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dlerf\OneDrive - Continental AG\Documents\A_Kunden________________________________\"/>
    </mc:Choice>
  </mc:AlternateContent>
  <xr:revisionPtr revIDLastSave="14" documentId="13_ncr:1_{1C3326C1-4B7D-4284-8531-15BE1DE0925A}" xr6:coauthVersionLast="44" xr6:coauthVersionMax="44" xr10:uidLastSave="{132A5BE3-5A98-4D11-A2F7-F8CF3DD0DE27}"/>
  <bookViews>
    <workbookView xWindow="-108" yWindow="-108" windowWidth="23256" windowHeight="12576" activeTab="1" xr2:uid="{6540BA82-4BD5-49FB-9EE8-C9FB40DFB598}"/>
  </bookViews>
  <sheets>
    <sheet name="Kondition" sheetId="7" r:id="rId1"/>
    <sheet name="Zusammenfassung" sheetId="2" r:id="rId2"/>
    <sheet name="MC Gruppen" sheetId="8" r:id="rId3"/>
    <sheet name="NP" sheetId="4" state="hidden" r:id="rId4"/>
    <sheet name="Kondit" sheetId="6" state="hidden" r:id="rId5"/>
  </sheets>
  <definedNames>
    <definedName name="_xlnm._FilterDatabase" localSheetId="1" hidden="1">Zusammenfassung!$A$4:$AX$6067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6" i="2" l="1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102" i="2"/>
  <c r="AI103" i="2"/>
  <c r="AI104" i="2"/>
  <c r="AI105" i="2"/>
  <c r="AI106" i="2"/>
  <c r="AI107" i="2"/>
  <c r="AI108" i="2"/>
  <c r="AI109" i="2"/>
  <c r="AI110" i="2"/>
  <c r="AI111" i="2"/>
  <c r="AI112" i="2"/>
  <c r="AI113" i="2"/>
  <c r="AI114" i="2"/>
  <c r="AI115" i="2"/>
  <c r="AI116" i="2"/>
  <c r="AI117" i="2"/>
  <c r="AI118" i="2"/>
  <c r="AI119" i="2"/>
  <c r="AI120" i="2"/>
  <c r="AI121" i="2"/>
  <c r="AI122" i="2"/>
  <c r="AI123" i="2"/>
  <c r="AI124" i="2"/>
  <c r="AI125" i="2"/>
  <c r="AI126" i="2"/>
  <c r="AI127" i="2"/>
  <c r="AI128" i="2"/>
  <c r="AI129" i="2"/>
  <c r="AI130" i="2"/>
  <c r="AI131" i="2"/>
  <c r="AI132" i="2"/>
  <c r="AI133" i="2"/>
  <c r="AI134" i="2"/>
  <c r="AI135" i="2"/>
  <c r="AI136" i="2"/>
  <c r="AI137" i="2"/>
  <c r="AI138" i="2"/>
  <c r="AI139" i="2"/>
  <c r="AI140" i="2"/>
  <c r="AI141" i="2"/>
  <c r="AI142" i="2"/>
  <c r="AI143" i="2"/>
  <c r="AI144" i="2"/>
  <c r="AI145" i="2"/>
  <c r="AI146" i="2"/>
  <c r="AI147" i="2"/>
  <c r="AI148" i="2"/>
  <c r="AI149" i="2"/>
  <c r="AI150" i="2"/>
  <c r="AI151" i="2"/>
  <c r="AI152" i="2"/>
  <c r="AI153" i="2"/>
  <c r="AI154" i="2"/>
  <c r="AI155" i="2"/>
  <c r="AI156" i="2"/>
  <c r="AI157" i="2"/>
  <c r="AI158" i="2"/>
  <c r="AI159" i="2"/>
  <c r="AI160" i="2"/>
  <c r="AI161" i="2"/>
  <c r="AI162" i="2"/>
  <c r="AI163" i="2"/>
  <c r="AI164" i="2"/>
  <c r="AI165" i="2"/>
  <c r="AI166" i="2"/>
  <c r="AI167" i="2"/>
  <c r="AI168" i="2"/>
  <c r="AI169" i="2"/>
  <c r="AI170" i="2"/>
  <c r="AI171" i="2"/>
  <c r="AI172" i="2"/>
  <c r="AI173" i="2"/>
  <c r="AI174" i="2"/>
  <c r="AI175" i="2"/>
  <c r="AI176" i="2"/>
  <c r="AI177" i="2"/>
  <c r="AI178" i="2"/>
  <c r="AI179" i="2"/>
  <c r="AI180" i="2"/>
  <c r="AI181" i="2"/>
  <c r="AI182" i="2"/>
  <c r="AI183" i="2"/>
  <c r="AI184" i="2"/>
  <c r="AI185" i="2"/>
  <c r="AI186" i="2"/>
  <c r="AI187" i="2"/>
  <c r="AI188" i="2"/>
  <c r="AI189" i="2"/>
  <c r="AI190" i="2"/>
  <c r="AI191" i="2"/>
  <c r="AI192" i="2"/>
  <c r="AI193" i="2"/>
  <c r="AI194" i="2"/>
  <c r="AI195" i="2"/>
  <c r="AI196" i="2"/>
  <c r="AI197" i="2"/>
  <c r="AI198" i="2"/>
  <c r="AI199" i="2"/>
  <c r="AI200" i="2"/>
  <c r="AI201" i="2"/>
  <c r="AI202" i="2"/>
  <c r="AI203" i="2"/>
  <c r="AI204" i="2"/>
  <c r="AI205" i="2"/>
  <c r="AI206" i="2"/>
  <c r="AI207" i="2"/>
  <c r="AI208" i="2"/>
  <c r="AI209" i="2"/>
  <c r="AI210" i="2"/>
  <c r="AI211" i="2"/>
  <c r="AI212" i="2"/>
  <c r="AI213" i="2"/>
  <c r="AI214" i="2"/>
  <c r="AI215" i="2"/>
  <c r="AI216" i="2"/>
  <c r="AI217" i="2"/>
  <c r="AI218" i="2"/>
  <c r="AI219" i="2"/>
  <c r="AI220" i="2"/>
  <c r="AI221" i="2"/>
  <c r="AI222" i="2"/>
  <c r="AI223" i="2"/>
  <c r="AI224" i="2"/>
  <c r="AI225" i="2"/>
  <c r="AI226" i="2"/>
  <c r="AI227" i="2"/>
  <c r="AI228" i="2"/>
  <c r="AI229" i="2"/>
  <c r="AI230" i="2"/>
  <c r="AI231" i="2"/>
  <c r="AI232" i="2"/>
  <c r="AI233" i="2"/>
  <c r="AI234" i="2"/>
  <c r="AI235" i="2"/>
  <c r="AI236" i="2"/>
  <c r="AI237" i="2"/>
  <c r="AI238" i="2"/>
  <c r="AI239" i="2"/>
  <c r="AI240" i="2"/>
  <c r="AI241" i="2"/>
  <c r="AI242" i="2"/>
  <c r="AI243" i="2"/>
  <c r="AI244" i="2"/>
  <c r="AI245" i="2"/>
  <c r="AI246" i="2"/>
  <c r="AI247" i="2"/>
  <c r="AI248" i="2"/>
  <c r="AI249" i="2"/>
  <c r="AI250" i="2"/>
  <c r="AI251" i="2"/>
  <c r="AI252" i="2"/>
  <c r="AI253" i="2"/>
  <c r="AI254" i="2"/>
  <c r="AI255" i="2"/>
  <c r="AI256" i="2"/>
  <c r="AI257" i="2"/>
  <c r="AI258" i="2"/>
  <c r="AI259" i="2"/>
  <c r="AI260" i="2"/>
  <c r="AI261" i="2"/>
  <c r="AI262" i="2"/>
  <c r="AI263" i="2"/>
  <c r="AI264" i="2"/>
  <c r="AI265" i="2"/>
  <c r="AI266" i="2"/>
  <c r="AI267" i="2"/>
  <c r="AI268" i="2"/>
  <c r="AI269" i="2"/>
  <c r="AI270" i="2"/>
  <c r="AI271" i="2"/>
  <c r="AI272" i="2"/>
  <c r="AI273" i="2"/>
  <c r="AI274" i="2"/>
  <c r="AI275" i="2"/>
  <c r="AI276" i="2"/>
  <c r="AI277" i="2"/>
  <c r="AI278" i="2"/>
  <c r="AI279" i="2"/>
  <c r="AI280" i="2"/>
  <c r="AI281" i="2"/>
  <c r="AI282" i="2"/>
  <c r="AI283" i="2"/>
  <c r="AI284" i="2"/>
  <c r="AI285" i="2"/>
  <c r="AI286" i="2"/>
  <c r="AI287" i="2"/>
  <c r="AI288" i="2"/>
  <c r="AI289" i="2"/>
  <c r="AI290" i="2"/>
  <c r="AI291" i="2"/>
  <c r="AI292" i="2"/>
  <c r="AI293" i="2"/>
  <c r="AI294" i="2"/>
  <c r="AI295" i="2"/>
  <c r="AI296" i="2"/>
  <c r="AI297" i="2"/>
  <c r="AI298" i="2"/>
  <c r="AI299" i="2"/>
  <c r="AI300" i="2"/>
  <c r="AI301" i="2"/>
  <c r="AI302" i="2"/>
  <c r="AI303" i="2"/>
  <c r="AI304" i="2"/>
  <c r="AI305" i="2"/>
  <c r="AI306" i="2"/>
  <c r="AI307" i="2"/>
  <c r="AI308" i="2"/>
  <c r="AI309" i="2"/>
  <c r="AI310" i="2"/>
  <c r="AI311" i="2"/>
  <c r="AI312" i="2"/>
  <c r="AI313" i="2"/>
  <c r="AI314" i="2"/>
  <c r="AI315" i="2"/>
  <c r="AI316" i="2"/>
  <c r="AI317" i="2"/>
  <c r="AI318" i="2"/>
  <c r="AI319" i="2"/>
  <c r="AI320" i="2"/>
  <c r="AI321" i="2"/>
  <c r="AI322" i="2"/>
  <c r="AI323" i="2"/>
  <c r="AI324" i="2"/>
  <c r="AI325" i="2"/>
  <c r="AI326" i="2"/>
  <c r="AI327" i="2"/>
  <c r="AI328" i="2"/>
  <c r="AI329" i="2"/>
  <c r="AI330" i="2"/>
  <c r="AI331" i="2"/>
  <c r="AI332" i="2"/>
  <c r="AI333" i="2"/>
  <c r="AI334" i="2"/>
  <c r="AI335" i="2"/>
  <c r="AI336" i="2"/>
  <c r="AI337" i="2"/>
  <c r="AI338" i="2"/>
  <c r="AI339" i="2"/>
  <c r="AI340" i="2"/>
  <c r="AI341" i="2"/>
  <c r="AI342" i="2"/>
  <c r="AI343" i="2"/>
  <c r="AI344" i="2"/>
  <c r="AI345" i="2"/>
  <c r="AI346" i="2"/>
  <c r="AI347" i="2"/>
  <c r="AI348" i="2"/>
  <c r="AI349" i="2"/>
  <c r="AI350" i="2"/>
  <c r="AI351" i="2"/>
  <c r="AI352" i="2"/>
  <c r="AI353" i="2"/>
  <c r="AI354" i="2"/>
  <c r="AI355" i="2"/>
  <c r="AI356" i="2"/>
  <c r="AI357" i="2"/>
  <c r="AI358" i="2"/>
  <c r="AI359" i="2"/>
  <c r="AI360" i="2"/>
  <c r="AI361" i="2"/>
  <c r="AI362" i="2"/>
  <c r="AI363" i="2"/>
  <c r="AI364" i="2"/>
  <c r="AI365" i="2"/>
  <c r="AI366" i="2"/>
  <c r="AI367" i="2"/>
  <c r="AI368" i="2"/>
  <c r="AI369" i="2"/>
  <c r="AI370" i="2"/>
  <c r="AI371" i="2"/>
  <c r="AI372" i="2"/>
  <c r="AI373" i="2"/>
  <c r="AI374" i="2"/>
  <c r="AI375" i="2"/>
  <c r="AI376" i="2"/>
  <c r="AI377" i="2"/>
  <c r="AI378" i="2"/>
  <c r="AI379" i="2"/>
  <c r="AI380" i="2"/>
  <c r="AI381" i="2"/>
  <c r="AI382" i="2"/>
  <c r="AI383" i="2"/>
  <c r="AI384" i="2"/>
  <c r="AI385" i="2"/>
  <c r="AI386" i="2"/>
  <c r="AI387" i="2"/>
  <c r="AI388" i="2"/>
  <c r="AI389" i="2"/>
  <c r="AI390" i="2"/>
  <c r="AI391" i="2"/>
  <c r="AI392" i="2"/>
  <c r="AI393" i="2"/>
  <c r="AI394" i="2"/>
  <c r="AI395" i="2"/>
  <c r="AI396" i="2"/>
  <c r="AI397" i="2"/>
  <c r="AI398" i="2"/>
  <c r="AI399" i="2"/>
  <c r="AI400" i="2"/>
  <c r="AI401" i="2"/>
  <c r="AI402" i="2"/>
  <c r="AI403" i="2"/>
  <c r="AI404" i="2"/>
  <c r="AI405" i="2"/>
  <c r="AI406" i="2"/>
  <c r="AI407" i="2"/>
  <c r="AI408" i="2"/>
  <c r="AI409" i="2"/>
  <c r="AI410" i="2"/>
  <c r="AI411" i="2"/>
  <c r="AI412" i="2"/>
  <c r="AI413" i="2"/>
  <c r="AI414" i="2"/>
  <c r="AI415" i="2"/>
  <c r="AI416" i="2"/>
  <c r="AI417" i="2"/>
  <c r="AI418" i="2"/>
  <c r="AI419" i="2"/>
  <c r="AI420" i="2"/>
  <c r="AI421" i="2"/>
  <c r="AI422" i="2"/>
  <c r="AI423" i="2"/>
  <c r="AI424" i="2"/>
  <c r="AI425" i="2"/>
  <c r="AI426" i="2"/>
  <c r="AI427" i="2"/>
  <c r="AI428" i="2"/>
  <c r="AI429" i="2"/>
  <c r="AI430" i="2"/>
  <c r="AI431" i="2"/>
  <c r="AI432" i="2"/>
  <c r="AI433" i="2"/>
  <c r="AI434" i="2"/>
  <c r="AI435" i="2"/>
  <c r="AI436" i="2"/>
  <c r="AI437" i="2"/>
  <c r="AI438" i="2"/>
  <c r="AI439" i="2"/>
  <c r="AI440" i="2"/>
  <c r="AI441" i="2"/>
  <c r="AI442" i="2"/>
  <c r="AI443" i="2"/>
  <c r="AI444" i="2"/>
  <c r="AI445" i="2"/>
  <c r="AI446" i="2"/>
  <c r="AI447" i="2"/>
  <c r="AI448" i="2"/>
  <c r="AI449" i="2"/>
  <c r="AI450" i="2"/>
  <c r="AI451" i="2"/>
  <c r="AI452" i="2"/>
  <c r="AI453" i="2"/>
  <c r="AI454" i="2"/>
  <c r="AI455" i="2"/>
  <c r="AI456" i="2"/>
  <c r="AI457" i="2"/>
  <c r="AI458" i="2"/>
  <c r="AI459" i="2"/>
  <c r="AI460" i="2"/>
  <c r="AI461" i="2"/>
  <c r="AI462" i="2"/>
  <c r="AI463" i="2"/>
  <c r="AI464" i="2"/>
  <c r="AI465" i="2"/>
  <c r="AI466" i="2"/>
  <c r="AI467" i="2"/>
  <c r="AI468" i="2"/>
  <c r="AI469" i="2"/>
  <c r="AI470" i="2"/>
  <c r="AI471" i="2"/>
  <c r="AI472" i="2"/>
  <c r="AI473" i="2"/>
  <c r="AI474" i="2"/>
  <c r="AI475" i="2"/>
  <c r="AI476" i="2"/>
  <c r="AI477" i="2"/>
  <c r="AI478" i="2"/>
  <c r="AI479" i="2"/>
  <c r="AI480" i="2"/>
  <c r="AI481" i="2"/>
  <c r="AI482" i="2"/>
  <c r="AI483" i="2"/>
  <c r="AI484" i="2"/>
  <c r="AI485" i="2"/>
  <c r="AI486" i="2"/>
  <c r="AI487" i="2"/>
  <c r="AI488" i="2"/>
  <c r="AI489" i="2"/>
  <c r="AI490" i="2"/>
  <c r="AI491" i="2"/>
  <c r="AI492" i="2"/>
  <c r="AI493" i="2"/>
  <c r="AI494" i="2"/>
  <c r="AI495" i="2"/>
  <c r="AI496" i="2"/>
  <c r="AI497" i="2"/>
  <c r="AI498" i="2"/>
  <c r="AI499" i="2"/>
  <c r="AI500" i="2"/>
  <c r="AI501" i="2"/>
  <c r="AI502" i="2"/>
  <c r="AI503" i="2"/>
  <c r="AI504" i="2"/>
  <c r="AI505" i="2"/>
  <c r="AI506" i="2"/>
  <c r="AI507" i="2"/>
  <c r="AI508" i="2"/>
  <c r="AI509" i="2"/>
  <c r="AI510" i="2"/>
  <c r="AI511" i="2"/>
  <c r="AI512" i="2"/>
  <c r="AI513" i="2"/>
  <c r="AI514" i="2"/>
  <c r="AI515" i="2"/>
  <c r="AI516" i="2"/>
  <c r="AI517" i="2"/>
  <c r="AI518" i="2"/>
  <c r="AI519" i="2"/>
  <c r="AI520" i="2"/>
  <c r="AI521" i="2"/>
  <c r="AI522" i="2"/>
  <c r="AI523" i="2"/>
  <c r="AI524" i="2"/>
  <c r="AI525" i="2"/>
  <c r="AI526" i="2"/>
  <c r="AI527" i="2"/>
  <c r="AI528" i="2"/>
  <c r="AI529" i="2"/>
  <c r="AI530" i="2"/>
  <c r="AI531" i="2"/>
  <c r="AI532" i="2"/>
  <c r="AI533" i="2"/>
  <c r="AI534" i="2"/>
  <c r="AI535" i="2"/>
  <c r="AI536" i="2"/>
  <c r="AI537" i="2"/>
  <c r="AI538" i="2"/>
  <c r="AI539" i="2"/>
  <c r="AI540" i="2"/>
  <c r="AI541" i="2"/>
  <c r="AI542" i="2"/>
  <c r="AI543" i="2"/>
  <c r="AI544" i="2"/>
  <c r="AI545" i="2"/>
  <c r="AI546" i="2"/>
  <c r="AI547" i="2"/>
  <c r="AI548" i="2"/>
  <c r="AI549" i="2"/>
  <c r="AI550" i="2"/>
  <c r="AI551" i="2"/>
  <c r="AI552" i="2"/>
  <c r="AI553" i="2"/>
  <c r="AI554" i="2"/>
  <c r="AI555" i="2"/>
  <c r="AI556" i="2"/>
  <c r="AI557" i="2"/>
  <c r="AI558" i="2"/>
  <c r="AI559" i="2"/>
  <c r="AI560" i="2"/>
  <c r="AI561" i="2"/>
  <c r="AI562" i="2"/>
  <c r="AI563" i="2"/>
  <c r="AI564" i="2"/>
  <c r="AI565" i="2"/>
  <c r="AI566" i="2"/>
  <c r="AI567" i="2"/>
  <c r="AI568" i="2"/>
  <c r="AI569" i="2"/>
  <c r="AI570" i="2"/>
  <c r="AI571" i="2"/>
  <c r="AI572" i="2"/>
  <c r="AI573" i="2"/>
  <c r="AI574" i="2"/>
  <c r="AI575" i="2"/>
  <c r="AI576" i="2"/>
  <c r="AI577" i="2"/>
  <c r="AI578" i="2"/>
  <c r="AI579" i="2"/>
  <c r="AI580" i="2"/>
  <c r="AI581" i="2"/>
  <c r="AI582" i="2"/>
  <c r="AI583" i="2"/>
  <c r="AI584" i="2"/>
  <c r="AI585" i="2"/>
  <c r="AI586" i="2"/>
  <c r="AI587" i="2"/>
  <c r="AI588" i="2"/>
  <c r="AI589" i="2"/>
  <c r="AI590" i="2"/>
  <c r="AI591" i="2"/>
  <c r="AI592" i="2"/>
  <c r="AI593" i="2"/>
  <c r="AI594" i="2"/>
  <c r="AI595" i="2"/>
  <c r="AI596" i="2"/>
  <c r="AI597" i="2"/>
  <c r="AI598" i="2"/>
  <c r="AI599" i="2"/>
  <c r="AI600" i="2"/>
  <c r="AI601" i="2"/>
  <c r="AI602" i="2"/>
  <c r="AI603" i="2"/>
  <c r="AI604" i="2"/>
  <c r="AI605" i="2"/>
  <c r="AI606" i="2"/>
  <c r="AI607" i="2"/>
  <c r="AI608" i="2"/>
  <c r="AI609" i="2"/>
  <c r="AI610" i="2"/>
  <c r="AI611" i="2"/>
  <c r="AI612" i="2"/>
  <c r="AI613" i="2"/>
  <c r="AI614" i="2"/>
  <c r="AI615" i="2"/>
  <c r="AI616" i="2"/>
  <c r="AI617" i="2"/>
  <c r="AI618" i="2"/>
  <c r="AI619" i="2"/>
  <c r="AI620" i="2"/>
  <c r="AI621" i="2"/>
  <c r="AI622" i="2"/>
  <c r="AI623" i="2"/>
  <c r="AI624" i="2"/>
  <c r="AI625" i="2"/>
  <c r="AI626" i="2"/>
  <c r="AI627" i="2"/>
  <c r="AI628" i="2"/>
  <c r="AI629" i="2"/>
  <c r="AI630" i="2"/>
  <c r="AI631" i="2"/>
  <c r="AI632" i="2"/>
  <c r="AI633" i="2"/>
  <c r="AI634" i="2"/>
  <c r="AI635" i="2"/>
  <c r="AI636" i="2"/>
  <c r="AI637" i="2"/>
  <c r="AI638" i="2"/>
  <c r="AI639" i="2"/>
  <c r="AI640" i="2"/>
  <c r="AI641" i="2"/>
  <c r="AI642" i="2"/>
  <c r="AI643" i="2"/>
  <c r="AI644" i="2"/>
  <c r="AI645" i="2"/>
  <c r="AI646" i="2"/>
  <c r="AI647" i="2"/>
  <c r="AI648" i="2"/>
  <c r="AI649" i="2"/>
  <c r="AI650" i="2"/>
  <c r="AI651" i="2"/>
  <c r="AI652" i="2"/>
  <c r="AI653" i="2"/>
  <c r="AI654" i="2"/>
  <c r="AI655" i="2"/>
  <c r="AI656" i="2"/>
  <c r="AI657" i="2"/>
  <c r="AI658" i="2"/>
  <c r="AI659" i="2"/>
  <c r="AI660" i="2"/>
  <c r="AI661" i="2"/>
  <c r="AI662" i="2"/>
  <c r="AI663" i="2"/>
  <c r="AI664" i="2"/>
  <c r="AI665" i="2"/>
  <c r="AI666" i="2"/>
  <c r="AI667" i="2"/>
  <c r="AI668" i="2"/>
  <c r="AI669" i="2"/>
  <c r="AI670" i="2"/>
  <c r="AI671" i="2"/>
  <c r="AI672" i="2"/>
  <c r="AI673" i="2"/>
  <c r="AI674" i="2"/>
  <c r="AI675" i="2"/>
  <c r="AI676" i="2"/>
  <c r="AI677" i="2"/>
  <c r="AI678" i="2"/>
  <c r="AI679" i="2"/>
  <c r="AI680" i="2"/>
  <c r="AI681" i="2"/>
  <c r="AI682" i="2"/>
  <c r="AI683" i="2"/>
  <c r="AI684" i="2"/>
  <c r="AI685" i="2"/>
  <c r="AI686" i="2"/>
  <c r="AI687" i="2"/>
  <c r="AI688" i="2"/>
  <c r="AI689" i="2"/>
  <c r="AI690" i="2"/>
  <c r="AI691" i="2"/>
  <c r="AI692" i="2"/>
  <c r="AI693" i="2"/>
  <c r="AI694" i="2"/>
  <c r="AI695" i="2"/>
  <c r="AI696" i="2"/>
  <c r="AI697" i="2"/>
  <c r="AI698" i="2"/>
  <c r="AI699" i="2"/>
  <c r="AI700" i="2"/>
  <c r="AI701" i="2"/>
  <c r="AI702" i="2"/>
  <c r="AI703" i="2"/>
  <c r="AI704" i="2"/>
  <c r="AI705" i="2"/>
  <c r="AI706" i="2"/>
  <c r="AI707" i="2"/>
  <c r="AI708" i="2"/>
  <c r="AI709" i="2"/>
  <c r="AI710" i="2"/>
  <c r="AI711" i="2"/>
  <c r="AI712" i="2"/>
  <c r="AI713" i="2"/>
  <c r="AI714" i="2"/>
  <c r="AI715" i="2"/>
  <c r="AI716" i="2"/>
  <c r="AI717" i="2"/>
  <c r="AI718" i="2"/>
  <c r="AI719" i="2"/>
  <c r="AI720" i="2"/>
  <c r="AI721" i="2"/>
  <c r="AI722" i="2"/>
  <c r="AI723" i="2"/>
  <c r="AI724" i="2"/>
  <c r="AI725" i="2"/>
  <c r="AI726" i="2"/>
  <c r="AI727" i="2"/>
  <c r="AI728" i="2"/>
  <c r="AI729" i="2"/>
  <c r="AI730" i="2"/>
  <c r="AI731" i="2"/>
  <c r="AI732" i="2"/>
  <c r="AI733" i="2"/>
  <c r="AI734" i="2"/>
  <c r="AI735" i="2"/>
  <c r="AI736" i="2"/>
  <c r="AI737" i="2"/>
  <c r="AI738" i="2"/>
  <c r="AI739" i="2"/>
  <c r="AI740" i="2"/>
  <c r="AI741" i="2"/>
  <c r="AI742" i="2"/>
  <c r="AI743" i="2"/>
  <c r="AI744" i="2"/>
  <c r="AI745" i="2"/>
  <c r="AI746" i="2"/>
  <c r="AI747" i="2"/>
  <c r="AI748" i="2"/>
  <c r="AI749" i="2"/>
  <c r="AI750" i="2"/>
  <c r="AI751" i="2"/>
  <c r="AI752" i="2"/>
  <c r="AI753" i="2"/>
  <c r="AI754" i="2"/>
  <c r="AI755" i="2"/>
  <c r="AI756" i="2"/>
  <c r="AI757" i="2"/>
  <c r="AI758" i="2"/>
  <c r="AI759" i="2"/>
  <c r="AI760" i="2"/>
  <c r="AI761" i="2"/>
  <c r="AI762" i="2"/>
  <c r="AI763" i="2"/>
  <c r="AI764" i="2"/>
  <c r="AI765" i="2"/>
  <c r="AI766" i="2"/>
  <c r="AI767" i="2"/>
  <c r="AI768" i="2"/>
  <c r="AI769" i="2"/>
  <c r="AI770" i="2"/>
  <c r="AI771" i="2"/>
  <c r="AI772" i="2"/>
  <c r="AI773" i="2"/>
  <c r="AI774" i="2"/>
  <c r="AI775" i="2"/>
  <c r="AI776" i="2"/>
  <c r="AI777" i="2"/>
  <c r="AI778" i="2"/>
  <c r="AI779" i="2"/>
  <c r="AI780" i="2"/>
  <c r="AI781" i="2"/>
  <c r="AI782" i="2"/>
  <c r="AI783" i="2"/>
  <c r="AI784" i="2"/>
  <c r="AI785" i="2"/>
  <c r="AI786" i="2"/>
  <c r="AI787" i="2"/>
  <c r="AI788" i="2"/>
  <c r="AI789" i="2"/>
  <c r="AI790" i="2"/>
  <c r="AI791" i="2"/>
  <c r="AI792" i="2"/>
  <c r="AI793" i="2"/>
  <c r="AI794" i="2"/>
  <c r="AI795" i="2"/>
  <c r="AI796" i="2"/>
  <c r="AI797" i="2"/>
  <c r="AI798" i="2"/>
  <c r="AI799" i="2"/>
  <c r="AI800" i="2"/>
  <c r="AI801" i="2"/>
  <c r="AI802" i="2"/>
  <c r="AI803" i="2"/>
  <c r="AI804" i="2"/>
  <c r="AI805" i="2"/>
  <c r="AI806" i="2"/>
  <c r="AI807" i="2"/>
  <c r="AI808" i="2"/>
  <c r="AI809" i="2"/>
  <c r="AI810" i="2"/>
  <c r="AI811" i="2"/>
  <c r="AI812" i="2"/>
  <c r="AI813" i="2"/>
  <c r="AI814" i="2"/>
  <c r="AI815" i="2"/>
  <c r="AI816" i="2"/>
  <c r="AI817" i="2"/>
  <c r="AI818" i="2"/>
  <c r="AI819" i="2"/>
  <c r="AI820" i="2"/>
  <c r="AI821" i="2"/>
  <c r="AI822" i="2"/>
  <c r="AI823" i="2"/>
  <c r="AI824" i="2"/>
  <c r="AI825" i="2"/>
  <c r="AI826" i="2"/>
  <c r="AI827" i="2"/>
  <c r="AI828" i="2"/>
  <c r="AI829" i="2"/>
  <c r="AI830" i="2"/>
  <c r="AI831" i="2"/>
  <c r="AI832" i="2"/>
  <c r="AI833" i="2"/>
  <c r="AI834" i="2"/>
  <c r="AI835" i="2"/>
  <c r="AI836" i="2"/>
  <c r="AI837" i="2"/>
  <c r="AI838" i="2"/>
  <c r="AI839" i="2"/>
  <c r="AI840" i="2"/>
  <c r="AI841" i="2"/>
  <c r="AI842" i="2"/>
  <c r="AI843" i="2"/>
  <c r="AI844" i="2"/>
  <c r="AI845" i="2"/>
  <c r="AI846" i="2"/>
  <c r="AI847" i="2"/>
  <c r="AI848" i="2"/>
  <c r="AI849" i="2"/>
  <c r="AI850" i="2"/>
  <c r="AI851" i="2"/>
  <c r="AI852" i="2"/>
  <c r="AI853" i="2"/>
  <c r="AI854" i="2"/>
  <c r="AI855" i="2"/>
  <c r="AI856" i="2"/>
  <c r="AI857" i="2"/>
  <c r="AI858" i="2"/>
  <c r="AI859" i="2"/>
  <c r="AI860" i="2"/>
  <c r="AI861" i="2"/>
  <c r="AI862" i="2"/>
  <c r="AI863" i="2"/>
  <c r="AI864" i="2"/>
  <c r="AI865" i="2"/>
  <c r="AI866" i="2"/>
  <c r="AI867" i="2"/>
  <c r="AI868" i="2"/>
  <c r="AI869" i="2"/>
  <c r="AI870" i="2"/>
  <c r="AI871" i="2"/>
  <c r="AI872" i="2"/>
  <c r="AI873" i="2"/>
  <c r="AI874" i="2"/>
  <c r="AI875" i="2"/>
  <c r="AI876" i="2"/>
  <c r="AI877" i="2"/>
  <c r="AI878" i="2"/>
  <c r="AI879" i="2"/>
  <c r="AI880" i="2"/>
  <c r="AI881" i="2"/>
  <c r="AI882" i="2"/>
  <c r="AI883" i="2"/>
  <c r="AI884" i="2"/>
  <c r="AI885" i="2"/>
  <c r="AI886" i="2"/>
  <c r="AI887" i="2"/>
  <c r="AI888" i="2"/>
  <c r="AI889" i="2"/>
  <c r="AI890" i="2"/>
  <c r="AI891" i="2"/>
  <c r="AI892" i="2"/>
  <c r="AI893" i="2"/>
  <c r="AI894" i="2"/>
  <c r="AI895" i="2"/>
  <c r="AI896" i="2"/>
  <c r="AI897" i="2"/>
  <c r="AI898" i="2"/>
  <c r="AI899" i="2"/>
  <c r="AI900" i="2"/>
  <c r="AI901" i="2"/>
  <c r="AI902" i="2"/>
  <c r="AI903" i="2"/>
  <c r="AI904" i="2"/>
  <c r="AI905" i="2"/>
  <c r="AI906" i="2"/>
  <c r="AI907" i="2"/>
  <c r="AI908" i="2"/>
  <c r="AI909" i="2"/>
  <c r="AI910" i="2"/>
  <c r="AI911" i="2"/>
  <c r="AI912" i="2"/>
  <c r="AI913" i="2"/>
  <c r="AI914" i="2"/>
  <c r="AI915" i="2"/>
  <c r="AI916" i="2"/>
  <c r="AI917" i="2"/>
  <c r="AI918" i="2"/>
  <c r="AI919" i="2"/>
  <c r="AI920" i="2"/>
  <c r="AI921" i="2"/>
  <c r="AI922" i="2"/>
  <c r="AI923" i="2"/>
  <c r="AI924" i="2"/>
  <c r="AI925" i="2"/>
  <c r="AI926" i="2"/>
  <c r="AI927" i="2"/>
  <c r="AI928" i="2"/>
  <c r="AI929" i="2"/>
  <c r="AI930" i="2"/>
  <c r="AI931" i="2"/>
  <c r="AI932" i="2"/>
  <c r="AI933" i="2"/>
  <c r="AI934" i="2"/>
  <c r="AI935" i="2"/>
  <c r="AI936" i="2"/>
  <c r="AI937" i="2"/>
  <c r="AI938" i="2"/>
  <c r="AI939" i="2"/>
  <c r="AI940" i="2"/>
  <c r="AI941" i="2"/>
  <c r="AI942" i="2"/>
  <c r="AI943" i="2"/>
  <c r="AI944" i="2"/>
  <c r="AI945" i="2"/>
  <c r="AI946" i="2"/>
  <c r="AI947" i="2"/>
  <c r="AI948" i="2"/>
  <c r="AI949" i="2"/>
  <c r="AI950" i="2"/>
  <c r="AI951" i="2"/>
  <c r="AI952" i="2"/>
  <c r="AI953" i="2"/>
  <c r="AI954" i="2"/>
  <c r="AI955" i="2"/>
  <c r="AI956" i="2"/>
  <c r="AI957" i="2"/>
  <c r="AI958" i="2"/>
  <c r="AI959" i="2"/>
  <c r="AI960" i="2"/>
  <c r="AI961" i="2"/>
  <c r="AI962" i="2"/>
  <c r="AI963" i="2"/>
  <c r="AI964" i="2"/>
  <c r="AI965" i="2"/>
  <c r="AI966" i="2"/>
  <c r="AI967" i="2"/>
  <c r="AI968" i="2"/>
  <c r="AI969" i="2"/>
  <c r="AI970" i="2"/>
  <c r="AI971" i="2"/>
  <c r="AI972" i="2"/>
  <c r="AI973" i="2"/>
  <c r="AI974" i="2"/>
  <c r="AI975" i="2"/>
  <c r="AI976" i="2"/>
  <c r="AI977" i="2"/>
  <c r="AI978" i="2"/>
  <c r="AI979" i="2"/>
  <c r="AI980" i="2"/>
  <c r="AI981" i="2"/>
  <c r="AI982" i="2"/>
  <c r="AI983" i="2"/>
  <c r="AI984" i="2"/>
  <c r="AI985" i="2"/>
  <c r="AI986" i="2"/>
  <c r="AI987" i="2"/>
  <c r="AI988" i="2"/>
  <c r="AI989" i="2"/>
  <c r="AI990" i="2"/>
  <c r="AI991" i="2"/>
  <c r="AI992" i="2"/>
  <c r="AI993" i="2"/>
  <c r="AI994" i="2"/>
  <c r="AI995" i="2"/>
  <c r="AI996" i="2"/>
  <c r="AI997" i="2"/>
  <c r="AI998" i="2"/>
  <c r="AI999" i="2"/>
  <c r="AI1000" i="2"/>
  <c r="AI1001" i="2"/>
  <c r="AI1002" i="2"/>
  <c r="AI1003" i="2"/>
  <c r="AI1004" i="2"/>
  <c r="AI1005" i="2"/>
  <c r="AI1006" i="2"/>
  <c r="AI1007" i="2"/>
  <c r="AI1008" i="2"/>
  <c r="AI1009" i="2"/>
  <c r="AI1010" i="2"/>
  <c r="AI1011" i="2"/>
  <c r="AI1012" i="2"/>
  <c r="AI1013" i="2"/>
  <c r="AI1014" i="2"/>
  <c r="AI1015" i="2"/>
  <c r="AI1016" i="2"/>
  <c r="AI1017" i="2"/>
  <c r="AI1018" i="2"/>
  <c r="AI1019" i="2"/>
  <c r="AI1020" i="2"/>
  <c r="AI1021" i="2"/>
  <c r="AI1022" i="2"/>
  <c r="AI1023" i="2"/>
  <c r="AI1024" i="2"/>
  <c r="AI1025" i="2"/>
  <c r="AI1026" i="2"/>
  <c r="AI1027" i="2"/>
  <c r="AI1028" i="2"/>
  <c r="AI1029" i="2"/>
  <c r="AI1030" i="2"/>
  <c r="AI1031" i="2"/>
  <c r="AI1032" i="2"/>
  <c r="AI1033" i="2"/>
  <c r="AI1034" i="2"/>
  <c r="AI1035" i="2"/>
  <c r="AI1036" i="2"/>
  <c r="AI1037" i="2"/>
  <c r="AI1038" i="2"/>
  <c r="AI1039" i="2"/>
  <c r="AI1040" i="2"/>
  <c r="AI1041" i="2"/>
  <c r="AI1042" i="2"/>
  <c r="AI1043" i="2"/>
  <c r="AI1044" i="2"/>
  <c r="AI1045" i="2"/>
  <c r="AI1046" i="2"/>
  <c r="AI1047" i="2"/>
  <c r="AI1048" i="2"/>
  <c r="AI1049" i="2"/>
  <c r="AI1050" i="2"/>
  <c r="AI1051" i="2"/>
  <c r="AI1052" i="2"/>
  <c r="AI1053" i="2"/>
  <c r="AI1054" i="2"/>
  <c r="AI1055" i="2"/>
  <c r="AI1056" i="2"/>
  <c r="AI1057" i="2"/>
  <c r="AI1058" i="2"/>
  <c r="AI1059" i="2"/>
  <c r="AI1060" i="2"/>
  <c r="AI1061" i="2"/>
  <c r="AI1062" i="2"/>
  <c r="AI1063" i="2"/>
  <c r="AI1064" i="2"/>
  <c r="AI1065" i="2"/>
  <c r="AI1066" i="2"/>
  <c r="AI1067" i="2"/>
  <c r="AI1068" i="2"/>
  <c r="AI1069" i="2"/>
  <c r="AI1070" i="2"/>
  <c r="AI1071" i="2"/>
  <c r="AI1072" i="2"/>
  <c r="AI1073" i="2"/>
  <c r="AI1074" i="2"/>
  <c r="AI1075" i="2"/>
  <c r="AI1076" i="2"/>
  <c r="AI1077" i="2"/>
  <c r="AI1078" i="2"/>
  <c r="AI1079" i="2"/>
  <c r="AI1080" i="2"/>
  <c r="AI1081" i="2"/>
  <c r="AI1082" i="2"/>
  <c r="AI1083" i="2"/>
  <c r="AI1084" i="2"/>
  <c r="AI1085" i="2"/>
  <c r="AI1086" i="2"/>
  <c r="AI1087" i="2"/>
  <c r="AI1088" i="2"/>
  <c r="AI1089" i="2"/>
  <c r="AI1090" i="2"/>
  <c r="AI1091" i="2"/>
  <c r="AI1092" i="2"/>
  <c r="AI1093" i="2"/>
  <c r="AI1094" i="2"/>
  <c r="AI1095" i="2"/>
  <c r="AI1096" i="2"/>
  <c r="AI1097" i="2"/>
  <c r="AI1098" i="2"/>
  <c r="AI1099" i="2"/>
  <c r="AI1100" i="2"/>
  <c r="AI1101" i="2"/>
  <c r="AI1102" i="2"/>
  <c r="AI1103" i="2"/>
  <c r="AI1104" i="2"/>
  <c r="AI1105" i="2"/>
  <c r="AI1106" i="2"/>
  <c r="AI1107" i="2"/>
  <c r="AI1108" i="2"/>
  <c r="AI1109" i="2"/>
  <c r="AI1110" i="2"/>
  <c r="AI1111" i="2"/>
  <c r="AI1112" i="2"/>
  <c r="AI1113" i="2"/>
  <c r="AI1114" i="2"/>
  <c r="AI1115" i="2"/>
  <c r="AI1116" i="2"/>
  <c r="AI1117" i="2"/>
  <c r="AI1118" i="2"/>
  <c r="AI1119" i="2"/>
  <c r="AI1120" i="2"/>
  <c r="AI1121" i="2"/>
  <c r="AI1122" i="2"/>
  <c r="AI1123" i="2"/>
  <c r="AI1124" i="2"/>
  <c r="AI1125" i="2"/>
  <c r="AI1126" i="2"/>
  <c r="AI1127" i="2"/>
  <c r="AI1128" i="2"/>
  <c r="AI1129" i="2"/>
  <c r="AI1130" i="2"/>
  <c r="AI1131" i="2"/>
  <c r="AI1132" i="2"/>
  <c r="AI1133" i="2"/>
  <c r="AI1134" i="2"/>
  <c r="AI1135" i="2"/>
  <c r="AI1136" i="2"/>
  <c r="AI1137" i="2"/>
  <c r="AI1138" i="2"/>
  <c r="AI1139" i="2"/>
  <c r="AI1140" i="2"/>
  <c r="AI1141" i="2"/>
  <c r="AI1142" i="2"/>
  <c r="AI1143" i="2"/>
  <c r="AI1144" i="2"/>
  <c r="AI1145" i="2"/>
  <c r="AI1146" i="2"/>
  <c r="AI1147" i="2"/>
  <c r="AI1148" i="2"/>
  <c r="AI1149" i="2"/>
  <c r="AI1150" i="2"/>
  <c r="AI1151" i="2"/>
  <c r="AI1152" i="2"/>
  <c r="AI1153" i="2"/>
  <c r="AI1154" i="2"/>
  <c r="AI1155" i="2"/>
  <c r="AI1156" i="2"/>
  <c r="AI1157" i="2"/>
  <c r="AI1158" i="2"/>
  <c r="AI1159" i="2"/>
  <c r="AI1160" i="2"/>
  <c r="AI1161" i="2"/>
  <c r="AI1162" i="2"/>
  <c r="AI1163" i="2"/>
  <c r="AI1164" i="2"/>
  <c r="AI1165" i="2"/>
  <c r="AI1166" i="2"/>
  <c r="AI1167" i="2"/>
  <c r="AI1168" i="2"/>
  <c r="AI1169" i="2"/>
  <c r="AI1170" i="2"/>
  <c r="AI1171" i="2"/>
  <c r="AI1172" i="2"/>
  <c r="AI1173" i="2"/>
  <c r="AI1174" i="2"/>
  <c r="AI1175" i="2"/>
  <c r="AI1176" i="2"/>
  <c r="AI1177" i="2"/>
  <c r="AI1178" i="2"/>
  <c r="AI1179" i="2"/>
  <c r="AI1180" i="2"/>
  <c r="AI1181" i="2"/>
  <c r="AI1182" i="2"/>
  <c r="AI1183" i="2"/>
  <c r="AI1184" i="2"/>
  <c r="AI1185" i="2"/>
  <c r="AI1186" i="2"/>
  <c r="AI1187" i="2"/>
  <c r="AI1188" i="2"/>
  <c r="AI1189" i="2"/>
  <c r="AI1190" i="2"/>
  <c r="AI1191" i="2"/>
  <c r="AI1192" i="2"/>
  <c r="AI1193" i="2"/>
  <c r="AI1194" i="2"/>
  <c r="AI1195" i="2"/>
  <c r="AI1196" i="2"/>
  <c r="AI1197" i="2"/>
  <c r="AI1198" i="2"/>
  <c r="AI1199" i="2"/>
  <c r="AI1200" i="2"/>
  <c r="AI1201" i="2"/>
  <c r="AI1202" i="2"/>
  <c r="AI1203" i="2"/>
  <c r="AI1204" i="2"/>
  <c r="AI1205" i="2"/>
  <c r="AI1206" i="2"/>
  <c r="AI1207" i="2"/>
  <c r="AI1208" i="2"/>
  <c r="AI1209" i="2"/>
  <c r="AI1210" i="2"/>
  <c r="AI1211" i="2"/>
  <c r="AI1212" i="2"/>
  <c r="AI1213" i="2"/>
  <c r="AI1214" i="2"/>
  <c r="AI1215" i="2"/>
  <c r="AI1216" i="2"/>
  <c r="AI1217" i="2"/>
  <c r="AI1218" i="2"/>
  <c r="AI1219" i="2"/>
  <c r="AI1220" i="2"/>
  <c r="AI1221" i="2"/>
  <c r="AI1222" i="2"/>
  <c r="AI1223" i="2"/>
  <c r="AI1224" i="2"/>
  <c r="AI1225" i="2"/>
  <c r="AI1226" i="2"/>
  <c r="AI1227" i="2"/>
  <c r="AI1228" i="2"/>
  <c r="AI1229" i="2"/>
  <c r="AI1230" i="2"/>
  <c r="AI1231" i="2"/>
  <c r="AI1232" i="2"/>
  <c r="AI1233" i="2"/>
  <c r="AI1234" i="2"/>
  <c r="AI1235" i="2"/>
  <c r="AI1236" i="2"/>
  <c r="AI1237" i="2"/>
  <c r="AI1238" i="2"/>
  <c r="AI1239" i="2"/>
  <c r="AI1240" i="2"/>
  <c r="AI1241" i="2"/>
  <c r="AI1242" i="2"/>
  <c r="AI1243" i="2"/>
  <c r="AI1244" i="2"/>
  <c r="AI1245" i="2"/>
  <c r="AI1246" i="2"/>
  <c r="AI1247" i="2"/>
  <c r="AI1248" i="2"/>
  <c r="AI1249" i="2"/>
  <c r="AI1250" i="2"/>
  <c r="AI1251" i="2"/>
  <c r="AI1252" i="2"/>
  <c r="AI1253" i="2"/>
  <c r="AI1254" i="2"/>
  <c r="AI1255" i="2"/>
  <c r="AI1256" i="2"/>
  <c r="AI1257" i="2"/>
  <c r="AI1258" i="2"/>
  <c r="AI1259" i="2"/>
  <c r="AI1260" i="2"/>
  <c r="AI1261" i="2"/>
  <c r="AI1262" i="2"/>
  <c r="AI1263" i="2"/>
  <c r="AI1264" i="2"/>
  <c r="AI1265" i="2"/>
  <c r="AI1266" i="2"/>
  <c r="AI1267" i="2"/>
  <c r="AI1268" i="2"/>
  <c r="AI1269" i="2"/>
  <c r="AI1270" i="2"/>
  <c r="AI1271" i="2"/>
  <c r="AI1272" i="2"/>
  <c r="AI1273" i="2"/>
  <c r="AI1274" i="2"/>
  <c r="AI1275" i="2"/>
  <c r="AI1276" i="2"/>
  <c r="AI1277" i="2"/>
  <c r="AI1278" i="2"/>
  <c r="AI1279" i="2"/>
  <c r="AI1280" i="2"/>
  <c r="AI1281" i="2"/>
  <c r="AI1282" i="2"/>
  <c r="AI1283" i="2"/>
  <c r="AI1284" i="2"/>
  <c r="AI1285" i="2"/>
  <c r="AI1286" i="2"/>
  <c r="AI1287" i="2"/>
  <c r="AI1288" i="2"/>
  <c r="AI1289" i="2"/>
  <c r="AI1290" i="2"/>
  <c r="AI1291" i="2"/>
  <c r="AI1292" i="2"/>
  <c r="AI1293" i="2"/>
  <c r="AI1294" i="2"/>
  <c r="AI1295" i="2"/>
  <c r="AI1296" i="2"/>
  <c r="AI1297" i="2"/>
  <c r="AI1298" i="2"/>
  <c r="AI1299" i="2"/>
  <c r="AI1300" i="2"/>
  <c r="AI1301" i="2"/>
  <c r="AI1302" i="2"/>
  <c r="AI1303" i="2"/>
  <c r="AI1304" i="2"/>
  <c r="AI1305" i="2"/>
  <c r="AI1306" i="2"/>
  <c r="AI1307" i="2"/>
  <c r="AI1308" i="2"/>
  <c r="AI1309" i="2"/>
  <c r="AI1310" i="2"/>
  <c r="AI1311" i="2"/>
  <c r="AI1312" i="2"/>
  <c r="AI1313" i="2"/>
  <c r="AI1314" i="2"/>
  <c r="AI1315" i="2"/>
  <c r="AI1316" i="2"/>
  <c r="AI1317" i="2"/>
  <c r="AI1318" i="2"/>
  <c r="AI1319" i="2"/>
  <c r="AI1320" i="2"/>
  <c r="AI1321" i="2"/>
  <c r="AI1322" i="2"/>
  <c r="AI1323" i="2"/>
  <c r="AI1324" i="2"/>
  <c r="AI1325" i="2"/>
  <c r="AI1326" i="2"/>
  <c r="AI1327" i="2"/>
  <c r="AI1328" i="2"/>
  <c r="AI1329" i="2"/>
  <c r="AI1330" i="2"/>
  <c r="AI1331" i="2"/>
  <c r="AI1332" i="2"/>
  <c r="AI1333" i="2"/>
  <c r="AI1334" i="2"/>
  <c r="AI1335" i="2"/>
  <c r="AI1336" i="2"/>
  <c r="AI1337" i="2"/>
  <c r="AI1338" i="2"/>
  <c r="AI1339" i="2"/>
  <c r="AI1340" i="2"/>
  <c r="AI1341" i="2"/>
  <c r="AI1342" i="2"/>
  <c r="AI1343" i="2"/>
  <c r="AI1344" i="2"/>
  <c r="AI1345" i="2"/>
  <c r="AI1346" i="2"/>
  <c r="AI1347" i="2"/>
  <c r="AI1348" i="2"/>
  <c r="AI1349" i="2"/>
  <c r="AI1350" i="2"/>
  <c r="AI1351" i="2"/>
  <c r="AI1352" i="2"/>
  <c r="AI1353" i="2"/>
  <c r="AI1354" i="2"/>
  <c r="AI1355" i="2"/>
  <c r="AI1356" i="2"/>
  <c r="AI1357" i="2"/>
  <c r="AI1358" i="2"/>
  <c r="AI1359" i="2"/>
  <c r="AI1360" i="2"/>
  <c r="AI1361" i="2"/>
  <c r="AI1362" i="2"/>
  <c r="AI1363" i="2"/>
  <c r="AI1364" i="2"/>
  <c r="AI1365" i="2"/>
  <c r="AI1366" i="2"/>
  <c r="AI1367" i="2"/>
  <c r="AI1368" i="2"/>
  <c r="AI1369" i="2"/>
  <c r="AI1370" i="2"/>
  <c r="AI1371" i="2"/>
  <c r="AI1372" i="2"/>
  <c r="AI1373" i="2"/>
  <c r="AI1374" i="2"/>
  <c r="AI1375" i="2"/>
  <c r="AI1376" i="2"/>
  <c r="AI1377" i="2"/>
  <c r="AI1378" i="2"/>
  <c r="AI1379" i="2"/>
  <c r="AI1380" i="2"/>
  <c r="AI1381" i="2"/>
  <c r="AI1382" i="2"/>
  <c r="AI1383" i="2"/>
  <c r="AI1384" i="2"/>
  <c r="AI1385" i="2"/>
  <c r="AI1386" i="2"/>
  <c r="AI1387" i="2"/>
  <c r="AI1388" i="2"/>
  <c r="AI1389" i="2"/>
  <c r="AI1390" i="2"/>
  <c r="AI1391" i="2"/>
  <c r="AI1392" i="2"/>
  <c r="AI1393" i="2"/>
  <c r="AI1394" i="2"/>
  <c r="AI1395" i="2"/>
  <c r="AI1396" i="2"/>
  <c r="AI1397" i="2"/>
  <c r="AI1398" i="2"/>
  <c r="AI1399" i="2"/>
  <c r="AI1400" i="2"/>
  <c r="AI1401" i="2"/>
  <c r="AI1402" i="2"/>
  <c r="AI1403" i="2"/>
  <c r="AI1404" i="2"/>
  <c r="AI1405" i="2"/>
  <c r="AI1406" i="2"/>
  <c r="AI1407" i="2"/>
  <c r="AI1408" i="2"/>
  <c r="AI1409" i="2"/>
  <c r="AI1410" i="2"/>
  <c r="AI1411" i="2"/>
  <c r="AI1412" i="2"/>
  <c r="AI1413" i="2"/>
  <c r="AI1414" i="2"/>
  <c r="AI1415" i="2"/>
  <c r="AI1416" i="2"/>
  <c r="AI1417" i="2"/>
  <c r="AI1418" i="2"/>
  <c r="AI1419" i="2"/>
  <c r="AI1420" i="2"/>
  <c r="AI1421" i="2"/>
  <c r="AI1422" i="2"/>
  <c r="AI1423" i="2"/>
  <c r="AI1424" i="2"/>
  <c r="AI1425" i="2"/>
  <c r="AI1426" i="2"/>
  <c r="AI1427" i="2"/>
  <c r="AI1428" i="2"/>
  <c r="AI1429" i="2"/>
  <c r="AI1430" i="2"/>
  <c r="AI1431" i="2"/>
  <c r="AI1432" i="2"/>
  <c r="AI1433" i="2"/>
  <c r="AI1434" i="2"/>
  <c r="AI1435" i="2"/>
  <c r="AI1436" i="2"/>
  <c r="AI1437" i="2"/>
  <c r="AI1438" i="2"/>
  <c r="AI1439" i="2"/>
  <c r="AI1440" i="2"/>
  <c r="AI1441" i="2"/>
  <c r="AI1442" i="2"/>
  <c r="AI1443" i="2"/>
  <c r="AI1444" i="2"/>
  <c r="AI1445" i="2"/>
  <c r="AI1446" i="2"/>
  <c r="AI1447" i="2"/>
  <c r="AI1448" i="2"/>
  <c r="AI1449" i="2"/>
  <c r="AI1450" i="2"/>
  <c r="AI1451" i="2"/>
  <c r="AI1452" i="2"/>
  <c r="AI1453" i="2"/>
  <c r="AI1454" i="2"/>
  <c r="AI1455" i="2"/>
  <c r="AI1456" i="2"/>
  <c r="AI1457" i="2"/>
  <c r="AI1458" i="2"/>
  <c r="AI1459" i="2"/>
  <c r="AI1460" i="2"/>
  <c r="AI1461" i="2"/>
  <c r="AI1462" i="2"/>
  <c r="AI1463" i="2"/>
  <c r="AI1464" i="2"/>
  <c r="AI1465" i="2"/>
  <c r="AI1466" i="2"/>
  <c r="AI1467" i="2"/>
  <c r="AI1468" i="2"/>
  <c r="AI1469" i="2"/>
  <c r="AI1470" i="2"/>
  <c r="AI1471" i="2"/>
  <c r="AI1472" i="2"/>
  <c r="AI1473" i="2"/>
  <c r="AI1474" i="2"/>
  <c r="AI1475" i="2"/>
  <c r="AI1476" i="2"/>
  <c r="AI1477" i="2"/>
  <c r="AI1478" i="2"/>
  <c r="AI1479" i="2"/>
  <c r="AI1480" i="2"/>
  <c r="AI1481" i="2"/>
  <c r="AI1482" i="2"/>
  <c r="AI1483" i="2"/>
  <c r="AI1484" i="2"/>
  <c r="AI1485" i="2"/>
  <c r="AI1486" i="2"/>
  <c r="AI1487" i="2"/>
  <c r="AI1488" i="2"/>
  <c r="AI1489" i="2"/>
  <c r="AI1490" i="2"/>
  <c r="AI1491" i="2"/>
  <c r="AI1492" i="2"/>
  <c r="AI1493" i="2"/>
  <c r="AI1494" i="2"/>
  <c r="AI1495" i="2"/>
  <c r="AI1496" i="2"/>
  <c r="AI1497" i="2"/>
  <c r="AI1498" i="2"/>
  <c r="AI1499" i="2"/>
  <c r="AI1500" i="2"/>
  <c r="AI1501" i="2"/>
  <c r="AI1502" i="2"/>
  <c r="AI1503" i="2"/>
  <c r="AI1504" i="2"/>
  <c r="AI1505" i="2"/>
  <c r="AI1506" i="2"/>
  <c r="AI1507" i="2"/>
  <c r="AI1508" i="2"/>
  <c r="AI1509" i="2"/>
  <c r="AI1510" i="2"/>
  <c r="AI1511" i="2"/>
  <c r="AI1512" i="2"/>
  <c r="AI1513" i="2"/>
  <c r="AI1514" i="2"/>
  <c r="AI1515" i="2"/>
  <c r="AI1516" i="2"/>
  <c r="AI1517" i="2"/>
  <c r="AI1518" i="2"/>
  <c r="AI1519" i="2"/>
  <c r="AI1520" i="2"/>
  <c r="AI1521" i="2"/>
  <c r="AI1522" i="2"/>
  <c r="AI1523" i="2"/>
  <c r="AI1524" i="2"/>
  <c r="AI1525" i="2"/>
  <c r="AI1526" i="2"/>
  <c r="AI1527" i="2"/>
  <c r="AI1528" i="2"/>
  <c r="AI1529" i="2"/>
  <c r="AI1530" i="2"/>
  <c r="AI1531" i="2"/>
  <c r="AI1532" i="2"/>
  <c r="AI1533" i="2"/>
  <c r="AI1534" i="2"/>
  <c r="AI1535" i="2"/>
  <c r="AI1536" i="2"/>
  <c r="AI1537" i="2"/>
  <c r="AI1538" i="2"/>
  <c r="AI1539" i="2"/>
  <c r="AI1540" i="2"/>
  <c r="AI1541" i="2"/>
  <c r="AI1542" i="2"/>
  <c r="AI1543" i="2"/>
  <c r="AI1544" i="2"/>
  <c r="AI1545" i="2"/>
  <c r="AI1546" i="2"/>
  <c r="AI1547" i="2"/>
  <c r="AI1548" i="2"/>
  <c r="AI1549" i="2"/>
  <c r="AI1550" i="2"/>
  <c r="AI1551" i="2"/>
  <c r="AI1552" i="2"/>
  <c r="AI1553" i="2"/>
  <c r="AI1554" i="2"/>
  <c r="AI1555" i="2"/>
  <c r="AI1556" i="2"/>
  <c r="AI1557" i="2"/>
  <c r="AI1558" i="2"/>
  <c r="AI1559" i="2"/>
  <c r="AI1560" i="2"/>
  <c r="AI1561" i="2"/>
  <c r="AI1562" i="2"/>
  <c r="AI1563" i="2"/>
  <c r="AI1564" i="2"/>
  <c r="AI1565" i="2"/>
  <c r="AI1566" i="2"/>
  <c r="AI1567" i="2"/>
  <c r="AI1568" i="2"/>
  <c r="AI1569" i="2"/>
  <c r="AI1570" i="2"/>
  <c r="AI1571" i="2"/>
  <c r="AI1572" i="2"/>
  <c r="AI1573" i="2"/>
  <c r="AI1574" i="2"/>
  <c r="AI1575" i="2"/>
  <c r="AI1576" i="2"/>
  <c r="AI1577" i="2"/>
  <c r="AI1578" i="2"/>
  <c r="AI1579" i="2"/>
  <c r="AI1580" i="2"/>
  <c r="AI1581" i="2"/>
  <c r="AI1582" i="2"/>
  <c r="AI1583" i="2"/>
  <c r="AI1584" i="2"/>
  <c r="AI1585" i="2"/>
  <c r="AI1586" i="2"/>
  <c r="AI1587" i="2"/>
  <c r="AI1588" i="2"/>
  <c r="AI1589" i="2"/>
  <c r="AI1590" i="2"/>
  <c r="AI1591" i="2"/>
  <c r="AI1592" i="2"/>
  <c r="AI1593" i="2"/>
  <c r="AI1594" i="2"/>
  <c r="AI1595" i="2"/>
  <c r="AI1596" i="2"/>
  <c r="AI1597" i="2"/>
  <c r="AI1598" i="2"/>
  <c r="AI1599" i="2"/>
  <c r="AI1600" i="2"/>
  <c r="AI1601" i="2"/>
  <c r="AI1602" i="2"/>
  <c r="AI1603" i="2"/>
  <c r="AI1604" i="2"/>
  <c r="AI1605" i="2"/>
  <c r="AI1606" i="2"/>
  <c r="AI1607" i="2"/>
  <c r="AI1608" i="2"/>
  <c r="AI1609" i="2"/>
  <c r="AI1610" i="2"/>
  <c r="AI1611" i="2"/>
  <c r="AI1612" i="2"/>
  <c r="AI1613" i="2"/>
  <c r="AI1614" i="2"/>
  <c r="AI1615" i="2"/>
  <c r="AI1616" i="2"/>
  <c r="AI1617" i="2"/>
  <c r="AI1618" i="2"/>
  <c r="AI1619" i="2"/>
  <c r="AI1620" i="2"/>
  <c r="AI1621" i="2"/>
  <c r="AI1622" i="2"/>
  <c r="AI1623" i="2"/>
  <c r="AI1624" i="2"/>
  <c r="AI1625" i="2"/>
  <c r="AI1626" i="2"/>
  <c r="AI1627" i="2"/>
  <c r="AI1628" i="2"/>
  <c r="AI1629" i="2"/>
  <c r="AI1630" i="2"/>
  <c r="AI1631" i="2"/>
  <c r="AI1632" i="2"/>
  <c r="AI1633" i="2"/>
  <c r="AI1634" i="2"/>
  <c r="AI1635" i="2"/>
  <c r="AI1636" i="2"/>
  <c r="AI1637" i="2"/>
  <c r="AI1638" i="2"/>
  <c r="AI1639" i="2"/>
  <c r="AI1640" i="2"/>
  <c r="AI1641" i="2"/>
  <c r="AI1642" i="2"/>
  <c r="AI1643" i="2"/>
  <c r="AI1644" i="2"/>
  <c r="AI1645" i="2"/>
  <c r="AI1646" i="2"/>
  <c r="AI1647" i="2"/>
  <c r="AI1648" i="2"/>
  <c r="AI1649" i="2"/>
  <c r="AI1650" i="2"/>
  <c r="AI1651" i="2"/>
  <c r="AI1652" i="2"/>
  <c r="AI1653" i="2"/>
  <c r="AI1654" i="2"/>
  <c r="AI1655" i="2"/>
  <c r="AI1656" i="2"/>
  <c r="AI1657" i="2"/>
  <c r="AI1658" i="2"/>
  <c r="AI1659" i="2"/>
  <c r="AI1660" i="2"/>
  <c r="AI1661" i="2"/>
  <c r="AI1662" i="2"/>
  <c r="AI1663" i="2"/>
  <c r="AI1664" i="2"/>
  <c r="AI1665" i="2"/>
  <c r="AI1666" i="2"/>
  <c r="AI1667" i="2"/>
  <c r="AI1668" i="2"/>
  <c r="AI1669" i="2"/>
  <c r="AI1670" i="2"/>
  <c r="AI1671" i="2"/>
  <c r="AI1672" i="2"/>
  <c r="AI1673" i="2"/>
  <c r="AI1674" i="2"/>
  <c r="AI1675" i="2"/>
  <c r="AI1676" i="2"/>
  <c r="AI1677" i="2"/>
  <c r="AI1678" i="2"/>
  <c r="AI1679" i="2"/>
  <c r="AI1680" i="2"/>
  <c r="AI1681" i="2"/>
  <c r="AI1682" i="2"/>
  <c r="AI1683" i="2"/>
  <c r="AI1684" i="2"/>
  <c r="AI1685" i="2"/>
  <c r="AI1686" i="2"/>
  <c r="AI1687" i="2"/>
  <c r="AI1688" i="2"/>
  <c r="AI1689" i="2"/>
  <c r="AI1690" i="2"/>
  <c r="AI1691" i="2"/>
  <c r="AI1692" i="2"/>
  <c r="AI1693" i="2"/>
  <c r="AI1694" i="2"/>
  <c r="AI1695" i="2"/>
  <c r="AI1696" i="2"/>
  <c r="AI1697" i="2"/>
  <c r="AI1698" i="2"/>
  <c r="AI1699" i="2"/>
  <c r="AI1700" i="2"/>
  <c r="AI1701" i="2"/>
  <c r="AI1702" i="2"/>
  <c r="AI1703" i="2"/>
  <c r="AI1704" i="2"/>
  <c r="AI1705" i="2"/>
  <c r="AI1706" i="2"/>
  <c r="AI1707" i="2"/>
  <c r="AI1708" i="2"/>
  <c r="AI1709" i="2"/>
  <c r="AI1710" i="2"/>
  <c r="AI1711" i="2"/>
  <c r="AI1712" i="2"/>
  <c r="AI1713" i="2"/>
  <c r="AI1714" i="2"/>
  <c r="AI1715" i="2"/>
  <c r="AI1716" i="2"/>
  <c r="AI1717" i="2"/>
  <c r="AI1718" i="2"/>
  <c r="AI1719" i="2"/>
  <c r="AI1720" i="2"/>
  <c r="AI1721" i="2"/>
  <c r="AI1722" i="2"/>
  <c r="AI1723" i="2"/>
  <c r="AI1724" i="2"/>
  <c r="AI1725" i="2"/>
  <c r="AI1726" i="2"/>
  <c r="AI1727" i="2"/>
  <c r="AI1728" i="2"/>
  <c r="AI1729" i="2"/>
  <c r="AI1730" i="2"/>
  <c r="AI1731" i="2"/>
  <c r="AI1732" i="2"/>
  <c r="AI1733" i="2"/>
  <c r="AI1734" i="2"/>
  <c r="AI1735" i="2"/>
  <c r="AI1736" i="2"/>
  <c r="AI1737" i="2"/>
  <c r="AI1738" i="2"/>
  <c r="AI1739" i="2"/>
  <c r="AI1740" i="2"/>
  <c r="AI1741" i="2"/>
  <c r="AI1742" i="2"/>
  <c r="AI1743" i="2"/>
  <c r="AI1744" i="2"/>
  <c r="AI1745" i="2"/>
  <c r="AI1746" i="2"/>
  <c r="AI1747" i="2"/>
  <c r="AI1748" i="2"/>
  <c r="AI1749" i="2"/>
  <c r="AI1750" i="2"/>
  <c r="AI1751" i="2"/>
  <c r="AI1752" i="2"/>
  <c r="AI1753" i="2"/>
  <c r="AI1754" i="2"/>
  <c r="AI1755" i="2"/>
  <c r="AI1756" i="2"/>
  <c r="AI1757" i="2"/>
  <c r="AI1758" i="2"/>
  <c r="AI1759" i="2"/>
  <c r="AI1760" i="2"/>
  <c r="AI1761" i="2"/>
  <c r="AI1762" i="2"/>
  <c r="AI1763" i="2"/>
  <c r="AI1764" i="2"/>
  <c r="AI1765" i="2"/>
  <c r="AI1766" i="2"/>
  <c r="AI1767" i="2"/>
  <c r="AI1768" i="2"/>
  <c r="AI1769" i="2"/>
  <c r="AI1770" i="2"/>
  <c r="AI1771" i="2"/>
  <c r="AI1772" i="2"/>
  <c r="AI1773" i="2"/>
  <c r="AI1774" i="2"/>
  <c r="AI1775" i="2"/>
  <c r="AI1776" i="2"/>
  <c r="AI1777" i="2"/>
  <c r="AI1778" i="2"/>
  <c r="AI1779" i="2"/>
  <c r="AI1780" i="2"/>
  <c r="AI1781" i="2"/>
  <c r="AI1782" i="2"/>
  <c r="AI1783" i="2"/>
  <c r="AI1784" i="2"/>
  <c r="AI1785" i="2"/>
  <c r="AI1786" i="2"/>
  <c r="AI1787" i="2"/>
  <c r="AI1788" i="2"/>
  <c r="AI1789" i="2"/>
  <c r="AI1790" i="2"/>
  <c r="AI1791" i="2"/>
  <c r="AI1792" i="2"/>
  <c r="AI1793" i="2"/>
  <c r="AI1794" i="2"/>
  <c r="AI1795" i="2"/>
  <c r="AI1796" i="2"/>
  <c r="AI1797" i="2"/>
  <c r="AI1798" i="2"/>
  <c r="AI1799" i="2"/>
  <c r="AI1800" i="2"/>
  <c r="AI1801" i="2"/>
  <c r="AI1802" i="2"/>
  <c r="AI1803" i="2"/>
  <c r="AI1804" i="2"/>
  <c r="AI1805" i="2"/>
  <c r="AI1806" i="2"/>
  <c r="AI1807" i="2"/>
  <c r="AI1808" i="2"/>
  <c r="AI1809" i="2"/>
  <c r="AI1810" i="2"/>
  <c r="AI1811" i="2"/>
  <c r="AI1812" i="2"/>
  <c r="AI1813" i="2"/>
  <c r="AI1814" i="2"/>
  <c r="AI1815" i="2"/>
  <c r="AI1816" i="2"/>
  <c r="AI1817" i="2"/>
  <c r="AI1818" i="2"/>
  <c r="AI1819" i="2"/>
  <c r="AI1820" i="2"/>
  <c r="AI1821" i="2"/>
  <c r="AI1822" i="2"/>
  <c r="AI1823" i="2"/>
  <c r="AI1824" i="2"/>
  <c r="AI1825" i="2"/>
  <c r="AI1826" i="2"/>
  <c r="AI1827" i="2"/>
  <c r="AI1828" i="2"/>
  <c r="AI1829" i="2"/>
  <c r="AI1830" i="2"/>
  <c r="AI1831" i="2"/>
  <c r="AI1832" i="2"/>
  <c r="AI1833" i="2"/>
  <c r="AI1834" i="2"/>
  <c r="AI1835" i="2"/>
  <c r="AI1836" i="2"/>
  <c r="AI1837" i="2"/>
  <c r="AI1838" i="2"/>
  <c r="AI1839" i="2"/>
  <c r="AI1840" i="2"/>
  <c r="AI1841" i="2"/>
  <c r="AI1842" i="2"/>
  <c r="AI1843" i="2"/>
  <c r="AI1844" i="2"/>
  <c r="AI1845" i="2"/>
  <c r="AI1846" i="2"/>
  <c r="AI1847" i="2"/>
  <c r="AI1848" i="2"/>
  <c r="AI1849" i="2"/>
  <c r="AI1850" i="2"/>
  <c r="AI1851" i="2"/>
  <c r="AI1852" i="2"/>
  <c r="AI1853" i="2"/>
  <c r="AI1854" i="2"/>
  <c r="AI1855" i="2"/>
  <c r="AI1856" i="2"/>
  <c r="AI1857" i="2"/>
  <c r="AI1858" i="2"/>
  <c r="AI1859" i="2"/>
  <c r="AI1860" i="2"/>
  <c r="AI1861" i="2"/>
  <c r="AI1862" i="2"/>
  <c r="AI1863" i="2"/>
  <c r="AI1864" i="2"/>
  <c r="AI1865" i="2"/>
  <c r="AI1866" i="2"/>
  <c r="AI1867" i="2"/>
  <c r="AI1868" i="2"/>
  <c r="AI1869" i="2"/>
  <c r="AI1870" i="2"/>
  <c r="AI1871" i="2"/>
  <c r="AI1872" i="2"/>
  <c r="AI1873" i="2"/>
  <c r="AI1874" i="2"/>
  <c r="AI1875" i="2"/>
  <c r="AI1876" i="2"/>
  <c r="AI1877" i="2"/>
  <c r="AI1878" i="2"/>
  <c r="AI1879" i="2"/>
  <c r="AI1880" i="2"/>
  <c r="AI1881" i="2"/>
  <c r="AI1882" i="2"/>
  <c r="AI1883" i="2"/>
  <c r="AI1884" i="2"/>
  <c r="AI1885" i="2"/>
  <c r="AI1886" i="2"/>
  <c r="AI1887" i="2"/>
  <c r="AI1888" i="2"/>
  <c r="AI1889" i="2"/>
  <c r="AI1890" i="2"/>
  <c r="AI1891" i="2"/>
  <c r="AI1892" i="2"/>
  <c r="AI1893" i="2"/>
  <c r="AI1894" i="2"/>
  <c r="AI1895" i="2"/>
  <c r="AI1896" i="2"/>
  <c r="AI1897" i="2"/>
  <c r="AI1898" i="2"/>
  <c r="AI1899" i="2"/>
  <c r="AI1900" i="2"/>
  <c r="AI1901" i="2"/>
  <c r="AI1902" i="2"/>
  <c r="AI1903" i="2"/>
  <c r="AI1904" i="2"/>
  <c r="AI1905" i="2"/>
  <c r="AI1906" i="2"/>
  <c r="AI1907" i="2"/>
  <c r="AI1908" i="2"/>
  <c r="AI1909" i="2"/>
  <c r="AI1910" i="2"/>
  <c r="AI1911" i="2"/>
  <c r="AI1912" i="2"/>
  <c r="AI1913" i="2"/>
  <c r="AI1914" i="2"/>
  <c r="AI1915" i="2"/>
  <c r="AI1916" i="2"/>
  <c r="AI1917" i="2"/>
  <c r="AI1918" i="2"/>
  <c r="AI1919" i="2"/>
  <c r="AI1920" i="2"/>
  <c r="AI1921" i="2"/>
  <c r="AI1922" i="2"/>
  <c r="AI1923" i="2"/>
  <c r="AI1924" i="2"/>
  <c r="AI1925" i="2"/>
  <c r="AI1926" i="2"/>
  <c r="AI1927" i="2"/>
  <c r="AI1928" i="2"/>
  <c r="AI1929" i="2"/>
  <c r="AI1930" i="2"/>
  <c r="AI1931" i="2"/>
  <c r="AI1932" i="2"/>
  <c r="AI1933" i="2"/>
  <c r="AI1934" i="2"/>
  <c r="AI1935" i="2"/>
  <c r="AI1936" i="2"/>
  <c r="AI1937" i="2"/>
  <c r="AI1938" i="2"/>
  <c r="AI1939" i="2"/>
  <c r="AI1940" i="2"/>
  <c r="AI1941" i="2"/>
  <c r="AI1942" i="2"/>
  <c r="AI1943" i="2"/>
  <c r="AI1944" i="2"/>
  <c r="AI1945" i="2"/>
  <c r="AI1946" i="2"/>
  <c r="AI1947" i="2"/>
  <c r="AI1948" i="2"/>
  <c r="AI1949" i="2"/>
  <c r="AI1950" i="2"/>
  <c r="AI1951" i="2"/>
  <c r="AI1952" i="2"/>
  <c r="AI1953" i="2"/>
  <c r="AI1954" i="2"/>
  <c r="AI1955" i="2"/>
  <c r="AI1956" i="2"/>
  <c r="AI1957" i="2"/>
  <c r="AI1958" i="2"/>
  <c r="AI1959" i="2"/>
  <c r="AI1960" i="2"/>
  <c r="AI1961" i="2"/>
  <c r="AI1962" i="2"/>
  <c r="AI1963" i="2"/>
  <c r="AI1964" i="2"/>
  <c r="AI1965" i="2"/>
  <c r="AI1966" i="2"/>
  <c r="AI1967" i="2"/>
  <c r="AI1968" i="2"/>
  <c r="AI1969" i="2"/>
  <c r="AI1970" i="2"/>
  <c r="AI1971" i="2"/>
  <c r="AI1972" i="2"/>
  <c r="AI1973" i="2"/>
  <c r="AI1974" i="2"/>
  <c r="AI1975" i="2"/>
  <c r="AI1976" i="2"/>
  <c r="AI1977" i="2"/>
  <c r="AI1978" i="2"/>
  <c r="AI1979" i="2"/>
  <c r="AI1980" i="2"/>
  <c r="AI1981" i="2"/>
  <c r="AI1982" i="2"/>
  <c r="AI1983" i="2"/>
  <c r="AI1984" i="2"/>
  <c r="AI1985" i="2"/>
  <c r="AI1986" i="2"/>
  <c r="AI1987" i="2"/>
  <c r="AI1988" i="2"/>
  <c r="AI1989" i="2"/>
  <c r="AI1990" i="2"/>
  <c r="AI1991" i="2"/>
  <c r="AI1992" i="2"/>
  <c r="AI1993" i="2"/>
  <c r="AI1994" i="2"/>
  <c r="AI1995" i="2"/>
  <c r="AI1996" i="2"/>
  <c r="AI1997" i="2"/>
  <c r="AI1998" i="2"/>
  <c r="AI1999" i="2"/>
  <c r="AI2000" i="2"/>
  <c r="AI2001" i="2"/>
  <c r="AI2002" i="2"/>
  <c r="AI2003" i="2"/>
  <c r="AI2004" i="2"/>
  <c r="AI2005" i="2"/>
  <c r="AI2006" i="2"/>
  <c r="AI2007" i="2"/>
  <c r="AI2008" i="2"/>
  <c r="AI2009" i="2"/>
  <c r="AI2010" i="2"/>
  <c r="AI2011" i="2"/>
  <c r="AI2012" i="2"/>
  <c r="AI2013" i="2"/>
  <c r="AI2014" i="2"/>
  <c r="AI2015" i="2"/>
  <c r="AI2016" i="2"/>
  <c r="AI2017" i="2"/>
  <c r="AI2018" i="2"/>
  <c r="AI2019" i="2"/>
  <c r="AI2020" i="2"/>
  <c r="AI2021" i="2"/>
  <c r="AI2022" i="2"/>
  <c r="AI2023" i="2"/>
  <c r="AI2024" i="2"/>
  <c r="AI2025" i="2"/>
  <c r="AI2026" i="2"/>
  <c r="AI2027" i="2"/>
  <c r="AI2028" i="2"/>
  <c r="AI2029" i="2"/>
  <c r="AI2030" i="2"/>
  <c r="AI2031" i="2"/>
  <c r="AI2032" i="2"/>
  <c r="AI2033" i="2"/>
  <c r="AI2034" i="2"/>
  <c r="AI2035" i="2"/>
  <c r="AI2036" i="2"/>
  <c r="AI2037" i="2"/>
  <c r="AI2038" i="2"/>
  <c r="AI2039" i="2"/>
  <c r="AI2040" i="2"/>
  <c r="AI2041" i="2"/>
  <c r="AI2042" i="2"/>
  <c r="AI2043" i="2"/>
  <c r="AI2044" i="2"/>
  <c r="AI2045" i="2"/>
  <c r="AI2046" i="2"/>
  <c r="AI2047" i="2"/>
  <c r="AI2048" i="2"/>
  <c r="AI2049" i="2"/>
  <c r="AI2050" i="2"/>
  <c r="AI2051" i="2"/>
  <c r="AI2052" i="2"/>
  <c r="AI2053" i="2"/>
  <c r="AI2054" i="2"/>
  <c r="AI2055" i="2"/>
  <c r="AI2056" i="2"/>
  <c r="AI2057" i="2"/>
  <c r="AI2058" i="2"/>
  <c r="AI2059" i="2"/>
  <c r="AI2060" i="2"/>
  <c r="AI2061" i="2"/>
  <c r="AI2062" i="2"/>
  <c r="AI2063" i="2"/>
  <c r="AI2064" i="2"/>
  <c r="AI2065" i="2"/>
  <c r="AI2066" i="2"/>
  <c r="AI2067" i="2"/>
  <c r="AI2068" i="2"/>
  <c r="AI2069" i="2"/>
  <c r="AI2070" i="2"/>
  <c r="AI2071" i="2"/>
  <c r="AI2072" i="2"/>
  <c r="AI2073" i="2"/>
  <c r="AI2074" i="2"/>
  <c r="AI2075" i="2"/>
  <c r="AI2076" i="2"/>
  <c r="AI2077" i="2"/>
  <c r="AI2078" i="2"/>
  <c r="AI2079" i="2"/>
  <c r="AI2080" i="2"/>
  <c r="AI2081" i="2"/>
  <c r="AI2082" i="2"/>
  <c r="AI2083" i="2"/>
  <c r="AI2084" i="2"/>
  <c r="AI2085" i="2"/>
  <c r="AI2086" i="2"/>
  <c r="AI2087" i="2"/>
  <c r="AI2088" i="2"/>
  <c r="AI2089" i="2"/>
  <c r="AI2090" i="2"/>
  <c r="AI2091" i="2"/>
  <c r="AI2092" i="2"/>
  <c r="AI2093" i="2"/>
  <c r="AI2094" i="2"/>
  <c r="AI2095" i="2"/>
  <c r="AI2096" i="2"/>
  <c r="AI2097" i="2"/>
  <c r="AI2098" i="2"/>
  <c r="AI2099" i="2"/>
  <c r="AI2100" i="2"/>
  <c r="AI2101" i="2"/>
  <c r="AI2102" i="2"/>
  <c r="AI2103" i="2"/>
  <c r="AI2104" i="2"/>
  <c r="AI2105" i="2"/>
  <c r="AI2106" i="2"/>
  <c r="AI2107" i="2"/>
  <c r="AI2108" i="2"/>
  <c r="AI2109" i="2"/>
  <c r="AI2110" i="2"/>
  <c r="AI2111" i="2"/>
  <c r="AI2112" i="2"/>
  <c r="AI2113" i="2"/>
  <c r="AI2114" i="2"/>
  <c r="AI2115" i="2"/>
  <c r="AI2116" i="2"/>
  <c r="AI2117" i="2"/>
  <c r="AI2118" i="2"/>
  <c r="AI2119" i="2"/>
  <c r="AI2120" i="2"/>
  <c r="AI2121" i="2"/>
  <c r="AI2122" i="2"/>
  <c r="AI2123" i="2"/>
  <c r="AI2124" i="2"/>
  <c r="AI2125" i="2"/>
  <c r="AI2126" i="2"/>
  <c r="AI2127" i="2"/>
  <c r="AI2128" i="2"/>
  <c r="AI2129" i="2"/>
  <c r="AI2130" i="2"/>
  <c r="AI2131" i="2"/>
  <c r="AI2132" i="2"/>
  <c r="AI2133" i="2"/>
  <c r="AI2134" i="2"/>
  <c r="AI2135" i="2"/>
  <c r="AI2136" i="2"/>
  <c r="AI2137" i="2"/>
  <c r="AI2138" i="2"/>
  <c r="AI2139" i="2"/>
  <c r="AI2140" i="2"/>
  <c r="AI2141" i="2"/>
  <c r="AI2142" i="2"/>
  <c r="AI2143" i="2"/>
  <c r="AI2144" i="2"/>
  <c r="AI2145" i="2"/>
  <c r="AI2146" i="2"/>
  <c r="AI2147" i="2"/>
  <c r="AI2148" i="2"/>
  <c r="AI2149" i="2"/>
  <c r="AI2150" i="2"/>
  <c r="AI2151" i="2"/>
  <c r="AI2152" i="2"/>
  <c r="AI2153" i="2"/>
  <c r="AI2154" i="2"/>
  <c r="AI2155" i="2"/>
  <c r="AI2156" i="2"/>
  <c r="AI2157" i="2"/>
  <c r="AI2158" i="2"/>
  <c r="AI2159" i="2"/>
  <c r="AI2160" i="2"/>
  <c r="AI2161" i="2"/>
  <c r="AI2162" i="2"/>
  <c r="AI2163" i="2"/>
  <c r="AI2164" i="2"/>
  <c r="AI2165" i="2"/>
  <c r="AI2166" i="2"/>
  <c r="AI2167" i="2"/>
  <c r="AI2168" i="2"/>
  <c r="AI2169" i="2"/>
  <c r="AI2170" i="2"/>
  <c r="AI2171" i="2"/>
  <c r="AI2172" i="2"/>
  <c r="AI2173" i="2"/>
  <c r="AI2174" i="2"/>
  <c r="AI2175" i="2"/>
  <c r="AI2176" i="2"/>
  <c r="AI2177" i="2"/>
  <c r="AI2178" i="2"/>
  <c r="AI2179" i="2"/>
  <c r="AI2180" i="2"/>
  <c r="AI2181" i="2"/>
  <c r="AI2182" i="2"/>
  <c r="AI2183" i="2"/>
  <c r="AI2184" i="2"/>
  <c r="AI2185" i="2"/>
  <c r="AI2186" i="2"/>
  <c r="AI2187" i="2"/>
  <c r="AI2188" i="2"/>
  <c r="AI2189" i="2"/>
  <c r="AI2190" i="2"/>
  <c r="AI2191" i="2"/>
  <c r="AI2192" i="2"/>
  <c r="AI2193" i="2"/>
  <c r="AI2194" i="2"/>
  <c r="AI2195" i="2"/>
  <c r="AI2196" i="2"/>
  <c r="AI2197" i="2"/>
  <c r="AI2198" i="2"/>
  <c r="AI2199" i="2"/>
  <c r="AI2200" i="2"/>
  <c r="AI2201" i="2"/>
  <c r="AI2202" i="2"/>
  <c r="AI2203" i="2"/>
  <c r="AI2204" i="2"/>
  <c r="AI2205" i="2"/>
  <c r="AI2206" i="2"/>
  <c r="AI2207" i="2"/>
  <c r="AI2208" i="2"/>
  <c r="AI2209" i="2"/>
  <c r="AI2210" i="2"/>
  <c r="AI2211" i="2"/>
  <c r="AI2212" i="2"/>
  <c r="AI2213" i="2"/>
  <c r="AI2214" i="2"/>
  <c r="AI2215" i="2"/>
  <c r="AI2216" i="2"/>
  <c r="AI2217" i="2"/>
  <c r="AI2218" i="2"/>
  <c r="AI2219" i="2"/>
  <c r="AI2220" i="2"/>
  <c r="AI2221" i="2"/>
  <c r="AI2222" i="2"/>
  <c r="AI2223" i="2"/>
  <c r="AI2224" i="2"/>
  <c r="AI2225" i="2"/>
  <c r="AI2226" i="2"/>
  <c r="AI2227" i="2"/>
  <c r="AI2228" i="2"/>
  <c r="AI2229" i="2"/>
  <c r="AI2230" i="2"/>
  <c r="AI2231" i="2"/>
  <c r="AI2232" i="2"/>
  <c r="AI2233" i="2"/>
  <c r="AI2234" i="2"/>
  <c r="AI2235" i="2"/>
  <c r="AI2236" i="2"/>
  <c r="AI2237" i="2"/>
  <c r="AI2238" i="2"/>
  <c r="AI2239" i="2"/>
  <c r="AI2240" i="2"/>
  <c r="AI2241" i="2"/>
  <c r="AI2242" i="2"/>
  <c r="AI2243" i="2"/>
  <c r="AI2244" i="2"/>
  <c r="AI2245" i="2"/>
  <c r="AI2246" i="2"/>
  <c r="AI2247" i="2"/>
  <c r="AI2248" i="2"/>
  <c r="AI2249" i="2"/>
  <c r="AI2250" i="2"/>
  <c r="AI2251" i="2"/>
  <c r="AI2252" i="2"/>
  <c r="AI2253" i="2"/>
  <c r="AI2254" i="2"/>
  <c r="AI2255" i="2"/>
  <c r="AI2256" i="2"/>
  <c r="AI2257" i="2"/>
  <c r="AI2258" i="2"/>
  <c r="AI2259" i="2"/>
  <c r="AI2260" i="2"/>
  <c r="AI2261" i="2"/>
  <c r="AI2262" i="2"/>
  <c r="AI2263" i="2"/>
  <c r="AI2264" i="2"/>
  <c r="AI2265" i="2"/>
  <c r="AI2266" i="2"/>
  <c r="AI2267" i="2"/>
  <c r="AI2268" i="2"/>
  <c r="AI2269" i="2"/>
  <c r="AI2270" i="2"/>
  <c r="AI2271" i="2"/>
  <c r="AI2272" i="2"/>
  <c r="AI2273" i="2"/>
  <c r="AI2274" i="2"/>
  <c r="AI2275" i="2"/>
  <c r="AI2276" i="2"/>
  <c r="AI2277" i="2"/>
  <c r="AI2278" i="2"/>
  <c r="AI2279" i="2"/>
  <c r="AI2280" i="2"/>
  <c r="AI2281" i="2"/>
  <c r="AI2282" i="2"/>
  <c r="AI2283" i="2"/>
  <c r="AI2284" i="2"/>
  <c r="AI2285" i="2"/>
  <c r="AI2286" i="2"/>
  <c r="AI2287" i="2"/>
  <c r="AI2288" i="2"/>
  <c r="AI2289" i="2"/>
  <c r="AI2290" i="2"/>
  <c r="AI2291" i="2"/>
  <c r="AI2292" i="2"/>
  <c r="AI2293" i="2"/>
  <c r="AI2294" i="2"/>
  <c r="AI2295" i="2"/>
  <c r="AI2296" i="2"/>
  <c r="AI2297" i="2"/>
  <c r="AI2298" i="2"/>
  <c r="AI2299" i="2"/>
  <c r="AI2300" i="2"/>
  <c r="AI2301" i="2"/>
  <c r="AI2302" i="2"/>
  <c r="AI2303" i="2"/>
  <c r="AI2304" i="2"/>
  <c r="AI2305" i="2"/>
  <c r="AI2306" i="2"/>
  <c r="AI2307" i="2"/>
  <c r="AI2308" i="2"/>
  <c r="AI2309" i="2"/>
  <c r="AI2310" i="2"/>
  <c r="AI2311" i="2"/>
  <c r="AI2312" i="2"/>
  <c r="AI2313" i="2"/>
  <c r="AI2314" i="2"/>
  <c r="AI2315" i="2"/>
  <c r="AI2316" i="2"/>
  <c r="AI2317" i="2"/>
  <c r="AI2318" i="2"/>
  <c r="AI2319" i="2"/>
  <c r="AI2320" i="2"/>
  <c r="AI2321" i="2"/>
  <c r="AI2322" i="2"/>
  <c r="AI2323" i="2"/>
  <c r="AI2324" i="2"/>
  <c r="AI2325" i="2"/>
  <c r="AI2326" i="2"/>
  <c r="AI2327" i="2"/>
  <c r="AI2328" i="2"/>
  <c r="AI2329" i="2"/>
  <c r="AI2330" i="2"/>
  <c r="AI2331" i="2"/>
  <c r="AI2332" i="2"/>
  <c r="AI2333" i="2"/>
  <c r="AI2334" i="2"/>
  <c r="AI2335" i="2"/>
  <c r="AI2336" i="2"/>
  <c r="AI2337" i="2"/>
  <c r="AI2338" i="2"/>
  <c r="AI2339" i="2"/>
  <c r="AI2340" i="2"/>
  <c r="AI2341" i="2"/>
  <c r="AI2342" i="2"/>
  <c r="AI2343" i="2"/>
  <c r="AI2344" i="2"/>
  <c r="AI2345" i="2"/>
  <c r="AI2346" i="2"/>
  <c r="AI2347" i="2"/>
  <c r="AI2348" i="2"/>
  <c r="AI2349" i="2"/>
  <c r="AI2350" i="2"/>
  <c r="AI2351" i="2"/>
  <c r="AI2352" i="2"/>
  <c r="AI2353" i="2"/>
  <c r="AI2354" i="2"/>
  <c r="AI2355" i="2"/>
  <c r="AI2356" i="2"/>
  <c r="AI2357" i="2"/>
  <c r="AI2358" i="2"/>
  <c r="AI2359" i="2"/>
  <c r="AI2360" i="2"/>
  <c r="AI2361" i="2"/>
  <c r="AI2362" i="2"/>
  <c r="AI2363" i="2"/>
  <c r="AI2364" i="2"/>
  <c r="AI2365" i="2"/>
  <c r="AI2366" i="2"/>
  <c r="AI2367" i="2"/>
  <c r="AI2368" i="2"/>
  <c r="AI2369" i="2"/>
  <c r="AI2370" i="2"/>
  <c r="AI2371" i="2"/>
  <c r="AI2372" i="2"/>
  <c r="AI2373" i="2"/>
  <c r="AI2374" i="2"/>
  <c r="AI2375" i="2"/>
  <c r="AI2376" i="2"/>
  <c r="AI2377" i="2"/>
  <c r="AI2378" i="2"/>
  <c r="AI2379" i="2"/>
  <c r="AI2380" i="2"/>
  <c r="AI2381" i="2"/>
  <c r="AI2382" i="2"/>
  <c r="AI2383" i="2"/>
  <c r="AI2384" i="2"/>
  <c r="AI2385" i="2"/>
  <c r="AI2386" i="2"/>
  <c r="AI2387" i="2"/>
  <c r="AI2388" i="2"/>
  <c r="AI2389" i="2"/>
  <c r="AI2390" i="2"/>
  <c r="AI2391" i="2"/>
  <c r="AI2392" i="2"/>
  <c r="AI2393" i="2"/>
  <c r="AI2394" i="2"/>
  <c r="AI2395" i="2"/>
  <c r="AI2396" i="2"/>
  <c r="AI2397" i="2"/>
  <c r="AI2398" i="2"/>
  <c r="AI2399" i="2"/>
  <c r="AI2400" i="2"/>
  <c r="AI2401" i="2"/>
  <c r="AI2402" i="2"/>
  <c r="AI2403" i="2"/>
  <c r="AI2404" i="2"/>
  <c r="AI2405" i="2"/>
  <c r="AI2406" i="2"/>
  <c r="AI2407" i="2"/>
  <c r="AI2408" i="2"/>
  <c r="AI2409" i="2"/>
  <c r="AI2410" i="2"/>
  <c r="AI2411" i="2"/>
  <c r="AI2412" i="2"/>
  <c r="AI2413" i="2"/>
  <c r="AI2414" i="2"/>
  <c r="AI2415" i="2"/>
  <c r="AI2416" i="2"/>
  <c r="AI2417" i="2"/>
  <c r="AI2418" i="2"/>
  <c r="AI2419" i="2"/>
  <c r="AI2420" i="2"/>
  <c r="AI2421" i="2"/>
  <c r="AI2422" i="2"/>
  <c r="AI2423" i="2"/>
  <c r="AI2424" i="2"/>
  <c r="AI2425" i="2"/>
  <c r="AI2426" i="2"/>
  <c r="AI2427" i="2"/>
  <c r="AI2428" i="2"/>
  <c r="AI2429" i="2"/>
  <c r="AI2430" i="2"/>
  <c r="AI2431" i="2"/>
  <c r="AI2432" i="2"/>
  <c r="AI2433" i="2"/>
  <c r="AI2434" i="2"/>
  <c r="AI2435" i="2"/>
  <c r="AI2436" i="2"/>
  <c r="AI2437" i="2"/>
  <c r="AI2438" i="2"/>
  <c r="AI2439" i="2"/>
  <c r="AI2440" i="2"/>
  <c r="AI2441" i="2"/>
  <c r="AI2442" i="2"/>
  <c r="AI2443" i="2"/>
  <c r="AI2444" i="2"/>
  <c r="AI2445" i="2"/>
  <c r="AI2446" i="2"/>
  <c r="AI2447" i="2"/>
  <c r="AI2448" i="2"/>
  <c r="AI2449" i="2"/>
  <c r="AI2450" i="2"/>
  <c r="AI2451" i="2"/>
  <c r="AI2452" i="2"/>
  <c r="AI2453" i="2"/>
  <c r="AI2454" i="2"/>
  <c r="AI2455" i="2"/>
  <c r="AI2456" i="2"/>
  <c r="AI2457" i="2"/>
  <c r="AI2458" i="2"/>
  <c r="AI2459" i="2"/>
  <c r="AI2460" i="2"/>
  <c r="AI2461" i="2"/>
  <c r="AI2462" i="2"/>
  <c r="AI2463" i="2"/>
  <c r="AI2464" i="2"/>
  <c r="AI2465" i="2"/>
  <c r="AI2466" i="2"/>
  <c r="AI2467" i="2"/>
  <c r="AI2468" i="2"/>
  <c r="AI2469" i="2"/>
  <c r="AI2470" i="2"/>
  <c r="AI2471" i="2"/>
  <c r="AI2472" i="2"/>
  <c r="AI2473" i="2"/>
  <c r="AI2474" i="2"/>
  <c r="AI2475" i="2"/>
  <c r="AI2476" i="2"/>
  <c r="AI2477" i="2"/>
  <c r="AI2478" i="2"/>
  <c r="AI2479" i="2"/>
  <c r="AI2480" i="2"/>
  <c r="AI2481" i="2"/>
  <c r="AI2482" i="2"/>
  <c r="AI2483" i="2"/>
  <c r="AI2484" i="2"/>
  <c r="AI2485" i="2"/>
  <c r="AI2486" i="2"/>
  <c r="AI2487" i="2"/>
  <c r="AI2488" i="2"/>
  <c r="AI2489" i="2"/>
  <c r="AI2490" i="2"/>
  <c r="AI2491" i="2"/>
  <c r="AI2492" i="2"/>
  <c r="AI2493" i="2"/>
  <c r="AI2494" i="2"/>
  <c r="AI2495" i="2"/>
  <c r="AI2496" i="2"/>
  <c r="AI2497" i="2"/>
  <c r="AI2498" i="2"/>
  <c r="AI2499" i="2"/>
  <c r="AI2500" i="2"/>
  <c r="AI2501" i="2"/>
  <c r="AI2502" i="2"/>
  <c r="AI2503" i="2"/>
  <c r="AI2504" i="2"/>
  <c r="AI2505" i="2"/>
  <c r="AI2506" i="2"/>
  <c r="AI2507" i="2"/>
  <c r="AI2508" i="2"/>
  <c r="AI2509" i="2"/>
  <c r="AI2510" i="2"/>
  <c r="AI2511" i="2"/>
  <c r="AI2512" i="2"/>
  <c r="AI2513" i="2"/>
  <c r="AI2514" i="2"/>
  <c r="AI2515" i="2"/>
  <c r="AI2516" i="2"/>
  <c r="AI2517" i="2"/>
  <c r="AI2518" i="2"/>
  <c r="AI2519" i="2"/>
  <c r="AI2520" i="2"/>
  <c r="AI2521" i="2"/>
  <c r="AI2522" i="2"/>
  <c r="AI2523" i="2"/>
  <c r="AI2524" i="2"/>
  <c r="AI2525" i="2"/>
  <c r="AI2526" i="2"/>
  <c r="AI2527" i="2"/>
  <c r="AI2528" i="2"/>
  <c r="AI2529" i="2"/>
  <c r="AI2530" i="2"/>
  <c r="AI2531" i="2"/>
  <c r="AI2532" i="2"/>
  <c r="AI2533" i="2"/>
  <c r="AI2534" i="2"/>
  <c r="AI2535" i="2"/>
  <c r="AI2536" i="2"/>
  <c r="AI2537" i="2"/>
  <c r="AI2538" i="2"/>
  <c r="AI2539" i="2"/>
  <c r="AI2540" i="2"/>
  <c r="AI2541" i="2"/>
  <c r="AI2542" i="2"/>
  <c r="AI2543" i="2"/>
  <c r="AI2544" i="2"/>
  <c r="AI2545" i="2"/>
  <c r="AI2546" i="2"/>
  <c r="AI2547" i="2"/>
  <c r="AI2548" i="2"/>
  <c r="AI2549" i="2"/>
  <c r="AI2550" i="2"/>
  <c r="AI2551" i="2"/>
  <c r="AI2552" i="2"/>
  <c r="AI2553" i="2"/>
  <c r="AI2554" i="2"/>
  <c r="AI2555" i="2"/>
  <c r="AI2556" i="2"/>
  <c r="AI2557" i="2"/>
  <c r="AI2558" i="2"/>
  <c r="AI2559" i="2"/>
  <c r="AI2560" i="2"/>
  <c r="AI2561" i="2"/>
  <c r="AI2562" i="2"/>
  <c r="AI2563" i="2"/>
  <c r="AI2564" i="2"/>
  <c r="AI2565" i="2"/>
  <c r="AI2566" i="2"/>
  <c r="AI2567" i="2"/>
  <c r="AI2568" i="2"/>
  <c r="AI2569" i="2"/>
  <c r="AI2570" i="2"/>
  <c r="AI2571" i="2"/>
  <c r="AI2572" i="2"/>
  <c r="AI2573" i="2"/>
  <c r="AI2574" i="2"/>
  <c r="AI2575" i="2"/>
  <c r="AI2576" i="2"/>
  <c r="AI2577" i="2"/>
  <c r="AI2578" i="2"/>
  <c r="AI2579" i="2"/>
  <c r="AI2580" i="2"/>
  <c r="AI2581" i="2"/>
  <c r="AI2582" i="2"/>
  <c r="AI2583" i="2"/>
  <c r="AI2584" i="2"/>
  <c r="AI2585" i="2"/>
  <c r="AI2586" i="2"/>
  <c r="AI2587" i="2"/>
  <c r="AI2588" i="2"/>
  <c r="AI2589" i="2"/>
  <c r="AI2590" i="2"/>
  <c r="AI2591" i="2"/>
  <c r="AI2592" i="2"/>
  <c r="AI2593" i="2"/>
  <c r="AI2594" i="2"/>
  <c r="AI2595" i="2"/>
  <c r="AI2596" i="2"/>
  <c r="AI2597" i="2"/>
  <c r="AI2598" i="2"/>
  <c r="AI2599" i="2"/>
  <c r="AI2600" i="2"/>
  <c r="AI2601" i="2"/>
  <c r="AI2602" i="2"/>
  <c r="AI2603" i="2"/>
  <c r="AI2604" i="2"/>
  <c r="AI2605" i="2"/>
  <c r="AI2606" i="2"/>
  <c r="AI2607" i="2"/>
  <c r="AI2608" i="2"/>
  <c r="AI2609" i="2"/>
  <c r="AI2610" i="2"/>
  <c r="AI2611" i="2"/>
  <c r="AI2612" i="2"/>
  <c r="AI2613" i="2"/>
  <c r="AI2614" i="2"/>
  <c r="AI2615" i="2"/>
  <c r="AI2616" i="2"/>
  <c r="AI2617" i="2"/>
  <c r="AI2618" i="2"/>
  <c r="AI2619" i="2"/>
  <c r="AI2620" i="2"/>
  <c r="AI2621" i="2"/>
  <c r="AI2622" i="2"/>
  <c r="AI2623" i="2"/>
  <c r="AI2624" i="2"/>
  <c r="AI2625" i="2"/>
  <c r="AI2626" i="2"/>
  <c r="AI2627" i="2"/>
  <c r="AI2628" i="2"/>
  <c r="AI2629" i="2"/>
  <c r="AI2630" i="2"/>
  <c r="AI2631" i="2"/>
  <c r="AI2632" i="2"/>
  <c r="AI2633" i="2"/>
  <c r="AI2634" i="2"/>
  <c r="AI2635" i="2"/>
  <c r="AI2636" i="2"/>
  <c r="AI2637" i="2"/>
  <c r="AI2638" i="2"/>
  <c r="AI2639" i="2"/>
  <c r="AI2640" i="2"/>
  <c r="AI2641" i="2"/>
  <c r="AI2642" i="2"/>
  <c r="AI2643" i="2"/>
  <c r="AI2644" i="2"/>
  <c r="AI2645" i="2"/>
  <c r="AI2646" i="2"/>
  <c r="AI2647" i="2"/>
  <c r="AI2648" i="2"/>
  <c r="AI2649" i="2"/>
  <c r="AI2650" i="2"/>
  <c r="AI2651" i="2"/>
  <c r="AI2652" i="2"/>
  <c r="AI2653" i="2"/>
  <c r="AI2654" i="2"/>
  <c r="AI2655" i="2"/>
  <c r="AI2656" i="2"/>
  <c r="AI2657" i="2"/>
  <c r="AI2658" i="2"/>
  <c r="AI2659" i="2"/>
  <c r="AI2660" i="2"/>
  <c r="AI2661" i="2"/>
  <c r="AI2662" i="2"/>
  <c r="AI2663" i="2"/>
  <c r="AI2664" i="2"/>
  <c r="AI2665" i="2"/>
  <c r="AI2666" i="2"/>
  <c r="AI2667" i="2"/>
  <c r="AI2668" i="2"/>
  <c r="AI2669" i="2"/>
  <c r="AI2670" i="2"/>
  <c r="AI2671" i="2"/>
  <c r="AI2672" i="2"/>
  <c r="AI2673" i="2"/>
  <c r="AI2674" i="2"/>
  <c r="AI2675" i="2"/>
  <c r="AI2676" i="2"/>
  <c r="AI2677" i="2"/>
  <c r="AI2678" i="2"/>
  <c r="AI2679" i="2"/>
  <c r="AI2680" i="2"/>
  <c r="AI2681" i="2"/>
  <c r="AI2682" i="2"/>
  <c r="AI2683" i="2"/>
  <c r="AI2684" i="2"/>
  <c r="AI2685" i="2"/>
  <c r="AI2686" i="2"/>
  <c r="AI2687" i="2"/>
  <c r="AI2688" i="2"/>
  <c r="AI2689" i="2"/>
  <c r="AI2690" i="2"/>
  <c r="AI2691" i="2"/>
  <c r="AI2692" i="2"/>
  <c r="AI2693" i="2"/>
  <c r="AI2694" i="2"/>
  <c r="AI2695" i="2"/>
  <c r="AI2696" i="2"/>
  <c r="AI2697" i="2"/>
  <c r="AI2698" i="2"/>
  <c r="AI2699" i="2"/>
  <c r="AI2700" i="2"/>
  <c r="AI2701" i="2"/>
  <c r="AI2702" i="2"/>
  <c r="AI2703" i="2"/>
  <c r="AI2704" i="2"/>
  <c r="AI2705" i="2"/>
  <c r="AI2706" i="2"/>
  <c r="AI2707" i="2"/>
  <c r="AI2708" i="2"/>
  <c r="AI2709" i="2"/>
  <c r="AI2710" i="2"/>
  <c r="AI2711" i="2"/>
  <c r="AI2712" i="2"/>
  <c r="AI2713" i="2"/>
  <c r="AI2714" i="2"/>
  <c r="AI2715" i="2"/>
  <c r="AI2716" i="2"/>
  <c r="AI2717" i="2"/>
  <c r="AI2718" i="2"/>
  <c r="AI2719" i="2"/>
  <c r="AI2720" i="2"/>
  <c r="AI2721" i="2"/>
  <c r="AI2722" i="2"/>
  <c r="AI2723" i="2"/>
  <c r="AI2724" i="2"/>
  <c r="AI2725" i="2"/>
  <c r="AI2726" i="2"/>
  <c r="AI2727" i="2"/>
  <c r="AI2728" i="2"/>
  <c r="AI2729" i="2"/>
  <c r="AI2730" i="2"/>
  <c r="AI2731" i="2"/>
  <c r="AI2732" i="2"/>
  <c r="AI2733" i="2"/>
  <c r="AI2734" i="2"/>
  <c r="AI2735" i="2"/>
  <c r="AI2736" i="2"/>
  <c r="AI2737" i="2"/>
  <c r="AI2738" i="2"/>
  <c r="AI2739" i="2"/>
  <c r="AI2740" i="2"/>
  <c r="AI2741" i="2"/>
  <c r="AI2742" i="2"/>
  <c r="AI2743" i="2"/>
  <c r="AI2744" i="2"/>
  <c r="AI2745" i="2"/>
  <c r="AI2746" i="2"/>
  <c r="AI2747" i="2"/>
  <c r="AI2748" i="2"/>
  <c r="AI2749" i="2"/>
  <c r="AI2750" i="2"/>
  <c r="AI2751" i="2"/>
  <c r="AI2752" i="2"/>
  <c r="AI2753" i="2"/>
  <c r="AI2754" i="2"/>
  <c r="AI2755" i="2"/>
  <c r="AI2756" i="2"/>
  <c r="AI2757" i="2"/>
  <c r="AI2758" i="2"/>
  <c r="AI2759" i="2"/>
  <c r="AI2760" i="2"/>
  <c r="AI2761" i="2"/>
  <c r="AI2762" i="2"/>
  <c r="AI2763" i="2"/>
  <c r="AI2764" i="2"/>
  <c r="AI2765" i="2"/>
  <c r="AI2766" i="2"/>
  <c r="AI2767" i="2"/>
  <c r="AI2768" i="2"/>
  <c r="AI2769" i="2"/>
  <c r="AI2770" i="2"/>
  <c r="AI2771" i="2"/>
  <c r="AI2772" i="2"/>
  <c r="AI2773" i="2"/>
  <c r="AI2774" i="2"/>
  <c r="AI2775" i="2"/>
  <c r="AI2776" i="2"/>
  <c r="AI2777" i="2"/>
  <c r="AI2778" i="2"/>
  <c r="AI2779" i="2"/>
  <c r="AI2780" i="2"/>
  <c r="AI2781" i="2"/>
  <c r="AI2782" i="2"/>
  <c r="AI2783" i="2"/>
  <c r="AI2784" i="2"/>
  <c r="AI2785" i="2"/>
  <c r="AI2786" i="2"/>
  <c r="AI2787" i="2"/>
  <c r="AI2788" i="2"/>
  <c r="AI2789" i="2"/>
  <c r="AI2790" i="2"/>
  <c r="AI2791" i="2"/>
  <c r="AI2792" i="2"/>
  <c r="AI2793" i="2"/>
  <c r="AI2794" i="2"/>
  <c r="AI2795" i="2"/>
  <c r="AI2796" i="2"/>
  <c r="AI2797" i="2"/>
  <c r="AI2798" i="2"/>
  <c r="AI2799" i="2"/>
  <c r="AI2800" i="2"/>
  <c r="AI2801" i="2"/>
  <c r="AI2802" i="2"/>
  <c r="AI2803" i="2"/>
  <c r="AI2804" i="2"/>
  <c r="AI2805" i="2"/>
  <c r="AI2806" i="2"/>
  <c r="AI2807" i="2"/>
  <c r="AI2808" i="2"/>
  <c r="AI2809" i="2"/>
  <c r="AI2810" i="2"/>
  <c r="AI2811" i="2"/>
  <c r="AI2812" i="2"/>
  <c r="AI2813" i="2"/>
  <c r="AI2814" i="2"/>
  <c r="AI2815" i="2"/>
  <c r="AI2816" i="2"/>
  <c r="AI2817" i="2"/>
  <c r="AI2818" i="2"/>
  <c r="AI2819" i="2"/>
  <c r="AI2820" i="2"/>
  <c r="AI2821" i="2"/>
  <c r="AI2822" i="2"/>
  <c r="AI2823" i="2"/>
  <c r="AI2824" i="2"/>
  <c r="AI2825" i="2"/>
  <c r="AI2826" i="2"/>
  <c r="AI2827" i="2"/>
  <c r="AI2828" i="2"/>
  <c r="AI2829" i="2"/>
  <c r="AI2830" i="2"/>
  <c r="AI2831" i="2"/>
  <c r="AI2832" i="2"/>
  <c r="AI2833" i="2"/>
  <c r="AI2834" i="2"/>
  <c r="AI2835" i="2"/>
  <c r="AI2836" i="2"/>
  <c r="AI2837" i="2"/>
  <c r="AI2838" i="2"/>
  <c r="AI2839" i="2"/>
  <c r="AI2840" i="2"/>
  <c r="AI2841" i="2"/>
  <c r="AI2842" i="2"/>
  <c r="AI2843" i="2"/>
  <c r="AI2844" i="2"/>
  <c r="AI2845" i="2"/>
  <c r="AI2846" i="2"/>
  <c r="AI2847" i="2"/>
  <c r="AI2848" i="2"/>
  <c r="AI2849" i="2"/>
  <c r="AI2850" i="2"/>
  <c r="AI2851" i="2"/>
  <c r="AI2852" i="2"/>
  <c r="AI2853" i="2"/>
  <c r="AI2854" i="2"/>
  <c r="AI2855" i="2"/>
  <c r="AI2856" i="2"/>
  <c r="AI2857" i="2"/>
  <c r="AI2858" i="2"/>
  <c r="AI2859" i="2"/>
  <c r="AI2860" i="2"/>
  <c r="AI2861" i="2"/>
  <c r="AI2862" i="2"/>
  <c r="AI2863" i="2"/>
  <c r="AI2864" i="2"/>
  <c r="AI2865" i="2"/>
  <c r="AI2866" i="2"/>
  <c r="AI2867" i="2"/>
  <c r="AI2868" i="2"/>
  <c r="AI2869" i="2"/>
  <c r="AI2870" i="2"/>
  <c r="AI2871" i="2"/>
  <c r="AI2872" i="2"/>
  <c r="AI2873" i="2"/>
  <c r="AI2874" i="2"/>
  <c r="AI2875" i="2"/>
  <c r="AI2876" i="2"/>
  <c r="AI2877" i="2"/>
  <c r="AI2878" i="2"/>
  <c r="AI2879" i="2"/>
  <c r="AI2880" i="2"/>
  <c r="AI2881" i="2"/>
  <c r="AI2882" i="2"/>
  <c r="AI2883" i="2"/>
  <c r="AI2884" i="2"/>
  <c r="AI2885" i="2"/>
  <c r="AI2886" i="2"/>
  <c r="AI2887" i="2"/>
  <c r="AI2888" i="2"/>
  <c r="AI2889" i="2"/>
  <c r="AI2890" i="2"/>
  <c r="AI2891" i="2"/>
  <c r="AI2892" i="2"/>
  <c r="AI2893" i="2"/>
  <c r="AI2894" i="2"/>
  <c r="AI2895" i="2"/>
  <c r="AI2896" i="2"/>
  <c r="AI2897" i="2"/>
  <c r="AI2898" i="2"/>
  <c r="AI2899" i="2"/>
  <c r="AI2900" i="2"/>
  <c r="AI2901" i="2"/>
  <c r="AI2902" i="2"/>
  <c r="AI2903" i="2"/>
  <c r="AI2904" i="2"/>
  <c r="AI2905" i="2"/>
  <c r="AI2906" i="2"/>
  <c r="AI2907" i="2"/>
  <c r="AI2908" i="2"/>
  <c r="AI2909" i="2"/>
  <c r="AI2910" i="2"/>
  <c r="AI2911" i="2"/>
  <c r="AI2912" i="2"/>
  <c r="AI2913" i="2"/>
  <c r="AI2914" i="2"/>
  <c r="AI2915" i="2"/>
  <c r="AI2916" i="2"/>
  <c r="AI2917" i="2"/>
  <c r="AI2918" i="2"/>
  <c r="AI2919" i="2"/>
  <c r="AI2920" i="2"/>
  <c r="AI2921" i="2"/>
  <c r="AI2922" i="2"/>
  <c r="AI2923" i="2"/>
  <c r="AI2924" i="2"/>
  <c r="AI2925" i="2"/>
  <c r="AI2926" i="2"/>
  <c r="AI2927" i="2"/>
  <c r="AI2928" i="2"/>
  <c r="AI2929" i="2"/>
  <c r="AI2930" i="2"/>
  <c r="AI2931" i="2"/>
  <c r="AI2932" i="2"/>
  <c r="AI2933" i="2"/>
  <c r="AI2934" i="2"/>
  <c r="AI2935" i="2"/>
  <c r="AI2936" i="2"/>
  <c r="AI2937" i="2"/>
  <c r="AI2938" i="2"/>
  <c r="AI2939" i="2"/>
  <c r="AI2940" i="2"/>
  <c r="AI2941" i="2"/>
  <c r="AI2942" i="2"/>
  <c r="AI2943" i="2"/>
  <c r="AI2944" i="2"/>
  <c r="AI2945" i="2"/>
  <c r="AI2946" i="2"/>
  <c r="AI2947" i="2"/>
  <c r="AI2948" i="2"/>
  <c r="AI2949" i="2"/>
  <c r="AI2950" i="2"/>
  <c r="AI2951" i="2"/>
  <c r="AI2952" i="2"/>
  <c r="AI2953" i="2"/>
  <c r="AI2954" i="2"/>
  <c r="AI2955" i="2"/>
  <c r="AI2956" i="2"/>
  <c r="AI2957" i="2"/>
  <c r="AI2958" i="2"/>
  <c r="AI2959" i="2"/>
  <c r="AI2960" i="2"/>
  <c r="AI2961" i="2"/>
  <c r="AI2962" i="2"/>
  <c r="AI2963" i="2"/>
  <c r="AI2964" i="2"/>
  <c r="AI2965" i="2"/>
  <c r="AI2966" i="2"/>
  <c r="AI2967" i="2"/>
  <c r="AI2968" i="2"/>
  <c r="AI2969" i="2"/>
  <c r="AI2970" i="2"/>
  <c r="AI2971" i="2"/>
  <c r="AI2972" i="2"/>
  <c r="AI2973" i="2"/>
  <c r="AI2974" i="2"/>
  <c r="AI2975" i="2"/>
  <c r="AI2976" i="2"/>
  <c r="AI2977" i="2"/>
  <c r="AI2978" i="2"/>
  <c r="AI2979" i="2"/>
  <c r="AI2980" i="2"/>
  <c r="AI2981" i="2"/>
  <c r="AI2982" i="2"/>
  <c r="AI2983" i="2"/>
  <c r="AI2984" i="2"/>
  <c r="AI2985" i="2"/>
  <c r="AI2986" i="2"/>
  <c r="AI2987" i="2"/>
  <c r="AI2988" i="2"/>
  <c r="AI2989" i="2"/>
  <c r="AI2990" i="2"/>
  <c r="AI2991" i="2"/>
  <c r="AI2992" i="2"/>
  <c r="AI2993" i="2"/>
  <c r="AI2994" i="2"/>
  <c r="AI2995" i="2"/>
  <c r="AI2996" i="2"/>
  <c r="AI2997" i="2"/>
  <c r="AI2998" i="2"/>
  <c r="AI2999" i="2"/>
  <c r="AI3000" i="2"/>
  <c r="AI3001" i="2"/>
  <c r="AI3002" i="2"/>
  <c r="AI3003" i="2"/>
  <c r="AI3004" i="2"/>
  <c r="AI3005" i="2"/>
  <c r="AI3006" i="2"/>
  <c r="AI3007" i="2"/>
  <c r="AI3008" i="2"/>
  <c r="AI3009" i="2"/>
  <c r="AI3010" i="2"/>
  <c r="AI3011" i="2"/>
  <c r="AI3012" i="2"/>
  <c r="AI3013" i="2"/>
  <c r="AI3014" i="2"/>
  <c r="AI3015" i="2"/>
  <c r="AI3016" i="2"/>
  <c r="AI3017" i="2"/>
  <c r="AI3018" i="2"/>
  <c r="AI3019" i="2"/>
  <c r="AI3020" i="2"/>
  <c r="AI3021" i="2"/>
  <c r="AI3022" i="2"/>
  <c r="AI3023" i="2"/>
  <c r="AI3024" i="2"/>
  <c r="AI3025" i="2"/>
  <c r="AI3026" i="2"/>
  <c r="AI3027" i="2"/>
  <c r="AI3028" i="2"/>
  <c r="AI3029" i="2"/>
  <c r="AI3030" i="2"/>
  <c r="AI3031" i="2"/>
  <c r="AI3032" i="2"/>
  <c r="AI3033" i="2"/>
  <c r="AI3034" i="2"/>
  <c r="AI3035" i="2"/>
  <c r="AI3036" i="2"/>
  <c r="AI3037" i="2"/>
  <c r="AI3038" i="2"/>
  <c r="AI3039" i="2"/>
  <c r="AI3040" i="2"/>
  <c r="AI3041" i="2"/>
  <c r="AI3042" i="2"/>
  <c r="AI3043" i="2"/>
  <c r="AI3044" i="2"/>
  <c r="AI3045" i="2"/>
  <c r="AI3046" i="2"/>
  <c r="AI3047" i="2"/>
  <c r="AI3048" i="2"/>
  <c r="AI3049" i="2"/>
  <c r="AI3050" i="2"/>
  <c r="AI3051" i="2"/>
  <c r="AI3052" i="2"/>
  <c r="AI3053" i="2"/>
  <c r="AI3054" i="2"/>
  <c r="AI3055" i="2"/>
  <c r="AI3056" i="2"/>
  <c r="AI3057" i="2"/>
  <c r="AI3058" i="2"/>
  <c r="AI3059" i="2"/>
  <c r="AI3060" i="2"/>
  <c r="AI3061" i="2"/>
  <c r="AI3062" i="2"/>
  <c r="AI3063" i="2"/>
  <c r="AI3064" i="2"/>
  <c r="AI3065" i="2"/>
  <c r="AI3066" i="2"/>
  <c r="AI3067" i="2"/>
  <c r="AI3068" i="2"/>
  <c r="AI3069" i="2"/>
  <c r="AI3070" i="2"/>
  <c r="AI3071" i="2"/>
  <c r="AI3072" i="2"/>
  <c r="AI3073" i="2"/>
  <c r="AI3074" i="2"/>
  <c r="AI3075" i="2"/>
  <c r="AI3076" i="2"/>
  <c r="AI3077" i="2"/>
  <c r="AI3078" i="2"/>
  <c r="AI3079" i="2"/>
  <c r="AI3080" i="2"/>
  <c r="AI3081" i="2"/>
  <c r="AI3082" i="2"/>
  <c r="AI3083" i="2"/>
  <c r="AI3084" i="2"/>
  <c r="AI3085" i="2"/>
  <c r="AI3086" i="2"/>
  <c r="AI3087" i="2"/>
  <c r="AI3088" i="2"/>
  <c r="AI3089" i="2"/>
  <c r="AI3090" i="2"/>
  <c r="AI3091" i="2"/>
  <c r="AI3092" i="2"/>
  <c r="AI3093" i="2"/>
  <c r="AI3094" i="2"/>
  <c r="AI3095" i="2"/>
  <c r="AI3096" i="2"/>
  <c r="AI3097" i="2"/>
  <c r="AI3098" i="2"/>
  <c r="AI3099" i="2"/>
  <c r="AI3100" i="2"/>
  <c r="AI3101" i="2"/>
  <c r="AI3102" i="2"/>
  <c r="AI3103" i="2"/>
  <c r="AI3104" i="2"/>
  <c r="AI3105" i="2"/>
  <c r="AI3106" i="2"/>
  <c r="AI3107" i="2"/>
  <c r="AI3108" i="2"/>
  <c r="AI3109" i="2"/>
  <c r="AI3110" i="2"/>
  <c r="AI3111" i="2"/>
  <c r="AI3112" i="2"/>
  <c r="AI3113" i="2"/>
  <c r="AI3114" i="2"/>
  <c r="AI3115" i="2"/>
  <c r="AI3116" i="2"/>
  <c r="AI3117" i="2"/>
  <c r="AI3118" i="2"/>
  <c r="AI3119" i="2"/>
  <c r="AI3120" i="2"/>
  <c r="AI3121" i="2"/>
  <c r="AI3122" i="2"/>
  <c r="AI3123" i="2"/>
  <c r="AI3124" i="2"/>
  <c r="AI3125" i="2"/>
  <c r="AI3126" i="2"/>
  <c r="AI3127" i="2"/>
  <c r="AI3128" i="2"/>
  <c r="AI3129" i="2"/>
  <c r="AI3130" i="2"/>
  <c r="AI3131" i="2"/>
  <c r="AI3132" i="2"/>
  <c r="AI3133" i="2"/>
  <c r="AI3134" i="2"/>
  <c r="AI3135" i="2"/>
  <c r="AI3136" i="2"/>
  <c r="AI3137" i="2"/>
  <c r="AI3138" i="2"/>
  <c r="AI3139" i="2"/>
  <c r="AI3140" i="2"/>
  <c r="AI3141" i="2"/>
  <c r="AI3142" i="2"/>
  <c r="AI3143" i="2"/>
  <c r="AI3144" i="2"/>
  <c r="AI3145" i="2"/>
  <c r="AI3146" i="2"/>
  <c r="AI3147" i="2"/>
  <c r="AI3148" i="2"/>
  <c r="AI3149" i="2"/>
  <c r="AI3150" i="2"/>
  <c r="AI3151" i="2"/>
  <c r="AI3152" i="2"/>
  <c r="AI3153" i="2"/>
  <c r="AI3154" i="2"/>
  <c r="AI3155" i="2"/>
  <c r="AI3156" i="2"/>
  <c r="AI3157" i="2"/>
  <c r="AI3158" i="2"/>
  <c r="AI3159" i="2"/>
  <c r="AI3160" i="2"/>
  <c r="AI3161" i="2"/>
  <c r="AI3162" i="2"/>
  <c r="AI3163" i="2"/>
  <c r="AI3164" i="2"/>
  <c r="AI3165" i="2"/>
  <c r="AI3166" i="2"/>
  <c r="AI3167" i="2"/>
  <c r="AI3168" i="2"/>
  <c r="AI3169" i="2"/>
  <c r="AI3170" i="2"/>
  <c r="AI3171" i="2"/>
  <c r="AI3172" i="2"/>
  <c r="AI3173" i="2"/>
  <c r="AI3174" i="2"/>
  <c r="AI3175" i="2"/>
  <c r="AI3176" i="2"/>
  <c r="AI3177" i="2"/>
  <c r="AI3178" i="2"/>
  <c r="AI3179" i="2"/>
  <c r="AI3180" i="2"/>
  <c r="AI3181" i="2"/>
  <c r="AI3182" i="2"/>
  <c r="AI3183" i="2"/>
  <c r="AI3184" i="2"/>
  <c r="AI3185" i="2"/>
  <c r="AI3186" i="2"/>
  <c r="AI3187" i="2"/>
  <c r="AI3188" i="2"/>
  <c r="AI3189" i="2"/>
  <c r="AI3190" i="2"/>
  <c r="AI3191" i="2"/>
  <c r="AI3192" i="2"/>
  <c r="AI3193" i="2"/>
  <c r="AI3194" i="2"/>
  <c r="AI3195" i="2"/>
  <c r="AI3196" i="2"/>
  <c r="AI3197" i="2"/>
  <c r="AI3198" i="2"/>
  <c r="AI3199" i="2"/>
  <c r="AI3200" i="2"/>
  <c r="AI3201" i="2"/>
  <c r="AI3202" i="2"/>
  <c r="AI3203" i="2"/>
  <c r="AI3204" i="2"/>
  <c r="AI3205" i="2"/>
  <c r="AI3206" i="2"/>
  <c r="AI3207" i="2"/>
  <c r="AI3208" i="2"/>
  <c r="AI3209" i="2"/>
  <c r="AI3210" i="2"/>
  <c r="AI3211" i="2"/>
  <c r="AI3212" i="2"/>
  <c r="AI3213" i="2"/>
  <c r="AI3214" i="2"/>
  <c r="AI3215" i="2"/>
  <c r="AI3216" i="2"/>
  <c r="AI3217" i="2"/>
  <c r="AI3218" i="2"/>
  <c r="AI3219" i="2"/>
  <c r="AI3220" i="2"/>
  <c r="AI3221" i="2"/>
  <c r="AI3222" i="2"/>
  <c r="AI3223" i="2"/>
  <c r="AI3224" i="2"/>
  <c r="AI3225" i="2"/>
  <c r="AI3226" i="2"/>
  <c r="AI3227" i="2"/>
  <c r="AI3228" i="2"/>
  <c r="AI3229" i="2"/>
  <c r="AI3230" i="2"/>
  <c r="AI3231" i="2"/>
  <c r="AI3232" i="2"/>
  <c r="AI3233" i="2"/>
  <c r="AI3234" i="2"/>
  <c r="AI3235" i="2"/>
  <c r="AI3236" i="2"/>
  <c r="AI3237" i="2"/>
  <c r="AI3238" i="2"/>
  <c r="AI3239" i="2"/>
  <c r="AI3240" i="2"/>
  <c r="AI3241" i="2"/>
  <c r="AI3242" i="2"/>
  <c r="AI3243" i="2"/>
  <c r="AI3244" i="2"/>
  <c r="AI3245" i="2"/>
  <c r="AI3246" i="2"/>
  <c r="AI3247" i="2"/>
  <c r="AI3248" i="2"/>
  <c r="AI3249" i="2"/>
  <c r="AI3250" i="2"/>
  <c r="AI3251" i="2"/>
  <c r="AI3252" i="2"/>
  <c r="AI3253" i="2"/>
  <c r="AI3254" i="2"/>
  <c r="AI3255" i="2"/>
  <c r="AI3256" i="2"/>
  <c r="AI3257" i="2"/>
  <c r="AI3258" i="2"/>
  <c r="AI3259" i="2"/>
  <c r="AI3260" i="2"/>
  <c r="AI3261" i="2"/>
  <c r="AI3262" i="2"/>
  <c r="AI3263" i="2"/>
  <c r="AI3264" i="2"/>
  <c r="AI3265" i="2"/>
  <c r="AI3266" i="2"/>
  <c r="AI3267" i="2"/>
  <c r="AI3268" i="2"/>
  <c r="AI3269" i="2"/>
  <c r="AI3270" i="2"/>
  <c r="AI3271" i="2"/>
  <c r="AI3272" i="2"/>
  <c r="AI3273" i="2"/>
  <c r="AI3274" i="2"/>
  <c r="AI3275" i="2"/>
  <c r="AI3276" i="2"/>
  <c r="AI3277" i="2"/>
  <c r="AI3278" i="2"/>
  <c r="AI3279" i="2"/>
  <c r="AI3280" i="2"/>
  <c r="AI3281" i="2"/>
  <c r="AI3282" i="2"/>
  <c r="AI3283" i="2"/>
  <c r="AI3284" i="2"/>
  <c r="AI3285" i="2"/>
  <c r="AI3286" i="2"/>
  <c r="AI3287" i="2"/>
  <c r="AI3288" i="2"/>
  <c r="AI3289" i="2"/>
  <c r="AI3290" i="2"/>
  <c r="AI3291" i="2"/>
  <c r="AI3292" i="2"/>
  <c r="AI3293" i="2"/>
  <c r="AI3294" i="2"/>
  <c r="AI3295" i="2"/>
  <c r="AI3296" i="2"/>
  <c r="AI3297" i="2"/>
  <c r="AI3298" i="2"/>
  <c r="AI3299" i="2"/>
  <c r="AI3300" i="2"/>
  <c r="AI3301" i="2"/>
  <c r="AI3302" i="2"/>
  <c r="AI3303" i="2"/>
  <c r="AI3304" i="2"/>
  <c r="AI3305" i="2"/>
  <c r="AI3306" i="2"/>
  <c r="AI3307" i="2"/>
  <c r="AI3308" i="2"/>
  <c r="AI3309" i="2"/>
  <c r="AI3310" i="2"/>
  <c r="AI3311" i="2"/>
  <c r="AI3312" i="2"/>
  <c r="AI3313" i="2"/>
  <c r="AI3314" i="2"/>
  <c r="AI3315" i="2"/>
  <c r="AI3316" i="2"/>
  <c r="AI3317" i="2"/>
  <c r="AI3318" i="2"/>
  <c r="AI3319" i="2"/>
  <c r="AI3320" i="2"/>
  <c r="AI3321" i="2"/>
  <c r="AI3322" i="2"/>
  <c r="AI3323" i="2"/>
  <c r="AI3324" i="2"/>
  <c r="AI3325" i="2"/>
  <c r="AI3326" i="2"/>
  <c r="AI3327" i="2"/>
  <c r="AI3328" i="2"/>
  <c r="AI3329" i="2"/>
  <c r="AI3330" i="2"/>
  <c r="AI3331" i="2"/>
  <c r="AI3332" i="2"/>
  <c r="AI3333" i="2"/>
  <c r="AI3334" i="2"/>
  <c r="AI3335" i="2"/>
  <c r="AI3336" i="2"/>
  <c r="AI3337" i="2"/>
  <c r="AI3338" i="2"/>
  <c r="AI3339" i="2"/>
  <c r="AI3340" i="2"/>
  <c r="AI3341" i="2"/>
  <c r="AI3342" i="2"/>
  <c r="AI3343" i="2"/>
  <c r="AI3344" i="2"/>
  <c r="AI3345" i="2"/>
  <c r="AI3346" i="2"/>
  <c r="AI3347" i="2"/>
  <c r="AI3348" i="2"/>
  <c r="AI3349" i="2"/>
  <c r="AI3350" i="2"/>
  <c r="AI3351" i="2"/>
  <c r="AI3352" i="2"/>
  <c r="AI3353" i="2"/>
  <c r="AI3354" i="2"/>
  <c r="AI3355" i="2"/>
  <c r="AI3356" i="2"/>
  <c r="AI3357" i="2"/>
  <c r="AI3358" i="2"/>
  <c r="AI3359" i="2"/>
  <c r="AI3360" i="2"/>
  <c r="AI3361" i="2"/>
  <c r="AI3362" i="2"/>
  <c r="AI3363" i="2"/>
  <c r="AI3364" i="2"/>
  <c r="AI3365" i="2"/>
  <c r="AI3366" i="2"/>
  <c r="AI3367" i="2"/>
  <c r="AI3368" i="2"/>
  <c r="AI3369" i="2"/>
  <c r="AI3370" i="2"/>
  <c r="AI3371" i="2"/>
  <c r="AI3372" i="2"/>
  <c r="AI3373" i="2"/>
  <c r="AI3374" i="2"/>
  <c r="AI3375" i="2"/>
  <c r="AI3376" i="2"/>
  <c r="AI3377" i="2"/>
  <c r="AI3378" i="2"/>
  <c r="AI3379" i="2"/>
  <c r="AI3380" i="2"/>
  <c r="AI3381" i="2"/>
  <c r="AI3382" i="2"/>
  <c r="AI3383" i="2"/>
  <c r="AI3384" i="2"/>
  <c r="AI3385" i="2"/>
  <c r="AI3386" i="2"/>
  <c r="AI3387" i="2"/>
  <c r="AI3388" i="2"/>
  <c r="AI3389" i="2"/>
  <c r="AI3390" i="2"/>
  <c r="AI3391" i="2"/>
  <c r="AI3392" i="2"/>
  <c r="AI3393" i="2"/>
  <c r="AI3394" i="2"/>
  <c r="AI3395" i="2"/>
  <c r="AI3396" i="2"/>
  <c r="AI3397" i="2"/>
  <c r="AI3398" i="2"/>
  <c r="AI3399" i="2"/>
  <c r="AI3400" i="2"/>
  <c r="AI3401" i="2"/>
  <c r="AI3402" i="2"/>
  <c r="AI3403" i="2"/>
  <c r="AI3404" i="2"/>
  <c r="AI3405" i="2"/>
  <c r="AI3406" i="2"/>
  <c r="AI3407" i="2"/>
  <c r="AI3408" i="2"/>
  <c r="AI3409" i="2"/>
  <c r="AI3410" i="2"/>
  <c r="AI3411" i="2"/>
  <c r="AI3412" i="2"/>
  <c r="AI3413" i="2"/>
  <c r="AI3414" i="2"/>
  <c r="AI3415" i="2"/>
  <c r="AI3416" i="2"/>
  <c r="AI3417" i="2"/>
  <c r="AI3418" i="2"/>
  <c r="AI3419" i="2"/>
  <c r="AI3420" i="2"/>
  <c r="AI3421" i="2"/>
  <c r="AI3422" i="2"/>
  <c r="AI3423" i="2"/>
  <c r="AI3424" i="2"/>
  <c r="AI3425" i="2"/>
  <c r="AI3426" i="2"/>
  <c r="AI3427" i="2"/>
  <c r="AI3428" i="2"/>
  <c r="AI3429" i="2"/>
  <c r="AI3430" i="2"/>
  <c r="AI3431" i="2"/>
  <c r="AI3432" i="2"/>
  <c r="AI3433" i="2"/>
  <c r="AI3434" i="2"/>
  <c r="AI3435" i="2"/>
  <c r="AI3436" i="2"/>
  <c r="AI3437" i="2"/>
  <c r="AI3438" i="2"/>
  <c r="AI3439" i="2"/>
  <c r="AI3440" i="2"/>
  <c r="AI3441" i="2"/>
  <c r="AI3442" i="2"/>
  <c r="AI3443" i="2"/>
  <c r="AI3444" i="2"/>
  <c r="AI3445" i="2"/>
  <c r="AI3446" i="2"/>
  <c r="AI3447" i="2"/>
  <c r="AI3448" i="2"/>
  <c r="AI3449" i="2"/>
  <c r="AI3450" i="2"/>
  <c r="AI3451" i="2"/>
  <c r="AI3452" i="2"/>
  <c r="AI3453" i="2"/>
  <c r="AI3454" i="2"/>
  <c r="AI3455" i="2"/>
  <c r="AI3456" i="2"/>
  <c r="AI3457" i="2"/>
  <c r="AI3458" i="2"/>
  <c r="AI3459" i="2"/>
  <c r="AI3460" i="2"/>
  <c r="AI3461" i="2"/>
  <c r="AI3462" i="2"/>
  <c r="AI3463" i="2"/>
  <c r="AI3464" i="2"/>
  <c r="AI3465" i="2"/>
  <c r="AI3466" i="2"/>
  <c r="AI3467" i="2"/>
  <c r="AI3468" i="2"/>
  <c r="AI3469" i="2"/>
  <c r="AI3470" i="2"/>
  <c r="AI3471" i="2"/>
  <c r="AI3472" i="2"/>
  <c r="AI3473" i="2"/>
  <c r="AI3474" i="2"/>
  <c r="AI3475" i="2"/>
  <c r="AI3476" i="2"/>
  <c r="AI3477" i="2"/>
  <c r="AI3478" i="2"/>
  <c r="AI3479" i="2"/>
  <c r="AI3480" i="2"/>
  <c r="AI3481" i="2"/>
  <c r="AI3482" i="2"/>
  <c r="AI3483" i="2"/>
  <c r="AI3484" i="2"/>
  <c r="AI3485" i="2"/>
  <c r="AI3486" i="2"/>
  <c r="AI3487" i="2"/>
  <c r="AI3488" i="2"/>
  <c r="AI3489" i="2"/>
  <c r="AI3490" i="2"/>
  <c r="AI3491" i="2"/>
  <c r="AI3492" i="2"/>
  <c r="AI3493" i="2"/>
  <c r="AI3494" i="2"/>
  <c r="AI3495" i="2"/>
  <c r="AI3496" i="2"/>
  <c r="AI3497" i="2"/>
  <c r="AI3498" i="2"/>
  <c r="AI3499" i="2"/>
  <c r="AI3500" i="2"/>
  <c r="AI3501" i="2"/>
  <c r="AI3502" i="2"/>
  <c r="AI3503" i="2"/>
  <c r="AI3504" i="2"/>
  <c r="AI3505" i="2"/>
  <c r="AI3506" i="2"/>
  <c r="AI3507" i="2"/>
  <c r="AI3508" i="2"/>
  <c r="AI3509" i="2"/>
  <c r="AI3510" i="2"/>
  <c r="AI3511" i="2"/>
  <c r="AI3512" i="2"/>
  <c r="AI3513" i="2"/>
  <c r="AI3514" i="2"/>
  <c r="AI3515" i="2"/>
  <c r="AI3516" i="2"/>
  <c r="AI3517" i="2"/>
  <c r="AI3518" i="2"/>
  <c r="AI3519" i="2"/>
  <c r="AI3520" i="2"/>
  <c r="AI3521" i="2"/>
  <c r="AI3522" i="2"/>
  <c r="AI3523" i="2"/>
  <c r="AI3524" i="2"/>
  <c r="AI3525" i="2"/>
  <c r="AI3526" i="2"/>
  <c r="AI3527" i="2"/>
  <c r="AI3528" i="2"/>
  <c r="AI3529" i="2"/>
  <c r="AI3530" i="2"/>
  <c r="AI3531" i="2"/>
  <c r="AI3532" i="2"/>
  <c r="AI3533" i="2"/>
  <c r="AI3534" i="2"/>
  <c r="AI3535" i="2"/>
  <c r="AI3536" i="2"/>
  <c r="AI3537" i="2"/>
  <c r="AI3538" i="2"/>
  <c r="AI3539" i="2"/>
  <c r="AI3540" i="2"/>
  <c r="AI3541" i="2"/>
  <c r="AI3542" i="2"/>
  <c r="AI3543" i="2"/>
  <c r="AI3544" i="2"/>
  <c r="AI3545" i="2"/>
  <c r="AI3546" i="2"/>
  <c r="AI3547" i="2"/>
  <c r="AI3548" i="2"/>
  <c r="AI3549" i="2"/>
  <c r="AI3550" i="2"/>
  <c r="AI3551" i="2"/>
  <c r="AI3552" i="2"/>
  <c r="AI3553" i="2"/>
  <c r="AI3554" i="2"/>
  <c r="AI3555" i="2"/>
  <c r="AI3556" i="2"/>
  <c r="AI3557" i="2"/>
  <c r="AI3558" i="2"/>
  <c r="AI3559" i="2"/>
  <c r="AI3560" i="2"/>
  <c r="AI3561" i="2"/>
  <c r="AI3562" i="2"/>
  <c r="AI3563" i="2"/>
  <c r="AI3564" i="2"/>
  <c r="AI3565" i="2"/>
  <c r="AI3566" i="2"/>
  <c r="AI3567" i="2"/>
  <c r="AI3568" i="2"/>
  <c r="AI3569" i="2"/>
  <c r="AI3570" i="2"/>
  <c r="AI3571" i="2"/>
  <c r="AI3572" i="2"/>
  <c r="AI3573" i="2"/>
  <c r="AI3574" i="2"/>
  <c r="AI3575" i="2"/>
  <c r="AI3576" i="2"/>
  <c r="AI3577" i="2"/>
  <c r="AI3578" i="2"/>
  <c r="AI3579" i="2"/>
  <c r="AI3580" i="2"/>
  <c r="AI3581" i="2"/>
  <c r="AI3582" i="2"/>
  <c r="AI3583" i="2"/>
  <c r="AI3584" i="2"/>
  <c r="AI3585" i="2"/>
  <c r="AI3586" i="2"/>
  <c r="AI3587" i="2"/>
  <c r="AI3588" i="2"/>
  <c r="AI3589" i="2"/>
  <c r="AI3590" i="2"/>
  <c r="AI3591" i="2"/>
  <c r="AI3592" i="2"/>
  <c r="AI3593" i="2"/>
  <c r="AI3594" i="2"/>
  <c r="AI3595" i="2"/>
  <c r="AI3596" i="2"/>
  <c r="AI3597" i="2"/>
  <c r="AI3598" i="2"/>
  <c r="AI3599" i="2"/>
  <c r="AI3600" i="2"/>
  <c r="AI3601" i="2"/>
  <c r="AI3602" i="2"/>
  <c r="AI3603" i="2"/>
  <c r="AI3604" i="2"/>
  <c r="AI3605" i="2"/>
  <c r="AI3606" i="2"/>
  <c r="AI3607" i="2"/>
  <c r="AI3608" i="2"/>
  <c r="AI3609" i="2"/>
  <c r="AI3610" i="2"/>
  <c r="AI3611" i="2"/>
  <c r="AI3612" i="2"/>
  <c r="AI3613" i="2"/>
  <c r="AI3614" i="2"/>
  <c r="AI3615" i="2"/>
  <c r="AI3616" i="2"/>
  <c r="AI3617" i="2"/>
  <c r="AI3618" i="2"/>
  <c r="AI3619" i="2"/>
  <c r="AI3620" i="2"/>
  <c r="AI3621" i="2"/>
  <c r="AI3622" i="2"/>
  <c r="AI3623" i="2"/>
  <c r="AI3624" i="2"/>
  <c r="AI3625" i="2"/>
  <c r="AI3626" i="2"/>
  <c r="AI3627" i="2"/>
  <c r="AI3628" i="2"/>
  <c r="AI3629" i="2"/>
  <c r="AI3630" i="2"/>
  <c r="AI3631" i="2"/>
  <c r="AI3632" i="2"/>
  <c r="AI3633" i="2"/>
  <c r="AI3634" i="2"/>
  <c r="AI3635" i="2"/>
  <c r="AI3636" i="2"/>
  <c r="AI3637" i="2"/>
  <c r="AI3638" i="2"/>
  <c r="AI3639" i="2"/>
  <c r="AI3640" i="2"/>
  <c r="AI3641" i="2"/>
  <c r="AI3642" i="2"/>
  <c r="AI3643" i="2"/>
  <c r="AI3644" i="2"/>
  <c r="AI3645" i="2"/>
  <c r="AI3646" i="2"/>
  <c r="AI3647" i="2"/>
  <c r="AI3648" i="2"/>
  <c r="AI3649" i="2"/>
  <c r="AI3650" i="2"/>
  <c r="AI3651" i="2"/>
  <c r="AI3652" i="2"/>
  <c r="AI3653" i="2"/>
  <c r="AI3654" i="2"/>
  <c r="AI3655" i="2"/>
  <c r="AI3656" i="2"/>
  <c r="AI3657" i="2"/>
  <c r="AI3658" i="2"/>
  <c r="AI3659" i="2"/>
  <c r="AI3660" i="2"/>
  <c r="AI3661" i="2"/>
  <c r="AI3662" i="2"/>
  <c r="AI3663" i="2"/>
  <c r="AI3664" i="2"/>
  <c r="AI3665" i="2"/>
  <c r="AI3666" i="2"/>
  <c r="AI3667" i="2"/>
  <c r="AI3668" i="2"/>
  <c r="AI3669" i="2"/>
  <c r="AI3670" i="2"/>
  <c r="AI3671" i="2"/>
  <c r="AI3672" i="2"/>
  <c r="AI3673" i="2"/>
  <c r="AI3674" i="2"/>
  <c r="AI3675" i="2"/>
  <c r="AI3676" i="2"/>
  <c r="AI3677" i="2"/>
  <c r="AI3678" i="2"/>
  <c r="AI3679" i="2"/>
  <c r="AI3680" i="2"/>
  <c r="AI3681" i="2"/>
  <c r="AI3682" i="2"/>
  <c r="AI3683" i="2"/>
  <c r="AI3684" i="2"/>
  <c r="AI3685" i="2"/>
  <c r="AI3686" i="2"/>
  <c r="AI3687" i="2"/>
  <c r="AI3688" i="2"/>
  <c r="AI3689" i="2"/>
  <c r="AI3690" i="2"/>
  <c r="AI3691" i="2"/>
  <c r="AI3692" i="2"/>
  <c r="AI3693" i="2"/>
  <c r="AI3694" i="2"/>
  <c r="AI3695" i="2"/>
  <c r="AI3696" i="2"/>
  <c r="AI3697" i="2"/>
  <c r="AI3698" i="2"/>
  <c r="AI3699" i="2"/>
  <c r="AI3700" i="2"/>
  <c r="AI3701" i="2"/>
  <c r="AI3702" i="2"/>
  <c r="AI3703" i="2"/>
  <c r="AI3704" i="2"/>
  <c r="AI3705" i="2"/>
  <c r="AI3706" i="2"/>
  <c r="AI3707" i="2"/>
  <c r="AI3708" i="2"/>
  <c r="AI3709" i="2"/>
  <c r="AI3710" i="2"/>
  <c r="AI3711" i="2"/>
  <c r="AI3712" i="2"/>
  <c r="AI3713" i="2"/>
  <c r="AI3714" i="2"/>
  <c r="AI3715" i="2"/>
  <c r="AI3716" i="2"/>
  <c r="AI3717" i="2"/>
  <c r="AI3718" i="2"/>
  <c r="AI3719" i="2"/>
  <c r="AI3720" i="2"/>
  <c r="AI3721" i="2"/>
  <c r="AI3722" i="2"/>
  <c r="AI3723" i="2"/>
  <c r="AI3724" i="2"/>
  <c r="AI3725" i="2"/>
  <c r="AI3726" i="2"/>
  <c r="AI3727" i="2"/>
  <c r="AI3728" i="2"/>
  <c r="AI3729" i="2"/>
  <c r="AI3730" i="2"/>
  <c r="AI3731" i="2"/>
  <c r="AI3732" i="2"/>
  <c r="AI3733" i="2"/>
  <c r="AI3734" i="2"/>
  <c r="AI3735" i="2"/>
  <c r="AI3736" i="2"/>
  <c r="AI3737" i="2"/>
  <c r="AI3738" i="2"/>
  <c r="AI3739" i="2"/>
  <c r="AI3740" i="2"/>
  <c r="AI3741" i="2"/>
  <c r="AI3742" i="2"/>
  <c r="AI3743" i="2"/>
  <c r="AI3744" i="2"/>
  <c r="AI3745" i="2"/>
  <c r="AI3746" i="2"/>
  <c r="AI3747" i="2"/>
  <c r="AI3748" i="2"/>
  <c r="AI3749" i="2"/>
  <c r="AI3750" i="2"/>
  <c r="AI3751" i="2"/>
  <c r="AI3752" i="2"/>
  <c r="AI3753" i="2"/>
  <c r="AI3754" i="2"/>
  <c r="AI3755" i="2"/>
  <c r="AI3756" i="2"/>
  <c r="AI3757" i="2"/>
  <c r="AI3758" i="2"/>
  <c r="AI3759" i="2"/>
  <c r="AI3760" i="2"/>
  <c r="AI3761" i="2"/>
  <c r="AI3762" i="2"/>
  <c r="AI3763" i="2"/>
  <c r="AI3764" i="2"/>
  <c r="AI3765" i="2"/>
  <c r="AI3766" i="2"/>
  <c r="AI3767" i="2"/>
  <c r="AI3768" i="2"/>
  <c r="AI3769" i="2"/>
  <c r="AI3770" i="2"/>
  <c r="AI3771" i="2"/>
  <c r="AI3772" i="2"/>
  <c r="AI3773" i="2"/>
  <c r="AI3774" i="2"/>
  <c r="AI3775" i="2"/>
  <c r="AI3776" i="2"/>
  <c r="AI3777" i="2"/>
  <c r="AI3778" i="2"/>
  <c r="AI3779" i="2"/>
  <c r="AI3780" i="2"/>
  <c r="AI3781" i="2"/>
  <c r="AI3782" i="2"/>
  <c r="AI3783" i="2"/>
  <c r="AI3784" i="2"/>
  <c r="AI3785" i="2"/>
  <c r="AI3786" i="2"/>
  <c r="AI3787" i="2"/>
  <c r="AI3788" i="2"/>
  <c r="AI3789" i="2"/>
  <c r="AI3790" i="2"/>
  <c r="AI3791" i="2"/>
  <c r="AI3792" i="2"/>
  <c r="AI3793" i="2"/>
  <c r="AI3794" i="2"/>
  <c r="AI3795" i="2"/>
  <c r="AI3796" i="2"/>
  <c r="AI3797" i="2"/>
  <c r="AI3798" i="2"/>
  <c r="AI3799" i="2"/>
  <c r="AI3800" i="2"/>
  <c r="AI3801" i="2"/>
  <c r="AI3802" i="2"/>
  <c r="AI3803" i="2"/>
  <c r="AI3804" i="2"/>
  <c r="AI3805" i="2"/>
  <c r="AI3806" i="2"/>
  <c r="AI3807" i="2"/>
  <c r="AI3808" i="2"/>
  <c r="AI3809" i="2"/>
  <c r="AI3810" i="2"/>
  <c r="AI3811" i="2"/>
  <c r="AI3812" i="2"/>
  <c r="AI3813" i="2"/>
  <c r="AI3814" i="2"/>
  <c r="AI3815" i="2"/>
  <c r="AI3816" i="2"/>
  <c r="AI3817" i="2"/>
  <c r="AI3818" i="2"/>
  <c r="AI3819" i="2"/>
  <c r="AI3820" i="2"/>
  <c r="AI3821" i="2"/>
  <c r="AI3822" i="2"/>
  <c r="AI3823" i="2"/>
  <c r="AI3824" i="2"/>
  <c r="AI3825" i="2"/>
  <c r="AI3826" i="2"/>
  <c r="AI3827" i="2"/>
  <c r="AI3828" i="2"/>
  <c r="AI3829" i="2"/>
  <c r="AI3830" i="2"/>
  <c r="AI3831" i="2"/>
  <c r="AI3832" i="2"/>
  <c r="AI3833" i="2"/>
  <c r="AI3834" i="2"/>
  <c r="AI3835" i="2"/>
  <c r="AI3836" i="2"/>
  <c r="AI3837" i="2"/>
  <c r="AI3838" i="2"/>
  <c r="AI3839" i="2"/>
  <c r="AI3840" i="2"/>
  <c r="AI3841" i="2"/>
  <c r="AI3842" i="2"/>
  <c r="AI3843" i="2"/>
  <c r="AI3844" i="2"/>
  <c r="AI3845" i="2"/>
  <c r="AI3846" i="2"/>
  <c r="AI3847" i="2"/>
  <c r="AI3848" i="2"/>
  <c r="AI3849" i="2"/>
  <c r="AI3850" i="2"/>
  <c r="AI3851" i="2"/>
  <c r="AI3852" i="2"/>
  <c r="AI3853" i="2"/>
  <c r="AI3854" i="2"/>
  <c r="AI3855" i="2"/>
  <c r="AI3856" i="2"/>
  <c r="AI3857" i="2"/>
  <c r="AI3858" i="2"/>
  <c r="AI3859" i="2"/>
  <c r="AI3860" i="2"/>
  <c r="AI3861" i="2"/>
  <c r="AI3862" i="2"/>
  <c r="AI3863" i="2"/>
  <c r="AI3864" i="2"/>
  <c r="AI3865" i="2"/>
  <c r="AI3866" i="2"/>
  <c r="AI3867" i="2"/>
  <c r="AI3868" i="2"/>
  <c r="AI3869" i="2"/>
  <c r="AI3870" i="2"/>
  <c r="AI3871" i="2"/>
  <c r="AI3872" i="2"/>
  <c r="AI3873" i="2"/>
  <c r="AI3874" i="2"/>
  <c r="AI3875" i="2"/>
  <c r="AI3876" i="2"/>
  <c r="AI3877" i="2"/>
  <c r="AI3878" i="2"/>
  <c r="AI3879" i="2"/>
  <c r="AI3880" i="2"/>
  <c r="AI3881" i="2"/>
  <c r="AI3882" i="2"/>
  <c r="AI3883" i="2"/>
  <c r="AI3884" i="2"/>
  <c r="AI3885" i="2"/>
  <c r="AI3886" i="2"/>
  <c r="AI3887" i="2"/>
  <c r="AI3888" i="2"/>
  <c r="AI3889" i="2"/>
  <c r="AI3890" i="2"/>
  <c r="AI3891" i="2"/>
  <c r="AI3892" i="2"/>
  <c r="AI3893" i="2"/>
  <c r="AI3894" i="2"/>
  <c r="AI3895" i="2"/>
  <c r="AI3896" i="2"/>
  <c r="AI3897" i="2"/>
  <c r="AI3898" i="2"/>
  <c r="AI3899" i="2"/>
  <c r="AI3900" i="2"/>
  <c r="AI3901" i="2"/>
  <c r="AI3902" i="2"/>
  <c r="AI3903" i="2"/>
  <c r="AI3904" i="2"/>
  <c r="AI3905" i="2"/>
  <c r="AI3906" i="2"/>
  <c r="AI3907" i="2"/>
  <c r="AI3908" i="2"/>
  <c r="AI3909" i="2"/>
  <c r="AI3910" i="2"/>
  <c r="AI3911" i="2"/>
  <c r="AI3912" i="2"/>
  <c r="AI3913" i="2"/>
  <c r="AI3914" i="2"/>
  <c r="AI3915" i="2"/>
  <c r="AI3916" i="2"/>
  <c r="AI3917" i="2"/>
  <c r="AI3918" i="2"/>
  <c r="AI3919" i="2"/>
  <c r="AI3920" i="2"/>
  <c r="AI3921" i="2"/>
  <c r="AI3922" i="2"/>
  <c r="AI3923" i="2"/>
  <c r="AI3924" i="2"/>
  <c r="AI3925" i="2"/>
  <c r="AI3926" i="2"/>
  <c r="AI3927" i="2"/>
  <c r="AI3928" i="2"/>
  <c r="AI3929" i="2"/>
  <c r="AI3930" i="2"/>
  <c r="AI3931" i="2"/>
  <c r="AI3932" i="2"/>
  <c r="AI3933" i="2"/>
  <c r="AI3934" i="2"/>
  <c r="AI3935" i="2"/>
  <c r="AI3936" i="2"/>
  <c r="AI3937" i="2"/>
  <c r="AI3938" i="2"/>
  <c r="AI3939" i="2"/>
  <c r="AI3940" i="2"/>
  <c r="AI3941" i="2"/>
  <c r="AI3942" i="2"/>
  <c r="AI3943" i="2"/>
  <c r="AI3944" i="2"/>
  <c r="AI3945" i="2"/>
  <c r="AI3946" i="2"/>
  <c r="AI3947" i="2"/>
  <c r="AI3948" i="2"/>
  <c r="AI3949" i="2"/>
  <c r="AI3950" i="2"/>
  <c r="AI3951" i="2"/>
  <c r="AI3952" i="2"/>
  <c r="AI3953" i="2"/>
  <c r="AI3954" i="2"/>
  <c r="AI3955" i="2"/>
  <c r="AI3956" i="2"/>
  <c r="AI3957" i="2"/>
  <c r="AI3958" i="2"/>
  <c r="AI3959" i="2"/>
  <c r="AI3960" i="2"/>
  <c r="AI3961" i="2"/>
  <c r="AI3962" i="2"/>
  <c r="AI3963" i="2"/>
  <c r="AI3964" i="2"/>
  <c r="AI3965" i="2"/>
  <c r="AI3966" i="2"/>
  <c r="AI3967" i="2"/>
  <c r="AI3968" i="2"/>
  <c r="AI3969" i="2"/>
  <c r="AI3970" i="2"/>
  <c r="AI3971" i="2"/>
  <c r="AI3972" i="2"/>
  <c r="AI3973" i="2"/>
  <c r="AI3974" i="2"/>
  <c r="AI3975" i="2"/>
  <c r="AI3976" i="2"/>
  <c r="AI3977" i="2"/>
  <c r="AI3978" i="2"/>
  <c r="AI3979" i="2"/>
  <c r="AI3980" i="2"/>
  <c r="AI3981" i="2"/>
  <c r="AI3982" i="2"/>
  <c r="AI3983" i="2"/>
  <c r="AI3984" i="2"/>
  <c r="AI3985" i="2"/>
  <c r="AI3986" i="2"/>
  <c r="AI3987" i="2"/>
  <c r="AI3988" i="2"/>
  <c r="AI3989" i="2"/>
  <c r="AI3990" i="2"/>
  <c r="AI3991" i="2"/>
  <c r="AI3992" i="2"/>
  <c r="AI3993" i="2"/>
  <c r="AI3994" i="2"/>
  <c r="AI3995" i="2"/>
  <c r="AI3996" i="2"/>
  <c r="AI3997" i="2"/>
  <c r="AI3998" i="2"/>
  <c r="AI3999" i="2"/>
  <c r="AI4000" i="2"/>
  <c r="AI4001" i="2"/>
  <c r="AI4002" i="2"/>
  <c r="AI4003" i="2"/>
  <c r="AI4004" i="2"/>
  <c r="AI4005" i="2"/>
  <c r="AI4006" i="2"/>
  <c r="AI4007" i="2"/>
  <c r="AI4008" i="2"/>
  <c r="AI4009" i="2"/>
  <c r="AI4010" i="2"/>
  <c r="AI4011" i="2"/>
  <c r="AI4012" i="2"/>
  <c r="AI4013" i="2"/>
  <c r="AI4014" i="2"/>
  <c r="AI4015" i="2"/>
  <c r="AI4016" i="2"/>
  <c r="AI4017" i="2"/>
  <c r="AI4018" i="2"/>
  <c r="AI4019" i="2"/>
  <c r="AI4020" i="2"/>
  <c r="AI4021" i="2"/>
  <c r="AI4022" i="2"/>
  <c r="AI4023" i="2"/>
  <c r="AI4024" i="2"/>
  <c r="AI4025" i="2"/>
  <c r="AI4026" i="2"/>
  <c r="AI4027" i="2"/>
  <c r="AI4028" i="2"/>
  <c r="AI4029" i="2"/>
  <c r="AI4030" i="2"/>
  <c r="AI4031" i="2"/>
  <c r="AI4032" i="2"/>
  <c r="AI4033" i="2"/>
  <c r="AI4034" i="2"/>
  <c r="AI4035" i="2"/>
  <c r="AI4036" i="2"/>
  <c r="AI4037" i="2"/>
  <c r="AI4038" i="2"/>
  <c r="AI4039" i="2"/>
  <c r="AI4040" i="2"/>
  <c r="AI4041" i="2"/>
  <c r="AI4042" i="2"/>
  <c r="AI4043" i="2"/>
  <c r="AI4044" i="2"/>
  <c r="AI4045" i="2"/>
  <c r="AI4046" i="2"/>
  <c r="AI4047" i="2"/>
  <c r="AI4048" i="2"/>
  <c r="AI4049" i="2"/>
  <c r="AI4050" i="2"/>
  <c r="AI4051" i="2"/>
  <c r="AI4052" i="2"/>
  <c r="AI4053" i="2"/>
  <c r="AI4054" i="2"/>
  <c r="AI4055" i="2"/>
  <c r="AI4056" i="2"/>
  <c r="AI4057" i="2"/>
  <c r="AI4058" i="2"/>
  <c r="AI4059" i="2"/>
  <c r="AI4060" i="2"/>
  <c r="AI4061" i="2"/>
  <c r="AI4062" i="2"/>
  <c r="AI4063" i="2"/>
  <c r="AI4064" i="2"/>
  <c r="AI4065" i="2"/>
  <c r="AI4066" i="2"/>
  <c r="AI4067" i="2"/>
  <c r="AI4068" i="2"/>
  <c r="AI4069" i="2"/>
  <c r="AI4070" i="2"/>
  <c r="AI4071" i="2"/>
  <c r="AI4072" i="2"/>
  <c r="AI4073" i="2"/>
  <c r="AI4074" i="2"/>
  <c r="AI4075" i="2"/>
  <c r="AI4076" i="2"/>
  <c r="AI4077" i="2"/>
  <c r="AI4078" i="2"/>
  <c r="AI4079" i="2"/>
  <c r="AI4080" i="2"/>
  <c r="AI4081" i="2"/>
  <c r="AI4082" i="2"/>
  <c r="AI4083" i="2"/>
  <c r="AI4084" i="2"/>
  <c r="AI4085" i="2"/>
  <c r="AI4086" i="2"/>
  <c r="AI4087" i="2"/>
  <c r="AI4088" i="2"/>
  <c r="AI4089" i="2"/>
  <c r="AI4090" i="2"/>
  <c r="AI4091" i="2"/>
  <c r="AI4092" i="2"/>
  <c r="AI4093" i="2"/>
  <c r="AI4094" i="2"/>
  <c r="AI4095" i="2"/>
  <c r="AI4096" i="2"/>
  <c r="AI4097" i="2"/>
  <c r="AI4098" i="2"/>
  <c r="AI4099" i="2"/>
  <c r="AI4100" i="2"/>
  <c r="AI4101" i="2"/>
  <c r="AI4102" i="2"/>
  <c r="AI4103" i="2"/>
  <c r="AI4104" i="2"/>
  <c r="AI4105" i="2"/>
  <c r="AI4106" i="2"/>
  <c r="AI4107" i="2"/>
  <c r="AI4108" i="2"/>
  <c r="AI4109" i="2"/>
  <c r="AI4110" i="2"/>
  <c r="AI4111" i="2"/>
  <c r="AI4112" i="2"/>
  <c r="AI4113" i="2"/>
  <c r="AI4114" i="2"/>
  <c r="AI4115" i="2"/>
  <c r="AI4116" i="2"/>
  <c r="AI4117" i="2"/>
  <c r="AI4118" i="2"/>
  <c r="AI4119" i="2"/>
  <c r="AI4120" i="2"/>
  <c r="AI4121" i="2"/>
  <c r="AI4122" i="2"/>
  <c r="AI4123" i="2"/>
  <c r="AI4124" i="2"/>
  <c r="AI4125" i="2"/>
  <c r="AI4126" i="2"/>
  <c r="AI4127" i="2"/>
  <c r="AI4128" i="2"/>
  <c r="AI4129" i="2"/>
  <c r="AI4130" i="2"/>
  <c r="AI4131" i="2"/>
  <c r="AI4132" i="2"/>
  <c r="AI4133" i="2"/>
  <c r="AI4134" i="2"/>
  <c r="AI4135" i="2"/>
  <c r="AI4136" i="2"/>
  <c r="AI4137" i="2"/>
  <c r="AI4138" i="2"/>
  <c r="AI4139" i="2"/>
  <c r="AI4140" i="2"/>
  <c r="AI4141" i="2"/>
  <c r="AI4142" i="2"/>
  <c r="AI4143" i="2"/>
  <c r="AI4144" i="2"/>
  <c r="AI4145" i="2"/>
  <c r="AI4146" i="2"/>
  <c r="AI4147" i="2"/>
  <c r="AI4148" i="2"/>
  <c r="AI4149" i="2"/>
  <c r="AI4150" i="2"/>
  <c r="AI4151" i="2"/>
  <c r="AI4152" i="2"/>
  <c r="AI4153" i="2"/>
  <c r="AI4154" i="2"/>
  <c r="AI4155" i="2"/>
  <c r="AI4156" i="2"/>
  <c r="AI4157" i="2"/>
  <c r="AI4158" i="2"/>
  <c r="AI4159" i="2"/>
  <c r="AI4160" i="2"/>
  <c r="AI4161" i="2"/>
  <c r="AI4162" i="2"/>
  <c r="AI4163" i="2"/>
  <c r="AI4164" i="2"/>
  <c r="AI4165" i="2"/>
  <c r="AI4166" i="2"/>
  <c r="AI4167" i="2"/>
  <c r="AI4168" i="2"/>
  <c r="AI4169" i="2"/>
  <c r="AI4170" i="2"/>
  <c r="AI4171" i="2"/>
  <c r="AI4172" i="2"/>
  <c r="AI4173" i="2"/>
  <c r="AI4174" i="2"/>
  <c r="AI4175" i="2"/>
  <c r="AI4176" i="2"/>
  <c r="AI4177" i="2"/>
  <c r="AI4178" i="2"/>
  <c r="AI4179" i="2"/>
  <c r="AI4180" i="2"/>
  <c r="AI4181" i="2"/>
  <c r="AI4182" i="2"/>
  <c r="AI4183" i="2"/>
  <c r="AI4184" i="2"/>
  <c r="AI4185" i="2"/>
  <c r="AI4186" i="2"/>
  <c r="AI4187" i="2"/>
  <c r="AI4188" i="2"/>
  <c r="AI4189" i="2"/>
  <c r="AI4190" i="2"/>
  <c r="AI4191" i="2"/>
  <c r="AI4192" i="2"/>
  <c r="AI4193" i="2"/>
  <c r="AI4194" i="2"/>
  <c r="AI4195" i="2"/>
  <c r="AI4196" i="2"/>
  <c r="AI4197" i="2"/>
  <c r="AI4198" i="2"/>
  <c r="AI4199" i="2"/>
  <c r="AI4200" i="2"/>
  <c r="AI4201" i="2"/>
  <c r="AI4202" i="2"/>
  <c r="AI4203" i="2"/>
  <c r="AI4204" i="2"/>
  <c r="AI4205" i="2"/>
  <c r="AI4206" i="2"/>
  <c r="AI4207" i="2"/>
  <c r="AI4208" i="2"/>
  <c r="AI4209" i="2"/>
  <c r="AI4210" i="2"/>
  <c r="AI4211" i="2"/>
  <c r="AI4212" i="2"/>
  <c r="AI4213" i="2"/>
  <c r="AI4214" i="2"/>
  <c r="AI4215" i="2"/>
  <c r="AI4216" i="2"/>
  <c r="AI4217" i="2"/>
  <c r="AI4218" i="2"/>
  <c r="AI4219" i="2"/>
  <c r="AI4220" i="2"/>
  <c r="AI4221" i="2"/>
  <c r="AI4222" i="2"/>
  <c r="AI4223" i="2"/>
  <c r="AI4224" i="2"/>
  <c r="AI4225" i="2"/>
  <c r="AI4226" i="2"/>
  <c r="AI4227" i="2"/>
  <c r="AI4228" i="2"/>
  <c r="AI4229" i="2"/>
  <c r="AI4230" i="2"/>
  <c r="AI4231" i="2"/>
  <c r="AI4232" i="2"/>
  <c r="AI4233" i="2"/>
  <c r="AI4234" i="2"/>
  <c r="AI4235" i="2"/>
  <c r="AI4236" i="2"/>
  <c r="AI4237" i="2"/>
  <c r="AI4238" i="2"/>
  <c r="AI4239" i="2"/>
  <c r="AI4240" i="2"/>
  <c r="AI4241" i="2"/>
  <c r="AI4242" i="2"/>
  <c r="AI4243" i="2"/>
  <c r="AI4244" i="2"/>
  <c r="AI4245" i="2"/>
  <c r="AI4246" i="2"/>
  <c r="AI4247" i="2"/>
  <c r="AI4248" i="2"/>
  <c r="AI4249" i="2"/>
  <c r="AI4250" i="2"/>
  <c r="AI4251" i="2"/>
  <c r="AI4252" i="2"/>
  <c r="AI4253" i="2"/>
  <c r="AI4254" i="2"/>
  <c r="AI4255" i="2"/>
  <c r="AI4256" i="2"/>
  <c r="AI4257" i="2"/>
  <c r="AI4258" i="2"/>
  <c r="AI4259" i="2"/>
  <c r="AI4260" i="2"/>
  <c r="AI4261" i="2"/>
  <c r="AI4262" i="2"/>
  <c r="AI4263" i="2"/>
  <c r="AI4264" i="2"/>
  <c r="AI4265" i="2"/>
  <c r="AI4266" i="2"/>
  <c r="AI4267" i="2"/>
  <c r="AI4268" i="2"/>
  <c r="AI4269" i="2"/>
  <c r="AI4270" i="2"/>
  <c r="AI4271" i="2"/>
  <c r="AI4272" i="2"/>
  <c r="AI4273" i="2"/>
  <c r="AI4274" i="2"/>
  <c r="AI4275" i="2"/>
  <c r="AI4276" i="2"/>
  <c r="AI4277" i="2"/>
  <c r="AI4278" i="2"/>
  <c r="AI4279" i="2"/>
  <c r="AI4280" i="2"/>
  <c r="AI4281" i="2"/>
  <c r="AI4282" i="2"/>
  <c r="AI4283" i="2"/>
  <c r="AI4284" i="2"/>
  <c r="AI4285" i="2"/>
  <c r="AI4286" i="2"/>
  <c r="AI4287" i="2"/>
  <c r="AI4288" i="2"/>
  <c r="AI4289" i="2"/>
  <c r="AI4290" i="2"/>
  <c r="AI4291" i="2"/>
  <c r="AI4292" i="2"/>
  <c r="AI4293" i="2"/>
  <c r="AI4294" i="2"/>
  <c r="AI4295" i="2"/>
  <c r="AI4296" i="2"/>
  <c r="AI4297" i="2"/>
  <c r="AI4298" i="2"/>
  <c r="AI4299" i="2"/>
  <c r="AI4300" i="2"/>
  <c r="AI4301" i="2"/>
  <c r="AI4302" i="2"/>
  <c r="AI4303" i="2"/>
  <c r="AI4304" i="2"/>
  <c r="AI4305" i="2"/>
  <c r="AI4306" i="2"/>
  <c r="AI4307" i="2"/>
  <c r="AI4308" i="2"/>
  <c r="AI4309" i="2"/>
  <c r="AI4310" i="2"/>
  <c r="AI4311" i="2"/>
  <c r="AI4312" i="2"/>
  <c r="AI4313" i="2"/>
  <c r="AI4314" i="2"/>
  <c r="AI4315" i="2"/>
  <c r="AI4316" i="2"/>
  <c r="AI4317" i="2"/>
  <c r="AI4318" i="2"/>
  <c r="AI4319" i="2"/>
  <c r="AI4320" i="2"/>
  <c r="AI4321" i="2"/>
  <c r="AI4322" i="2"/>
  <c r="AI4323" i="2"/>
  <c r="AI4324" i="2"/>
  <c r="AI4325" i="2"/>
  <c r="AI4326" i="2"/>
  <c r="AI4327" i="2"/>
  <c r="AI4328" i="2"/>
  <c r="AI4329" i="2"/>
  <c r="AI4330" i="2"/>
  <c r="AI4331" i="2"/>
  <c r="AI4332" i="2"/>
  <c r="AI4333" i="2"/>
  <c r="AI4334" i="2"/>
  <c r="AI4335" i="2"/>
  <c r="AI4336" i="2"/>
  <c r="AI4337" i="2"/>
  <c r="AI4338" i="2"/>
  <c r="AI4339" i="2"/>
  <c r="AI4340" i="2"/>
  <c r="AI4341" i="2"/>
  <c r="AI4342" i="2"/>
  <c r="AI4343" i="2"/>
  <c r="AI4344" i="2"/>
  <c r="AI4345" i="2"/>
  <c r="AI4346" i="2"/>
  <c r="AI4347" i="2"/>
  <c r="AI4348" i="2"/>
  <c r="AI4349" i="2"/>
  <c r="AI4350" i="2"/>
  <c r="AI4351" i="2"/>
  <c r="AI4352" i="2"/>
  <c r="AI4353" i="2"/>
  <c r="AI4354" i="2"/>
  <c r="AI4355" i="2"/>
  <c r="AI4356" i="2"/>
  <c r="AI4357" i="2"/>
  <c r="AI4358" i="2"/>
  <c r="AI4359" i="2"/>
  <c r="AI4360" i="2"/>
  <c r="AI4361" i="2"/>
  <c r="AI4362" i="2"/>
  <c r="AI4363" i="2"/>
  <c r="AI4364" i="2"/>
  <c r="AI4365" i="2"/>
  <c r="AI4366" i="2"/>
  <c r="AI4367" i="2"/>
  <c r="AI4368" i="2"/>
  <c r="AI4369" i="2"/>
  <c r="AI4370" i="2"/>
  <c r="AI4371" i="2"/>
  <c r="AI4372" i="2"/>
  <c r="AI4373" i="2"/>
  <c r="AI4374" i="2"/>
  <c r="AI4375" i="2"/>
  <c r="AI4376" i="2"/>
  <c r="AI4377" i="2"/>
  <c r="AI4378" i="2"/>
  <c r="AI4379" i="2"/>
  <c r="AI4380" i="2"/>
  <c r="AI4381" i="2"/>
  <c r="AI4382" i="2"/>
  <c r="AI4383" i="2"/>
  <c r="AI4384" i="2"/>
  <c r="AI4385" i="2"/>
  <c r="AI4386" i="2"/>
  <c r="AI4387" i="2"/>
  <c r="AI4388" i="2"/>
  <c r="AI4389" i="2"/>
  <c r="AI4390" i="2"/>
  <c r="AI4391" i="2"/>
  <c r="AI4392" i="2"/>
  <c r="AI4393" i="2"/>
  <c r="AI4394" i="2"/>
  <c r="AI4395" i="2"/>
  <c r="AI4396" i="2"/>
  <c r="AI4397" i="2"/>
  <c r="AI4398" i="2"/>
  <c r="AI4399" i="2"/>
  <c r="AI4400" i="2"/>
  <c r="AI4401" i="2"/>
  <c r="AI4402" i="2"/>
  <c r="AI4403" i="2"/>
  <c r="AI4404" i="2"/>
  <c r="AI4405" i="2"/>
  <c r="AI4406" i="2"/>
  <c r="AI4407" i="2"/>
  <c r="AI4408" i="2"/>
  <c r="AI4409" i="2"/>
  <c r="AI4410" i="2"/>
  <c r="AI4411" i="2"/>
  <c r="AI4412" i="2"/>
  <c r="AI4413" i="2"/>
  <c r="AI4414" i="2"/>
  <c r="AI4415" i="2"/>
  <c r="AI4416" i="2"/>
  <c r="AI4417" i="2"/>
  <c r="AI4418" i="2"/>
  <c r="AI4419" i="2"/>
  <c r="AI4420" i="2"/>
  <c r="AI4421" i="2"/>
  <c r="AI4422" i="2"/>
  <c r="AI4423" i="2"/>
  <c r="AI4424" i="2"/>
  <c r="AI4425" i="2"/>
  <c r="AI4426" i="2"/>
  <c r="AI4427" i="2"/>
  <c r="AI4428" i="2"/>
  <c r="AI4429" i="2"/>
  <c r="AI4430" i="2"/>
  <c r="AI4431" i="2"/>
  <c r="AI4432" i="2"/>
  <c r="AI4433" i="2"/>
  <c r="AI4434" i="2"/>
  <c r="AI4435" i="2"/>
  <c r="AI4436" i="2"/>
  <c r="AI4437" i="2"/>
  <c r="AI4438" i="2"/>
  <c r="AI4439" i="2"/>
  <c r="AI4440" i="2"/>
  <c r="AI4441" i="2"/>
  <c r="AI4442" i="2"/>
  <c r="AI4443" i="2"/>
  <c r="AI4444" i="2"/>
  <c r="AI4445" i="2"/>
  <c r="AI4446" i="2"/>
  <c r="AI4447" i="2"/>
  <c r="AI4448" i="2"/>
  <c r="AI4449" i="2"/>
  <c r="AI4450" i="2"/>
  <c r="AI4451" i="2"/>
  <c r="AI4452" i="2"/>
  <c r="AI4453" i="2"/>
  <c r="AI4454" i="2"/>
  <c r="AI4455" i="2"/>
  <c r="AI4456" i="2"/>
  <c r="AI4457" i="2"/>
  <c r="AI4458" i="2"/>
  <c r="AI4459" i="2"/>
  <c r="AI4460" i="2"/>
  <c r="AI4461" i="2"/>
  <c r="AI4462" i="2"/>
  <c r="AI4463" i="2"/>
  <c r="AI4464" i="2"/>
  <c r="AI4465" i="2"/>
  <c r="AI4466" i="2"/>
  <c r="AI4467" i="2"/>
  <c r="AI4468" i="2"/>
  <c r="AI4469" i="2"/>
  <c r="AI4470" i="2"/>
  <c r="AI4471" i="2"/>
  <c r="AI4472" i="2"/>
  <c r="AI4473" i="2"/>
  <c r="AI4474" i="2"/>
  <c r="AI4475" i="2"/>
  <c r="AI4476" i="2"/>
  <c r="AI4477" i="2"/>
  <c r="AI4478" i="2"/>
  <c r="AI4479" i="2"/>
  <c r="AI4480" i="2"/>
  <c r="AI4481" i="2"/>
  <c r="AI4482" i="2"/>
  <c r="AI4483" i="2"/>
  <c r="AI4484" i="2"/>
  <c r="AI4485" i="2"/>
  <c r="AI4486" i="2"/>
  <c r="AI4487" i="2"/>
  <c r="AI4488" i="2"/>
  <c r="AI4489" i="2"/>
  <c r="AI4490" i="2"/>
  <c r="AI4491" i="2"/>
  <c r="AI4492" i="2"/>
  <c r="AI4493" i="2"/>
  <c r="AI4494" i="2"/>
  <c r="AI4495" i="2"/>
  <c r="AI4496" i="2"/>
  <c r="AI4497" i="2"/>
  <c r="AI4498" i="2"/>
  <c r="AI4499" i="2"/>
  <c r="AI4500" i="2"/>
  <c r="AI4501" i="2"/>
  <c r="AI4502" i="2"/>
  <c r="AI4503" i="2"/>
  <c r="AI4504" i="2"/>
  <c r="AI4505" i="2"/>
  <c r="AI4506" i="2"/>
  <c r="AI4507" i="2"/>
  <c r="AI4508" i="2"/>
  <c r="AI4509" i="2"/>
  <c r="AI4510" i="2"/>
  <c r="AI4511" i="2"/>
  <c r="AI4512" i="2"/>
  <c r="AI4513" i="2"/>
  <c r="AI4514" i="2"/>
  <c r="AI4515" i="2"/>
  <c r="AI4516" i="2"/>
  <c r="AI4517" i="2"/>
  <c r="AI4518" i="2"/>
  <c r="AI4519" i="2"/>
  <c r="AI4520" i="2"/>
  <c r="AI4521" i="2"/>
  <c r="AI4522" i="2"/>
  <c r="AI4523" i="2"/>
  <c r="AI4524" i="2"/>
  <c r="AI4525" i="2"/>
  <c r="AI4526" i="2"/>
  <c r="AI4527" i="2"/>
  <c r="AI4528" i="2"/>
  <c r="AI4529" i="2"/>
  <c r="AI4530" i="2"/>
  <c r="AI4531" i="2"/>
  <c r="AI4532" i="2"/>
  <c r="AI4533" i="2"/>
  <c r="AI4534" i="2"/>
  <c r="AI4535" i="2"/>
  <c r="AI4536" i="2"/>
  <c r="AI4537" i="2"/>
  <c r="AI4538" i="2"/>
  <c r="AI4539" i="2"/>
  <c r="AI4540" i="2"/>
  <c r="AI4541" i="2"/>
  <c r="AI4542" i="2"/>
  <c r="AI4543" i="2"/>
  <c r="AI4544" i="2"/>
  <c r="AI4545" i="2"/>
  <c r="AI4546" i="2"/>
  <c r="AI4547" i="2"/>
  <c r="AI4548" i="2"/>
  <c r="AI4549" i="2"/>
  <c r="AI4550" i="2"/>
  <c r="AI4551" i="2"/>
  <c r="AI4552" i="2"/>
  <c r="AI4553" i="2"/>
  <c r="AI4554" i="2"/>
  <c r="AI4555" i="2"/>
  <c r="AI4556" i="2"/>
  <c r="AI4557" i="2"/>
  <c r="AI4558" i="2"/>
  <c r="AI4559" i="2"/>
  <c r="AI4560" i="2"/>
  <c r="AI4561" i="2"/>
  <c r="AI4562" i="2"/>
  <c r="AI4563" i="2"/>
  <c r="AI4564" i="2"/>
  <c r="AI4565" i="2"/>
  <c r="AI4566" i="2"/>
  <c r="AI4567" i="2"/>
  <c r="AI4568" i="2"/>
  <c r="AI4569" i="2"/>
  <c r="AI4570" i="2"/>
  <c r="AI4571" i="2"/>
  <c r="AI4572" i="2"/>
  <c r="AI4573" i="2"/>
  <c r="AI4574" i="2"/>
  <c r="AI4575" i="2"/>
  <c r="AI4576" i="2"/>
  <c r="AI4577" i="2"/>
  <c r="AI4578" i="2"/>
  <c r="AI4579" i="2"/>
  <c r="AI4580" i="2"/>
  <c r="AI4581" i="2"/>
  <c r="AI4582" i="2"/>
  <c r="AI4583" i="2"/>
  <c r="AI4584" i="2"/>
  <c r="AI4585" i="2"/>
  <c r="AI4586" i="2"/>
  <c r="AI4587" i="2"/>
  <c r="AI4588" i="2"/>
  <c r="AI4589" i="2"/>
  <c r="AI4590" i="2"/>
  <c r="AI4591" i="2"/>
  <c r="AI4592" i="2"/>
  <c r="AI4593" i="2"/>
  <c r="AI4594" i="2"/>
  <c r="AI4595" i="2"/>
  <c r="AI4596" i="2"/>
  <c r="AI4597" i="2"/>
  <c r="AI4598" i="2"/>
  <c r="AI4599" i="2"/>
  <c r="AI4600" i="2"/>
  <c r="AI4601" i="2"/>
  <c r="AI4602" i="2"/>
  <c r="AI4603" i="2"/>
  <c r="AI4604" i="2"/>
  <c r="AI4605" i="2"/>
  <c r="AI4606" i="2"/>
  <c r="AI4607" i="2"/>
  <c r="AI4608" i="2"/>
  <c r="AI4609" i="2"/>
  <c r="AI4610" i="2"/>
  <c r="AI4611" i="2"/>
  <c r="AI4612" i="2"/>
  <c r="AI4613" i="2"/>
  <c r="AI4614" i="2"/>
  <c r="AI4615" i="2"/>
  <c r="AI4616" i="2"/>
  <c r="AI4617" i="2"/>
  <c r="AI4618" i="2"/>
  <c r="AI4619" i="2"/>
  <c r="AI4620" i="2"/>
  <c r="AI4621" i="2"/>
  <c r="AI4622" i="2"/>
  <c r="AI4623" i="2"/>
  <c r="AI4624" i="2"/>
  <c r="AI4625" i="2"/>
  <c r="AI4626" i="2"/>
  <c r="AI4627" i="2"/>
  <c r="AI4628" i="2"/>
  <c r="AI4629" i="2"/>
  <c r="AI4630" i="2"/>
  <c r="AI4631" i="2"/>
  <c r="AI4632" i="2"/>
  <c r="AI4633" i="2"/>
  <c r="AI4634" i="2"/>
  <c r="AI4635" i="2"/>
  <c r="AI4636" i="2"/>
  <c r="AI4637" i="2"/>
  <c r="AI4638" i="2"/>
  <c r="AI4639" i="2"/>
  <c r="AI4640" i="2"/>
  <c r="AI4641" i="2"/>
  <c r="AI4642" i="2"/>
  <c r="AI4643" i="2"/>
  <c r="AI4644" i="2"/>
  <c r="AI4645" i="2"/>
  <c r="AI4646" i="2"/>
  <c r="AI4647" i="2"/>
  <c r="AI4648" i="2"/>
  <c r="AI4649" i="2"/>
  <c r="AI4650" i="2"/>
  <c r="AI4651" i="2"/>
  <c r="AI4652" i="2"/>
  <c r="AI4653" i="2"/>
  <c r="AI4654" i="2"/>
  <c r="AI4655" i="2"/>
  <c r="AI4656" i="2"/>
  <c r="AI4657" i="2"/>
  <c r="AI4658" i="2"/>
  <c r="AI4659" i="2"/>
  <c r="AI4660" i="2"/>
  <c r="AI4661" i="2"/>
  <c r="AI4662" i="2"/>
  <c r="AI4663" i="2"/>
  <c r="AI4664" i="2"/>
  <c r="AI4665" i="2"/>
  <c r="AI4666" i="2"/>
  <c r="AI4667" i="2"/>
  <c r="AI4668" i="2"/>
  <c r="AI4669" i="2"/>
  <c r="AI4670" i="2"/>
  <c r="AI4671" i="2"/>
  <c r="AI4672" i="2"/>
  <c r="AI4673" i="2"/>
  <c r="AI4674" i="2"/>
  <c r="AI4675" i="2"/>
  <c r="AI4676" i="2"/>
  <c r="AI4677" i="2"/>
  <c r="AI4678" i="2"/>
  <c r="AI4679" i="2"/>
  <c r="AI4680" i="2"/>
  <c r="AI4681" i="2"/>
  <c r="AI4682" i="2"/>
  <c r="AI4683" i="2"/>
  <c r="AI4684" i="2"/>
  <c r="AI4685" i="2"/>
  <c r="AI4686" i="2"/>
  <c r="AI4687" i="2"/>
  <c r="AI4688" i="2"/>
  <c r="AI4689" i="2"/>
  <c r="AI4690" i="2"/>
  <c r="AI4691" i="2"/>
  <c r="AI4692" i="2"/>
  <c r="AI4693" i="2"/>
  <c r="AI4694" i="2"/>
  <c r="AI4695" i="2"/>
  <c r="AI4696" i="2"/>
  <c r="AI4697" i="2"/>
  <c r="AI4698" i="2"/>
  <c r="AI4699" i="2"/>
  <c r="AI4700" i="2"/>
  <c r="AI4701" i="2"/>
  <c r="AI4702" i="2"/>
  <c r="AI4703" i="2"/>
  <c r="AI4704" i="2"/>
  <c r="AI4705" i="2"/>
  <c r="AI4706" i="2"/>
  <c r="AI4707" i="2"/>
  <c r="AI4708" i="2"/>
  <c r="AI4709" i="2"/>
  <c r="AI4710" i="2"/>
  <c r="AI4711" i="2"/>
  <c r="AI4712" i="2"/>
  <c r="AI4713" i="2"/>
  <c r="AI4714" i="2"/>
  <c r="AI4715" i="2"/>
  <c r="AI4716" i="2"/>
  <c r="AI4717" i="2"/>
  <c r="AI4718" i="2"/>
  <c r="AI4719" i="2"/>
  <c r="AI4720" i="2"/>
  <c r="AI4721" i="2"/>
  <c r="AI4722" i="2"/>
  <c r="AI4723" i="2"/>
  <c r="AI4724" i="2"/>
  <c r="AI4725" i="2"/>
  <c r="AI4726" i="2"/>
  <c r="AI4727" i="2"/>
  <c r="AI4728" i="2"/>
  <c r="AI4729" i="2"/>
  <c r="AI4730" i="2"/>
  <c r="AI4731" i="2"/>
  <c r="AI4732" i="2"/>
  <c r="AI4733" i="2"/>
  <c r="AI4734" i="2"/>
  <c r="AI4735" i="2"/>
  <c r="AI4736" i="2"/>
  <c r="AI4737" i="2"/>
  <c r="AI4738" i="2"/>
  <c r="AI4739" i="2"/>
  <c r="AI4740" i="2"/>
  <c r="AI4741" i="2"/>
  <c r="AI4742" i="2"/>
  <c r="AI4743" i="2"/>
  <c r="AI4744" i="2"/>
  <c r="AI4745" i="2"/>
  <c r="AI4746" i="2"/>
  <c r="AI4747" i="2"/>
  <c r="AI4748" i="2"/>
  <c r="AI4749" i="2"/>
  <c r="AI4750" i="2"/>
  <c r="AI4751" i="2"/>
  <c r="AI4752" i="2"/>
  <c r="AI4753" i="2"/>
  <c r="AI4754" i="2"/>
  <c r="AI4755" i="2"/>
  <c r="AI4756" i="2"/>
  <c r="AI4757" i="2"/>
  <c r="AI4758" i="2"/>
  <c r="AI4759" i="2"/>
  <c r="AI4760" i="2"/>
  <c r="AI4761" i="2"/>
  <c r="AI4762" i="2"/>
  <c r="AI4763" i="2"/>
  <c r="AI4764" i="2"/>
  <c r="AI4765" i="2"/>
  <c r="AI4766" i="2"/>
  <c r="AI4767" i="2"/>
  <c r="AI4768" i="2"/>
  <c r="AI4769" i="2"/>
  <c r="AI4770" i="2"/>
  <c r="AI4771" i="2"/>
  <c r="AI4772" i="2"/>
  <c r="AI4773" i="2"/>
  <c r="AI4774" i="2"/>
  <c r="AI4775" i="2"/>
  <c r="AI4776" i="2"/>
  <c r="AI4777" i="2"/>
  <c r="AI4778" i="2"/>
  <c r="AI4779" i="2"/>
  <c r="AI4780" i="2"/>
  <c r="AI4781" i="2"/>
  <c r="AI4782" i="2"/>
  <c r="AI4783" i="2"/>
  <c r="AI4784" i="2"/>
  <c r="AI4785" i="2"/>
  <c r="AI4786" i="2"/>
  <c r="AI4787" i="2"/>
  <c r="AI4788" i="2"/>
  <c r="AI4789" i="2"/>
  <c r="AI4790" i="2"/>
  <c r="AI4791" i="2"/>
  <c r="AI4792" i="2"/>
  <c r="AI4793" i="2"/>
  <c r="AI4794" i="2"/>
  <c r="AI4795" i="2"/>
  <c r="AI4796" i="2"/>
  <c r="AI4797" i="2"/>
  <c r="AI4798" i="2"/>
  <c r="AI4799" i="2"/>
  <c r="AI4800" i="2"/>
  <c r="AI4801" i="2"/>
  <c r="AI4802" i="2"/>
  <c r="AI4803" i="2"/>
  <c r="AI4804" i="2"/>
  <c r="AI4805" i="2"/>
  <c r="AI4806" i="2"/>
  <c r="AI4807" i="2"/>
  <c r="AI4808" i="2"/>
  <c r="AI4809" i="2"/>
  <c r="AI4810" i="2"/>
  <c r="AI4811" i="2"/>
  <c r="AI4812" i="2"/>
  <c r="AI4813" i="2"/>
  <c r="AI4814" i="2"/>
  <c r="AI4815" i="2"/>
  <c r="AI4816" i="2"/>
  <c r="AI4817" i="2"/>
  <c r="AI4818" i="2"/>
  <c r="AI4819" i="2"/>
  <c r="AI4820" i="2"/>
  <c r="AI4821" i="2"/>
  <c r="AI4822" i="2"/>
  <c r="AI4823" i="2"/>
  <c r="AI4824" i="2"/>
  <c r="AI4825" i="2"/>
  <c r="AI4826" i="2"/>
  <c r="AI4827" i="2"/>
  <c r="AI4828" i="2"/>
  <c r="AI4829" i="2"/>
  <c r="AI4830" i="2"/>
  <c r="AI4831" i="2"/>
  <c r="AI4832" i="2"/>
  <c r="AI4833" i="2"/>
  <c r="AI4834" i="2"/>
  <c r="AI4835" i="2"/>
  <c r="AI4836" i="2"/>
  <c r="AI4837" i="2"/>
  <c r="AI4838" i="2"/>
  <c r="AI4839" i="2"/>
  <c r="AI4840" i="2"/>
  <c r="AI4841" i="2"/>
  <c r="AI4842" i="2"/>
  <c r="AI4843" i="2"/>
  <c r="AI4844" i="2"/>
  <c r="AI4845" i="2"/>
  <c r="AI4846" i="2"/>
  <c r="AI4847" i="2"/>
  <c r="AI4848" i="2"/>
  <c r="AI4849" i="2"/>
  <c r="AI4850" i="2"/>
  <c r="AI4851" i="2"/>
  <c r="AI4852" i="2"/>
  <c r="AI4853" i="2"/>
  <c r="AI4854" i="2"/>
  <c r="AI4855" i="2"/>
  <c r="AI4856" i="2"/>
  <c r="AI4857" i="2"/>
  <c r="AI4858" i="2"/>
  <c r="AI4859" i="2"/>
  <c r="AI4860" i="2"/>
  <c r="AI4861" i="2"/>
  <c r="AI4862" i="2"/>
  <c r="AI4863" i="2"/>
  <c r="AI4864" i="2"/>
  <c r="AI4865" i="2"/>
  <c r="AI4866" i="2"/>
  <c r="AI4867" i="2"/>
  <c r="AI4868" i="2"/>
  <c r="AI4869" i="2"/>
  <c r="AI4870" i="2"/>
  <c r="AI4871" i="2"/>
  <c r="AI4872" i="2"/>
  <c r="AI4873" i="2"/>
  <c r="AI4874" i="2"/>
  <c r="AI4875" i="2"/>
  <c r="AI4876" i="2"/>
  <c r="AI4877" i="2"/>
  <c r="AI4878" i="2"/>
  <c r="AI4879" i="2"/>
  <c r="AI4880" i="2"/>
  <c r="AI4881" i="2"/>
  <c r="AI4882" i="2"/>
  <c r="AI4883" i="2"/>
  <c r="AI4884" i="2"/>
  <c r="AI4885" i="2"/>
  <c r="AI4886" i="2"/>
  <c r="AI4887" i="2"/>
  <c r="AI4888" i="2"/>
  <c r="AI4889" i="2"/>
  <c r="AI4890" i="2"/>
  <c r="AI4891" i="2"/>
  <c r="AI4892" i="2"/>
  <c r="AI4893" i="2"/>
  <c r="AI4894" i="2"/>
  <c r="AI4895" i="2"/>
  <c r="AI4896" i="2"/>
  <c r="AI4897" i="2"/>
  <c r="AI4898" i="2"/>
  <c r="AI4899" i="2"/>
  <c r="AI4900" i="2"/>
  <c r="AI4901" i="2"/>
  <c r="AI4902" i="2"/>
  <c r="AI4903" i="2"/>
  <c r="AI4904" i="2"/>
  <c r="AI4905" i="2"/>
  <c r="AI4906" i="2"/>
  <c r="AI4907" i="2"/>
  <c r="AI4908" i="2"/>
  <c r="AI4909" i="2"/>
  <c r="AI4910" i="2"/>
  <c r="AI4911" i="2"/>
  <c r="AI4912" i="2"/>
  <c r="AI4913" i="2"/>
  <c r="AI4914" i="2"/>
  <c r="AI4915" i="2"/>
  <c r="AI4916" i="2"/>
  <c r="AI4917" i="2"/>
  <c r="AI4918" i="2"/>
  <c r="AI4919" i="2"/>
  <c r="AI4920" i="2"/>
  <c r="AI4921" i="2"/>
  <c r="AI4922" i="2"/>
  <c r="AI4923" i="2"/>
  <c r="AI4924" i="2"/>
  <c r="AI4925" i="2"/>
  <c r="AI4926" i="2"/>
  <c r="AI4927" i="2"/>
  <c r="AI4928" i="2"/>
  <c r="AI4929" i="2"/>
  <c r="AI4930" i="2"/>
  <c r="AI4931" i="2"/>
  <c r="AI4932" i="2"/>
  <c r="AI4933" i="2"/>
  <c r="AI4934" i="2"/>
  <c r="AI4935" i="2"/>
  <c r="AI4936" i="2"/>
  <c r="AI4937" i="2"/>
  <c r="AI4938" i="2"/>
  <c r="AI4939" i="2"/>
  <c r="AI4940" i="2"/>
  <c r="AI4941" i="2"/>
  <c r="AI4942" i="2"/>
  <c r="AI4943" i="2"/>
  <c r="AI4944" i="2"/>
  <c r="AI4945" i="2"/>
  <c r="AI4946" i="2"/>
  <c r="AI4947" i="2"/>
  <c r="AI4948" i="2"/>
  <c r="AI4949" i="2"/>
  <c r="AI4950" i="2"/>
  <c r="AI4951" i="2"/>
  <c r="AI4952" i="2"/>
  <c r="AI4953" i="2"/>
  <c r="AI4954" i="2"/>
  <c r="AI4955" i="2"/>
  <c r="AI4956" i="2"/>
  <c r="AI4957" i="2"/>
  <c r="AI4958" i="2"/>
  <c r="AI4959" i="2"/>
  <c r="AI4960" i="2"/>
  <c r="AI4961" i="2"/>
  <c r="AI4962" i="2"/>
  <c r="AI4963" i="2"/>
  <c r="AI4964" i="2"/>
  <c r="AI4965" i="2"/>
  <c r="AI4966" i="2"/>
  <c r="AI4967" i="2"/>
  <c r="AI4968" i="2"/>
  <c r="AI4969" i="2"/>
  <c r="AI4970" i="2"/>
  <c r="AI4971" i="2"/>
  <c r="AI4972" i="2"/>
  <c r="AI4973" i="2"/>
  <c r="AI4974" i="2"/>
  <c r="AI4975" i="2"/>
  <c r="AI4976" i="2"/>
  <c r="AI4977" i="2"/>
  <c r="AI4978" i="2"/>
  <c r="AI4979" i="2"/>
  <c r="AI4980" i="2"/>
  <c r="AI4981" i="2"/>
  <c r="AI4982" i="2"/>
  <c r="AI4983" i="2"/>
  <c r="AI4984" i="2"/>
  <c r="AI4985" i="2"/>
  <c r="AI4986" i="2"/>
  <c r="AI4987" i="2"/>
  <c r="AI4988" i="2"/>
  <c r="AI4989" i="2"/>
  <c r="AI4990" i="2"/>
  <c r="AI4991" i="2"/>
  <c r="AI4992" i="2"/>
  <c r="AI4993" i="2"/>
  <c r="AI4994" i="2"/>
  <c r="AI4995" i="2"/>
  <c r="AI4996" i="2"/>
  <c r="AI4997" i="2"/>
  <c r="AI4998" i="2"/>
  <c r="AI4999" i="2"/>
  <c r="AI5000" i="2"/>
  <c r="AI5001" i="2"/>
  <c r="AI5002" i="2"/>
  <c r="AI5003" i="2"/>
  <c r="AI5004" i="2"/>
  <c r="AI5005" i="2"/>
  <c r="AI5006" i="2"/>
  <c r="AI5007" i="2"/>
  <c r="AI5008" i="2"/>
  <c r="AI5009" i="2"/>
  <c r="AI5010" i="2"/>
  <c r="AI5011" i="2"/>
  <c r="AI5012" i="2"/>
  <c r="AI5013" i="2"/>
  <c r="AI5014" i="2"/>
  <c r="AI5015" i="2"/>
  <c r="AI5016" i="2"/>
  <c r="AI5017" i="2"/>
  <c r="AI5018" i="2"/>
  <c r="AI5019" i="2"/>
  <c r="AI5020" i="2"/>
  <c r="AI5021" i="2"/>
  <c r="AI5022" i="2"/>
  <c r="AI5023" i="2"/>
  <c r="AI5024" i="2"/>
  <c r="AI5025" i="2"/>
  <c r="AI5026" i="2"/>
  <c r="AI5027" i="2"/>
  <c r="AI5028" i="2"/>
  <c r="AI5029" i="2"/>
  <c r="AI5030" i="2"/>
  <c r="AI5031" i="2"/>
  <c r="AI5032" i="2"/>
  <c r="AI5033" i="2"/>
  <c r="AI5034" i="2"/>
  <c r="AI5035" i="2"/>
  <c r="AI5036" i="2"/>
  <c r="AI5037" i="2"/>
  <c r="AI5038" i="2"/>
  <c r="AI5039" i="2"/>
  <c r="AI5040" i="2"/>
  <c r="AI5041" i="2"/>
  <c r="AI5042" i="2"/>
  <c r="AI5043" i="2"/>
  <c r="AI5044" i="2"/>
  <c r="AI5045" i="2"/>
  <c r="AI5046" i="2"/>
  <c r="AI5047" i="2"/>
  <c r="AI5048" i="2"/>
  <c r="AI5049" i="2"/>
  <c r="AI5050" i="2"/>
  <c r="AI5051" i="2"/>
  <c r="AI5052" i="2"/>
  <c r="AI5053" i="2"/>
  <c r="AI5054" i="2"/>
  <c r="AI5055" i="2"/>
  <c r="AI5056" i="2"/>
  <c r="AI5057" i="2"/>
  <c r="AI5058" i="2"/>
  <c r="AI5059" i="2"/>
  <c r="AI5060" i="2"/>
  <c r="AI5061" i="2"/>
  <c r="AI5062" i="2"/>
  <c r="AI5063" i="2"/>
  <c r="AI5064" i="2"/>
  <c r="AI5065" i="2"/>
  <c r="AI5066" i="2"/>
  <c r="AI5067" i="2"/>
  <c r="AI5068" i="2"/>
  <c r="AI5069" i="2"/>
  <c r="AI5070" i="2"/>
  <c r="AI5071" i="2"/>
  <c r="AI5072" i="2"/>
  <c r="AI5073" i="2"/>
  <c r="AI5074" i="2"/>
  <c r="AI5075" i="2"/>
  <c r="AI5076" i="2"/>
  <c r="AI5077" i="2"/>
  <c r="AI5078" i="2"/>
  <c r="AI5079" i="2"/>
  <c r="AI5080" i="2"/>
  <c r="AI5081" i="2"/>
  <c r="AI5082" i="2"/>
  <c r="AI5083" i="2"/>
  <c r="AI5084" i="2"/>
  <c r="AI5085" i="2"/>
  <c r="AI5086" i="2"/>
  <c r="AI5087" i="2"/>
  <c r="AI5088" i="2"/>
  <c r="AI5089" i="2"/>
  <c r="AI5090" i="2"/>
  <c r="AI5091" i="2"/>
  <c r="AI5092" i="2"/>
  <c r="AI5093" i="2"/>
  <c r="AI5094" i="2"/>
  <c r="AI5095" i="2"/>
  <c r="AI5096" i="2"/>
  <c r="AI5097" i="2"/>
  <c r="AI5098" i="2"/>
  <c r="AI5099" i="2"/>
  <c r="AI5100" i="2"/>
  <c r="AI5101" i="2"/>
  <c r="AI5102" i="2"/>
  <c r="AI5103" i="2"/>
  <c r="AI5104" i="2"/>
  <c r="AI5105" i="2"/>
  <c r="AI5106" i="2"/>
  <c r="AI5107" i="2"/>
  <c r="AI5108" i="2"/>
  <c r="AI5109" i="2"/>
  <c r="AI5110" i="2"/>
  <c r="AI5111" i="2"/>
  <c r="AI5112" i="2"/>
  <c r="AI5113" i="2"/>
  <c r="AI5114" i="2"/>
  <c r="AI5115" i="2"/>
  <c r="AI5116" i="2"/>
  <c r="AI5117" i="2"/>
  <c r="AI5118" i="2"/>
  <c r="AI5119" i="2"/>
  <c r="AI5120" i="2"/>
  <c r="AI5121" i="2"/>
  <c r="AI5122" i="2"/>
  <c r="AI5123" i="2"/>
  <c r="AI5124" i="2"/>
  <c r="AI5125" i="2"/>
  <c r="AI5126" i="2"/>
  <c r="AI5127" i="2"/>
  <c r="AI5128" i="2"/>
  <c r="AI5129" i="2"/>
  <c r="AI5130" i="2"/>
  <c r="AI5131" i="2"/>
  <c r="AI5132" i="2"/>
  <c r="AI5133" i="2"/>
  <c r="AI5134" i="2"/>
  <c r="AI5135" i="2"/>
  <c r="AI5136" i="2"/>
  <c r="AI5137" i="2"/>
  <c r="AI5138" i="2"/>
  <c r="AI5139" i="2"/>
  <c r="AI5140" i="2"/>
  <c r="AI5141" i="2"/>
  <c r="AI5142" i="2"/>
  <c r="AI5143" i="2"/>
  <c r="AI5144" i="2"/>
  <c r="AI5145" i="2"/>
  <c r="AI5146" i="2"/>
  <c r="AI5147" i="2"/>
  <c r="AI5148" i="2"/>
  <c r="AI5149" i="2"/>
  <c r="AI5150" i="2"/>
  <c r="AI5151" i="2"/>
  <c r="AI5152" i="2"/>
  <c r="AI5153" i="2"/>
  <c r="AI5154" i="2"/>
  <c r="AI5155" i="2"/>
  <c r="AI5156" i="2"/>
  <c r="AI5157" i="2"/>
  <c r="AI5158" i="2"/>
  <c r="AI5159" i="2"/>
  <c r="AI5160" i="2"/>
  <c r="AI5161" i="2"/>
  <c r="AI5162" i="2"/>
  <c r="AI5163" i="2"/>
  <c r="AI5164" i="2"/>
  <c r="AI5165" i="2"/>
  <c r="AI5166" i="2"/>
  <c r="AI5167" i="2"/>
  <c r="AI5168" i="2"/>
  <c r="AI5169" i="2"/>
  <c r="AI5170" i="2"/>
  <c r="AI5171" i="2"/>
  <c r="AI5172" i="2"/>
  <c r="AI5173" i="2"/>
  <c r="AI5174" i="2"/>
  <c r="AI5175" i="2"/>
  <c r="AI5176" i="2"/>
  <c r="AI5177" i="2"/>
  <c r="AI5178" i="2"/>
  <c r="AI5179" i="2"/>
  <c r="AI5180" i="2"/>
  <c r="AI5181" i="2"/>
  <c r="AI5182" i="2"/>
  <c r="AI5183" i="2"/>
  <c r="AI5184" i="2"/>
  <c r="AI5185" i="2"/>
  <c r="AI5186" i="2"/>
  <c r="AI5187" i="2"/>
  <c r="AI5188" i="2"/>
  <c r="AI5189" i="2"/>
  <c r="AI5190" i="2"/>
  <c r="AI5191" i="2"/>
  <c r="AI5192" i="2"/>
  <c r="AI5193" i="2"/>
  <c r="AI5194" i="2"/>
  <c r="AI5195" i="2"/>
  <c r="AI5196" i="2"/>
  <c r="AI5197" i="2"/>
  <c r="AI5198" i="2"/>
  <c r="AI5199" i="2"/>
  <c r="AI5200" i="2"/>
  <c r="AI5201" i="2"/>
  <c r="AI5202" i="2"/>
  <c r="AI5203" i="2"/>
  <c r="AI5204" i="2"/>
  <c r="AI5205" i="2"/>
  <c r="AI5206" i="2"/>
  <c r="AI5207" i="2"/>
  <c r="AI5208" i="2"/>
  <c r="AI5209" i="2"/>
  <c r="AI5210" i="2"/>
  <c r="AI5211" i="2"/>
  <c r="AI5212" i="2"/>
  <c r="AI5213" i="2"/>
  <c r="AI5214" i="2"/>
  <c r="AI5215" i="2"/>
  <c r="AI5216" i="2"/>
  <c r="AI5217" i="2"/>
  <c r="AI5218" i="2"/>
  <c r="AI5219" i="2"/>
  <c r="AI5220" i="2"/>
  <c r="AI5221" i="2"/>
  <c r="AI5222" i="2"/>
  <c r="AI5223" i="2"/>
  <c r="AI5224" i="2"/>
  <c r="AI5225" i="2"/>
  <c r="AI5226" i="2"/>
  <c r="AI5227" i="2"/>
  <c r="AI5228" i="2"/>
  <c r="AI5229" i="2"/>
  <c r="AI5230" i="2"/>
  <c r="AI5231" i="2"/>
  <c r="AI5232" i="2"/>
  <c r="AI5233" i="2"/>
  <c r="AI5234" i="2"/>
  <c r="AI5235" i="2"/>
  <c r="AI5236" i="2"/>
  <c r="AI5237" i="2"/>
  <c r="AI5238" i="2"/>
  <c r="AI5239" i="2"/>
  <c r="AI5240" i="2"/>
  <c r="AI5241" i="2"/>
  <c r="AI5242" i="2"/>
  <c r="AI5243" i="2"/>
  <c r="AI5244" i="2"/>
  <c r="AI5245" i="2"/>
  <c r="AI5246" i="2"/>
  <c r="AI5247" i="2"/>
  <c r="AI5248" i="2"/>
  <c r="AI5249" i="2"/>
  <c r="AI5250" i="2"/>
  <c r="AI5251" i="2"/>
  <c r="AI5252" i="2"/>
  <c r="AI5253" i="2"/>
  <c r="AI5254" i="2"/>
  <c r="AI5255" i="2"/>
  <c r="AI5256" i="2"/>
  <c r="AI5257" i="2"/>
  <c r="AI5258" i="2"/>
  <c r="AI5259" i="2"/>
  <c r="AI5260" i="2"/>
  <c r="AI5261" i="2"/>
  <c r="AI5262" i="2"/>
  <c r="AI5263" i="2"/>
  <c r="AI5264" i="2"/>
  <c r="AI5265" i="2"/>
  <c r="AI5266" i="2"/>
  <c r="AI5267" i="2"/>
  <c r="AI5268" i="2"/>
  <c r="AI5269" i="2"/>
  <c r="AI5270" i="2"/>
  <c r="AI5271" i="2"/>
  <c r="AI5272" i="2"/>
  <c r="AI5273" i="2"/>
  <c r="AI5274" i="2"/>
  <c r="AI5275" i="2"/>
  <c r="AI5276" i="2"/>
  <c r="AI5277" i="2"/>
  <c r="AI5278" i="2"/>
  <c r="AI5279" i="2"/>
  <c r="AI5280" i="2"/>
  <c r="AI5281" i="2"/>
  <c r="AI5282" i="2"/>
  <c r="AI5283" i="2"/>
  <c r="AI5284" i="2"/>
  <c r="AI5285" i="2"/>
  <c r="AI5286" i="2"/>
  <c r="AI5287" i="2"/>
  <c r="AI5288" i="2"/>
  <c r="AI5289" i="2"/>
  <c r="AI5290" i="2"/>
  <c r="AI5291" i="2"/>
  <c r="AI5292" i="2"/>
  <c r="AI5293" i="2"/>
  <c r="AI5294" i="2"/>
  <c r="AI5295" i="2"/>
  <c r="AI5296" i="2"/>
  <c r="AI5297" i="2"/>
  <c r="AI5298" i="2"/>
  <c r="AI5299" i="2"/>
  <c r="AI5300" i="2"/>
  <c r="AI5301" i="2"/>
  <c r="AI5302" i="2"/>
  <c r="AI5303" i="2"/>
  <c r="AI5304" i="2"/>
  <c r="AI5305" i="2"/>
  <c r="AI5306" i="2"/>
  <c r="AI5307" i="2"/>
  <c r="AI5308" i="2"/>
  <c r="AI5309" i="2"/>
  <c r="AI5310" i="2"/>
  <c r="AI5311" i="2"/>
  <c r="AI5312" i="2"/>
  <c r="AI5313" i="2"/>
  <c r="AI5314" i="2"/>
  <c r="AI5315" i="2"/>
  <c r="AI5316" i="2"/>
  <c r="AI5317" i="2"/>
  <c r="AI5318" i="2"/>
  <c r="AI5319" i="2"/>
  <c r="AI5320" i="2"/>
  <c r="AI5321" i="2"/>
  <c r="AI5322" i="2"/>
  <c r="AI5323" i="2"/>
  <c r="AI5324" i="2"/>
  <c r="AI5325" i="2"/>
  <c r="AI5326" i="2"/>
  <c r="AI5327" i="2"/>
  <c r="AI5328" i="2"/>
  <c r="AI5329" i="2"/>
  <c r="AI5330" i="2"/>
  <c r="AI5331" i="2"/>
  <c r="AI5332" i="2"/>
  <c r="AI5333" i="2"/>
  <c r="AI5334" i="2"/>
  <c r="AI5335" i="2"/>
  <c r="AI5336" i="2"/>
  <c r="AI5337" i="2"/>
  <c r="AI5338" i="2"/>
  <c r="AI5339" i="2"/>
  <c r="AI5340" i="2"/>
  <c r="AI5341" i="2"/>
  <c r="AI5342" i="2"/>
  <c r="AI5343" i="2"/>
  <c r="AI5344" i="2"/>
  <c r="AI5345" i="2"/>
  <c r="AI5346" i="2"/>
  <c r="AI5347" i="2"/>
  <c r="AI5348" i="2"/>
  <c r="AI5349" i="2"/>
  <c r="AI5350" i="2"/>
  <c r="AI5351" i="2"/>
  <c r="AI5352" i="2"/>
  <c r="AI5353" i="2"/>
  <c r="AI5354" i="2"/>
  <c r="AI5355" i="2"/>
  <c r="AI5356" i="2"/>
  <c r="AI5357" i="2"/>
  <c r="AI5358" i="2"/>
  <c r="AI5359" i="2"/>
  <c r="AI5360" i="2"/>
  <c r="AI5361" i="2"/>
  <c r="AI5362" i="2"/>
  <c r="AI5363" i="2"/>
  <c r="AI5364" i="2"/>
  <c r="AI5365" i="2"/>
  <c r="AI5366" i="2"/>
  <c r="AI5367" i="2"/>
  <c r="AI5368" i="2"/>
  <c r="AI5369" i="2"/>
  <c r="AI5370" i="2"/>
  <c r="AI5371" i="2"/>
  <c r="AI5372" i="2"/>
  <c r="AI5373" i="2"/>
  <c r="AI5374" i="2"/>
  <c r="AI5375" i="2"/>
  <c r="AI5376" i="2"/>
  <c r="AI5377" i="2"/>
  <c r="AI5378" i="2"/>
  <c r="AI5379" i="2"/>
  <c r="AI5380" i="2"/>
  <c r="AI5381" i="2"/>
  <c r="AI5382" i="2"/>
  <c r="AI5383" i="2"/>
  <c r="AI5384" i="2"/>
  <c r="AI5385" i="2"/>
  <c r="AI5386" i="2"/>
  <c r="AI5387" i="2"/>
  <c r="AI5388" i="2"/>
  <c r="AI5389" i="2"/>
  <c r="AI5390" i="2"/>
  <c r="AI5391" i="2"/>
  <c r="AI5392" i="2"/>
  <c r="AI5393" i="2"/>
  <c r="AI5394" i="2"/>
  <c r="AI5395" i="2"/>
  <c r="AI5396" i="2"/>
  <c r="AI5397" i="2"/>
  <c r="AI5398" i="2"/>
  <c r="AI5399" i="2"/>
  <c r="AI5400" i="2"/>
  <c r="AI5401" i="2"/>
  <c r="AI5402" i="2"/>
  <c r="AI5403" i="2"/>
  <c r="AI5404" i="2"/>
  <c r="AI5405" i="2"/>
  <c r="AI5406" i="2"/>
  <c r="AI5407" i="2"/>
  <c r="AI5408" i="2"/>
  <c r="AI5409" i="2"/>
  <c r="AI5410" i="2"/>
  <c r="AI5411" i="2"/>
  <c r="AI5412" i="2"/>
  <c r="AI5413" i="2"/>
  <c r="AI5414" i="2"/>
  <c r="AI5415" i="2"/>
  <c r="AI5416" i="2"/>
  <c r="AI5417" i="2"/>
  <c r="AI5418" i="2"/>
  <c r="AI5419" i="2"/>
  <c r="AI5420" i="2"/>
  <c r="AI5421" i="2"/>
  <c r="AI5422" i="2"/>
  <c r="AI5423" i="2"/>
  <c r="AI5424" i="2"/>
  <c r="AI5425" i="2"/>
  <c r="AI5426" i="2"/>
  <c r="AI5427" i="2"/>
  <c r="AI5428" i="2"/>
  <c r="AI5429" i="2"/>
  <c r="AI5430" i="2"/>
  <c r="AI5431" i="2"/>
  <c r="AI5432" i="2"/>
  <c r="AI5433" i="2"/>
  <c r="AI5434" i="2"/>
  <c r="AI5435" i="2"/>
  <c r="AI5436" i="2"/>
  <c r="AI5437" i="2"/>
  <c r="AI5438" i="2"/>
  <c r="AI5439" i="2"/>
  <c r="AI5440" i="2"/>
  <c r="AI5441" i="2"/>
  <c r="AI5442" i="2"/>
  <c r="AI5443" i="2"/>
  <c r="AI5444" i="2"/>
  <c r="AI5445" i="2"/>
  <c r="AI5446" i="2"/>
  <c r="AI5447" i="2"/>
  <c r="AI5448" i="2"/>
  <c r="AI5449" i="2"/>
  <c r="AI5450" i="2"/>
  <c r="AI5451" i="2"/>
  <c r="AI5452" i="2"/>
  <c r="AI5453" i="2"/>
  <c r="AI5454" i="2"/>
  <c r="AI5455" i="2"/>
  <c r="AI5456" i="2"/>
  <c r="AI5457" i="2"/>
  <c r="AI5458" i="2"/>
  <c r="AI5459" i="2"/>
  <c r="AI5460" i="2"/>
  <c r="AI5461" i="2"/>
  <c r="AI5462" i="2"/>
  <c r="AI5463" i="2"/>
  <c r="AI5464" i="2"/>
  <c r="AI5465" i="2"/>
  <c r="AI5466" i="2"/>
  <c r="AI5467" i="2"/>
  <c r="AI5468" i="2"/>
  <c r="AI5469" i="2"/>
  <c r="AI5470" i="2"/>
  <c r="AI5471" i="2"/>
  <c r="AI5472" i="2"/>
  <c r="AI5473" i="2"/>
  <c r="AI5474" i="2"/>
  <c r="AI5475" i="2"/>
  <c r="AI5476" i="2"/>
  <c r="AI5477" i="2"/>
  <c r="AI5478" i="2"/>
  <c r="AI5479" i="2"/>
  <c r="AI5480" i="2"/>
  <c r="AI5481" i="2"/>
  <c r="AI5482" i="2"/>
  <c r="AI5483" i="2"/>
  <c r="AI5484" i="2"/>
  <c r="AI5485" i="2"/>
  <c r="AI5486" i="2"/>
  <c r="AI5487" i="2"/>
  <c r="AI5488" i="2"/>
  <c r="AI5489" i="2"/>
  <c r="AI5490" i="2"/>
  <c r="AI5491" i="2"/>
  <c r="AI5492" i="2"/>
  <c r="AI5493" i="2"/>
  <c r="AI5494" i="2"/>
  <c r="AI5495" i="2"/>
  <c r="AI5496" i="2"/>
  <c r="AI5497" i="2"/>
  <c r="AI5498" i="2"/>
  <c r="AI5499" i="2"/>
  <c r="AI5500" i="2"/>
  <c r="AI5501" i="2"/>
  <c r="AI5502" i="2"/>
  <c r="AI5503" i="2"/>
  <c r="AI5504" i="2"/>
  <c r="AI5505" i="2"/>
  <c r="AI5506" i="2"/>
  <c r="AI5507" i="2"/>
  <c r="AI5508" i="2"/>
  <c r="AI5509" i="2"/>
  <c r="AI5510" i="2"/>
  <c r="AI5511" i="2"/>
  <c r="AI5512" i="2"/>
  <c r="AI5513" i="2"/>
  <c r="AI5514" i="2"/>
  <c r="AI5515" i="2"/>
  <c r="AI5516" i="2"/>
  <c r="AI5517" i="2"/>
  <c r="AI5518" i="2"/>
  <c r="AI5519" i="2"/>
  <c r="AI5520" i="2"/>
  <c r="AI5521" i="2"/>
  <c r="AI5522" i="2"/>
  <c r="AI5523" i="2"/>
  <c r="AI5524" i="2"/>
  <c r="AI5525" i="2"/>
  <c r="AI5526" i="2"/>
  <c r="AI5527" i="2"/>
  <c r="AI5528" i="2"/>
  <c r="AI5529" i="2"/>
  <c r="AI5530" i="2"/>
  <c r="AI5531" i="2"/>
  <c r="AI5532" i="2"/>
  <c r="AI5533" i="2"/>
  <c r="AI5534" i="2"/>
  <c r="AI5535" i="2"/>
  <c r="AI5536" i="2"/>
  <c r="AI5537" i="2"/>
  <c r="AI5538" i="2"/>
  <c r="AI5539" i="2"/>
  <c r="AI5540" i="2"/>
  <c r="AI5541" i="2"/>
  <c r="AI5542" i="2"/>
  <c r="AI5543" i="2"/>
  <c r="AI5544" i="2"/>
  <c r="AI5545" i="2"/>
  <c r="AI5546" i="2"/>
  <c r="AI5547" i="2"/>
  <c r="AI5548" i="2"/>
  <c r="AI5549" i="2"/>
  <c r="AI5550" i="2"/>
  <c r="AI5551" i="2"/>
  <c r="AI5552" i="2"/>
  <c r="AI5553" i="2"/>
  <c r="AI5554" i="2"/>
  <c r="AI5555" i="2"/>
  <c r="AI5556" i="2"/>
  <c r="AI5557" i="2"/>
  <c r="AI5558" i="2"/>
  <c r="AI5559" i="2"/>
  <c r="AI5560" i="2"/>
  <c r="AI5561" i="2"/>
  <c r="AI5562" i="2"/>
  <c r="AI5563" i="2"/>
  <c r="AI5564" i="2"/>
  <c r="AI5565" i="2"/>
  <c r="AI5566" i="2"/>
  <c r="AI5567" i="2"/>
  <c r="AI5568" i="2"/>
  <c r="AI5569" i="2"/>
  <c r="AI5570" i="2"/>
  <c r="AI5571" i="2"/>
  <c r="AI5572" i="2"/>
  <c r="AI5573" i="2"/>
  <c r="AI5574" i="2"/>
  <c r="AI5575" i="2"/>
  <c r="AI5576" i="2"/>
  <c r="AI5577" i="2"/>
  <c r="AI5578" i="2"/>
  <c r="AI5579" i="2"/>
  <c r="AI5580" i="2"/>
  <c r="AI5581" i="2"/>
  <c r="AI5582" i="2"/>
  <c r="AI5583" i="2"/>
  <c r="AI5584" i="2"/>
  <c r="AI5585" i="2"/>
  <c r="AI5586" i="2"/>
  <c r="AI5587" i="2"/>
  <c r="AI5588" i="2"/>
  <c r="AI5589" i="2"/>
  <c r="AI5590" i="2"/>
  <c r="AI5591" i="2"/>
  <c r="AI5592" i="2"/>
  <c r="AI5593" i="2"/>
  <c r="AI5594" i="2"/>
  <c r="AI5595" i="2"/>
  <c r="AI5596" i="2"/>
  <c r="AI5597" i="2"/>
  <c r="AI5598" i="2"/>
  <c r="AI5599" i="2"/>
  <c r="AI5600" i="2"/>
  <c r="AI5601" i="2"/>
  <c r="AI5602" i="2"/>
  <c r="AI5603" i="2"/>
  <c r="AI5604" i="2"/>
  <c r="AI5605" i="2"/>
  <c r="AI5606" i="2"/>
  <c r="AI5607" i="2"/>
  <c r="AI5608" i="2"/>
  <c r="AI5609" i="2"/>
  <c r="AI5610" i="2"/>
  <c r="AI5611" i="2"/>
  <c r="AI5612" i="2"/>
  <c r="AI5613" i="2"/>
  <c r="AI5614" i="2"/>
  <c r="AI5615" i="2"/>
  <c r="AI5616" i="2"/>
  <c r="AI5617" i="2"/>
  <c r="AI5618" i="2"/>
  <c r="AI5619" i="2"/>
  <c r="AI5620" i="2"/>
  <c r="AI5621" i="2"/>
  <c r="AI5622" i="2"/>
  <c r="AI5623" i="2"/>
  <c r="AI5624" i="2"/>
  <c r="AI5625" i="2"/>
  <c r="AI5626" i="2"/>
  <c r="AI5627" i="2"/>
  <c r="AI5628" i="2"/>
  <c r="AI5629" i="2"/>
  <c r="AI5630" i="2"/>
  <c r="AI5631" i="2"/>
  <c r="AI5632" i="2"/>
  <c r="AI5633" i="2"/>
  <c r="AI5634" i="2"/>
  <c r="AI5635" i="2"/>
  <c r="AI5636" i="2"/>
  <c r="AI5637" i="2"/>
  <c r="AI5638" i="2"/>
  <c r="AI5639" i="2"/>
  <c r="AI5640" i="2"/>
  <c r="AI5641" i="2"/>
  <c r="AI5642" i="2"/>
  <c r="AI5643" i="2"/>
  <c r="AI5644" i="2"/>
  <c r="AI5645" i="2"/>
  <c r="AI5646" i="2"/>
  <c r="AI5647" i="2"/>
  <c r="AI5648" i="2"/>
  <c r="AI5649" i="2"/>
  <c r="AI5650" i="2"/>
  <c r="AI5651" i="2"/>
  <c r="AI5652" i="2"/>
  <c r="AI5653" i="2"/>
  <c r="AI5654" i="2"/>
  <c r="AI5655" i="2"/>
  <c r="AI5656" i="2"/>
  <c r="AI5657" i="2"/>
  <c r="AI5658" i="2"/>
  <c r="AI5659" i="2"/>
  <c r="AI5660" i="2"/>
  <c r="AI5661" i="2"/>
  <c r="AI5662" i="2"/>
  <c r="AI5663" i="2"/>
  <c r="AI5664" i="2"/>
  <c r="AI5665" i="2"/>
  <c r="AI5666" i="2"/>
  <c r="AI5667" i="2"/>
  <c r="AI5668" i="2"/>
  <c r="AI5669" i="2"/>
  <c r="AI5670" i="2"/>
  <c r="AI5671" i="2"/>
  <c r="AI5672" i="2"/>
  <c r="AI5673" i="2"/>
  <c r="AI5674" i="2"/>
  <c r="AI5675" i="2"/>
  <c r="AI5676" i="2"/>
  <c r="AI5677" i="2"/>
  <c r="AI5678" i="2"/>
  <c r="AI5679" i="2"/>
  <c r="AI5680" i="2"/>
  <c r="AI5681" i="2"/>
  <c r="AI5682" i="2"/>
  <c r="AI5683" i="2"/>
  <c r="AI5684" i="2"/>
  <c r="AI5685" i="2"/>
  <c r="AI5686" i="2"/>
  <c r="AI5687" i="2"/>
  <c r="AI5688" i="2"/>
  <c r="AI5689" i="2"/>
  <c r="AI5690" i="2"/>
  <c r="AI5691" i="2"/>
  <c r="AI5692" i="2"/>
  <c r="AI5693" i="2"/>
  <c r="AI5694" i="2"/>
  <c r="AI5695" i="2"/>
  <c r="AI5696" i="2"/>
  <c r="AI5697" i="2"/>
  <c r="AI5698" i="2"/>
  <c r="AI5699" i="2"/>
  <c r="AI5700" i="2"/>
  <c r="AI5701" i="2"/>
  <c r="AI5702" i="2"/>
  <c r="AI5703" i="2"/>
  <c r="AI5704" i="2"/>
  <c r="AI5705" i="2"/>
  <c r="AI5706" i="2"/>
  <c r="AI5707" i="2"/>
  <c r="AI5708" i="2"/>
  <c r="AI5709" i="2"/>
  <c r="AI5710" i="2"/>
  <c r="AI5711" i="2"/>
  <c r="AI5712" i="2"/>
  <c r="AI5713" i="2"/>
  <c r="AI5714" i="2"/>
  <c r="AI5715" i="2"/>
  <c r="AI5716" i="2"/>
  <c r="AI5717" i="2"/>
  <c r="AI5718" i="2"/>
  <c r="AI5719" i="2"/>
  <c r="AI5720" i="2"/>
  <c r="AI5721" i="2"/>
  <c r="AI5722" i="2"/>
  <c r="AI5723" i="2"/>
  <c r="AI5724" i="2"/>
  <c r="AI5725" i="2"/>
  <c r="AI5726" i="2"/>
  <c r="AI5727" i="2"/>
  <c r="AI5728" i="2"/>
  <c r="AI5729" i="2"/>
  <c r="AI5730" i="2"/>
  <c r="AI5731" i="2"/>
  <c r="AI5732" i="2"/>
  <c r="AI5733" i="2"/>
  <c r="AI5734" i="2"/>
  <c r="AI5735" i="2"/>
  <c r="AI5736" i="2"/>
  <c r="AI5737" i="2"/>
  <c r="AI5738" i="2"/>
  <c r="AI5739" i="2"/>
  <c r="AI5740" i="2"/>
  <c r="AI5741" i="2"/>
  <c r="AI5742" i="2"/>
  <c r="AI5743" i="2"/>
  <c r="AI5744" i="2"/>
  <c r="AI5745" i="2"/>
  <c r="AI5746" i="2"/>
  <c r="AI5747" i="2"/>
  <c r="AI5748" i="2"/>
  <c r="AI5749" i="2"/>
  <c r="AI5750" i="2"/>
  <c r="AI5751" i="2"/>
  <c r="AI5752" i="2"/>
  <c r="AI5753" i="2"/>
  <c r="AI5754" i="2"/>
  <c r="AI5755" i="2"/>
  <c r="AI5756" i="2"/>
  <c r="AI5757" i="2"/>
  <c r="AI5758" i="2"/>
  <c r="AI5759" i="2"/>
  <c r="AI5760" i="2"/>
  <c r="AI5761" i="2"/>
  <c r="AI5762" i="2"/>
  <c r="AI5763" i="2"/>
  <c r="AI5764" i="2"/>
  <c r="AI5765" i="2"/>
  <c r="AI5766" i="2"/>
  <c r="AI5767" i="2"/>
  <c r="AI5768" i="2"/>
  <c r="AI5769" i="2"/>
  <c r="AI5770" i="2"/>
  <c r="AI5771" i="2"/>
  <c r="AI5772" i="2"/>
  <c r="AI5773" i="2"/>
  <c r="AI5774" i="2"/>
  <c r="AI5775" i="2"/>
  <c r="AI5776" i="2"/>
  <c r="AI5777" i="2"/>
  <c r="AI5778" i="2"/>
  <c r="AI5779" i="2"/>
  <c r="AI5780" i="2"/>
  <c r="AI5781" i="2"/>
  <c r="AI5782" i="2"/>
  <c r="AI5783" i="2"/>
  <c r="AI5784" i="2"/>
  <c r="AI5785" i="2"/>
  <c r="AI5786" i="2"/>
  <c r="AI5787" i="2"/>
  <c r="AI5788" i="2"/>
  <c r="AI5789" i="2"/>
  <c r="AI5790" i="2"/>
  <c r="AI5791" i="2"/>
  <c r="AI5792" i="2"/>
  <c r="AI5793" i="2"/>
  <c r="AI5794" i="2"/>
  <c r="AI5795" i="2"/>
  <c r="AI5796" i="2"/>
  <c r="AI5797" i="2"/>
  <c r="AI5798" i="2"/>
  <c r="AI5799" i="2"/>
  <c r="AI5800" i="2"/>
  <c r="AI5801" i="2"/>
  <c r="AI5802" i="2"/>
  <c r="AI5803" i="2"/>
  <c r="AI5804" i="2"/>
  <c r="AI5805" i="2"/>
  <c r="AI5806" i="2"/>
  <c r="AI5807" i="2"/>
  <c r="AI5808" i="2"/>
  <c r="AI5809" i="2"/>
  <c r="AI5810" i="2"/>
  <c r="AI5811" i="2"/>
  <c r="AI5812" i="2"/>
  <c r="AI5813" i="2"/>
  <c r="AI5814" i="2"/>
  <c r="AI5815" i="2"/>
  <c r="AI5816" i="2"/>
  <c r="AI5817" i="2"/>
  <c r="AI5818" i="2"/>
  <c r="AI5819" i="2"/>
  <c r="AI5820" i="2"/>
  <c r="AI5821" i="2"/>
  <c r="AI5822" i="2"/>
  <c r="AI5823" i="2"/>
  <c r="AI5824" i="2"/>
  <c r="AI5825" i="2"/>
  <c r="AI5826" i="2"/>
  <c r="AI5827" i="2"/>
  <c r="AI5828" i="2"/>
  <c r="AI5829" i="2"/>
  <c r="AI5830" i="2"/>
  <c r="AI5831" i="2"/>
  <c r="AI5832" i="2"/>
  <c r="AI5833" i="2"/>
  <c r="AI5834" i="2"/>
  <c r="AI5835" i="2"/>
  <c r="AI5836" i="2"/>
  <c r="AI5837" i="2"/>
  <c r="AI5838" i="2"/>
  <c r="AI5839" i="2"/>
  <c r="AI5840" i="2"/>
  <c r="AI5841" i="2"/>
  <c r="AI5842" i="2"/>
  <c r="AI5843" i="2"/>
  <c r="AI5844" i="2"/>
  <c r="AI5845" i="2"/>
  <c r="AI5846" i="2"/>
  <c r="AI5847" i="2"/>
  <c r="AI5848" i="2"/>
  <c r="AI5849" i="2"/>
  <c r="AI5850" i="2"/>
  <c r="AI5851" i="2"/>
  <c r="AI5852" i="2"/>
  <c r="AI5853" i="2"/>
  <c r="AI5854" i="2"/>
  <c r="AI5855" i="2"/>
  <c r="AI5856" i="2"/>
  <c r="AI5857" i="2"/>
  <c r="AI5858" i="2"/>
  <c r="AI5859" i="2"/>
  <c r="AI5860" i="2"/>
  <c r="AI5861" i="2"/>
  <c r="AI5862" i="2"/>
  <c r="AI5863" i="2"/>
  <c r="AI5864" i="2"/>
  <c r="AI5865" i="2"/>
  <c r="AI5866" i="2"/>
  <c r="AI5867" i="2"/>
  <c r="AI5868" i="2"/>
  <c r="AI5869" i="2"/>
  <c r="AI5870" i="2"/>
  <c r="AI5871" i="2"/>
  <c r="AI5872" i="2"/>
  <c r="AI5873" i="2"/>
  <c r="AI5874" i="2"/>
  <c r="AI5875" i="2"/>
  <c r="AI5876" i="2"/>
  <c r="AI5877" i="2"/>
  <c r="AI5878" i="2"/>
  <c r="AI5879" i="2"/>
  <c r="AI5880" i="2"/>
  <c r="AI5881" i="2"/>
  <c r="AI5882" i="2"/>
  <c r="AI5883" i="2"/>
  <c r="AI5884" i="2"/>
  <c r="AI5885" i="2"/>
  <c r="AI5886" i="2"/>
  <c r="AI5887" i="2"/>
  <c r="AI5888" i="2"/>
  <c r="AI5889" i="2"/>
  <c r="AI5890" i="2"/>
  <c r="AI5891" i="2"/>
  <c r="AI5892" i="2"/>
  <c r="AI5893" i="2"/>
  <c r="AI5894" i="2"/>
  <c r="AI5895" i="2"/>
  <c r="AI5896" i="2"/>
  <c r="AI5897" i="2"/>
  <c r="AI5898" i="2"/>
  <c r="AI5899" i="2"/>
  <c r="AI5900" i="2"/>
  <c r="AI5901" i="2"/>
  <c r="AI5902" i="2"/>
  <c r="AI5903" i="2"/>
  <c r="AI5904" i="2"/>
  <c r="AI5905" i="2"/>
  <c r="AI5906" i="2"/>
  <c r="AI5907" i="2"/>
  <c r="AI5908" i="2"/>
  <c r="AI5909" i="2"/>
  <c r="AI5910" i="2"/>
  <c r="AI5911" i="2"/>
  <c r="AI5912" i="2"/>
  <c r="AI5913" i="2"/>
  <c r="AI5914" i="2"/>
  <c r="AI5915" i="2"/>
  <c r="AI5916" i="2"/>
  <c r="AI5917" i="2"/>
  <c r="AI5918" i="2"/>
  <c r="AI5919" i="2"/>
  <c r="AI5920" i="2"/>
  <c r="AI5921" i="2"/>
  <c r="AI5922" i="2"/>
  <c r="AI5923" i="2"/>
  <c r="AI5924" i="2"/>
  <c r="AI5925" i="2"/>
  <c r="AI5926" i="2"/>
  <c r="AI5927" i="2"/>
  <c r="AI5928" i="2"/>
  <c r="AI5929" i="2"/>
  <c r="AI5930" i="2"/>
  <c r="AI5931" i="2"/>
  <c r="AI5932" i="2"/>
  <c r="AI5933" i="2"/>
  <c r="AI5934" i="2"/>
  <c r="AI5935" i="2"/>
  <c r="AI5936" i="2"/>
  <c r="AI5937" i="2"/>
  <c r="AI5938" i="2"/>
  <c r="AI5939" i="2"/>
  <c r="AI5940" i="2"/>
  <c r="AI5941" i="2"/>
  <c r="AI5942" i="2"/>
  <c r="AI5943" i="2"/>
  <c r="AI5944" i="2"/>
  <c r="AI5945" i="2"/>
  <c r="AI5946" i="2"/>
  <c r="AI5947" i="2"/>
  <c r="AI5948" i="2"/>
  <c r="AI5949" i="2"/>
  <c r="AI5950" i="2"/>
  <c r="AI5951" i="2"/>
  <c r="AI5952" i="2"/>
  <c r="AI5953" i="2"/>
  <c r="AI5954" i="2"/>
  <c r="AI5955" i="2"/>
  <c r="AI5956" i="2"/>
  <c r="AI5957" i="2"/>
  <c r="AI5958" i="2"/>
  <c r="AI5959" i="2"/>
  <c r="AI5960" i="2"/>
  <c r="AI5961" i="2"/>
  <c r="AI5962" i="2"/>
  <c r="AI5963" i="2"/>
  <c r="AI5964" i="2"/>
  <c r="AI5965" i="2"/>
  <c r="AI5966" i="2"/>
  <c r="AI5967" i="2"/>
  <c r="AI5968" i="2"/>
  <c r="AI5969" i="2"/>
  <c r="AI5970" i="2"/>
  <c r="AI5971" i="2"/>
  <c r="AI5972" i="2"/>
  <c r="AI5973" i="2"/>
  <c r="AI5974" i="2"/>
  <c r="AI5975" i="2"/>
  <c r="AI5976" i="2"/>
  <c r="AI5977" i="2"/>
  <c r="AI5978" i="2"/>
  <c r="AI5979" i="2"/>
  <c r="AI5980" i="2"/>
  <c r="AI5981" i="2"/>
  <c r="AI5982" i="2"/>
  <c r="AI5983" i="2"/>
  <c r="AI5984" i="2"/>
  <c r="AI5985" i="2"/>
  <c r="AI5986" i="2"/>
  <c r="AI5987" i="2"/>
  <c r="AI5988" i="2"/>
  <c r="AI5989" i="2"/>
  <c r="AI5990" i="2"/>
  <c r="AI5991" i="2"/>
  <c r="AI5992" i="2"/>
  <c r="AI5993" i="2"/>
  <c r="AI5994" i="2"/>
  <c r="AI5995" i="2"/>
  <c r="AI5996" i="2"/>
  <c r="AI5997" i="2"/>
  <c r="AI5998" i="2"/>
  <c r="AI5999" i="2"/>
  <c r="AI6000" i="2"/>
  <c r="AI6001" i="2"/>
  <c r="AI6002" i="2"/>
  <c r="AI6003" i="2"/>
  <c r="AI6004" i="2"/>
  <c r="AI6005" i="2"/>
  <c r="AI6006" i="2"/>
  <c r="AI6007" i="2"/>
  <c r="AI6008" i="2"/>
  <c r="AI6009" i="2"/>
  <c r="AI6010" i="2"/>
  <c r="AI6011" i="2"/>
  <c r="AI6012" i="2"/>
  <c r="AI6013" i="2"/>
  <c r="AI6014" i="2"/>
  <c r="AI6015" i="2"/>
  <c r="AI6016" i="2"/>
  <c r="AI6017" i="2"/>
  <c r="AI6018" i="2"/>
  <c r="AI6019" i="2"/>
  <c r="AI6020" i="2"/>
  <c r="AI6021" i="2"/>
  <c r="AI6022" i="2"/>
  <c r="AI6023" i="2"/>
  <c r="AI6024" i="2"/>
  <c r="AI6025" i="2"/>
  <c r="AI6026" i="2"/>
  <c r="AI6027" i="2"/>
  <c r="AI6028" i="2"/>
  <c r="AI6029" i="2"/>
  <c r="AI6030" i="2"/>
  <c r="AI6031" i="2"/>
  <c r="AI6032" i="2"/>
  <c r="AI6033" i="2"/>
  <c r="AI6034" i="2"/>
  <c r="AI6035" i="2"/>
  <c r="AI6036" i="2"/>
  <c r="AI6037" i="2"/>
  <c r="AI6038" i="2"/>
  <c r="AI6039" i="2"/>
  <c r="AI6040" i="2"/>
  <c r="AI6041" i="2"/>
  <c r="AI6042" i="2"/>
  <c r="AI6043" i="2"/>
  <c r="AI6044" i="2"/>
  <c r="AI6045" i="2"/>
  <c r="AI6046" i="2"/>
  <c r="AI6047" i="2"/>
  <c r="AI6048" i="2"/>
  <c r="AI6049" i="2"/>
  <c r="AI6050" i="2"/>
  <c r="AI6051" i="2"/>
  <c r="AI6052" i="2"/>
  <c r="AI6053" i="2"/>
  <c r="AI6054" i="2"/>
  <c r="AI6055" i="2"/>
  <c r="AI6056" i="2"/>
  <c r="AI6057" i="2"/>
  <c r="AI6058" i="2"/>
  <c r="AI6059" i="2"/>
  <c r="AI6060" i="2"/>
  <c r="AI6061" i="2"/>
  <c r="AI6062" i="2"/>
  <c r="AI6063" i="2"/>
  <c r="AI6064" i="2"/>
  <c r="AI6065" i="2"/>
  <c r="AI6066" i="2"/>
  <c r="AI6067" i="2"/>
  <c r="AI5" i="2"/>
  <c r="C19" i="7"/>
  <c r="AF31" i="7"/>
  <c r="AD31" i="7" s="1"/>
  <c r="AE31" i="7" s="1"/>
  <c r="AF30" i="7"/>
  <c r="AD30" i="7" s="1"/>
  <c r="AE30" i="7" s="1"/>
  <c r="AF29" i="7"/>
  <c r="AD29" i="7" s="1"/>
  <c r="AE29" i="7" s="1"/>
  <c r="AF28" i="7"/>
  <c r="AD28" i="7" s="1"/>
  <c r="AE28" i="7" s="1"/>
  <c r="AF27" i="7"/>
  <c r="AD27" i="7" s="1"/>
  <c r="AE27" i="7" s="1"/>
  <c r="AF26" i="7"/>
  <c r="AD26" i="7" s="1"/>
  <c r="AE26" i="7" s="1"/>
  <c r="AF25" i="7"/>
  <c r="AD25" i="7" s="1"/>
  <c r="AE25" i="7" s="1"/>
  <c r="AF24" i="7"/>
  <c r="AD24" i="7" s="1"/>
  <c r="AE24" i="7" s="1"/>
  <c r="AF23" i="7"/>
  <c r="AD23" i="7" s="1"/>
  <c r="AF22" i="7"/>
  <c r="AD22" i="7" s="1"/>
  <c r="AE22" i="7" s="1"/>
  <c r="AF21" i="7"/>
  <c r="AD21" i="7" s="1"/>
  <c r="AE21" i="7" s="1"/>
  <c r="AF20" i="7"/>
  <c r="AD20" i="7" s="1"/>
  <c r="AE20" i="7" s="1"/>
  <c r="AK5944" i="2" s="1"/>
  <c r="AF18" i="7"/>
  <c r="AD18" i="7" s="1"/>
  <c r="AE18" i="7" s="1"/>
  <c r="AF17" i="7"/>
  <c r="AD17" i="7" s="1"/>
  <c r="AE17" i="7" s="1"/>
  <c r="AF16" i="7"/>
  <c r="AD16" i="7" s="1"/>
  <c r="AE16" i="7" s="1"/>
  <c r="AF15" i="7"/>
  <c r="AD15" i="7" s="1"/>
  <c r="AE15" i="7" s="1"/>
  <c r="AF14" i="7"/>
  <c r="AD14" i="7" s="1"/>
  <c r="AE14" i="7" s="1"/>
  <c r="AF13" i="7"/>
  <c r="AD13" i="7" s="1"/>
  <c r="AE13" i="7" s="1"/>
  <c r="AF12" i="7"/>
  <c r="AD12" i="7" s="1"/>
  <c r="AE12" i="7" s="1"/>
  <c r="AF11" i="7"/>
  <c r="AD11" i="7" s="1"/>
  <c r="AE11" i="7" s="1"/>
  <c r="AF10" i="7"/>
  <c r="AD10" i="7" s="1"/>
  <c r="AE10" i="7" s="1"/>
  <c r="AF9" i="7"/>
  <c r="AD9" i="7" s="1"/>
  <c r="AE9" i="7" s="1"/>
  <c r="AF8" i="7"/>
  <c r="AD8" i="7" s="1"/>
  <c r="AE8" i="7" s="1"/>
  <c r="AF7" i="7"/>
  <c r="AD7" i="7" s="1"/>
  <c r="AE7" i="7" s="1"/>
  <c r="AF6" i="7"/>
  <c r="AD6" i="7" s="1"/>
  <c r="AE6" i="7" s="1"/>
  <c r="AC31" i="7"/>
  <c r="AA31" i="7" s="1"/>
  <c r="AB31" i="7" s="1"/>
  <c r="AC30" i="7"/>
  <c r="AA30" i="7" s="1"/>
  <c r="AB30" i="7" s="1"/>
  <c r="AC29" i="7"/>
  <c r="AA29" i="7" s="1"/>
  <c r="AB29" i="7" s="1"/>
  <c r="AC28" i="7"/>
  <c r="AA28" i="7" s="1"/>
  <c r="AB28" i="7" s="1"/>
  <c r="AC27" i="7"/>
  <c r="AA27" i="7" s="1"/>
  <c r="AB27" i="7" s="1"/>
  <c r="AC26" i="7"/>
  <c r="AA26" i="7" s="1"/>
  <c r="AB26" i="7" s="1"/>
  <c r="AC25" i="7"/>
  <c r="AA25" i="7" s="1"/>
  <c r="AB25" i="7" s="1"/>
  <c r="AC24" i="7"/>
  <c r="AA24" i="7" s="1"/>
  <c r="AB24" i="7" s="1"/>
  <c r="AC23" i="7"/>
  <c r="AA23" i="7" s="1"/>
  <c r="AC22" i="7"/>
  <c r="AA22" i="7" s="1"/>
  <c r="AB22" i="7" s="1"/>
  <c r="AC21" i="7"/>
  <c r="AA21" i="7" s="1"/>
  <c r="AB21" i="7" s="1"/>
  <c r="AC20" i="7"/>
  <c r="AA20" i="7" s="1"/>
  <c r="AB20" i="7" s="1"/>
  <c r="AC18" i="7"/>
  <c r="AA18" i="7" s="1"/>
  <c r="AB18" i="7" s="1"/>
  <c r="AC17" i="7"/>
  <c r="AA17" i="7" s="1"/>
  <c r="AB17" i="7" s="1"/>
  <c r="AC16" i="7"/>
  <c r="AA16" i="7" s="1"/>
  <c r="AB16" i="7" s="1"/>
  <c r="AC15" i="7"/>
  <c r="AA15" i="7" s="1"/>
  <c r="AB15" i="7" s="1"/>
  <c r="AC14" i="7"/>
  <c r="AA14" i="7" s="1"/>
  <c r="AB14" i="7" s="1"/>
  <c r="AC13" i="7"/>
  <c r="AA13" i="7" s="1"/>
  <c r="AB13" i="7" s="1"/>
  <c r="AC12" i="7"/>
  <c r="AA12" i="7" s="1"/>
  <c r="AB12" i="7" s="1"/>
  <c r="AC11" i="7"/>
  <c r="AA11" i="7" s="1"/>
  <c r="AB11" i="7" s="1"/>
  <c r="AC10" i="7"/>
  <c r="AA10" i="7" s="1"/>
  <c r="AB10" i="7" s="1"/>
  <c r="AC9" i="7"/>
  <c r="AA9" i="7" s="1"/>
  <c r="AB9" i="7" s="1"/>
  <c r="AC8" i="7"/>
  <c r="AA8" i="7" s="1"/>
  <c r="AB8" i="7" s="1"/>
  <c r="AC7" i="7"/>
  <c r="AA7" i="7" s="1"/>
  <c r="AB7" i="7" s="1"/>
  <c r="AC6" i="7"/>
  <c r="AA6" i="7" s="1"/>
  <c r="AB6" i="7" s="1"/>
  <c r="Z31" i="7"/>
  <c r="X31" i="7" s="1"/>
  <c r="Y31" i="7" s="1"/>
  <c r="Z30" i="7"/>
  <c r="X30" i="7" s="1"/>
  <c r="Y30" i="7" s="1"/>
  <c r="Z29" i="7"/>
  <c r="X29" i="7" s="1"/>
  <c r="Y29" i="7" s="1"/>
  <c r="Z28" i="7"/>
  <c r="X28" i="7" s="1"/>
  <c r="Y28" i="7" s="1"/>
  <c r="Z27" i="7"/>
  <c r="X27" i="7" s="1"/>
  <c r="Y27" i="7" s="1"/>
  <c r="Z26" i="7"/>
  <c r="X26" i="7" s="1"/>
  <c r="Y26" i="7" s="1"/>
  <c r="Z25" i="7"/>
  <c r="X25" i="7" s="1"/>
  <c r="Y25" i="7" s="1"/>
  <c r="Z24" i="7"/>
  <c r="X24" i="7" s="1"/>
  <c r="Y24" i="7" s="1"/>
  <c r="Z23" i="7"/>
  <c r="X23" i="7" s="1"/>
  <c r="Z22" i="7"/>
  <c r="X22" i="7" s="1"/>
  <c r="Y22" i="7" s="1"/>
  <c r="Z21" i="7"/>
  <c r="X21" i="7" s="1"/>
  <c r="Y21" i="7" s="1"/>
  <c r="Z20" i="7"/>
  <c r="X20" i="7" s="1"/>
  <c r="Y20" i="7" s="1"/>
  <c r="Z7" i="7"/>
  <c r="X7" i="7" s="1"/>
  <c r="Y7" i="7" s="1"/>
  <c r="AK5430" i="2" s="1"/>
  <c r="Z8" i="7"/>
  <c r="X8" i="7" s="1"/>
  <c r="Y8" i="7" s="1"/>
  <c r="Z9" i="7"/>
  <c r="X9" i="7" s="1"/>
  <c r="Y9" i="7" s="1"/>
  <c r="Z10" i="7"/>
  <c r="X10" i="7" s="1"/>
  <c r="Y10" i="7" s="1"/>
  <c r="Z11" i="7"/>
  <c r="X11" i="7" s="1"/>
  <c r="Y11" i="7" s="1"/>
  <c r="Z12" i="7"/>
  <c r="X12" i="7" s="1"/>
  <c r="Y12" i="7" s="1"/>
  <c r="Z13" i="7"/>
  <c r="X13" i="7" s="1"/>
  <c r="Y13" i="7" s="1"/>
  <c r="Z14" i="7"/>
  <c r="X14" i="7" s="1"/>
  <c r="Y14" i="7" s="1"/>
  <c r="Z15" i="7"/>
  <c r="X15" i="7" s="1"/>
  <c r="Y15" i="7" s="1"/>
  <c r="Z16" i="7"/>
  <c r="X16" i="7" s="1"/>
  <c r="Y16" i="7" s="1"/>
  <c r="Z17" i="7"/>
  <c r="X17" i="7" s="1"/>
  <c r="Y17" i="7" s="1"/>
  <c r="Z18" i="7"/>
  <c r="X18" i="7" s="1"/>
  <c r="Y18" i="7" s="1"/>
  <c r="Z6" i="7"/>
  <c r="X6" i="7" s="1"/>
  <c r="Y6" i="7" s="1"/>
  <c r="W31" i="7"/>
  <c r="U31" i="7" s="1"/>
  <c r="V31" i="7" s="1"/>
  <c r="W30" i="7"/>
  <c r="U30" i="7" s="1"/>
  <c r="V30" i="7" s="1"/>
  <c r="W29" i="7"/>
  <c r="U29" i="7" s="1"/>
  <c r="V29" i="7" s="1"/>
  <c r="W28" i="7"/>
  <c r="U28" i="7" s="1"/>
  <c r="V28" i="7" s="1"/>
  <c r="W27" i="7"/>
  <c r="U27" i="7" s="1"/>
  <c r="V27" i="7" s="1"/>
  <c r="W26" i="7"/>
  <c r="U26" i="7" s="1"/>
  <c r="V26" i="7" s="1"/>
  <c r="W25" i="7"/>
  <c r="U25" i="7" s="1"/>
  <c r="V25" i="7" s="1"/>
  <c r="W24" i="7"/>
  <c r="U24" i="7" s="1"/>
  <c r="V24" i="7" s="1"/>
  <c r="W23" i="7"/>
  <c r="U23" i="7" s="1"/>
  <c r="W22" i="7"/>
  <c r="U22" i="7" s="1"/>
  <c r="V22" i="7" s="1"/>
  <c r="W21" i="7"/>
  <c r="U21" i="7" s="1"/>
  <c r="V21" i="7" s="1"/>
  <c r="W20" i="7"/>
  <c r="U20" i="7" s="1"/>
  <c r="V20" i="7" s="1"/>
  <c r="W7" i="7"/>
  <c r="U7" i="7" s="1"/>
  <c r="V7" i="7" s="1"/>
  <c r="W8" i="7"/>
  <c r="U8" i="7" s="1"/>
  <c r="V8" i="7" s="1"/>
  <c r="W9" i="7"/>
  <c r="U9" i="7" s="1"/>
  <c r="V9" i="7" s="1"/>
  <c r="W10" i="7"/>
  <c r="U10" i="7" s="1"/>
  <c r="V10" i="7" s="1"/>
  <c r="W11" i="7"/>
  <c r="U11" i="7" s="1"/>
  <c r="V11" i="7" s="1"/>
  <c r="W12" i="7"/>
  <c r="U12" i="7" s="1"/>
  <c r="V12" i="7" s="1"/>
  <c r="W13" i="7"/>
  <c r="U13" i="7" s="1"/>
  <c r="V13" i="7" s="1"/>
  <c r="W14" i="7"/>
  <c r="U14" i="7" s="1"/>
  <c r="V14" i="7" s="1"/>
  <c r="W15" i="7"/>
  <c r="U15" i="7" s="1"/>
  <c r="V15" i="7" s="1"/>
  <c r="W16" i="7"/>
  <c r="U16" i="7" s="1"/>
  <c r="V16" i="7" s="1"/>
  <c r="W17" i="7"/>
  <c r="U17" i="7" s="1"/>
  <c r="V17" i="7" s="1"/>
  <c r="W18" i="7"/>
  <c r="U18" i="7" s="1"/>
  <c r="V18" i="7" s="1"/>
  <c r="W6" i="7"/>
  <c r="U6" i="7" s="1"/>
  <c r="V6" i="7" s="1"/>
  <c r="T31" i="7"/>
  <c r="R31" i="7" s="1"/>
  <c r="S31" i="7" s="1"/>
  <c r="T30" i="7"/>
  <c r="R30" i="7" s="1"/>
  <c r="S30" i="7" s="1"/>
  <c r="T29" i="7"/>
  <c r="R29" i="7" s="1"/>
  <c r="S29" i="7" s="1"/>
  <c r="T28" i="7"/>
  <c r="R28" i="7" s="1"/>
  <c r="S28" i="7" s="1"/>
  <c r="T27" i="7"/>
  <c r="R27" i="7" s="1"/>
  <c r="S27" i="7" s="1"/>
  <c r="T26" i="7"/>
  <c r="R26" i="7" s="1"/>
  <c r="S26" i="7" s="1"/>
  <c r="T25" i="7"/>
  <c r="R25" i="7" s="1"/>
  <c r="S25" i="7" s="1"/>
  <c r="T24" i="7"/>
  <c r="R24" i="7" s="1"/>
  <c r="S24" i="7" s="1"/>
  <c r="T23" i="7"/>
  <c r="R23" i="7" s="1"/>
  <c r="T22" i="7"/>
  <c r="R22" i="7" s="1"/>
  <c r="S22" i="7" s="1"/>
  <c r="T21" i="7"/>
  <c r="R21" i="7" s="1"/>
  <c r="S21" i="7" s="1"/>
  <c r="T20" i="7"/>
  <c r="R20" i="7" s="1"/>
  <c r="S20" i="7" s="1"/>
  <c r="T18" i="7"/>
  <c r="R18" i="7" s="1"/>
  <c r="S18" i="7" s="1"/>
  <c r="T17" i="7"/>
  <c r="R17" i="7" s="1"/>
  <c r="S17" i="7" s="1"/>
  <c r="T16" i="7"/>
  <c r="R16" i="7" s="1"/>
  <c r="S16" i="7" s="1"/>
  <c r="T15" i="7"/>
  <c r="R15" i="7" s="1"/>
  <c r="S15" i="7" s="1"/>
  <c r="T14" i="7"/>
  <c r="R14" i="7" s="1"/>
  <c r="S14" i="7" s="1"/>
  <c r="T13" i="7"/>
  <c r="R13" i="7" s="1"/>
  <c r="S13" i="7" s="1"/>
  <c r="T12" i="7"/>
  <c r="R12" i="7" s="1"/>
  <c r="S12" i="7" s="1"/>
  <c r="T11" i="7"/>
  <c r="R11" i="7" s="1"/>
  <c r="S11" i="7" s="1"/>
  <c r="T10" i="7"/>
  <c r="R10" i="7" s="1"/>
  <c r="S10" i="7" s="1"/>
  <c r="T9" i="7"/>
  <c r="R9" i="7" s="1"/>
  <c r="S9" i="7" s="1"/>
  <c r="T8" i="7"/>
  <c r="R8" i="7" s="1"/>
  <c r="S8" i="7" s="1"/>
  <c r="T7" i="7"/>
  <c r="R7" i="7" s="1"/>
  <c r="S7" i="7" s="1"/>
  <c r="T6" i="7"/>
  <c r="R6" i="7" s="1"/>
  <c r="S6" i="7" s="1"/>
  <c r="Q31" i="7"/>
  <c r="O31" i="7" s="1"/>
  <c r="P31" i="7" s="1"/>
  <c r="Q30" i="7"/>
  <c r="O30" i="7" s="1"/>
  <c r="P30" i="7" s="1"/>
  <c r="Q29" i="7"/>
  <c r="O29" i="7" s="1"/>
  <c r="P29" i="7" s="1"/>
  <c r="Q28" i="7"/>
  <c r="O28" i="7" s="1"/>
  <c r="P28" i="7" s="1"/>
  <c r="Q27" i="7"/>
  <c r="O27" i="7" s="1"/>
  <c r="P27" i="7" s="1"/>
  <c r="Q26" i="7"/>
  <c r="O26" i="7" s="1"/>
  <c r="P26" i="7" s="1"/>
  <c r="Q25" i="7"/>
  <c r="O25" i="7" s="1"/>
  <c r="P25" i="7" s="1"/>
  <c r="Q24" i="7"/>
  <c r="O24" i="7" s="1"/>
  <c r="P24" i="7" s="1"/>
  <c r="Q23" i="7"/>
  <c r="O23" i="7" s="1"/>
  <c r="P23" i="7" s="1"/>
  <c r="Q22" i="7"/>
  <c r="O22" i="7" s="1"/>
  <c r="P22" i="7" s="1"/>
  <c r="Q21" i="7"/>
  <c r="O21" i="7" s="1"/>
  <c r="P21" i="7" s="1"/>
  <c r="Q20" i="7"/>
  <c r="O20" i="7" s="1"/>
  <c r="P20" i="7" s="1"/>
  <c r="Q18" i="7"/>
  <c r="O18" i="7" s="1"/>
  <c r="P18" i="7" s="1"/>
  <c r="Q17" i="7"/>
  <c r="O17" i="7" s="1"/>
  <c r="P17" i="7" s="1"/>
  <c r="Q16" i="7"/>
  <c r="O16" i="7" s="1"/>
  <c r="P16" i="7" s="1"/>
  <c r="Q15" i="7"/>
  <c r="O15" i="7" s="1"/>
  <c r="P15" i="7" s="1"/>
  <c r="Q14" i="7"/>
  <c r="O14" i="7" s="1"/>
  <c r="P14" i="7" s="1"/>
  <c r="Q13" i="7"/>
  <c r="O13" i="7" s="1"/>
  <c r="P13" i="7" s="1"/>
  <c r="Q12" i="7"/>
  <c r="O12" i="7" s="1"/>
  <c r="P12" i="7" s="1"/>
  <c r="Q11" i="7"/>
  <c r="O11" i="7" s="1"/>
  <c r="P11" i="7" s="1"/>
  <c r="Q10" i="7"/>
  <c r="O10" i="7" s="1"/>
  <c r="P10" i="7" s="1"/>
  <c r="Q9" i="7"/>
  <c r="O9" i="7" s="1"/>
  <c r="P9" i="7" s="1"/>
  <c r="Q8" i="7"/>
  <c r="O8" i="7" s="1"/>
  <c r="P8" i="7" s="1"/>
  <c r="Q7" i="7"/>
  <c r="O7" i="7" s="1"/>
  <c r="P7" i="7" s="1"/>
  <c r="Q6" i="7"/>
  <c r="O6" i="7" s="1"/>
  <c r="P6" i="7" s="1"/>
  <c r="N31" i="7"/>
  <c r="L31" i="7" s="1"/>
  <c r="M31" i="7" s="1"/>
  <c r="N30" i="7"/>
  <c r="L30" i="7" s="1"/>
  <c r="M30" i="7" s="1"/>
  <c r="N29" i="7"/>
  <c r="L29" i="7" s="1"/>
  <c r="M29" i="7" s="1"/>
  <c r="N28" i="7"/>
  <c r="L28" i="7" s="1"/>
  <c r="M28" i="7" s="1"/>
  <c r="N27" i="7"/>
  <c r="L27" i="7" s="1"/>
  <c r="M27" i="7" s="1"/>
  <c r="N26" i="7"/>
  <c r="L26" i="7" s="1"/>
  <c r="M26" i="7" s="1"/>
  <c r="N25" i="7"/>
  <c r="L25" i="7" s="1"/>
  <c r="M25" i="7" s="1"/>
  <c r="N24" i="7"/>
  <c r="L24" i="7" s="1"/>
  <c r="M24" i="7" s="1"/>
  <c r="N23" i="7"/>
  <c r="L23" i="7" s="1"/>
  <c r="M23" i="7" s="1"/>
  <c r="N22" i="7"/>
  <c r="L22" i="7" s="1"/>
  <c r="M22" i="7" s="1"/>
  <c r="N21" i="7"/>
  <c r="L21" i="7" s="1"/>
  <c r="M21" i="7" s="1"/>
  <c r="N20" i="7"/>
  <c r="L20" i="7" s="1"/>
  <c r="M20" i="7" s="1"/>
  <c r="N7" i="7"/>
  <c r="L7" i="7" s="1"/>
  <c r="M7" i="7" s="1"/>
  <c r="N8" i="7"/>
  <c r="L8" i="7" s="1"/>
  <c r="M8" i="7" s="1"/>
  <c r="N9" i="7"/>
  <c r="L9" i="7" s="1"/>
  <c r="M9" i="7" s="1"/>
  <c r="N10" i="7"/>
  <c r="L10" i="7" s="1"/>
  <c r="M10" i="7" s="1"/>
  <c r="N11" i="7"/>
  <c r="L11" i="7" s="1"/>
  <c r="M11" i="7" s="1"/>
  <c r="N12" i="7"/>
  <c r="L12" i="7" s="1"/>
  <c r="M12" i="7" s="1"/>
  <c r="N13" i="7"/>
  <c r="L13" i="7" s="1"/>
  <c r="M13" i="7" s="1"/>
  <c r="N14" i="7"/>
  <c r="L14" i="7" s="1"/>
  <c r="M14" i="7" s="1"/>
  <c r="N15" i="7"/>
  <c r="L15" i="7" s="1"/>
  <c r="M15" i="7" s="1"/>
  <c r="N16" i="7"/>
  <c r="L16" i="7" s="1"/>
  <c r="M16" i="7" s="1"/>
  <c r="N17" i="7"/>
  <c r="L17" i="7" s="1"/>
  <c r="M17" i="7" s="1"/>
  <c r="N18" i="7"/>
  <c r="L18" i="7" s="1"/>
  <c r="M18" i="7" s="1"/>
  <c r="N6" i="7"/>
  <c r="L6" i="7" s="1"/>
  <c r="M6" i="7" s="1"/>
  <c r="K31" i="7"/>
  <c r="I31" i="7" s="1"/>
  <c r="J31" i="7" s="1"/>
  <c r="K30" i="7"/>
  <c r="I30" i="7" s="1"/>
  <c r="J30" i="7" s="1"/>
  <c r="K29" i="7"/>
  <c r="I29" i="7" s="1"/>
  <c r="J29" i="7" s="1"/>
  <c r="K28" i="7"/>
  <c r="I28" i="7" s="1"/>
  <c r="J28" i="7" s="1"/>
  <c r="K27" i="7"/>
  <c r="I27" i="7" s="1"/>
  <c r="J27" i="7" s="1"/>
  <c r="K26" i="7"/>
  <c r="I26" i="7" s="1"/>
  <c r="J26" i="7" s="1"/>
  <c r="K25" i="7"/>
  <c r="I25" i="7" s="1"/>
  <c r="J25" i="7" s="1"/>
  <c r="K24" i="7"/>
  <c r="I24" i="7" s="1"/>
  <c r="J24" i="7" s="1"/>
  <c r="K23" i="7"/>
  <c r="I23" i="7" s="1"/>
  <c r="J23" i="7" s="1"/>
  <c r="AK4937" i="2" s="1"/>
  <c r="K22" i="7"/>
  <c r="I22" i="7" s="1"/>
  <c r="J22" i="7" s="1"/>
  <c r="K21" i="7"/>
  <c r="I21" i="7" s="1"/>
  <c r="J21" i="7" s="1"/>
  <c r="K20" i="7"/>
  <c r="I20" i="7" s="1"/>
  <c r="J20" i="7" s="1"/>
  <c r="K7" i="7"/>
  <c r="I7" i="7" s="1"/>
  <c r="J7" i="7" s="1"/>
  <c r="K8" i="7"/>
  <c r="I8" i="7" s="1"/>
  <c r="J8" i="7" s="1"/>
  <c r="K9" i="7"/>
  <c r="I9" i="7" s="1"/>
  <c r="J9" i="7" s="1"/>
  <c r="K10" i="7"/>
  <c r="I10" i="7" s="1"/>
  <c r="J10" i="7" s="1"/>
  <c r="K11" i="7"/>
  <c r="K12" i="7"/>
  <c r="I12" i="7" s="1"/>
  <c r="J12" i="7" s="1"/>
  <c r="K13" i="7"/>
  <c r="I13" i="7" s="1"/>
  <c r="J13" i="7" s="1"/>
  <c r="K14" i="7"/>
  <c r="I14" i="7" s="1"/>
  <c r="J14" i="7" s="1"/>
  <c r="K15" i="7"/>
  <c r="I15" i="7" s="1"/>
  <c r="J15" i="7" s="1"/>
  <c r="K16" i="7"/>
  <c r="I16" i="7" s="1"/>
  <c r="J16" i="7" s="1"/>
  <c r="K17" i="7"/>
  <c r="I17" i="7" s="1"/>
  <c r="J17" i="7" s="1"/>
  <c r="K18" i="7"/>
  <c r="I18" i="7" s="1"/>
  <c r="J18" i="7" s="1"/>
  <c r="K6" i="7"/>
  <c r="I6" i="7" s="1"/>
  <c r="J6" i="7" s="1"/>
  <c r="H21" i="7"/>
  <c r="F21" i="7" s="1"/>
  <c r="G21" i="7" s="1"/>
  <c r="H22" i="7"/>
  <c r="F22" i="7" s="1"/>
  <c r="G22" i="7" s="1"/>
  <c r="H23" i="7"/>
  <c r="F23" i="7" s="1"/>
  <c r="G23" i="7" s="1"/>
  <c r="H24" i="7"/>
  <c r="F24" i="7" s="1"/>
  <c r="G24" i="7" s="1"/>
  <c r="H25" i="7"/>
  <c r="F25" i="7" s="1"/>
  <c r="G25" i="7" s="1"/>
  <c r="H26" i="7"/>
  <c r="F26" i="7" s="1"/>
  <c r="G26" i="7" s="1"/>
  <c r="H27" i="7"/>
  <c r="F27" i="7" s="1"/>
  <c r="G27" i="7" s="1"/>
  <c r="H28" i="7"/>
  <c r="F28" i="7" s="1"/>
  <c r="G28" i="7" s="1"/>
  <c r="H29" i="7"/>
  <c r="F29" i="7" s="1"/>
  <c r="G29" i="7" s="1"/>
  <c r="H30" i="7"/>
  <c r="F30" i="7" s="1"/>
  <c r="G30" i="7" s="1"/>
  <c r="H31" i="7"/>
  <c r="F31" i="7" s="1"/>
  <c r="G31" i="7" s="1"/>
  <c r="H20" i="7"/>
  <c r="F20" i="7" s="1"/>
  <c r="G20" i="7" s="1"/>
  <c r="H7" i="7"/>
  <c r="F7" i="7" s="1"/>
  <c r="G7" i="7" s="1"/>
  <c r="H8" i="7"/>
  <c r="F8" i="7" s="1"/>
  <c r="G8" i="7" s="1"/>
  <c r="H9" i="7"/>
  <c r="F9" i="7" s="1"/>
  <c r="G9" i="7" s="1"/>
  <c r="H10" i="7"/>
  <c r="F10" i="7" s="1"/>
  <c r="G10" i="7" s="1"/>
  <c r="H11" i="7"/>
  <c r="F11" i="7" s="1"/>
  <c r="G11" i="7" s="1"/>
  <c r="H12" i="7"/>
  <c r="F12" i="7" s="1"/>
  <c r="G12" i="7" s="1"/>
  <c r="H13" i="7"/>
  <c r="F13" i="7" s="1"/>
  <c r="G13" i="7" s="1"/>
  <c r="H14" i="7"/>
  <c r="F14" i="7" s="1"/>
  <c r="G14" i="7" s="1"/>
  <c r="H15" i="7"/>
  <c r="F15" i="7" s="1"/>
  <c r="G15" i="7" s="1"/>
  <c r="H16" i="7"/>
  <c r="F16" i="7" s="1"/>
  <c r="G16" i="7" s="1"/>
  <c r="H17" i="7"/>
  <c r="F17" i="7" s="1"/>
  <c r="G17" i="7" s="1"/>
  <c r="H18" i="7"/>
  <c r="F18" i="7" s="1"/>
  <c r="G18" i="7" s="1"/>
  <c r="H6" i="7"/>
  <c r="F6" i="7" s="1"/>
  <c r="G6" i="7" s="1"/>
  <c r="E21" i="7"/>
  <c r="C21" i="7" s="1"/>
  <c r="D21" i="7" s="1"/>
  <c r="E22" i="7"/>
  <c r="C22" i="7" s="1"/>
  <c r="D22" i="7" s="1"/>
  <c r="E23" i="7"/>
  <c r="C23" i="7" s="1"/>
  <c r="D23" i="7" s="1"/>
  <c r="E24" i="7"/>
  <c r="E25" i="7"/>
  <c r="C25" i="7" s="1"/>
  <c r="D25" i="7" s="1"/>
  <c r="E26" i="7"/>
  <c r="C26" i="7" s="1"/>
  <c r="D26" i="7" s="1"/>
  <c r="E27" i="7"/>
  <c r="C27" i="7" s="1"/>
  <c r="D27" i="7" s="1"/>
  <c r="AK178" i="2" s="1"/>
  <c r="E28" i="7"/>
  <c r="E29" i="7"/>
  <c r="C29" i="7" s="1"/>
  <c r="D29" i="7" s="1"/>
  <c r="E30" i="7"/>
  <c r="C30" i="7" s="1"/>
  <c r="D30" i="7" s="1"/>
  <c r="E31" i="7"/>
  <c r="E20" i="7"/>
  <c r="C20" i="7" s="1"/>
  <c r="D20" i="7" s="1"/>
  <c r="E7" i="7"/>
  <c r="C7" i="7" s="1"/>
  <c r="D7" i="7" s="1"/>
  <c r="E8" i="7"/>
  <c r="C8" i="7" s="1"/>
  <c r="D8" i="7" s="1"/>
  <c r="E9" i="7"/>
  <c r="C9" i="7" s="1"/>
  <c r="D9" i="7" s="1"/>
  <c r="E10" i="7"/>
  <c r="E11" i="7"/>
  <c r="C11" i="7" s="1"/>
  <c r="D11" i="7" s="1"/>
  <c r="E12" i="7"/>
  <c r="C12" i="7" s="1"/>
  <c r="D12" i="7" s="1"/>
  <c r="E13" i="7"/>
  <c r="C13" i="7" s="1"/>
  <c r="D13" i="7" s="1"/>
  <c r="E14" i="7"/>
  <c r="E15" i="7"/>
  <c r="E16" i="7"/>
  <c r="C16" i="7" s="1"/>
  <c r="D16" i="7" s="1"/>
  <c r="E17" i="7"/>
  <c r="C17" i="7" s="1"/>
  <c r="D17" i="7" s="1"/>
  <c r="E18" i="7"/>
  <c r="E6" i="7"/>
  <c r="C6" i="7" s="1"/>
  <c r="D6" i="7" s="1"/>
  <c r="AK1126" i="2" l="1"/>
  <c r="AK1050" i="2"/>
  <c r="AK91" i="2"/>
  <c r="AK1702" i="2"/>
  <c r="AK1671" i="2"/>
  <c r="AK1747" i="2"/>
  <c r="AK1681" i="2"/>
  <c r="AK1739" i="2"/>
  <c r="AK1737" i="2"/>
  <c r="AK1679" i="2"/>
  <c r="AK1673" i="2"/>
  <c r="AK4821" i="2"/>
  <c r="AK2979" i="2"/>
  <c r="AK2853" i="2"/>
  <c r="AK2799" i="2"/>
  <c r="AK2965" i="2"/>
  <c r="AK2848" i="2"/>
  <c r="AK2729" i="2"/>
  <c r="AK2819" i="2"/>
  <c r="AK2802" i="2"/>
  <c r="AK2859" i="2"/>
  <c r="AK2709" i="2"/>
  <c r="AK2858" i="2"/>
  <c r="AK5966" i="2"/>
  <c r="AK5946" i="2"/>
  <c r="AK5963" i="2"/>
  <c r="AK5945" i="2"/>
  <c r="AK5948" i="2"/>
  <c r="AK5931" i="2"/>
  <c r="AK5929" i="2"/>
  <c r="AK6031" i="2"/>
  <c r="AK5947" i="2"/>
  <c r="AK5444" i="2"/>
  <c r="AK5269" i="2"/>
  <c r="AK5196" i="2"/>
  <c r="AK5443" i="2"/>
  <c r="AK5255" i="2"/>
  <c r="AK5614" i="2"/>
  <c r="AK5413" i="2"/>
  <c r="AK5244" i="2"/>
  <c r="AK5608" i="2"/>
  <c r="AK5347" i="2"/>
  <c r="AK5201" i="2"/>
  <c r="AK775" i="2"/>
  <c r="AK753" i="2"/>
  <c r="AK715" i="2"/>
  <c r="AK839" i="2"/>
  <c r="AK5782" i="2"/>
  <c r="AK5777" i="2"/>
  <c r="AK5771" i="2"/>
  <c r="AK5517" i="2"/>
  <c r="AK5506" i="2"/>
  <c r="AK5500" i="2"/>
  <c r="AK5494" i="2"/>
  <c r="AK5487" i="2"/>
  <c r="AK5473" i="2"/>
  <c r="AK5512" i="2"/>
  <c r="AK5503" i="2"/>
  <c r="AK5499" i="2"/>
  <c r="AK5493" i="2"/>
  <c r="AK5486" i="2"/>
  <c r="AK5502" i="2"/>
  <c r="AK5492" i="2"/>
  <c r="AK5501" i="2"/>
  <c r="AK5488" i="2"/>
  <c r="AK5511" i="2"/>
  <c r="AK5496" i="2"/>
  <c r="AK5482" i="2"/>
  <c r="AK5510" i="2"/>
  <c r="AK5495" i="2"/>
  <c r="AK5479" i="2"/>
  <c r="AK477" i="2"/>
  <c r="AK468" i="2"/>
  <c r="AK341" i="2"/>
  <c r="AK337" i="2"/>
  <c r="AK323" i="2"/>
  <c r="AK476" i="2"/>
  <c r="AK467" i="2"/>
  <c r="AK340" i="2"/>
  <c r="AK336" i="2"/>
  <c r="AK321" i="2"/>
  <c r="AK470" i="2"/>
  <c r="AK339" i="2"/>
  <c r="AK469" i="2"/>
  <c r="AK338" i="2"/>
  <c r="AK620" i="2"/>
  <c r="AK466" i="2"/>
  <c r="AK330" i="2"/>
  <c r="AK325" i="2"/>
  <c r="AK595" i="2"/>
  <c r="AK465" i="2"/>
  <c r="AK884" i="2"/>
  <c r="AK113" i="2"/>
  <c r="AK69" i="2"/>
  <c r="AK53" i="2"/>
  <c r="AK42" i="2"/>
  <c r="AK85" i="2"/>
  <c r="AK1015" i="2"/>
  <c r="AK149" i="2"/>
  <c r="AK116" i="2"/>
  <c r="AK57" i="2"/>
  <c r="AK1008" i="2"/>
  <c r="AK930" i="2"/>
  <c r="AK865" i="2"/>
  <c r="AK56" i="2"/>
  <c r="AK23" i="2"/>
  <c r="AK964" i="2"/>
  <c r="AK46" i="2"/>
  <c r="AK6015" i="2"/>
  <c r="AK5987" i="2"/>
  <c r="AK5973" i="2"/>
  <c r="AK5812" i="2"/>
  <c r="AK5802" i="2"/>
  <c r="AK5796" i="2"/>
  <c r="AK6022" i="2"/>
  <c r="AK6014" i="2"/>
  <c r="AK5986" i="2"/>
  <c r="AK5969" i="2"/>
  <c r="AK5810" i="2"/>
  <c r="AK5799" i="2"/>
  <c r="AK5795" i="2"/>
  <c r="AK6017" i="2"/>
  <c r="AK5979" i="2"/>
  <c r="AK5809" i="2"/>
  <c r="AK5794" i="2"/>
  <c r="AK6016" i="2"/>
  <c r="AK5974" i="2"/>
  <c r="AK5806" i="2"/>
  <c r="AK5787" i="2"/>
  <c r="AK5993" i="2"/>
  <c r="AK5819" i="2"/>
  <c r="AK5798" i="2"/>
  <c r="AK5797" i="2"/>
  <c r="AK5988" i="2"/>
  <c r="AK5813" i="2"/>
  <c r="AK5303" i="2"/>
  <c r="AK5314" i="2"/>
  <c r="AK5302" i="2"/>
  <c r="AK5305" i="2"/>
  <c r="AK5304" i="2"/>
  <c r="AK5299" i="2"/>
  <c r="AK5298" i="2"/>
  <c r="AK1367" i="2"/>
  <c r="AK1190" i="2"/>
  <c r="AK1065" i="2"/>
  <c r="AK1006" i="2"/>
  <c r="AK993" i="2"/>
  <c r="AK985" i="2"/>
  <c r="AK938" i="2"/>
  <c r="AK916" i="2"/>
  <c r="AK911" i="2"/>
  <c r="AK885" i="2"/>
  <c r="AK878" i="2"/>
  <c r="AK874" i="2"/>
  <c r="AK863" i="2"/>
  <c r="AK158" i="2"/>
  <c r="AK123" i="2"/>
  <c r="AK103" i="2"/>
  <c r="AK98" i="2"/>
  <c r="AK74" i="2"/>
  <c r="AK1207" i="2"/>
  <c r="AK1188" i="2"/>
  <c r="AK1062" i="2"/>
  <c r="AK1045" i="2"/>
  <c r="AK984" i="2"/>
  <c r="AK903" i="2"/>
  <c r="AK890" i="2"/>
  <c r="AK883" i="2"/>
  <c r="AK872" i="2"/>
  <c r="AK156" i="2"/>
  <c r="AK1340" i="2"/>
  <c r="AK1206" i="2"/>
  <c r="AK1164" i="2"/>
  <c r="AK1102" i="2"/>
  <c r="AK1055" i="2"/>
  <c r="AK1001" i="2"/>
  <c r="AK1331" i="2"/>
  <c r="AK997" i="2"/>
  <c r="AK920" i="2"/>
  <c r="AK901" i="2"/>
  <c r="AK879" i="2"/>
  <c r="AK160" i="2"/>
  <c r="AK76" i="2"/>
  <c r="AK1187" i="2"/>
  <c r="AK1123" i="2"/>
  <c r="AK1078" i="2"/>
  <c r="AK1027" i="2"/>
  <c r="AK990" i="2"/>
  <c r="AK154" i="2"/>
  <c r="AK135" i="2"/>
  <c r="AK101" i="2"/>
  <c r="AK1372" i="2"/>
  <c r="AK928" i="2"/>
  <c r="AK1014" i="2"/>
  <c r="AK912" i="2"/>
  <c r="AK986" i="2"/>
  <c r="AK99" i="2"/>
  <c r="AK875" i="2"/>
  <c r="I11" i="7"/>
  <c r="J11" i="7" s="1"/>
  <c r="AK266" i="2"/>
  <c r="AK222" i="2"/>
  <c r="AK211" i="2"/>
  <c r="AK198" i="2"/>
  <c r="AK175" i="2"/>
  <c r="AK279" i="2"/>
  <c r="AK263" i="2"/>
  <c r="AK221" i="2"/>
  <c r="AK207" i="2"/>
  <c r="AK192" i="2"/>
  <c r="AK271" i="2"/>
  <c r="AK219" i="2"/>
  <c r="AK188" i="2"/>
  <c r="AK269" i="2"/>
  <c r="AK216" i="2"/>
  <c r="AK184" i="2"/>
  <c r="AK260" i="2"/>
  <c r="AK206" i="2"/>
  <c r="AK224" i="2"/>
  <c r="AK205" i="2"/>
  <c r="AK3809" i="2"/>
  <c r="AK3693" i="2"/>
  <c r="AK3654" i="2"/>
  <c r="AK3650" i="2"/>
  <c r="AK3639" i="2"/>
  <c r="AK3620" i="2"/>
  <c r="AK3609" i="2"/>
  <c r="AK3583" i="2"/>
  <c r="AK3573" i="2"/>
  <c r="AK3569" i="2"/>
  <c r="AK3558" i="2"/>
  <c r="AK3545" i="2"/>
  <c r="AK3524" i="2"/>
  <c r="AK3518" i="2"/>
  <c r="AK3512" i="2"/>
  <c r="AK3504" i="2"/>
  <c r="AK3500" i="2"/>
  <c r="AK3490" i="2"/>
  <c r="AK3486" i="2"/>
  <c r="AK3479" i="2"/>
  <c r="AK3472" i="2"/>
  <c r="AK3460" i="2"/>
  <c r="AK3456" i="2"/>
  <c r="AK3448" i="2"/>
  <c r="AK3441" i="2"/>
  <c r="AK3692" i="2"/>
  <c r="AK3653" i="2"/>
  <c r="AK3646" i="2"/>
  <c r="AK3638" i="2"/>
  <c r="AK3623" i="2"/>
  <c r="AK3619" i="2"/>
  <c r="AK3582" i="2"/>
  <c r="AK3572" i="2"/>
  <c r="AK3561" i="2"/>
  <c r="AK3557" i="2"/>
  <c r="AK3544" i="2"/>
  <c r="AK3521" i="2"/>
  <c r="AK3515" i="2"/>
  <c r="AK3511" i="2"/>
  <c r="AK3503" i="2"/>
  <c r="AK3499" i="2"/>
  <c r="AK3489" i="2"/>
  <c r="AK3485" i="2"/>
  <c r="AK3476" i="2"/>
  <c r="AK3469" i="2"/>
  <c r="AK3459" i="2"/>
  <c r="AK3451" i="2"/>
  <c r="AK3446" i="2"/>
  <c r="AK3433" i="2"/>
  <c r="AK3410" i="2"/>
  <c r="AK1154" i="2"/>
  <c r="AK3691" i="2"/>
  <c r="AK3645" i="2"/>
  <c r="AK3622" i="2"/>
  <c r="AK3571" i="2"/>
  <c r="AK3556" i="2"/>
  <c r="AK3520" i="2"/>
  <c r="AK3506" i="2"/>
  <c r="AK3498" i="2"/>
  <c r="AK3484" i="2"/>
  <c r="AK3468" i="2"/>
  <c r="AK3450" i="2"/>
  <c r="AK3687" i="2"/>
  <c r="AK3640" i="2"/>
  <c r="AK3584" i="2"/>
  <c r="AK3570" i="2"/>
  <c r="AK3546" i="2"/>
  <c r="AK3519" i="2"/>
  <c r="AK3505" i="2"/>
  <c r="AK3497" i="2"/>
  <c r="AK3483" i="2"/>
  <c r="AK3461" i="2"/>
  <c r="AK3449" i="2"/>
  <c r="AK3731" i="2"/>
  <c r="AK3637" i="2"/>
  <c r="AK3581" i="2"/>
  <c r="AK3502" i="2"/>
  <c r="AK3474" i="2"/>
  <c r="AK3443" i="2"/>
  <c r="AK1031" i="2"/>
  <c r="AK3702" i="2"/>
  <c r="AK3636" i="2"/>
  <c r="AK3574" i="2"/>
  <c r="AK3525" i="2"/>
  <c r="AK3501" i="2"/>
  <c r="AK3473" i="2"/>
  <c r="AK3442" i="2"/>
  <c r="AK1052" i="2"/>
  <c r="AK3652" i="2"/>
  <c r="AK3560" i="2"/>
  <c r="AK3514" i="2"/>
  <c r="AK3488" i="2"/>
  <c r="AK3458" i="2"/>
  <c r="AK3651" i="2"/>
  <c r="AK3487" i="2"/>
  <c r="AK3610" i="2"/>
  <c r="AK3457" i="2"/>
  <c r="AK3559" i="2"/>
  <c r="AK3513" i="2"/>
  <c r="AK1853" i="2"/>
  <c r="AK1846" i="2"/>
  <c r="AK1817" i="2"/>
  <c r="AK1812" i="2"/>
  <c r="AK1802" i="2"/>
  <c r="AK1786" i="2"/>
  <c r="AK1771" i="2"/>
  <c r="AK1762" i="2"/>
  <c r="AK1734" i="2"/>
  <c r="AK1728" i="2"/>
  <c r="AK1719" i="2"/>
  <c r="AK1699" i="2"/>
  <c r="AK1663" i="2"/>
  <c r="AK1646" i="2"/>
  <c r="AK1608" i="2"/>
  <c r="AK1851" i="2"/>
  <c r="AK1835" i="2"/>
  <c r="AK1811" i="2"/>
  <c r="AK1799" i="2"/>
  <c r="AK1780" i="2"/>
  <c r="AK1748" i="2"/>
  <c r="AK1731" i="2"/>
  <c r="AK1723" i="2"/>
  <c r="AK1684" i="2"/>
  <c r="AK1658" i="2"/>
  <c r="AK1615" i="2"/>
  <c r="AK195" i="2"/>
  <c r="AK169" i="2"/>
  <c r="AK1850" i="2"/>
  <c r="AK1816" i="2"/>
  <c r="AK1807" i="2"/>
  <c r="AK1787" i="2"/>
  <c r="AK1770" i="2"/>
  <c r="AK1743" i="2"/>
  <c r="AK1729" i="2"/>
  <c r="AK1718" i="2"/>
  <c r="AK1683" i="2"/>
  <c r="AK1655" i="2"/>
  <c r="AK1605" i="2"/>
  <c r="AK395" i="2"/>
  <c r="AK1884" i="2"/>
  <c r="AK1815" i="2"/>
  <c r="AK1782" i="2"/>
  <c r="AK1735" i="2"/>
  <c r="AK1712" i="2"/>
  <c r="AK1626" i="2"/>
  <c r="AK1852" i="2"/>
  <c r="AK1813" i="2"/>
  <c r="AK1781" i="2"/>
  <c r="AK1732" i="2"/>
  <c r="AK1707" i="2"/>
  <c r="AK1620" i="2"/>
  <c r="AK203" i="2"/>
  <c r="AK1840" i="2"/>
  <c r="AK1803" i="2"/>
  <c r="AK1764" i="2"/>
  <c r="AK1727" i="2"/>
  <c r="AK1667" i="2"/>
  <c r="AK1604" i="2"/>
  <c r="AK1801" i="2"/>
  <c r="AK1602" i="2"/>
  <c r="AK1763" i="2"/>
  <c r="AK1726" i="2"/>
  <c r="AK143" i="2"/>
  <c r="AK1838" i="2"/>
  <c r="AK1662" i="2"/>
  <c r="AK1193" i="2"/>
  <c r="AK1109" i="2"/>
  <c r="AK1061" i="2"/>
  <c r="AK1053" i="2"/>
  <c r="AK1047" i="2"/>
  <c r="AK1028" i="2"/>
  <c r="AK951" i="2"/>
  <c r="AK944" i="2"/>
  <c r="AK908" i="2"/>
  <c r="AK893" i="2"/>
  <c r="AK1266" i="2"/>
  <c r="AK1192" i="2"/>
  <c r="AK1069" i="2"/>
  <c r="AK1025" i="2"/>
  <c r="AK947" i="2"/>
  <c r="AK918" i="2"/>
  <c r="AK3176" i="2"/>
  <c r="AK1521" i="2"/>
  <c r="AK1370" i="2"/>
  <c r="AK1173" i="2"/>
  <c r="AK1110" i="2"/>
  <c r="AK1100" i="2"/>
  <c r="AK1048" i="2"/>
  <c r="AK953" i="2"/>
  <c r="AK943" i="2"/>
  <c r="AK1116" i="2"/>
  <c r="AK980" i="2"/>
  <c r="AK897" i="2"/>
  <c r="AK1204" i="2"/>
  <c r="AK1029" i="2"/>
  <c r="AK948" i="2"/>
  <c r="AK919" i="2"/>
  <c r="AK1441" i="2"/>
  <c r="AK1150" i="2"/>
  <c r="AK1108" i="2"/>
  <c r="AK973" i="2"/>
  <c r="AK1194" i="2"/>
  <c r="AK905" i="2"/>
  <c r="AK5116" i="2"/>
  <c r="AK5007" i="2"/>
  <c r="AK4992" i="2"/>
  <c r="AK4908" i="2"/>
  <c r="AK4880" i="2"/>
  <c r="AK4862" i="2"/>
  <c r="AK4815" i="2"/>
  <c r="AK4794" i="2"/>
  <c r="AK4781" i="2"/>
  <c r="AK4743" i="2"/>
  <c r="AK4729" i="2"/>
  <c r="AK4716" i="2"/>
  <c r="AK4706" i="2"/>
  <c r="AK4663" i="2"/>
  <c r="AK4621" i="2"/>
  <c r="AK4605" i="2"/>
  <c r="AK4590" i="2"/>
  <c r="AK4543" i="2"/>
  <c r="AK4534" i="2"/>
  <c r="AK4475" i="2"/>
  <c r="AK3344" i="2"/>
  <c r="AK5115" i="2"/>
  <c r="AK5005" i="2"/>
  <c r="AK4976" i="2"/>
  <c r="AK4906" i="2"/>
  <c r="AK4878" i="2"/>
  <c r="AK4838" i="2"/>
  <c r="AK4809" i="2"/>
  <c r="AK4793" i="2"/>
  <c r="AK4780" i="2"/>
  <c r="AK4732" i="2"/>
  <c r="AK4728" i="2"/>
  <c r="AK4713" i="2"/>
  <c r="AK4705" i="2"/>
  <c r="AK4648" i="2"/>
  <c r="AK4620" i="2"/>
  <c r="AK4603" i="2"/>
  <c r="AK4584" i="2"/>
  <c r="AK4541" i="2"/>
  <c r="AK4519" i="2"/>
  <c r="AK1561" i="2"/>
  <c r="AK5066" i="2"/>
  <c r="AK4865" i="2"/>
  <c r="AK4798" i="2"/>
  <c r="AK4779" i="2"/>
  <c r="AK4727" i="2"/>
  <c r="AK4693" i="2"/>
  <c r="AK4612" i="2"/>
  <c r="AK4555" i="2"/>
  <c r="AK4518" i="2"/>
  <c r="AK1430" i="2"/>
  <c r="AK5020" i="2"/>
  <c r="AK4863" i="2"/>
  <c r="AK4797" i="2"/>
  <c r="AK4778" i="2"/>
  <c r="AK4725" i="2"/>
  <c r="AK4684" i="2"/>
  <c r="AK4607" i="2"/>
  <c r="AK4544" i="2"/>
  <c r="AK4479" i="2"/>
  <c r="AK3326" i="2"/>
  <c r="AK4997" i="2"/>
  <c r="AK4833" i="2"/>
  <c r="AK4731" i="2"/>
  <c r="AK4647" i="2"/>
  <c r="AK4538" i="2"/>
  <c r="AK4994" i="2"/>
  <c r="AK4818" i="2"/>
  <c r="AK4730" i="2"/>
  <c r="AK4646" i="2"/>
  <c r="AK4535" i="2"/>
  <c r="AK1560" i="2"/>
  <c r="AK5159" i="2"/>
  <c r="AK4891" i="2"/>
  <c r="AK4792" i="2"/>
  <c r="AK4711" i="2"/>
  <c r="AK4602" i="2"/>
  <c r="AK1514" i="2"/>
  <c r="AK4782" i="2"/>
  <c r="AK4708" i="2"/>
  <c r="AK5128" i="2"/>
  <c r="AK4598" i="2"/>
  <c r="AK4890" i="2"/>
  <c r="AK3851" i="2"/>
  <c r="AK3387" i="2"/>
  <c r="AK3321" i="2"/>
  <c r="AK3311" i="2"/>
  <c r="AK3300" i="2"/>
  <c r="AK3296" i="2"/>
  <c r="AK3287" i="2"/>
  <c r="AK3272" i="2"/>
  <c r="AK3266" i="2"/>
  <c r="AK3206" i="2"/>
  <c r="AK3168" i="2"/>
  <c r="AK3153" i="2"/>
  <c r="AK3141" i="2"/>
  <c r="AK3107" i="2"/>
  <c r="AK3103" i="2"/>
  <c r="AK3049" i="2"/>
  <c r="AK3044" i="2"/>
  <c r="AK3029" i="2"/>
  <c r="AK3025" i="2"/>
  <c r="AK3016" i="2"/>
  <c r="AK3850" i="2"/>
  <c r="AK3372" i="2"/>
  <c r="AK3337" i="2"/>
  <c r="AK3315" i="2"/>
  <c r="AK3309" i="2"/>
  <c r="AK3299" i="2"/>
  <c r="AK3295" i="2"/>
  <c r="AK3284" i="2"/>
  <c r="AK3271" i="2"/>
  <c r="AK3265" i="2"/>
  <c r="AK3200" i="2"/>
  <c r="AK3167" i="2"/>
  <c r="AK3151" i="2"/>
  <c r="AK3110" i="2"/>
  <c r="AK3106" i="2"/>
  <c r="AK3048" i="2"/>
  <c r="AK3034" i="2"/>
  <c r="AK3028" i="2"/>
  <c r="AK3024" i="2"/>
  <c r="AK3014" i="2"/>
  <c r="AK3849" i="2"/>
  <c r="AK3393" i="2"/>
  <c r="AK3328" i="2"/>
  <c r="AK3303" i="2"/>
  <c r="AK3290" i="2"/>
  <c r="AK3270" i="2"/>
  <c r="AK3199" i="2"/>
  <c r="AK3150" i="2"/>
  <c r="AK3105" i="2"/>
  <c r="AK3046" i="2"/>
  <c r="AK3027" i="2"/>
  <c r="AK3847" i="2"/>
  <c r="AK3392" i="2"/>
  <c r="AK3301" i="2"/>
  <c r="AK3289" i="2"/>
  <c r="AK3269" i="2"/>
  <c r="AK3104" i="2"/>
  <c r="AK3045" i="2"/>
  <c r="AK3026" i="2"/>
  <c r="AK3357" i="2"/>
  <c r="AK3298" i="2"/>
  <c r="AK3258" i="2"/>
  <c r="AK3109" i="2"/>
  <c r="AK3033" i="2"/>
  <c r="AK3354" i="2"/>
  <c r="AK3297" i="2"/>
  <c r="AK3257" i="2"/>
  <c r="AK3108" i="2"/>
  <c r="AK3030" i="2"/>
  <c r="AK3314" i="2"/>
  <c r="AK3281" i="2"/>
  <c r="AK3159" i="2"/>
  <c r="AK3070" i="2"/>
  <c r="AK3022" i="2"/>
  <c r="AK3273" i="2"/>
  <c r="AK3156" i="2"/>
  <c r="AK3057" i="2"/>
  <c r="AK3313" i="2"/>
  <c r="AK3017" i="2"/>
  <c r="AK1375" i="2"/>
  <c r="AK1273" i="2"/>
  <c r="AK1230" i="2"/>
  <c r="AK1210" i="2"/>
  <c r="AK1182" i="2"/>
  <c r="AK1170" i="2"/>
  <c r="AK1127" i="2"/>
  <c r="AK1118" i="2"/>
  <c r="AK1536" i="2"/>
  <c r="AK1279" i="2"/>
  <c r="AK1237" i="2"/>
  <c r="AK1229" i="2"/>
  <c r="AK1209" i="2"/>
  <c r="AK1153" i="2"/>
  <c r="AK1124" i="2"/>
  <c r="AK2490" i="2"/>
  <c r="AK1472" i="2"/>
  <c r="AK1070" i="2"/>
  <c r="AK1350" i="2"/>
  <c r="AK1278" i="2"/>
  <c r="AK1233" i="2"/>
  <c r="AK1295" i="2"/>
  <c r="AK1254" i="2"/>
  <c r="AK4718" i="2"/>
  <c r="AK1911" i="2"/>
  <c r="AK1896" i="2"/>
  <c r="AK1882" i="2"/>
  <c r="AK1869" i="2"/>
  <c r="AK1844" i="2"/>
  <c r="AK1831" i="2"/>
  <c r="AK1824" i="2"/>
  <c r="AK1814" i="2"/>
  <c r="AK1793" i="2"/>
  <c r="AK1765" i="2"/>
  <c r="AK1746" i="2"/>
  <c r="AK1730" i="2"/>
  <c r="AK1715" i="2"/>
  <c r="AK1710" i="2"/>
  <c r="AK1700" i="2"/>
  <c r="AK1687" i="2"/>
  <c r="AK1657" i="2"/>
  <c r="AK1642" i="2"/>
  <c r="AK1622" i="2"/>
  <c r="AK1612" i="2"/>
  <c r="AK245" i="2"/>
  <c r="AK210" i="2"/>
  <c r="AK161" i="2"/>
  <c r="AK1914" i="2"/>
  <c r="AK1910" i="2"/>
  <c r="AK1895" i="2"/>
  <c r="AK1880" i="2"/>
  <c r="AK1863" i="2"/>
  <c r="AK1843" i="2"/>
  <c r="AK1829" i="2"/>
  <c r="AK1822" i="2"/>
  <c r="AK1808" i="2"/>
  <c r="AK1792" i="2"/>
  <c r="AK1760" i="2"/>
  <c r="AK1742" i="2"/>
  <c r="AK1725" i="2"/>
  <c r="AK1714" i="2"/>
  <c r="AK1708" i="2"/>
  <c r="AK1694" i="2"/>
  <c r="AK1686" i="2"/>
  <c r="AK1653" i="2"/>
  <c r="AK1641" i="2"/>
  <c r="AK1621" i="2"/>
  <c r="AK1610" i="2"/>
  <c r="AK159" i="2"/>
  <c r="AK1912" i="2"/>
  <c r="AK1887" i="2"/>
  <c r="AK1849" i="2"/>
  <c r="AK1825" i="2"/>
  <c r="AK1796" i="2"/>
  <c r="AK1754" i="2"/>
  <c r="AK1716" i="2"/>
  <c r="AK1701" i="2"/>
  <c r="AK1664" i="2"/>
  <c r="AK1603" i="2"/>
  <c r="AK310" i="2"/>
  <c r="AK247" i="2"/>
  <c r="AK1903" i="2"/>
  <c r="AK1878" i="2"/>
  <c r="AK1841" i="2"/>
  <c r="AK1819" i="2"/>
  <c r="AK1791" i="2"/>
  <c r="AK1740" i="2"/>
  <c r="AK1713" i="2"/>
  <c r="AK1649" i="2"/>
  <c r="AK1618" i="2"/>
  <c r="AK333" i="2"/>
  <c r="AK144" i="2"/>
  <c r="AK1877" i="2"/>
  <c r="AK1818" i="2"/>
  <c r="AK1736" i="2"/>
  <c r="AK1690" i="2"/>
  <c r="AK1616" i="2"/>
  <c r="AK326" i="2"/>
  <c r="AK199" i="2"/>
  <c r="AK1913" i="2"/>
  <c r="AK1856" i="2"/>
  <c r="AK1798" i="2"/>
  <c r="AK1722" i="2"/>
  <c r="AK1685" i="2"/>
  <c r="AK1607" i="2"/>
  <c r="AK386" i="2"/>
  <c r="AK1899" i="2"/>
  <c r="AK1783" i="2"/>
  <c r="AK1645" i="2"/>
  <c r="AK1888" i="2"/>
  <c r="AK1759" i="2"/>
  <c r="AK1839" i="2"/>
  <c r="AK1711" i="2"/>
  <c r="AK1706" i="2"/>
  <c r="AK1826" i="2"/>
  <c r="AK3808" i="2"/>
  <c r="AK3729" i="2"/>
  <c r="AK3699" i="2"/>
  <c r="AK3695" i="2"/>
  <c r="AK3681" i="2"/>
  <c r="AK3672" i="2"/>
  <c r="AK3642" i="2"/>
  <c r="AK3629" i="2"/>
  <c r="AK3624" i="2"/>
  <c r="AK3613" i="2"/>
  <c r="AK3601" i="2"/>
  <c r="AK3596" i="2"/>
  <c r="AK3577" i="2"/>
  <c r="AK3566" i="2"/>
  <c r="AK3562" i="2"/>
  <c r="AK3550" i="2"/>
  <c r="AK3542" i="2"/>
  <c r="AK3527" i="2"/>
  <c r="AK3493" i="2"/>
  <c r="AK3481" i="2"/>
  <c r="AK1159" i="2"/>
  <c r="AK1143" i="2"/>
  <c r="AK1035" i="2"/>
  <c r="AK3780" i="2"/>
  <c r="AK3728" i="2"/>
  <c r="AK3698" i="2"/>
  <c r="AK3694" i="2"/>
  <c r="AK3680" i="2"/>
  <c r="AK3666" i="2"/>
  <c r="AK3641" i="2"/>
  <c r="AK3628" i="2"/>
  <c r="AK3616" i="2"/>
  <c r="AK3612" i="2"/>
  <c r="AK3599" i="2"/>
  <c r="AK3576" i="2"/>
  <c r="AK3565" i="2"/>
  <c r="AK3553" i="2"/>
  <c r="AK3549" i="2"/>
  <c r="AK3541" i="2"/>
  <c r="AK3526" i="2"/>
  <c r="AK3492" i="2"/>
  <c r="AK3480" i="2"/>
  <c r="AK3709" i="2"/>
  <c r="AK3688" i="2"/>
  <c r="AK3643" i="2"/>
  <c r="AK3625" i="2"/>
  <c r="AK3578" i="2"/>
  <c r="AK3563" i="2"/>
  <c r="AK3547" i="2"/>
  <c r="AK3482" i="2"/>
  <c r="AK1160" i="2"/>
  <c r="AK1130" i="2"/>
  <c r="AK1024" i="2"/>
  <c r="AK3697" i="2"/>
  <c r="AK3679" i="2"/>
  <c r="AK3631" i="2"/>
  <c r="AK3615" i="2"/>
  <c r="AK3598" i="2"/>
  <c r="AK3552" i="2"/>
  <c r="AK3540" i="2"/>
  <c r="AK3522" i="2"/>
  <c r="AK3478" i="2"/>
  <c r="AK1146" i="2"/>
  <c r="AK3730" i="2"/>
  <c r="AK3678" i="2"/>
  <c r="AK3614" i="2"/>
  <c r="AK3567" i="2"/>
  <c r="AK3477" i="2"/>
  <c r="AK1144" i="2"/>
  <c r="AK3718" i="2"/>
  <c r="AK3647" i="2"/>
  <c r="AK3611" i="2"/>
  <c r="AK3564" i="2"/>
  <c r="AK3630" i="2"/>
  <c r="AK3551" i="2"/>
  <c r="AK3778" i="2"/>
  <c r="AK3626" i="2"/>
  <c r="AK3548" i="2"/>
  <c r="AK3696" i="2"/>
  <c r="AK3597" i="2"/>
  <c r="AK3507" i="2"/>
  <c r="AK3491" i="2"/>
  <c r="AK3689" i="2"/>
  <c r="AK5421" i="2"/>
  <c r="AK4425" i="2"/>
  <c r="AK4421" i="2"/>
  <c r="AK4392" i="2"/>
  <c r="AK4387" i="2"/>
  <c r="AK4375" i="2"/>
  <c r="AK4343" i="2"/>
  <c r="AK4317" i="2"/>
  <c r="AK4302" i="2"/>
  <c r="AK4298" i="2"/>
  <c r="AK4280" i="2"/>
  <c r="AK4269" i="2"/>
  <c r="AK4265" i="2"/>
  <c r="AK4257" i="2"/>
  <c r="AK4247" i="2"/>
  <c r="AK4201" i="2"/>
  <c r="AK4180" i="2"/>
  <c r="AK4166" i="2"/>
  <c r="AK4160" i="2"/>
  <c r="AK4155" i="2"/>
  <c r="AK4105" i="2"/>
  <c r="AK4094" i="2"/>
  <c r="AK4083" i="2"/>
  <c r="AK4079" i="2"/>
  <c r="AK4072" i="2"/>
  <c r="AK4024" i="2"/>
  <c r="AK4015" i="2"/>
  <c r="AK3999" i="2"/>
  <c r="AK3979" i="2"/>
  <c r="AK3965" i="2"/>
  <c r="AK6007" i="2"/>
  <c r="AK4423" i="2"/>
  <c r="AK4418" i="2"/>
  <c r="AK4384" i="2"/>
  <c r="AK4353" i="2"/>
  <c r="AK4318" i="2"/>
  <c r="AK4301" i="2"/>
  <c r="AK4296" i="2"/>
  <c r="AK4270" i="2"/>
  <c r="AK4264" i="2"/>
  <c r="AK4255" i="2"/>
  <c r="AK4202" i="2"/>
  <c r="AK4179" i="2"/>
  <c r="AK4164" i="2"/>
  <c r="AK4157" i="2"/>
  <c r="AK4103" i="2"/>
  <c r="AK4092" i="2"/>
  <c r="AK4080" i="2"/>
  <c r="AK4071" i="2"/>
  <c r="AK4022" i="2"/>
  <c r="AK4006" i="2"/>
  <c r="AK3969" i="2"/>
  <c r="AK3954" i="2"/>
  <c r="AK3946" i="2"/>
  <c r="AK3932" i="2"/>
  <c r="AK3875" i="2"/>
  <c r="AK3763" i="2"/>
  <c r="AK4462" i="2"/>
  <c r="AK4422" i="2"/>
  <c r="AK4391" i="2"/>
  <c r="AK4383" i="2"/>
  <c r="AK4344" i="2"/>
  <c r="AK4316" i="2"/>
  <c r="AK4300" i="2"/>
  <c r="AK4290" i="2"/>
  <c r="AK4268" i="2"/>
  <c r="AK4263" i="2"/>
  <c r="AK4250" i="2"/>
  <c r="AK4200" i="2"/>
  <c r="AK4176" i="2"/>
  <c r="AK4161" i="2"/>
  <c r="AK4141" i="2"/>
  <c r="AK4096" i="2"/>
  <c r="AK4084" i="2"/>
  <c r="AK4077" i="2"/>
  <c r="AK4064" i="2"/>
  <c r="AK4016" i="2"/>
  <c r="AK3992" i="2"/>
  <c r="AK3967" i="2"/>
  <c r="AK3950" i="2"/>
  <c r="AK3945" i="2"/>
  <c r="AK3905" i="2"/>
  <c r="AK3863" i="2"/>
  <c r="AK3758" i="2"/>
  <c r="AK3591" i="2"/>
  <c r="AK5919" i="2"/>
  <c r="AK4419" i="2"/>
  <c r="AK4369" i="2"/>
  <c r="AK4305" i="2"/>
  <c r="AK4276" i="2"/>
  <c r="AK4256" i="2"/>
  <c r="AK4197" i="2"/>
  <c r="AK4158" i="2"/>
  <c r="AK4093" i="2"/>
  <c r="AK4073" i="2"/>
  <c r="AK4013" i="2"/>
  <c r="AK3955" i="2"/>
  <c r="AK3942" i="2"/>
  <c r="AK3767" i="2"/>
  <c r="AK3606" i="2"/>
  <c r="AK4426" i="2"/>
  <c r="AK4390" i="2"/>
  <c r="AK4342" i="2"/>
  <c r="AK4299" i="2"/>
  <c r="AK4267" i="2"/>
  <c r="AK4228" i="2"/>
  <c r="AK4169" i="2"/>
  <c r="AK4129" i="2"/>
  <c r="AK4082" i="2"/>
  <c r="AK4025" i="2"/>
  <c r="AK3986" i="2"/>
  <c r="AK3948" i="2"/>
  <c r="AK3880" i="2"/>
  <c r="AK3747" i="2"/>
  <c r="AK3575" i="2"/>
  <c r="AK4424" i="2"/>
  <c r="AK4320" i="2"/>
  <c r="AK4266" i="2"/>
  <c r="AK4165" i="2"/>
  <c r="AK4081" i="2"/>
  <c r="AK3982" i="2"/>
  <c r="AK3877" i="2"/>
  <c r="AK4420" i="2"/>
  <c r="AK4314" i="2"/>
  <c r="AK4260" i="2"/>
  <c r="AK4159" i="2"/>
  <c r="AK4074" i="2"/>
  <c r="AK3966" i="2"/>
  <c r="AK4389" i="2"/>
  <c r="AK4206" i="2"/>
  <c r="AK4023" i="2"/>
  <c r="AK4382" i="2"/>
  <c r="AK4198" i="2"/>
  <c r="AK4014" i="2"/>
  <c r="AK4297" i="2"/>
  <c r="AK4110" i="2"/>
  <c r="AK3947" i="2"/>
  <c r="AK4277" i="2"/>
  <c r="AK3588" i="2"/>
  <c r="AK4095" i="2"/>
  <c r="AK3944" i="2"/>
  <c r="AK2692" i="2"/>
  <c r="AK2109" i="2"/>
  <c r="AK2093" i="2"/>
  <c r="AK2081" i="2"/>
  <c r="AK2071" i="2"/>
  <c r="AK2040" i="2"/>
  <c r="AK2007" i="2"/>
  <c r="AK1984" i="2"/>
  <c r="AK1974" i="2"/>
  <c r="AK1964" i="2"/>
  <c r="AK1955" i="2"/>
  <c r="AK2687" i="2"/>
  <c r="AK2578" i="2"/>
  <c r="AK2106" i="2"/>
  <c r="AK2091" i="2"/>
  <c r="AK2075" i="2"/>
  <c r="AK2049" i="2"/>
  <c r="AK2033" i="2"/>
  <c r="AK2004" i="2"/>
  <c r="AK1978" i="2"/>
  <c r="AK1972" i="2"/>
  <c r="AK1963" i="2"/>
  <c r="AK2117" i="2"/>
  <c r="AK2083" i="2"/>
  <c r="AK2044" i="2"/>
  <c r="AK1995" i="2"/>
  <c r="AK1966" i="2"/>
  <c r="AK2096" i="2"/>
  <c r="AK2074" i="2"/>
  <c r="AK2021" i="2"/>
  <c r="AK1977" i="2"/>
  <c r="AK1961" i="2"/>
  <c r="AK2705" i="2"/>
  <c r="AK2094" i="2"/>
  <c r="AK2016" i="2"/>
  <c r="AK1960" i="2"/>
  <c r="AK2686" i="2"/>
  <c r="AK2084" i="2"/>
  <c r="AK1998" i="2"/>
  <c r="AK2072" i="2"/>
  <c r="AK2048" i="2"/>
  <c r="AK1976" i="2"/>
  <c r="AK1971" i="2"/>
  <c r="AK1465" i="2"/>
  <c r="AK1202" i="2"/>
  <c r="AK1351" i="2"/>
  <c r="AK1488" i="2"/>
  <c r="AK1443" i="2"/>
  <c r="AK2956" i="2"/>
  <c r="AK2948" i="2"/>
  <c r="AK2929" i="2"/>
  <c r="AK2918" i="2"/>
  <c r="AK2864" i="2"/>
  <c r="AK2836" i="2"/>
  <c r="AK2824" i="2"/>
  <c r="AK2814" i="2"/>
  <c r="AK2789" i="2"/>
  <c r="AK2767" i="2"/>
  <c r="AK2725" i="2"/>
  <c r="AK2700" i="2"/>
  <c r="AK2658" i="2"/>
  <c r="AK2647" i="2"/>
  <c r="AK2632" i="2"/>
  <c r="AK2967" i="2"/>
  <c r="AK2949" i="2"/>
  <c r="AK2928" i="2"/>
  <c r="AK2866" i="2"/>
  <c r="AK2850" i="2"/>
  <c r="AK2820" i="2"/>
  <c r="AK2791" i="2"/>
  <c r="AK2771" i="2"/>
  <c r="AK2724" i="2"/>
  <c r="AK2651" i="2"/>
  <c r="AK2631" i="2"/>
  <c r="AK927" i="2"/>
  <c r="AK667" i="2"/>
  <c r="AK2962" i="2"/>
  <c r="AK2940" i="2"/>
  <c r="AK2923" i="2"/>
  <c r="AK2865" i="2"/>
  <c r="AK2833" i="2"/>
  <c r="AK2790" i="2"/>
  <c r="AK2762" i="2"/>
  <c r="AK2722" i="2"/>
  <c r="AK2641" i="2"/>
  <c r="AK2620" i="2"/>
  <c r="AK924" i="2"/>
  <c r="AK847" i="2"/>
  <c r="AK780" i="2"/>
  <c r="AK2951" i="2"/>
  <c r="AK2936" i="2"/>
  <c r="AK2920" i="2"/>
  <c r="AK2860" i="2"/>
  <c r="AK2832" i="2"/>
  <c r="AK2815" i="2"/>
  <c r="AK2788" i="2"/>
  <c r="AK2761" i="2"/>
  <c r="AK2717" i="2"/>
  <c r="AK2655" i="2"/>
  <c r="AK2640" i="2"/>
  <c r="AK2613" i="2"/>
  <c r="AK2950" i="2"/>
  <c r="AK2827" i="2"/>
  <c r="AK2696" i="2"/>
  <c r="AK654" i="2"/>
  <c r="AK2934" i="2"/>
  <c r="AK2801" i="2"/>
  <c r="AK2654" i="2"/>
  <c r="AK2739" i="2"/>
  <c r="AK2637" i="2"/>
  <c r="AK799" i="2"/>
  <c r="AK641" i="2"/>
  <c r="AK2855" i="2"/>
  <c r="AK779" i="2"/>
  <c r="AK2780" i="2"/>
  <c r="AK751" i="2"/>
  <c r="AK922" i="2"/>
  <c r="AK2563" i="2"/>
  <c r="AK2473" i="2"/>
  <c r="AK2468" i="2"/>
  <c r="AK2464" i="2"/>
  <c r="AK2444" i="2"/>
  <c r="AK2393" i="2"/>
  <c r="AK2387" i="2"/>
  <c r="AK2379" i="2"/>
  <c r="AK2368" i="2"/>
  <c r="AK551" i="2"/>
  <c r="AK2472" i="2"/>
  <c r="AK2467" i="2"/>
  <c r="AK2391" i="2"/>
  <c r="AK2377" i="2"/>
  <c r="AK2367" i="2"/>
  <c r="AK2470" i="2"/>
  <c r="AK2397" i="2"/>
  <c r="AK2466" i="2"/>
  <c r="AK2424" i="2"/>
  <c r="AK540" i="2"/>
  <c r="AK2419" i="2"/>
  <c r="AK2471" i="2"/>
  <c r="AK2400" i="2"/>
  <c r="AK2388" i="2"/>
  <c r="AK2384" i="2"/>
  <c r="AK2465" i="2"/>
  <c r="AK5289" i="2"/>
  <c r="AK5252" i="2"/>
  <c r="AK5270" i="2"/>
  <c r="AK5247" i="2"/>
  <c r="AK2527" i="2"/>
  <c r="AK5260" i="2"/>
  <c r="AK5169" i="2"/>
  <c r="AK2537" i="2"/>
  <c r="AK2525" i="2"/>
  <c r="AK2506" i="2"/>
  <c r="AK2514" i="2"/>
  <c r="AK2505" i="2"/>
  <c r="AK5238" i="2"/>
  <c r="AK2533" i="2"/>
  <c r="AK2497" i="2"/>
  <c r="AK5104" i="2"/>
  <c r="AK5079" i="2"/>
  <c r="AK5048" i="2"/>
  <c r="AK5042" i="2"/>
  <c r="AK5001" i="2"/>
  <c r="AK4983" i="2"/>
  <c r="AK4921" i="2"/>
  <c r="AK4871" i="2"/>
  <c r="AK4804" i="2"/>
  <c r="AK4796" i="2"/>
  <c r="AK4787" i="2"/>
  <c r="AK4737" i="2"/>
  <c r="AK4733" i="2"/>
  <c r="AK4710" i="2"/>
  <c r="AK4698" i="2"/>
  <c r="AK4682" i="2"/>
  <c r="AK4629" i="2"/>
  <c r="AK4619" i="2"/>
  <c r="AK4610" i="2"/>
  <c r="AK4601" i="2"/>
  <c r="AK4591" i="2"/>
  <c r="AK4577" i="2"/>
  <c r="AK4570" i="2"/>
  <c r="AK4532" i="2"/>
  <c r="AK4517" i="2"/>
  <c r="AK4495" i="2"/>
  <c r="AK4480" i="2"/>
  <c r="AK4468" i="2"/>
  <c r="AK5089" i="2"/>
  <c r="AK5071" i="2"/>
  <c r="AK5045" i="2"/>
  <c r="AK5041" i="2"/>
  <c r="AK5000" i="2"/>
  <c r="AK4982" i="2"/>
  <c r="AK4905" i="2"/>
  <c r="AK4856" i="2"/>
  <c r="AK4803" i="2"/>
  <c r="AK4790" i="2"/>
  <c r="AK4786" i="2"/>
  <c r="AK4736" i="2"/>
  <c r="AK4709" i="2"/>
  <c r="AK4690" i="2"/>
  <c r="AK4681" i="2"/>
  <c r="AK4624" i="2"/>
  <c r="AK4615" i="2"/>
  <c r="AK4609" i="2"/>
  <c r="AK4600" i="2"/>
  <c r="AK4589" i="2"/>
  <c r="AK4540" i="2"/>
  <c r="AK4531" i="2"/>
  <c r="AK5080" i="2"/>
  <c r="AK5043" i="2"/>
  <c r="AK4984" i="2"/>
  <c r="AK4879" i="2"/>
  <c r="AK4800" i="2"/>
  <c r="AK4738" i="2"/>
  <c r="AK4712" i="2"/>
  <c r="AK4683" i="2"/>
  <c r="AK4622" i="2"/>
  <c r="AK4606" i="2"/>
  <c r="AK4585" i="2"/>
  <c r="AK4533" i="2"/>
  <c r="AK4506" i="2"/>
  <c r="AK4492" i="2"/>
  <c r="AK4464" i="2"/>
  <c r="AK3304" i="2"/>
  <c r="AK5067" i="2"/>
  <c r="AK5006" i="2"/>
  <c r="AK4977" i="2"/>
  <c r="AK4851" i="2"/>
  <c r="AK4789" i="2"/>
  <c r="AK4735" i="2"/>
  <c r="AK4707" i="2"/>
  <c r="AK4680" i="2"/>
  <c r="AK4614" i="2"/>
  <c r="AK4596" i="2"/>
  <c r="AK4528" i="2"/>
  <c r="AK4500" i="2"/>
  <c r="AK4478" i="2"/>
  <c r="AK1551" i="2"/>
  <c r="AK1512" i="2"/>
  <c r="AK1380" i="2"/>
  <c r="AK5082" i="2"/>
  <c r="AK4993" i="2"/>
  <c r="AK4802" i="2"/>
  <c r="AK4715" i="2"/>
  <c r="AK4623" i="2"/>
  <c r="AK4587" i="2"/>
  <c r="AK4516" i="2"/>
  <c r="AK4474" i="2"/>
  <c r="AK1633" i="2"/>
  <c r="AK5061" i="2"/>
  <c r="AK4968" i="2"/>
  <c r="AK4788" i="2"/>
  <c r="AK4699" i="2"/>
  <c r="AK4611" i="2"/>
  <c r="AK4571" i="2"/>
  <c r="AK4494" i="2"/>
  <c r="AK3343" i="2"/>
  <c r="AK1378" i="2"/>
  <c r="AK1299" i="2"/>
  <c r="AK4904" i="2"/>
  <c r="AK4689" i="2"/>
  <c r="AK4537" i="2"/>
  <c r="AK1362" i="2"/>
  <c r="AK5124" i="2"/>
  <c r="AK4839" i="2"/>
  <c r="AK4643" i="2"/>
  <c r="AK4521" i="2"/>
  <c r="AK5044" i="2"/>
  <c r="AK4608" i="2"/>
  <c r="AK5004" i="2"/>
  <c r="AK4593" i="2"/>
  <c r="AK1636" i="2"/>
  <c r="AK1369" i="2"/>
  <c r="AK4740" i="2"/>
  <c r="AK4493" i="2"/>
  <c r="AK4734" i="2"/>
  <c r="AK1422" i="2"/>
  <c r="AK4477" i="2"/>
  <c r="AK3856" i="2"/>
  <c r="AK3388" i="2"/>
  <c r="AK3358" i="2"/>
  <c r="AK3336" i="2"/>
  <c r="AK3250" i="2"/>
  <c r="AK3233" i="2"/>
  <c r="AK3227" i="2"/>
  <c r="AK3208" i="2"/>
  <c r="AK3185" i="2"/>
  <c r="AK3154" i="2"/>
  <c r="AK3074" i="2"/>
  <c r="AK3054" i="2"/>
  <c r="AK3041" i="2"/>
  <c r="AK3035" i="2"/>
  <c r="AK3021" i="2"/>
  <c r="AK3855" i="2"/>
  <c r="AK3380" i="2"/>
  <c r="AK3347" i="2"/>
  <c r="AK3335" i="2"/>
  <c r="AK3283" i="2"/>
  <c r="AK3249" i="2"/>
  <c r="AK3232" i="2"/>
  <c r="AK3225" i="2"/>
  <c r="AK3207" i="2"/>
  <c r="AK3182" i="2"/>
  <c r="AK3162" i="2"/>
  <c r="AK3142" i="2"/>
  <c r="AK3113" i="2"/>
  <c r="AK3072" i="2"/>
  <c r="AK3050" i="2"/>
  <c r="AK3040" i="2"/>
  <c r="AK3032" i="2"/>
  <c r="AK2748" i="2"/>
  <c r="AK3857" i="2"/>
  <c r="AK3373" i="2"/>
  <c r="AK3329" i="2"/>
  <c r="AK3237" i="2"/>
  <c r="AK3215" i="2"/>
  <c r="AK3165" i="2"/>
  <c r="AK3056" i="2"/>
  <c r="AK3036" i="2"/>
  <c r="AK3854" i="2"/>
  <c r="AK3395" i="2"/>
  <c r="AK3255" i="2"/>
  <c r="AK3229" i="2"/>
  <c r="AK3203" i="2"/>
  <c r="AK3161" i="2"/>
  <c r="AK3112" i="2"/>
  <c r="AK3047" i="2"/>
  <c r="AK3031" i="2"/>
  <c r="AK3341" i="2"/>
  <c r="AK3228" i="2"/>
  <c r="AK3155" i="2"/>
  <c r="AK3042" i="2"/>
  <c r="AK2897" i="2"/>
  <c r="AK3858" i="2"/>
  <c r="AK3333" i="2"/>
  <c r="AK3216" i="2"/>
  <c r="AK3140" i="2"/>
  <c r="AK3038" i="2"/>
  <c r="AK3852" i="2"/>
  <c r="AK3394" i="2"/>
  <c r="AK3023" i="2"/>
  <c r="AK3377" i="2"/>
  <c r="AK3169" i="2"/>
  <c r="AK3251" i="2"/>
  <c r="AK3111" i="2"/>
  <c r="AK3071" i="2"/>
  <c r="AK1553" i="2"/>
  <c r="AK1414" i="2"/>
  <c r="AK1327" i="2"/>
  <c r="AK1394" i="2"/>
  <c r="AK1325" i="2"/>
  <c r="AK1275" i="2"/>
  <c r="AK1530" i="2"/>
  <c r="AK1469" i="2"/>
  <c r="AK1539" i="2"/>
  <c r="AK1168" i="2"/>
  <c r="AK1470" i="2"/>
  <c r="AK1307" i="2"/>
  <c r="AK6065" i="2"/>
  <c r="AK1904" i="2"/>
  <c r="AK1886" i="2"/>
  <c r="AK1866" i="2"/>
  <c r="AK1857" i="2"/>
  <c r="AK1828" i="2"/>
  <c r="AK1805" i="2"/>
  <c r="AK1775" i="2"/>
  <c r="AK1758" i="2"/>
  <c r="AK1751" i="2"/>
  <c r="AK1741" i="2"/>
  <c r="AK1654" i="2"/>
  <c r="AK1640" i="2"/>
  <c r="AK1619" i="2"/>
  <c r="AK1609" i="2"/>
  <c r="AK4758" i="2"/>
  <c r="AK1897" i="2"/>
  <c r="AK1874" i="2"/>
  <c r="AK1865" i="2"/>
  <c r="AK1845" i="2"/>
  <c r="AK1821" i="2"/>
  <c r="AK1804" i="2"/>
  <c r="AK1769" i="2"/>
  <c r="AK1757" i="2"/>
  <c r="AK1750" i="2"/>
  <c r="AK1724" i="2"/>
  <c r="AK1688" i="2"/>
  <c r="AK1650" i="2"/>
  <c r="AK1617" i="2"/>
  <c r="AK1601" i="2"/>
  <c r="AK335" i="2"/>
  <c r="AK225" i="2"/>
  <c r="AK186" i="2"/>
  <c r="AK1892" i="2"/>
  <c r="AK1873" i="2"/>
  <c r="AK1861" i="2"/>
  <c r="AK1842" i="2"/>
  <c r="AK1820" i="2"/>
  <c r="AK1800" i="2"/>
  <c r="AK1767" i="2"/>
  <c r="AK1753" i="2"/>
  <c r="AK1749" i="2"/>
  <c r="AK1721" i="2"/>
  <c r="AK1665" i="2"/>
  <c r="AK1644" i="2"/>
  <c r="AK1614" i="2"/>
  <c r="AK1598" i="2"/>
  <c r="AK1860" i="2"/>
  <c r="AK1766" i="2"/>
  <c r="AK398" i="2"/>
  <c r="AK1908" i="2"/>
  <c r="AK1830" i="2"/>
  <c r="AK1752" i="2"/>
  <c r="AK1643" i="2"/>
  <c r="AK148" i="2"/>
  <c r="AK1872" i="2"/>
  <c r="AK1696" i="2"/>
  <c r="AK215" i="2"/>
  <c r="AK1810" i="2"/>
  <c r="AK1624" i="2"/>
  <c r="AK145" i="2"/>
  <c r="AK1790" i="2"/>
  <c r="AK1744" i="2"/>
  <c r="AK1891" i="2"/>
  <c r="AK1613" i="2"/>
  <c r="AK3784" i="2"/>
  <c r="AK3773" i="2"/>
  <c r="AK3740" i="2"/>
  <c r="AK3726" i="2"/>
  <c r="AK3714" i="2"/>
  <c r="AK3710" i="2"/>
  <c r="AK3683" i="2"/>
  <c r="AK3667" i="2"/>
  <c r="AK3660" i="2"/>
  <c r="AK3633" i="2"/>
  <c r="AK3604" i="2"/>
  <c r="AK3592" i="2"/>
  <c r="AK3586" i="2"/>
  <c r="AK3539" i="2"/>
  <c r="AK3462" i="2"/>
  <c r="AK3259" i="2"/>
  <c r="AK4927" i="2"/>
  <c r="AK4914" i="2"/>
  <c r="AK3790" i="2"/>
  <c r="AK3774" i="2"/>
  <c r="AK3751" i="2"/>
  <c r="AK3732" i="2"/>
  <c r="AK3719" i="2"/>
  <c r="AK3700" i="2"/>
  <c r="AK3674" i="2"/>
  <c r="AK3661" i="2"/>
  <c r="AK3632" i="2"/>
  <c r="AK3602" i="2"/>
  <c r="AK3538" i="2"/>
  <c r="AK3523" i="2"/>
  <c r="AK1149" i="2"/>
  <c r="AK3785" i="2"/>
  <c r="AK3772" i="2"/>
  <c r="AK3727" i="2"/>
  <c r="AK3713" i="2"/>
  <c r="AK3690" i="2"/>
  <c r="AK3673" i="2"/>
  <c r="AK3659" i="2"/>
  <c r="AK3617" i="2"/>
  <c r="AK3555" i="2"/>
  <c r="AK3475" i="2"/>
  <c r="AK1135" i="2"/>
  <c r="AK4032" i="2"/>
  <c r="AK3781" i="2"/>
  <c r="AK3771" i="2"/>
  <c r="AK3741" i="2"/>
  <c r="AK3721" i="2"/>
  <c r="AK3712" i="2"/>
  <c r="AK3684" i="2"/>
  <c r="AK3644" i="2"/>
  <c r="AK3605" i="2"/>
  <c r="AK3554" i="2"/>
  <c r="AK3779" i="2"/>
  <c r="AK3711" i="2"/>
  <c r="AK3603" i="2"/>
  <c r="AK3770" i="2"/>
  <c r="AK3682" i="2"/>
  <c r="AK3589" i="2"/>
  <c r="AK3807" i="2"/>
  <c r="AK3634" i="2"/>
  <c r="AK3733" i="2"/>
  <c r="AK3543" i="2"/>
  <c r="AK3720" i="2"/>
  <c r="AK3662" i="2"/>
  <c r="AK4416" i="2"/>
  <c r="AK4412" i="2"/>
  <c r="AK4399" i="2"/>
  <c r="AK4386" i="2"/>
  <c r="AK4371" i="2"/>
  <c r="AK4352" i="2"/>
  <c r="AK4347" i="2"/>
  <c r="AK4340" i="2"/>
  <c r="AK4289" i="2"/>
  <c r="AK4253" i="2"/>
  <c r="AK4167" i="2"/>
  <c r="AK4136" i="2"/>
  <c r="AK4127" i="2"/>
  <c r="AK4111" i="2"/>
  <c r="AK4087" i="2"/>
  <c r="AK4076" i="2"/>
  <c r="AK4067" i="2"/>
  <c r="AK3978" i="2"/>
  <c r="AK3941" i="2"/>
  <c r="AK3878" i="2"/>
  <c r="AK3812" i="2"/>
  <c r="AK3756" i="2"/>
  <c r="AK4415" i="2"/>
  <c r="AK4411" i="2"/>
  <c r="AK4398" i="2"/>
  <c r="AK4374" i="2"/>
  <c r="AK4370" i="2"/>
  <c r="AK4350" i="2"/>
  <c r="AK4346" i="2"/>
  <c r="AK4339" i="2"/>
  <c r="AK4287" i="2"/>
  <c r="AK4252" i="2"/>
  <c r="AK4163" i="2"/>
  <c r="AK4132" i="2"/>
  <c r="AK4123" i="2"/>
  <c r="AK4102" i="2"/>
  <c r="AK4086" i="2"/>
  <c r="AK4075" i="2"/>
  <c r="AK6023" i="2"/>
  <c r="AK4414" i="2"/>
  <c r="AK4397" i="2"/>
  <c r="AK4368" i="2"/>
  <c r="AK4345" i="2"/>
  <c r="AK4286" i="2"/>
  <c r="AK4162" i="2"/>
  <c r="AK4113" i="2"/>
  <c r="AK4085" i="2"/>
  <c r="AK4066" i="2"/>
  <c r="AK3983" i="2"/>
  <c r="AK3951" i="2"/>
  <c r="AK3587" i="2"/>
  <c r="AK4413" i="2"/>
  <c r="AK4396" i="2"/>
  <c r="AK4361" i="2"/>
  <c r="AK4341" i="2"/>
  <c r="AK4254" i="2"/>
  <c r="AK4140" i="2"/>
  <c r="AK4112" i="2"/>
  <c r="AK4078" i="2"/>
  <c r="AK4065" i="2"/>
  <c r="AK3980" i="2"/>
  <c r="AK3882" i="2"/>
  <c r="AK3745" i="2"/>
  <c r="AK3594" i="2"/>
  <c r="AK4439" i="2"/>
  <c r="AK4410" i="2"/>
  <c r="AK4373" i="2"/>
  <c r="AK4349" i="2"/>
  <c r="AK4312" i="2"/>
  <c r="AK4208" i="2"/>
  <c r="AK4131" i="2"/>
  <c r="AK4091" i="2"/>
  <c r="AK4070" i="2"/>
  <c r="AK3958" i="2"/>
  <c r="AK3881" i="2"/>
  <c r="AK3816" i="2"/>
  <c r="AK3663" i="2"/>
  <c r="AK3590" i="2"/>
  <c r="AK4403" i="2"/>
  <c r="AK4168" i="2"/>
  <c r="AK4021" i="2"/>
  <c r="AK4372" i="2"/>
  <c r="AK4130" i="2"/>
  <c r="AK3956" i="2"/>
  <c r="AK5920" i="2"/>
  <c r="AK4303" i="2"/>
  <c r="AK4088" i="2"/>
  <c r="AK4069" i="2"/>
  <c r="AK3879" i="2"/>
  <c r="AK4430" i="2"/>
  <c r="AK4348" i="2"/>
  <c r="AK2579" i="2"/>
  <c r="AK2683" i="2"/>
  <c r="AK2116" i="2"/>
  <c r="AK2092" i="2"/>
  <c r="AK2050" i="2"/>
  <c r="AK2035" i="2"/>
  <c r="AK2006" i="2"/>
  <c r="AK1990" i="2"/>
  <c r="AK1970" i="2"/>
  <c r="AK2682" i="2"/>
  <c r="AK2122" i="2"/>
  <c r="AK2107" i="2"/>
  <c r="AK2090" i="2"/>
  <c r="AK2043" i="2"/>
  <c r="AK2027" i="2"/>
  <c r="AK1994" i="2"/>
  <c r="AK1985" i="2"/>
  <c r="AK1962" i="2"/>
  <c r="AK2119" i="2"/>
  <c r="AK2104" i="2"/>
  <c r="AK2089" i="2"/>
  <c r="AK2039" i="2"/>
  <c r="AK2020" i="2"/>
  <c r="AK1992" i="2"/>
  <c r="AK1980" i="2"/>
  <c r="AK1959" i="2"/>
  <c r="AK2051" i="2"/>
  <c r="AK1973" i="2"/>
  <c r="AK2038" i="2"/>
  <c r="AK2097" i="2"/>
  <c r="AK2017" i="2"/>
  <c r="AK2118" i="2"/>
  <c r="AK1991" i="2"/>
  <c r="AK5778" i="2"/>
  <c r="AK5760" i="2"/>
  <c r="AK5744" i="2"/>
  <c r="AK5732" i="2"/>
  <c r="AK5718" i="2"/>
  <c r="AK5689" i="2"/>
  <c r="AK5676" i="2"/>
  <c r="AK5668" i="2"/>
  <c r="AK5772" i="2"/>
  <c r="AK5758" i="2"/>
  <c r="AK5742" i="2"/>
  <c r="AK5728" i="2"/>
  <c r="AK5712" i="2"/>
  <c r="AK5688" i="2"/>
  <c r="AK5675" i="2"/>
  <c r="AK5623" i="2"/>
  <c r="AK5781" i="2"/>
  <c r="AK5767" i="2"/>
  <c r="AK5751" i="2"/>
  <c r="AK5741" i="2"/>
  <c r="AK5704" i="2"/>
  <c r="AK5687" i="2"/>
  <c r="AK5672" i="2"/>
  <c r="AK5622" i="2"/>
  <c r="AK5558" i="2"/>
  <c r="AK5733" i="2"/>
  <c r="AK5671" i="2"/>
  <c r="AK5779" i="2"/>
  <c r="AK5719" i="2"/>
  <c r="AK5652" i="2"/>
  <c r="AK5703" i="2"/>
  <c r="AK5680" i="2"/>
  <c r="AK5765" i="2"/>
  <c r="AK5631" i="2"/>
  <c r="AK5745" i="2"/>
  <c r="AK5619" i="2"/>
  <c r="AK5361" i="2"/>
  <c r="AK853" i="2"/>
  <c r="AK794" i="2"/>
  <c r="AK770" i="2"/>
  <c r="AK741" i="2"/>
  <c r="AK714" i="2"/>
  <c r="AK670" i="2"/>
  <c r="AK630" i="2"/>
  <c r="AK579" i="2"/>
  <c r="AK575" i="2"/>
  <c r="AK559" i="2"/>
  <c r="AK552" i="2"/>
  <c r="AK497" i="2"/>
  <c r="AK449" i="2"/>
  <c r="AK391" i="2"/>
  <c r="AK309" i="2"/>
  <c r="AK845" i="2"/>
  <c r="AK787" i="2"/>
  <c r="AK768" i="2"/>
  <c r="AK739" i="2"/>
  <c r="AK709" i="2"/>
  <c r="AK664" i="2"/>
  <c r="AK584" i="2"/>
  <c r="AK578" i="2"/>
  <c r="AK569" i="2"/>
  <c r="AK557" i="2"/>
  <c r="AK550" i="2"/>
  <c r="AK491" i="2"/>
  <c r="AK448" i="2"/>
  <c r="AK381" i="2"/>
  <c r="AK328" i="2"/>
  <c r="AK838" i="2"/>
  <c r="AK761" i="2"/>
  <c r="AK581" i="2"/>
  <c r="AK563" i="2"/>
  <c r="AK549" i="2"/>
  <c r="AK447" i="2"/>
  <c r="AK315" i="2"/>
  <c r="AK5364" i="2"/>
  <c r="AK2492" i="2"/>
  <c r="AK837" i="2"/>
  <c r="AK755" i="2"/>
  <c r="AK682" i="2"/>
  <c r="AK580" i="2"/>
  <c r="AK562" i="2"/>
  <c r="AK509" i="2"/>
  <c r="AK312" i="2"/>
  <c r="AK784" i="2"/>
  <c r="AK718" i="2"/>
  <c r="AK661" i="2"/>
  <c r="AK577" i="2"/>
  <c r="AK555" i="2"/>
  <c r="AK461" i="2"/>
  <c r="AK380" i="2"/>
  <c r="AK631" i="2"/>
  <c r="AK356" i="2"/>
  <c r="AK857" i="2"/>
  <c r="AK576" i="2"/>
  <c r="AK717" i="2"/>
  <c r="AK553" i="2"/>
  <c r="AK778" i="2"/>
  <c r="AK450" i="2"/>
  <c r="AK5276" i="2"/>
  <c r="AK5224" i="2"/>
  <c r="AK5367" i="2"/>
  <c r="AK5181" i="2"/>
  <c r="AK2523" i="2"/>
  <c r="AK1574" i="2"/>
  <c r="AK1435" i="2"/>
  <c r="AK1415" i="2"/>
  <c r="AK1388" i="2"/>
  <c r="AK6041" i="2"/>
  <c r="AK5968" i="2"/>
  <c r="AK5939" i="2"/>
  <c r="AK5935" i="2"/>
  <c r="AK5930" i="2"/>
  <c r="AK5901" i="2"/>
  <c r="AK6033" i="2"/>
  <c r="AK5965" i="2"/>
  <c r="AK5938" i="2"/>
  <c r="AK5934" i="2"/>
  <c r="AK5943" i="2"/>
  <c r="AK5937" i="2"/>
  <c r="AK5933" i="2"/>
  <c r="AK5917" i="2"/>
  <c r="AK5916" i="2"/>
  <c r="AK5940" i="2"/>
  <c r="AK5936" i="2"/>
  <c r="AK5932" i="2"/>
  <c r="AK5650" i="2"/>
  <c r="AK5529" i="2"/>
  <c r="AK5461" i="2"/>
  <c r="AK5438" i="2"/>
  <c r="AK5418" i="2"/>
  <c r="AK5401" i="2"/>
  <c r="AK5395" i="2"/>
  <c r="AK5578" i="2"/>
  <c r="AK5465" i="2"/>
  <c r="AK5437" i="2"/>
  <c r="AK5427" i="2"/>
  <c r="AK5404" i="2"/>
  <c r="AK5383" i="2"/>
  <c r="AK5369" i="2"/>
  <c r="AK5355" i="2"/>
  <c r="AK5346" i="2"/>
  <c r="AK5288" i="2"/>
  <c r="AK5265" i="2"/>
  <c r="AK5236" i="2"/>
  <c r="AK5229" i="2"/>
  <c r="AK5206" i="2"/>
  <c r="AK5191" i="2"/>
  <c r="AK5544" i="2"/>
  <c r="AK5457" i="2"/>
  <c r="AK5436" i="2"/>
  <c r="AK5424" i="2"/>
  <c r="AK5399" i="2"/>
  <c r="AK5390" i="2"/>
  <c r="AK5382" i="2"/>
  <c r="AK5354" i="2"/>
  <c r="AK5344" i="2"/>
  <c r="AK5243" i="2"/>
  <c r="AK5235" i="2"/>
  <c r="AK5228" i="2"/>
  <c r="AK5199" i="2"/>
  <c r="AK5190" i="2"/>
  <c r="AK5651" i="2"/>
  <c r="AK5467" i="2"/>
  <c r="AK5454" i="2"/>
  <c r="AK5433" i="2"/>
  <c r="AK5412" i="2"/>
  <c r="AK5398" i="2"/>
  <c r="AK5389" i="2"/>
  <c r="AK5378" i="2"/>
  <c r="AK5351" i="2"/>
  <c r="AK5335" i="2"/>
  <c r="AK5241" i="2"/>
  <c r="AK5234" i="2"/>
  <c r="AK5219" i="2"/>
  <c r="AK5197" i="2"/>
  <c r="AK5189" i="2"/>
  <c r="AK4581" i="2"/>
  <c r="AK5428" i="2"/>
  <c r="AK5370" i="2"/>
  <c r="AK5271" i="2"/>
  <c r="AK5192" i="2"/>
  <c r="AK3204" i="2"/>
  <c r="AK3124" i="2"/>
  <c r="AK1591" i="2"/>
  <c r="AK1527" i="2"/>
  <c r="AK991" i="2"/>
  <c r="AK5596" i="2"/>
  <c r="AK5410" i="2"/>
  <c r="AK5358" i="2"/>
  <c r="AK5237" i="2"/>
  <c r="AK5171" i="2"/>
  <c r="AK1556" i="2"/>
  <c r="AK1502" i="2"/>
  <c r="AK1337" i="2"/>
  <c r="AK974" i="2"/>
  <c r="AK5466" i="2"/>
  <c r="AK5396" i="2"/>
  <c r="AK5350" i="2"/>
  <c r="AK5230" i="2"/>
  <c r="AK4668" i="2"/>
  <c r="AK3214" i="2"/>
  <c r="AK3194" i="2"/>
  <c r="AK3145" i="2"/>
  <c r="AK2516" i="2"/>
  <c r="AK1486" i="2"/>
  <c r="AK1270" i="2"/>
  <c r="AK5385" i="2"/>
  <c r="AK3177" i="2"/>
  <c r="AK2489" i="2"/>
  <c r="AK1543" i="2"/>
  <c r="AK5439" i="2"/>
  <c r="AK2222" i="2"/>
  <c r="AK2335" i="2"/>
  <c r="AK2321" i="2"/>
  <c r="AK1224" i="2"/>
  <c r="AK1112" i="2"/>
  <c r="AK110" i="2"/>
  <c r="AK67" i="2"/>
  <c r="AK1084" i="2"/>
  <c r="AK972" i="2"/>
  <c r="AK122" i="2"/>
  <c r="AK90" i="2"/>
  <c r="AK127" i="2"/>
  <c r="AK1051" i="2"/>
  <c r="AK121" i="2"/>
  <c r="AK71" i="2"/>
  <c r="AK886" i="2"/>
  <c r="AK152" i="2"/>
  <c r="AK2316" i="2"/>
  <c r="AK2287" i="2"/>
  <c r="AK2274" i="2"/>
  <c r="AK2217" i="2"/>
  <c r="AK2212" i="2"/>
  <c r="AK2202" i="2"/>
  <c r="AK2197" i="2"/>
  <c r="AK2170" i="2"/>
  <c r="AK2166" i="2"/>
  <c r="AK2157" i="2"/>
  <c r="AK2139" i="2"/>
  <c r="AK2293" i="2"/>
  <c r="AK2285" i="2"/>
  <c r="AK2267" i="2"/>
  <c r="AK2216" i="2"/>
  <c r="AK2211" i="2"/>
  <c r="AK2201" i="2"/>
  <c r="AK2181" i="2"/>
  <c r="AK2169" i="2"/>
  <c r="AK2165" i="2"/>
  <c r="AK2153" i="2"/>
  <c r="AK2135" i="2"/>
  <c r="AK2281" i="2"/>
  <c r="AK2215" i="2"/>
  <c r="AK2200" i="2"/>
  <c r="AK2168" i="2"/>
  <c r="AK2149" i="2"/>
  <c r="AK2275" i="2"/>
  <c r="AK2214" i="2"/>
  <c r="AK2199" i="2"/>
  <c r="AK2167" i="2"/>
  <c r="AK2147" i="2"/>
  <c r="AK2289" i="2"/>
  <c r="AK2265" i="2"/>
  <c r="AK2209" i="2"/>
  <c r="AK2175" i="2"/>
  <c r="AK2164" i="2"/>
  <c r="AK2131" i="2"/>
  <c r="AK2229" i="2"/>
  <c r="AK2208" i="2"/>
  <c r="AK2174" i="2"/>
  <c r="AK2288" i="2"/>
  <c r="AK2163" i="2"/>
  <c r="AK5991" i="2"/>
  <c r="AK5824" i="2"/>
  <c r="AK5805" i="2"/>
  <c r="AK5790" i="2"/>
  <c r="AK5990" i="2"/>
  <c r="AK5823" i="2"/>
  <c r="AK5803" i="2"/>
  <c r="AK6024" i="2"/>
  <c r="AK5811" i="2"/>
  <c r="AK5992" i="2"/>
  <c r="AK5807" i="2"/>
  <c r="AK5827" i="2"/>
  <c r="AK5800" i="2"/>
  <c r="AK5825" i="2"/>
  <c r="AK5793" i="2"/>
  <c r="AK1042" i="2"/>
  <c r="AK915" i="2"/>
  <c r="AK898" i="2"/>
  <c r="AK869" i="2"/>
  <c r="AK861" i="2"/>
  <c r="AK163" i="2"/>
  <c r="AK136" i="2"/>
  <c r="AK1097" i="2"/>
  <c r="AK1038" i="2"/>
  <c r="AK1002" i="2"/>
  <c r="AK946" i="2"/>
  <c r="AK910" i="2"/>
  <c r="AK895" i="2"/>
  <c r="AK860" i="2"/>
  <c r="AK173" i="2"/>
  <c r="AK133" i="2"/>
  <c r="AK112" i="2"/>
  <c r="AK41" i="2"/>
  <c r="AK892" i="2"/>
  <c r="AK1043" i="2"/>
  <c r="AK889" i="2"/>
  <c r="AK89" i="2"/>
  <c r="AK994" i="2"/>
  <c r="AK909" i="2"/>
  <c r="AK881" i="2"/>
  <c r="AK132" i="2"/>
  <c r="AK83" i="2"/>
  <c r="AK906" i="2"/>
  <c r="AK873" i="2"/>
  <c r="AK130" i="2"/>
  <c r="AK2300" i="2"/>
  <c r="AK2210" i="2"/>
  <c r="AK2204" i="2"/>
  <c r="AK2162" i="2"/>
  <c r="AK2143" i="2"/>
  <c r="AK2134" i="2"/>
  <c r="AK2294" i="2"/>
  <c r="AK2207" i="2"/>
  <c r="AK2203" i="2"/>
  <c r="AK2146" i="2"/>
  <c r="AK2142" i="2"/>
  <c r="AK2133" i="2"/>
  <c r="AK2277" i="2"/>
  <c r="AK2198" i="2"/>
  <c r="AK2141" i="2"/>
  <c r="AK2271" i="2"/>
  <c r="AK2196" i="2"/>
  <c r="AK2140" i="2"/>
  <c r="AK2206" i="2"/>
  <c r="AK2145" i="2"/>
  <c r="AK2205" i="2"/>
  <c r="AK2144" i="2"/>
  <c r="AK2882" i="2"/>
  <c r="AK2756" i="2"/>
  <c r="AK2677" i="2"/>
  <c r="AK2602" i="2"/>
  <c r="AK2595" i="2"/>
  <c r="AK2909" i="2"/>
  <c r="AK2871" i="2"/>
  <c r="AK2755" i="2"/>
  <c r="AK2675" i="2"/>
  <c r="AK2600" i="2"/>
  <c r="AK2593" i="2"/>
  <c r="AK2759" i="2"/>
  <c r="AK2664" i="2"/>
  <c r="AK2581" i="2"/>
  <c r="AK2758" i="2"/>
  <c r="AK2663" i="2"/>
  <c r="AK2908" i="2"/>
  <c r="AK2702" i="2"/>
  <c r="AK2599" i="2"/>
  <c r="AK2678" i="2"/>
  <c r="AK2597" i="2"/>
  <c r="AK2895" i="2"/>
  <c r="AK1026" i="2"/>
  <c r="AK955" i="2"/>
  <c r="AK86" i="2"/>
  <c r="AK35" i="2"/>
  <c r="AK882" i="2"/>
  <c r="AK868" i="2"/>
  <c r="AK119" i="2"/>
  <c r="AK96" i="2"/>
  <c r="AK1046" i="2"/>
  <c r="AK867" i="2"/>
  <c r="AK78" i="2"/>
  <c r="AK142" i="2"/>
  <c r="AK115" i="2"/>
  <c r="AK1032" i="2"/>
  <c r="AK48" i="2"/>
  <c r="AK27" i="2"/>
  <c r="AK108" i="2"/>
  <c r="AK82" i="2"/>
  <c r="AK1030" i="2"/>
  <c r="AK2054" i="2"/>
  <c r="AK2013" i="2"/>
  <c r="AK1929" i="2"/>
  <c r="AK1924" i="2"/>
  <c r="AK1915" i="2"/>
  <c r="AK2053" i="2"/>
  <c r="AK2009" i="2"/>
  <c r="AK1927" i="2"/>
  <c r="AK1923" i="2"/>
  <c r="AK2025" i="2"/>
  <c r="AK1926" i="2"/>
  <c r="AK2018" i="2"/>
  <c r="AK1925" i="2"/>
  <c r="AK2078" i="2"/>
  <c r="AK1932" i="2"/>
  <c r="AK1918" i="2"/>
  <c r="AK1916" i="2"/>
  <c r="AK2055" i="2"/>
  <c r="AK1930" i="2"/>
  <c r="AK4182" i="2"/>
  <c r="AK4170" i="2"/>
  <c r="AK4041" i="2"/>
  <c r="AK4028" i="2"/>
  <c r="AK3935" i="2"/>
  <c r="AK4237" i="2"/>
  <c r="AK4173" i="2"/>
  <c r="AK4142" i="2"/>
  <c r="AK4040" i="2"/>
  <c r="AK3994" i="2"/>
  <c r="AK3934" i="2"/>
  <c r="AK4172" i="2"/>
  <c r="AK4035" i="2"/>
  <c r="AK3933" i="2"/>
  <c r="AK4171" i="2"/>
  <c r="AK4034" i="2"/>
  <c r="AK4215" i="2"/>
  <c r="AK4057" i="2"/>
  <c r="AK3987" i="2"/>
  <c r="AK4042" i="2"/>
  <c r="AK3938" i="2"/>
  <c r="AK4196" i="2"/>
  <c r="AK4849" i="2"/>
  <c r="AK4776" i="2"/>
  <c r="AK4772" i="2"/>
  <c r="AK4768" i="2"/>
  <c r="AK4764" i="2"/>
  <c r="AK4723" i="2"/>
  <c r="AK4636" i="2"/>
  <c r="AK4564" i="2"/>
  <c r="AK4554" i="2"/>
  <c r="AK4545" i="2"/>
  <c r="AK4810" i="2"/>
  <c r="AK4775" i="2"/>
  <c r="AK4771" i="2"/>
  <c r="AK4767" i="2"/>
  <c r="AK4763" i="2"/>
  <c r="AK4721" i="2"/>
  <c r="AK4635" i="2"/>
  <c r="AK4560" i="2"/>
  <c r="AK4553" i="2"/>
  <c r="AK4791" i="2"/>
  <c r="AK4770" i="2"/>
  <c r="AK4726" i="2"/>
  <c r="AK4566" i="2"/>
  <c r="AK4551" i="2"/>
  <c r="AK4777" i="2"/>
  <c r="AK4769" i="2"/>
  <c r="AK4724" i="2"/>
  <c r="AK4565" i="2"/>
  <c r="AK4550" i="2"/>
  <c r="AK4882" i="2"/>
  <c r="AK4774" i="2"/>
  <c r="AK4766" i="2"/>
  <c r="AK4719" i="2"/>
  <c r="AK4559" i="2"/>
  <c r="AK4765" i="2"/>
  <c r="AK4717" i="2"/>
  <c r="AK4881" i="2"/>
  <c r="AK4556" i="2"/>
  <c r="AK4773" i="2"/>
  <c r="AK3316" i="2"/>
  <c r="AK3292" i="2"/>
  <c r="AK3267" i="2"/>
  <c r="AK3193" i="2"/>
  <c r="AK3149" i="2"/>
  <c r="AK3102" i="2"/>
  <c r="AK3098" i="2"/>
  <c r="AK3094" i="2"/>
  <c r="AK3081" i="2"/>
  <c r="AK3019" i="2"/>
  <c r="AK3011" i="2"/>
  <c r="AK2984" i="2"/>
  <c r="AK3312" i="2"/>
  <c r="AK3280" i="2"/>
  <c r="AK3198" i="2"/>
  <c r="AK3166" i="2"/>
  <c r="AK3132" i="2"/>
  <c r="AK3101" i="2"/>
  <c r="AK3097" i="2"/>
  <c r="AK3084" i="2"/>
  <c r="AK3080" i="2"/>
  <c r="AK3018" i="2"/>
  <c r="AK3009" i="2"/>
  <c r="AK3308" i="2"/>
  <c r="AK3197" i="2"/>
  <c r="AK3127" i="2"/>
  <c r="AK3096" i="2"/>
  <c r="AK3037" i="2"/>
  <c r="AK2993" i="2"/>
  <c r="AK3302" i="2"/>
  <c r="AK3196" i="2"/>
  <c r="AK3125" i="2"/>
  <c r="AK3095" i="2"/>
  <c r="AK3020" i="2"/>
  <c r="AK2986" i="2"/>
  <c r="AK3391" i="2"/>
  <c r="AK3276" i="2"/>
  <c r="AK3163" i="2"/>
  <c r="AK3100" i="2"/>
  <c r="AK3083" i="2"/>
  <c r="AK3015" i="2"/>
  <c r="AK3152" i="2"/>
  <c r="AK3099" i="2"/>
  <c r="AK3325" i="2"/>
  <c r="AK3082" i="2"/>
  <c r="AK3268" i="2"/>
  <c r="AK3012" i="2"/>
  <c r="AK5242" i="2"/>
  <c r="AK5198" i="2"/>
  <c r="AK5176" i="2"/>
  <c r="AK2539" i="2"/>
  <c r="AK2531" i="2"/>
  <c r="AK2522" i="2"/>
  <c r="AK2496" i="2"/>
  <c r="AK2478" i="2"/>
  <c r="AK5266" i="2"/>
  <c r="AK5239" i="2"/>
  <c r="AK5195" i="2"/>
  <c r="AK2545" i="2"/>
  <c r="AK2538" i="2"/>
  <c r="AK2530" i="2"/>
  <c r="AK2517" i="2"/>
  <c r="AK2481" i="2"/>
  <c r="AK147" i="2"/>
  <c r="AK5264" i="2"/>
  <c r="AK5185" i="2"/>
  <c r="AK2544" i="2"/>
  <c r="AK2480" i="2"/>
  <c r="AK141" i="2"/>
  <c r="AK5248" i="2"/>
  <c r="AK5179" i="2"/>
  <c r="AK162" i="2"/>
  <c r="AK131" i="2"/>
  <c r="AK5220" i="2"/>
  <c r="AK117" i="2"/>
  <c r="AK2561" i="2"/>
  <c r="AK157" i="2"/>
  <c r="AK2556" i="2"/>
  <c r="AK2442" i="2"/>
  <c r="AK2435" i="2"/>
  <c r="AK2428" i="2"/>
  <c r="AK2406" i="2"/>
  <c r="AK2401" i="2"/>
  <c r="AK2383" i="2"/>
  <c r="AK2371" i="2"/>
  <c r="AK2461" i="2"/>
  <c r="AK2440" i="2"/>
  <c r="AK2434" i="2"/>
  <c r="AK2423" i="2"/>
  <c r="AK2404" i="2"/>
  <c r="AK2399" i="2"/>
  <c r="AK2378" i="2"/>
  <c r="AK2366" i="2"/>
  <c r="AK2438" i="2"/>
  <c r="AK2413" i="2"/>
  <c r="AK2398" i="2"/>
  <c r="AK2353" i="2"/>
  <c r="AK2437" i="2"/>
  <c r="AK2408" i="2"/>
  <c r="AK2392" i="2"/>
  <c r="AK2433" i="2"/>
  <c r="AK2375" i="2"/>
  <c r="AK2432" i="2"/>
  <c r="AK2373" i="2"/>
  <c r="AK2445" i="2"/>
  <c r="AK2403" i="2"/>
  <c r="AK2443" i="2"/>
  <c r="AK2402" i="2"/>
  <c r="AK4428" i="2"/>
  <c r="AK4401" i="2"/>
  <c r="AK4385" i="2"/>
  <c r="AK4315" i="2"/>
  <c r="AK4294" i="2"/>
  <c r="AK4283" i="2"/>
  <c r="AK4274" i="2"/>
  <c r="AK4262" i="2"/>
  <c r="AK4248" i="2"/>
  <c r="AK4243" i="2"/>
  <c r="AK4234" i="2"/>
  <c r="AK4230" i="2"/>
  <c r="AK4224" i="2"/>
  <c r="AK4213" i="2"/>
  <c r="AK4209" i="2"/>
  <c r="AK4192" i="2"/>
  <c r="AK4185" i="2"/>
  <c r="AK4153" i="2"/>
  <c r="AK4149" i="2"/>
  <c r="AK4107" i="2"/>
  <c r="AK4062" i="2"/>
  <c r="AK4026" i="2"/>
  <c r="AK4009" i="2"/>
  <c r="AK4003" i="2"/>
  <c r="AK3998" i="2"/>
  <c r="AK3990" i="2"/>
  <c r="AK3971" i="2"/>
  <c r="AK3961" i="2"/>
  <c r="AK3943" i="2"/>
  <c r="AK3929" i="2"/>
  <c r="AK3923" i="2"/>
  <c r="AK3912" i="2"/>
  <c r="AK3627" i="2"/>
  <c r="AK2546" i="2"/>
  <c r="AK4461" i="2"/>
  <c r="AK4427" i="2"/>
  <c r="AK4394" i="2"/>
  <c r="AK4381" i="2"/>
  <c r="AK4313" i="2"/>
  <c r="AK4293" i="2"/>
  <c r="AK4282" i="2"/>
  <c r="AK4273" i="2"/>
  <c r="AK4261" i="2"/>
  <c r="AK4246" i="2"/>
  <c r="AK4242" i="2"/>
  <c r="AK4233" i="2"/>
  <c r="AK4227" i="2"/>
  <c r="AK4223" i="2"/>
  <c r="AK4212" i="2"/>
  <c r="AK4205" i="2"/>
  <c r="AK4189" i="2"/>
  <c r="AK4184" i="2"/>
  <c r="AK4152" i="2"/>
  <c r="AK4148" i="2"/>
  <c r="AK4098" i="2"/>
  <c r="AK4058" i="2"/>
  <c r="AK4019" i="2"/>
  <c r="AK4008" i="2"/>
  <c r="AK4002" i="2"/>
  <c r="AK3995" i="2"/>
  <c r="AK3985" i="2"/>
  <c r="AK3970" i="2"/>
  <c r="AK3959" i="2"/>
  <c r="AK3940" i="2"/>
  <c r="AK3928" i="2"/>
  <c r="AK3922" i="2"/>
  <c r="AK3911" i="2"/>
  <c r="AK3762" i="2"/>
  <c r="AK3607" i="2"/>
  <c r="AK2571" i="2"/>
  <c r="AK4404" i="2"/>
  <c r="AK4380" i="2"/>
  <c r="AK4292" i="2"/>
  <c r="AK4272" i="2"/>
  <c r="AK4245" i="2"/>
  <c r="AK4232" i="2"/>
  <c r="AK4222" i="2"/>
  <c r="AK4203" i="2"/>
  <c r="AK4183" i="2"/>
  <c r="AK4147" i="2"/>
  <c r="AK4049" i="2"/>
  <c r="AK4007" i="2"/>
  <c r="AK3993" i="2"/>
  <c r="AK3968" i="2"/>
  <c r="AK3939" i="2"/>
  <c r="AK3921" i="2"/>
  <c r="AK3600" i="2"/>
  <c r="AK5952" i="2"/>
  <c r="AK4402" i="2"/>
  <c r="AK4379" i="2"/>
  <c r="AK4284" i="2"/>
  <c r="AK4271" i="2"/>
  <c r="AK4244" i="2"/>
  <c r="AK4231" i="2"/>
  <c r="AK4214" i="2"/>
  <c r="AK4199" i="2"/>
  <c r="AK4177" i="2"/>
  <c r="AK4146" i="2"/>
  <c r="AK4037" i="2"/>
  <c r="AK4004" i="2"/>
  <c r="AK3991" i="2"/>
  <c r="AK3962" i="2"/>
  <c r="AK3936" i="2"/>
  <c r="AK3917" i="2"/>
  <c r="AK3621" i="2"/>
  <c r="AK2541" i="2"/>
  <c r="AK4393" i="2"/>
  <c r="AK4279" i="2"/>
  <c r="AK4236" i="2"/>
  <c r="AK4211" i="2"/>
  <c r="AK4151" i="2"/>
  <c r="AK4017" i="2"/>
  <c r="AK3977" i="2"/>
  <c r="AK3927" i="2"/>
  <c r="AK4388" i="2"/>
  <c r="AK4275" i="2"/>
  <c r="AK4235" i="2"/>
  <c r="AK4210" i="2"/>
  <c r="AK4150" i="2"/>
  <c r="AK4010" i="2"/>
  <c r="AK3972" i="2"/>
  <c r="AK3924" i="2"/>
  <c r="AK4440" i="2"/>
  <c r="AK4304" i="2"/>
  <c r="AK4259" i="2"/>
  <c r="AK4226" i="2"/>
  <c r="AK4188" i="2"/>
  <c r="AK4090" i="2"/>
  <c r="AK4001" i="2"/>
  <c r="AK3953" i="2"/>
  <c r="AK3909" i="2"/>
  <c r="AK3618" i="2"/>
  <c r="AK4295" i="2"/>
  <c r="AK4089" i="2"/>
  <c r="AK4258" i="2"/>
  <c r="AK4000" i="2"/>
  <c r="AK4225" i="2"/>
  <c r="AK3949" i="2"/>
  <c r="AK4429" i="2"/>
  <c r="AK4187" i="2"/>
  <c r="AK3883" i="2"/>
  <c r="AK2703" i="2"/>
  <c r="AK2087" i="2"/>
  <c r="AK2079" i="2"/>
  <c r="AK2070" i="2"/>
  <c r="AK2066" i="2"/>
  <c r="AK2062" i="2"/>
  <c r="AK2042" i="2"/>
  <c r="AK2001" i="2"/>
  <c r="AK1958" i="2"/>
  <c r="AK1951" i="2"/>
  <c r="AK1944" i="2"/>
  <c r="AK1940" i="2"/>
  <c r="AK2095" i="2"/>
  <c r="AK2080" i="2"/>
  <c r="AK2069" i="2"/>
  <c r="AK2064" i="2"/>
  <c r="AK2046" i="2"/>
  <c r="AK2000" i="2"/>
  <c r="AK1954" i="2"/>
  <c r="AK1946" i="2"/>
  <c r="AK1939" i="2"/>
  <c r="AK2088" i="2"/>
  <c r="AK2077" i="2"/>
  <c r="AK2068" i="2"/>
  <c r="AK2063" i="2"/>
  <c r="AK2041" i="2"/>
  <c r="AK1996" i="2"/>
  <c r="AK1953" i="2"/>
  <c r="AK1943" i="2"/>
  <c r="AK1921" i="2"/>
  <c r="AK2694" i="2"/>
  <c r="AK2086" i="2"/>
  <c r="AK2067" i="2"/>
  <c r="AK2036" i="2"/>
  <c r="AK1948" i="2"/>
  <c r="AK2082" i="2"/>
  <c r="AK2065" i="2"/>
  <c r="AK2014" i="2"/>
  <c r="AK1947" i="2"/>
  <c r="AK2076" i="2"/>
  <c r="AK2061" i="2"/>
  <c r="AK1969" i="2"/>
  <c r="AK1942" i="2"/>
  <c r="AK2047" i="2"/>
  <c r="AK1957" i="2"/>
  <c r="AK2108" i="2"/>
  <c r="AK1941" i="2"/>
  <c r="AK2073" i="2"/>
  <c r="AK1427" i="2"/>
  <c r="AK1346" i="2"/>
  <c r="AK1259" i="2"/>
  <c r="AK1407" i="2"/>
  <c r="AK1352" i="2"/>
  <c r="AK1191" i="2"/>
  <c r="AK1180" i="2"/>
  <c r="AK1169" i="2"/>
  <c r="AK1332" i="2"/>
  <c r="AK1274" i="2"/>
  <c r="AK1232" i="2"/>
  <c r="AK5388" i="2"/>
  <c r="AK2482" i="2"/>
  <c r="AK1203" i="2"/>
  <c r="AK1176" i="2"/>
  <c r="AK1093" i="2"/>
  <c r="AK1583" i="2"/>
  <c r="AK2953" i="2"/>
  <c r="AK2938" i="2"/>
  <c r="AK2932" i="2"/>
  <c r="AK2921" i="2"/>
  <c r="AK2887" i="2"/>
  <c r="AK2842" i="2"/>
  <c r="AK2831" i="2"/>
  <c r="AK2812" i="2"/>
  <c r="AK2803" i="2"/>
  <c r="AK2786" i="2"/>
  <c r="AK2770" i="2"/>
  <c r="AK2712" i="2"/>
  <c r="AK2666" i="2"/>
  <c r="AK2650" i="2"/>
  <c r="AK2630" i="2"/>
  <c r="AK2626" i="2"/>
  <c r="AK2614" i="2"/>
  <c r="AK821" i="2"/>
  <c r="AK656" i="2"/>
  <c r="AK639" i="2"/>
  <c r="AK2972" i="2"/>
  <c r="AK2947" i="2"/>
  <c r="AK2937" i="2"/>
  <c r="AK2927" i="2"/>
  <c r="AK2916" i="2"/>
  <c r="AK2857" i="2"/>
  <c r="AK2838" i="2"/>
  <c r="AK2823" i="2"/>
  <c r="AK2810" i="2"/>
  <c r="AK2793" i="2"/>
  <c r="AK2785" i="2"/>
  <c r="AK2707" i="2"/>
  <c r="AK2665" i="2"/>
  <c r="AK2648" i="2"/>
  <c r="AK2629" i="2"/>
  <c r="AK2623" i="2"/>
  <c r="AK651" i="2"/>
  <c r="AK637" i="2"/>
  <c r="AK2939" i="2"/>
  <c r="AK2924" i="2"/>
  <c r="AK2846" i="2"/>
  <c r="AK2821" i="2"/>
  <c r="AK2787" i="2"/>
  <c r="AK2714" i="2"/>
  <c r="AK2667" i="2"/>
  <c r="AK2639" i="2"/>
  <c r="AK2619" i="2"/>
  <c r="AK813" i="2"/>
  <c r="AK747" i="2"/>
  <c r="AK2959" i="2"/>
  <c r="AK2935" i="2"/>
  <c r="AK2915" i="2"/>
  <c r="AK2837" i="2"/>
  <c r="AK2809" i="2"/>
  <c r="AK2782" i="2"/>
  <c r="AK2706" i="2"/>
  <c r="AK2660" i="2"/>
  <c r="AK2628" i="2"/>
  <c r="AK2574" i="2"/>
  <c r="AK642" i="2"/>
  <c r="AK2958" i="2"/>
  <c r="AK2805" i="2"/>
  <c r="AK2627" i="2"/>
  <c r="AK921" i="2"/>
  <c r="AK657" i="2"/>
  <c r="AK2946" i="2"/>
  <c r="AK2849" i="2"/>
  <c r="AK2792" i="2"/>
  <c r="AK2621" i="2"/>
  <c r="AK754" i="2"/>
  <c r="AK2834" i="2"/>
  <c r="AK2652" i="2"/>
  <c r="AK822" i="2"/>
  <c r="AK2822" i="2"/>
  <c r="AK2642" i="2"/>
  <c r="AK814" i="2"/>
  <c r="AK2933" i="2"/>
  <c r="AK2773" i="2"/>
  <c r="AK2564" i="2"/>
  <c r="AK640" i="2"/>
  <c r="AK2925" i="2"/>
  <c r="AK2723" i="2"/>
  <c r="AK2327" i="2"/>
  <c r="AK2312" i="2"/>
  <c r="AK2307" i="2"/>
  <c r="AK2262" i="2"/>
  <c r="AK2249" i="2"/>
  <c r="AK2239" i="2"/>
  <c r="AK2225" i="2"/>
  <c r="AK2179" i="2"/>
  <c r="AK2156" i="2"/>
  <c r="AK2326" i="2"/>
  <c r="AK2311" i="2"/>
  <c r="AK2304" i="2"/>
  <c r="AK2259" i="2"/>
  <c r="AK2245" i="2"/>
  <c r="AK2235" i="2"/>
  <c r="AK2194" i="2"/>
  <c r="AK2178" i="2"/>
  <c r="AK2154" i="2"/>
  <c r="AK2330" i="2"/>
  <c r="AK2308" i="2"/>
  <c r="AK2251" i="2"/>
  <c r="AK2228" i="2"/>
  <c r="AK2182" i="2"/>
  <c r="AK2324" i="2"/>
  <c r="AK2302" i="2"/>
  <c r="AK2241" i="2"/>
  <c r="AK2193" i="2"/>
  <c r="AK2177" i="2"/>
  <c r="AK2264" i="2"/>
  <c r="AK2191" i="2"/>
  <c r="AK2332" i="2"/>
  <c r="AK2254" i="2"/>
  <c r="AK2240" i="2"/>
  <c r="AK2234" i="2"/>
  <c r="AK2313" i="2"/>
  <c r="AK2176" i="2"/>
  <c r="AK2310" i="2"/>
  <c r="AK2130" i="2"/>
  <c r="AK6067" i="2"/>
  <c r="AK6062" i="2"/>
  <c r="AK6035" i="2"/>
  <c r="AK6026" i="2"/>
  <c r="AK5985" i="2"/>
  <c r="AK5964" i="2"/>
  <c r="AK5951" i="2"/>
  <c r="AK5898" i="2"/>
  <c r="AK5894" i="2"/>
  <c r="AK5888" i="2"/>
  <c r="AK5862" i="2"/>
  <c r="AK5857" i="2"/>
  <c r="AK6066" i="2"/>
  <c r="AK6061" i="2"/>
  <c r="AK6030" i="2"/>
  <c r="AK5984" i="2"/>
  <c r="AK5961" i="2"/>
  <c r="AK5949" i="2"/>
  <c r="AK5897" i="2"/>
  <c r="AK5892" i="2"/>
  <c r="AK5875" i="2"/>
  <c r="AK5860" i="2"/>
  <c r="AK5856" i="2"/>
  <c r="AK6063" i="2"/>
  <c r="AK6027" i="2"/>
  <c r="AK5982" i="2"/>
  <c r="AK5899" i="2"/>
  <c r="AK5889" i="2"/>
  <c r="AK5858" i="2"/>
  <c r="AK6039" i="2"/>
  <c r="AK5998" i="2"/>
  <c r="AK5954" i="2"/>
  <c r="AK5896" i="2"/>
  <c r="AK5874" i="2"/>
  <c r="AK5855" i="2"/>
  <c r="AK6028" i="2"/>
  <c r="AK5859" i="2"/>
  <c r="AK5997" i="2"/>
  <c r="AK5895" i="2"/>
  <c r="AK5851" i="2"/>
  <c r="AK1693" i="2"/>
  <c r="AK6064" i="2"/>
  <c r="AK5890" i="2"/>
  <c r="AK6038" i="2"/>
  <c r="AK5864" i="2"/>
  <c r="AK5983" i="2"/>
  <c r="AK5953" i="2"/>
  <c r="AK5327" i="2"/>
  <c r="AK5331" i="2"/>
  <c r="AK5320" i="2"/>
  <c r="AK5312" i="2"/>
  <c r="AK5330" i="2"/>
  <c r="AK5313" i="2"/>
  <c r="AK5329" i="2"/>
  <c r="AK5446" i="2"/>
  <c r="AK5408" i="2"/>
  <c r="AK5377" i="2"/>
  <c r="AK5357" i="2"/>
  <c r="AK5218" i="2"/>
  <c r="AK4697" i="2"/>
  <c r="AK3160" i="2"/>
  <c r="AK3061" i="2"/>
  <c r="AK2498" i="2"/>
  <c r="AK5462" i="2"/>
  <c r="AK5445" i="2"/>
  <c r="AK5403" i="2"/>
  <c r="AK5376" i="2"/>
  <c r="AK5356" i="2"/>
  <c r="AK5232" i="2"/>
  <c r="AK5213" i="2"/>
  <c r="AK4685" i="2"/>
  <c r="AK5422" i="2"/>
  <c r="AK5373" i="2"/>
  <c r="AK5249" i="2"/>
  <c r="AK2560" i="2"/>
  <c r="AK2526" i="2"/>
  <c r="AK2487" i="2"/>
  <c r="AK1593" i="2"/>
  <c r="AK1584" i="2"/>
  <c r="AK1566" i="2"/>
  <c r="AK1545" i="2"/>
  <c r="AK1538" i="2"/>
  <c r="AK1533" i="2"/>
  <c r="AK1520" i="2"/>
  <c r="AK1511" i="2"/>
  <c r="AK1506" i="2"/>
  <c r="AK1492" i="2"/>
  <c r="AK1487" i="2"/>
  <c r="AK1477" i="2"/>
  <c r="AK1449" i="2"/>
  <c r="AK1398" i="2"/>
  <c r="AK1313" i="2"/>
  <c r="AK1286" i="2"/>
  <c r="AK1276" i="2"/>
  <c r="AK1222" i="2"/>
  <c r="AK5567" i="2"/>
  <c r="AK5411" i="2"/>
  <c r="AK5279" i="2"/>
  <c r="AK5245" i="2"/>
  <c r="AK5194" i="2"/>
  <c r="AK3090" i="2"/>
  <c r="AK2520" i="2"/>
  <c r="AK2485" i="2"/>
  <c r="AK1589" i="2"/>
  <c r="AK1576" i="2"/>
  <c r="AK1541" i="2"/>
  <c r="AK1537" i="2"/>
  <c r="AK1532" i="2"/>
  <c r="AK1519" i="2"/>
  <c r="AK1510" i="2"/>
  <c r="AK1504" i="2"/>
  <c r="AK1495" i="2"/>
  <c r="AK1491" i="2"/>
  <c r="AK1476" i="2"/>
  <c r="AK1460" i="2"/>
  <c r="AK1448" i="2"/>
  <c r="AK1401" i="2"/>
  <c r="AK1312" i="2"/>
  <c r="AK1285" i="2"/>
  <c r="AK1221" i="2"/>
  <c r="AK5609" i="2"/>
  <c r="AK5455" i="2"/>
  <c r="AK5402" i="2"/>
  <c r="AK5338" i="2"/>
  <c r="AK5268" i="2"/>
  <c r="AK5226" i="2"/>
  <c r="AK5172" i="2"/>
  <c r="AK2549" i="2"/>
  <c r="AK2518" i="2"/>
  <c r="AK2500" i="2"/>
  <c r="AK1586" i="2"/>
  <c r="AK1573" i="2"/>
  <c r="AK1547" i="2"/>
  <c r="AK1540" i="2"/>
  <c r="AK1535" i="2"/>
  <c r="AK1518" i="2"/>
  <c r="AK1503" i="2"/>
  <c r="AK1494" i="2"/>
  <c r="AK1490" i="2"/>
  <c r="AK5448" i="2"/>
  <c r="AK5223" i="2"/>
  <c r="AK1594" i="2"/>
  <c r="AK1546" i="2"/>
  <c r="AK1399" i="2"/>
  <c r="AK1356" i="2"/>
  <c r="AK1314" i="2"/>
  <c r="AK5381" i="2"/>
  <c r="AK5167" i="2"/>
  <c r="AK2513" i="2"/>
  <c r="AK1585" i="2"/>
  <c r="AK1507" i="2"/>
  <c r="AK1484" i="2"/>
  <c r="AK1459" i="2"/>
  <c r="AK1389" i="2"/>
  <c r="AK1308" i="2"/>
  <c r="AK1220" i="2"/>
  <c r="AK3013" i="2"/>
  <c r="AK1555" i="2"/>
  <c r="AK1493" i="2"/>
  <c r="AK1444" i="2"/>
  <c r="AK1368" i="2"/>
  <c r="AK5337" i="2"/>
  <c r="AK1534" i="2"/>
  <c r="AK1478" i="2"/>
  <c r="AK1523" i="2"/>
  <c r="AK1400" i="2"/>
  <c r="AK4688" i="2"/>
  <c r="AK1219" i="2"/>
  <c r="AK1458" i="2"/>
  <c r="AK1567" i="2"/>
  <c r="AK1485" i="2"/>
  <c r="AK1303" i="2"/>
  <c r="AK1171" i="2"/>
  <c r="AK1223" i="2"/>
  <c r="AK1165" i="2"/>
  <c r="AK1344" i="2"/>
  <c r="AK1098" i="2"/>
  <c r="AK1292" i="2"/>
  <c r="AK1424" i="2"/>
  <c r="AK1328" i="2"/>
  <c r="AK1277" i="2"/>
  <c r="AK1017" i="2"/>
  <c r="AK1228" i="2"/>
  <c r="AK4031" i="2"/>
  <c r="AK3533" i="2"/>
  <c r="AK2521" i="2"/>
  <c r="AK2508" i="2"/>
  <c r="AK2386" i="2"/>
  <c r="AK5272" i="2"/>
  <c r="AK2507" i="2"/>
  <c r="AK2382" i="2"/>
  <c r="AK852" i="2"/>
  <c r="AK834" i="2"/>
  <c r="AK808" i="2"/>
  <c r="AK788" i="2"/>
  <c r="AK771" i="2"/>
  <c r="AK737" i="2"/>
  <c r="AK713" i="2"/>
  <c r="AK705" i="2"/>
  <c r="AK697" i="2"/>
  <c r="AK653" i="2"/>
  <c r="AK635" i="2"/>
  <c r="AK587" i="2"/>
  <c r="AK545" i="2"/>
  <c r="AK507" i="2"/>
  <c r="AK503" i="2"/>
  <c r="AK499" i="2"/>
  <c r="AK446" i="2"/>
  <c r="AK423" i="2"/>
  <c r="AK417" i="2"/>
  <c r="AK383" i="2"/>
  <c r="AK375" i="2"/>
  <c r="AK354" i="2"/>
  <c r="AK319" i="2"/>
  <c r="AK5360" i="2"/>
  <c r="AK3535" i="2"/>
  <c r="AK2381" i="2"/>
  <c r="AK826" i="2"/>
  <c r="AK807" i="2"/>
  <c r="AK760" i="2"/>
  <c r="AK734" i="2"/>
  <c r="AK708" i="2"/>
  <c r="AK704" i="2"/>
  <c r="AK674" i="2"/>
  <c r="AK660" i="2"/>
  <c r="AK648" i="2"/>
  <c r="AK634" i="2"/>
  <c r="AK586" i="2"/>
  <c r="AK522" i="2"/>
  <c r="AK506" i="2"/>
  <c r="AK502" i="2"/>
  <c r="AK496" i="2"/>
  <c r="AK444" i="2"/>
  <c r="AK422" i="2"/>
  <c r="AK412" i="2"/>
  <c r="AK382" i="2"/>
  <c r="AK369" i="2"/>
  <c r="AK311" i="2"/>
  <c r="AK3534" i="2"/>
  <c r="AK3432" i="2"/>
  <c r="AK3426" i="2"/>
  <c r="AK854" i="2"/>
  <c r="AK815" i="2"/>
  <c r="AK776" i="2"/>
  <c r="AK729" i="2"/>
  <c r="AK702" i="2"/>
  <c r="AK588" i="2"/>
  <c r="AK513" i="2"/>
  <c r="AK500" i="2"/>
  <c r="AK426" i="2"/>
  <c r="AK358" i="2"/>
  <c r="AK843" i="2"/>
  <c r="AK800" i="2"/>
  <c r="AK759" i="2"/>
  <c r="AK707" i="2"/>
  <c r="AK673" i="2"/>
  <c r="AK643" i="2"/>
  <c r="AK558" i="2"/>
  <c r="AK505" i="2"/>
  <c r="AK462" i="2"/>
  <c r="AK420" i="2"/>
  <c r="AK377" i="2"/>
  <c r="AK329" i="2"/>
  <c r="AK2426" i="2"/>
  <c r="AK818" i="2"/>
  <c r="AK730" i="2"/>
  <c r="AK655" i="2"/>
  <c r="AK520" i="2"/>
  <c r="AK429" i="2"/>
  <c r="AK367" i="2"/>
  <c r="AK706" i="2"/>
  <c r="AK504" i="2"/>
  <c r="AK419" i="2"/>
  <c r="AK327" i="2"/>
  <c r="AK3532" i="2"/>
  <c r="AK589" i="2"/>
  <c r="AK407" i="2"/>
  <c r="AK554" i="2"/>
  <c r="AK376" i="2"/>
  <c r="AK501" i="2"/>
  <c r="AK841" i="2"/>
  <c r="AK451" i="2"/>
  <c r="AK703" i="2"/>
  <c r="AK294" i="2"/>
  <c r="AK672" i="2"/>
  <c r="AK2493" i="2"/>
  <c r="AK5762" i="2"/>
  <c r="AK5750" i="2"/>
  <c r="AK5722" i="2"/>
  <c r="AK5710" i="2"/>
  <c r="AK5694" i="2"/>
  <c r="AK5685" i="2"/>
  <c r="AK5670" i="2"/>
  <c r="AK5648" i="2"/>
  <c r="AK5621" i="2"/>
  <c r="AK5591" i="2"/>
  <c r="AK5540" i="2"/>
  <c r="AK5761" i="2"/>
  <c r="AK5740" i="2"/>
  <c r="AK5717" i="2"/>
  <c r="AK5709" i="2"/>
  <c r="AK5693" i="2"/>
  <c r="AK5679" i="2"/>
  <c r="AK5669" i="2"/>
  <c r="AK5647" i="2"/>
  <c r="AK5620" i="2"/>
  <c r="AK5582" i="2"/>
  <c r="AK5731" i="2"/>
  <c r="AK5701" i="2"/>
  <c r="AK5678" i="2"/>
  <c r="AK5638" i="2"/>
  <c r="AK5579" i="2"/>
  <c r="AK5725" i="2"/>
  <c r="AK5695" i="2"/>
  <c r="AK5674" i="2"/>
  <c r="AK5630" i="2"/>
  <c r="AK5754" i="2"/>
  <c r="AK5716" i="2"/>
  <c r="AK5692" i="2"/>
  <c r="AK5660" i="2"/>
  <c r="AK5711" i="2"/>
  <c r="AK5686" i="2"/>
  <c r="AK5592" i="2"/>
  <c r="AK5753" i="2"/>
  <c r="AK5659" i="2"/>
  <c r="AK249" i="2"/>
  <c r="AK235" i="2"/>
  <c r="AK197" i="2"/>
  <c r="AK248" i="2"/>
  <c r="AK282" i="2"/>
  <c r="AK208" i="2"/>
  <c r="AK246" i="2"/>
  <c r="AK244" i="2"/>
  <c r="AK3870" i="2"/>
  <c r="AK3844" i="2"/>
  <c r="AK3835" i="2"/>
  <c r="AK3814" i="2"/>
  <c r="AK3798" i="2"/>
  <c r="AK3791" i="2"/>
  <c r="AK3768" i="2"/>
  <c r="AK3753" i="2"/>
  <c r="AK3736" i="2"/>
  <c r="AK3722" i="2"/>
  <c r="AK3701" i="2"/>
  <c r="AK3675" i="2"/>
  <c r="AK3665" i="2"/>
  <c r="AK3635" i="2"/>
  <c r="AK3585" i="2"/>
  <c r="AK4913" i="2"/>
  <c r="AK4942" i="2"/>
  <c r="AK3884" i="2"/>
  <c r="AK3842" i="2"/>
  <c r="AK3819" i="2"/>
  <c r="AK3806" i="2"/>
  <c r="AK3793" i="2"/>
  <c r="AK3776" i="2"/>
  <c r="AK3765" i="2"/>
  <c r="AK3742" i="2"/>
  <c r="AK3734" i="2"/>
  <c r="AK3715" i="2"/>
  <c r="AK3685" i="2"/>
  <c r="AK3669" i="2"/>
  <c r="AK3656" i="2"/>
  <c r="AK3595" i="2"/>
  <c r="AK3398" i="2"/>
  <c r="AK4935" i="2"/>
  <c r="AK3843" i="2"/>
  <c r="AK3813" i="2"/>
  <c r="AK3786" i="2"/>
  <c r="AK3752" i="2"/>
  <c r="AK3716" i="2"/>
  <c r="AK3670" i="2"/>
  <c r="AK3608" i="2"/>
  <c r="AK3871" i="2"/>
  <c r="AK3838" i="2"/>
  <c r="AK3804" i="2"/>
  <c r="AK3775" i="2"/>
  <c r="AK3737" i="2"/>
  <c r="AK3703" i="2"/>
  <c r="AK3668" i="2"/>
  <c r="AK3593" i="2"/>
  <c r="AK3865" i="2"/>
  <c r="AK3794" i="2"/>
  <c r="AK3735" i="2"/>
  <c r="AK3664" i="2"/>
  <c r="AK3792" i="2"/>
  <c r="AK3723" i="2"/>
  <c r="AK3655" i="2"/>
  <c r="AK3831" i="2"/>
  <c r="AK3766" i="2"/>
  <c r="AK3686" i="2"/>
  <c r="AK3494" i="2"/>
  <c r="AK3815" i="2"/>
  <c r="AK3754" i="2"/>
  <c r="AK3676" i="2"/>
  <c r="AK4722" i="2"/>
  <c r="AK1906" i="2"/>
  <c r="AK1900" i="2"/>
  <c r="AK1875" i="2"/>
  <c r="AK1854" i="2"/>
  <c r="AK1795" i="2"/>
  <c r="AK1761" i="2"/>
  <c r="AK1705" i="2"/>
  <c r="AK1634" i="2"/>
  <c r="AK1611" i="2"/>
  <c r="AK1909" i="2"/>
  <c r="AK1901" i="2"/>
  <c r="AK1867" i="2"/>
  <c r="AK1827" i="2"/>
  <c r="AK1773" i="2"/>
  <c r="AK1697" i="2"/>
  <c r="AK1638" i="2"/>
  <c r="AK331" i="2"/>
  <c r="AK201" i="2"/>
  <c r="AK1907" i="2"/>
  <c r="AK1885" i="2"/>
  <c r="AK1858" i="2"/>
  <c r="AK1809" i="2"/>
  <c r="AK1756" i="2"/>
  <c r="AK1659" i="2"/>
  <c r="AK1635" i="2"/>
  <c r="AK1597" i="2"/>
  <c r="AK200" i="2"/>
  <c r="AK1883" i="2"/>
  <c r="AK1777" i="2"/>
  <c r="AK1648" i="2"/>
  <c r="AK1596" i="2"/>
  <c r="AK185" i="2"/>
  <c r="AK1881" i="2"/>
  <c r="AK1774" i="2"/>
  <c r="AK399" i="2"/>
  <c r="AK155" i="2"/>
  <c r="AK1905" i="2"/>
  <c r="AK1855" i="2"/>
  <c r="AK1733" i="2"/>
  <c r="AK1629" i="2"/>
  <c r="AK1902" i="2"/>
  <c r="AK1832" i="2"/>
  <c r="AK202" i="2"/>
  <c r="AK1628" i="2"/>
  <c r="AK1720" i="2"/>
  <c r="AK3148" i="2"/>
  <c r="AK2532" i="2"/>
  <c r="AK2504" i="2"/>
  <c r="AK5259" i="2"/>
  <c r="AK2484" i="2"/>
  <c r="AK1529" i="2"/>
  <c r="AK3007" i="2"/>
  <c r="AK1236" i="2"/>
  <c r="AK1403" i="2"/>
  <c r="AK5153" i="2"/>
  <c r="AK5134" i="2"/>
  <c r="AK5106" i="2"/>
  <c r="AK5095" i="2"/>
  <c r="AK5074" i="2"/>
  <c r="AK5029" i="2"/>
  <c r="AK5008" i="2"/>
  <c r="AK4995" i="2"/>
  <c r="AK4975" i="2"/>
  <c r="AK4933" i="2"/>
  <c r="AK4923" i="2"/>
  <c r="AK4915" i="2"/>
  <c r="AK4896" i="2"/>
  <c r="AK4885" i="2"/>
  <c r="AK4860" i="2"/>
  <c r="AK4844" i="2"/>
  <c r="AK4824" i="2"/>
  <c r="AK4784" i="2"/>
  <c r="AK4746" i="2"/>
  <c r="AK4673" i="2"/>
  <c r="AK4662" i="2"/>
  <c r="AK4655" i="2"/>
  <c r="AK4641" i="2"/>
  <c r="AK4616" i="2"/>
  <c r="AK4576" i="2"/>
  <c r="AK4507" i="2"/>
  <c r="AK4498" i="2"/>
  <c r="AK4482" i="2"/>
  <c r="AK4465" i="2"/>
  <c r="AK3286" i="2"/>
  <c r="AK1647" i="2"/>
  <c r="AK1565" i="2"/>
  <c r="AK5143" i="2"/>
  <c r="AK5133" i="2"/>
  <c r="AK5099" i="2"/>
  <c r="AK5091" i="2"/>
  <c r="AK5057" i="2"/>
  <c r="AK5017" i="2"/>
  <c r="AK4999" i="2"/>
  <c r="AK4990" i="2"/>
  <c r="AK4969" i="2"/>
  <c r="AK4931" i="2"/>
  <c r="AK4922" i="2"/>
  <c r="AK4893" i="2"/>
  <c r="AK4883" i="2"/>
  <c r="AK4855" i="2"/>
  <c r="AK4829" i="2"/>
  <c r="AK4822" i="2"/>
  <c r="AK4753" i="2"/>
  <c r="AK4745" i="2"/>
  <c r="AK4714" i="2"/>
  <c r="AK4671" i="2"/>
  <c r="AK4660" i="2"/>
  <c r="AK4651" i="2"/>
  <c r="AK4630" i="2"/>
  <c r="AK4583" i="2"/>
  <c r="AK4539" i="2"/>
  <c r="AK4502" i="2"/>
  <c r="AK4491" i="2"/>
  <c r="AK4481" i="2"/>
  <c r="AK5723" i="2"/>
  <c r="AK5139" i="2"/>
  <c r="AK5127" i="2"/>
  <c r="AK5097" i="2"/>
  <c r="AK5081" i="2"/>
  <c r="AK5056" i="2"/>
  <c r="AK5014" i="2"/>
  <c r="AK4998" i="2"/>
  <c r="AK4989" i="2"/>
  <c r="AK4930" i="2"/>
  <c r="AK4920" i="2"/>
  <c r="AK4899" i="2"/>
  <c r="AK4892" i="2"/>
  <c r="AK4873" i="2"/>
  <c r="AK4854" i="2"/>
  <c r="AK4826" i="2"/>
  <c r="AK4750" i="2"/>
  <c r="AK4744" i="2"/>
  <c r="AK4667" i="2"/>
  <c r="AK4659" i="2"/>
  <c r="AK4650" i="2"/>
  <c r="AK4618" i="2"/>
  <c r="AK4579" i="2"/>
  <c r="AK4568" i="2"/>
  <c r="AK4529" i="2"/>
  <c r="AK4501" i="2"/>
  <c r="AK4487" i="2"/>
  <c r="AK4472" i="2"/>
  <c r="AK5137" i="2"/>
  <c r="AK5035" i="2"/>
  <c r="AK4886" i="2"/>
  <c r="AK4666" i="2"/>
  <c r="AK4578" i="2"/>
  <c r="AK4484" i="2"/>
  <c r="AK1627" i="2"/>
  <c r="AK1559" i="2"/>
  <c r="AK1500" i="2"/>
  <c r="AK1447" i="2"/>
  <c r="AK1406" i="2"/>
  <c r="AK1355" i="2"/>
  <c r="AK5122" i="2"/>
  <c r="AK5012" i="2"/>
  <c r="AK4926" i="2"/>
  <c r="AK4866" i="2"/>
  <c r="AK4749" i="2"/>
  <c r="AK4657" i="2"/>
  <c r="AK4567" i="2"/>
  <c r="AK4467" i="2"/>
  <c r="AK3306" i="2"/>
  <c r="AK1446" i="2"/>
  <c r="AK1416" i="2"/>
  <c r="AK1405" i="2"/>
  <c r="AK5096" i="2"/>
  <c r="AK4919" i="2"/>
  <c r="AK4741" i="2"/>
  <c r="AK4525" i="2"/>
  <c r="AK3349" i="2"/>
  <c r="AK1445" i="2"/>
  <c r="AK1315" i="2"/>
  <c r="AK5075" i="2"/>
  <c r="AK4898" i="2"/>
  <c r="AK4674" i="2"/>
  <c r="AK4499" i="2"/>
  <c r="AK1639" i="2"/>
  <c r="AK1552" i="2"/>
  <c r="AK1412" i="2"/>
  <c r="AK4996" i="2"/>
  <c r="AK4847" i="2"/>
  <c r="AK4644" i="2"/>
  <c r="AK3285" i="2"/>
  <c r="AK4825" i="2"/>
  <c r="AK1564" i="2"/>
  <c r="AK4617" i="2"/>
  <c r="AK1516" i="2"/>
  <c r="AK4986" i="2"/>
  <c r="AK5164" i="2"/>
  <c r="AK3390" i="2"/>
  <c r="AK3355" i="2"/>
  <c r="AK3340" i="2"/>
  <c r="AK3241" i="2"/>
  <c r="AK3217" i="2"/>
  <c r="AK3186" i="2"/>
  <c r="AK3178" i="2"/>
  <c r="AK3130" i="2"/>
  <c r="AK3068" i="2"/>
  <c r="AK3055" i="2"/>
  <c r="AK5893" i="2"/>
  <c r="AK3862" i="2"/>
  <c r="AK3385" i="2"/>
  <c r="AK3348" i="2"/>
  <c r="AK3330" i="2"/>
  <c r="AK3253" i="2"/>
  <c r="AK3230" i="2"/>
  <c r="AK3201" i="2"/>
  <c r="AK3181" i="2"/>
  <c r="AK3173" i="2"/>
  <c r="AK3143" i="2"/>
  <c r="AK3389" i="2"/>
  <c r="AK3332" i="2"/>
  <c r="AK3238" i="2"/>
  <c r="AK3183" i="2"/>
  <c r="AK3144" i="2"/>
  <c r="AK3078" i="2"/>
  <c r="AK3053" i="2"/>
  <c r="AK3369" i="2"/>
  <c r="AK3219" i="2"/>
  <c r="AK3179" i="2"/>
  <c r="AK3131" i="2"/>
  <c r="AK3062" i="2"/>
  <c r="AK3052" i="2"/>
  <c r="AK3212" i="2"/>
  <c r="AK3117" i="2"/>
  <c r="AK3860" i="2"/>
  <c r="AK3345" i="2"/>
  <c r="AK3187" i="2"/>
  <c r="AK3079" i="2"/>
  <c r="AK3175" i="2"/>
  <c r="AK3060" i="2"/>
  <c r="AK3248" i="2"/>
  <c r="AK3157" i="2"/>
  <c r="AK3397" i="2"/>
  <c r="AK3058" i="2"/>
  <c r="AK5287" i="2"/>
  <c r="AK5283" i="2"/>
  <c r="AK5292" i="2"/>
  <c r="AK5209" i="2"/>
  <c r="AK2469" i="2"/>
  <c r="AK2462" i="2"/>
  <c r="AK4455" i="2"/>
  <c r="AK4451" i="2"/>
  <c r="AK4447" i="2"/>
  <c r="AK4400" i="2"/>
  <c r="AK4360" i="2"/>
  <c r="AK4330" i="2"/>
  <c r="AK4323" i="2"/>
  <c r="AK4310" i="2"/>
  <c r="AK4139" i="2"/>
  <c r="AK4463" i="2"/>
  <c r="AK4454" i="2"/>
  <c r="AK4450" i="2"/>
  <c r="AK4446" i="2"/>
  <c r="AK4366" i="2"/>
  <c r="AK4359" i="2"/>
  <c r="AK4329" i="2"/>
  <c r="AK4322" i="2"/>
  <c r="AK4309" i="2"/>
  <c r="AK4138" i="2"/>
  <c r="AK4460" i="2"/>
  <c r="AK4453" i="2"/>
  <c r="AK4449" i="2"/>
  <c r="AK4437" i="2"/>
  <c r="AK4365" i="2"/>
  <c r="AK4336" i="2"/>
  <c r="AK4328" i="2"/>
  <c r="AK4321" i="2"/>
  <c r="AK4285" i="2"/>
  <c r="AK4135" i="2"/>
  <c r="AK4452" i="2"/>
  <c r="AK4334" i="2"/>
  <c r="AK4128" i="2"/>
  <c r="AK4121" i="2"/>
  <c r="AK3981" i="2"/>
  <c r="AK4448" i="2"/>
  <c r="AK4324" i="2"/>
  <c r="AK4125" i="2"/>
  <c r="AK4100" i="2"/>
  <c r="AK3952" i="2"/>
  <c r="AK4433" i="2"/>
  <c r="AK4311" i="2"/>
  <c r="AK4124" i="2"/>
  <c r="AK4020" i="2"/>
  <c r="AK3907" i="2"/>
  <c r="AK4251" i="2"/>
  <c r="AK4122" i="2"/>
  <c r="AK4458" i="2"/>
  <c r="AK3984" i="2"/>
  <c r="AK4364" i="2"/>
  <c r="AK2690" i="2"/>
  <c r="AK2115" i="2"/>
  <c r="AK2101" i="2"/>
  <c r="AK1997" i="2"/>
  <c r="AK2128" i="2"/>
  <c r="AK2114" i="2"/>
  <c r="AK2099" i="2"/>
  <c r="AK1993" i="2"/>
  <c r="AK2125" i="2"/>
  <c r="AK2105" i="2"/>
  <c r="AK2026" i="2"/>
  <c r="AK1965" i="2"/>
  <c r="AK2124" i="2"/>
  <c r="AK2693" i="2"/>
  <c r="AK2102" i="2"/>
  <c r="AK2002" i="2"/>
  <c r="AK36" i="2"/>
  <c r="AK19" i="2"/>
  <c r="AK32" i="2"/>
  <c r="AK15" i="2"/>
  <c r="AK2414" i="2"/>
  <c r="AK2345" i="2"/>
  <c r="AK2363" i="2"/>
  <c r="AK2341" i="2"/>
  <c r="AK2362" i="2"/>
  <c r="AK2347" i="2"/>
  <c r="AK1239" i="2"/>
  <c r="AK1179" i="2"/>
  <c r="AK151" i="2"/>
  <c r="AK1238" i="2"/>
  <c r="AK1005" i="2"/>
  <c r="AK992" i="2"/>
  <c r="AK862" i="2"/>
  <c r="AK167" i="2"/>
  <c r="AK983" i="2"/>
  <c r="AK923" i="2"/>
  <c r="AK77" i="2"/>
  <c r="AK982" i="2"/>
  <c r="AK1393" i="2"/>
  <c r="AK1226" i="2"/>
  <c r="AK70" i="2"/>
  <c r="AK1225" i="2"/>
  <c r="AK2439" i="2"/>
  <c r="AK2427" i="2"/>
  <c r="AK2411" i="2"/>
  <c r="AK2372" i="2"/>
  <c r="AK2357" i="2"/>
  <c r="AK2351" i="2"/>
  <c r="AK2436" i="2"/>
  <c r="AK2422" i="2"/>
  <c r="AK2407" i="2"/>
  <c r="AK2365" i="2"/>
  <c r="AK2356" i="2"/>
  <c r="AK2350" i="2"/>
  <c r="AK2421" i="2"/>
  <c r="AK2364" i="2"/>
  <c r="AK2346" i="2"/>
  <c r="AK2415" i="2"/>
  <c r="AK2358" i="2"/>
  <c r="AK2343" i="2"/>
  <c r="AK2431" i="2"/>
  <c r="AK2390" i="2"/>
  <c r="AK2354" i="2"/>
  <c r="AK2430" i="2"/>
  <c r="AK2376" i="2"/>
  <c r="AK2352" i="2"/>
  <c r="AK5183" i="2"/>
  <c r="AK2554" i="2"/>
  <c r="AK66" i="2"/>
  <c r="AK2512" i="2"/>
  <c r="AK1680" i="2"/>
  <c r="AK1668" i="2"/>
  <c r="AK1682" i="2"/>
  <c r="AK111" i="2"/>
  <c r="AK55" i="2"/>
  <c r="AK44" i="2"/>
  <c r="AK25" i="2"/>
  <c r="AK18" i="2"/>
  <c r="AK9" i="2"/>
  <c r="AK29" i="2"/>
  <c r="AK7" i="2"/>
  <c r="AK26" i="2"/>
  <c r="AK3128" i="2"/>
  <c r="AK3002" i="2"/>
  <c r="AK2998" i="2"/>
  <c r="AK2988" i="2"/>
  <c r="AK3126" i="2"/>
  <c r="AK3001" i="2"/>
  <c r="AK2997" i="2"/>
  <c r="AK3322" i="2"/>
  <c r="AK3000" i="2"/>
  <c r="AK3278" i="2"/>
  <c r="AK2999" i="2"/>
  <c r="AK3069" i="2"/>
  <c r="AK2991" i="2"/>
  <c r="AK3004" i="2"/>
  <c r="AK2989" i="2"/>
  <c r="AK4503" i="2"/>
  <c r="AK4473" i="2"/>
  <c r="AK80" i="2"/>
  <c r="AK22" i="2"/>
  <c r="AK60" i="2"/>
  <c r="AK52" i="2"/>
  <c r="AK40" i="2"/>
  <c r="AK75" i="2"/>
  <c r="AK166" i="2"/>
  <c r="AK64" i="2"/>
  <c r="AK2429" i="2"/>
  <c r="AK2361" i="2"/>
  <c r="AK2349" i="2"/>
  <c r="AK2418" i="2"/>
  <c r="AK2360" i="2"/>
  <c r="AK2348" i="2"/>
  <c r="AK2359" i="2"/>
  <c r="AK2441" i="2"/>
  <c r="AK2355" i="2"/>
  <c r="AK2417" i="2"/>
  <c r="AK2344" i="2"/>
  <c r="AK2416" i="2"/>
  <c r="AK2342" i="2"/>
  <c r="AK261" i="2"/>
  <c r="AK254" i="2"/>
  <c r="AK250" i="2"/>
  <c r="AK257" i="2"/>
  <c r="AK253" i="2"/>
  <c r="AK274" i="2"/>
  <c r="AK252" i="2"/>
  <c r="AK262" i="2"/>
  <c r="AK251" i="2"/>
  <c r="AK256" i="2"/>
  <c r="AK255" i="2"/>
  <c r="AK5612" i="2"/>
  <c r="AK5568" i="2"/>
  <c r="AK5538" i="2"/>
  <c r="AK5532" i="2"/>
  <c r="AK5524" i="2"/>
  <c r="AK5516" i="2"/>
  <c r="AK5508" i="2"/>
  <c r="AK5497" i="2"/>
  <c r="AK5480" i="2"/>
  <c r="AK5666" i="2"/>
  <c r="AK5602" i="2"/>
  <c r="AK5566" i="2"/>
  <c r="AK5537" i="2"/>
  <c r="AK5531" i="2"/>
  <c r="AK5523" i="2"/>
  <c r="AK5515" i="2"/>
  <c r="AK5507" i="2"/>
  <c r="AK5490" i="2"/>
  <c r="AK5478" i="2"/>
  <c r="AK5572" i="2"/>
  <c r="AK5536" i="2"/>
  <c r="AK5520" i="2"/>
  <c r="AK5505" i="2"/>
  <c r="AK5571" i="2"/>
  <c r="AK5533" i="2"/>
  <c r="AK5519" i="2"/>
  <c r="AK5504" i="2"/>
  <c r="AK5665" i="2"/>
  <c r="AK5565" i="2"/>
  <c r="AK5530" i="2"/>
  <c r="AK5514" i="2"/>
  <c r="AK5489" i="2"/>
  <c r="AK5615" i="2"/>
  <c r="AK5483" i="2"/>
  <c r="AK5559" i="2"/>
  <c r="AK5527" i="2"/>
  <c r="AK5513" i="2"/>
  <c r="AK6052" i="2"/>
  <c r="AK6018" i="2"/>
  <c r="AK5989" i="2"/>
  <c r="AK5971" i="2"/>
  <c r="AK5955" i="2"/>
  <c r="AK5903" i="2"/>
  <c r="AK5849" i="2"/>
  <c r="AK5845" i="2"/>
  <c r="AK5826" i="2"/>
  <c r="AK5804" i="2"/>
  <c r="AK5788" i="2"/>
  <c r="AK6051" i="2"/>
  <c r="AK6013" i="2"/>
  <c r="AK5980" i="2"/>
  <c r="AK5970" i="2"/>
  <c r="AK5907" i="2"/>
  <c r="AK5902" i="2"/>
  <c r="AK5848" i="2"/>
  <c r="AK5843" i="2"/>
  <c r="AK5822" i="2"/>
  <c r="AK5801" i="2"/>
  <c r="AK6012" i="2"/>
  <c r="AK5960" i="2"/>
  <c r="AK5876" i="2"/>
  <c r="AK5842" i="2"/>
  <c r="AK5792" i="2"/>
  <c r="AK6054" i="2"/>
  <c r="AK6000" i="2"/>
  <c r="AK5958" i="2"/>
  <c r="AK5873" i="2"/>
  <c r="AK5841" i="2"/>
  <c r="AK5791" i="2"/>
  <c r="AK6050" i="2"/>
  <c r="AK5976" i="2"/>
  <c r="AK5905" i="2"/>
  <c r="AK5847" i="2"/>
  <c r="AK5814" i="2"/>
  <c r="AK5975" i="2"/>
  <c r="AK5904" i="2"/>
  <c r="AK5846" i="2"/>
  <c r="AK6019" i="2"/>
  <c r="AK5808" i="2"/>
  <c r="AK5317" i="2"/>
  <c r="AK5309" i="2"/>
  <c r="AK5316" i="2"/>
  <c r="AK5308" i="2"/>
  <c r="AK5328" i="2"/>
  <c r="AK5307" i="2"/>
  <c r="AK5321" i="2"/>
  <c r="AK5306" i="2"/>
  <c r="AK5315" i="2"/>
  <c r="AK5310" i="2"/>
  <c r="AK5658" i="2"/>
  <c r="AK5174" i="2"/>
  <c r="AK3089" i="2"/>
  <c r="AK1588" i="2"/>
  <c r="AK1482" i="2"/>
  <c r="AK1474" i="2"/>
  <c r="AK1433" i="2"/>
  <c r="AK1402" i="2"/>
  <c r="AK1391" i="2"/>
  <c r="AK1377" i="2"/>
  <c r="AK1361" i="2"/>
  <c r="AK1338" i="2"/>
  <c r="AK1321" i="2"/>
  <c r="AK1282" i="2"/>
  <c r="AK1268" i="2"/>
  <c r="AK1263" i="2"/>
  <c r="AK1251" i="2"/>
  <c r="AK1231" i="2"/>
  <c r="AK1200" i="2"/>
  <c r="AK1172" i="2"/>
  <c r="AK1161" i="2"/>
  <c r="AK1139" i="2"/>
  <c r="AK1134" i="2"/>
  <c r="AK1115" i="2"/>
  <c r="AK1094" i="2"/>
  <c r="AK1037" i="2"/>
  <c r="AK1021" i="2"/>
  <c r="AK1012" i="2"/>
  <c r="AK989" i="2"/>
  <c r="AK979" i="2"/>
  <c r="AK962" i="2"/>
  <c r="AK934" i="2"/>
  <c r="AK929" i="2"/>
  <c r="AK2529" i="2"/>
  <c r="AK1522" i="2"/>
  <c r="AK1496" i="2"/>
  <c r="AK1417" i="2"/>
  <c r="AK1386" i="2"/>
  <c r="AK1371" i="2"/>
  <c r="AK1357" i="2"/>
  <c r="AK1330" i="2"/>
  <c r="AK1283" i="2"/>
  <c r="AK1261" i="2"/>
  <c r="AK1252" i="2"/>
  <c r="AK1217" i="2"/>
  <c r="AK1201" i="2"/>
  <c r="AK1162" i="2"/>
  <c r="AK1152" i="2"/>
  <c r="AK1136" i="2"/>
  <c r="AK1122" i="2"/>
  <c r="AK1104" i="2"/>
  <c r="AK1092" i="2"/>
  <c r="AK1076" i="2"/>
  <c r="AK1049" i="2"/>
  <c r="AK1039" i="2"/>
  <c r="AK1016" i="2"/>
  <c r="AK988" i="2"/>
  <c r="AK977" i="2"/>
  <c r="AK961" i="2"/>
  <c r="AK933" i="2"/>
  <c r="AK3147" i="2"/>
  <c r="AK2528" i="2"/>
  <c r="AK2479" i="2"/>
  <c r="AK1457" i="2"/>
  <c r="AK1425" i="2"/>
  <c r="AK1397" i="2"/>
  <c r="AK1382" i="2"/>
  <c r="AK1348" i="2"/>
  <c r="AK1302" i="2"/>
  <c r="AK1281" i="2"/>
  <c r="AK1265" i="2"/>
  <c r="AK1258" i="2"/>
  <c r="AK1250" i="2"/>
  <c r="AK1235" i="2"/>
  <c r="AK1211" i="2"/>
  <c r="AK1199" i="2"/>
  <c r="AK1189" i="2"/>
  <c r="AK1151" i="2"/>
  <c r="AK1140" i="2"/>
  <c r="AK1132" i="2"/>
  <c r="AK1117" i="2"/>
  <c r="AK1075" i="2"/>
  <c r="AK1023" i="2"/>
  <c r="AK1013" i="2"/>
  <c r="AK1000" i="2"/>
  <c r="AK987" i="2"/>
  <c r="AK960" i="2"/>
  <c r="AK932" i="2"/>
  <c r="AK2536" i="2"/>
  <c r="AK1563" i="2"/>
  <c r="AK1381" i="2"/>
  <c r="AK1345" i="2"/>
  <c r="AK1264" i="2"/>
  <c r="AK1205" i="2"/>
  <c r="AK1138" i="2"/>
  <c r="AK1072" i="2"/>
  <c r="AK931" i="2"/>
  <c r="AK2535" i="2"/>
  <c r="AK1475" i="2"/>
  <c r="AK1374" i="2"/>
  <c r="AK1339" i="2"/>
  <c r="AK1262" i="2"/>
  <c r="AK1155" i="2"/>
  <c r="AK1137" i="2"/>
  <c r="AK1114" i="2"/>
  <c r="AK1095" i="2"/>
  <c r="AK1071" i="2"/>
  <c r="AK1009" i="2"/>
  <c r="AK978" i="2"/>
  <c r="AK1360" i="2"/>
  <c r="AK1322" i="2"/>
  <c r="AK1272" i="2"/>
  <c r="AK1234" i="2"/>
  <c r="AK1131" i="2"/>
  <c r="AK1082" i="2"/>
  <c r="AK1064" i="2"/>
  <c r="AK1041" i="2"/>
  <c r="AK1022" i="2"/>
  <c r="AK999" i="2"/>
  <c r="AK959" i="2"/>
  <c r="AK1358" i="2"/>
  <c r="AK1218" i="2"/>
  <c r="AK1129" i="2"/>
  <c r="AK1040" i="2"/>
  <c r="AK957" i="2"/>
  <c r="AK1497" i="2"/>
  <c r="AK1320" i="2"/>
  <c r="AK1105" i="2"/>
  <c r="AK1020" i="2"/>
  <c r="AK1432" i="2"/>
  <c r="AK1271" i="2"/>
  <c r="AK1163" i="2"/>
  <c r="AK1077" i="2"/>
  <c r="AK998" i="2"/>
  <c r="AK2510" i="2"/>
  <c r="AK1253" i="2"/>
  <c r="AK1063" i="2"/>
  <c r="AK2323" i="2"/>
  <c r="AK2305" i="2"/>
  <c r="AK2298" i="2"/>
  <c r="AK2292" i="2"/>
  <c r="AK2284" i="2"/>
  <c r="AK2279" i="2"/>
  <c r="AK2272" i="2"/>
  <c r="AK2266" i="2"/>
  <c r="AK2257" i="2"/>
  <c r="AK2242" i="2"/>
  <c r="AK2320" i="2"/>
  <c r="AK2303" i="2"/>
  <c r="AK2297" i="2"/>
  <c r="AK2291" i="2"/>
  <c r="AK2283" i="2"/>
  <c r="AK2278" i="2"/>
  <c r="AK2270" i="2"/>
  <c r="AK2263" i="2"/>
  <c r="AK2253" i="2"/>
  <c r="AK2236" i="2"/>
  <c r="AK2219" i="2"/>
  <c r="AK2155" i="2"/>
  <c r="AK2148" i="2"/>
  <c r="AK2132" i="2"/>
  <c r="AK2301" i="2"/>
  <c r="AK2290" i="2"/>
  <c r="AK2276" i="2"/>
  <c r="AK2261" i="2"/>
  <c r="AK2231" i="2"/>
  <c r="AK2213" i="2"/>
  <c r="AK2171" i="2"/>
  <c r="AK2138" i="2"/>
  <c r="AK2328" i="2"/>
  <c r="AK2299" i="2"/>
  <c r="AK2286" i="2"/>
  <c r="AK2273" i="2"/>
  <c r="AK2258" i="2"/>
  <c r="AK2230" i="2"/>
  <c r="AK2190" i="2"/>
  <c r="AK2152" i="2"/>
  <c r="AK2137" i="2"/>
  <c r="AK2296" i="2"/>
  <c r="AK2269" i="2"/>
  <c r="AK2227" i="2"/>
  <c r="AK2151" i="2"/>
  <c r="AK2295" i="2"/>
  <c r="AK2268" i="2"/>
  <c r="AK2218" i="2"/>
  <c r="AK2150" i="2"/>
  <c r="AK2309" i="2"/>
  <c r="AK2282" i="2"/>
  <c r="AK2252" i="2"/>
  <c r="AK2173" i="2"/>
  <c r="AK2136" i="2"/>
  <c r="AK2248" i="2"/>
  <c r="AK2172" i="2"/>
  <c r="AK2306" i="2"/>
  <c r="AK2280" i="2"/>
  <c r="AK2931" i="2"/>
  <c r="AK2917" i="2"/>
  <c r="AK2907" i="2"/>
  <c r="AK2902" i="2"/>
  <c r="AK2893" i="2"/>
  <c r="AK2886" i="2"/>
  <c r="AK2879" i="2"/>
  <c r="AK2875" i="2"/>
  <c r="AK2867" i="2"/>
  <c r="AK2828" i="2"/>
  <c r="AK2806" i="2"/>
  <c r="AK2784" i="2"/>
  <c r="AK2765" i="2"/>
  <c r="AK2752" i="2"/>
  <c r="AK2741" i="2"/>
  <c r="AK2715" i="2"/>
  <c r="AK2688" i="2"/>
  <c r="AK2671" i="2"/>
  <c r="AK2656" i="2"/>
  <c r="AK2645" i="2"/>
  <c r="AK2625" i="2"/>
  <c r="AK2608" i="2"/>
  <c r="AK2591" i="2"/>
  <c r="AK2586" i="2"/>
  <c r="AK2572" i="2"/>
  <c r="AK2567" i="2"/>
  <c r="AK2926" i="2"/>
  <c r="AK2912" i="2"/>
  <c r="AK2905" i="2"/>
  <c r="AK2901" i="2"/>
  <c r="AK2892" i="2"/>
  <c r="AK2885" i="2"/>
  <c r="AK2878" i="2"/>
  <c r="AK2874" i="2"/>
  <c r="AK2847" i="2"/>
  <c r="AK2813" i="2"/>
  <c r="AK2800" i="2"/>
  <c r="AK2783" i="2"/>
  <c r="AK2764" i="2"/>
  <c r="AK2750" i="2"/>
  <c r="AK2740" i="2"/>
  <c r="AK2711" i="2"/>
  <c r="AK2697" i="2"/>
  <c r="AK2684" i="2"/>
  <c r="AK2669" i="2"/>
  <c r="AK2653" i="2"/>
  <c r="AK2636" i="2"/>
  <c r="AK2624" i="2"/>
  <c r="AK2606" i="2"/>
  <c r="AK2590" i="2"/>
  <c r="AK2580" i="2"/>
  <c r="AK2566" i="2"/>
  <c r="AK819" i="2"/>
  <c r="AK669" i="2"/>
  <c r="AK652" i="2"/>
  <c r="AK2976" i="2"/>
  <c r="AK2911" i="2"/>
  <c r="AK2900" i="2"/>
  <c r="AK2884" i="2"/>
  <c r="AK2872" i="2"/>
  <c r="AK2808" i="2"/>
  <c r="AK2776" i="2"/>
  <c r="AK2747" i="2"/>
  <c r="AK2710" i="2"/>
  <c r="AK2679" i="2"/>
  <c r="AK2649" i="2"/>
  <c r="AK2622" i="2"/>
  <c r="AK2589" i="2"/>
  <c r="AK2570" i="2"/>
  <c r="AK2969" i="2"/>
  <c r="AK2910" i="2"/>
  <c r="AK2896" i="2"/>
  <c r="AK2881" i="2"/>
  <c r="AK2868" i="2"/>
  <c r="AK2807" i="2"/>
  <c r="AK2775" i="2"/>
  <c r="AK2746" i="2"/>
  <c r="AK2704" i="2"/>
  <c r="AK2674" i="2"/>
  <c r="AK2646" i="2"/>
  <c r="AK2610" i="2"/>
  <c r="AK2587" i="2"/>
  <c r="AK2569" i="2"/>
  <c r="AK820" i="2"/>
  <c r="AK638" i="2"/>
  <c r="AK2922" i="2"/>
  <c r="AK2891" i="2"/>
  <c r="AK2843" i="2"/>
  <c r="AK2763" i="2"/>
  <c r="AK2635" i="2"/>
  <c r="AK2575" i="2"/>
  <c r="AK2919" i="2"/>
  <c r="AK2889" i="2"/>
  <c r="AK2829" i="2"/>
  <c r="AK2753" i="2"/>
  <c r="AK2689" i="2"/>
  <c r="AK2633" i="2"/>
  <c r="AK2573" i="2"/>
  <c r="AK2904" i="2"/>
  <c r="AK2877" i="2"/>
  <c r="AK2797" i="2"/>
  <c r="AK2732" i="2"/>
  <c r="AK2668" i="2"/>
  <c r="AK2605" i="2"/>
  <c r="AK2903" i="2"/>
  <c r="AK2659" i="2"/>
  <c r="AK2876" i="2"/>
  <c r="AK2592" i="2"/>
  <c r="AK2795" i="2"/>
  <c r="AK2716" i="2"/>
  <c r="AK1420" i="2"/>
  <c r="AK1354" i="2"/>
  <c r="AK1301" i="2"/>
  <c r="AK1257" i="2"/>
  <c r="AK1243" i="2"/>
  <c r="AK1208" i="2"/>
  <c r="AK1183" i="2"/>
  <c r="AK1148" i="2"/>
  <c r="AK1103" i="2"/>
  <c r="AK1074" i="2"/>
  <c r="AK1003" i="2"/>
  <c r="AK975" i="2"/>
  <c r="AK969" i="2"/>
  <c r="AK958" i="2"/>
  <c r="AK1570" i="2"/>
  <c r="AK1306" i="2"/>
  <c r="AK1145" i="2"/>
  <c r="AK1060" i="2"/>
  <c r="AK1569" i="2"/>
  <c r="AK1481" i="2"/>
  <c r="AK1158" i="2"/>
  <c r="AK1085" i="2"/>
  <c r="AK1059" i="2"/>
  <c r="AK976" i="2"/>
  <c r="AK968" i="2"/>
  <c r="AK917" i="2"/>
  <c r="AK1480" i="2"/>
  <c r="AK1419" i="2"/>
  <c r="AK1300" i="2"/>
  <c r="AK1245" i="2"/>
  <c r="AK1184" i="2"/>
  <c r="AK1157" i="2"/>
  <c r="AK1099" i="2"/>
  <c r="AK967" i="2"/>
  <c r="AK5205" i="2"/>
  <c r="AK1418" i="2"/>
  <c r="AK1244" i="2"/>
  <c r="AK965" i="2"/>
  <c r="AK1395" i="2"/>
  <c r="AK1256" i="2"/>
  <c r="AK1197" i="2"/>
  <c r="AK939" i="2"/>
  <c r="AK907" i="2"/>
  <c r="AK1147" i="2"/>
  <c r="AK4939" i="2"/>
  <c r="AK4938" i="2"/>
  <c r="AK281" i="2"/>
  <c r="AK276" i="2"/>
  <c r="AK270" i="2"/>
  <c r="AK237" i="2"/>
  <c r="AK220" i="2"/>
  <c r="AK212" i="2"/>
  <c r="AK193" i="2"/>
  <c r="AK183" i="2"/>
  <c r="AK176" i="2"/>
  <c r="AK280" i="2"/>
  <c r="AK273" i="2"/>
  <c r="AK265" i="2"/>
  <c r="AK218" i="2"/>
  <c r="AK187" i="2"/>
  <c r="AK278" i="2"/>
  <c r="AK272" i="2"/>
  <c r="AK236" i="2"/>
  <c r="AK217" i="2"/>
  <c r="AK194" i="2"/>
  <c r="AK182" i="2"/>
  <c r="AK268" i="2"/>
  <c r="AK213" i="2"/>
  <c r="AK179" i="2"/>
  <c r="AK267" i="2"/>
  <c r="AK177" i="2"/>
  <c r="AK277" i="2"/>
  <c r="AK232" i="2"/>
  <c r="AK190" i="2"/>
  <c r="AK223" i="2"/>
  <c r="AK189" i="2"/>
  <c r="AK275" i="2"/>
  <c r="AK995" i="2"/>
  <c r="AK168" i="2"/>
  <c r="AK14" i="2"/>
  <c r="AK6" i="2"/>
  <c r="AK864" i="2"/>
  <c r="AK146" i="2"/>
  <c r="AK104" i="2"/>
  <c r="AK13" i="2"/>
  <c r="AK21" i="2"/>
  <c r="AK996" i="2"/>
  <c r="AK118" i="2"/>
  <c r="AK45" i="2"/>
  <c r="AK38" i="2"/>
  <c r="AK2585" i="2"/>
  <c r="AK2582" i="2"/>
  <c r="AK2568" i="2"/>
  <c r="AK49" i="2"/>
  <c r="AK34" i="2"/>
  <c r="AK24" i="2"/>
  <c r="AK1081" i="2"/>
  <c r="AK120" i="2"/>
  <c r="AK33" i="2"/>
  <c r="AK16" i="2"/>
  <c r="AK8" i="2"/>
  <c r="AK73" i="2"/>
  <c r="AK37" i="2"/>
  <c r="AK2023" i="2"/>
  <c r="AK1979" i="2"/>
  <c r="AK2012" i="2"/>
  <c r="AK1937" i="2"/>
  <c r="AK2011" i="2"/>
  <c r="AK1999" i="2"/>
  <c r="AK1933" i="2"/>
  <c r="AK2024" i="2"/>
  <c r="AK4045" i="2"/>
  <c r="AK3957" i="2"/>
  <c r="AK4044" i="2"/>
  <c r="AK3899" i="2"/>
  <c r="AK4175" i="2"/>
  <c r="AK4174" i="2"/>
  <c r="AK4043" i="2"/>
  <c r="AK4012" i="2"/>
  <c r="AK3434" i="2"/>
  <c r="AK3405" i="2"/>
  <c r="AK3399" i="2"/>
  <c r="AK3413" i="2"/>
  <c r="AK3404" i="2"/>
  <c r="AK3403" i="2"/>
  <c r="AK3440" i="2"/>
  <c r="AK3402" i="2"/>
  <c r="AK3412" i="2"/>
  <c r="AK3409" i="2"/>
  <c r="AK1007" i="2"/>
  <c r="AK124" i="2"/>
  <c r="AK97" i="2"/>
  <c r="AK61" i="2"/>
  <c r="AK1019" i="2"/>
  <c r="AK153" i="2"/>
  <c r="AK79" i="2"/>
  <c r="AK68" i="2"/>
  <c r="AK28" i="2"/>
  <c r="AK17" i="2"/>
  <c r="AK942" i="2"/>
  <c r="AK95" i="2"/>
  <c r="AK39" i="2"/>
  <c r="AK109" i="2"/>
  <c r="AK65" i="2"/>
  <c r="AK165" i="2"/>
  <c r="AK3318" i="2"/>
  <c r="AK3275" i="2"/>
  <c r="AK3262" i="2"/>
  <c r="AK3191" i="2"/>
  <c r="AK3091" i="2"/>
  <c r="AK3085" i="2"/>
  <c r="AK3005" i="2"/>
  <c r="AK2985" i="2"/>
  <c r="AK3323" i="2"/>
  <c r="AK3317" i="2"/>
  <c r="AK3274" i="2"/>
  <c r="AK3261" i="2"/>
  <c r="AK3190" i="2"/>
  <c r="AK3088" i="2"/>
  <c r="AK3010" i="2"/>
  <c r="AK3003" i="2"/>
  <c r="AK3279" i="2"/>
  <c r="AK3260" i="2"/>
  <c r="AK3087" i="2"/>
  <c r="AK2994" i="2"/>
  <c r="AK3277" i="2"/>
  <c r="AK3192" i="2"/>
  <c r="AK3086" i="2"/>
  <c r="AK2987" i="2"/>
  <c r="AK3320" i="2"/>
  <c r="AK3264" i="2"/>
  <c r="AK3093" i="2"/>
  <c r="AK3008" i="2"/>
  <c r="AK3263" i="2"/>
  <c r="AK3092" i="2"/>
  <c r="AK3006" i="2"/>
  <c r="AK3319" i="2"/>
  <c r="AK4808" i="2"/>
  <c r="AK4761" i="2"/>
  <c r="AK4756" i="2"/>
  <c r="AK4561" i="2"/>
  <c r="AK4549" i="2"/>
  <c r="AK4513" i="2"/>
  <c r="AK4807" i="2"/>
  <c r="AK4760" i="2"/>
  <c r="AK4755" i="2"/>
  <c r="AK4558" i="2"/>
  <c r="AK4548" i="2"/>
  <c r="AK4783" i="2"/>
  <c r="AK4720" i="2"/>
  <c r="AK4547" i="2"/>
  <c r="AK4762" i="2"/>
  <c r="AK4563" i="2"/>
  <c r="AK4546" i="2"/>
  <c r="AK4759" i="2"/>
  <c r="AK4557" i="2"/>
  <c r="AK4757" i="2"/>
  <c r="AK4552" i="2"/>
  <c r="AK4376" i="2"/>
  <c r="AK4249" i="2"/>
  <c r="AK4238" i="2"/>
  <c r="AK4219" i="2"/>
  <c r="AK4204" i="2"/>
  <c r="AK4191" i="2"/>
  <c r="AK4178" i="2"/>
  <c r="AK4106" i="2"/>
  <c r="AK4060" i="2"/>
  <c r="AK4054" i="2"/>
  <c r="AK4050" i="2"/>
  <c r="AK4033" i="2"/>
  <c r="AK4011" i="2"/>
  <c r="AK3988" i="2"/>
  <c r="AK3973" i="2"/>
  <c r="AK3937" i="2"/>
  <c r="AK3925" i="2"/>
  <c r="AK3916" i="2"/>
  <c r="AK3908" i="2"/>
  <c r="AK3901" i="2"/>
  <c r="AK4395" i="2"/>
  <c r="AK4291" i="2"/>
  <c r="AK4241" i="2"/>
  <c r="AK4229" i="2"/>
  <c r="AK4218" i="2"/>
  <c r="AK4195" i="2"/>
  <c r="AK4190" i="2"/>
  <c r="AK4145" i="2"/>
  <c r="AK4104" i="2"/>
  <c r="AK4059" i="2"/>
  <c r="AK4053" i="2"/>
  <c r="AK4048" i="2"/>
  <c r="AK4030" i="2"/>
  <c r="AK4005" i="2"/>
  <c r="AK3976" i="2"/>
  <c r="AK3964" i="2"/>
  <c r="AK3931" i="2"/>
  <c r="AK3920" i="2"/>
  <c r="AK3915" i="2"/>
  <c r="AK3904" i="2"/>
  <c r="AK3900" i="2"/>
  <c r="AK4281" i="2"/>
  <c r="AK4221" i="2"/>
  <c r="AK4194" i="2"/>
  <c r="AK4144" i="2"/>
  <c r="AK4056" i="2"/>
  <c r="AK4039" i="2"/>
  <c r="AK3996" i="2"/>
  <c r="AK3963" i="2"/>
  <c r="AK3919" i="2"/>
  <c r="AK3903" i="2"/>
  <c r="AK4278" i="2"/>
  <c r="AK4220" i="2"/>
  <c r="AK4193" i="2"/>
  <c r="AK4143" i="2"/>
  <c r="AK4055" i="2"/>
  <c r="AK4038" i="2"/>
  <c r="AK3989" i="2"/>
  <c r="AK3960" i="2"/>
  <c r="AK3918" i="2"/>
  <c r="AK3902" i="2"/>
  <c r="AK4378" i="2"/>
  <c r="AK4240" i="2"/>
  <c r="AK4217" i="2"/>
  <c r="AK4186" i="2"/>
  <c r="AK4063" i="2"/>
  <c r="AK4052" i="2"/>
  <c r="AK4029" i="2"/>
  <c r="AK3975" i="2"/>
  <c r="AK3930" i="2"/>
  <c r="AK3914" i="2"/>
  <c r="AK4239" i="2"/>
  <c r="AK4051" i="2"/>
  <c r="AK3913" i="2"/>
  <c r="AK4216" i="2"/>
  <c r="AK4018" i="2"/>
  <c r="AK4181" i="2"/>
  <c r="AK3974" i="2"/>
  <c r="AK4377" i="2"/>
  <c r="AK4061" i="2"/>
  <c r="AK3926" i="2"/>
  <c r="AK2059" i="2"/>
  <c r="AK2045" i="2"/>
  <c r="AK2019" i="2"/>
  <c r="AK1988" i="2"/>
  <c r="AK1981" i="2"/>
  <c r="AK1949" i="2"/>
  <c r="AK1935" i="2"/>
  <c r="AK1922" i="2"/>
  <c r="AK2058" i="2"/>
  <c r="AK2034" i="2"/>
  <c r="AK2015" i="2"/>
  <c r="AK1987" i="2"/>
  <c r="AK1956" i="2"/>
  <c r="AK1945" i="2"/>
  <c r="AK1934" i="2"/>
  <c r="AK1920" i="2"/>
  <c r="AK2057" i="2"/>
  <c r="AK2010" i="2"/>
  <c r="AK1952" i="2"/>
  <c r="AK1931" i="2"/>
  <c r="AK2056" i="2"/>
  <c r="AK1989" i="2"/>
  <c r="AK1950" i="2"/>
  <c r="AK1928" i="2"/>
  <c r="AK2031" i="2"/>
  <c r="AK1986" i="2"/>
  <c r="AK1938" i="2"/>
  <c r="AK1919" i="2"/>
  <c r="AK2060" i="2"/>
  <c r="AK1917" i="2"/>
  <c r="AK2022" i="2"/>
  <c r="AK1982" i="2"/>
  <c r="AK1936" i="2"/>
  <c r="AK5727" i="2"/>
  <c r="AK5690" i="2"/>
  <c r="AK5640" i="2"/>
  <c r="AK5667" i="2"/>
  <c r="AK5642" i="2"/>
  <c r="AK5617" i="2"/>
  <c r="AK5605" i="2"/>
  <c r="AK5595" i="2"/>
  <c r="AK5584" i="2"/>
  <c r="AK5569" i="2"/>
  <c r="AK5560" i="2"/>
  <c r="AK5551" i="2"/>
  <c r="AK5539" i="2"/>
  <c r="AK5522" i="2"/>
  <c r="AK5702" i="2"/>
  <c r="AK5662" i="2"/>
  <c r="AK5641" i="2"/>
  <c r="AK5616" i="2"/>
  <c r="AK5604" i="2"/>
  <c r="AK5594" i="2"/>
  <c r="AK5583" i="2"/>
  <c r="AK5563" i="2"/>
  <c r="AK5554" i="2"/>
  <c r="AK5549" i="2"/>
  <c r="AK5534" i="2"/>
  <c r="AK5521" i="2"/>
  <c r="AK2189" i="2"/>
  <c r="AK5697" i="2"/>
  <c r="AK5639" i="2"/>
  <c r="AK5603" i="2"/>
  <c r="AK5573" i="2"/>
  <c r="AK5553" i="2"/>
  <c r="AK5526" i="2"/>
  <c r="AK5696" i="2"/>
  <c r="AK5618" i="2"/>
  <c r="AK5598" i="2"/>
  <c r="AK5570" i="2"/>
  <c r="AK5552" i="2"/>
  <c r="AK5525" i="2"/>
  <c r="AK5607" i="2"/>
  <c r="AK5562" i="2"/>
  <c r="AK5518" i="2"/>
  <c r="AK5606" i="2"/>
  <c r="AK5561" i="2"/>
  <c r="AK5509" i="2"/>
  <c r="AK5661" i="2"/>
  <c r="AK5593" i="2"/>
  <c r="AK5547" i="2"/>
  <c r="AK5542" i="2"/>
  <c r="AK5653" i="2"/>
  <c r="AK5585" i="2"/>
  <c r="AK3429" i="2"/>
  <c r="AK3419" i="2"/>
  <c r="AK2455" i="2"/>
  <c r="AK2447" i="2"/>
  <c r="AK3424" i="2"/>
  <c r="AK2454" i="2"/>
  <c r="AK2446" i="2"/>
  <c r="AK840" i="2"/>
  <c r="AK795" i="2"/>
  <c r="AK750" i="2"/>
  <c r="AK725" i="2"/>
  <c r="AK689" i="2"/>
  <c r="AK685" i="2"/>
  <c r="AK636" i="2"/>
  <c r="AK627" i="2"/>
  <c r="AK623" i="2"/>
  <c r="AK617" i="2"/>
  <c r="AK612" i="2"/>
  <c r="AK603" i="2"/>
  <c r="AK599" i="2"/>
  <c r="AK593" i="2"/>
  <c r="AK560" i="2"/>
  <c r="AK527" i="2"/>
  <c r="AK523" i="2"/>
  <c r="AK492" i="2"/>
  <c r="AK480" i="2"/>
  <c r="AK454" i="2"/>
  <c r="AK402" i="2"/>
  <c r="AK390" i="2"/>
  <c r="AK378" i="2"/>
  <c r="AK362" i="2"/>
  <c r="AK351" i="2"/>
  <c r="AK324" i="2"/>
  <c r="AK303" i="2"/>
  <c r="AK291" i="2"/>
  <c r="AK3431" i="2"/>
  <c r="AK2451" i="2"/>
  <c r="AK824" i="2"/>
  <c r="AK801" i="2"/>
  <c r="AK749" i="2"/>
  <c r="AK691" i="2"/>
  <c r="AK686" i="2"/>
  <c r="AK665" i="2"/>
  <c r="AK645" i="2"/>
  <c r="AK628" i="2"/>
  <c r="AK622" i="2"/>
  <c r="AK614" i="2"/>
  <c r="AK604" i="2"/>
  <c r="AK598" i="2"/>
  <c r="AK583" i="2"/>
  <c r="AK529" i="2"/>
  <c r="AK517" i="2"/>
  <c r="AK485" i="2"/>
  <c r="AK457" i="2"/>
  <c r="AK396" i="2"/>
  <c r="AK388" i="2"/>
  <c r="AK370" i="2"/>
  <c r="AK350" i="2"/>
  <c r="AK307" i="2"/>
  <c r="AK292" i="2"/>
  <c r="AK3430" i="2"/>
  <c r="AK2450" i="2"/>
  <c r="AK785" i="2"/>
  <c r="AK745" i="2"/>
  <c r="AK690" i="2"/>
  <c r="AK683" i="2"/>
  <c r="AK663" i="2"/>
  <c r="AK626" i="2"/>
  <c r="AK621" i="2"/>
  <c r="AK613" i="2"/>
  <c r="AK602" i="2"/>
  <c r="AK597" i="2"/>
  <c r="AK568" i="2"/>
  <c r="AK526" i="2"/>
  <c r="AK514" i="2"/>
  <c r="AK484" i="2"/>
  <c r="AK418" i="2"/>
  <c r="AK385" i="2"/>
  <c r="AK361" i="2"/>
  <c r="AK349" i="2"/>
  <c r="AK306" i="2"/>
  <c r="AK289" i="2"/>
  <c r="AK3530" i="2"/>
  <c r="AK2458" i="2"/>
  <c r="AK811" i="2"/>
  <c r="AK738" i="2"/>
  <c r="AK679" i="2"/>
  <c r="AK633" i="2"/>
  <c r="AK619" i="2"/>
  <c r="AK601" i="2"/>
  <c r="AK556" i="2"/>
  <c r="AK494" i="2"/>
  <c r="AK411" i="2"/>
  <c r="AK372" i="2"/>
  <c r="AK334" i="2"/>
  <c r="AK285" i="2"/>
  <c r="AK2457" i="2"/>
  <c r="AK802" i="2"/>
  <c r="AK699" i="2"/>
  <c r="AK677" i="2"/>
  <c r="AK632" i="2"/>
  <c r="AK615" i="2"/>
  <c r="AK600" i="2"/>
  <c r="AK534" i="2"/>
  <c r="AK489" i="2"/>
  <c r="AK404" i="2"/>
  <c r="AK371" i="2"/>
  <c r="AK314" i="2"/>
  <c r="AK284" i="2"/>
  <c r="AK3423" i="2"/>
  <c r="AK2511" i="2"/>
  <c r="AK769" i="2"/>
  <c r="AK688" i="2"/>
  <c r="AK659" i="2"/>
  <c r="AK625" i="2"/>
  <c r="AK611" i="2"/>
  <c r="AK594" i="2"/>
  <c r="AK525" i="2"/>
  <c r="AK459" i="2"/>
  <c r="AK394" i="2"/>
  <c r="AK353" i="2"/>
  <c r="AK302" i="2"/>
  <c r="AK756" i="2"/>
  <c r="AK605" i="2"/>
  <c r="AK389" i="2"/>
  <c r="AK687" i="2"/>
  <c r="AK592" i="2"/>
  <c r="AK352" i="2"/>
  <c r="AK3420" i="2"/>
  <c r="AK650" i="2"/>
  <c r="AK524" i="2"/>
  <c r="AK297" i="2"/>
  <c r="AK836" i="2"/>
  <c r="AK624" i="2"/>
  <c r="AK458" i="2"/>
  <c r="AK1517" i="2"/>
  <c r="AK1128" i="2"/>
  <c r="AK1080" i="2"/>
  <c r="AK1067" i="2"/>
  <c r="AK900" i="2"/>
  <c r="AK125" i="2"/>
  <c r="AK1463" i="2"/>
  <c r="AK1242" i="2"/>
  <c r="AK1174" i="2"/>
  <c r="AK1111" i="2"/>
  <c r="AK1004" i="2"/>
  <c r="AK970" i="2"/>
  <c r="AK954" i="2"/>
  <c r="AK904" i="2"/>
  <c r="AK891" i="2"/>
  <c r="AK1329" i="2"/>
  <c r="AK1066" i="2"/>
  <c r="AK1036" i="2"/>
  <c r="AK899" i="2"/>
  <c r="AK888" i="2"/>
  <c r="AK1058" i="2"/>
  <c r="AK1010" i="2"/>
  <c r="AK949" i="2"/>
  <c r="AK1294" i="2"/>
  <c r="AK1177" i="2"/>
  <c r="AK896" i="2"/>
  <c r="AK1166" i="2"/>
  <c r="AK866" i="2"/>
  <c r="AK936" i="2"/>
  <c r="AK1392" i="2"/>
  <c r="AK971" i="2"/>
  <c r="AK6059" i="2"/>
  <c r="AK6049" i="2"/>
  <c r="AK6011" i="2"/>
  <c r="AK6006" i="2"/>
  <c r="AK6002" i="2"/>
  <c r="AK5977" i="2"/>
  <c r="AK5957" i="2"/>
  <c r="AK5872" i="2"/>
  <c r="AK5868" i="2"/>
  <c r="AK5863" i="2"/>
  <c r="AK5839" i="2"/>
  <c r="AK5835" i="2"/>
  <c r="AK5831" i="2"/>
  <c r="AK5821" i="2"/>
  <c r="AK6058" i="2"/>
  <c r="AK6037" i="2"/>
  <c r="AK6010" i="2"/>
  <c r="AK6005" i="2"/>
  <c r="AK5999" i="2"/>
  <c r="AK5972" i="2"/>
  <c r="AK5956" i="2"/>
  <c r="AK5871" i="2"/>
  <c r="AK6056" i="2"/>
  <c r="AK6008" i="2"/>
  <c r="AK5978" i="2"/>
  <c r="AK5950" i="2"/>
  <c r="AK5866" i="2"/>
  <c r="AK5840" i="2"/>
  <c r="AK5834" i="2"/>
  <c r="AK5829" i="2"/>
  <c r="AK5816" i="2"/>
  <c r="AK6025" i="2"/>
  <c r="AK6004" i="2"/>
  <c r="AK5962" i="2"/>
  <c r="AK5870" i="2"/>
  <c r="AK5865" i="2"/>
  <c r="AK5838" i="2"/>
  <c r="AK5833" i="2"/>
  <c r="AK5828" i="2"/>
  <c r="AK6020" i="2"/>
  <c r="AK5959" i="2"/>
  <c r="AK5861" i="2"/>
  <c r="AK5832" i="2"/>
  <c r="AK6009" i="2"/>
  <c r="AK5850" i="2"/>
  <c r="AK5830" i="2"/>
  <c r="AK6060" i="2"/>
  <c r="AK5869" i="2"/>
  <c r="AK5820" i="2"/>
  <c r="AK6057" i="2"/>
  <c r="AK5867" i="2"/>
  <c r="AK5818" i="2"/>
  <c r="AK6003" i="2"/>
  <c r="AK5837" i="2"/>
  <c r="AK5981" i="2"/>
  <c r="AK5836" i="2"/>
  <c r="AK5326" i="2"/>
  <c r="AK5322" i="2"/>
  <c r="AK5300" i="2"/>
  <c r="AK5325" i="2"/>
  <c r="AK5319" i="2"/>
  <c r="AK5324" i="2"/>
  <c r="AK5323" i="2"/>
  <c r="AK5318" i="2"/>
  <c r="AK5311" i="2"/>
  <c r="AK5362" i="2"/>
  <c r="AK5340" i="2"/>
  <c r="AK5180" i="2"/>
  <c r="AK5613" i="2"/>
  <c r="AK5406" i="2"/>
  <c r="AK5353" i="2"/>
  <c r="AK5173" i="2"/>
  <c r="AK4575" i="2"/>
  <c r="AK5434" i="2"/>
  <c r="AK5345" i="2"/>
  <c r="AK5214" i="2"/>
  <c r="AK3164" i="2"/>
  <c r="AK3114" i="2"/>
  <c r="AK2981" i="2"/>
  <c r="AK2562" i="2"/>
  <c r="AK2547" i="2"/>
  <c r="AK2502" i="2"/>
  <c r="AK2488" i="2"/>
  <c r="AK1595" i="2"/>
  <c r="AK1580" i="2"/>
  <c r="AK1568" i="2"/>
  <c r="AK1542" i="2"/>
  <c r="AK1513" i="2"/>
  <c r="AK1498" i="2"/>
  <c r="AK1471" i="2"/>
  <c r="AK1461" i="2"/>
  <c r="AK1450" i="2"/>
  <c r="AK1413" i="2"/>
  <c r="AK1408" i="2"/>
  <c r="AK1390" i="2"/>
  <c r="AK1365" i="2"/>
  <c r="AK1359" i="2"/>
  <c r="AK1335" i="2"/>
  <c r="AK1326" i="2"/>
  <c r="AK1317" i="2"/>
  <c r="AK1309" i="2"/>
  <c r="AK1297" i="2"/>
  <c r="AK1291" i="2"/>
  <c r="AK1280" i="2"/>
  <c r="AK1248" i="2"/>
  <c r="AK1215" i="2"/>
  <c r="AK1195" i="2"/>
  <c r="AK1090" i="2"/>
  <c r="AK1068" i="2"/>
  <c r="AK5405" i="2"/>
  <c r="AK4574" i="2"/>
  <c r="AK2995" i="2"/>
  <c r="AK2557" i="2"/>
  <c r="AK2499" i="2"/>
  <c r="AK2483" i="2"/>
  <c r="AK1590" i="2"/>
  <c r="AK1579" i="2"/>
  <c r="AK1479" i="2"/>
  <c r="AK1468" i="2"/>
  <c r="AK1453" i="2"/>
  <c r="AK1439" i="2"/>
  <c r="AK1426" i="2"/>
  <c r="AK1411" i="2"/>
  <c r="AK1373" i="2"/>
  <c r="AK1364" i="2"/>
  <c r="AK1343" i="2"/>
  <c r="AK1334" i="2"/>
  <c r="AK1324" i="2"/>
  <c r="AK1316" i="2"/>
  <c r="AK1304" i="2"/>
  <c r="AK1296" i="2"/>
  <c r="AK1290" i="2"/>
  <c r="AK1269" i="2"/>
  <c r="AK1255" i="2"/>
  <c r="AK1247" i="2"/>
  <c r="AK1214" i="2"/>
  <c r="AK1142" i="2"/>
  <c r="AK1089" i="2"/>
  <c r="AK963" i="2"/>
  <c r="AK5442" i="2"/>
  <c r="AK3118" i="2"/>
  <c r="AK2990" i="2"/>
  <c r="AK2551" i="2"/>
  <c r="AK1577" i="2"/>
  <c r="AK1524" i="2"/>
  <c r="AK1451" i="2"/>
  <c r="AK1421" i="2"/>
  <c r="AK1366" i="2"/>
  <c r="AK1310" i="2"/>
  <c r="AK1249" i="2"/>
  <c r="AK1212" i="2"/>
  <c r="AK1185" i="2"/>
  <c r="AK1091" i="2"/>
  <c r="AK5253" i="2"/>
  <c r="AK2534" i="2"/>
  <c r="AK1587" i="2"/>
  <c r="AK1548" i="2"/>
  <c r="AK1508" i="2"/>
  <c r="AK1438" i="2"/>
  <c r="AK1410" i="2"/>
  <c r="AK1363" i="2"/>
  <c r="AK1342" i="2"/>
  <c r="AK1319" i="2"/>
  <c r="AK1289" i="2"/>
  <c r="AK1267" i="2"/>
  <c r="AK1246" i="2"/>
  <c r="AK1227" i="2"/>
  <c r="AK1120" i="2"/>
  <c r="AK1088" i="2"/>
  <c r="AK1054" i="2"/>
  <c r="AK2477" i="2"/>
  <c r="AK1544" i="2"/>
  <c r="AK1466" i="2"/>
  <c r="AK1409" i="2"/>
  <c r="AK1318" i="2"/>
  <c r="AK1288" i="2"/>
  <c r="AK1196" i="2"/>
  <c r="AK1087" i="2"/>
  <c r="AK1452" i="2"/>
  <c r="AK1404" i="2"/>
  <c r="AK1311" i="2"/>
  <c r="AK1186" i="2"/>
  <c r="AK1141" i="2"/>
  <c r="AK1079" i="2"/>
  <c r="AK3195" i="2"/>
  <c r="AK2503" i="2"/>
  <c r="AK1505" i="2"/>
  <c r="AK1376" i="2"/>
  <c r="AK1298" i="2"/>
  <c r="AK1216" i="2"/>
  <c r="AK1119" i="2"/>
  <c r="AK2992" i="2"/>
  <c r="AK1473" i="2"/>
  <c r="AK1213" i="2"/>
  <c r="AK5349" i="2"/>
  <c r="AK1336" i="2"/>
  <c r="AK1260" i="2"/>
  <c r="AK1175" i="2"/>
  <c r="AK1578" i="2"/>
  <c r="AK1167" i="2"/>
  <c r="AK3246" i="2"/>
  <c r="AK2555" i="2"/>
  <c r="AK1333" i="2"/>
  <c r="AK5447" i="2"/>
  <c r="AK1240" i="2"/>
  <c r="AK1086" i="2"/>
  <c r="AK1018" i="2"/>
  <c r="AK1106" i="2"/>
  <c r="AK1083" i="2"/>
  <c r="AK1057" i="2"/>
  <c r="AK1034" i="2"/>
  <c r="AK1396" i="2"/>
  <c r="AK1349" i="2"/>
  <c r="AK1293" i="2"/>
  <c r="AK1467" i="2"/>
  <c r="AK941" i="2"/>
  <c r="AK1241" i="2"/>
  <c r="AK1526" i="2"/>
  <c r="AK1437" i="2"/>
  <c r="AK1044" i="2"/>
  <c r="AK1033" i="2"/>
  <c r="AK5844" i="2"/>
  <c r="AK3536" i="2"/>
  <c r="AK3428" i="2"/>
  <c r="AK3421" i="2"/>
  <c r="AK2509" i="2"/>
  <c r="AK2412" i="2"/>
  <c r="AK850" i="2"/>
  <c r="AK829" i="2"/>
  <c r="AK809" i="2"/>
  <c r="AK777" i="2"/>
  <c r="AK743" i="2"/>
  <c r="AK733" i="2"/>
  <c r="AK726" i="2"/>
  <c r="AK720" i="2"/>
  <c r="AK696" i="2"/>
  <c r="AK692" i="2"/>
  <c r="AK668" i="2"/>
  <c r="AK646" i="2"/>
  <c r="AK573" i="2"/>
  <c r="AK542" i="2"/>
  <c r="AK538" i="2"/>
  <c r="AK533" i="2"/>
  <c r="AK528" i="2"/>
  <c r="AK516" i="2"/>
  <c r="AK463" i="2"/>
  <c r="AK436" i="2"/>
  <c r="AK432" i="2"/>
  <c r="AK427" i="2"/>
  <c r="AK415" i="2"/>
  <c r="AK408" i="2"/>
  <c r="AK401" i="2"/>
  <c r="AK379" i="2"/>
  <c r="AK364" i="2"/>
  <c r="AK355" i="2"/>
  <c r="AK318" i="2"/>
  <c r="AK305" i="2"/>
  <c r="AK290" i="2"/>
  <c r="AK3531" i="2"/>
  <c r="AK3427" i="2"/>
  <c r="AK3418" i="2"/>
  <c r="AK2460" i="2"/>
  <c r="AK2425" i="2"/>
  <c r="AK2409" i="2"/>
  <c r="AK2385" i="2"/>
  <c r="AK842" i="2"/>
  <c r="AK828" i="2"/>
  <c r="AK816" i="2"/>
  <c r="AK806" i="2"/>
  <c r="AK774" i="2"/>
  <c r="AK742" i="2"/>
  <c r="AK732" i="2"/>
  <c r="AK724" i="2"/>
  <c r="AK712" i="2"/>
  <c r="AK695" i="2"/>
  <c r="AK678" i="2"/>
  <c r="AK666" i="2"/>
  <c r="AK644" i="2"/>
  <c r="AK572" i="2"/>
  <c r="AK546" i="2"/>
  <c r="AK541" i="2"/>
  <c r="AK537" i="2"/>
  <c r="AK532" i="2"/>
  <c r="AK521" i="2"/>
  <c r="AK508" i="2"/>
  <c r="AK456" i="2"/>
  <c r="AK435" i="2"/>
  <c r="AK431" i="2"/>
  <c r="AK424" i="2"/>
  <c r="AK414" i="2"/>
  <c r="AK406" i="2"/>
  <c r="AK387" i="2"/>
  <c r="AK368" i="2"/>
  <c r="AK363" i="2"/>
  <c r="AK345" i="2"/>
  <c r="AK317" i="2"/>
  <c r="AK304" i="2"/>
  <c r="AK3528" i="2"/>
  <c r="AK3422" i="2"/>
  <c r="AK2456" i="2"/>
  <c r="AK2380" i="2"/>
  <c r="AK831" i="2"/>
  <c r="AK727" i="2"/>
  <c r="AK700" i="2"/>
  <c r="AK671" i="2"/>
  <c r="AK647" i="2"/>
  <c r="AK590" i="2"/>
  <c r="AK543" i="2"/>
  <c r="AK535" i="2"/>
  <c r="AK518" i="2"/>
  <c r="AK452" i="2"/>
  <c r="AK428" i="2"/>
  <c r="AK409" i="2"/>
  <c r="AK384" i="2"/>
  <c r="AK359" i="2"/>
  <c r="AK2389" i="2"/>
  <c r="AK2370" i="2"/>
  <c r="AK823" i="2"/>
  <c r="AK805" i="2"/>
  <c r="AK736" i="2"/>
  <c r="AK723" i="2"/>
  <c r="AK694" i="2"/>
  <c r="AK662" i="2"/>
  <c r="AK567" i="2"/>
  <c r="AK531" i="2"/>
  <c r="AK495" i="2"/>
  <c r="AK434" i="2"/>
  <c r="AK421" i="2"/>
  <c r="AK405" i="2"/>
  <c r="AK366" i="2"/>
  <c r="AK301" i="2"/>
  <c r="AK3537" i="2"/>
  <c r="AK2369" i="2"/>
  <c r="AK786" i="2"/>
  <c r="AK721" i="2"/>
  <c r="AK564" i="2"/>
  <c r="AK530" i="2"/>
  <c r="AK433" i="2"/>
  <c r="AK403" i="2"/>
  <c r="AK3529" i="2"/>
  <c r="AK3425" i="2"/>
  <c r="AK2519" i="2"/>
  <c r="AK833" i="2"/>
  <c r="AK701" i="2"/>
  <c r="AK649" i="2"/>
  <c r="AK544" i="2"/>
  <c r="AK519" i="2"/>
  <c r="AK430" i="2"/>
  <c r="AK316" i="2"/>
  <c r="AK693" i="2"/>
  <c r="AK539" i="2"/>
  <c r="AK416" i="2"/>
  <c r="AK299" i="2"/>
  <c r="AK676" i="2"/>
  <c r="AK536" i="2"/>
  <c r="AK410" i="2"/>
  <c r="AK735" i="2"/>
  <c r="AK493" i="2"/>
  <c r="AK365" i="2"/>
  <c r="AK629" i="2"/>
  <c r="AK455" i="2"/>
  <c r="AK360" i="2"/>
  <c r="AK2459" i="2"/>
  <c r="AK731" i="2"/>
  <c r="AK5726" i="2"/>
  <c r="AK5699" i="2"/>
  <c r="AK5683" i="2"/>
  <c r="AK5664" i="2"/>
  <c r="AK5646" i="2"/>
  <c r="AK5636" i="2"/>
  <c r="AK5629" i="2"/>
  <c r="AK5624" i="2"/>
  <c r="AK5601" i="2"/>
  <c r="AK5588" i="2"/>
  <c r="AK5580" i="2"/>
  <c r="AK5574" i="2"/>
  <c r="AK5555" i="2"/>
  <c r="AK5541" i="2"/>
  <c r="AK5763" i="2"/>
  <c r="AK5715" i="2"/>
  <c r="AK5698" i="2"/>
  <c r="AK5682" i="2"/>
  <c r="AK5663" i="2"/>
  <c r="AK5644" i="2"/>
  <c r="AK5635" i="2"/>
  <c r="AK5628" i="2"/>
  <c r="AK5600" i="2"/>
  <c r="AK5587" i="2"/>
  <c r="AK5577" i="2"/>
  <c r="AK5564" i="2"/>
  <c r="AK5546" i="2"/>
  <c r="AK5730" i="2"/>
  <c r="AK5684" i="2"/>
  <c r="AK5654" i="2"/>
  <c r="AK5633" i="2"/>
  <c r="AK5610" i="2"/>
  <c r="AK5581" i="2"/>
  <c r="AK5556" i="2"/>
  <c r="AK2188" i="2"/>
  <c r="AK5714" i="2"/>
  <c r="AK5681" i="2"/>
  <c r="AK5643" i="2"/>
  <c r="AK5626" i="2"/>
  <c r="AK5599" i="2"/>
  <c r="AK5576" i="2"/>
  <c r="AK5545" i="2"/>
  <c r="AK2187" i="2"/>
  <c r="AK5691" i="2"/>
  <c r="AK5634" i="2"/>
  <c r="AK5586" i="2"/>
  <c r="AK5673" i="2"/>
  <c r="AK5625" i="2"/>
  <c r="AK5575" i="2"/>
  <c r="AK5656" i="2"/>
  <c r="AK5557" i="2"/>
  <c r="AK5637" i="2"/>
  <c r="AK5543" i="2"/>
  <c r="AK2186" i="2"/>
  <c r="AK5611" i="2"/>
  <c r="AK5590" i="2"/>
  <c r="AK5755" i="2"/>
  <c r="AK5700" i="2"/>
  <c r="AK240" i="2"/>
  <c r="AK233" i="2"/>
  <c r="AK228" i="2"/>
  <c r="AK196" i="2"/>
  <c r="AK283" i="2"/>
  <c r="AK243" i="2"/>
  <c r="AK239" i="2"/>
  <c r="AK231" i="2"/>
  <c r="AK227" i="2"/>
  <c r="AK209" i="2"/>
  <c r="AK191" i="2"/>
  <c r="AK234" i="2"/>
  <c r="AK214" i="2"/>
  <c r="AK180" i="2"/>
  <c r="AK242" i="2"/>
  <c r="AK230" i="2"/>
  <c r="AK204" i="2"/>
  <c r="AK241" i="2"/>
  <c r="AK238" i="2"/>
  <c r="AK181" i="2"/>
  <c r="AK264" i="2"/>
  <c r="AK229" i="2"/>
  <c r="AK226" i="2"/>
  <c r="AK2449" i="2"/>
  <c r="AK2405" i="2"/>
  <c r="AK2420" i="2"/>
  <c r="AK2396" i="2"/>
  <c r="AK2448" i="2"/>
  <c r="AK2395" i="2"/>
  <c r="AK2374" i="2"/>
  <c r="AK2394" i="2"/>
  <c r="AK5277" i="2"/>
  <c r="AK5257" i="2"/>
  <c r="AK5233" i="2"/>
  <c r="AK5193" i="2"/>
  <c r="AK2552" i="2"/>
  <c r="AK5250" i="2"/>
  <c r="AK5187" i="2"/>
  <c r="AK5290" i="2"/>
  <c r="AK5200" i="2"/>
  <c r="AK2558" i="2"/>
  <c r="AK2501" i="2"/>
  <c r="AK2548" i="2"/>
  <c r="AK5261" i="2"/>
  <c r="AK5156" i="2"/>
  <c r="AK5105" i="2"/>
  <c r="AK5072" i="2"/>
  <c r="AK5059" i="2"/>
  <c r="AK5033" i="2"/>
  <c r="AK5016" i="2"/>
  <c r="AK5003" i="2"/>
  <c r="AK4971" i="2"/>
  <c r="AK4928" i="2"/>
  <c r="AK4895" i="2"/>
  <c r="AK4869" i="2"/>
  <c r="AK4857" i="2"/>
  <c r="AK4846" i="2"/>
  <c r="AK4812" i="2"/>
  <c r="AK4799" i="2"/>
  <c r="AK4754" i="2"/>
  <c r="AK4703" i="2"/>
  <c r="AK4686" i="2"/>
  <c r="AK4677" i="2"/>
  <c r="AK4654" i="2"/>
  <c r="AK4640" i="2"/>
  <c r="AK4613" i="2"/>
  <c r="AK4594" i="2"/>
  <c r="AK4520" i="2"/>
  <c r="AK4509" i="2"/>
  <c r="AK4496" i="2"/>
  <c r="AK4476" i="2"/>
  <c r="AK3353" i="2"/>
  <c r="AK3327" i="2"/>
  <c r="AK5152" i="2"/>
  <c r="AK5092" i="2"/>
  <c r="AK5068" i="2"/>
  <c r="AK5055" i="2"/>
  <c r="AK5031" i="2"/>
  <c r="AK5011" i="2"/>
  <c r="AK4988" i="2"/>
  <c r="AK4936" i="2"/>
  <c r="AK4887" i="2"/>
  <c r="AK4868" i="2"/>
  <c r="AK4853" i="2"/>
  <c r="AK4834" i="2"/>
  <c r="AK4806" i="2"/>
  <c r="AK4795" i="2"/>
  <c r="AK4742" i="2"/>
  <c r="AK4702" i="2"/>
  <c r="AK4696" i="2"/>
  <c r="AK4670" i="2"/>
  <c r="AK4653" i="2"/>
  <c r="AK4633" i="2"/>
  <c r="AK4604" i="2"/>
  <c r="AK4588" i="2"/>
  <c r="AK4515" i="2"/>
  <c r="AK4505" i="2"/>
  <c r="AK4490" i="2"/>
  <c r="AK4469" i="2"/>
  <c r="AK5144" i="2"/>
  <c r="AK5062" i="2"/>
  <c r="AK5030" i="2"/>
  <c r="AK4987" i="2"/>
  <c r="AK4864" i="2"/>
  <c r="AK4816" i="2"/>
  <c r="AK4785" i="2"/>
  <c r="AK4701" i="2"/>
  <c r="AK4679" i="2"/>
  <c r="AK4652" i="2"/>
  <c r="AK4599" i="2"/>
  <c r="AK4511" i="2"/>
  <c r="AK4489" i="2"/>
  <c r="AK3307" i="2"/>
  <c r="AK1499" i="2"/>
  <c r="AK1440" i="2"/>
  <c r="AK1383" i="2"/>
  <c r="AK1353" i="2"/>
  <c r="AK1305" i="2"/>
  <c r="AK5111" i="2"/>
  <c r="AK5060" i="2"/>
  <c r="AK5024" i="2"/>
  <c r="AK4985" i="2"/>
  <c r="AK4897" i="2"/>
  <c r="AK4858" i="2"/>
  <c r="AK4813" i="2"/>
  <c r="AK4700" i="2"/>
  <c r="AK4678" i="2"/>
  <c r="AK4645" i="2"/>
  <c r="AK4595" i="2"/>
  <c r="AK4510" i="2"/>
  <c r="AK4488" i="2"/>
  <c r="AK3305" i="2"/>
  <c r="AK1637" i="2"/>
  <c r="AK1562" i="2"/>
  <c r="AK1550" i="2"/>
  <c r="AK1436" i="2"/>
  <c r="AK1379" i="2"/>
  <c r="AK5086" i="2"/>
  <c r="AK5047" i="2"/>
  <c r="AK5010" i="2"/>
  <c r="AK4934" i="2"/>
  <c r="AK4884" i="2"/>
  <c r="AK4852" i="2"/>
  <c r="AK4805" i="2"/>
  <c r="AK4739" i="2"/>
  <c r="AK4692" i="2"/>
  <c r="AK4658" i="2"/>
  <c r="AK4631" i="2"/>
  <c r="AK4580" i="2"/>
  <c r="AK4504" i="2"/>
  <c r="AK3367" i="2"/>
  <c r="AK1630" i="2"/>
  <c r="AK1557" i="2"/>
  <c r="AK1509" i="2"/>
  <c r="AK5009" i="2"/>
  <c r="AK4801" i="2"/>
  <c r="AK4628" i="2"/>
  <c r="AK1656" i="2"/>
  <c r="AK1515" i="2"/>
  <c r="AK1287" i="2"/>
  <c r="AK4929" i="2"/>
  <c r="AK4704" i="2"/>
  <c r="AK4530" i="2"/>
  <c r="AK1434" i="2"/>
  <c r="AK1284" i="2"/>
  <c r="AK5046" i="2"/>
  <c r="AK4656" i="2"/>
  <c r="AK4872" i="2"/>
  <c r="AK4497" i="2"/>
  <c r="AK4848" i="2"/>
  <c r="AK3310" i="2"/>
  <c r="AK1501" i="2"/>
  <c r="AK1387" i="2"/>
  <c r="AK1323" i="2"/>
  <c r="AK5073" i="2"/>
  <c r="AK3386" i="2"/>
  <c r="AK3242" i="2"/>
  <c r="AK3235" i="2"/>
  <c r="AK3220" i="2"/>
  <c r="AK3209" i="2"/>
  <c r="AK3184" i="2"/>
  <c r="AK3135" i="2"/>
  <c r="AK3077" i="2"/>
  <c r="AK3067" i="2"/>
  <c r="AK3039" i="2"/>
  <c r="AK5891" i="2"/>
  <c r="AK3861" i="2"/>
  <c r="AK3396" i="2"/>
  <c r="AK3346" i="2"/>
  <c r="AK3243" i="2"/>
  <c r="AK3234" i="2"/>
  <c r="AK3211" i="2"/>
  <c r="AK3188" i="2"/>
  <c r="AK3158" i="2"/>
  <c r="AK3115" i="2"/>
  <c r="AK3073" i="2"/>
  <c r="AK3059" i="2"/>
  <c r="AK3859" i="2"/>
  <c r="AK3370" i="2"/>
  <c r="AK3334" i="2"/>
  <c r="AK3240" i="2"/>
  <c r="AK3231" i="2"/>
  <c r="AK3210" i="2"/>
  <c r="AK3180" i="2"/>
  <c r="AK3139" i="2"/>
  <c r="AK3066" i="2"/>
  <c r="AK3051" i="2"/>
  <c r="AK2816" i="2"/>
  <c r="AK3331" i="2"/>
  <c r="AK3254" i="2"/>
  <c r="AK3239" i="2"/>
  <c r="AK3223" i="2"/>
  <c r="AK3205" i="2"/>
  <c r="AK3172" i="2"/>
  <c r="AK3136" i="2"/>
  <c r="AK3076" i="2"/>
  <c r="AK3064" i="2"/>
  <c r="AK3043" i="2"/>
  <c r="AK3236" i="2"/>
  <c r="AK3116" i="2"/>
  <c r="AK3359" i="2"/>
  <c r="AK3218" i="2"/>
  <c r="AK3075" i="2"/>
  <c r="AK3252" i="2"/>
  <c r="AK3189" i="2"/>
  <c r="AK2898" i="2"/>
  <c r="AK3170" i="2"/>
  <c r="AK3063" i="2"/>
  <c r="AK5278" i="2"/>
  <c r="AK5251" i="2"/>
  <c r="AK5225" i="2"/>
  <c r="AK5293" i="2"/>
  <c r="AK5286" i="2"/>
  <c r="AK2463" i="2"/>
  <c r="AK2410" i="2"/>
  <c r="AK4438" i="2"/>
  <c r="AK4408" i="2"/>
  <c r="AK4367" i="2"/>
  <c r="AK4357" i="2"/>
  <c r="AK4288" i="2"/>
  <c r="AK4137" i="2"/>
  <c r="AK4120" i="2"/>
  <c r="AK4116" i="2"/>
  <c r="AK4108" i="2"/>
  <c r="AK4047" i="2"/>
  <c r="AK3910" i="2"/>
  <c r="AK5921" i="2"/>
  <c r="AK4459" i="2"/>
  <c r="AK4435" i="2"/>
  <c r="AK4407" i="2"/>
  <c r="AK4363" i="2"/>
  <c r="AK4356" i="2"/>
  <c r="AK4207" i="2"/>
  <c r="AK4134" i="2"/>
  <c r="AK4119" i="2"/>
  <c r="AK4115" i="2"/>
  <c r="AK4099" i="2"/>
  <c r="AK3906" i="2"/>
  <c r="AK6021" i="2"/>
  <c r="AK4456" i="2"/>
  <c r="AK4417" i="2"/>
  <c r="AK4406" i="2"/>
  <c r="AK4362" i="2"/>
  <c r="AK4355" i="2"/>
  <c r="AK4156" i="2"/>
  <c r="AK4133" i="2"/>
  <c r="AK4118" i="2"/>
  <c r="AK4114" i="2"/>
  <c r="AK4097" i="2"/>
  <c r="AK6001" i="2"/>
  <c r="AK4405" i="2"/>
  <c r="AK4126" i="2"/>
  <c r="AK4358" i="2"/>
  <c r="AK4117" i="2"/>
  <c r="AK4354" i="2"/>
  <c r="AK4154" i="2"/>
  <c r="AK4442" i="2"/>
  <c r="AK4109" i="2"/>
  <c r="AK4409" i="2"/>
  <c r="AK4068" i="2"/>
  <c r="AK2698" i="2"/>
  <c r="AK2123" i="2"/>
  <c r="AK2112" i="2"/>
  <c r="AK2098" i="2"/>
  <c r="AK2032" i="2"/>
  <c r="AK2008" i="2"/>
  <c r="AK1968" i="2"/>
  <c r="AK2121" i="2"/>
  <c r="AK2110" i="2"/>
  <c r="AK2037" i="2"/>
  <c r="AK2003" i="2"/>
  <c r="AK2644" i="2"/>
  <c r="AK2129" i="2"/>
  <c r="AK2120" i="2"/>
  <c r="AK2100" i="2"/>
  <c r="AK2030" i="2"/>
  <c r="AK1983" i="2"/>
  <c r="AK2127" i="2"/>
  <c r="AK2085" i="2"/>
  <c r="AK1975" i="2"/>
  <c r="AK2577" i="2"/>
  <c r="AK2126" i="2"/>
  <c r="AK2052" i="2"/>
  <c r="AK1967" i="2"/>
  <c r="AK2113" i="2"/>
  <c r="AK2029" i="2"/>
  <c r="AK2111" i="2"/>
  <c r="AK2028" i="2"/>
  <c r="AK5784" i="2"/>
  <c r="AK5769" i="2"/>
  <c r="AK5759" i="2"/>
  <c r="AK5746" i="2"/>
  <c r="AK5729" i="2"/>
  <c r="AK5706" i="2"/>
  <c r="AK5768" i="2"/>
  <c r="AK5752" i="2"/>
  <c r="AK5735" i="2"/>
  <c r="AK5705" i="2"/>
  <c r="AK5780" i="2"/>
  <c r="AK5766" i="2"/>
  <c r="AK5749" i="2"/>
  <c r="AK5677" i="2"/>
  <c r="AK5775" i="2"/>
  <c r="AK5764" i="2"/>
  <c r="AK5743" i="2"/>
  <c r="AK5720" i="2"/>
  <c r="AK5713" i="2"/>
  <c r="AK5773" i="2"/>
  <c r="AK5757" i="2"/>
  <c r="AK5365" i="2"/>
  <c r="AK5363" i="2"/>
  <c r="AK855" i="2"/>
  <c r="AK812" i="2"/>
  <c r="AK796" i="2"/>
  <c r="AK782" i="2"/>
  <c r="AK766" i="2"/>
  <c r="AK762" i="2"/>
  <c r="AK740" i="2"/>
  <c r="AK710" i="2"/>
  <c r="AK582" i="2"/>
  <c r="AK512" i="2"/>
  <c r="AK453" i="2"/>
  <c r="AK848" i="2"/>
  <c r="AK810" i="2"/>
  <c r="AK791" i="2"/>
  <c r="AK781" i="2"/>
  <c r="AK765" i="2"/>
  <c r="AK758" i="2"/>
  <c r="AK722" i="2"/>
  <c r="AK675" i="2"/>
  <c r="AK574" i="2"/>
  <c r="AK858" i="2"/>
  <c r="AK844" i="2"/>
  <c r="AK804" i="2"/>
  <c r="AK789" i="2"/>
  <c r="AK773" i="2"/>
  <c r="AK764" i="2"/>
  <c r="AK757" i="2"/>
  <c r="AK716" i="2"/>
  <c r="AK658" i="2"/>
  <c r="AK571" i="2"/>
  <c r="AK498" i="2"/>
  <c r="AK443" i="2"/>
  <c r="AK783" i="2"/>
  <c r="AK711" i="2"/>
  <c r="AK490" i="2"/>
  <c r="AK440" i="2"/>
  <c r="AK373" i="2"/>
  <c r="AK856" i="2"/>
  <c r="AK767" i="2"/>
  <c r="AK585" i="2"/>
  <c r="AK445" i="2"/>
  <c r="AK437" i="2"/>
  <c r="AK313" i="2"/>
  <c r="AK835" i="2"/>
  <c r="AK763" i="2"/>
  <c r="AK548" i="2"/>
  <c r="AK442" i="2"/>
  <c r="AK413" i="2"/>
  <c r="AK298" i="2"/>
  <c r="AK511" i="2"/>
  <c r="AK441" i="2"/>
  <c r="AK803" i="2"/>
  <c r="AK744" i="2"/>
  <c r="AK374" i="2"/>
  <c r="AK295" i="2"/>
  <c r="AK6046" i="2"/>
  <c r="AK6042" i="2"/>
  <c r="AK6029" i="2"/>
  <c r="AK5927" i="2"/>
  <c r="AK5923" i="2"/>
  <c r="AK6043" i="2"/>
  <c r="AK5942" i="2"/>
  <c r="AK5925" i="2"/>
  <c r="AK5815" i="2"/>
  <c r="AK6036" i="2"/>
  <c r="AK5941" i="2"/>
  <c r="AK5924" i="2"/>
  <c r="AK6045" i="2"/>
  <c r="AK6034" i="2"/>
  <c r="AK5928" i="2"/>
  <c r="AK5922" i="2"/>
  <c r="AK5918" i="2"/>
  <c r="AK6044" i="2"/>
  <c r="AK6032" i="2"/>
  <c r="AK5926" i="2"/>
  <c r="AK5423" i="2"/>
  <c r="AK5267" i="2"/>
  <c r="AK5231" i="2"/>
  <c r="AK5186" i="2"/>
  <c r="AK5550" i="2"/>
  <c r="AK5397" i="2"/>
  <c r="AK5359" i="2"/>
  <c r="AK5263" i="2"/>
  <c r="AK5222" i="2"/>
  <c r="AK5184" i="2"/>
  <c r="AK2491" i="2"/>
  <c r="AK1575" i="2"/>
  <c r="AK5535" i="2"/>
  <c r="AK5380" i="2"/>
  <c r="AK5291" i="2"/>
  <c r="AK5258" i="2"/>
  <c r="AK5217" i="2"/>
  <c r="AK5175" i="2"/>
  <c r="AK3245" i="2"/>
  <c r="AK1525" i="2"/>
  <c r="AK5432" i="2"/>
  <c r="AK5188" i="2"/>
  <c r="AK2559" i="2"/>
  <c r="AK5368" i="2"/>
  <c r="AK5166" i="2"/>
  <c r="AK3222" i="2"/>
  <c r="AK2494" i="2"/>
  <c r="AK5280" i="2"/>
  <c r="AK5256" i="2"/>
  <c r="AK1592" i="2"/>
  <c r="AK3383" i="2"/>
  <c r="AK3324" i="2"/>
  <c r="AK3376" i="2"/>
  <c r="AK3247" i="2"/>
  <c r="AK3375" i="2"/>
  <c r="AK3171" i="2"/>
  <c r="AK3374" i="2"/>
  <c r="AK5212" i="2"/>
  <c r="AK5182" i="2"/>
  <c r="AK1462" i="2"/>
  <c r="AK1870" i="2"/>
  <c r="AK1703" i="2"/>
  <c r="AK1806" i="2"/>
  <c r="AK1689" i="2"/>
  <c r="AK1768" i="2"/>
  <c r="AK1704" i="2"/>
  <c r="AK1666" i="2"/>
  <c r="AK1894" i="2"/>
  <c r="AK2691" i="2"/>
  <c r="AK2643" i="2"/>
  <c r="AK2103" i="2"/>
  <c r="AK2005" i="2"/>
  <c r="AK2695" i="2"/>
  <c r="AK2340" i="2"/>
  <c r="AK2329" i="2"/>
  <c r="AK2317" i="2"/>
  <c r="AK2256" i="2"/>
  <c r="AK2237" i="2"/>
  <c r="AK2192" i="2"/>
  <c r="AK2180" i="2"/>
  <c r="AK2336" i="2"/>
  <c r="AK2318" i="2"/>
  <c r="AK2255" i="2"/>
  <c r="AK2226" i="2"/>
  <c r="AK2183" i="2"/>
  <c r="AK2333" i="2"/>
  <c r="AK2315" i="2"/>
  <c r="AK2244" i="2"/>
  <c r="AK2224" i="2"/>
  <c r="AK2322" i="2"/>
  <c r="AK2314" i="2"/>
  <c r="AK2243" i="2"/>
  <c r="AK2185" i="2"/>
  <c r="AK2232" i="2"/>
  <c r="AK2339" i="2"/>
  <c r="AK2184" i="2"/>
  <c r="AK2319" i="2"/>
  <c r="AK2260" i="2"/>
  <c r="AK6047" i="2"/>
  <c r="AK5995" i="2"/>
  <c r="AK5915" i="2"/>
  <c r="AK5911" i="2"/>
  <c r="AK5906" i="2"/>
  <c r="AK5886" i="2"/>
  <c r="AK5882" i="2"/>
  <c r="AK5878" i="2"/>
  <c r="AK5852" i="2"/>
  <c r="AK6055" i="2"/>
  <c r="AK6040" i="2"/>
  <c r="AK5994" i="2"/>
  <c r="AK5914" i="2"/>
  <c r="AK5910" i="2"/>
  <c r="AK5900" i="2"/>
  <c r="AK5885" i="2"/>
  <c r="AK5881" i="2"/>
  <c r="AK5877" i="2"/>
  <c r="AK5817" i="2"/>
  <c r="AK5913" i="2"/>
  <c r="AK5880" i="2"/>
  <c r="AK5789" i="2"/>
  <c r="AK1695" i="2"/>
  <c r="AK5996" i="2"/>
  <c r="AK5912" i="2"/>
  <c r="AK5887" i="2"/>
  <c r="AK5879" i="2"/>
  <c r="AK5786" i="2"/>
  <c r="AK6053" i="2"/>
  <c r="AK5967" i="2"/>
  <c r="AK5909" i="2"/>
  <c r="AK5884" i="2"/>
  <c r="AK5854" i="2"/>
  <c r="AK5908" i="2"/>
  <c r="AK5883" i="2"/>
  <c r="AK5853" i="2"/>
  <c r="AK6048" i="2"/>
  <c r="AK2338" i="2"/>
  <c r="AK2325" i="2"/>
  <c r="AK2238" i="2"/>
  <c r="AK2220" i="2"/>
  <c r="AK2337" i="2"/>
  <c r="AK2247" i="2"/>
  <c r="AK2221" i="2"/>
  <c r="AK2334" i="2"/>
  <c r="AK2246" i="2"/>
  <c r="AK2331" i="2"/>
  <c r="AK2250" i="2"/>
  <c r="AK2233" i="2"/>
  <c r="AK2223" i="2"/>
  <c r="AK2971" i="2"/>
  <c r="AK2963" i="2"/>
  <c r="AK2943" i="2"/>
  <c r="AK2861" i="2"/>
  <c r="AK2839" i="2"/>
  <c r="AK2825" i="2"/>
  <c r="AK2778" i="2"/>
  <c r="AK2768" i="2"/>
  <c r="AK2721" i="2"/>
  <c r="AK4820" i="2"/>
  <c r="AK4819" i="2"/>
  <c r="AK2978" i="2"/>
  <c r="AK2964" i="2"/>
  <c r="AK2942" i="2"/>
  <c r="AK2854" i="2"/>
  <c r="AK2826" i="2"/>
  <c r="AK2777" i="2"/>
  <c r="AK2730" i="2"/>
  <c r="AK2699" i="2"/>
  <c r="AK2974" i="2"/>
  <c r="AK2955" i="2"/>
  <c r="AK2863" i="2"/>
  <c r="AK2851" i="2"/>
  <c r="AK2804" i="2"/>
  <c r="AK2772" i="2"/>
  <c r="AK2726" i="2"/>
  <c r="AK2952" i="2"/>
  <c r="AK2835" i="2"/>
  <c r="AK2769" i="2"/>
  <c r="AK2634" i="2"/>
  <c r="AK698" i="2"/>
  <c r="AK2983" i="2"/>
  <c r="AK2945" i="2"/>
  <c r="AK2830" i="2"/>
  <c r="AK2735" i="2"/>
  <c r="AK2970" i="2"/>
  <c r="AK2862" i="2"/>
  <c r="AK2781" i="2"/>
  <c r="AK2719" i="2"/>
  <c r="AK2856" i="2"/>
  <c r="AK2779" i="2"/>
  <c r="AK2966" i="2"/>
  <c r="AK2713" i="2"/>
  <c r="AK259" i="2"/>
  <c r="AK258" i="2"/>
  <c r="AK1893" i="2"/>
  <c r="AK1876" i="2"/>
  <c r="AK1862" i="2"/>
  <c r="AK1823" i="2"/>
  <c r="AK1660" i="2"/>
  <c r="AK1890" i="2"/>
  <c r="AK1871" i="2"/>
  <c r="AK1859" i="2"/>
  <c r="AK1779" i="2"/>
  <c r="AK1651" i="2"/>
  <c r="AK1606" i="2"/>
  <c r="AK1889" i="2"/>
  <c r="AK1868" i="2"/>
  <c r="AK1837" i="2"/>
  <c r="AK1698" i="2"/>
  <c r="AK1631" i="2"/>
  <c r="AK1879" i="2"/>
  <c r="AK1864" i="2"/>
  <c r="AK1836" i="2"/>
  <c r="AK1661" i="2"/>
  <c r="AK1898" i="2"/>
  <c r="AK3897" i="2"/>
  <c r="AK3891" i="2"/>
  <c r="AK3869" i="2"/>
  <c r="AK3837" i="2"/>
  <c r="AK3823" i="2"/>
  <c r="AK3797" i="2"/>
  <c r="AK3895" i="2"/>
  <c r="AK3888" i="2"/>
  <c r="AK3868" i="2"/>
  <c r="AK3834" i="2"/>
  <c r="AK3818" i="2"/>
  <c r="AK3789" i="2"/>
  <c r="AK3708" i="2"/>
  <c r="AK3893" i="2"/>
  <c r="AK3876" i="2"/>
  <c r="AK3864" i="2"/>
  <c r="AK3830" i="2"/>
  <c r="AK3803" i="2"/>
  <c r="AK3783" i="2"/>
  <c r="AK3824" i="2"/>
  <c r="AK3892" i="2"/>
  <c r="AK3802" i="2"/>
  <c r="AK3874" i="2"/>
  <c r="AK3750" i="2"/>
  <c r="AK3739" i="2"/>
  <c r="AK3846" i="2"/>
  <c r="AK5392" i="2"/>
  <c r="AK1113" i="2"/>
  <c r="AK3848" i="2"/>
  <c r="AK3825" i="2"/>
  <c r="AK2980" i="2"/>
  <c r="AK2960" i="2"/>
  <c r="AK2941" i="2"/>
  <c r="AK2841" i="2"/>
  <c r="AK2811" i="2"/>
  <c r="AK2737" i="2"/>
  <c r="AK2727" i="2"/>
  <c r="AK2973" i="2"/>
  <c r="AK2957" i="2"/>
  <c r="AK2930" i="2"/>
  <c r="AK2840" i="2"/>
  <c r="AK2798" i="2"/>
  <c r="AK2736" i="2"/>
  <c r="AK2708" i="2"/>
  <c r="AK2681" i="2"/>
  <c r="AK2968" i="2"/>
  <c r="AK2954" i="2"/>
  <c r="AK2852" i="2"/>
  <c r="AK2818" i="2"/>
  <c r="AK2774" i="2"/>
  <c r="AK2734" i="2"/>
  <c r="AK2701" i="2"/>
  <c r="AK2944" i="2"/>
  <c r="AK2728" i="2"/>
  <c r="AK2845" i="2"/>
  <c r="AK2982" i="2"/>
  <c r="AK2817" i="2"/>
  <c r="AK2961" i="2"/>
  <c r="AK2738" i="2"/>
  <c r="AK3351" i="2"/>
  <c r="AK3256" i="2"/>
  <c r="AK3379" i="2"/>
  <c r="AK3342" i="2"/>
  <c r="AK3371" i="2"/>
  <c r="AK3224" i="2"/>
  <c r="AK3360" i="2"/>
  <c r="AK4327" i="2"/>
  <c r="AK4307" i="2"/>
  <c r="AK4351" i="2"/>
  <c r="AK4444" i="2"/>
  <c r="AK4434" i="2"/>
  <c r="AK4337" i="2"/>
  <c r="AK4331" i="2"/>
  <c r="AK4308" i="2"/>
  <c r="AK4443" i="2"/>
  <c r="AK4432" i="2"/>
  <c r="AK4335" i="2"/>
  <c r="AK4326" i="2"/>
  <c r="AK4306" i="2"/>
  <c r="AK4457" i="2"/>
  <c r="AK4441" i="2"/>
  <c r="AK4431" i="2"/>
  <c r="AK4333" i="2"/>
  <c r="AK4325" i="2"/>
  <c r="AK4101" i="2"/>
  <c r="AK4436" i="2"/>
  <c r="AK3997" i="2"/>
  <c r="AK4338" i="2"/>
  <c r="AK4332" i="2"/>
  <c r="AK4445" i="2"/>
  <c r="AK4319" i="2"/>
  <c r="AK5366" i="2"/>
  <c r="AK849" i="2"/>
  <c r="AK825" i="2"/>
  <c r="AK790" i="2"/>
  <c r="AK566" i="2"/>
  <c r="AK859" i="2"/>
  <c r="AK827" i="2"/>
  <c r="AK772" i="2"/>
  <c r="AK439" i="2"/>
  <c r="AK851" i="2"/>
  <c r="AK817" i="2"/>
  <c r="AK752" i="2"/>
  <c r="AK438" i="2"/>
  <c r="AK846" i="2"/>
  <c r="AK797" i="2"/>
  <c r="AK570" i="2"/>
  <c r="AK565" i="2"/>
  <c r="AK830" i="2"/>
  <c r="AK793" i="2"/>
  <c r="AK5785" i="2"/>
  <c r="AK5770" i="2"/>
  <c r="AK5737" i="2"/>
  <c r="AK5707" i="2"/>
  <c r="AK5783" i="2"/>
  <c r="AK5756" i="2"/>
  <c r="AK5776" i="2"/>
  <c r="AK5721" i="2"/>
  <c r="AK5774" i="2"/>
  <c r="AK5708" i="2"/>
  <c r="AK5739" i="2"/>
  <c r="AK5160" i="2"/>
  <c r="AK5130" i="2"/>
  <c r="AK5120" i="2"/>
  <c r="AK5094" i="2"/>
  <c r="AK5052" i="2"/>
  <c r="AK5734" i="2"/>
  <c r="AK5165" i="2"/>
  <c r="AK5136" i="2"/>
  <c r="AK5126" i="2"/>
  <c r="AK5119" i="2"/>
  <c r="AK5078" i="2"/>
  <c r="AK5051" i="2"/>
  <c r="AK5162" i="2"/>
  <c r="AK5135" i="2"/>
  <c r="AK5125" i="2"/>
  <c r="AK5118" i="2"/>
  <c r="AK5065" i="2"/>
  <c r="AK4902" i="2"/>
  <c r="AK5161" i="2"/>
  <c r="AK5063" i="2"/>
  <c r="AK5131" i="2"/>
  <c r="AK5121" i="2"/>
  <c r="AK5117" i="2"/>
  <c r="AK4943" i="2"/>
  <c r="AK3896" i="2"/>
  <c r="AK3887" i="2"/>
  <c r="AK3872" i="2"/>
  <c r="AK3845" i="2"/>
  <c r="AK3836" i="2"/>
  <c r="AK3828" i="2"/>
  <c r="AK3821" i="2"/>
  <c r="AK3810" i="2"/>
  <c r="AK3799" i="2"/>
  <c r="AK3787" i="2"/>
  <c r="AK3764" i="2"/>
  <c r="AK3757" i="2"/>
  <c r="AK3746" i="2"/>
  <c r="AK3725" i="2"/>
  <c r="AK3706" i="2"/>
  <c r="AK3671" i="2"/>
  <c r="AK3894" i="2"/>
  <c r="AK3886" i="2"/>
  <c r="AK3867" i="2"/>
  <c r="AK3841" i="2"/>
  <c r="AK3833" i="2"/>
  <c r="AK3827" i="2"/>
  <c r="AK3820" i="2"/>
  <c r="AK3805" i="2"/>
  <c r="AK3796" i="2"/>
  <c r="AK3782" i="2"/>
  <c r="AK3761" i="2"/>
  <c r="AK3755" i="2"/>
  <c r="AK3744" i="2"/>
  <c r="AK3724" i="2"/>
  <c r="AK3705" i="2"/>
  <c r="AK3658" i="2"/>
  <c r="AK3890" i="2"/>
  <c r="AK3885" i="2"/>
  <c r="AK3866" i="2"/>
  <c r="AK3840" i="2"/>
  <c r="AK3832" i="2"/>
  <c r="AK3826" i="2"/>
  <c r="AK3817" i="2"/>
  <c r="AK3801" i="2"/>
  <c r="AK3795" i="2"/>
  <c r="AK3777" i="2"/>
  <c r="AK3760" i="2"/>
  <c r="AK3749" i="2"/>
  <c r="AK3743" i="2"/>
  <c r="AK3717" i="2"/>
  <c r="AK3704" i="2"/>
  <c r="AK3657" i="2"/>
  <c r="AK3889" i="2"/>
  <c r="AK3829" i="2"/>
  <c r="AK3788" i="2"/>
  <c r="AK3738" i="2"/>
  <c r="AK3873" i="2"/>
  <c r="AK3822" i="2"/>
  <c r="AK3769" i="2"/>
  <c r="AK3707" i="2"/>
  <c r="AK3853" i="2"/>
  <c r="AK3811" i="2"/>
  <c r="AK3759" i="2"/>
  <c r="AK3677" i="2"/>
  <c r="AK3748" i="2"/>
  <c r="AK3898" i="2"/>
  <c r="AK3452" i="2"/>
  <c r="AK3839" i="2"/>
  <c r="AK3800" i="2"/>
  <c r="AK5163" i="2"/>
  <c r="AK5141" i="2"/>
  <c r="AK5114" i="2"/>
  <c r="AK5107" i="2"/>
  <c r="AK5083" i="2"/>
  <c r="AK5069" i="2"/>
  <c r="AK5050" i="2"/>
  <c r="AK5025" i="2"/>
  <c r="AK5018" i="2"/>
  <c r="AK4980" i="2"/>
  <c r="AK4970" i="2"/>
  <c r="AK4932" i="2"/>
  <c r="AK4916" i="2"/>
  <c r="AK4901" i="2"/>
  <c r="AK4877" i="2"/>
  <c r="AK4861" i="2"/>
  <c r="AK4843" i="2"/>
  <c r="AK4837" i="2"/>
  <c r="AK4831" i="2"/>
  <c r="AK4751" i="2"/>
  <c r="AK4675" i="2"/>
  <c r="AK4665" i="2"/>
  <c r="AK4639" i="2"/>
  <c r="AK4632" i="2"/>
  <c r="AK4586" i="2"/>
  <c r="AK4569" i="2"/>
  <c r="AK4526" i="2"/>
  <c r="AK4514" i="2"/>
  <c r="AK4485" i="2"/>
  <c r="AK4466" i="2"/>
  <c r="AK5724" i="2"/>
  <c r="AK5151" i="2"/>
  <c r="AK5140" i="2"/>
  <c r="AK5113" i="2"/>
  <c r="AK5100" i="2"/>
  <c r="AK5077" i="2"/>
  <c r="AK5064" i="2"/>
  <c r="AK5049" i="2"/>
  <c r="AK5023" i="2"/>
  <c r="AK5013" i="2"/>
  <c r="AK4974" i="2"/>
  <c r="AK4967" i="2"/>
  <c r="AK4925" i="2"/>
  <c r="AK4912" i="2"/>
  <c r="AK4900" i="2"/>
  <c r="AK4876" i="2"/>
  <c r="AK4859" i="2"/>
  <c r="AK4842" i="2"/>
  <c r="AK4836" i="2"/>
  <c r="AK4830" i="2"/>
  <c r="AK4748" i="2"/>
  <c r="AK4672" i="2"/>
  <c r="AK4664" i="2"/>
  <c r="AK4638" i="2"/>
  <c r="AK4627" i="2"/>
  <c r="AK4582" i="2"/>
  <c r="AK4542" i="2"/>
  <c r="AK4524" i="2"/>
  <c r="AK4512" i="2"/>
  <c r="AK4483" i="2"/>
  <c r="AK5146" i="2"/>
  <c r="AK5132" i="2"/>
  <c r="AK5112" i="2"/>
  <c r="AK5093" i="2"/>
  <c r="AK5076" i="2"/>
  <c r="AK5058" i="2"/>
  <c r="AK5037" i="2"/>
  <c r="AK5022" i="2"/>
  <c r="AK4991" i="2"/>
  <c r="AK4973" i="2"/>
  <c r="AK4966" i="2"/>
  <c r="AK4924" i="2"/>
  <c r="AK4911" i="2"/>
  <c r="AK4894" i="2"/>
  <c r="AK4870" i="2"/>
  <c r="AK4850" i="2"/>
  <c r="AK4841" i="2"/>
  <c r="AK4835" i="2"/>
  <c r="AK4823" i="2"/>
  <c r="AK4747" i="2"/>
  <c r="AK4669" i="2"/>
  <c r="AK4661" i="2"/>
  <c r="AK4637" i="2"/>
  <c r="AK4597" i="2"/>
  <c r="AK4536" i="2"/>
  <c r="AK4523" i="2"/>
  <c r="AK4508" i="2"/>
  <c r="AK4471" i="2"/>
  <c r="AK5108" i="2"/>
  <c r="AK5032" i="2"/>
  <c r="AK4867" i="2"/>
  <c r="AK4817" i="2"/>
  <c r="AK4634" i="2"/>
  <c r="AK4522" i="2"/>
  <c r="AK3293" i="2"/>
  <c r="AK1623" i="2"/>
  <c r="AK1384" i="2"/>
  <c r="AK5090" i="2"/>
  <c r="AK5019" i="2"/>
  <c r="AK4917" i="2"/>
  <c r="AK4845" i="2"/>
  <c r="AK4695" i="2"/>
  <c r="AK4592" i="2"/>
  <c r="AK4486" i="2"/>
  <c r="AK3362" i="2"/>
  <c r="AK3288" i="2"/>
  <c r="AK5142" i="2"/>
  <c r="AK5070" i="2"/>
  <c r="AK4981" i="2"/>
  <c r="AK4903" i="2"/>
  <c r="AK4840" i="2"/>
  <c r="AK4573" i="2"/>
  <c r="AK4470" i="2"/>
  <c r="AK3361" i="2"/>
  <c r="AK3282" i="2"/>
  <c r="AK1600" i="2"/>
  <c r="AK1549" i="2"/>
  <c r="AK5054" i="2"/>
  <c r="AK4642" i="2"/>
  <c r="AK1625" i="2"/>
  <c r="AK4972" i="2"/>
  <c r="AK4527" i="2"/>
  <c r="AK1599" i="2"/>
  <c r="AK5738" i="2"/>
  <c r="AK4889" i="2"/>
  <c r="AK1385" i="2"/>
  <c r="AK5123" i="2"/>
  <c r="AK4832" i="2"/>
  <c r="AK2975" i="2"/>
  <c r="AK2794" i="2"/>
  <c r="AK2718" i="2"/>
  <c r="AK2977" i="2"/>
  <c r="AK5333" i="2"/>
  <c r="AK5332" i="2"/>
  <c r="AK5649" i="2"/>
  <c r="AK5627" i="2"/>
  <c r="AK5597" i="2"/>
  <c r="AK5528" i="2"/>
  <c r="AK5464" i="2"/>
  <c r="AK5458" i="2"/>
  <c r="AK5451" i="2"/>
  <c r="AK5440" i="2"/>
  <c r="AK5426" i="2"/>
  <c r="AK5417" i="2"/>
  <c r="AK5409" i="2"/>
  <c r="AK5393" i="2"/>
  <c r="AK5384" i="2"/>
  <c r="AK5372" i="2"/>
  <c r="AK5342" i="2"/>
  <c r="AK5334" i="2"/>
  <c r="AK5285" i="2"/>
  <c r="AK5273" i="2"/>
  <c r="AK5215" i="2"/>
  <c r="AK5208" i="2"/>
  <c r="AK5202" i="2"/>
  <c r="AK5177" i="2"/>
  <c r="AK4562" i="2"/>
  <c r="AK2996" i="2"/>
  <c r="AK2553" i="2"/>
  <c r="AK2476" i="2"/>
  <c r="AK1581" i="2"/>
  <c r="AK5657" i="2"/>
  <c r="AK5645" i="2"/>
  <c r="AK5589" i="2"/>
  <c r="AK5470" i="2"/>
  <c r="AK5463" i="2"/>
  <c r="AK5456" i="2"/>
  <c r="AK5450" i="2"/>
  <c r="AK5435" i="2"/>
  <c r="AK5425" i="2"/>
  <c r="AK5416" i="2"/>
  <c r="AK5407" i="2"/>
  <c r="AK5391" i="2"/>
  <c r="AK5379" i="2"/>
  <c r="AK5371" i="2"/>
  <c r="AK5352" i="2"/>
  <c r="AK5341" i="2"/>
  <c r="AK5294" i="2"/>
  <c r="AK5284" i="2"/>
  <c r="AK5262" i="2"/>
  <c r="AK5246" i="2"/>
  <c r="AK5207" i="2"/>
  <c r="AK5170" i="2"/>
  <c r="AK4572" i="2"/>
  <c r="AK4046" i="2"/>
  <c r="AK5655" i="2"/>
  <c r="AK5632" i="2"/>
  <c r="AK5469" i="2"/>
  <c r="AK5460" i="2"/>
  <c r="AK5453" i="2"/>
  <c r="AK5449" i="2"/>
  <c r="AK5431" i="2"/>
  <c r="AK5420" i="2"/>
  <c r="AK5415" i="2"/>
  <c r="AK5400" i="2"/>
  <c r="AK5387" i="2"/>
  <c r="AK5375" i="2"/>
  <c r="AK5348" i="2"/>
  <c r="AK5339" i="2"/>
  <c r="AK5282" i="2"/>
  <c r="AK5275" i="2"/>
  <c r="AK5240" i="2"/>
  <c r="AK5221" i="2"/>
  <c r="AK5211" i="2"/>
  <c r="AK5204" i="2"/>
  <c r="AK5168" i="2"/>
  <c r="AK4676" i="2"/>
  <c r="AK4036" i="2"/>
  <c r="AK5548" i="2"/>
  <c r="AK5441" i="2"/>
  <c r="AK5394" i="2"/>
  <c r="AK5343" i="2"/>
  <c r="AK5274" i="2"/>
  <c r="AK5210" i="2"/>
  <c r="AK4027" i="2"/>
  <c r="AK2543" i="2"/>
  <c r="AK1531" i="2"/>
  <c r="AK1423" i="2"/>
  <c r="AK1156" i="2"/>
  <c r="AK5468" i="2"/>
  <c r="AK5429" i="2"/>
  <c r="AK5386" i="2"/>
  <c r="AK5336" i="2"/>
  <c r="AK5254" i="2"/>
  <c r="AK5203" i="2"/>
  <c r="AK2542" i="2"/>
  <c r="AK2515" i="2"/>
  <c r="AK2474" i="2"/>
  <c r="AK1572" i="2"/>
  <c r="AK1558" i="2"/>
  <c r="AK1489" i="2"/>
  <c r="AK1456" i="2"/>
  <c r="AK1431" i="2"/>
  <c r="AK1341" i="2"/>
  <c r="AK1056" i="2"/>
  <c r="AK5459" i="2"/>
  <c r="AK5374" i="2"/>
  <c r="AK5227" i="2"/>
  <c r="AK2495" i="2"/>
  <c r="AK1554" i="2"/>
  <c r="AK1483" i="2"/>
  <c r="AK5452" i="2"/>
  <c r="AK5216" i="2"/>
  <c r="AK1582" i="2"/>
  <c r="AK1464" i="2"/>
  <c r="AK1442" i="2"/>
  <c r="AK5419" i="2"/>
  <c r="AK5178" i="2"/>
  <c r="AK2540" i="2"/>
  <c r="AK1571" i="2"/>
  <c r="AK1528" i="2"/>
  <c r="AK1455" i="2"/>
  <c r="AK1429" i="2"/>
  <c r="AK1011" i="2"/>
  <c r="AK5414" i="2"/>
  <c r="AK5281" i="2"/>
  <c r="AK2524" i="2"/>
  <c r="AK1454" i="2"/>
  <c r="AK1428" i="2"/>
  <c r="AK3384" i="2"/>
  <c r="AK3368" i="2"/>
  <c r="AK3363" i="2"/>
  <c r="AK3352" i="2"/>
  <c r="AK3226" i="2"/>
  <c r="AK3174" i="2"/>
  <c r="AK3137" i="2"/>
  <c r="AK3120" i="2"/>
  <c r="AK3382" i="2"/>
  <c r="AK3366" i="2"/>
  <c r="AK3350" i="2"/>
  <c r="AK3221" i="2"/>
  <c r="AK3202" i="2"/>
  <c r="AK3146" i="2"/>
  <c r="AK3134" i="2"/>
  <c r="AK3123" i="2"/>
  <c r="AK3119" i="2"/>
  <c r="AK3381" i="2"/>
  <c r="AK3365" i="2"/>
  <c r="AK3339" i="2"/>
  <c r="AK3133" i="2"/>
  <c r="AK3122" i="2"/>
  <c r="AK3065" i="2"/>
  <c r="AK3378" i="2"/>
  <c r="AK3244" i="2"/>
  <c r="AK3129" i="2"/>
  <c r="AK3364" i="2"/>
  <c r="AK3213" i="2"/>
  <c r="AK3121" i="2"/>
  <c r="AK3356" i="2"/>
  <c r="AK3338" i="2"/>
  <c r="AK3138" i="2"/>
  <c r="AK5158" i="2"/>
  <c r="AK5150" i="2"/>
  <c r="AK5145" i="2"/>
  <c r="AK5109" i="2"/>
  <c r="AK5098" i="2"/>
  <c r="AK5084" i="2"/>
  <c r="AK5038" i="2"/>
  <c r="AK5027" i="2"/>
  <c r="AK5002" i="2"/>
  <c r="AK4910" i="2"/>
  <c r="AK4875" i="2"/>
  <c r="AK4694" i="2"/>
  <c r="AK4626" i="2"/>
  <c r="AK5736" i="2"/>
  <c r="AK5157" i="2"/>
  <c r="AK5149" i="2"/>
  <c r="AK5138" i="2"/>
  <c r="AK5103" i="2"/>
  <c r="AK5088" i="2"/>
  <c r="AK5053" i="2"/>
  <c r="AK5036" i="2"/>
  <c r="AK5026" i="2"/>
  <c r="AK4979" i="2"/>
  <c r="AK4909" i="2"/>
  <c r="AK4874" i="2"/>
  <c r="AK4814" i="2"/>
  <c r="AK4691" i="2"/>
  <c r="AK4625" i="2"/>
  <c r="AK5748" i="2"/>
  <c r="AK5155" i="2"/>
  <c r="AK5148" i="2"/>
  <c r="AK5129" i="2"/>
  <c r="AK5102" i="2"/>
  <c r="AK5087" i="2"/>
  <c r="AK5040" i="2"/>
  <c r="AK5034" i="2"/>
  <c r="AK5021" i="2"/>
  <c r="AK4978" i="2"/>
  <c r="AK4907" i="2"/>
  <c r="AK4828" i="2"/>
  <c r="AK4811" i="2"/>
  <c r="AK4687" i="2"/>
  <c r="AK5110" i="2"/>
  <c r="AK5028" i="2"/>
  <c r="AK4827" i="2"/>
  <c r="AK5101" i="2"/>
  <c r="AK5015" i="2"/>
  <c r="AK4752" i="2"/>
  <c r="AK5747" i="2"/>
  <c r="AK5154" i="2"/>
  <c r="AK5085" i="2"/>
  <c r="AK4918" i="2"/>
  <c r="AK4649" i="2"/>
  <c r="AK3294" i="2"/>
  <c r="AK4888" i="2"/>
  <c r="AK3291" i="2"/>
  <c r="AK5147" i="2"/>
  <c r="AK5039" i="2"/>
  <c r="C18" i="7"/>
  <c r="D18" i="7" s="1"/>
  <c r="C14" i="7"/>
  <c r="D14" i="7" s="1"/>
  <c r="AK618" i="2" s="1"/>
  <c r="C10" i="7"/>
  <c r="D10" i="7" s="1"/>
  <c r="C28" i="7"/>
  <c r="D28" i="7" s="1"/>
  <c r="C24" i="7"/>
  <c r="D24" i="7" s="1"/>
  <c r="C31" i="7"/>
  <c r="D31" i="7" s="1"/>
  <c r="C15" i="7"/>
  <c r="D15" i="7" s="1"/>
  <c r="AK1073" i="2" l="1"/>
  <c r="AK92" i="2"/>
  <c r="AK106" i="2"/>
  <c r="AK81" i="2"/>
  <c r="AK914" i="2"/>
  <c r="AK1125" i="2"/>
  <c r="AK952" i="2"/>
  <c r="AK1121" i="2"/>
  <c r="AK887" i="2"/>
  <c r="AK870" i="2"/>
  <c r="AK871" i="2"/>
  <c r="AK107" i="2"/>
  <c r="AK950" i="2"/>
  <c r="AK1178" i="2"/>
  <c r="AK172" i="2"/>
  <c r="AK94" i="2"/>
  <c r="AK84" i="2"/>
  <c r="AK2550" i="2"/>
  <c r="AK102" i="2"/>
  <c r="AK138" i="2"/>
  <c r="AK51" i="2"/>
  <c r="AK62" i="2"/>
  <c r="AK164" i="2"/>
  <c r="AK877" i="2"/>
  <c r="AK1107" i="2"/>
  <c r="AK926" i="2"/>
  <c r="AK105" i="2"/>
  <c r="AK2475" i="2"/>
  <c r="AK2486" i="2"/>
  <c r="AK134" i="2"/>
  <c r="AK126" i="2"/>
  <c r="AK945" i="2"/>
  <c r="AK925" i="2"/>
  <c r="AK50" i="2"/>
  <c r="AK114" i="2"/>
  <c r="AK93" i="2"/>
  <c r="AK137" i="2"/>
  <c r="AK1096" i="2"/>
  <c r="AK981" i="2"/>
  <c r="AK894" i="2"/>
  <c r="AK170" i="2"/>
  <c r="AK129" i="2"/>
  <c r="AK59" i="2"/>
  <c r="AK1347" i="2"/>
  <c r="AK937" i="2"/>
  <c r="AK174" i="2"/>
  <c r="AK150" i="2"/>
  <c r="AK128" i="2"/>
  <c r="AK72" i="2"/>
  <c r="AK58" i="2"/>
  <c r="AK902" i="2"/>
  <c r="AK880" i="2"/>
  <c r="AK140" i="2"/>
  <c r="AK63" i="2"/>
  <c r="AK1198" i="2"/>
  <c r="AK1133" i="2"/>
  <c r="AK1101" i="2"/>
  <c r="AK940" i="2"/>
  <c r="AK139" i="2"/>
  <c r="AK966" i="2"/>
  <c r="AK935" i="2"/>
  <c r="AK913" i="2"/>
  <c r="AK876" i="2"/>
  <c r="AK88" i="2"/>
  <c r="AK54" i="2"/>
  <c r="AK1181" i="2"/>
  <c r="AK171" i="2"/>
  <c r="AK956" i="2"/>
  <c r="AK87" i="2"/>
  <c r="AK2899" i="2"/>
  <c r="AK2883" i="2"/>
  <c r="AK2869" i="2"/>
  <c r="AK2760" i="2"/>
  <c r="AK2749" i="2"/>
  <c r="AK2742" i="2"/>
  <c r="AK2685" i="2"/>
  <c r="AK2672" i="2"/>
  <c r="AK2657" i="2"/>
  <c r="AK2616" i="2"/>
  <c r="AK2609" i="2"/>
  <c r="AK2601" i="2"/>
  <c r="AK2588" i="2"/>
  <c r="AK2565" i="2"/>
  <c r="AK2914" i="2"/>
  <c r="AK2894" i="2"/>
  <c r="AK2880" i="2"/>
  <c r="AK2844" i="2"/>
  <c r="AK2757" i="2"/>
  <c r="AK2745" i="2"/>
  <c r="AK2733" i="2"/>
  <c r="AK2680" i="2"/>
  <c r="AK2670" i="2"/>
  <c r="AK2638" i="2"/>
  <c r="AK2615" i="2"/>
  <c r="AK2607" i="2"/>
  <c r="AK2598" i="2"/>
  <c r="AK2584" i="2"/>
  <c r="AK2890" i="2"/>
  <c r="AK2796" i="2"/>
  <c r="AK2744" i="2"/>
  <c r="AK2676" i="2"/>
  <c r="AK2618" i="2"/>
  <c r="AK2604" i="2"/>
  <c r="AK2583" i="2"/>
  <c r="AK2888" i="2"/>
  <c r="AK2766" i="2"/>
  <c r="AK2743" i="2"/>
  <c r="AK2673" i="2"/>
  <c r="AK2617" i="2"/>
  <c r="AK2603" i="2"/>
  <c r="AK2576" i="2"/>
  <c r="AK2913" i="2"/>
  <c r="AK2873" i="2"/>
  <c r="AK2754" i="2"/>
  <c r="AK2731" i="2"/>
  <c r="AK2662" i="2"/>
  <c r="AK2612" i="2"/>
  <c r="AK2596" i="2"/>
  <c r="AK2906" i="2"/>
  <c r="AK2661" i="2"/>
  <c r="AK2870" i="2"/>
  <c r="AK2611" i="2"/>
  <c r="AK2751" i="2"/>
  <c r="AK2594" i="2"/>
  <c r="AK2720" i="2"/>
  <c r="AK31" i="2"/>
  <c r="AK10" i="2"/>
  <c r="AK43" i="2"/>
  <c r="AK30" i="2"/>
  <c r="AK5" i="2"/>
  <c r="AK47" i="2"/>
  <c r="AK12" i="2"/>
  <c r="AK20" i="2"/>
  <c r="AK11" i="2"/>
  <c r="AK100" i="2"/>
  <c r="AK5484" i="2"/>
  <c r="AK5475" i="2"/>
  <c r="AK5498" i="2"/>
  <c r="AK5481" i="2"/>
  <c r="AK5474" i="2"/>
  <c r="AK5491" i="2"/>
  <c r="AK5472" i="2"/>
  <c r="AK5485" i="2"/>
  <c r="AK5471" i="2"/>
  <c r="AK5477" i="2"/>
  <c r="AK5476" i="2"/>
  <c r="AK5301" i="2"/>
  <c r="AK5297" i="2"/>
  <c r="AK5296" i="2"/>
  <c r="AK5295" i="2"/>
  <c r="AK792" i="2"/>
  <c r="AK719" i="2"/>
  <c r="AK616" i="2"/>
  <c r="AK607" i="2"/>
  <c r="AK561" i="2"/>
  <c r="AK488" i="2"/>
  <c r="AK482" i="2"/>
  <c r="AK475" i="2"/>
  <c r="AK471" i="2"/>
  <c r="AK400" i="2"/>
  <c r="AK357" i="2"/>
  <c r="AK344" i="2"/>
  <c r="AK322" i="2"/>
  <c r="AK296" i="2"/>
  <c r="AK286" i="2"/>
  <c r="AK748" i="2"/>
  <c r="AK684" i="2"/>
  <c r="AK610" i="2"/>
  <c r="AK606" i="2"/>
  <c r="AK547" i="2"/>
  <c r="AK487" i="2"/>
  <c r="AK481" i="2"/>
  <c r="AK474" i="2"/>
  <c r="AK464" i="2"/>
  <c r="AK397" i="2"/>
  <c r="AK348" i="2"/>
  <c r="AK343" i="2"/>
  <c r="AK320" i="2"/>
  <c r="AK293" i="2"/>
  <c r="AK2453" i="2"/>
  <c r="AK746" i="2"/>
  <c r="AK609" i="2"/>
  <c r="AK515" i="2"/>
  <c r="AK479" i="2"/>
  <c r="AK460" i="2"/>
  <c r="AK347" i="2"/>
  <c r="AK308" i="2"/>
  <c r="AK2452" i="2"/>
  <c r="AK728" i="2"/>
  <c r="AK608" i="2"/>
  <c r="AK510" i="2"/>
  <c r="AK478" i="2"/>
  <c r="AK425" i="2"/>
  <c r="AK346" i="2"/>
  <c r="AK300" i="2"/>
  <c r="AK832" i="2"/>
  <c r="AK681" i="2"/>
  <c r="AK596" i="2"/>
  <c r="AK486" i="2"/>
  <c r="AK473" i="2"/>
  <c r="AK393" i="2"/>
  <c r="AK342" i="2"/>
  <c r="AK288" i="2"/>
  <c r="AK798" i="2"/>
  <c r="AK472" i="2"/>
  <c r="AK680" i="2"/>
  <c r="AK392" i="2"/>
  <c r="AK591" i="2"/>
  <c r="AK332" i="2"/>
  <c r="AK483" i="2"/>
  <c r="AK287" i="2"/>
  <c r="AK3580" i="2"/>
  <c r="AK3516" i="2"/>
  <c r="AK3496" i="2"/>
  <c r="AK3467" i="2"/>
  <c r="AK3463" i="2"/>
  <c r="AK3447" i="2"/>
  <c r="AK3438" i="2"/>
  <c r="AK3417" i="2"/>
  <c r="AK3411" i="2"/>
  <c r="AK3401" i="2"/>
  <c r="AK3579" i="2"/>
  <c r="AK3510" i="2"/>
  <c r="AK3495" i="2"/>
  <c r="AK3466" i="2"/>
  <c r="AK3455" i="2"/>
  <c r="AK3445" i="2"/>
  <c r="AK3437" i="2"/>
  <c r="AK3416" i="2"/>
  <c r="AK3408" i="2"/>
  <c r="AK3400" i="2"/>
  <c r="AK3568" i="2"/>
  <c r="AK3471" i="2"/>
  <c r="AK3454" i="2"/>
  <c r="AK3436" i="2"/>
  <c r="AK3407" i="2"/>
  <c r="AK3517" i="2"/>
  <c r="AK3470" i="2"/>
  <c r="AK3453" i="2"/>
  <c r="AK3435" i="2"/>
  <c r="AK3406" i="2"/>
  <c r="AK3649" i="2"/>
  <c r="AK3509" i="2"/>
  <c r="AK3465" i="2"/>
  <c r="AK3444" i="2"/>
  <c r="AK3415" i="2"/>
  <c r="AK3439" i="2"/>
  <c r="AK3648" i="2"/>
  <c r="AK3414" i="2"/>
  <c r="AK3508" i="2"/>
  <c r="AK3464" i="2"/>
  <c r="AK2160" i="2"/>
  <c r="AK2159" i="2"/>
  <c r="AK2195" i="2"/>
  <c r="AK2161" i="2"/>
  <c r="AK2158" i="2"/>
  <c r="AK1848" i="2"/>
  <c r="AK1797" i="2"/>
  <c r="AK1785" i="2"/>
  <c r="AK1772" i="2"/>
  <c r="AK1717" i="2"/>
  <c r="AK1678" i="2"/>
  <c r="AK1674" i="2"/>
  <c r="AK1652" i="2"/>
  <c r="AK1847" i="2"/>
  <c r="AK1794" i="2"/>
  <c r="AK1784" i="2"/>
  <c r="AK1755" i="2"/>
  <c r="AK1709" i="2"/>
  <c r="AK1677" i="2"/>
  <c r="AK1672" i="2"/>
  <c r="AK1632" i="2"/>
  <c r="AK1834" i="2"/>
  <c r="AK1778" i="2"/>
  <c r="AK1692" i="2"/>
  <c r="AK1670" i="2"/>
  <c r="AK1833" i="2"/>
  <c r="AK1776" i="2"/>
  <c r="AK1691" i="2"/>
  <c r="AK1669" i="2"/>
  <c r="AK1789" i="2"/>
  <c r="AK1745" i="2"/>
  <c r="AK1676" i="2"/>
  <c r="AK1788" i="2"/>
  <c r="AK1738" i="2"/>
  <c r="AK1675" i="2"/>
  <c r="F4965" i="2" l="1"/>
  <c r="AK4965" i="2" s="1"/>
  <c r="F4964" i="2"/>
  <c r="AK4964" i="2" s="1"/>
  <c r="F4963" i="2"/>
  <c r="AK4963" i="2" s="1"/>
  <c r="F4962" i="2"/>
  <c r="AK4962" i="2" s="1"/>
  <c r="F4961" i="2"/>
  <c r="AK4961" i="2" s="1"/>
  <c r="F4960" i="2"/>
  <c r="AK4960" i="2" s="1"/>
  <c r="F4959" i="2"/>
  <c r="AK4959" i="2" s="1"/>
  <c r="F4958" i="2"/>
  <c r="AK4958" i="2" s="1"/>
  <c r="F4957" i="2"/>
  <c r="AK4957" i="2" s="1"/>
  <c r="F4956" i="2"/>
  <c r="AK4956" i="2" s="1"/>
  <c r="F4955" i="2"/>
  <c r="AK4955" i="2" s="1"/>
  <c r="F4954" i="2"/>
  <c r="AK4954" i="2" s="1"/>
  <c r="F4953" i="2"/>
  <c r="AK4953" i="2" s="1"/>
  <c r="F4952" i="2"/>
  <c r="AK4952" i="2" s="1"/>
  <c r="F4951" i="2"/>
  <c r="AK4951" i="2" s="1"/>
  <c r="F4950" i="2"/>
  <c r="AK4950" i="2" s="1"/>
  <c r="F4949" i="2"/>
  <c r="AK4949" i="2" s="1"/>
  <c r="F4948" i="2"/>
  <c r="AK4948" i="2" s="1"/>
  <c r="F4947" i="2"/>
  <c r="AK4947" i="2" s="1"/>
  <c r="F4946" i="2"/>
  <c r="AK4946" i="2" s="1"/>
  <c r="F4945" i="2"/>
  <c r="AK4945" i="2" s="1"/>
  <c r="F4944" i="2"/>
  <c r="AK4944" i="2" s="1"/>
  <c r="F4941" i="2"/>
  <c r="AK4941" i="2" s="1"/>
  <c r="F4940" i="2"/>
  <c r="AK4940" i="2" s="1"/>
  <c r="AJ5" i="2" l="1"/>
  <c r="AJ20" i="2"/>
  <c r="AI1" i="2"/>
  <c r="AL4975" i="2" s="1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92" i="2"/>
  <c r="AJ93" i="2"/>
  <c r="AJ94" i="2"/>
  <c r="AJ95" i="2"/>
  <c r="AJ96" i="2"/>
  <c r="AJ97" i="2"/>
  <c r="AJ98" i="2"/>
  <c r="AJ99" i="2"/>
  <c r="AJ100" i="2"/>
  <c r="AJ101" i="2"/>
  <c r="AJ102" i="2"/>
  <c r="AJ103" i="2"/>
  <c r="AJ104" i="2"/>
  <c r="AJ105" i="2"/>
  <c r="AJ106" i="2"/>
  <c r="AJ107" i="2"/>
  <c r="AJ108" i="2"/>
  <c r="AJ109" i="2"/>
  <c r="AJ110" i="2"/>
  <c r="AJ111" i="2"/>
  <c r="AJ112" i="2"/>
  <c r="AJ113" i="2"/>
  <c r="AJ114" i="2"/>
  <c r="AJ115" i="2"/>
  <c r="AJ116" i="2"/>
  <c r="AJ117" i="2"/>
  <c r="AJ118" i="2"/>
  <c r="AJ119" i="2"/>
  <c r="AJ120" i="2"/>
  <c r="AJ121" i="2"/>
  <c r="AJ122" i="2"/>
  <c r="AJ123" i="2"/>
  <c r="AJ124" i="2"/>
  <c r="AJ125" i="2"/>
  <c r="AJ126" i="2"/>
  <c r="AJ127" i="2"/>
  <c r="AJ128" i="2"/>
  <c r="AJ129" i="2"/>
  <c r="AJ130" i="2"/>
  <c r="AJ131" i="2"/>
  <c r="AJ132" i="2"/>
  <c r="AJ133" i="2"/>
  <c r="AJ134" i="2"/>
  <c r="AJ135" i="2"/>
  <c r="AJ136" i="2"/>
  <c r="AJ137" i="2"/>
  <c r="AJ138" i="2"/>
  <c r="AJ139" i="2"/>
  <c r="AJ140" i="2"/>
  <c r="AJ141" i="2"/>
  <c r="AJ142" i="2"/>
  <c r="AJ143" i="2"/>
  <c r="AJ144" i="2"/>
  <c r="AJ145" i="2"/>
  <c r="AJ146" i="2"/>
  <c r="AJ147" i="2"/>
  <c r="AJ148" i="2"/>
  <c r="AJ149" i="2"/>
  <c r="AJ150" i="2"/>
  <c r="AJ151" i="2"/>
  <c r="AJ152" i="2"/>
  <c r="AJ153" i="2"/>
  <c r="AJ154" i="2"/>
  <c r="AJ155" i="2"/>
  <c r="AJ156" i="2"/>
  <c r="AJ157" i="2"/>
  <c r="AJ158" i="2"/>
  <c r="AJ159" i="2"/>
  <c r="AJ160" i="2"/>
  <c r="AJ161" i="2"/>
  <c r="AJ162" i="2"/>
  <c r="AJ163" i="2"/>
  <c r="AJ164" i="2"/>
  <c r="AJ165" i="2"/>
  <c r="AJ166" i="2"/>
  <c r="AJ167" i="2"/>
  <c r="AJ168" i="2"/>
  <c r="AJ169" i="2"/>
  <c r="AJ170" i="2"/>
  <c r="AJ171" i="2"/>
  <c r="AJ172" i="2"/>
  <c r="AJ173" i="2"/>
  <c r="AJ174" i="2"/>
  <c r="AJ175" i="2"/>
  <c r="AJ176" i="2"/>
  <c r="AJ177" i="2"/>
  <c r="AJ178" i="2"/>
  <c r="AJ179" i="2"/>
  <c r="AJ180" i="2"/>
  <c r="AJ181" i="2"/>
  <c r="AJ182" i="2"/>
  <c r="AJ183" i="2"/>
  <c r="AJ184" i="2"/>
  <c r="AJ185" i="2"/>
  <c r="AJ186" i="2"/>
  <c r="AJ187" i="2"/>
  <c r="AJ188" i="2"/>
  <c r="AJ189" i="2"/>
  <c r="AJ190" i="2"/>
  <c r="AJ191" i="2"/>
  <c r="AJ192" i="2"/>
  <c r="AJ193" i="2"/>
  <c r="AJ194" i="2"/>
  <c r="AJ195" i="2"/>
  <c r="AJ196" i="2"/>
  <c r="AJ197" i="2"/>
  <c r="AJ198" i="2"/>
  <c r="AJ199" i="2"/>
  <c r="AJ200" i="2"/>
  <c r="AJ201" i="2"/>
  <c r="AJ202" i="2"/>
  <c r="AJ203" i="2"/>
  <c r="AJ204" i="2"/>
  <c r="AJ205" i="2"/>
  <c r="AJ206" i="2"/>
  <c r="AJ207" i="2"/>
  <c r="AJ208" i="2"/>
  <c r="AJ209" i="2"/>
  <c r="AJ210" i="2"/>
  <c r="AJ211" i="2"/>
  <c r="AJ212" i="2"/>
  <c r="AJ213" i="2"/>
  <c r="AJ214" i="2"/>
  <c r="AJ215" i="2"/>
  <c r="AJ216" i="2"/>
  <c r="AJ217" i="2"/>
  <c r="AJ218" i="2"/>
  <c r="AJ219" i="2"/>
  <c r="AJ220" i="2"/>
  <c r="AJ221" i="2"/>
  <c r="AJ222" i="2"/>
  <c r="AJ223" i="2"/>
  <c r="AJ224" i="2"/>
  <c r="AJ225" i="2"/>
  <c r="AJ226" i="2"/>
  <c r="AJ227" i="2"/>
  <c r="AJ228" i="2"/>
  <c r="AJ229" i="2"/>
  <c r="AJ230" i="2"/>
  <c r="AJ231" i="2"/>
  <c r="AJ232" i="2"/>
  <c r="AJ233" i="2"/>
  <c r="AJ234" i="2"/>
  <c r="AJ235" i="2"/>
  <c r="AJ236" i="2"/>
  <c r="AJ237" i="2"/>
  <c r="AJ238" i="2"/>
  <c r="AJ239" i="2"/>
  <c r="AJ240" i="2"/>
  <c r="AJ241" i="2"/>
  <c r="AJ242" i="2"/>
  <c r="AJ243" i="2"/>
  <c r="AJ244" i="2"/>
  <c r="AJ245" i="2"/>
  <c r="AJ246" i="2"/>
  <c r="AJ247" i="2"/>
  <c r="AJ248" i="2"/>
  <c r="AJ249" i="2"/>
  <c r="AJ250" i="2"/>
  <c r="AJ251" i="2"/>
  <c r="AJ252" i="2"/>
  <c r="AJ253" i="2"/>
  <c r="AJ254" i="2"/>
  <c r="AJ255" i="2"/>
  <c r="AJ256" i="2"/>
  <c r="AJ257" i="2"/>
  <c r="AJ258" i="2"/>
  <c r="AJ259" i="2"/>
  <c r="AJ260" i="2"/>
  <c r="AJ261" i="2"/>
  <c r="AJ262" i="2"/>
  <c r="AJ263" i="2"/>
  <c r="AJ264" i="2"/>
  <c r="AJ265" i="2"/>
  <c r="AJ266" i="2"/>
  <c r="AJ267" i="2"/>
  <c r="AJ268" i="2"/>
  <c r="AJ269" i="2"/>
  <c r="AJ270" i="2"/>
  <c r="AJ271" i="2"/>
  <c r="AJ272" i="2"/>
  <c r="AJ273" i="2"/>
  <c r="AJ274" i="2"/>
  <c r="AJ275" i="2"/>
  <c r="AJ276" i="2"/>
  <c r="AJ277" i="2"/>
  <c r="AJ278" i="2"/>
  <c r="AJ279" i="2"/>
  <c r="AJ280" i="2"/>
  <c r="AJ281" i="2"/>
  <c r="AJ282" i="2"/>
  <c r="AJ283" i="2"/>
  <c r="AJ284" i="2"/>
  <c r="AJ285" i="2"/>
  <c r="AJ286" i="2"/>
  <c r="AJ287" i="2"/>
  <c r="AJ288" i="2"/>
  <c r="AJ289" i="2"/>
  <c r="AJ290" i="2"/>
  <c r="AJ291" i="2"/>
  <c r="AJ292" i="2"/>
  <c r="AJ293" i="2"/>
  <c r="AJ294" i="2"/>
  <c r="AJ295" i="2"/>
  <c r="AJ296" i="2"/>
  <c r="AJ297" i="2"/>
  <c r="AJ298" i="2"/>
  <c r="AJ299" i="2"/>
  <c r="AJ300" i="2"/>
  <c r="AJ301" i="2"/>
  <c r="AJ302" i="2"/>
  <c r="AJ303" i="2"/>
  <c r="AJ304" i="2"/>
  <c r="AJ305" i="2"/>
  <c r="AJ306" i="2"/>
  <c r="AJ307" i="2"/>
  <c r="AJ308" i="2"/>
  <c r="AJ309" i="2"/>
  <c r="AJ310" i="2"/>
  <c r="AJ311" i="2"/>
  <c r="AJ312" i="2"/>
  <c r="AJ313" i="2"/>
  <c r="AJ314" i="2"/>
  <c r="AJ315" i="2"/>
  <c r="AJ316" i="2"/>
  <c r="AJ317" i="2"/>
  <c r="AJ318" i="2"/>
  <c r="AJ319" i="2"/>
  <c r="AJ320" i="2"/>
  <c r="AJ321" i="2"/>
  <c r="AJ322" i="2"/>
  <c r="AJ323" i="2"/>
  <c r="AJ324" i="2"/>
  <c r="AJ325" i="2"/>
  <c r="AJ326" i="2"/>
  <c r="AJ327" i="2"/>
  <c r="AJ328" i="2"/>
  <c r="AJ329" i="2"/>
  <c r="AJ330" i="2"/>
  <c r="AJ331" i="2"/>
  <c r="AJ332" i="2"/>
  <c r="AJ333" i="2"/>
  <c r="AJ334" i="2"/>
  <c r="AJ335" i="2"/>
  <c r="AJ336" i="2"/>
  <c r="AJ337" i="2"/>
  <c r="AJ338" i="2"/>
  <c r="AJ339" i="2"/>
  <c r="AJ340" i="2"/>
  <c r="AJ341" i="2"/>
  <c r="AJ342" i="2"/>
  <c r="AJ343" i="2"/>
  <c r="AJ344" i="2"/>
  <c r="AJ345" i="2"/>
  <c r="AJ346" i="2"/>
  <c r="AJ347" i="2"/>
  <c r="AJ348" i="2"/>
  <c r="AJ349" i="2"/>
  <c r="AJ350" i="2"/>
  <c r="AJ351" i="2"/>
  <c r="AJ352" i="2"/>
  <c r="AJ353" i="2"/>
  <c r="AJ354" i="2"/>
  <c r="AJ355" i="2"/>
  <c r="AJ356" i="2"/>
  <c r="AJ357" i="2"/>
  <c r="AJ358" i="2"/>
  <c r="AJ359" i="2"/>
  <c r="AJ360" i="2"/>
  <c r="AJ361" i="2"/>
  <c r="AJ362" i="2"/>
  <c r="AJ363" i="2"/>
  <c r="AJ364" i="2"/>
  <c r="AJ365" i="2"/>
  <c r="AJ366" i="2"/>
  <c r="AJ367" i="2"/>
  <c r="AJ368" i="2"/>
  <c r="AJ369" i="2"/>
  <c r="AJ370" i="2"/>
  <c r="AJ371" i="2"/>
  <c r="AJ372" i="2"/>
  <c r="AJ373" i="2"/>
  <c r="AJ374" i="2"/>
  <c r="AJ375" i="2"/>
  <c r="AJ376" i="2"/>
  <c r="AJ377" i="2"/>
  <c r="AJ378" i="2"/>
  <c r="AJ379" i="2"/>
  <c r="AJ380" i="2"/>
  <c r="AJ381" i="2"/>
  <c r="AJ382" i="2"/>
  <c r="AJ383" i="2"/>
  <c r="AJ384" i="2"/>
  <c r="AJ385" i="2"/>
  <c r="AJ386" i="2"/>
  <c r="AJ387" i="2"/>
  <c r="AJ388" i="2"/>
  <c r="AJ389" i="2"/>
  <c r="AJ390" i="2"/>
  <c r="AJ391" i="2"/>
  <c r="AJ392" i="2"/>
  <c r="AJ393" i="2"/>
  <c r="AJ394" i="2"/>
  <c r="AJ395" i="2"/>
  <c r="AJ396" i="2"/>
  <c r="AJ397" i="2"/>
  <c r="AJ398" i="2"/>
  <c r="AJ399" i="2"/>
  <c r="AJ400" i="2"/>
  <c r="AJ401" i="2"/>
  <c r="AJ402" i="2"/>
  <c r="AJ403" i="2"/>
  <c r="AJ404" i="2"/>
  <c r="AJ405" i="2"/>
  <c r="AJ406" i="2"/>
  <c r="AJ407" i="2"/>
  <c r="AJ408" i="2"/>
  <c r="AJ409" i="2"/>
  <c r="AJ410" i="2"/>
  <c r="AJ411" i="2"/>
  <c r="AJ412" i="2"/>
  <c r="AJ413" i="2"/>
  <c r="AJ414" i="2"/>
  <c r="AJ415" i="2"/>
  <c r="AJ416" i="2"/>
  <c r="AJ417" i="2"/>
  <c r="AJ418" i="2"/>
  <c r="AJ419" i="2"/>
  <c r="AJ420" i="2"/>
  <c r="AJ421" i="2"/>
  <c r="AJ422" i="2"/>
  <c r="AJ423" i="2"/>
  <c r="AJ424" i="2"/>
  <c r="AJ425" i="2"/>
  <c r="AJ426" i="2"/>
  <c r="AJ427" i="2"/>
  <c r="AJ428" i="2"/>
  <c r="AJ429" i="2"/>
  <c r="AJ430" i="2"/>
  <c r="AJ431" i="2"/>
  <c r="AJ432" i="2"/>
  <c r="AJ433" i="2"/>
  <c r="AJ434" i="2"/>
  <c r="AJ435" i="2"/>
  <c r="AJ436" i="2"/>
  <c r="AJ437" i="2"/>
  <c r="AJ438" i="2"/>
  <c r="AJ439" i="2"/>
  <c r="AJ440" i="2"/>
  <c r="AJ441" i="2"/>
  <c r="AJ442" i="2"/>
  <c r="AJ443" i="2"/>
  <c r="AJ444" i="2"/>
  <c r="AJ445" i="2"/>
  <c r="AJ446" i="2"/>
  <c r="AJ447" i="2"/>
  <c r="AJ448" i="2"/>
  <c r="AJ449" i="2"/>
  <c r="AJ450" i="2"/>
  <c r="AJ451" i="2"/>
  <c r="AJ452" i="2"/>
  <c r="AJ453" i="2"/>
  <c r="AJ454" i="2"/>
  <c r="AJ455" i="2"/>
  <c r="AJ456" i="2"/>
  <c r="AJ457" i="2"/>
  <c r="AJ458" i="2"/>
  <c r="AJ459" i="2"/>
  <c r="AJ460" i="2"/>
  <c r="AJ461" i="2"/>
  <c r="AJ462" i="2"/>
  <c r="AJ463" i="2"/>
  <c r="AJ464" i="2"/>
  <c r="AJ465" i="2"/>
  <c r="AJ466" i="2"/>
  <c r="AJ467" i="2"/>
  <c r="AJ468" i="2"/>
  <c r="AJ469" i="2"/>
  <c r="AJ470" i="2"/>
  <c r="AJ471" i="2"/>
  <c r="AJ472" i="2"/>
  <c r="AJ473" i="2"/>
  <c r="AJ474" i="2"/>
  <c r="AJ475" i="2"/>
  <c r="AJ476" i="2"/>
  <c r="AJ477" i="2"/>
  <c r="AJ478" i="2"/>
  <c r="AJ479" i="2"/>
  <c r="AJ480" i="2"/>
  <c r="AJ481" i="2"/>
  <c r="AJ482" i="2"/>
  <c r="AJ483" i="2"/>
  <c r="AJ484" i="2"/>
  <c r="AJ485" i="2"/>
  <c r="AJ486" i="2"/>
  <c r="AJ487" i="2"/>
  <c r="AJ488" i="2"/>
  <c r="AJ489" i="2"/>
  <c r="AJ490" i="2"/>
  <c r="AJ491" i="2"/>
  <c r="AJ492" i="2"/>
  <c r="AJ493" i="2"/>
  <c r="AJ494" i="2"/>
  <c r="AJ495" i="2"/>
  <c r="AJ496" i="2"/>
  <c r="AJ497" i="2"/>
  <c r="AJ498" i="2"/>
  <c r="AJ499" i="2"/>
  <c r="AJ500" i="2"/>
  <c r="AJ501" i="2"/>
  <c r="AJ502" i="2"/>
  <c r="AJ503" i="2"/>
  <c r="AJ504" i="2"/>
  <c r="AJ505" i="2"/>
  <c r="AJ506" i="2"/>
  <c r="AJ507" i="2"/>
  <c r="AJ508" i="2"/>
  <c r="AJ509" i="2"/>
  <c r="AJ510" i="2"/>
  <c r="AJ511" i="2"/>
  <c r="AJ512" i="2"/>
  <c r="AJ513" i="2"/>
  <c r="AJ514" i="2"/>
  <c r="AJ515" i="2"/>
  <c r="AJ516" i="2"/>
  <c r="AJ517" i="2"/>
  <c r="AJ518" i="2"/>
  <c r="AJ519" i="2"/>
  <c r="AJ520" i="2"/>
  <c r="AJ521" i="2"/>
  <c r="AJ522" i="2"/>
  <c r="AJ523" i="2"/>
  <c r="AJ524" i="2"/>
  <c r="AJ525" i="2"/>
  <c r="AJ526" i="2"/>
  <c r="AJ527" i="2"/>
  <c r="AJ528" i="2"/>
  <c r="AJ529" i="2"/>
  <c r="AJ530" i="2"/>
  <c r="AJ531" i="2"/>
  <c r="AJ532" i="2"/>
  <c r="AJ533" i="2"/>
  <c r="AJ534" i="2"/>
  <c r="AJ535" i="2"/>
  <c r="AJ536" i="2"/>
  <c r="AJ537" i="2"/>
  <c r="AJ538" i="2"/>
  <c r="AJ539" i="2"/>
  <c r="AJ540" i="2"/>
  <c r="AJ541" i="2"/>
  <c r="AJ542" i="2"/>
  <c r="AJ543" i="2"/>
  <c r="AJ544" i="2"/>
  <c r="AJ545" i="2"/>
  <c r="AJ546" i="2"/>
  <c r="AJ547" i="2"/>
  <c r="AJ548" i="2"/>
  <c r="AJ549" i="2"/>
  <c r="AJ550" i="2"/>
  <c r="AJ551" i="2"/>
  <c r="AJ552" i="2"/>
  <c r="AJ553" i="2"/>
  <c r="AJ554" i="2"/>
  <c r="AJ555" i="2"/>
  <c r="AJ556" i="2"/>
  <c r="AJ557" i="2"/>
  <c r="AJ558" i="2"/>
  <c r="AJ559" i="2"/>
  <c r="AJ560" i="2"/>
  <c r="AJ561" i="2"/>
  <c r="AJ562" i="2"/>
  <c r="AJ563" i="2"/>
  <c r="AJ564" i="2"/>
  <c r="AJ565" i="2"/>
  <c r="AJ566" i="2"/>
  <c r="AJ567" i="2"/>
  <c r="AJ568" i="2"/>
  <c r="AJ569" i="2"/>
  <c r="AJ570" i="2"/>
  <c r="AJ571" i="2"/>
  <c r="AJ572" i="2"/>
  <c r="AJ573" i="2"/>
  <c r="AJ574" i="2"/>
  <c r="AJ575" i="2"/>
  <c r="AJ576" i="2"/>
  <c r="AJ577" i="2"/>
  <c r="AJ578" i="2"/>
  <c r="AJ579" i="2"/>
  <c r="AJ580" i="2"/>
  <c r="AJ581" i="2"/>
  <c r="AJ582" i="2"/>
  <c r="AJ583" i="2"/>
  <c r="AJ584" i="2"/>
  <c r="AJ585" i="2"/>
  <c r="AJ586" i="2"/>
  <c r="AJ587" i="2"/>
  <c r="AJ588" i="2"/>
  <c r="AJ589" i="2"/>
  <c r="AJ590" i="2"/>
  <c r="AJ591" i="2"/>
  <c r="AJ592" i="2"/>
  <c r="AJ593" i="2"/>
  <c r="AJ594" i="2"/>
  <c r="AJ595" i="2"/>
  <c r="AJ596" i="2"/>
  <c r="AJ597" i="2"/>
  <c r="AJ598" i="2"/>
  <c r="AJ599" i="2"/>
  <c r="AJ600" i="2"/>
  <c r="AJ601" i="2"/>
  <c r="AJ602" i="2"/>
  <c r="AJ603" i="2"/>
  <c r="AJ604" i="2"/>
  <c r="AJ605" i="2"/>
  <c r="AJ606" i="2"/>
  <c r="AJ607" i="2"/>
  <c r="AJ608" i="2"/>
  <c r="AJ609" i="2"/>
  <c r="AJ610" i="2"/>
  <c r="AJ611" i="2"/>
  <c r="AJ612" i="2"/>
  <c r="AJ613" i="2"/>
  <c r="AJ614" i="2"/>
  <c r="AJ615" i="2"/>
  <c r="AJ616" i="2"/>
  <c r="AJ617" i="2"/>
  <c r="AJ618" i="2"/>
  <c r="AJ619" i="2"/>
  <c r="AJ620" i="2"/>
  <c r="AJ621" i="2"/>
  <c r="AJ622" i="2"/>
  <c r="AJ623" i="2"/>
  <c r="AJ624" i="2"/>
  <c r="AJ625" i="2"/>
  <c r="AJ626" i="2"/>
  <c r="AJ627" i="2"/>
  <c r="AJ628" i="2"/>
  <c r="AJ629" i="2"/>
  <c r="AJ630" i="2"/>
  <c r="AJ631" i="2"/>
  <c r="AJ632" i="2"/>
  <c r="AJ633" i="2"/>
  <c r="AJ634" i="2"/>
  <c r="AJ635" i="2"/>
  <c r="AJ636" i="2"/>
  <c r="AJ637" i="2"/>
  <c r="AJ638" i="2"/>
  <c r="AJ639" i="2"/>
  <c r="AJ640" i="2"/>
  <c r="AJ641" i="2"/>
  <c r="AJ642" i="2"/>
  <c r="AJ643" i="2"/>
  <c r="AJ644" i="2"/>
  <c r="AJ645" i="2"/>
  <c r="AJ646" i="2"/>
  <c r="AJ647" i="2"/>
  <c r="AJ648" i="2"/>
  <c r="AJ649" i="2"/>
  <c r="AJ650" i="2"/>
  <c r="AJ651" i="2"/>
  <c r="AJ652" i="2"/>
  <c r="AJ653" i="2"/>
  <c r="AJ654" i="2"/>
  <c r="AJ655" i="2"/>
  <c r="AJ656" i="2"/>
  <c r="AJ657" i="2"/>
  <c r="AJ658" i="2"/>
  <c r="AJ659" i="2"/>
  <c r="AJ660" i="2"/>
  <c r="AJ661" i="2"/>
  <c r="AJ662" i="2"/>
  <c r="AJ663" i="2"/>
  <c r="AJ664" i="2"/>
  <c r="AJ665" i="2"/>
  <c r="AJ666" i="2"/>
  <c r="AJ667" i="2"/>
  <c r="AJ668" i="2"/>
  <c r="AJ669" i="2"/>
  <c r="AJ670" i="2"/>
  <c r="AJ671" i="2"/>
  <c r="AJ672" i="2"/>
  <c r="AJ673" i="2"/>
  <c r="AJ674" i="2"/>
  <c r="AJ675" i="2"/>
  <c r="AJ676" i="2"/>
  <c r="AJ677" i="2"/>
  <c r="AJ678" i="2"/>
  <c r="AJ679" i="2"/>
  <c r="AJ680" i="2"/>
  <c r="AJ681" i="2"/>
  <c r="AJ682" i="2"/>
  <c r="AJ683" i="2"/>
  <c r="AJ684" i="2"/>
  <c r="AJ685" i="2"/>
  <c r="AJ686" i="2"/>
  <c r="AJ687" i="2"/>
  <c r="AJ688" i="2"/>
  <c r="AJ689" i="2"/>
  <c r="AJ690" i="2"/>
  <c r="AJ691" i="2"/>
  <c r="AJ692" i="2"/>
  <c r="AJ693" i="2"/>
  <c r="AJ694" i="2"/>
  <c r="AJ695" i="2"/>
  <c r="AJ696" i="2"/>
  <c r="AJ697" i="2"/>
  <c r="AJ698" i="2"/>
  <c r="AJ699" i="2"/>
  <c r="AJ700" i="2"/>
  <c r="AJ701" i="2"/>
  <c r="AJ702" i="2"/>
  <c r="AJ703" i="2"/>
  <c r="AJ704" i="2"/>
  <c r="AJ705" i="2"/>
  <c r="AJ706" i="2"/>
  <c r="AJ707" i="2"/>
  <c r="AJ708" i="2"/>
  <c r="AJ709" i="2"/>
  <c r="AJ710" i="2"/>
  <c r="AJ711" i="2"/>
  <c r="AJ712" i="2"/>
  <c r="AJ713" i="2"/>
  <c r="AJ714" i="2"/>
  <c r="AJ715" i="2"/>
  <c r="AJ716" i="2"/>
  <c r="AJ717" i="2"/>
  <c r="AJ718" i="2"/>
  <c r="AJ719" i="2"/>
  <c r="AJ720" i="2"/>
  <c r="AJ721" i="2"/>
  <c r="AJ722" i="2"/>
  <c r="AJ723" i="2"/>
  <c r="AJ724" i="2"/>
  <c r="AJ725" i="2"/>
  <c r="AJ726" i="2"/>
  <c r="AJ727" i="2"/>
  <c r="AJ728" i="2"/>
  <c r="AJ729" i="2"/>
  <c r="AJ730" i="2"/>
  <c r="AJ731" i="2"/>
  <c r="AJ732" i="2"/>
  <c r="AJ733" i="2"/>
  <c r="AJ734" i="2"/>
  <c r="AJ735" i="2"/>
  <c r="AJ736" i="2"/>
  <c r="AJ737" i="2"/>
  <c r="AJ738" i="2"/>
  <c r="AJ739" i="2"/>
  <c r="AJ740" i="2"/>
  <c r="AJ741" i="2"/>
  <c r="AJ742" i="2"/>
  <c r="AJ743" i="2"/>
  <c r="AJ744" i="2"/>
  <c r="AJ745" i="2"/>
  <c r="AJ746" i="2"/>
  <c r="AJ747" i="2"/>
  <c r="AJ748" i="2"/>
  <c r="AJ749" i="2"/>
  <c r="AJ750" i="2"/>
  <c r="AJ751" i="2"/>
  <c r="AJ752" i="2"/>
  <c r="AJ753" i="2"/>
  <c r="AJ754" i="2"/>
  <c r="AJ755" i="2"/>
  <c r="AJ756" i="2"/>
  <c r="AJ757" i="2"/>
  <c r="AJ758" i="2"/>
  <c r="AJ759" i="2"/>
  <c r="AJ760" i="2"/>
  <c r="AJ761" i="2"/>
  <c r="AJ762" i="2"/>
  <c r="AJ763" i="2"/>
  <c r="AJ764" i="2"/>
  <c r="AJ765" i="2"/>
  <c r="AJ766" i="2"/>
  <c r="AJ767" i="2"/>
  <c r="AJ768" i="2"/>
  <c r="AJ769" i="2"/>
  <c r="AJ770" i="2"/>
  <c r="AJ771" i="2"/>
  <c r="AJ772" i="2"/>
  <c r="AJ773" i="2"/>
  <c r="AJ774" i="2"/>
  <c r="AJ775" i="2"/>
  <c r="AJ776" i="2"/>
  <c r="AJ777" i="2"/>
  <c r="AJ778" i="2"/>
  <c r="AJ779" i="2"/>
  <c r="AJ780" i="2"/>
  <c r="AJ781" i="2"/>
  <c r="AJ782" i="2"/>
  <c r="AJ783" i="2"/>
  <c r="AJ784" i="2"/>
  <c r="AJ785" i="2"/>
  <c r="AJ786" i="2"/>
  <c r="AJ787" i="2"/>
  <c r="AJ788" i="2"/>
  <c r="AJ789" i="2"/>
  <c r="AJ790" i="2"/>
  <c r="AJ791" i="2"/>
  <c r="AJ792" i="2"/>
  <c r="AJ793" i="2"/>
  <c r="AJ794" i="2"/>
  <c r="AJ795" i="2"/>
  <c r="AJ796" i="2"/>
  <c r="AJ797" i="2"/>
  <c r="AJ798" i="2"/>
  <c r="AJ799" i="2"/>
  <c r="AJ800" i="2"/>
  <c r="AJ801" i="2"/>
  <c r="AJ802" i="2"/>
  <c r="AJ803" i="2"/>
  <c r="AJ804" i="2"/>
  <c r="AJ805" i="2"/>
  <c r="AJ806" i="2"/>
  <c r="AJ807" i="2"/>
  <c r="AJ808" i="2"/>
  <c r="AJ809" i="2"/>
  <c r="AJ810" i="2"/>
  <c r="AJ811" i="2"/>
  <c r="AJ812" i="2"/>
  <c r="AJ813" i="2"/>
  <c r="AJ814" i="2"/>
  <c r="AJ815" i="2"/>
  <c r="AJ816" i="2"/>
  <c r="AJ817" i="2"/>
  <c r="AJ818" i="2"/>
  <c r="AJ819" i="2"/>
  <c r="AJ820" i="2"/>
  <c r="AJ821" i="2"/>
  <c r="AJ822" i="2"/>
  <c r="AJ823" i="2"/>
  <c r="AJ824" i="2"/>
  <c r="AJ825" i="2"/>
  <c r="AJ826" i="2"/>
  <c r="AJ827" i="2"/>
  <c r="AJ828" i="2"/>
  <c r="AJ829" i="2"/>
  <c r="AJ830" i="2"/>
  <c r="AJ831" i="2"/>
  <c r="AJ832" i="2"/>
  <c r="AJ833" i="2"/>
  <c r="AJ834" i="2"/>
  <c r="AJ835" i="2"/>
  <c r="AJ836" i="2"/>
  <c r="AJ837" i="2"/>
  <c r="AJ838" i="2"/>
  <c r="AJ839" i="2"/>
  <c r="AJ840" i="2"/>
  <c r="AJ841" i="2"/>
  <c r="AJ842" i="2"/>
  <c r="AJ843" i="2"/>
  <c r="AJ844" i="2"/>
  <c r="AJ845" i="2"/>
  <c r="AJ846" i="2"/>
  <c r="AJ847" i="2"/>
  <c r="AJ848" i="2"/>
  <c r="AJ849" i="2"/>
  <c r="AJ850" i="2"/>
  <c r="AJ851" i="2"/>
  <c r="AJ852" i="2"/>
  <c r="AJ853" i="2"/>
  <c r="AJ854" i="2"/>
  <c r="AJ855" i="2"/>
  <c r="AJ856" i="2"/>
  <c r="AJ857" i="2"/>
  <c r="AJ858" i="2"/>
  <c r="AJ859" i="2"/>
  <c r="AJ860" i="2"/>
  <c r="AJ861" i="2"/>
  <c r="AJ862" i="2"/>
  <c r="AJ863" i="2"/>
  <c r="AJ864" i="2"/>
  <c r="AJ865" i="2"/>
  <c r="AJ866" i="2"/>
  <c r="AJ867" i="2"/>
  <c r="AJ868" i="2"/>
  <c r="AJ869" i="2"/>
  <c r="AJ870" i="2"/>
  <c r="AJ871" i="2"/>
  <c r="AJ872" i="2"/>
  <c r="AJ873" i="2"/>
  <c r="AJ874" i="2"/>
  <c r="AJ875" i="2"/>
  <c r="AJ876" i="2"/>
  <c r="AJ877" i="2"/>
  <c r="AJ878" i="2"/>
  <c r="AJ879" i="2"/>
  <c r="AJ880" i="2"/>
  <c r="AJ881" i="2"/>
  <c r="AJ882" i="2"/>
  <c r="AJ883" i="2"/>
  <c r="AJ884" i="2"/>
  <c r="AJ885" i="2"/>
  <c r="AJ886" i="2"/>
  <c r="AJ887" i="2"/>
  <c r="AJ888" i="2"/>
  <c r="AJ889" i="2"/>
  <c r="AJ890" i="2"/>
  <c r="AJ891" i="2"/>
  <c r="AJ892" i="2"/>
  <c r="AJ893" i="2"/>
  <c r="AJ894" i="2"/>
  <c r="AJ895" i="2"/>
  <c r="AJ896" i="2"/>
  <c r="AJ897" i="2"/>
  <c r="AJ898" i="2"/>
  <c r="AJ899" i="2"/>
  <c r="AJ900" i="2"/>
  <c r="AJ901" i="2"/>
  <c r="AJ902" i="2"/>
  <c r="AJ903" i="2"/>
  <c r="AJ904" i="2"/>
  <c r="AJ905" i="2"/>
  <c r="AJ906" i="2"/>
  <c r="AJ907" i="2"/>
  <c r="AJ908" i="2"/>
  <c r="AJ909" i="2"/>
  <c r="AJ910" i="2"/>
  <c r="AJ911" i="2"/>
  <c r="AJ912" i="2"/>
  <c r="AJ913" i="2"/>
  <c r="AJ914" i="2"/>
  <c r="AJ915" i="2"/>
  <c r="AJ916" i="2"/>
  <c r="AJ917" i="2"/>
  <c r="AJ918" i="2"/>
  <c r="AJ919" i="2"/>
  <c r="AJ920" i="2"/>
  <c r="AJ921" i="2"/>
  <c r="AJ922" i="2"/>
  <c r="AJ923" i="2"/>
  <c r="AJ924" i="2"/>
  <c r="AJ925" i="2"/>
  <c r="AJ926" i="2"/>
  <c r="AJ927" i="2"/>
  <c r="AJ928" i="2"/>
  <c r="AJ929" i="2"/>
  <c r="AJ930" i="2"/>
  <c r="AJ931" i="2"/>
  <c r="AJ932" i="2"/>
  <c r="AJ933" i="2"/>
  <c r="AJ934" i="2"/>
  <c r="AJ935" i="2"/>
  <c r="AJ936" i="2"/>
  <c r="AJ937" i="2"/>
  <c r="AJ938" i="2"/>
  <c r="AJ939" i="2"/>
  <c r="AJ940" i="2"/>
  <c r="AJ941" i="2"/>
  <c r="AJ942" i="2"/>
  <c r="AJ943" i="2"/>
  <c r="AJ944" i="2"/>
  <c r="AJ945" i="2"/>
  <c r="AJ946" i="2"/>
  <c r="AJ947" i="2"/>
  <c r="AJ948" i="2"/>
  <c r="AJ949" i="2"/>
  <c r="AJ950" i="2"/>
  <c r="AJ951" i="2"/>
  <c r="AJ952" i="2"/>
  <c r="AJ953" i="2"/>
  <c r="AJ954" i="2"/>
  <c r="AJ955" i="2"/>
  <c r="AJ956" i="2"/>
  <c r="AJ957" i="2"/>
  <c r="AJ958" i="2"/>
  <c r="AJ959" i="2"/>
  <c r="AJ960" i="2"/>
  <c r="AJ961" i="2"/>
  <c r="AJ962" i="2"/>
  <c r="AJ963" i="2"/>
  <c r="AJ964" i="2"/>
  <c r="AJ965" i="2"/>
  <c r="AJ966" i="2"/>
  <c r="AJ967" i="2"/>
  <c r="AJ968" i="2"/>
  <c r="AJ969" i="2"/>
  <c r="AJ970" i="2"/>
  <c r="AJ971" i="2"/>
  <c r="AJ972" i="2"/>
  <c r="AJ973" i="2"/>
  <c r="AJ974" i="2"/>
  <c r="AJ975" i="2"/>
  <c r="AJ976" i="2"/>
  <c r="AJ977" i="2"/>
  <c r="AJ978" i="2"/>
  <c r="AJ979" i="2"/>
  <c r="AJ980" i="2"/>
  <c r="AJ981" i="2"/>
  <c r="AJ982" i="2"/>
  <c r="AJ983" i="2"/>
  <c r="AJ984" i="2"/>
  <c r="AJ985" i="2"/>
  <c r="AJ986" i="2"/>
  <c r="AJ987" i="2"/>
  <c r="AJ988" i="2"/>
  <c r="AJ989" i="2"/>
  <c r="AJ990" i="2"/>
  <c r="AJ991" i="2"/>
  <c r="AJ992" i="2"/>
  <c r="AJ993" i="2"/>
  <c r="AJ994" i="2"/>
  <c r="AJ995" i="2"/>
  <c r="AJ996" i="2"/>
  <c r="AJ997" i="2"/>
  <c r="AJ998" i="2"/>
  <c r="AJ999" i="2"/>
  <c r="AJ1000" i="2"/>
  <c r="AJ1001" i="2"/>
  <c r="AJ1002" i="2"/>
  <c r="AJ1003" i="2"/>
  <c r="AJ1004" i="2"/>
  <c r="AJ1005" i="2"/>
  <c r="AJ1006" i="2"/>
  <c r="AJ1007" i="2"/>
  <c r="AJ1008" i="2"/>
  <c r="AJ1009" i="2"/>
  <c r="AJ1010" i="2"/>
  <c r="AJ1011" i="2"/>
  <c r="AJ1012" i="2"/>
  <c r="AJ1013" i="2"/>
  <c r="AJ1014" i="2"/>
  <c r="AJ1015" i="2"/>
  <c r="AJ1016" i="2"/>
  <c r="AJ1017" i="2"/>
  <c r="AJ1018" i="2"/>
  <c r="AJ1019" i="2"/>
  <c r="AJ1020" i="2"/>
  <c r="AJ1021" i="2"/>
  <c r="AJ1022" i="2"/>
  <c r="AJ1023" i="2"/>
  <c r="AJ1024" i="2"/>
  <c r="AJ1025" i="2"/>
  <c r="AJ1026" i="2"/>
  <c r="AJ1027" i="2"/>
  <c r="AJ1028" i="2"/>
  <c r="AJ1029" i="2"/>
  <c r="AJ1030" i="2"/>
  <c r="AJ1031" i="2"/>
  <c r="AJ1032" i="2"/>
  <c r="AJ1033" i="2"/>
  <c r="AJ1034" i="2"/>
  <c r="AJ1035" i="2"/>
  <c r="AJ1036" i="2"/>
  <c r="AJ1037" i="2"/>
  <c r="AJ1038" i="2"/>
  <c r="AJ1039" i="2"/>
  <c r="AJ1040" i="2"/>
  <c r="AJ1041" i="2"/>
  <c r="AJ1042" i="2"/>
  <c r="AJ1043" i="2"/>
  <c r="AJ1044" i="2"/>
  <c r="AJ1045" i="2"/>
  <c r="AJ1046" i="2"/>
  <c r="AJ1047" i="2"/>
  <c r="AJ1048" i="2"/>
  <c r="AJ1049" i="2"/>
  <c r="AJ1050" i="2"/>
  <c r="AJ1051" i="2"/>
  <c r="AJ1052" i="2"/>
  <c r="AJ1053" i="2"/>
  <c r="AJ1054" i="2"/>
  <c r="AJ1055" i="2"/>
  <c r="AJ1056" i="2"/>
  <c r="AJ1057" i="2"/>
  <c r="AJ1058" i="2"/>
  <c r="AJ1059" i="2"/>
  <c r="AJ1060" i="2"/>
  <c r="AJ1061" i="2"/>
  <c r="AJ1062" i="2"/>
  <c r="AJ1063" i="2"/>
  <c r="AJ1064" i="2"/>
  <c r="AJ1065" i="2"/>
  <c r="AJ1066" i="2"/>
  <c r="AJ1067" i="2"/>
  <c r="AJ1068" i="2"/>
  <c r="AJ1069" i="2"/>
  <c r="AJ1070" i="2"/>
  <c r="AJ1071" i="2"/>
  <c r="AJ1072" i="2"/>
  <c r="AJ1073" i="2"/>
  <c r="AJ1074" i="2"/>
  <c r="AJ1075" i="2"/>
  <c r="AJ1076" i="2"/>
  <c r="AJ1077" i="2"/>
  <c r="AJ1078" i="2"/>
  <c r="AJ1079" i="2"/>
  <c r="AJ1080" i="2"/>
  <c r="AJ1081" i="2"/>
  <c r="AJ1082" i="2"/>
  <c r="AJ1083" i="2"/>
  <c r="AJ1084" i="2"/>
  <c r="AJ1085" i="2"/>
  <c r="AJ1086" i="2"/>
  <c r="AJ1087" i="2"/>
  <c r="AJ1088" i="2"/>
  <c r="AJ1089" i="2"/>
  <c r="AJ1090" i="2"/>
  <c r="AJ1091" i="2"/>
  <c r="AJ1092" i="2"/>
  <c r="AJ1093" i="2"/>
  <c r="AJ1094" i="2"/>
  <c r="AJ1095" i="2"/>
  <c r="AJ1096" i="2"/>
  <c r="AJ1097" i="2"/>
  <c r="AJ1098" i="2"/>
  <c r="AJ1099" i="2"/>
  <c r="AJ1100" i="2"/>
  <c r="AJ1101" i="2"/>
  <c r="AJ1102" i="2"/>
  <c r="AJ1103" i="2"/>
  <c r="AJ1104" i="2"/>
  <c r="AJ1105" i="2"/>
  <c r="AJ1106" i="2"/>
  <c r="AJ1107" i="2"/>
  <c r="AJ1108" i="2"/>
  <c r="AJ1109" i="2"/>
  <c r="AJ1110" i="2"/>
  <c r="AJ1111" i="2"/>
  <c r="AJ1112" i="2"/>
  <c r="AJ1113" i="2"/>
  <c r="AJ1114" i="2"/>
  <c r="AJ1115" i="2"/>
  <c r="AJ1116" i="2"/>
  <c r="AJ1117" i="2"/>
  <c r="AJ1118" i="2"/>
  <c r="AJ1119" i="2"/>
  <c r="AJ1120" i="2"/>
  <c r="AJ1121" i="2"/>
  <c r="AJ1122" i="2"/>
  <c r="AJ1123" i="2"/>
  <c r="AJ1124" i="2"/>
  <c r="AJ1125" i="2"/>
  <c r="AJ1126" i="2"/>
  <c r="AJ1127" i="2"/>
  <c r="AJ1128" i="2"/>
  <c r="AJ1129" i="2"/>
  <c r="AJ1130" i="2"/>
  <c r="AJ1131" i="2"/>
  <c r="AJ1132" i="2"/>
  <c r="AJ1133" i="2"/>
  <c r="AJ1134" i="2"/>
  <c r="AJ1135" i="2"/>
  <c r="AJ1136" i="2"/>
  <c r="AJ1137" i="2"/>
  <c r="AJ1138" i="2"/>
  <c r="AJ1139" i="2"/>
  <c r="AJ1140" i="2"/>
  <c r="AJ1141" i="2"/>
  <c r="AJ1142" i="2"/>
  <c r="AJ1143" i="2"/>
  <c r="AJ1144" i="2"/>
  <c r="AJ1145" i="2"/>
  <c r="AJ1146" i="2"/>
  <c r="AJ1147" i="2"/>
  <c r="AJ1148" i="2"/>
  <c r="AJ1149" i="2"/>
  <c r="AJ1150" i="2"/>
  <c r="AJ1151" i="2"/>
  <c r="AJ1152" i="2"/>
  <c r="AJ1153" i="2"/>
  <c r="AJ1154" i="2"/>
  <c r="AJ1155" i="2"/>
  <c r="AJ1156" i="2"/>
  <c r="AJ1157" i="2"/>
  <c r="AJ1158" i="2"/>
  <c r="AJ1159" i="2"/>
  <c r="AJ1160" i="2"/>
  <c r="AJ1161" i="2"/>
  <c r="AJ1162" i="2"/>
  <c r="AJ1163" i="2"/>
  <c r="AJ1164" i="2"/>
  <c r="AJ1165" i="2"/>
  <c r="AJ1166" i="2"/>
  <c r="AJ1167" i="2"/>
  <c r="AJ1168" i="2"/>
  <c r="AJ1169" i="2"/>
  <c r="AJ1170" i="2"/>
  <c r="AJ1171" i="2"/>
  <c r="AJ1172" i="2"/>
  <c r="AJ1173" i="2"/>
  <c r="AJ1174" i="2"/>
  <c r="AJ1175" i="2"/>
  <c r="AJ1176" i="2"/>
  <c r="AJ1177" i="2"/>
  <c r="AJ1178" i="2"/>
  <c r="AJ1179" i="2"/>
  <c r="AJ1180" i="2"/>
  <c r="AJ1181" i="2"/>
  <c r="AJ1182" i="2"/>
  <c r="AJ1183" i="2"/>
  <c r="AJ1184" i="2"/>
  <c r="AJ1185" i="2"/>
  <c r="AJ1186" i="2"/>
  <c r="AJ1187" i="2"/>
  <c r="AJ1188" i="2"/>
  <c r="AJ1189" i="2"/>
  <c r="AJ1190" i="2"/>
  <c r="AJ1191" i="2"/>
  <c r="AJ1192" i="2"/>
  <c r="AJ1193" i="2"/>
  <c r="AJ1194" i="2"/>
  <c r="AJ1195" i="2"/>
  <c r="AJ1196" i="2"/>
  <c r="AJ1197" i="2"/>
  <c r="AJ1198" i="2"/>
  <c r="AJ1199" i="2"/>
  <c r="AJ1200" i="2"/>
  <c r="AJ1201" i="2"/>
  <c r="AJ1202" i="2"/>
  <c r="AJ1203" i="2"/>
  <c r="AJ1204" i="2"/>
  <c r="AJ1205" i="2"/>
  <c r="AJ1206" i="2"/>
  <c r="AJ1207" i="2"/>
  <c r="AJ1208" i="2"/>
  <c r="AJ1209" i="2"/>
  <c r="AJ1210" i="2"/>
  <c r="AJ1211" i="2"/>
  <c r="AJ1212" i="2"/>
  <c r="AJ1213" i="2"/>
  <c r="AJ1214" i="2"/>
  <c r="AJ1215" i="2"/>
  <c r="AJ1216" i="2"/>
  <c r="AJ1217" i="2"/>
  <c r="AJ1218" i="2"/>
  <c r="AJ1219" i="2"/>
  <c r="AJ1220" i="2"/>
  <c r="AJ1221" i="2"/>
  <c r="AJ1222" i="2"/>
  <c r="AJ1223" i="2"/>
  <c r="AJ1224" i="2"/>
  <c r="AJ1225" i="2"/>
  <c r="AJ1226" i="2"/>
  <c r="AJ1227" i="2"/>
  <c r="AJ1228" i="2"/>
  <c r="AJ1229" i="2"/>
  <c r="AJ1230" i="2"/>
  <c r="AJ1231" i="2"/>
  <c r="AJ1232" i="2"/>
  <c r="AJ1233" i="2"/>
  <c r="AJ1234" i="2"/>
  <c r="AJ1235" i="2"/>
  <c r="AJ1236" i="2"/>
  <c r="AJ1237" i="2"/>
  <c r="AJ1238" i="2"/>
  <c r="AJ1239" i="2"/>
  <c r="AJ1240" i="2"/>
  <c r="AJ1241" i="2"/>
  <c r="AJ1242" i="2"/>
  <c r="AJ1243" i="2"/>
  <c r="AJ1244" i="2"/>
  <c r="AJ1245" i="2"/>
  <c r="AJ1246" i="2"/>
  <c r="AJ1247" i="2"/>
  <c r="AJ1248" i="2"/>
  <c r="AJ1249" i="2"/>
  <c r="AJ1250" i="2"/>
  <c r="AJ1251" i="2"/>
  <c r="AJ1252" i="2"/>
  <c r="AJ1253" i="2"/>
  <c r="AJ1254" i="2"/>
  <c r="AJ1255" i="2"/>
  <c r="AJ1256" i="2"/>
  <c r="AJ1257" i="2"/>
  <c r="AJ1258" i="2"/>
  <c r="AJ1259" i="2"/>
  <c r="AJ1260" i="2"/>
  <c r="AJ1261" i="2"/>
  <c r="AJ1262" i="2"/>
  <c r="AJ1263" i="2"/>
  <c r="AJ1264" i="2"/>
  <c r="AJ1265" i="2"/>
  <c r="AJ1266" i="2"/>
  <c r="AJ1267" i="2"/>
  <c r="AJ1268" i="2"/>
  <c r="AJ1269" i="2"/>
  <c r="AJ1270" i="2"/>
  <c r="AJ1271" i="2"/>
  <c r="AJ1272" i="2"/>
  <c r="AJ1273" i="2"/>
  <c r="AJ1274" i="2"/>
  <c r="AJ1275" i="2"/>
  <c r="AJ1276" i="2"/>
  <c r="AJ1277" i="2"/>
  <c r="AJ1278" i="2"/>
  <c r="AJ1279" i="2"/>
  <c r="AJ1280" i="2"/>
  <c r="AJ1281" i="2"/>
  <c r="AJ1282" i="2"/>
  <c r="AJ1283" i="2"/>
  <c r="AJ1284" i="2"/>
  <c r="AJ1285" i="2"/>
  <c r="AJ1286" i="2"/>
  <c r="AJ1287" i="2"/>
  <c r="AJ1288" i="2"/>
  <c r="AJ1289" i="2"/>
  <c r="AJ1290" i="2"/>
  <c r="AJ1291" i="2"/>
  <c r="AJ1292" i="2"/>
  <c r="AJ1293" i="2"/>
  <c r="AJ1294" i="2"/>
  <c r="AJ1295" i="2"/>
  <c r="AJ1296" i="2"/>
  <c r="AJ1297" i="2"/>
  <c r="AJ1298" i="2"/>
  <c r="AJ1299" i="2"/>
  <c r="AJ1300" i="2"/>
  <c r="AJ1301" i="2"/>
  <c r="AJ1302" i="2"/>
  <c r="AJ1303" i="2"/>
  <c r="AJ1304" i="2"/>
  <c r="AJ1305" i="2"/>
  <c r="AJ1306" i="2"/>
  <c r="AJ1307" i="2"/>
  <c r="AJ1308" i="2"/>
  <c r="AJ1309" i="2"/>
  <c r="AJ1310" i="2"/>
  <c r="AJ1311" i="2"/>
  <c r="AJ1312" i="2"/>
  <c r="AJ1313" i="2"/>
  <c r="AJ1314" i="2"/>
  <c r="AJ1315" i="2"/>
  <c r="AJ1316" i="2"/>
  <c r="AJ1317" i="2"/>
  <c r="AJ1318" i="2"/>
  <c r="AJ1319" i="2"/>
  <c r="AJ1320" i="2"/>
  <c r="AJ1321" i="2"/>
  <c r="AJ1322" i="2"/>
  <c r="AJ1323" i="2"/>
  <c r="AJ1324" i="2"/>
  <c r="AJ1325" i="2"/>
  <c r="AJ1326" i="2"/>
  <c r="AJ1327" i="2"/>
  <c r="AJ1328" i="2"/>
  <c r="AJ1329" i="2"/>
  <c r="AJ1330" i="2"/>
  <c r="AJ1331" i="2"/>
  <c r="AJ1332" i="2"/>
  <c r="AJ1333" i="2"/>
  <c r="AJ1334" i="2"/>
  <c r="AJ1335" i="2"/>
  <c r="AJ1336" i="2"/>
  <c r="AJ1337" i="2"/>
  <c r="AJ1338" i="2"/>
  <c r="AJ1339" i="2"/>
  <c r="AJ1340" i="2"/>
  <c r="AJ1341" i="2"/>
  <c r="AJ1342" i="2"/>
  <c r="AJ1343" i="2"/>
  <c r="AJ1344" i="2"/>
  <c r="AJ1345" i="2"/>
  <c r="AJ1346" i="2"/>
  <c r="AJ1347" i="2"/>
  <c r="AJ1348" i="2"/>
  <c r="AJ1349" i="2"/>
  <c r="AJ1350" i="2"/>
  <c r="AJ1351" i="2"/>
  <c r="AJ1352" i="2"/>
  <c r="AJ1353" i="2"/>
  <c r="AJ1354" i="2"/>
  <c r="AJ1355" i="2"/>
  <c r="AJ1356" i="2"/>
  <c r="AJ1357" i="2"/>
  <c r="AJ1358" i="2"/>
  <c r="AJ1359" i="2"/>
  <c r="AJ1360" i="2"/>
  <c r="AJ1361" i="2"/>
  <c r="AJ1362" i="2"/>
  <c r="AJ1363" i="2"/>
  <c r="AJ1364" i="2"/>
  <c r="AJ1365" i="2"/>
  <c r="AJ1366" i="2"/>
  <c r="AJ1367" i="2"/>
  <c r="AJ1368" i="2"/>
  <c r="AJ1369" i="2"/>
  <c r="AJ1370" i="2"/>
  <c r="AJ1371" i="2"/>
  <c r="AJ1372" i="2"/>
  <c r="AJ1373" i="2"/>
  <c r="AJ1374" i="2"/>
  <c r="AJ1375" i="2"/>
  <c r="AJ1376" i="2"/>
  <c r="AJ1377" i="2"/>
  <c r="AJ1378" i="2"/>
  <c r="AJ1379" i="2"/>
  <c r="AJ1380" i="2"/>
  <c r="AJ1381" i="2"/>
  <c r="AJ1382" i="2"/>
  <c r="AJ1383" i="2"/>
  <c r="AJ1384" i="2"/>
  <c r="AJ1385" i="2"/>
  <c r="AJ1386" i="2"/>
  <c r="AJ1387" i="2"/>
  <c r="AJ1388" i="2"/>
  <c r="AJ1389" i="2"/>
  <c r="AJ1390" i="2"/>
  <c r="AJ1391" i="2"/>
  <c r="AJ1392" i="2"/>
  <c r="AJ1393" i="2"/>
  <c r="AJ1394" i="2"/>
  <c r="AJ1395" i="2"/>
  <c r="AJ1396" i="2"/>
  <c r="AJ1397" i="2"/>
  <c r="AJ1398" i="2"/>
  <c r="AJ1399" i="2"/>
  <c r="AJ1400" i="2"/>
  <c r="AJ1401" i="2"/>
  <c r="AJ1402" i="2"/>
  <c r="AJ1403" i="2"/>
  <c r="AJ1404" i="2"/>
  <c r="AJ1405" i="2"/>
  <c r="AJ1406" i="2"/>
  <c r="AJ1407" i="2"/>
  <c r="AJ1408" i="2"/>
  <c r="AJ1409" i="2"/>
  <c r="AJ1410" i="2"/>
  <c r="AJ1411" i="2"/>
  <c r="AJ1412" i="2"/>
  <c r="AJ1413" i="2"/>
  <c r="AJ1414" i="2"/>
  <c r="AJ1415" i="2"/>
  <c r="AJ1416" i="2"/>
  <c r="AJ1417" i="2"/>
  <c r="AJ1418" i="2"/>
  <c r="AJ1419" i="2"/>
  <c r="AJ1420" i="2"/>
  <c r="AJ1421" i="2"/>
  <c r="AJ1422" i="2"/>
  <c r="AJ1423" i="2"/>
  <c r="AJ1424" i="2"/>
  <c r="AJ1425" i="2"/>
  <c r="AJ1426" i="2"/>
  <c r="AJ1427" i="2"/>
  <c r="AJ1428" i="2"/>
  <c r="AJ1429" i="2"/>
  <c r="AJ1430" i="2"/>
  <c r="AJ1431" i="2"/>
  <c r="AJ1432" i="2"/>
  <c r="AJ1433" i="2"/>
  <c r="AJ1434" i="2"/>
  <c r="AJ1435" i="2"/>
  <c r="AJ1436" i="2"/>
  <c r="AJ1437" i="2"/>
  <c r="AJ1438" i="2"/>
  <c r="AJ1439" i="2"/>
  <c r="AJ1440" i="2"/>
  <c r="AJ1441" i="2"/>
  <c r="AJ1442" i="2"/>
  <c r="AJ1443" i="2"/>
  <c r="AJ1444" i="2"/>
  <c r="AJ1445" i="2"/>
  <c r="AJ1446" i="2"/>
  <c r="AJ1447" i="2"/>
  <c r="AJ1448" i="2"/>
  <c r="AJ1449" i="2"/>
  <c r="AJ1450" i="2"/>
  <c r="AJ1451" i="2"/>
  <c r="AJ1452" i="2"/>
  <c r="AJ1453" i="2"/>
  <c r="AJ1454" i="2"/>
  <c r="AJ1455" i="2"/>
  <c r="AJ1456" i="2"/>
  <c r="AJ1457" i="2"/>
  <c r="AJ1458" i="2"/>
  <c r="AJ1459" i="2"/>
  <c r="AJ1460" i="2"/>
  <c r="AJ1461" i="2"/>
  <c r="AJ1462" i="2"/>
  <c r="AJ1463" i="2"/>
  <c r="AJ1464" i="2"/>
  <c r="AJ1465" i="2"/>
  <c r="AJ1466" i="2"/>
  <c r="AJ1467" i="2"/>
  <c r="AJ1468" i="2"/>
  <c r="AJ1469" i="2"/>
  <c r="AJ1470" i="2"/>
  <c r="AJ1471" i="2"/>
  <c r="AJ1472" i="2"/>
  <c r="AJ1473" i="2"/>
  <c r="AJ1474" i="2"/>
  <c r="AJ1475" i="2"/>
  <c r="AJ1476" i="2"/>
  <c r="AJ1477" i="2"/>
  <c r="AJ1478" i="2"/>
  <c r="AJ1479" i="2"/>
  <c r="AJ1480" i="2"/>
  <c r="AJ1481" i="2"/>
  <c r="AJ1482" i="2"/>
  <c r="AJ1483" i="2"/>
  <c r="AJ1484" i="2"/>
  <c r="AJ1485" i="2"/>
  <c r="AJ1486" i="2"/>
  <c r="AJ1487" i="2"/>
  <c r="AJ1488" i="2"/>
  <c r="AJ1489" i="2"/>
  <c r="AJ1490" i="2"/>
  <c r="AJ1491" i="2"/>
  <c r="AJ1492" i="2"/>
  <c r="AJ1493" i="2"/>
  <c r="AJ1494" i="2"/>
  <c r="AJ1495" i="2"/>
  <c r="AJ1496" i="2"/>
  <c r="AJ1497" i="2"/>
  <c r="AJ1498" i="2"/>
  <c r="AJ1499" i="2"/>
  <c r="AJ1500" i="2"/>
  <c r="AJ1501" i="2"/>
  <c r="AJ1502" i="2"/>
  <c r="AJ1503" i="2"/>
  <c r="AJ1504" i="2"/>
  <c r="AJ1505" i="2"/>
  <c r="AJ1506" i="2"/>
  <c r="AJ1507" i="2"/>
  <c r="AJ1508" i="2"/>
  <c r="AJ1509" i="2"/>
  <c r="AJ1510" i="2"/>
  <c r="AJ1511" i="2"/>
  <c r="AJ1512" i="2"/>
  <c r="AJ1513" i="2"/>
  <c r="AJ1514" i="2"/>
  <c r="AJ1515" i="2"/>
  <c r="AJ1516" i="2"/>
  <c r="AJ1517" i="2"/>
  <c r="AJ1518" i="2"/>
  <c r="AJ1519" i="2"/>
  <c r="AJ1520" i="2"/>
  <c r="AJ1521" i="2"/>
  <c r="AJ1522" i="2"/>
  <c r="AJ1523" i="2"/>
  <c r="AJ1524" i="2"/>
  <c r="AJ1525" i="2"/>
  <c r="AJ1526" i="2"/>
  <c r="AJ1527" i="2"/>
  <c r="AJ1528" i="2"/>
  <c r="AJ1529" i="2"/>
  <c r="AJ1530" i="2"/>
  <c r="AJ1531" i="2"/>
  <c r="AJ1532" i="2"/>
  <c r="AJ1533" i="2"/>
  <c r="AJ1534" i="2"/>
  <c r="AJ1535" i="2"/>
  <c r="AJ1536" i="2"/>
  <c r="AJ1537" i="2"/>
  <c r="AJ1538" i="2"/>
  <c r="AJ1539" i="2"/>
  <c r="AJ1540" i="2"/>
  <c r="AJ1541" i="2"/>
  <c r="AJ1542" i="2"/>
  <c r="AJ1543" i="2"/>
  <c r="AJ1544" i="2"/>
  <c r="AJ1545" i="2"/>
  <c r="AJ1546" i="2"/>
  <c r="AJ1547" i="2"/>
  <c r="AJ1548" i="2"/>
  <c r="AJ1549" i="2"/>
  <c r="AJ1550" i="2"/>
  <c r="AJ1551" i="2"/>
  <c r="AJ1552" i="2"/>
  <c r="AJ1553" i="2"/>
  <c r="AJ1554" i="2"/>
  <c r="AJ1555" i="2"/>
  <c r="AJ1556" i="2"/>
  <c r="AJ1557" i="2"/>
  <c r="AJ1558" i="2"/>
  <c r="AJ1559" i="2"/>
  <c r="AJ1560" i="2"/>
  <c r="AJ1561" i="2"/>
  <c r="AJ1562" i="2"/>
  <c r="AJ1563" i="2"/>
  <c r="AJ1564" i="2"/>
  <c r="AJ1565" i="2"/>
  <c r="AJ1566" i="2"/>
  <c r="AJ1567" i="2"/>
  <c r="AJ1568" i="2"/>
  <c r="AJ1569" i="2"/>
  <c r="AJ1570" i="2"/>
  <c r="AJ1571" i="2"/>
  <c r="AJ1572" i="2"/>
  <c r="AJ1573" i="2"/>
  <c r="AJ1574" i="2"/>
  <c r="AJ1575" i="2"/>
  <c r="AJ1576" i="2"/>
  <c r="AJ1577" i="2"/>
  <c r="AJ1578" i="2"/>
  <c r="AJ1579" i="2"/>
  <c r="AJ1580" i="2"/>
  <c r="AJ1581" i="2"/>
  <c r="AJ1582" i="2"/>
  <c r="AJ1583" i="2"/>
  <c r="AJ1584" i="2"/>
  <c r="AJ1585" i="2"/>
  <c r="AJ1586" i="2"/>
  <c r="AJ1587" i="2"/>
  <c r="AJ1588" i="2"/>
  <c r="AJ1589" i="2"/>
  <c r="AJ1590" i="2"/>
  <c r="AJ1591" i="2"/>
  <c r="AJ1592" i="2"/>
  <c r="AJ1593" i="2"/>
  <c r="AJ1594" i="2"/>
  <c r="AJ1595" i="2"/>
  <c r="AJ1596" i="2"/>
  <c r="AJ1597" i="2"/>
  <c r="AJ1598" i="2"/>
  <c r="AJ1599" i="2"/>
  <c r="AJ1600" i="2"/>
  <c r="AJ1601" i="2"/>
  <c r="AJ1602" i="2"/>
  <c r="AJ1603" i="2"/>
  <c r="AJ1604" i="2"/>
  <c r="AJ1605" i="2"/>
  <c r="AJ1606" i="2"/>
  <c r="AJ1607" i="2"/>
  <c r="AJ1608" i="2"/>
  <c r="AJ1609" i="2"/>
  <c r="AJ1610" i="2"/>
  <c r="AJ1611" i="2"/>
  <c r="AJ1612" i="2"/>
  <c r="AJ1613" i="2"/>
  <c r="AJ1614" i="2"/>
  <c r="AJ1615" i="2"/>
  <c r="AJ1616" i="2"/>
  <c r="AJ1617" i="2"/>
  <c r="AJ1618" i="2"/>
  <c r="AJ1619" i="2"/>
  <c r="AJ1620" i="2"/>
  <c r="AJ1621" i="2"/>
  <c r="AJ1622" i="2"/>
  <c r="AJ1623" i="2"/>
  <c r="AJ1624" i="2"/>
  <c r="AJ1625" i="2"/>
  <c r="AJ1626" i="2"/>
  <c r="AJ1627" i="2"/>
  <c r="AJ1628" i="2"/>
  <c r="AJ1629" i="2"/>
  <c r="AJ1630" i="2"/>
  <c r="AJ1631" i="2"/>
  <c r="AJ1632" i="2"/>
  <c r="AJ1633" i="2"/>
  <c r="AJ1634" i="2"/>
  <c r="AJ1635" i="2"/>
  <c r="AJ1636" i="2"/>
  <c r="AJ1637" i="2"/>
  <c r="AJ1638" i="2"/>
  <c r="AJ1639" i="2"/>
  <c r="AJ1640" i="2"/>
  <c r="AJ1641" i="2"/>
  <c r="AJ1642" i="2"/>
  <c r="AJ1643" i="2"/>
  <c r="AJ1644" i="2"/>
  <c r="AJ1645" i="2"/>
  <c r="AJ1646" i="2"/>
  <c r="AJ1647" i="2"/>
  <c r="AJ1648" i="2"/>
  <c r="AJ1649" i="2"/>
  <c r="AJ1650" i="2"/>
  <c r="AJ1651" i="2"/>
  <c r="AJ1652" i="2"/>
  <c r="AJ1653" i="2"/>
  <c r="AJ1654" i="2"/>
  <c r="AJ1655" i="2"/>
  <c r="AJ1656" i="2"/>
  <c r="AJ1657" i="2"/>
  <c r="AJ1658" i="2"/>
  <c r="AJ1659" i="2"/>
  <c r="AJ1660" i="2"/>
  <c r="AJ1661" i="2"/>
  <c r="AJ1662" i="2"/>
  <c r="AJ1663" i="2"/>
  <c r="AJ1664" i="2"/>
  <c r="AJ1665" i="2"/>
  <c r="AJ1666" i="2"/>
  <c r="AJ1667" i="2"/>
  <c r="AJ1668" i="2"/>
  <c r="AJ1669" i="2"/>
  <c r="AJ1670" i="2"/>
  <c r="AJ1671" i="2"/>
  <c r="AJ1672" i="2"/>
  <c r="AJ1673" i="2"/>
  <c r="AJ1674" i="2"/>
  <c r="AJ1675" i="2"/>
  <c r="AJ1676" i="2"/>
  <c r="AJ1677" i="2"/>
  <c r="AJ1678" i="2"/>
  <c r="AJ1679" i="2"/>
  <c r="AJ1680" i="2"/>
  <c r="AJ1681" i="2"/>
  <c r="AJ1682" i="2"/>
  <c r="AJ1683" i="2"/>
  <c r="AJ1684" i="2"/>
  <c r="AJ1685" i="2"/>
  <c r="AJ1686" i="2"/>
  <c r="AJ1687" i="2"/>
  <c r="AJ1688" i="2"/>
  <c r="AJ1689" i="2"/>
  <c r="AJ1690" i="2"/>
  <c r="AJ1691" i="2"/>
  <c r="AJ1692" i="2"/>
  <c r="AJ1693" i="2"/>
  <c r="AJ1694" i="2"/>
  <c r="AJ1695" i="2"/>
  <c r="AJ1696" i="2"/>
  <c r="AJ1697" i="2"/>
  <c r="AJ1698" i="2"/>
  <c r="AJ1699" i="2"/>
  <c r="AJ1700" i="2"/>
  <c r="AJ1701" i="2"/>
  <c r="AJ1702" i="2"/>
  <c r="AJ1703" i="2"/>
  <c r="AJ1704" i="2"/>
  <c r="AJ1705" i="2"/>
  <c r="AJ1706" i="2"/>
  <c r="AJ1707" i="2"/>
  <c r="AJ1708" i="2"/>
  <c r="AJ1709" i="2"/>
  <c r="AJ1710" i="2"/>
  <c r="AJ1711" i="2"/>
  <c r="AJ1712" i="2"/>
  <c r="AJ1713" i="2"/>
  <c r="AJ1714" i="2"/>
  <c r="AJ1715" i="2"/>
  <c r="AJ1716" i="2"/>
  <c r="AJ1717" i="2"/>
  <c r="AJ1718" i="2"/>
  <c r="AJ1719" i="2"/>
  <c r="AJ1720" i="2"/>
  <c r="AJ1721" i="2"/>
  <c r="AJ1722" i="2"/>
  <c r="AJ1723" i="2"/>
  <c r="AJ1724" i="2"/>
  <c r="AJ1725" i="2"/>
  <c r="AJ1726" i="2"/>
  <c r="AJ1727" i="2"/>
  <c r="AJ1728" i="2"/>
  <c r="AJ1729" i="2"/>
  <c r="AJ1730" i="2"/>
  <c r="AJ1731" i="2"/>
  <c r="AJ1732" i="2"/>
  <c r="AJ1733" i="2"/>
  <c r="AJ1734" i="2"/>
  <c r="AJ1735" i="2"/>
  <c r="AJ1736" i="2"/>
  <c r="AJ1737" i="2"/>
  <c r="AJ1738" i="2"/>
  <c r="AJ1739" i="2"/>
  <c r="AJ1740" i="2"/>
  <c r="AJ1741" i="2"/>
  <c r="AJ1742" i="2"/>
  <c r="AJ1743" i="2"/>
  <c r="AJ1744" i="2"/>
  <c r="AJ1745" i="2"/>
  <c r="AJ1746" i="2"/>
  <c r="AJ1747" i="2"/>
  <c r="AJ1748" i="2"/>
  <c r="AJ1749" i="2"/>
  <c r="AJ1750" i="2"/>
  <c r="AJ1751" i="2"/>
  <c r="AJ1752" i="2"/>
  <c r="AJ1753" i="2"/>
  <c r="AJ1754" i="2"/>
  <c r="AJ1755" i="2"/>
  <c r="AJ1756" i="2"/>
  <c r="AJ1757" i="2"/>
  <c r="AJ1758" i="2"/>
  <c r="AJ1759" i="2"/>
  <c r="AJ1760" i="2"/>
  <c r="AJ1761" i="2"/>
  <c r="AJ1762" i="2"/>
  <c r="AJ1763" i="2"/>
  <c r="AJ1764" i="2"/>
  <c r="AJ1765" i="2"/>
  <c r="AJ1766" i="2"/>
  <c r="AJ1767" i="2"/>
  <c r="AJ1768" i="2"/>
  <c r="AJ1769" i="2"/>
  <c r="AJ1770" i="2"/>
  <c r="AJ1771" i="2"/>
  <c r="AJ1772" i="2"/>
  <c r="AJ1773" i="2"/>
  <c r="AJ1774" i="2"/>
  <c r="AJ1775" i="2"/>
  <c r="AJ1776" i="2"/>
  <c r="AJ1777" i="2"/>
  <c r="AJ1778" i="2"/>
  <c r="AJ1779" i="2"/>
  <c r="AJ1780" i="2"/>
  <c r="AJ1781" i="2"/>
  <c r="AJ1782" i="2"/>
  <c r="AJ1783" i="2"/>
  <c r="AJ1784" i="2"/>
  <c r="AJ1785" i="2"/>
  <c r="AJ1786" i="2"/>
  <c r="AJ1787" i="2"/>
  <c r="AJ1788" i="2"/>
  <c r="AJ1789" i="2"/>
  <c r="AJ1790" i="2"/>
  <c r="AJ1791" i="2"/>
  <c r="AJ1792" i="2"/>
  <c r="AJ1793" i="2"/>
  <c r="AJ1794" i="2"/>
  <c r="AJ1795" i="2"/>
  <c r="AJ1796" i="2"/>
  <c r="AJ1797" i="2"/>
  <c r="AJ1798" i="2"/>
  <c r="AJ1799" i="2"/>
  <c r="AJ1800" i="2"/>
  <c r="AJ1801" i="2"/>
  <c r="AJ1802" i="2"/>
  <c r="AJ1803" i="2"/>
  <c r="AJ1804" i="2"/>
  <c r="AJ1805" i="2"/>
  <c r="AJ1806" i="2"/>
  <c r="AJ1807" i="2"/>
  <c r="AJ1808" i="2"/>
  <c r="AJ1809" i="2"/>
  <c r="AJ1810" i="2"/>
  <c r="AJ1811" i="2"/>
  <c r="AJ1812" i="2"/>
  <c r="AJ1813" i="2"/>
  <c r="AJ1814" i="2"/>
  <c r="AJ1815" i="2"/>
  <c r="AJ1816" i="2"/>
  <c r="AJ1817" i="2"/>
  <c r="AJ1818" i="2"/>
  <c r="AJ1819" i="2"/>
  <c r="AJ1820" i="2"/>
  <c r="AJ1821" i="2"/>
  <c r="AJ1822" i="2"/>
  <c r="AJ1823" i="2"/>
  <c r="AJ1824" i="2"/>
  <c r="AJ1825" i="2"/>
  <c r="AJ1826" i="2"/>
  <c r="AJ1827" i="2"/>
  <c r="AJ1828" i="2"/>
  <c r="AJ1829" i="2"/>
  <c r="AJ1830" i="2"/>
  <c r="AJ1831" i="2"/>
  <c r="AJ1832" i="2"/>
  <c r="AJ1833" i="2"/>
  <c r="AJ1834" i="2"/>
  <c r="AJ1835" i="2"/>
  <c r="AJ1836" i="2"/>
  <c r="AJ1837" i="2"/>
  <c r="AJ1838" i="2"/>
  <c r="AJ1839" i="2"/>
  <c r="AJ1840" i="2"/>
  <c r="AJ1841" i="2"/>
  <c r="AJ1842" i="2"/>
  <c r="AJ1843" i="2"/>
  <c r="AJ1844" i="2"/>
  <c r="AJ1845" i="2"/>
  <c r="AJ1846" i="2"/>
  <c r="AJ1847" i="2"/>
  <c r="AJ1848" i="2"/>
  <c r="AJ1849" i="2"/>
  <c r="AJ1850" i="2"/>
  <c r="AJ1851" i="2"/>
  <c r="AJ1852" i="2"/>
  <c r="AJ1853" i="2"/>
  <c r="AJ1854" i="2"/>
  <c r="AJ1855" i="2"/>
  <c r="AJ1856" i="2"/>
  <c r="AJ1857" i="2"/>
  <c r="AJ1858" i="2"/>
  <c r="AJ1859" i="2"/>
  <c r="AJ1860" i="2"/>
  <c r="AJ1861" i="2"/>
  <c r="AJ1862" i="2"/>
  <c r="AJ1863" i="2"/>
  <c r="AJ1864" i="2"/>
  <c r="AJ1865" i="2"/>
  <c r="AJ1866" i="2"/>
  <c r="AJ1867" i="2"/>
  <c r="AJ1868" i="2"/>
  <c r="AJ1869" i="2"/>
  <c r="AJ1870" i="2"/>
  <c r="AJ1871" i="2"/>
  <c r="AJ1872" i="2"/>
  <c r="AJ1873" i="2"/>
  <c r="AJ1874" i="2"/>
  <c r="AJ1875" i="2"/>
  <c r="AJ1876" i="2"/>
  <c r="AJ1877" i="2"/>
  <c r="AJ1878" i="2"/>
  <c r="AJ1879" i="2"/>
  <c r="AJ1880" i="2"/>
  <c r="AJ1881" i="2"/>
  <c r="AJ1882" i="2"/>
  <c r="AJ1883" i="2"/>
  <c r="AJ1884" i="2"/>
  <c r="AJ1885" i="2"/>
  <c r="AJ1886" i="2"/>
  <c r="AJ1887" i="2"/>
  <c r="AJ1888" i="2"/>
  <c r="AJ1889" i="2"/>
  <c r="AJ1890" i="2"/>
  <c r="AJ1891" i="2"/>
  <c r="AJ1892" i="2"/>
  <c r="AJ1893" i="2"/>
  <c r="AJ1894" i="2"/>
  <c r="AJ1895" i="2"/>
  <c r="AJ1896" i="2"/>
  <c r="AJ1897" i="2"/>
  <c r="AJ1898" i="2"/>
  <c r="AJ1899" i="2"/>
  <c r="AJ1900" i="2"/>
  <c r="AJ1901" i="2"/>
  <c r="AJ1902" i="2"/>
  <c r="AJ1903" i="2"/>
  <c r="AJ1904" i="2"/>
  <c r="AJ1905" i="2"/>
  <c r="AJ1906" i="2"/>
  <c r="AJ1907" i="2"/>
  <c r="AJ1908" i="2"/>
  <c r="AJ1909" i="2"/>
  <c r="AJ1910" i="2"/>
  <c r="AJ1911" i="2"/>
  <c r="AJ1912" i="2"/>
  <c r="AJ1913" i="2"/>
  <c r="AJ1914" i="2"/>
  <c r="AJ1915" i="2"/>
  <c r="AJ1916" i="2"/>
  <c r="AJ1917" i="2"/>
  <c r="AJ1918" i="2"/>
  <c r="AJ1919" i="2"/>
  <c r="AJ1920" i="2"/>
  <c r="AJ1921" i="2"/>
  <c r="AJ1922" i="2"/>
  <c r="AJ1923" i="2"/>
  <c r="AJ1924" i="2"/>
  <c r="AJ1925" i="2"/>
  <c r="AJ1926" i="2"/>
  <c r="AJ1927" i="2"/>
  <c r="AJ1928" i="2"/>
  <c r="AJ1929" i="2"/>
  <c r="AJ1930" i="2"/>
  <c r="AJ1931" i="2"/>
  <c r="AJ1932" i="2"/>
  <c r="AJ1933" i="2"/>
  <c r="AJ1934" i="2"/>
  <c r="AJ1935" i="2"/>
  <c r="AJ1936" i="2"/>
  <c r="AJ1937" i="2"/>
  <c r="AJ1938" i="2"/>
  <c r="AJ1939" i="2"/>
  <c r="AJ1940" i="2"/>
  <c r="AJ1941" i="2"/>
  <c r="AJ1942" i="2"/>
  <c r="AJ1943" i="2"/>
  <c r="AJ1944" i="2"/>
  <c r="AJ1945" i="2"/>
  <c r="AJ1946" i="2"/>
  <c r="AJ1947" i="2"/>
  <c r="AJ1948" i="2"/>
  <c r="AJ1949" i="2"/>
  <c r="AJ1950" i="2"/>
  <c r="AJ1951" i="2"/>
  <c r="AJ1952" i="2"/>
  <c r="AJ1953" i="2"/>
  <c r="AJ1954" i="2"/>
  <c r="AJ1955" i="2"/>
  <c r="AJ1956" i="2"/>
  <c r="AJ1957" i="2"/>
  <c r="AJ1958" i="2"/>
  <c r="AJ1959" i="2"/>
  <c r="AJ1960" i="2"/>
  <c r="AJ1961" i="2"/>
  <c r="AJ1962" i="2"/>
  <c r="AJ1963" i="2"/>
  <c r="AJ1964" i="2"/>
  <c r="AJ1965" i="2"/>
  <c r="AJ1966" i="2"/>
  <c r="AJ1967" i="2"/>
  <c r="AJ1968" i="2"/>
  <c r="AJ1969" i="2"/>
  <c r="AJ1970" i="2"/>
  <c r="AJ1971" i="2"/>
  <c r="AJ1972" i="2"/>
  <c r="AJ1973" i="2"/>
  <c r="AJ1974" i="2"/>
  <c r="AJ1975" i="2"/>
  <c r="AJ1976" i="2"/>
  <c r="AJ1977" i="2"/>
  <c r="AJ1978" i="2"/>
  <c r="AJ1979" i="2"/>
  <c r="AJ1980" i="2"/>
  <c r="AJ1981" i="2"/>
  <c r="AJ1982" i="2"/>
  <c r="AJ1983" i="2"/>
  <c r="AJ1984" i="2"/>
  <c r="AJ1985" i="2"/>
  <c r="AJ1986" i="2"/>
  <c r="AJ1987" i="2"/>
  <c r="AJ1988" i="2"/>
  <c r="AJ1989" i="2"/>
  <c r="AJ1990" i="2"/>
  <c r="AJ1991" i="2"/>
  <c r="AJ1992" i="2"/>
  <c r="AJ1993" i="2"/>
  <c r="AJ1994" i="2"/>
  <c r="AJ1995" i="2"/>
  <c r="AJ1996" i="2"/>
  <c r="AJ1997" i="2"/>
  <c r="AJ1998" i="2"/>
  <c r="AJ1999" i="2"/>
  <c r="AJ2000" i="2"/>
  <c r="AJ2001" i="2"/>
  <c r="AJ2002" i="2"/>
  <c r="AJ2003" i="2"/>
  <c r="AJ2004" i="2"/>
  <c r="AJ2005" i="2"/>
  <c r="AJ2006" i="2"/>
  <c r="AJ2007" i="2"/>
  <c r="AJ2008" i="2"/>
  <c r="AJ2009" i="2"/>
  <c r="AJ2010" i="2"/>
  <c r="AJ2011" i="2"/>
  <c r="AJ2012" i="2"/>
  <c r="AJ2013" i="2"/>
  <c r="AJ2014" i="2"/>
  <c r="AJ2015" i="2"/>
  <c r="AJ2016" i="2"/>
  <c r="AJ2017" i="2"/>
  <c r="AJ2018" i="2"/>
  <c r="AJ2019" i="2"/>
  <c r="AJ2020" i="2"/>
  <c r="AJ2021" i="2"/>
  <c r="AJ2022" i="2"/>
  <c r="AJ2023" i="2"/>
  <c r="AJ2024" i="2"/>
  <c r="AJ2025" i="2"/>
  <c r="AJ2026" i="2"/>
  <c r="AJ2027" i="2"/>
  <c r="AJ2028" i="2"/>
  <c r="AJ2029" i="2"/>
  <c r="AJ2030" i="2"/>
  <c r="AJ2031" i="2"/>
  <c r="AJ2032" i="2"/>
  <c r="AJ2033" i="2"/>
  <c r="AJ2034" i="2"/>
  <c r="AJ2035" i="2"/>
  <c r="AJ2036" i="2"/>
  <c r="AJ2037" i="2"/>
  <c r="AJ2038" i="2"/>
  <c r="AJ2039" i="2"/>
  <c r="AJ2040" i="2"/>
  <c r="AJ2041" i="2"/>
  <c r="AJ2042" i="2"/>
  <c r="AJ2043" i="2"/>
  <c r="AJ2044" i="2"/>
  <c r="AJ2045" i="2"/>
  <c r="AJ2046" i="2"/>
  <c r="AJ2047" i="2"/>
  <c r="AJ2048" i="2"/>
  <c r="AJ2049" i="2"/>
  <c r="AJ2050" i="2"/>
  <c r="AJ2051" i="2"/>
  <c r="AJ2052" i="2"/>
  <c r="AJ2053" i="2"/>
  <c r="AJ2054" i="2"/>
  <c r="AJ2055" i="2"/>
  <c r="AJ2056" i="2"/>
  <c r="AJ2057" i="2"/>
  <c r="AJ2058" i="2"/>
  <c r="AJ2059" i="2"/>
  <c r="AJ2060" i="2"/>
  <c r="AJ2061" i="2"/>
  <c r="AJ2062" i="2"/>
  <c r="AJ2063" i="2"/>
  <c r="AJ2064" i="2"/>
  <c r="AJ2065" i="2"/>
  <c r="AJ2066" i="2"/>
  <c r="AJ2067" i="2"/>
  <c r="AJ2068" i="2"/>
  <c r="AJ2069" i="2"/>
  <c r="AJ2070" i="2"/>
  <c r="AJ2071" i="2"/>
  <c r="AJ2072" i="2"/>
  <c r="AJ2073" i="2"/>
  <c r="AJ2074" i="2"/>
  <c r="AJ2075" i="2"/>
  <c r="AJ2076" i="2"/>
  <c r="AJ2077" i="2"/>
  <c r="AJ2078" i="2"/>
  <c r="AJ2079" i="2"/>
  <c r="AJ2080" i="2"/>
  <c r="AJ2081" i="2"/>
  <c r="AJ2082" i="2"/>
  <c r="AJ2083" i="2"/>
  <c r="AJ2084" i="2"/>
  <c r="AJ2085" i="2"/>
  <c r="AJ2086" i="2"/>
  <c r="AJ2087" i="2"/>
  <c r="AJ2088" i="2"/>
  <c r="AJ2089" i="2"/>
  <c r="AJ2090" i="2"/>
  <c r="AJ2091" i="2"/>
  <c r="AJ2092" i="2"/>
  <c r="AJ2093" i="2"/>
  <c r="AJ2094" i="2"/>
  <c r="AJ2095" i="2"/>
  <c r="AJ2096" i="2"/>
  <c r="AJ2097" i="2"/>
  <c r="AJ2098" i="2"/>
  <c r="AJ2099" i="2"/>
  <c r="AJ2100" i="2"/>
  <c r="AJ2101" i="2"/>
  <c r="AJ2102" i="2"/>
  <c r="AJ2103" i="2"/>
  <c r="AJ2104" i="2"/>
  <c r="AJ2105" i="2"/>
  <c r="AJ2106" i="2"/>
  <c r="AJ2107" i="2"/>
  <c r="AJ2108" i="2"/>
  <c r="AJ2109" i="2"/>
  <c r="AJ2110" i="2"/>
  <c r="AJ2111" i="2"/>
  <c r="AJ2112" i="2"/>
  <c r="AJ2113" i="2"/>
  <c r="AJ2114" i="2"/>
  <c r="AJ2115" i="2"/>
  <c r="AJ2116" i="2"/>
  <c r="AJ2117" i="2"/>
  <c r="AJ2118" i="2"/>
  <c r="AJ2119" i="2"/>
  <c r="AJ2120" i="2"/>
  <c r="AJ2121" i="2"/>
  <c r="AJ2122" i="2"/>
  <c r="AJ2123" i="2"/>
  <c r="AJ2124" i="2"/>
  <c r="AJ2125" i="2"/>
  <c r="AJ2126" i="2"/>
  <c r="AJ2127" i="2"/>
  <c r="AJ2128" i="2"/>
  <c r="AJ2129" i="2"/>
  <c r="AJ2130" i="2"/>
  <c r="AJ2131" i="2"/>
  <c r="AJ2132" i="2"/>
  <c r="AJ2133" i="2"/>
  <c r="AJ2134" i="2"/>
  <c r="AJ2135" i="2"/>
  <c r="AJ2136" i="2"/>
  <c r="AJ2137" i="2"/>
  <c r="AJ2138" i="2"/>
  <c r="AJ2139" i="2"/>
  <c r="AJ2140" i="2"/>
  <c r="AJ2141" i="2"/>
  <c r="AJ2142" i="2"/>
  <c r="AJ2143" i="2"/>
  <c r="AJ2144" i="2"/>
  <c r="AJ2145" i="2"/>
  <c r="AJ2146" i="2"/>
  <c r="AJ2147" i="2"/>
  <c r="AJ2148" i="2"/>
  <c r="AJ2149" i="2"/>
  <c r="AJ2150" i="2"/>
  <c r="AJ2151" i="2"/>
  <c r="AJ2152" i="2"/>
  <c r="AJ2153" i="2"/>
  <c r="AJ2154" i="2"/>
  <c r="AJ2155" i="2"/>
  <c r="AJ2156" i="2"/>
  <c r="AJ2157" i="2"/>
  <c r="AJ2158" i="2"/>
  <c r="AJ2159" i="2"/>
  <c r="AJ2160" i="2"/>
  <c r="AJ2161" i="2"/>
  <c r="AJ2162" i="2"/>
  <c r="AJ2163" i="2"/>
  <c r="AJ2164" i="2"/>
  <c r="AJ2165" i="2"/>
  <c r="AJ2166" i="2"/>
  <c r="AJ2167" i="2"/>
  <c r="AJ2168" i="2"/>
  <c r="AJ2169" i="2"/>
  <c r="AJ2170" i="2"/>
  <c r="AJ2171" i="2"/>
  <c r="AJ2172" i="2"/>
  <c r="AJ2173" i="2"/>
  <c r="AJ2174" i="2"/>
  <c r="AJ2175" i="2"/>
  <c r="AJ2176" i="2"/>
  <c r="AJ2177" i="2"/>
  <c r="AJ2178" i="2"/>
  <c r="AJ2179" i="2"/>
  <c r="AJ2180" i="2"/>
  <c r="AJ2181" i="2"/>
  <c r="AJ2182" i="2"/>
  <c r="AJ2183" i="2"/>
  <c r="AJ2184" i="2"/>
  <c r="AJ2185" i="2"/>
  <c r="AJ2186" i="2"/>
  <c r="AJ2187" i="2"/>
  <c r="AJ2188" i="2"/>
  <c r="AJ2189" i="2"/>
  <c r="AJ2190" i="2"/>
  <c r="AJ2191" i="2"/>
  <c r="AJ2192" i="2"/>
  <c r="AJ2193" i="2"/>
  <c r="AJ2194" i="2"/>
  <c r="AJ2195" i="2"/>
  <c r="AJ2196" i="2"/>
  <c r="AJ2197" i="2"/>
  <c r="AJ2198" i="2"/>
  <c r="AJ2199" i="2"/>
  <c r="AJ2200" i="2"/>
  <c r="AJ2201" i="2"/>
  <c r="AJ2202" i="2"/>
  <c r="AJ2203" i="2"/>
  <c r="AJ2204" i="2"/>
  <c r="AJ2205" i="2"/>
  <c r="AJ2206" i="2"/>
  <c r="AJ2207" i="2"/>
  <c r="AJ2208" i="2"/>
  <c r="AJ2209" i="2"/>
  <c r="AJ2210" i="2"/>
  <c r="AJ2211" i="2"/>
  <c r="AJ2212" i="2"/>
  <c r="AJ2213" i="2"/>
  <c r="AJ2214" i="2"/>
  <c r="AJ2215" i="2"/>
  <c r="AJ2216" i="2"/>
  <c r="AJ2217" i="2"/>
  <c r="AJ2218" i="2"/>
  <c r="AJ2219" i="2"/>
  <c r="AJ2220" i="2"/>
  <c r="AJ2221" i="2"/>
  <c r="AJ2222" i="2"/>
  <c r="AJ2223" i="2"/>
  <c r="AJ2224" i="2"/>
  <c r="AJ2225" i="2"/>
  <c r="AJ2226" i="2"/>
  <c r="AJ2227" i="2"/>
  <c r="AJ2228" i="2"/>
  <c r="AJ2229" i="2"/>
  <c r="AJ2230" i="2"/>
  <c r="AJ2231" i="2"/>
  <c r="AJ2232" i="2"/>
  <c r="AJ2233" i="2"/>
  <c r="AJ2234" i="2"/>
  <c r="AJ2235" i="2"/>
  <c r="AJ2236" i="2"/>
  <c r="AJ2237" i="2"/>
  <c r="AJ2238" i="2"/>
  <c r="AJ2239" i="2"/>
  <c r="AJ2240" i="2"/>
  <c r="AJ2241" i="2"/>
  <c r="AJ2242" i="2"/>
  <c r="AJ2243" i="2"/>
  <c r="AJ2244" i="2"/>
  <c r="AJ2245" i="2"/>
  <c r="AJ2246" i="2"/>
  <c r="AJ2247" i="2"/>
  <c r="AJ2248" i="2"/>
  <c r="AJ2249" i="2"/>
  <c r="AJ2250" i="2"/>
  <c r="AJ2251" i="2"/>
  <c r="AJ2252" i="2"/>
  <c r="AJ2253" i="2"/>
  <c r="AJ2254" i="2"/>
  <c r="AJ2255" i="2"/>
  <c r="AJ2256" i="2"/>
  <c r="AJ2257" i="2"/>
  <c r="AJ2258" i="2"/>
  <c r="AJ2259" i="2"/>
  <c r="AJ2260" i="2"/>
  <c r="AJ2261" i="2"/>
  <c r="AJ2262" i="2"/>
  <c r="AJ2263" i="2"/>
  <c r="AJ2264" i="2"/>
  <c r="AJ2265" i="2"/>
  <c r="AJ2266" i="2"/>
  <c r="AJ2267" i="2"/>
  <c r="AJ2268" i="2"/>
  <c r="AJ2269" i="2"/>
  <c r="AJ2270" i="2"/>
  <c r="AJ2271" i="2"/>
  <c r="AJ2272" i="2"/>
  <c r="AJ2273" i="2"/>
  <c r="AJ2274" i="2"/>
  <c r="AJ2275" i="2"/>
  <c r="AJ2276" i="2"/>
  <c r="AJ2277" i="2"/>
  <c r="AJ2278" i="2"/>
  <c r="AJ2279" i="2"/>
  <c r="AJ2280" i="2"/>
  <c r="AJ2281" i="2"/>
  <c r="AJ2282" i="2"/>
  <c r="AJ2283" i="2"/>
  <c r="AJ2284" i="2"/>
  <c r="AJ2285" i="2"/>
  <c r="AJ2286" i="2"/>
  <c r="AJ2287" i="2"/>
  <c r="AJ2288" i="2"/>
  <c r="AJ2289" i="2"/>
  <c r="AJ2290" i="2"/>
  <c r="AJ2291" i="2"/>
  <c r="AJ2292" i="2"/>
  <c r="AJ2293" i="2"/>
  <c r="AJ2294" i="2"/>
  <c r="AJ2295" i="2"/>
  <c r="AJ2296" i="2"/>
  <c r="AJ2297" i="2"/>
  <c r="AJ2298" i="2"/>
  <c r="AJ2299" i="2"/>
  <c r="AJ2300" i="2"/>
  <c r="AJ2301" i="2"/>
  <c r="AJ2302" i="2"/>
  <c r="AJ2303" i="2"/>
  <c r="AJ2304" i="2"/>
  <c r="AJ2305" i="2"/>
  <c r="AJ2306" i="2"/>
  <c r="AJ2307" i="2"/>
  <c r="AJ2308" i="2"/>
  <c r="AJ2309" i="2"/>
  <c r="AJ2310" i="2"/>
  <c r="AJ2311" i="2"/>
  <c r="AJ2312" i="2"/>
  <c r="AJ2313" i="2"/>
  <c r="AJ2314" i="2"/>
  <c r="AJ2315" i="2"/>
  <c r="AJ2316" i="2"/>
  <c r="AJ2317" i="2"/>
  <c r="AJ2318" i="2"/>
  <c r="AJ2319" i="2"/>
  <c r="AJ2320" i="2"/>
  <c r="AJ2321" i="2"/>
  <c r="AJ2322" i="2"/>
  <c r="AJ2323" i="2"/>
  <c r="AJ2324" i="2"/>
  <c r="AJ2325" i="2"/>
  <c r="AJ2326" i="2"/>
  <c r="AJ2327" i="2"/>
  <c r="AJ2328" i="2"/>
  <c r="AJ2329" i="2"/>
  <c r="AJ2330" i="2"/>
  <c r="AJ2331" i="2"/>
  <c r="AJ2332" i="2"/>
  <c r="AJ2333" i="2"/>
  <c r="AJ2334" i="2"/>
  <c r="AJ2335" i="2"/>
  <c r="AJ2336" i="2"/>
  <c r="AJ2337" i="2"/>
  <c r="AJ2338" i="2"/>
  <c r="AJ2339" i="2"/>
  <c r="AJ2340" i="2"/>
  <c r="AJ2341" i="2"/>
  <c r="AJ2342" i="2"/>
  <c r="AJ2343" i="2"/>
  <c r="AJ2344" i="2"/>
  <c r="AJ2345" i="2"/>
  <c r="AJ2346" i="2"/>
  <c r="AJ2347" i="2"/>
  <c r="AJ2348" i="2"/>
  <c r="AJ2349" i="2"/>
  <c r="AJ2350" i="2"/>
  <c r="AJ2351" i="2"/>
  <c r="AJ2352" i="2"/>
  <c r="AJ2353" i="2"/>
  <c r="AJ2354" i="2"/>
  <c r="AJ2355" i="2"/>
  <c r="AJ2356" i="2"/>
  <c r="AJ2357" i="2"/>
  <c r="AJ2358" i="2"/>
  <c r="AJ2359" i="2"/>
  <c r="AJ2360" i="2"/>
  <c r="AJ2361" i="2"/>
  <c r="AJ2362" i="2"/>
  <c r="AJ2363" i="2"/>
  <c r="AJ2364" i="2"/>
  <c r="AJ2365" i="2"/>
  <c r="AJ2366" i="2"/>
  <c r="AJ2367" i="2"/>
  <c r="AJ2368" i="2"/>
  <c r="AJ2369" i="2"/>
  <c r="AJ2370" i="2"/>
  <c r="AJ2371" i="2"/>
  <c r="AJ2372" i="2"/>
  <c r="AJ2373" i="2"/>
  <c r="AJ2374" i="2"/>
  <c r="AJ2375" i="2"/>
  <c r="AJ2376" i="2"/>
  <c r="AJ2377" i="2"/>
  <c r="AJ2378" i="2"/>
  <c r="AJ2379" i="2"/>
  <c r="AJ2380" i="2"/>
  <c r="AJ2381" i="2"/>
  <c r="AJ2382" i="2"/>
  <c r="AJ2383" i="2"/>
  <c r="AJ2384" i="2"/>
  <c r="AJ2385" i="2"/>
  <c r="AJ2386" i="2"/>
  <c r="AJ2387" i="2"/>
  <c r="AJ2388" i="2"/>
  <c r="AJ2389" i="2"/>
  <c r="AJ2390" i="2"/>
  <c r="AJ2391" i="2"/>
  <c r="AJ2392" i="2"/>
  <c r="AJ2393" i="2"/>
  <c r="AJ2394" i="2"/>
  <c r="AJ2395" i="2"/>
  <c r="AJ2396" i="2"/>
  <c r="AJ2397" i="2"/>
  <c r="AJ2398" i="2"/>
  <c r="AJ2399" i="2"/>
  <c r="AJ2400" i="2"/>
  <c r="AJ2401" i="2"/>
  <c r="AJ2402" i="2"/>
  <c r="AJ2403" i="2"/>
  <c r="AJ2404" i="2"/>
  <c r="AJ2405" i="2"/>
  <c r="AJ2406" i="2"/>
  <c r="AJ2407" i="2"/>
  <c r="AJ2408" i="2"/>
  <c r="AJ2409" i="2"/>
  <c r="AJ2410" i="2"/>
  <c r="AJ2411" i="2"/>
  <c r="AJ2412" i="2"/>
  <c r="AJ2413" i="2"/>
  <c r="AJ2414" i="2"/>
  <c r="AJ2415" i="2"/>
  <c r="AJ2416" i="2"/>
  <c r="AJ2417" i="2"/>
  <c r="AJ2418" i="2"/>
  <c r="AJ2419" i="2"/>
  <c r="AJ2420" i="2"/>
  <c r="AJ2421" i="2"/>
  <c r="AJ2422" i="2"/>
  <c r="AJ2423" i="2"/>
  <c r="AJ2424" i="2"/>
  <c r="AJ2425" i="2"/>
  <c r="AJ2426" i="2"/>
  <c r="AJ2427" i="2"/>
  <c r="AJ2428" i="2"/>
  <c r="AJ2429" i="2"/>
  <c r="AJ2430" i="2"/>
  <c r="AJ2431" i="2"/>
  <c r="AJ2432" i="2"/>
  <c r="AJ2433" i="2"/>
  <c r="AJ2434" i="2"/>
  <c r="AJ2435" i="2"/>
  <c r="AJ2436" i="2"/>
  <c r="AJ2437" i="2"/>
  <c r="AJ2438" i="2"/>
  <c r="AJ2439" i="2"/>
  <c r="AJ2440" i="2"/>
  <c r="AJ2441" i="2"/>
  <c r="AJ2442" i="2"/>
  <c r="AJ2443" i="2"/>
  <c r="AJ2444" i="2"/>
  <c r="AJ2445" i="2"/>
  <c r="AJ2446" i="2"/>
  <c r="AJ2447" i="2"/>
  <c r="AJ2448" i="2"/>
  <c r="AJ2449" i="2"/>
  <c r="AJ2450" i="2"/>
  <c r="AJ2451" i="2"/>
  <c r="AJ2452" i="2"/>
  <c r="AJ2453" i="2"/>
  <c r="AJ2454" i="2"/>
  <c r="AJ2455" i="2"/>
  <c r="AJ2456" i="2"/>
  <c r="AJ2457" i="2"/>
  <c r="AJ2458" i="2"/>
  <c r="AJ2459" i="2"/>
  <c r="AJ2460" i="2"/>
  <c r="AJ2461" i="2"/>
  <c r="AJ2462" i="2"/>
  <c r="AJ2463" i="2"/>
  <c r="AJ2464" i="2"/>
  <c r="AJ2465" i="2"/>
  <c r="AJ2466" i="2"/>
  <c r="AJ2467" i="2"/>
  <c r="AJ2468" i="2"/>
  <c r="AJ2469" i="2"/>
  <c r="AJ2470" i="2"/>
  <c r="AJ2471" i="2"/>
  <c r="AJ2472" i="2"/>
  <c r="AJ2473" i="2"/>
  <c r="AJ2474" i="2"/>
  <c r="AJ2475" i="2"/>
  <c r="AJ2476" i="2"/>
  <c r="AJ2477" i="2"/>
  <c r="AJ2478" i="2"/>
  <c r="AJ2479" i="2"/>
  <c r="AJ2480" i="2"/>
  <c r="AJ2481" i="2"/>
  <c r="AJ2482" i="2"/>
  <c r="AJ2483" i="2"/>
  <c r="AJ2484" i="2"/>
  <c r="AJ2485" i="2"/>
  <c r="AJ2486" i="2"/>
  <c r="AJ2487" i="2"/>
  <c r="AJ2488" i="2"/>
  <c r="AJ2489" i="2"/>
  <c r="AJ2490" i="2"/>
  <c r="AJ2491" i="2"/>
  <c r="AJ2492" i="2"/>
  <c r="AJ2493" i="2"/>
  <c r="AJ2494" i="2"/>
  <c r="AJ2495" i="2"/>
  <c r="AJ2496" i="2"/>
  <c r="AJ2497" i="2"/>
  <c r="AJ2498" i="2"/>
  <c r="AJ2499" i="2"/>
  <c r="AJ2500" i="2"/>
  <c r="AJ2501" i="2"/>
  <c r="AJ2502" i="2"/>
  <c r="AJ2503" i="2"/>
  <c r="AJ2504" i="2"/>
  <c r="AJ2505" i="2"/>
  <c r="AJ2506" i="2"/>
  <c r="AJ2507" i="2"/>
  <c r="AJ2508" i="2"/>
  <c r="AJ2509" i="2"/>
  <c r="AJ2510" i="2"/>
  <c r="AJ2511" i="2"/>
  <c r="AJ2512" i="2"/>
  <c r="AJ2513" i="2"/>
  <c r="AJ2514" i="2"/>
  <c r="AJ2515" i="2"/>
  <c r="AJ2516" i="2"/>
  <c r="AJ2517" i="2"/>
  <c r="AJ2518" i="2"/>
  <c r="AJ2519" i="2"/>
  <c r="AJ2520" i="2"/>
  <c r="AJ2521" i="2"/>
  <c r="AJ2522" i="2"/>
  <c r="AJ2523" i="2"/>
  <c r="AJ2524" i="2"/>
  <c r="AJ2525" i="2"/>
  <c r="AJ2526" i="2"/>
  <c r="AJ2527" i="2"/>
  <c r="AJ2528" i="2"/>
  <c r="AJ2529" i="2"/>
  <c r="AJ2530" i="2"/>
  <c r="AJ2531" i="2"/>
  <c r="AJ2532" i="2"/>
  <c r="AJ2533" i="2"/>
  <c r="AJ2534" i="2"/>
  <c r="AJ2535" i="2"/>
  <c r="AJ2536" i="2"/>
  <c r="AJ2537" i="2"/>
  <c r="AJ2538" i="2"/>
  <c r="AJ2539" i="2"/>
  <c r="AJ2540" i="2"/>
  <c r="AJ2541" i="2"/>
  <c r="AJ2542" i="2"/>
  <c r="AJ2543" i="2"/>
  <c r="AJ2544" i="2"/>
  <c r="AJ2545" i="2"/>
  <c r="AJ2546" i="2"/>
  <c r="AJ2547" i="2"/>
  <c r="AJ2548" i="2"/>
  <c r="AJ2549" i="2"/>
  <c r="AJ2550" i="2"/>
  <c r="AJ2551" i="2"/>
  <c r="AJ2552" i="2"/>
  <c r="AJ2553" i="2"/>
  <c r="AJ2554" i="2"/>
  <c r="AJ2555" i="2"/>
  <c r="AJ2556" i="2"/>
  <c r="AJ2557" i="2"/>
  <c r="AJ2558" i="2"/>
  <c r="AJ2559" i="2"/>
  <c r="AJ2560" i="2"/>
  <c r="AJ2561" i="2"/>
  <c r="AJ2562" i="2"/>
  <c r="AJ2563" i="2"/>
  <c r="AJ2564" i="2"/>
  <c r="AJ2565" i="2"/>
  <c r="AJ2566" i="2"/>
  <c r="AJ2567" i="2"/>
  <c r="AJ2568" i="2"/>
  <c r="AJ2569" i="2"/>
  <c r="AJ2570" i="2"/>
  <c r="AJ2571" i="2"/>
  <c r="AJ2572" i="2"/>
  <c r="AJ2573" i="2"/>
  <c r="AJ2574" i="2"/>
  <c r="AJ2575" i="2"/>
  <c r="AJ2576" i="2"/>
  <c r="AJ2577" i="2"/>
  <c r="AJ2578" i="2"/>
  <c r="AJ2579" i="2"/>
  <c r="AJ2580" i="2"/>
  <c r="AJ2581" i="2"/>
  <c r="AJ2582" i="2"/>
  <c r="AJ2583" i="2"/>
  <c r="AJ2584" i="2"/>
  <c r="AJ2585" i="2"/>
  <c r="AJ2586" i="2"/>
  <c r="AJ2587" i="2"/>
  <c r="AJ2588" i="2"/>
  <c r="AJ2589" i="2"/>
  <c r="AJ2590" i="2"/>
  <c r="AJ2591" i="2"/>
  <c r="AJ2592" i="2"/>
  <c r="AJ2593" i="2"/>
  <c r="AJ2594" i="2"/>
  <c r="AJ2595" i="2"/>
  <c r="AJ2596" i="2"/>
  <c r="AJ2597" i="2"/>
  <c r="AJ2598" i="2"/>
  <c r="AJ2599" i="2"/>
  <c r="AJ2600" i="2"/>
  <c r="AJ2601" i="2"/>
  <c r="AJ2602" i="2"/>
  <c r="AJ2603" i="2"/>
  <c r="AJ2604" i="2"/>
  <c r="AJ2605" i="2"/>
  <c r="AJ2606" i="2"/>
  <c r="AJ2607" i="2"/>
  <c r="AJ2608" i="2"/>
  <c r="AJ2609" i="2"/>
  <c r="AJ2610" i="2"/>
  <c r="AJ2611" i="2"/>
  <c r="AJ2612" i="2"/>
  <c r="AJ2613" i="2"/>
  <c r="AJ2614" i="2"/>
  <c r="AJ2615" i="2"/>
  <c r="AJ2616" i="2"/>
  <c r="AJ2617" i="2"/>
  <c r="AJ2618" i="2"/>
  <c r="AJ2619" i="2"/>
  <c r="AJ2620" i="2"/>
  <c r="AJ2621" i="2"/>
  <c r="AJ2622" i="2"/>
  <c r="AJ2623" i="2"/>
  <c r="AJ2624" i="2"/>
  <c r="AJ2625" i="2"/>
  <c r="AJ2626" i="2"/>
  <c r="AJ2627" i="2"/>
  <c r="AJ2628" i="2"/>
  <c r="AJ2629" i="2"/>
  <c r="AJ2630" i="2"/>
  <c r="AJ2631" i="2"/>
  <c r="AJ2632" i="2"/>
  <c r="AJ2633" i="2"/>
  <c r="AJ2634" i="2"/>
  <c r="AJ2635" i="2"/>
  <c r="AJ2636" i="2"/>
  <c r="AJ2637" i="2"/>
  <c r="AJ2638" i="2"/>
  <c r="AJ2639" i="2"/>
  <c r="AJ2640" i="2"/>
  <c r="AJ2641" i="2"/>
  <c r="AJ2642" i="2"/>
  <c r="AJ2643" i="2"/>
  <c r="AJ2644" i="2"/>
  <c r="AJ2645" i="2"/>
  <c r="AJ2646" i="2"/>
  <c r="AJ2647" i="2"/>
  <c r="AJ2648" i="2"/>
  <c r="AJ2649" i="2"/>
  <c r="AJ2650" i="2"/>
  <c r="AJ2651" i="2"/>
  <c r="AJ2652" i="2"/>
  <c r="AJ2653" i="2"/>
  <c r="AJ2654" i="2"/>
  <c r="AJ2655" i="2"/>
  <c r="AJ2656" i="2"/>
  <c r="AJ2657" i="2"/>
  <c r="AJ2658" i="2"/>
  <c r="AJ2659" i="2"/>
  <c r="AJ2660" i="2"/>
  <c r="AJ2661" i="2"/>
  <c r="AJ2662" i="2"/>
  <c r="AJ2663" i="2"/>
  <c r="AJ2664" i="2"/>
  <c r="AJ2665" i="2"/>
  <c r="AJ2666" i="2"/>
  <c r="AJ2667" i="2"/>
  <c r="AJ2668" i="2"/>
  <c r="AJ2669" i="2"/>
  <c r="AJ2670" i="2"/>
  <c r="AJ2671" i="2"/>
  <c r="AJ2672" i="2"/>
  <c r="AJ2673" i="2"/>
  <c r="AJ2674" i="2"/>
  <c r="AJ2675" i="2"/>
  <c r="AJ2676" i="2"/>
  <c r="AJ2677" i="2"/>
  <c r="AJ2678" i="2"/>
  <c r="AJ2679" i="2"/>
  <c r="AJ2680" i="2"/>
  <c r="AJ2681" i="2"/>
  <c r="AJ2682" i="2"/>
  <c r="AJ2683" i="2"/>
  <c r="AJ2684" i="2"/>
  <c r="AJ2685" i="2"/>
  <c r="AJ2686" i="2"/>
  <c r="AJ2687" i="2"/>
  <c r="AJ2688" i="2"/>
  <c r="AJ2689" i="2"/>
  <c r="AJ2690" i="2"/>
  <c r="AJ2691" i="2"/>
  <c r="AJ2692" i="2"/>
  <c r="AJ2693" i="2"/>
  <c r="AJ2694" i="2"/>
  <c r="AJ2695" i="2"/>
  <c r="AJ2696" i="2"/>
  <c r="AJ2697" i="2"/>
  <c r="AJ2698" i="2"/>
  <c r="AJ2699" i="2"/>
  <c r="AJ2700" i="2"/>
  <c r="AJ2701" i="2"/>
  <c r="AJ2702" i="2"/>
  <c r="AJ2703" i="2"/>
  <c r="AJ2704" i="2"/>
  <c r="AJ2705" i="2"/>
  <c r="AJ2706" i="2"/>
  <c r="AJ2707" i="2"/>
  <c r="AJ2708" i="2"/>
  <c r="AJ2709" i="2"/>
  <c r="AJ2710" i="2"/>
  <c r="AJ2711" i="2"/>
  <c r="AJ2712" i="2"/>
  <c r="AJ2713" i="2"/>
  <c r="AJ2714" i="2"/>
  <c r="AJ2715" i="2"/>
  <c r="AJ2716" i="2"/>
  <c r="AJ2717" i="2"/>
  <c r="AJ2718" i="2"/>
  <c r="AJ2719" i="2"/>
  <c r="AJ2720" i="2"/>
  <c r="AJ2721" i="2"/>
  <c r="AJ2722" i="2"/>
  <c r="AJ2723" i="2"/>
  <c r="AJ2724" i="2"/>
  <c r="AJ2725" i="2"/>
  <c r="AJ2726" i="2"/>
  <c r="AJ2727" i="2"/>
  <c r="AJ2728" i="2"/>
  <c r="AJ2729" i="2"/>
  <c r="AJ2730" i="2"/>
  <c r="AJ2731" i="2"/>
  <c r="AJ2732" i="2"/>
  <c r="AJ2733" i="2"/>
  <c r="AJ2734" i="2"/>
  <c r="AJ2735" i="2"/>
  <c r="AJ2736" i="2"/>
  <c r="AJ2737" i="2"/>
  <c r="AJ2738" i="2"/>
  <c r="AJ2739" i="2"/>
  <c r="AJ2740" i="2"/>
  <c r="AJ2741" i="2"/>
  <c r="AJ2742" i="2"/>
  <c r="AJ2743" i="2"/>
  <c r="AJ2744" i="2"/>
  <c r="AJ2745" i="2"/>
  <c r="AJ2746" i="2"/>
  <c r="AJ2747" i="2"/>
  <c r="AJ2748" i="2"/>
  <c r="AJ2749" i="2"/>
  <c r="AJ2750" i="2"/>
  <c r="AJ2751" i="2"/>
  <c r="AJ2752" i="2"/>
  <c r="AJ2753" i="2"/>
  <c r="AJ2754" i="2"/>
  <c r="AJ2755" i="2"/>
  <c r="AJ2756" i="2"/>
  <c r="AJ2757" i="2"/>
  <c r="AJ2758" i="2"/>
  <c r="AJ2759" i="2"/>
  <c r="AJ2760" i="2"/>
  <c r="AJ2761" i="2"/>
  <c r="AJ2762" i="2"/>
  <c r="AJ2763" i="2"/>
  <c r="AJ2764" i="2"/>
  <c r="AJ2765" i="2"/>
  <c r="AJ2766" i="2"/>
  <c r="AJ2767" i="2"/>
  <c r="AJ2768" i="2"/>
  <c r="AJ2769" i="2"/>
  <c r="AJ2770" i="2"/>
  <c r="AJ2771" i="2"/>
  <c r="AJ2772" i="2"/>
  <c r="AJ2773" i="2"/>
  <c r="AJ2774" i="2"/>
  <c r="AJ2775" i="2"/>
  <c r="AJ2776" i="2"/>
  <c r="AJ2777" i="2"/>
  <c r="AJ2778" i="2"/>
  <c r="AJ2779" i="2"/>
  <c r="AJ2780" i="2"/>
  <c r="AJ2781" i="2"/>
  <c r="AJ2782" i="2"/>
  <c r="AJ2783" i="2"/>
  <c r="AJ2784" i="2"/>
  <c r="AJ2785" i="2"/>
  <c r="AJ2786" i="2"/>
  <c r="AJ2787" i="2"/>
  <c r="AJ2788" i="2"/>
  <c r="AJ2789" i="2"/>
  <c r="AJ2790" i="2"/>
  <c r="AJ2791" i="2"/>
  <c r="AJ2792" i="2"/>
  <c r="AJ2793" i="2"/>
  <c r="AJ2794" i="2"/>
  <c r="AJ2795" i="2"/>
  <c r="AJ2796" i="2"/>
  <c r="AJ2797" i="2"/>
  <c r="AJ2798" i="2"/>
  <c r="AJ2799" i="2"/>
  <c r="AJ2800" i="2"/>
  <c r="AJ2801" i="2"/>
  <c r="AJ2802" i="2"/>
  <c r="AJ2803" i="2"/>
  <c r="AJ2804" i="2"/>
  <c r="AJ2805" i="2"/>
  <c r="AJ2806" i="2"/>
  <c r="AJ2807" i="2"/>
  <c r="AJ2808" i="2"/>
  <c r="AJ2809" i="2"/>
  <c r="AJ2810" i="2"/>
  <c r="AJ2811" i="2"/>
  <c r="AJ2812" i="2"/>
  <c r="AJ2813" i="2"/>
  <c r="AJ2814" i="2"/>
  <c r="AJ2815" i="2"/>
  <c r="AJ2816" i="2"/>
  <c r="AJ2817" i="2"/>
  <c r="AJ2818" i="2"/>
  <c r="AJ2819" i="2"/>
  <c r="AJ2820" i="2"/>
  <c r="AJ2821" i="2"/>
  <c r="AJ2822" i="2"/>
  <c r="AJ2823" i="2"/>
  <c r="AJ2824" i="2"/>
  <c r="AJ2825" i="2"/>
  <c r="AJ2826" i="2"/>
  <c r="AJ2827" i="2"/>
  <c r="AJ2828" i="2"/>
  <c r="AJ2829" i="2"/>
  <c r="AJ2830" i="2"/>
  <c r="AJ2831" i="2"/>
  <c r="AJ2832" i="2"/>
  <c r="AJ2833" i="2"/>
  <c r="AJ2834" i="2"/>
  <c r="AJ2835" i="2"/>
  <c r="AJ2836" i="2"/>
  <c r="AJ2837" i="2"/>
  <c r="AJ2838" i="2"/>
  <c r="AJ2839" i="2"/>
  <c r="AJ2840" i="2"/>
  <c r="AJ2841" i="2"/>
  <c r="AJ2842" i="2"/>
  <c r="AJ2843" i="2"/>
  <c r="AJ2844" i="2"/>
  <c r="AJ2845" i="2"/>
  <c r="AJ2846" i="2"/>
  <c r="AJ2847" i="2"/>
  <c r="AJ2848" i="2"/>
  <c r="AJ2849" i="2"/>
  <c r="AJ2850" i="2"/>
  <c r="AJ2851" i="2"/>
  <c r="AJ2852" i="2"/>
  <c r="AJ2853" i="2"/>
  <c r="AJ2854" i="2"/>
  <c r="AJ2855" i="2"/>
  <c r="AJ2856" i="2"/>
  <c r="AJ2857" i="2"/>
  <c r="AJ2858" i="2"/>
  <c r="AJ2859" i="2"/>
  <c r="AJ2860" i="2"/>
  <c r="AJ2861" i="2"/>
  <c r="AJ2862" i="2"/>
  <c r="AJ2863" i="2"/>
  <c r="AJ2864" i="2"/>
  <c r="AJ2865" i="2"/>
  <c r="AJ2866" i="2"/>
  <c r="AJ2867" i="2"/>
  <c r="AJ2868" i="2"/>
  <c r="AJ2869" i="2"/>
  <c r="AJ2870" i="2"/>
  <c r="AJ2871" i="2"/>
  <c r="AJ2872" i="2"/>
  <c r="AJ2873" i="2"/>
  <c r="AJ2874" i="2"/>
  <c r="AJ2875" i="2"/>
  <c r="AJ2876" i="2"/>
  <c r="AJ2877" i="2"/>
  <c r="AJ2878" i="2"/>
  <c r="AJ2879" i="2"/>
  <c r="AJ2880" i="2"/>
  <c r="AJ2881" i="2"/>
  <c r="AJ2882" i="2"/>
  <c r="AJ2883" i="2"/>
  <c r="AJ2884" i="2"/>
  <c r="AJ2885" i="2"/>
  <c r="AJ2886" i="2"/>
  <c r="AJ2887" i="2"/>
  <c r="AJ2888" i="2"/>
  <c r="AJ2889" i="2"/>
  <c r="AJ2890" i="2"/>
  <c r="AJ2891" i="2"/>
  <c r="AJ2892" i="2"/>
  <c r="AJ2893" i="2"/>
  <c r="AJ2894" i="2"/>
  <c r="AJ2895" i="2"/>
  <c r="AJ2896" i="2"/>
  <c r="AJ2897" i="2"/>
  <c r="AJ2898" i="2"/>
  <c r="AJ2899" i="2"/>
  <c r="AJ2900" i="2"/>
  <c r="AJ2901" i="2"/>
  <c r="AJ2902" i="2"/>
  <c r="AJ2903" i="2"/>
  <c r="AJ2904" i="2"/>
  <c r="AJ2905" i="2"/>
  <c r="AJ2906" i="2"/>
  <c r="AJ2907" i="2"/>
  <c r="AJ2908" i="2"/>
  <c r="AJ2909" i="2"/>
  <c r="AJ2910" i="2"/>
  <c r="AJ2911" i="2"/>
  <c r="AJ2912" i="2"/>
  <c r="AJ2913" i="2"/>
  <c r="AJ2914" i="2"/>
  <c r="AJ2915" i="2"/>
  <c r="AJ2916" i="2"/>
  <c r="AJ2917" i="2"/>
  <c r="AJ2918" i="2"/>
  <c r="AJ2919" i="2"/>
  <c r="AJ2920" i="2"/>
  <c r="AJ2921" i="2"/>
  <c r="AJ2922" i="2"/>
  <c r="AJ2923" i="2"/>
  <c r="AJ2924" i="2"/>
  <c r="AJ2925" i="2"/>
  <c r="AJ2926" i="2"/>
  <c r="AJ2927" i="2"/>
  <c r="AJ2928" i="2"/>
  <c r="AJ2929" i="2"/>
  <c r="AJ2930" i="2"/>
  <c r="AJ2931" i="2"/>
  <c r="AJ2932" i="2"/>
  <c r="AJ2933" i="2"/>
  <c r="AJ2934" i="2"/>
  <c r="AJ2935" i="2"/>
  <c r="AJ2936" i="2"/>
  <c r="AJ2937" i="2"/>
  <c r="AJ2938" i="2"/>
  <c r="AJ2939" i="2"/>
  <c r="AJ2940" i="2"/>
  <c r="AJ2941" i="2"/>
  <c r="AJ2942" i="2"/>
  <c r="AJ2943" i="2"/>
  <c r="AJ2944" i="2"/>
  <c r="AJ2945" i="2"/>
  <c r="AJ2946" i="2"/>
  <c r="AJ2947" i="2"/>
  <c r="AJ2948" i="2"/>
  <c r="AJ2949" i="2"/>
  <c r="AJ2950" i="2"/>
  <c r="AJ2951" i="2"/>
  <c r="AJ2952" i="2"/>
  <c r="AJ2953" i="2"/>
  <c r="AJ2954" i="2"/>
  <c r="AJ2955" i="2"/>
  <c r="AJ2956" i="2"/>
  <c r="AJ2957" i="2"/>
  <c r="AJ2958" i="2"/>
  <c r="AJ2959" i="2"/>
  <c r="AJ2960" i="2"/>
  <c r="AJ2961" i="2"/>
  <c r="AJ2962" i="2"/>
  <c r="AJ2963" i="2"/>
  <c r="AJ2964" i="2"/>
  <c r="AJ2965" i="2"/>
  <c r="AJ2966" i="2"/>
  <c r="AJ2967" i="2"/>
  <c r="AJ2968" i="2"/>
  <c r="AJ2969" i="2"/>
  <c r="AJ2970" i="2"/>
  <c r="AJ2971" i="2"/>
  <c r="AJ2972" i="2"/>
  <c r="AJ2973" i="2"/>
  <c r="AJ2974" i="2"/>
  <c r="AJ2975" i="2"/>
  <c r="AJ2976" i="2"/>
  <c r="AJ2977" i="2"/>
  <c r="AJ2978" i="2"/>
  <c r="AJ2979" i="2"/>
  <c r="AJ2980" i="2"/>
  <c r="AJ2981" i="2"/>
  <c r="AJ2982" i="2"/>
  <c r="AJ2983" i="2"/>
  <c r="AJ2984" i="2"/>
  <c r="AJ2985" i="2"/>
  <c r="AJ2986" i="2"/>
  <c r="AJ2987" i="2"/>
  <c r="AJ2988" i="2"/>
  <c r="AJ2989" i="2"/>
  <c r="AJ2990" i="2"/>
  <c r="AJ2991" i="2"/>
  <c r="AJ2992" i="2"/>
  <c r="AJ2993" i="2"/>
  <c r="AJ2994" i="2"/>
  <c r="AJ2995" i="2"/>
  <c r="AJ2996" i="2"/>
  <c r="AJ2997" i="2"/>
  <c r="AJ2998" i="2"/>
  <c r="AJ2999" i="2"/>
  <c r="AJ3000" i="2"/>
  <c r="AJ3001" i="2"/>
  <c r="AJ3002" i="2"/>
  <c r="AJ3003" i="2"/>
  <c r="AJ3004" i="2"/>
  <c r="AJ3005" i="2"/>
  <c r="AJ3006" i="2"/>
  <c r="AJ3007" i="2"/>
  <c r="AJ3008" i="2"/>
  <c r="AJ3009" i="2"/>
  <c r="AJ3010" i="2"/>
  <c r="AJ3011" i="2"/>
  <c r="AJ3012" i="2"/>
  <c r="AJ3013" i="2"/>
  <c r="AJ3014" i="2"/>
  <c r="AJ3015" i="2"/>
  <c r="AJ3016" i="2"/>
  <c r="AJ3017" i="2"/>
  <c r="AJ3018" i="2"/>
  <c r="AJ3019" i="2"/>
  <c r="AJ3020" i="2"/>
  <c r="AJ3021" i="2"/>
  <c r="AJ3022" i="2"/>
  <c r="AJ3023" i="2"/>
  <c r="AJ3024" i="2"/>
  <c r="AJ3025" i="2"/>
  <c r="AJ3026" i="2"/>
  <c r="AJ3027" i="2"/>
  <c r="AJ3028" i="2"/>
  <c r="AJ3029" i="2"/>
  <c r="AJ3030" i="2"/>
  <c r="AJ3031" i="2"/>
  <c r="AJ3032" i="2"/>
  <c r="AJ3033" i="2"/>
  <c r="AJ3034" i="2"/>
  <c r="AJ3035" i="2"/>
  <c r="AJ3036" i="2"/>
  <c r="AJ3037" i="2"/>
  <c r="AJ3038" i="2"/>
  <c r="AJ3039" i="2"/>
  <c r="AJ3040" i="2"/>
  <c r="AJ3041" i="2"/>
  <c r="AJ3042" i="2"/>
  <c r="AJ3043" i="2"/>
  <c r="AJ3044" i="2"/>
  <c r="AJ3045" i="2"/>
  <c r="AJ3046" i="2"/>
  <c r="AJ3047" i="2"/>
  <c r="AJ3048" i="2"/>
  <c r="AJ3049" i="2"/>
  <c r="AJ3050" i="2"/>
  <c r="AJ3051" i="2"/>
  <c r="AJ3052" i="2"/>
  <c r="AJ3053" i="2"/>
  <c r="AJ3054" i="2"/>
  <c r="AJ3055" i="2"/>
  <c r="AJ3056" i="2"/>
  <c r="AJ3057" i="2"/>
  <c r="AJ3058" i="2"/>
  <c r="AJ3059" i="2"/>
  <c r="AJ3060" i="2"/>
  <c r="AJ3061" i="2"/>
  <c r="AJ3062" i="2"/>
  <c r="AJ3063" i="2"/>
  <c r="AJ3064" i="2"/>
  <c r="AJ3065" i="2"/>
  <c r="AJ3066" i="2"/>
  <c r="AJ3067" i="2"/>
  <c r="AJ3068" i="2"/>
  <c r="AJ3069" i="2"/>
  <c r="AJ3070" i="2"/>
  <c r="AJ3071" i="2"/>
  <c r="AJ3072" i="2"/>
  <c r="AJ3073" i="2"/>
  <c r="AJ3074" i="2"/>
  <c r="AJ3075" i="2"/>
  <c r="AJ3076" i="2"/>
  <c r="AJ3077" i="2"/>
  <c r="AJ3078" i="2"/>
  <c r="AJ3079" i="2"/>
  <c r="AJ3080" i="2"/>
  <c r="AJ3081" i="2"/>
  <c r="AJ3082" i="2"/>
  <c r="AJ3083" i="2"/>
  <c r="AJ3084" i="2"/>
  <c r="AJ3085" i="2"/>
  <c r="AJ3086" i="2"/>
  <c r="AJ3087" i="2"/>
  <c r="AJ3088" i="2"/>
  <c r="AJ3089" i="2"/>
  <c r="AJ3090" i="2"/>
  <c r="AJ3091" i="2"/>
  <c r="AJ3092" i="2"/>
  <c r="AJ3093" i="2"/>
  <c r="AJ3094" i="2"/>
  <c r="AJ3095" i="2"/>
  <c r="AJ3096" i="2"/>
  <c r="AJ3097" i="2"/>
  <c r="AJ3098" i="2"/>
  <c r="AJ3099" i="2"/>
  <c r="AJ3100" i="2"/>
  <c r="AJ3101" i="2"/>
  <c r="AJ3102" i="2"/>
  <c r="AJ3103" i="2"/>
  <c r="AJ3104" i="2"/>
  <c r="AJ3105" i="2"/>
  <c r="AJ3106" i="2"/>
  <c r="AJ3107" i="2"/>
  <c r="AJ3108" i="2"/>
  <c r="AJ3109" i="2"/>
  <c r="AJ3110" i="2"/>
  <c r="AJ3111" i="2"/>
  <c r="AJ3112" i="2"/>
  <c r="AJ3113" i="2"/>
  <c r="AJ3114" i="2"/>
  <c r="AJ3115" i="2"/>
  <c r="AJ3116" i="2"/>
  <c r="AJ3117" i="2"/>
  <c r="AJ3118" i="2"/>
  <c r="AJ3119" i="2"/>
  <c r="AJ3120" i="2"/>
  <c r="AJ3121" i="2"/>
  <c r="AJ3122" i="2"/>
  <c r="AJ3123" i="2"/>
  <c r="AJ3124" i="2"/>
  <c r="AJ3125" i="2"/>
  <c r="AJ3126" i="2"/>
  <c r="AJ3127" i="2"/>
  <c r="AJ3128" i="2"/>
  <c r="AJ3129" i="2"/>
  <c r="AJ3130" i="2"/>
  <c r="AJ3131" i="2"/>
  <c r="AJ3132" i="2"/>
  <c r="AJ3133" i="2"/>
  <c r="AJ3134" i="2"/>
  <c r="AJ3135" i="2"/>
  <c r="AJ3136" i="2"/>
  <c r="AJ3137" i="2"/>
  <c r="AJ3138" i="2"/>
  <c r="AJ3139" i="2"/>
  <c r="AJ3140" i="2"/>
  <c r="AJ3141" i="2"/>
  <c r="AJ3142" i="2"/>
  <c r="AJ3143" i="2"/>
  <c r="AJ3144" i="2"/>
  <c r="AJ3145" i="2"/>
  <c r="AJ3146" i="2"/>
  <c r="AJ3147" i="2"/>
  <c r="AJ3148" i="2"/>
  <c r="AJ3149" i="2"/>
  <c r="AJ3150" i="2"/>
  <c r="AJ3151" i="2"/>
  <c r="AJ3152" i="2"/>
  <c r="AJ3153" i="2"/>
  <c r="AJ3154" i="2"/>
  <c r="AJ3155" i="2"/>
  <c r="AJ3156" i="2"/>
  <c r="AJ3157" i="2"/>
  <c r="AJ3158" i="2"/>
  <c r="AJ3159" i="2"/>
  <c r="AJ3160" i="2"/>
  <c r="AJ3161" i="2"/>
  <c r="AJ3162" i="2"/>
  <c r="AJ3163" i="2"/>
  <c r="AJ3164" i="2"/>
  <c r="AJ3165" i="2"/>
  <c r="AJ3166" i="2"/>
  <c r="AJ3167" i="2"/>
  <c r="AJ3168" i="2"/>
  <c r="AJ3169" i="2"/>
  <c r="AJ3170" i="2"/>
  <c r="AJ3171" i="2"/>
  <c r="AJ3172" i="2"/>
  <c r="AJ3173" i="2"/>
  <c r="AJ3174" i="2"/>
  <c r="AJ3175" i="2"/>
  <c r="AJ3176" i="2"/>
  <c r="AJ3177" i="2"/>
  <c r="AJ3178" i="2"/>
  <c r="AJ3179" i="2"/>
  <c r="AJ3180" i="2"/>
  <c r="AJ3181" i="2"/>
  <c r="AJ3182" i="2"/>
  <c r="AJ3183" i="2"/>
  <c r="AJ3184" i="2"/>
  <c r="AJ3185" i="2"/>
  <c r="AJ3186" i="2"/>
  <c r="AJ3187" i="2"/>
  <c r="AJ3188" i="2"/>
  <c r="AJ3189" i="2"/>
  <c r="AJ3190" i="2"/>
  <c r="AJ3191" i="2"/>
  <c r="AJ3192" i="2"/>
  <c r="AJ3193" i="2"/>
  <c r="AJ3194" i="2"/>
  <c r="AJ3195" i="2"/>
  <c r="AJ3196" i="2"/>
  <c r="AJ3197" i="2"/>
  <c r="AJ3198" i="2"/>
  <c r="AJ3199" i="2"/>
  <c r="AJ3200" i="2"/>
  <c r="AJ3201" i="2"/>
  <c r="AJ3202" i="2"/>
  <c r="AJ3203" i="2"/>
  <c r="AJ3204" i="2"/>
  <c r="AJ3205" i="2"/>
  <c r="AJ3206" i="2"/>
  <c r="AJ3207" i="2"/>
  <c r="AJ3208" i="2"/>
  <c r="AJ3209" i="2"/>
  <c r="AJ3210" i="2"/>
  <c r="AJ3211" i="2"/>
  <c r="AJ3212" i="2"/>
  <c r="AJ3213" i="2"/>
  <c r="AJ3214" i="2"/>
  <c r="AJ3215" i="2"/>
  <c r="AJ3216" i="2"/>
  <c r="AJ3217" i="2"/>
  <c r="AJ3218" i="2"/>
  <c r="AJ3219" i="2"/>
  <c r="AJ3220" i="2"/>
  <c r="AJ3221" i="2"/>
  <c r="AJ3222" i="2"/>
  <c r="AJ3223" i="2"/>
  <c r="AJ3224" i="2"/>
  <c r="AJ3225" i="2"/>
  <c r="AJ3226" i="2"/>
  <c r="AJ3227" i="2"/>
  <c r="AJ3228" i="2"/>
  <c r="AJ3229" i="2"/>
  <c r="AJ3230" i="2"/>
  <c r="AJ3231" i="2"/>
  <c r="AJ3232" i="2"/>
  <c r="AJ3233" i="2"/>
  <c r="AJ3234" i="2"/>
  <c r="AJ3235" i="2"/>
  <c r="AJ3236" i="2"/>
  <c r="AJ3237" i="2"/>
  <c r="AJ3238" i="2"/>
  <c r="AJ3239" i="2"/>
  <c r="AJ3240" i="2"/>
  <c r="AJ3241" i="2"/>
  <c r="AJ3242" i="2"/>
  <c r="AJ3243" i="2"/>
  <c r="AJ3244" i="2"/>
  <c r="AJ3245" i="2"/>
  <c r="AJ3246" i="2"/>
  <c r="AJ3247" i="2"/>
  <c r="AJ3248" i="2"/>
  <c r="AJ3249" i="2"/>
  <c r="AJ3250" i="2"/>
  <c r="AJ3251" i="2"/>
  <c r="AJ3252" i="2"/>
  <c r="AJ3253" i="2"/>
  <c r="AJ3254" i="2"/>
  <c r="AJ3255" i="2"/>
  <c r="AJ3256" i="2"/>
  <c r="AJ3257" i="2"/>
  <c r="AJ3258" i="2"/>
  <c r="AJ3259" i="2"/>
  <c r="AJ3260" i="2"/>
  <c r="AJ3261" i="2"/>
  <c r="AJ3262" i="2"/>
  <c r="AJ3263" i="2"/>
  <c r="AJ3264" i="2"/>
  <c r="AJ3265" i="2"/>
  <c r="AJ3266" i="2"/>
  <c r="AJ3267" i="2"/>
  <c r="AJ3268" i="2"/>
  <c r="AJ3269" i="2"/>
  <c r="AJ3270" i="2"/>
  <c r="AJ3271" i="2"/>
  <c r="AJ3272" i="2"/>
  <c r="AJ3273" i="2"/>
  <c r="AJ3274" i="2"/>
  <c r="AJ3275" i="2"/>
  <c r="AJ3276" i="2"/>
  <c r="AJ3277" i="2"/>
  <c r="AJ3278" i="2"/>
  <c r="AJ3279" i="2"/>
  <c r="AJ3280" i="2"/>
  <c r="AJ3281" i="2"/>
  <c r="AJ3282" i="2"/>
  <c r="AJ3283" i="2"/>
  <c r="AJ3284" i="2"/>
  <c r="AJ3285" i="2"/>
  <c r="AJ3286" i="2"/>
  <c r="AJ3287" i="2"/>
  <c r="AJ3288" i="2"/>
  <c r="AJ3289" i="2"/>
  <c r="AJ3290" i="2"/>
  <c r="AJ3291" i="2"/>
  <c r="AJ3292" i="2"/>
  <c r="AJ3293" i="2"/>
  <c r="AJ3294" i="2"/>
  <c r="AJ3295" i="2"/>
  <c r="AJ3296" i="2"/>
  <c r="AJ3297" i="2"/>
  <c r="AJ3298" i="2"/>
  <c r="AJ3299" i="2"/>
  <c r="AJ3300" i="2"/>
  <c r="AJ3301" i="2"/>
  <c r="AJ3302" i="2"/>
  <c r="AJ3303" i="2"/>
  <c r="AJ3304" i="2"/>
  <c r="AJ3305" i="2"/>
  <c r="AJ3306" i="2"/>
  <c r="AJ3307" i="2"/>
  <c r="AJ3308" i="2"/>
  <c r="AJ3309" i="2"/>
  <c r="AJ3310" i="2"/>
  <c r="AJ3311" i="2"/>
  <c r="AJ3312" i="2"/>
  <c r="AJ3313" i="2"/>
  <c r="AJ3314" i="2"/>
  <c r="AJ3315" i="2"/>
  <c r="AJ3316" i="2"/>
  <c r="AJ3317" i="2"/>
  <c r="AJ3318" i="2"/>
  <c r="AJ3319" i="2"/>
  <c r="AJ3320" i="2"/>
  <c r="AJ3321" i="2"/>
  <c r="AJ3322" i="2"/>
  <c r="AJ3323" i="2"/>
  <c r="AJ3324" i="2"/>
  <c r="AJ3325" i="2"/>
  <c r="AJ3326" i="2"/>
  <c r="AJ3327" i="2"/>
  <c r="AJ3328" i="2"/>
  <c r="AJ3329" i="2"/>
  <c r="AJ3330" i="2"/>
  <c r="AJ3331" i="2"/>
  <c r="AJ3332" i="2"/>
  <c r="AJ3333" i="2"/>
  <c r="AJ3334" i="2"/>
  <c r="AJ3335" i="2"/>
  <c r="AJ3336" i="2"/>
  <c r="AJ3337" i="2"/>
  <c r="AJ3338" i="2"/>
  <c r="AJ3339" i="2"/>
  <c r="AJ3340" i="2"/>
  <c r="AJ3341" i="2"/>
  <c r="AJ3342" i="2"/>
  <c r="AJ3343" i="2"/>
  <c r="AJ3344" i="2"/>
  <c r="AJ3345" i="2"/>
  <c r="AJ3346" i="2"/>
  <c r="AJ3347" i="2"/>
  <c r="AJ3348" i="2"/>
  <c r="AJ3349" i="2"/>
  <c r="AJ3350" i="2"/>
  <c r="AJ3351" i="2"/>
  <c r="AJ3352" i="2"/>
  <c r="AJ3353" i="2"/>
  <c r="AJ3354" i="2"/>
  <c r="AJ3355" i="2"/>
  <c r="AJ3356" i="2"/>
  <c r="AJ3357" i="2"/>
  <c r="AJ3358" i="2"/>
  <c r="AJ3359" i="2"/>
  <c r="AJ3360" i="2"/>
  <c r="AJ3361" i="2"/>
  <c r="AJ3362" i="2"/>
  <c r="AJ3363" i="2"/>
  <c r="AJ3364" i="2"/>
  <c r="AJ3365" i="2"/>
  <c r="AJ3366" i="2"/>
  <c r="AJ3367" i="2"/>
  <c r="AJ3368" i="2"/>
  <c r="AJ3369" i="2"/>
  <c r="AJ3370" i="2"/>
  <c r="AJ3371" i="2"/>
  <c r="AJ3372" i="2"/>
  <c r="AJ3373" i="2"/>
  <c r="AJ3374" i="2"/>
  <c r="AJ3375" i="2"/>
  <c r="AJ3376" i="2"/>
  <c r="AJ3377" i="2"/>
  <c r="AJ3378" i="2"/>
  <c r="AJ3379" i="2"/>
  <c r="AJ3380" i="2"/>
  <c r="AJ3381" i="2"/>
  <c r="AJ3382" i="2"/>
  <c r="AJ3383" i="2"/>
  <c r="AJ3384" i="2"/>
  <c r="AJ3385" i="2"/>
  <c r="AJ3386" i="2"/>
  <c r="AJ3387" i="2"/>
  <c r="AJ3388" i="2"/>
  <c r="AJ3389" i="2"/>
  <c r="AJ3390" i="2"/>
  <c r="AJ3391" i="2"/>
  <c r="AJ3392" i="2"/>
  <c r="AJ3393" i="2"/>
  <c r="AJ3394" i="2"/>
  <c r="AJ3395" i="2"/>
  <c r="AJ3396" i="2"/>
  <c r="AJ3397" i="2"/>
  <c r="AJ3398" i="2"/>
  <c r="AJ3399" i="2"/>
  <c r="AJ3400" i="2"/>
  <c r="AJ3401" i="2"/>
  <c r="AJ3402" i="2"/>
  <c r="AJ3403" i="2"/>
  <c r="AJ3404" i="2"/>
  <c r="AJ3405" i="2"/>
  <c r="AJ3406" i="2"/>
  <c r="AJ3407" i="2"/>
  <c r="AJ3408" i="2"/>
  <c r="AJ3409" i="2"/>
  <c r="AJ3410" i="2"/>
  <c r="AJ3411" i="2"/>
  <c r="AJ3412" i="2"/>
  <c r="AJ3413" i="2"/>
  <c r="AJ3414" i="2"/>
  <c r="AJ3415" i="2"/>
  <c r="AJ3416" i="2"/>
  <c r="AJ3417" i="2"/>
  <c r="AJ3418" i="2"/>
  <c r="AJ3419" i="2"/>
  <c r="AJ3420" i="2"/>
  <c r="AJ3421" i="2"/>
  <c r="AJ3422" i="2"/>
  <c r="AJ3423" i="2"/>
  <c r="AJ3424" i="2"/>
  <c r="AJ3425" i="2"/>
  <c r="AJ3426" i="2"/>
  <c r="AJ3427" i="2"/>
  <c r="AJ3428" i="2"/>
  <c r="AJ3429" i="2"/>
  <c r="AJ3430" i="2"/>
  <c r="AJ3431" i="2"/>
  <c r="AJ3432" i="2"/>
  <c r="AJ3433" i="2"/>
  <c r="AJ3434" i="2"/>
  <c r="AJ3435" i="2"/>
  <c r="AJ3436" i="2"/>
  <c r="AJ3437" i="2"/>
  <c r="AJ3438" i="2"/>
  <c r="AJ3439" i="2"/>
  <c r="AJ3440" i="2"/>
  <c r="AJ3441" i="2"/>
  <c r="AJ3442" i="2"/>
  <c r="AJ3443" i="2"/>
  <c r="AJ3444" i="2"/>
  <c r="AJ3445" i="2"/>
  <c r="AJ3446" i="2"/>
  <c r="AJ3447" i="2"/>
  <c r="AJ3448" i="2"/>
  <c r="AJ3449" i="2"/>
  <c r="AJ3450" i="2"/>
  <c r="AJ3451" i="2"/>
  <c r="AJ3452" i="2"/>
  <c r="AJ3453" i="2"/>
  <c r="AJ3454" i="2"/>
  <c r="AJ3455" i="2"/>
  <c r="AJ3456" i="2"/>
  <c r="AJ3457" i="2"/>
  <c r="AJ3458" i="2"/>
  <c r="AJ3459" i="2"/>
  <c r="AJ3460" i="2"/>
  <c r="AJ3461" i="2"/>
  <c r="AJ3462" i="2"/>
  <c r="AJ3463" i="2"/>
  <c r="AJ3464" i="2"/>
  <c r="AJ3465" i="2"/>
  <c r="AJ3466" i="2"/>
  <c r="AJ3467" i="2"/>
  <c r="AJ3468" i="2"/>
  <c r="AJ3469" i="2"/>
  <c r="AJ3470" i="2"/>
  <c r="AJ3471" i="2"/>
  <c r="AJ3472" i="2"/>
  <c r="AJ3473" i="2"/>
  <c r="AJ3474" i="2"/>
  <c r="AJ3475" i="2"/>
  <c r="AJ3476" i="2"/>
  <c r="AJ3477" i="2"/>
  <c r="AJ3478" i="2"/>
  <c r="AJ3479" i="2"/>
  <c r="AJ3480" i="2"/>
  <c r="AJ3481" i="2"/>
  <c r="AJ3482" i="2"/>
  <c r="AJ3483" i="2"/>
  <c r="AJ3484" i="2"/>
  <c r="AJ3485" i="2"/>
  <c r="AJ3486" i="2"/>
  <c r="AJ3487" i="2"/>
  <c r="AJ3488" i="2"/>
  <c r="AJ3489" i="2"/>
  <c r="AJ3490" i="2"/>
  <c r="AJ3491" i="2"/>
  <c r="AJ3492" i="2"/>
  <c r="AJ3493" i="2"/>
  <c r="AJ3494" i="2"/>
  <c r="AJ3495" i="2"/>
  <c r="AJ3496" i="2"/>
  <c r="AJ3497" i="2"/>
  <c r="AJ3498" i="2"/>
  <c r="AJ3499" i="2"/>
  <c r="AJ3500" i="2"/>
  <c r="AJ3501" i="2"/>
  <c r="AJ3502" i="2"/>
  <c r="AJ3503" i="2"/>
  <c r="AJ3504" i="2"/>
  <c r="AJ3505" i="2"/>
  <c r="AJ3506" i="2"/>
  <c r="AJ3507" i="2"/>
  <c r="AJ3508" i="2"/>
  <c r="AJ3509" i="2"/>
  <c r="AJ3510" i="2"/>
  <c r="AJ3511" i="2"/>
  <c r="AJ3512" i="2"/>
  <c r="AJ3513" i="2"/>
  <c r="AJ3514" i="2"/>
  <c r="AJ3515" i="2"/>
  <c r="AJ3516" i="2"/>
  <c r="AJ3517" i="2"/>
  <c r="AJ3518" i="2"/>
  <c r="AJ3519" i="2"/>
  <c r="AJ3520" i="2"/>
  <c r="AJ3521" i="2"/>
  <c r="AJ3522" i="2"/>
  <c r="AJ3523" i="2"/>
  <c r="AJ3524" i="2"/>
  <c r="AJ3525" i="2"/>
  <c r="AJ3526" i="2"/>
  <c r="AJ3527" i="2"/>
  <c r="AJ3528" i="2"/>
  <c r="AJ3529" i="2"/>
  <c r="AJ3530" i="2"/>
  <c r="AJ3531" i="2"/>
  <c r="AJ3532" i="2"/>
  <c r="AJ3533" i="2"/>
  <c r="AJ3534" i="2"/>
  <c r="AJ3535" i="2"/>
  <c r="AJ3536" i="2"/>
  <c r="AJ3537" i="2"/>
  <c r="AJ3538" i="2"/>
  <c r="AJ3539" i="2"/>
  <c r="AJ3540" i="2"/>
  <c r="AJ3541" i="2"/>
  <c r="AJ3542" i="2"/>
  <c r="AJ3543" i="2"/>
  <c r="AJ3544" i="2"/>
  <c r="AJ3545" i="2"/>
  <c r="AJ3546" i="2"/>
  <c r="AJ3547" i="2"/>
  <c r="AJ3548" i="2"/>
  <c r="AJ3549" i="2"/>
  <c r="AJ3550" i="2"/>
  <c r="AJ3551" i="2"/>
  <c r="AJ3552" i="2"/>
  <c r="AJ3553" i="2"/>
  <c r="AJ3554" i="2"/>
  <c r="AJ3555" i="2"/>
  <c r="AJ3556" i="2"/>
  <c r="AJ3557" i="2"/>
  <c r="AJ3558" i="2"/>
  <c r="AJ3559" i="2"/>
  <c r="AJ3560" i="2"/>
  <c r="AJ3561" i="2"/>
  <c r="AJ3562" i="2"/>
  <c r="AJ3563" i="2"/>
  <c r="AJ3564" i="2"/>
  <c r="AJ3565" i="2"/>
  <c r="AJ3566" i="2"/>
  <c r="AJ3567" i="2"/>
  <c r="AJ3568" i="2"/>
  <c r="AJ3569" i="2"/>
  <c r="AJ3570" i="2"/>
  <c r="AJ3571" i="2"/>
  <c r="AJ3572" i="2"/>
  <c r="AJ3573" i="2"/>
  <c r="AJ3574" i="2"/>
  <c r="AJ3575" i="2"/>
  <c r="AJ3576" i="2"/>
  <c r="AJ3577" i="2"/>
  <c r="AJ3578" i="2"/>
  <c r="AJ3579" i="2"/>
  <c r="AJ3580" i="2"/>
  <c r="AJ3581" i="2"/>
  <c r="AJ3582" i="2"/>
  <c r="AJ3583" i="2"/>
  <c r="AJ3584" i="2"/>
  <c r="AJ3585" i="2"/>
  <c r="AJ3586" i="2"/>
  <c r="AJ3587" i="2"/>
  <c r="AJ3588" i="2"/>
  <c r="AJ3589" i="2"/>
  <c r="AJ3590" i="2"/>
  <c r="AJ3591" i="2"/>
  <c r="AJ3592" i="2"/>
  <c r="AJ3593" i="2"/>
  <c r="AJ3594" i="2"/>
  <c r="AJ3595" i="2"/>
  <c r="AJ3596" i="2"/>
  <c r="AJ3597" i="2"/>
  <c r="AJ3598" i="2"/>
  <c r="AJ3599" i="2"/>
  <c r="AJ3600" i="2"/>
  <c r="AJ3601" i="2"/>
  <c r="AJ3602" i="2"/>
  <c r="AJ3603" i="2"/>
  <c r="AJ3604" i="2"/>
  <c r="AJ3605" i="2"/>
  <c r="AJ3606" i="2"/>
  <c r="AJ3607" i="2"/>
  <c r="AJ3608" i="2"/>
  <c r="AJ3609" i="2"/>
  <c r="AJ3610" i="2"/>
  <c r="AJ3611" i="2"/>
  <c r="AJ3612" i="2"/>
  <c r="AJ3613" i="2"/>
  <c r="AJ3614" i="2"/>
  <c r="AJ3615" i="2"/>
  <c r="AJ3616" i="2"/>
  <c r="AJ3617" i="2"/>
  <c r="AJ3618" i="2"/>
  <c r="AJ3619" i="2"/>
  <c r="AJ3620" i="2"/>
  <c r="AJ3621" i="2"/>
  <c r="AJ3622" i="2"/>
  <c r="AJ3623" i="2"/>
  <c r="AJ3624" i="2"/>
  <c r="AJ3625" i="2"/>
  <c r="AJ3626" i="2"/>
  <c r="AJ3627" i="2"/>
  <c r="AJ3628" i="2"/>
  <c r="AJ3629" i="2"/>
  <c r="AJ3630" i="2"/>
  <c r="AJ3631" i="2"/>
  <c r="AJ3632" i="2"/>
  <c r="AJ3633" i="2"/>
  <c r="AJ3634" i="2"/>
  <c r="AJ3635" i="2"/>
  <c r="AJ3636" i="2"/>
  <c r="AJ3637" i="2"/>
  <c r="AJ3638" i="2"/>
  <c r="AJ3639" i="2"/>
  <c r="AJ3640" i="2"/>
  <c r="AJ3641" i="2"/>
  <c r="AJ3642" i="2"/>
  <c r="AJ3643" i="2"/>
  <c r="AJ3644" i="2"/>
  <c r="AJ3645" i="2"/>
  <c r="AJ3646" i="2"/>
  <c r="AJ3647" i="2"/>
  <c r="AJ3648" i="2"/>
  <c r="AJ3649" i="2"/>
  <c r="AJ3650" i="2"/>
  <c r="AJ3651" i="2"/>
  <c r="AJ3652" i="2"/>
  <c r="AJ3653" i="2"/>
  <c r="AJ3654" i="2"/>
  <c r="AJ3655" i="2"/>
  <c r="AJ3656" i="2"/>
  <c r="AJ3657" i="2"/>
  <c r="AJ3658" i="2"/>
  <c r="AJ3659" i="2"/>
  <c r="AJ3660" i="2"/>
  <c r="AJ3661" i="2"/>
  <c r="AJ3662" i="2"/>
  <c r="AJ3663" i="2"/>
  <c r="AJ3664" i="2"/>
  <c r="AJ3665" i="2"/>
  <c r="AJ3666" i="2"/>
  <c r="AJ3667" i="2"/>
  <c r="AJ3668" i="2"/>
  <c r="AJ3669" i="2"/>
  <c r="AJ3670" i="2"/>
  <c r="AJ3671" i="2"/>
  <c r="AJ3672" i="2"/>
  <c r="AJ3673" i="2"/>
  <c r="AJ3674" i="2"/>
  <c r="AJ3675" i="2"/>
  <c r="AJ3676" i="2"/>
  <c r="AJ3677" i="2"/>
  <c r="AJ3678" i="2"/>
  <c r="AJ3679" i="2"/>
  <c r="AJ3680" i="2"/>
  <c r="AJ3681" i="2"/>
  <c r="AJ3682" i="2"/>
  <c r="AJ3683" i="2"/>
  <c r="AJ3684" i="2"/>
  <c r="AJ3685" i="2"/>
  <c r="AJ3686" i="2"/>
  <c r="AJ3687" i="2"/>
  <c r="AJ3688" i="2"/>
  <c r="AJ3689" i="2"/>
  <c r="AJ3690" i="2"/>
  <c r="AJ3691" i="2"/>
  <c r="AJ3692" i="2"/>
  <c r="AJ3693" i="2"/>
  <c r="AJ3694" i="2"/>
  <c r="AJ3695" i="2"/>
  <c r="AJ3696" i="2"/>
  <c r="AJ3697" i="2"/>
  <c r="AJ3698" i="2"/>
  <c r="AJ3699" i="2"/>
  <c r="AJ3700" i="2"/>
  <c r="AJ3701" i="2"/>
  <c r="AJ3702" i="2"/>
  <c r="AJ3703" i="2"/>
  <c r="AJ3704" i="2"/>
  <c r="AJ3705" i="2"/>
  <c r="AJ3706" i="2"/>
  <c r="AJ3707" i="2"/>
  <c r="AJ3708" i="2"/>
  <c r="AJ3709" i="2"/>
  <c r="AJ3710" i="2"/>
  <c r="AJ3711" i="2"/>
  <c r="AJ3712" i="2"/>
  <c r="AJ3713" i="2"/>
  <c r="AJ3714" i="2"/>
  <c r="AJ3715" i="2"/>
  <c r="AJ3716" i="2"/>
  <c r="AJ3717" i="2"/>
  <c r="AJ3718" i="2"/>
  <c r="AJ3719" i="2"/>
  <c r="AJ3720" i="2"/>
  <c r="AJ3721" i="2"/>
  <c r="AJ3722" i="2"/>
  <c r="AJ3723" i="2"/>
  <c r="AJ3724" i="2"/>
  <c r="AJ3725" i="2"/>
  <c r="AJ3726" i="2"/>
  <c r="AJ3727" i="2"/>
  <c r="AJ3728" i="2"/>
  <c r="AJ3729" i="2"/>
  <c r="AJ3730" i="2"/>
  <c r="AJ3731" i="2"/>
  <c r="AJ3732" i="2"/>
  <c r="AJ3733" i="2"/>
  <c r="AJ3734" i="2"/>
  <c r="AJ3735" i="2"/>
  <c r="AJ3736" i="2"/>
  <c r="AJ3737" i="2"/>
  <c r="AJ3738" i="2"/>
  <c r="AJ3739" i="2"/>
  <c r="AJ3740" i="2"/>
  <c r="AJ3741" i="2"/>
  <c r="AJ3742" i="2"/>
  <c r="AJ3743" i="2"/>
  <c r="AJ3744" i="2"/>
  <c r="AJ3745" i="2"/>
  <c r="AJ3746" i="2"/>
  <c r="AJ3747" i="2"/>
  <c r="AJ3748" i="2"/>
  <c r="AJ3749" i="2"/>
  <c r="AJ3750" i="2"/>
  <c r="AJ3751" i="2"/>
  <c r="AJ3752" i="2"/>
  <c r="AJ3753" i="2"/>
  <c r="AJ3754" i="2"/>
  <c r="AJ3755" i="2"/>
  <c r="AJ3756" i="2"/>
  <c r="AJ3757" i="2"/>
  <c r="AJ3758" i="2"/>
  <c r="AJ3759" i="2"/>
  <c r="AJ3760" i="2"/>
  <c r="AJ3761" i="2"/>
  <c r="AJ3762" i="2"/>
  <c r="AJ3763" i="2"/>
  <c r="AJ3764" i="2"/>
  <c r="AJ3765" i="2"/>
  <c r="AJ3766" i="2"/>
  <c r="AJ3767" i="2"/>
  <c r="AJ3768" i="2"/>
  <c r="AJ3769" i="2"/>
  <c r="AJ3770" i="2"/>
  <c r="AJ3771" i="2"/>
  <c r="AJ3772" i="2"/>
  <c r="AJ3773" i="2"/>
  <c r="AJ3774" i="2"/>
  <c r="AJ3775" i="2"/>
  <c r="AJ3776" i="2"/>
  <c r="AJ3777" i="2"/>
  <c r="AJ3778" i="2"/>
  <c r="AJ3779" i="2"/>
  <c r="AJ3780" i="2"/>
  <c r="AJ3781" i="2"/>
  <c r="AJ3782" i="2"/>
  <c r="AJ3783" i="2"/>
  <c r="AJ3784" i="2"/>
  <c r="AJ3785" i="2"/>
  <c r="AJ3786" i="2"/>
  <c r="AJ3787" i="2"/>
  <c r="AJ3788" i="2"/>
  <c r="AJ3789" i="2"/>
  <c r="AJ3790" i="2"/>
  <c r="AJ3791" i="2"/>
  <c r="AJ3792" i="2"/>
  <c r="AJ3793" i="2"/>
  <c r="AJ3794" i="2"/>
  <c r="AJ3795" i="2"/>
  <c r="AJ3796" i="2"/>
  <c r="AJ3797" i="2"/>
  <c r="AJ3798" i="2"/>
  <c r="AJ3799" i="2"/>
  <c r="AJ3800" i="2"/>
  <c r="AJ3801" i="2"/>
  <c r="AJ3802" i="2"/>
  <c r="AJ3803" i="2"/>
  <c r="AJ3804" i="2"/>
  <c r="AJ3805" i="2"/>
  <c r="AJ3806" i="2"/>
  <c r="AJ3807" i="2"/>
  <c r="AJ3808" i="2"/>
  <c r="AJ3809" i="2"/>
  <c r="AJ3810" i="2"/>
  <c r="AJ3811" i="2"/>
  <c r="AJ3812" i="2"/>
  <c r="AJ3813" i="2"/>
  <c r="AJ3814" i="2"/>
  <c r="AJ3815" i="2"/>
  <c r="AJ3816" i="2"/>
  <c r="AJ3817" i="2"/>
  <c r="AJ3818" i="2"/>
  <c r="AJ3819" i="2"/>
  <c r="AJ3820" i="2"/>
  <c r="AJ3821" i="2"/>
  <c r="AJ3822" i="2"/>
  <c r="AJ3823" i="2"/>
  <c r="AJ3824" i="2"/>
  <c r="AJ3825" i="2"/>
  <c r="AJ3826" i="2"/>
  <c r="AJ3827" i="2"/>
  <c r="AJ3828" i="2"/>
  <c r="AJ3829" i="2"/>
  <c r="AJ3830" i="2"/>
  <c r="AJ3831" i="2"/>
  <c r="AJ3832" i="2"/>
  <c r="AJ3833" i="2"/>
  <c r="AJ3834" i="2"/>
  <c r="AJ3835" i="2"/>
  <c r="AJ3836" i="2"/>
  <c r="AJ3837" i="2"/>
  <c r="AJ3838" i="2"/>
  <c r="AJ3839" i="2"/>
  <c r="AJ3840" i="2"/>
  <c r="AJ3841" i="2"/>
  <c r="AJ3842" i="2"/>
  <c r="AJ3843" i="2"/>
  <c r="AJ3844" i="2"/>
  <c r="AJ3845" i="2"/>
  <c r="AJ3846" i="2"/>
  <c r="AJ3847" i="2"/>
  <c r="AJ3848" i="2"/>
  <c r="AJ3849" i="2"/>
  <c r="AJ3850" i="2"/>
  <c r="AJ3851" i="2"/>
  <c r="AJ3852" i="2"/>
  <c r="AJ3853" i="2"/>
  <c r="AJ3854" i="2"/>
  <c r="AJ3855" i="2"/>
  <c r="AJ3856" i="2"/>
  <c r="AJ3857" i="2"/>
  <c r="AJ3858" i="2"/>
  <c r="AJ3859" i="2"/>
  <c r="AJ3860" i="2"/>
  <c r="AJ3861" i="2"/>
  <c r="AJ3862" i="2"/>
  <c r="AJ3863" i="2"/>
  <c r="AJ3864" i="2"/>
  <c r="AJ3865" i="2"/>
  <c r="AJ3866" i="2"/>
  <c r="AJ3867" i="2"/>
  <c r="AJ3868" i="2"/>
  <c r="AJ3869" i="2"/>
  <c r="AJ3870" i="2"/>
  <c r="AJ3871" i="2"/>
  <c r="AJ3872" i="2"/>
  <c r="AJ3873" i="2"/>
  <c r="AJ3874" i="2"/>
  <c r="AJ3875" i="2"/>
  <c r="AJ3876" i="2"/>
  <c r="AJ3877" i="2"/>
  <c r="AJ3878" i="2"/>
  <c r="AJ3879" i="2"/>
  <c r="AJ3880" i="2"/>
  <c r="AJ3881" i="2"/>
  <c r="AJ3882" i="2"/>
  <c r="AJ3883" i="2"/>
  <c r="AJ3884" i="2"/>
  <c r="AJ3885" i="2"/>
  <c r="AJ3886" i="2"/>
  <c r="AJ3887" i="2"/>
  <c r="AJ3888" i="2"/>
  <c r="AJ3889" i="2"/>
  <c r="AJ3890" i="2"/>
  <c r="AJ3891" i="2"/>
  <c r="AJ3892" i="2"/>
  <c r="AJ3893" i="2"/>
  <c r="AJ3894" i="2"/>
  <c r="AJ3895" i="2"/>
  <c r="AJ3896" i="2"/>
  <c r="AJ3897" i="2"/>
  <c r="AJ3898" i="2"/>
  <c r="AJ3899" i="2"/>
  <c r="AJ3900" i="2"/>
  <c r="AJ3901" i="2"/>
  <c r="AJ3902" i="2"/>
  <c r="AJ3903" i="2"/>
  <c r="AJ3904" i="2"/>
  <c r="AJ3905" i="2"/>
  <c r="AJ3906" i="2"/>
  <c r="AJ3907" i="2"/>
  <c r="AJ3908" i="2"/>
  <c r="AJ3909" i="2"/>
  <c r="AJ3910" i="2"/>
  <c r="AJ3911" i="2"/>
  <c r="AJ3912" i="2"/>
  <c r="AJ3913" i="2"/>
  <c r="AJ3914" i="2"/>
  <c r="AJ3915" i="2"/>
  <c r="AJ3916" i="2"/>
  <c r="AJ3917" i="2"/>
  <c r="AJ3918" i="2"/>
  <c r="AJ3919" i="2"/>
  <c r="AJ3920" i="2"/>
  <c r="AJ3921" i="2"/>
  <c r="AJ3922" i="2"/>
  <c r="AJ3923" i="2"/>
  <c r="AJ3924" i="2"/>
  <c r="AJ3925" i="2"/>
  <c r="AJ3926" i="2"/>
  <c r="AJ3927" i="2"/>
  <c r="AJ3928" i="2"/>
  <c r="AJ3929" i="2"/>
  <c r="AJ3930" i="2"/>
  <c r="AJ3931" i="2"/>
  <c r="AJ3932" i="2"/>
  <c r="AJ3933" i="2"/>
  <c r="AJ3934" i="2"/>
  <c r="AJ3935" i="2"/>
  <c r="AJ3936" i="2"/>
  <c r="AJ3937" i="2"/>
  <c r="AJ3938" i="2"/>
  <c r="AJ3939" i="2"/>
  <c r="AJ3940" i="2"/>
  <c r="AJ3941" i="2"/>
  <c r="AJ3942" i="2"/>
  <c r="AJ3943" i="2"/>
  <c r="AJ3944" i="2"/>
  <c r="AJ3945" i="2"/>
  <c r="AJ3946" i="2"/>
  <c r="AJ3947" i="2"/>
  <c r="AJ3948" i="2"/>
  <c r="AJ3949" i="2"/>
  <c r="AJ3950" i="2"/>
  <c r="AJ3951" i="2"/>
  <c r="AJ3952" i="2"/>
  <c r="AJ3953" i="2"/>
  <c r="AJ3954" i="2"/>
  <c r="AJ3955" i="2"/>
  <c r="AJ3956" i="2"/>
  <c r="AJ3957" i="2"/>
  <c r="AJ3958" i="2"/>
  <c r="AJ3959" i="2"/>
  <c r="AJ3960" i="2"/>
  <c r="AJ3961" i="2"/>
  <c r="AJ3962" i="2"/>
  <c r="AJ3963" i="2"/>
  <c r="AJ3964" i="2"/>
  <c r="AJ3965" i="2"/>
  <c r="AJ3966" i="2"/>
  <c r="AJ3967" i="2"/>
  <c r="AJ3968" i="2"/>
  <c r="AJ3969" i="2"/>
  <c r="AJ3970" i="2"/>
  <c r="AJ3971" i="2"/>
  <c r="AJ3972" i="2"/>
  <c r="AJ3973" i="2"/>
  <c r="AJ3974" i="2"/>
  <c r="AJ3975" i="2"/>
  <c r="AJ3976" i="2"/>
  <c r="AJ3977" i="2"/>
  <c r="AJ3978" i="2"/>
  <c r="AJ3979" i="2"/>
  <c r="AJ3980" i="2"/>
  <c r="AJ3981" i="2"/>
  <c r="AJ3982" i="2"/>
  <c r="AJ3983" i="2"/>
  <c r="AJ3984" i="2"/>
  <c r="AJ3985" i="2"/>
  <c r="AJ3986" i="2"/>
  <c r="AJ3987" i="2"/>
  <c r="AJ3988" i="2"/>
  <c r="AJ3989" i="2"/>
  <c r="AJ3990" i="2"/>
  <c r="AJ3991" i="2"/>
  <c r="AJ3992" i="2"/>
  <c r="AJ3993" i="2"/>
  <c r="AJ3994" i="2"/>
  <c r="AJ3995" i="2"/>
  <c r="AJ3996" i="2"/>
  <c r="AJ3997" i="2"/>
  <c r="AJ3998" i="2"/>
  <c r="AJ3999" i="2"/>
  <c r="AJ4000" i="2"/>
  <c r="AJ4001" i="2"/>
  <c r="AJ4002" i="2"/>
  <c r="AJ4003" i="2"/>
  <c r="AJ4004" i="2"/>
  <c r="AJ4005" i="2"/>
  <c r="AJ4006" i="2"/>
  <c r="AJ4007" i="2"/>
  <c r="AJ4008" i="2"/>
  <c r="AJ4009" i="2"/>
  <c r="AJ4010" i="2"/>
  <c r="AJ4011" i="2"/>
  <c r="AJ4012" i="2"/>
  <c r="AJ4013" i="2"/>
  <c r="AJ4014" i="2"/>
  <c r="AJ4015" i="2"/>
  <c r="AJ4016" i="2"/>
  <c r="AJ4017" i="2"/>
  <c r="AJ4018" i="2"/>
  <c r="AJ4019" i="2"/>
  <c r="AJ4020" i="2"/>
  <c r="AJ4021" i="2"/>
  <c r="AJ4022" i="2"/>
  <c r="AJ4023" i="2"/>
  <c r="AJ4024" i="2"/>
  <c r="AJ4025" i="2"/>
  <c r="AJ4026" i="2"/>
  <c r="AJ4027" i="2"/>
  <c r="AJ4028" i="2"/>
  <c r="AJ4029" i="2"/>
  <c r="AJ4030" i="2"/>
  <c r="AJ4031" i="2"/>
  <c r="AJ4032" i="2"/>
  <c r="AJ4033" i="2"/>
  <c r="AJ4034" i="2"/>
  <c r="AJ4035" i="2"/>
  <c r="AJ4036" i="2"/>
  <c r="AJ4037" i="2"/>
  <c r="AJ4038" i="2"/>
  <c r="AJ4039" i="2"/>
  <c r="AJ4040" i="2"/>
  <c r="AJ4041" i="2"/>
  <c r="AJ4042" i="2"/>
  <c r="AJ4043" i="2"/>
  <c r="AJ4044" i="2"/>
  <c r="AJ4045" i="2"/>
  <c r="AJ4046" i="2"/>
  <c r="AJ4047" i="2"/>
  <c r="AJ4048" i="2"/>
  <c r="AJ4049" i="2"/>
  <c r="AJ4050" i="2"/>
  <c r="AJ4051" i="2"/>
  <c r="AJ4052" i="2"/>
  <c r="AJ4053" i="2"/>
  <c r="AJ4054" i="2"/>
  <c r="AJ4055" i="2"/>
  <c r="AJ4056" i="2"/>
  <c r="AJ4057" i="2"/>
  <c r="AJ4058" i="2"/>
  <c r="AJ4059" i="2"/>
  <c r="AJ4060" i="2"/>
  <c r="AJ4061" i="2"/>
  <c r="AJ4062" i="2"/>
  <c r="AJ4063" i="2"/>
  <c r="AJ4064" i="2"/>
  <c r="AJ4065" i="2"/>
  <c r="AJ4066" i="2"/>
  <c r="AJ4067" i="2"/>
  <c r="AJ4068" i="2"/>
  <c r="AJ4069" i="2"/>
  <c r="AJ4070" i="2"/>
  <c r="AJ4071" i="2"/>
  <c r="AJ4072" i="2"/>
  <c r="AJ4073" i="2"/>
  <c r="AJ4074" i="2"/>
  <c r="AJ4075" i="2"/>
  <c r="AJ4076" i="2"/>
  <c r="AJ4077" i="2"/>
  <c r="AJ4078" i="2"/>
  <c r="AJ4079" i="2"/>
  <c r="AJ4080" i="2"/>
  <c r="AJ4081" i="2"/>
  <c r="AJ4082" i="2"/>
  <c r="AJ4083" i="2"/>
  <c r="AJ4084" i="2"/>
  <c r="AJ4085" i="2"/>
  <c r="AJ4086" i="2"/>
  <c r="AJ4087" i="2"/>
  <c r="AJ4088" i="2"/>
  <c r="AJ4089" i="2"/>
  <c r="AJ4090" i="2"/>
  <c r="AJ4091" i="2"/>
  <c r="AJ4092" i="2"/>
  <c r="AJ4093" i="2"/>
  <c r="AJ4094" i="2"/>
  <c r="AJ4095" i="2"/>
  <c r="AJ4096" i="2"/>
  <c r="AJ4097" i="2"/>
  <c r="AJ4098" i="2"/>
  <c r="AJ4099" i="2"/>
  <c r="AJ4100" i="2"/>
  <c r="AJ4101" i="2"/>
  <c r="AJ4102" i="2"/>
  <c r="AJ4103" i="2"/>
  <c r="AJ4104" i="2"/>
  <c r="AJ4105" i="2"/>
  <c r="AJ4106" i="2"/>
  <c r="AJ4107" i="2"/>
  <c r="AJ4108" i="2"/>
  <c r="AJ4109" i="2"/>
  <c r="AJ4110" i="2"/>
  <c r="AJ4111" i="2"/>
  <c r="AJ4112" i="2"/>
  <c r="AJ4113" i="2"/>
  <c r="AJ4114" i="2"/>
  <c r="AJ4115" i="2"/>
  <c r="AJ4116" i="2"/>
  <c r="AJ4117" i="2"/>
  <c r="AJ4118" i="2"/>
  <c r="AJ4119" i="2"/>
  <c r="AJ4120" i="2"/>
  <c r="AJ4121" i="2"/>
  <c r="AJ4122" i="2"/>
  <c r="AJ4123" i="2"/>
  <c r="AJ4124" i="2"/>
  <c r="AJ4125" i="2"/>
  <c r="AJ4126" i="2"/>
  <c r="AJ4127" i="2"/>
  <c r="AJ4128" i="2"/>
  <c r="AJ4129" i="2"/>
  <c r="AJ4130" i="2"/>
  <c r="AJ4131" i="2"/>
  <c r="AJ4132" i="2"/>
  <c r="AJ4133" i="2"/>
  <c r="AJ4134" i="2"/>
  <c r="AJ4135" i="2"/>
  <c r="AJ4136" i="2"/>
  <c r="AJ4137" i="2"/>
  <c r="AJ4138" i="2"/>
  <c r="AJ4139" i="2"/>
  <c r="AJ4140" i="2"/>
  <c r="AJ4141" i="2"/>
  <c r="AJ4142" i="2"/>
  <c r="AJ4143" i="2"/>
  <c r="AJ4144" i="2"/>
  <c r="AJ4145" i="2"/>
  <c r="AJ4146" i="2"/>
  <c r="AJ4147" i="2"/>
  <c r="AJ4148" i="2"/>
  <c r="AJ4149" i="2"/>
  <c r="AJ4150" i="2"/>
  <c r="AJ4151" i="2"/>
  <c r="AJ4152" i="2"/>
  <c r="AJ4153" i="2"/>
  <c r="AJ4154" i="2"/>
  <c r="AJ4155" i="2"/>
  <c r="AJ4156" i="2"/>
  <c r="AJ4157" i="2"/>
  <c r="AJ4158" i="2"/>
  <c r="AJ4159" i="2"/>
  <c r="AJ4160" i="2"/>
  <c r="AJ4161" i="2"/>
  <c r="AJ4162" i="2"/>
  <c r="AJ4163" i="2"/>
  <c r="AJ4164" i="2"/>
  <c r="AJ4165" i="2"/>
  <c r="AJ4166" i="2"/>
  <c r="AJ4167" i="2"/>
  <c r="AJ4168" i="2"/>
  <c r="AJ4169" i="2"/>
  <c r="AJ4170" i="2"/>
  <c r="AJ4171" i="2"/>
  <c r="AJ4172" i="2"/>
  <c r="AJ4173" i="2"/>
  <c r="AJ4174" i="2"/>
  <c r="AJ4175" i="2"/>
  <c r="AJ4176" i="2"/>
  <c r="AJ4177" i="2"/>
  <c r="AJ4178" i="2"/>
  <c r="AJ4179" i="2"/>
  <c r="AJ4180" i="2"/>
  <c r="AJ4181" i="2"/>
  <c r="AJ4182" i="2"/>
  <c r="AJ4183" i="2"/>
  <c r="AJ4184" i="2"/>
  <c r="AJ4185" i="2"/>
  <c r="AJ4186" i="2"/>
  <c r="AJ4187" i="2"/>
  <c r="AJ4188" i="2"/>
  <c r="AJ4189" i="2"/>
  <c r="AJ4190" i="2"/>
  <c r="AJ4191" i="2"/>
  <c r="AJ4192" i="2"/>
  <c r="AJ4193" i="2"/>
  <c r="AJ4194" i="2"/>
  <c r="AJ4195" i="2"/>
  <c r="AJ4196" i="2"/>
  <c r="AJ4197" i="2"/>
  <c r="AJ4198" i="2"/>
  <c r="AJ4199" i="2"/>
  <c r="AJ4200" i="2"/>
  <c r="AJ4201" i="2"/>
  <c r="AJ4202" i="2"/>
  <c r="AJ4203" i="2"/>
  <c r="AJ4204" i="2"/>
  <c r="AJ4205" i="2"/>
  <c r="AJ4206" i="2"/>
  <c r="AJ4207" i="2"/>
  <c r="AJ4208" i="2"/>
  <c r="AJ4209" i="2"/>
  <c r="AJ4210" i="2"/>
  <c r="AJ4211" i="2"/>
  <c r="AJ4212" i="2"/>
  <c r="AJ4213" i="2"/>
  <c r="AJ4214" i="2"/>
  <c r="AJ4215" i="2"/>
  <c r="AJ4216" i="2"/>
  <c r="AJ4217" i="2"/>
  <c r="AJ4218" i="2"/>
  <c r="AJ4219" i="2"/>
  <c r="AJ4220" i="2"/>
  <c r="AJ4221" i="2"/>
  <c r="AJ4222" i="2"/>
  <c r="AJ4223" i="2"/>
  <c r="AJ4224" i="2"/>
  <c r="AJ4225" i="2"/>
  <c r="AJ4226" i="2"/>
  <c r="AJ4227" i="2"/>
  <c r="AJ4228" i="2"/>
  <c r="AJ4229" i="2"/>
  <c r="AJ4230" i="2"/>
  <c r="AJ4231" i="2"/>
  <c r="AJ4232" i="2"/>
  <c r="AJ4233" i="2"/>
  <c r="AJ4234" i="2"/>
  <c r="AJ4235" i="2"/>
  <c r="AJ4236" i="2"/>
  <c r="AJ4237" i="2"/>
  <c r="AJ4238" i="2"/>
  <c r="AJ4239" i="2"/>
  <c r="AJ4240" i="2"/>
  <c r="AJ4241" i="2"/>
  <c r="AJ4242" i="2"/>
  <c r="AJ4243" i="2"/>
  <c r="AJ4244" i="2"/>
  <c r="AJ4245" i="2"/>
  <c r="AJ4246" i="2"/>
  <c r="AJ4247" i="2"/>
  <c r="AJ4248" i="2"/>
  <c r="AJ4249" i="2"/>
  <c r="AJ4250" i="2"/>
  <c r="AJ4251" i="2"/>
  <c r="AJ4252" i="2"/>
  <c r="AJ4253" i="2"/>
  <c r="AJ4254" i="2"/>
  <c r="AJ4255" i="2"/>
  <c r="AJ4256" i="2"/>
  <c r="AJ4257" i="2"/>
  <c r="AJ4258" i="2"/>
  <c r="AJ4259" i="2"/>
  <c r="AJ4260" i="2"/>
  <c r="AJ4261" i="2"/>
  <c r="AJ4262" i="2"/>
  <c r="AJ4263" i="2"/>
  <c r="AJ4264" i="2"/>
  <c r="AJ4265" i="2"/>
  <c r="AJ4266" i="2"/>
  <c r="AJ4267" i="2"/>
  <c r="AJ4268" i="2"/>
  <c r="AJ4269" i="2"/>
  <c r="AJ4270" i="2"/>
  <c r="AJ4271" i="2"/>
  <c r="AJ4272" i="2"/>
  <c r="AJ4273" i="2"/>
  <c r="AJ4274" i="2"/>
  <c r="AJ4275" i="2"/>
  <c r="AJ4276" i="2"/>
  <c r="AJ4277" i="2"/>
  <c r="AJ4278" i="2"/>
  <c r="AJ4279" i="2"/>
  <c r="AJ4280" i="2"/>
  <c r="AJ4281" i="2"/>
  <c r="AJ4282" i="2"/>
  <c r="AJ4283" i="2"/>
  <c r="AJ4284" i="2"/>
  <c r="AJ4285" i="2"/>
  <c r="AJ4286" i="2"/>
  <c r="AJ4287" i="2"/>
  <c r="AJ4288" i="2"/>
  <c r="AJ4289" i="2"/>
  <c r="AJ4290" i="2"/>
  <c r="AJ4291" i="2"/>
  <c r="AJ4292" i="2"/>
  <c r="AJ4293" i="2"/>
  <c r="AJ4294" i="2"/>
  <c r="AJ4295" i="2"/>
  <c r="AJ4296" i="2"/>
  <c r="AJ4297" i="2"/>
  <c r="AJ4298" i="2"/>
  <c r="AJ4299" i="2"/>
  <c r="AJ4300" i="2"/>
  <c r="AJ4301" i="2"/>
  <c r="AJ4302" i="2"/>
  <c r="AJ4303" i="2"/>
  <c r="AJ4304" i="2"/>
  <c r="AJ4305" i="2"/>
  <c r="AJ4306" i="2"/>
  <c r="AJ4307" i="2"/>
  <c r="AJ4308" i="2"/>
  <c r="AJ4309" i="2"/>
  <c r="AJ4310" i="2"/>
  <c r="AJ4311" i="2"/>
  <c r="AJ4312" i="2"/>
  <c r="AJ4313" i="2"/>
  <c r="AJ4314" i="2"/>
  <c r="AJ4315" i="2"/>
  <c r="AJ4316" i="2"/>
  <c r="AJ4317" i="2"/>
  <c r="AJ4318" i="2"/>
  <c r="AJ4319" i="2"/>
  <c r="AJ4320" i="2"/>
  <c r="AJ4321" i="2"/>
  <c r="AJ4322" i="2"/>
  <c r="AJ4323" i="2"/>
  <c r="AJ4324" i="2"/>
  <c r="AJ4325" i="2"/>
  <c r="AJ4326" i="2"/>
  <c r="AJ4327" i="2"/>
  <c r="AJ4328" i="2"/>
  <c r="AJ4329" i="2"/>
  <c r="AJ4330" i="2"/>
  <c r="AJ4331" i="2"/>
  <c r="AJ4332" i="2"/>
  <c r="AJ4333" i="2"/>
  <c r="AJ4334" i="2"/>
  <c r="AJ4335" i="2"/>
  <c r="AJ4336" i="2"/>
  <c r="AJ4337" i="2"/>
  <c r="AJ4338" i="2"/>
  <c r="AJ4339" i="2"/>
  <c r="AJ4340" i="2"/>
  <c r="AJ4341" i="2"/>
  <c r="AJ4342" i="2"/>
  <c r="AJ4343" i="2"/>
  <c r="AJ4344" i="2"/>
  <c r="AJ4345" i="2"/>
  <c r="AJ4346" i="2"/>
  <c r="AJ4347" i="2"/>
  <c r="AJ4348" i="2"/>
  <c r="AJ4349" i="2"/>
  <c r="AJ4350" i="2"/>
  <c r="AJ4351" i="2"/>
  <c r="AJ4352" i="2"/>
  <c r="AJ4353" i="2"/>
  <c r="AJ4354" i="2"/>
  <c r="AJ4355" i="2"/>
  <c r="AJ4356" i="2"/>
  <c r="AJ4357" i="2"/>
  <c r="AJ4358" i="2"/>
  <c r="AJ4359" i="2"/>
  <c r="AJ4360" i="2"/>
  <c r="AJ4361" i="2"/>
  <c r="AJ4362" i="2"/>
  <c r="AJ4363" i="2"/>
  <c r="AJ4364" i="2"/>
  <c r="AJ4365" i="2"/>
  <c r="AJ4366" i="2"/>
  <c r="AJ4367" i="2"/>
  <c r="AJ4368" i="2"/>
  <c r="AJ4369" i="2"/>
  <c r="AJ4370" i="2"/>
  <c r="AJ4371" i="2"/>
  <c r="AJ4372" i="2"/>
  <c r="AJ4373" i="2"/>
  <c r="AJ4374" i="2"/>
  <c r="AJ4375" i="2"/>
  <c r="AJ4376" i="2"/>
  <c r="AJ4377" i="2"/>
  <c r="AJ4378" i="2"/>
  <c r="AJ4379" i="2"/>
  <c r="AJ4380" i="2"/>
  <c r="AJ4381" i="2"/>
  <c r="AJ4382" i="2"/>
  <c r="AJ4383" i="2"/>
  <c r="AJ4384" i="2"/>
  <c r="AJ4385" i="2"/>
  <c r="AJ4386" i="2"/>
  <c r="AJ4387" i="2"/>
  <c r="AJ4388" i="2"/>
  <c r="AJ4389" i="2"/>
  <c r="AJ4390" i="2"/>
  <c r="AJ4391" i="2"/>
  <c r="AJ4392" i="2"/>
  <c r="AJ4393" i="2"/>
  <c r="AJ4394" i="2"/>
  <c r="AJ4395" i="2"/>
  <c r="AJ4396" i="2"/>
  <c r="AJ4397" i="2"/>
  <c r="AJ4398" i="2"/>
  <c r="AJ4399" i="2"/>
  <c r="AJ4400" i="2"/>
  <c r="AJ4401" i="2"/>
  <c r="AJ4402" i="2"/>
  <c r="AJ4403" i="2"/>
  <c r="AJ4404" i="2"/>
  <c r="AJ4405" i="2"/>
  <c r="AJ4406" i="2"/>
  <c r="AJ4407" i="2"/>
  <c r="AJ4408" i="2"/>
  <c r="AJ4409" i="2"/>
  <c r="AJ4410" i="2"/>
  <c r="AJ4411" i="2"/>
  <c r="AJ4412" i="2"/>
  <c r="AJ4413" i="2"/>
  <c r="AJ4414" i="2"/>
  <c r="AJ4415" i="2"/>
  <c r="AJ4416" i="2"/>
  <c r="AJ4417" i="2"/>
  <c r="AJ4418" i="2"/>
  <c r="AJ4419" i="2"/>
  <c r="AJ4420" i="2"/>
  <c r="AJ4421" i="2"/>
  <c r="AJ4422" i="2"/>
  <c r="AJ4423" i="2"/>
  <c r="AJ4424" i="2"/>
  <c r="AJ4425" i="2"/>
  <c r="AJ4426" i="2"/>
  <c r="AJ4427" i="2"/>
  <c r="AJ4428" i="2"/>
  <c r="AJ4429" i="2"/>
  <c r="AJ4430" i="2"/>
  <c r="AJ4431" i="2"/>
  <c r="AJ4432" i="2"/>
  <c r="AJ4433" i="2"/>
  <c r="AJ4434" i="2"/>
  <c r="AJ4435" i="2"/>
  <c r="AJ4436" i="2"/>
  <c r="AJ4437" i="2"/>
  <c r="AJ4438" i="2"/>
  <c r="AJ4439" i="2"/>
  <c r="AJ4440" i="2"/>
  <c r="AJ4441" i="2"/>
  <c r="AJ4442" i="2"/>
  <c r="AJ4443" i="2"/>
  <c r="AJ4444" i="2"/>
  <c r="AJ4445" i="2"/>
  <c r="AJ4446" i="2"/>
  <c r="AJ4447" i="2"/>
  <c r="AJ4448" i="2"/>
  <c r="AJ4449" i="2"/>
  <c r="AJ4450" i="2"/>
  <c r="AJ4451" i="2"/>
  <c r="AJ4452" i="2"/>
  <c r="AJ4453" i="2"/>
  <c r="AJ4454" i="2"/>
  <c r="AJ4455" i="2"/>
  <c r="AJ4456" i="2"/>
  <c r="AJ4457" i="2"/>
  <c r="AJ4458" i="2"/>
  <c r="AJ4459" i="2"/>
  <c r="AJ4460" i="2"/>
  <c r="AJ4461" i="2"/>
  <c r="AJ4462" i="2"/>
  <c r="AJ4463" i="2"/>
  <c r="AJ4464" i="2"/>
  <c r="AJ4465" i="2"/>
  <c r="AJ4466" i="2"/>
  <c r="AJ4467" i="2"/>
  <c r="AJ4468" i="2"/>
  <c r="AJ4469" i="2"/>
  <c r="AJ4470" i="2"/>
  <c r="AJ4471" i="2"/>
  <c r="AJ4472" i="2"/>
  <c r="AJ4473" i="2"/>
  <c r="AJ4474" i="2"/>
  <c r="AJ4475" i="2"/>
  <c r="AJ4476" i="2"/>
  <c r="AJ4477" i="2"/>
  <c r="AJ4478" i="2"/>
  <c r="AJ4479" i="2"/>
  <c r="AJ4480" i="2"/>
  <c r="AJ4481" i="2"/>
  <c r="AJ4482" i="2"/>
  <c r="AJ4483" i="2"/>
  <c r="AJ4484" i="2"/>
  <c r="AJ4485" i="2"/>
  <c r="AJ4486" i="2"/>
  <c r="AJ4487" i="2"/>
  <c r="AJ4488" i="2"/>
  <c r="AJ4489" i="2"/>
  <c r="AJ4490" i="2"/>
  <c r="AJ4491" i="2"/>
  <c r="AJ4492" i="2"/>
  <c r="AJ4493" i="2"/>
  <c r="AJ4494" i="2"/>
  <c r="AJ4495" i="2"/>
  <c r="AJ4496" i="2"/>
  <c r="AJ4497" i="2"/>
  <c r="AJ4498" i="2"/>
  <c r="AJ4499" i="2"/>
  <c r="AJ4500" i="2"/>
  <c r="AJ4501" i="2"/>
  <c r="AJ4502" i="2"/>
  <c r="AJ4503" i="2"/>
  <c r="AJ4504" i="2"/>
  <c r="AJ4505" i="2"/>
  <c r="AJ4506" i="2"/>
  <c r="AJ4507" i="2"/>
  <c r="AJ4508" i="2"/>
  <c r="AJ4509" i="2"/>
  <c r="AJ4510" i="2"/>
  <c r="AJ4511" i="2"/>
  <c r="AJ4512" i="2"/>
  <c r="AJ4513" i="2"/>
  <c r="AJ4514" i="2"/>
  <c r="AJ4515" i="2"/>
  <c r="AJ4516" i="2"/>
  <c r="AJ4517" i="2"/>
  <c r="AJ4518" i="2"/>
  <c r="AJ4519" i="2"/>
  <c r="AJ4520" i="2"/>
  <c r="AJ4521" i="2"/>
  <c r="AJ4522" i="2"/>
  <c r="AJ4523" i="2"/>
  <c r="AJ4524" i="2"/>
  <c r="AJ4525" i="2"/>
  <c r="AJ4526" i="2"/>
  <c r="AJ4527" i="2"/>
  <c r="AJ4528" i="2"/>
  <c r="AJ4529" i="2"/>
  <c r="AJ4530" i="2"/>
  <c r="AJ4531" i="2"/>
  <c r="AJ4532" i="2"/>
  <c r="AJ4533" i="2"/>
  <c r="AJ4534" i="2"/>
  <c r="AJ4535" i="2"/>
  <c r="AJ4536" i="2"/>
  <c r="AJ4537" i="2"/>
  <c r="AJ4538" i="2"/>
  <c r="AJ4539" i="2"/>
  <c r="AJ4540" i="2"/>
  <c r="AJ4541" i="2"/>
  <c r="AJ4542" i="2"/>
  <c r="AJ4543" i="2"/>
  <c r="AJ4544" i="2"/>
  <c r="AJ4545" i="2"/>
  <c r="AJ4546" i="2"/>
  <c r="AJ4547" i="2"/>
  <c r="AJ4548" i="2"/>
  <c r="AJ4549" i="2"/>
  <c r="AJ4550" i="2"/>
  <c r="AJ4551" i="2"/>
  <c r="AJ4552" i="2"/>
  <c r="AJ4553" i="2"/>
  <c r="AJ4554" i="2"/>
  <c r="AJ4555" i="2"/>
  <c r="AJ4556" i="2"/>
  <c r="AJ4557" i="2"/>
  <c r="AJ4558" i="2"/>
  <c r="AJ4559" i="2"/>
  <c r="AJ4560" i="2"/>
  <c r="AJ4561" i="2"/>
  <c r="AJ4562" i="2"/>
  <c r="AJ4563" i="2"/>
  <c r="AJ4564" i="2"/>
  <c r="AJ4565" i="2"/>
  <c r="AJ4566" i="2"/>
  <c r="AJ4567" i="2"/>
  <c r="AJ4568" i="2"/>
  <c r="AJ4569" i="2"/>
  <c r="AJ4570" i="2"/>
  <c r="AJ4571" i="2"/>
  <c r="AJ4572" i="2"/>
  <c r="AJ4573" i="2"/>
  <c r="AJ4574" i="2"/>
  <c r="AJ4575" i="2"/>
  <c r="AJ4576" i="2"/>
  <c r="AJ4577" i="2"/>
  <c r="AJ4578" i="2"/>
  <c r="AJ4579" i="2"/>
  <c r="AJ4580" i="2"/>
  <c r="AJ4581" i="2"/>
  <c r="AJ4582" i="2"/>
  <c r="AJ4583" i="2"/>
  <c r="AJ4584" i="2"/>
  <c r="AJ4585" i="2"/>
  <c r="AJ4586" i="2"/>
  <c r="AJ4587" i="2"/>
  <c r="AJ4588" i="2"/>
  <c r="AJ4589" i="2"/>
  <c r="AJ4590" i="2"/>
  <c r="AJ4591" i="2"/>
  <c r="AJ4592" i="2"/>
  <c r="AJ4593" i="2"/>
  <c r="AJ4594" i="2"/>
  <c r="AJ4595" i="2"/>
  <c r="AJ4596" i="2"/>
  <c r="AJ4597" i="2"/>
  <c r="AJ4598" i="2"/>
  <c r="AJ4599" i="2"/>
  <c r="AJ4600" i="2"/>
  <c r="AJ4601" i="2"/>
  <c r="AJ4602" i="2"/>
  <c r="AJ4603" i="2"/>
  <c r="AJ4604" i="2"/>
  <c r="AJ4605" i="2"/>
  <c r="AJ4606" i="2"/>
  <c r="AJ4607" i="2"/>
  <c r="AJ4608" i="2"/>
  <c r="AJ4609" i="2"/>
  <c r="AJ4610" i="2"/>
  <c r="AJ4611" i="2"/>
  <c r="AJ4612" i="2"/>
  <c r="AJ4613" i="2"/>
  <c r="AJ4614" i="2"/>
  <c r="AJ4615" i="2"/>
  <c r="AJ4616" i="2"/>
  <c r="AJ4617" i="2"/>
  <c r="AJ4618" i="2"/>
  <c r="AJ4619" i="2"/>
  <c r="AJ4620" i="2"/>
  <c r="AJ4621" i="2"/>
  <c r="AJ4622" i="2"/>
  <c r="AJ4623" i="2"/>
  <c r="AJ4624" i="2"/>
  <c r="AJ4625" i="2"/>
  <c r="AJ4626" i="2"/>
  <c r="AJ4627" i="2"/>
  <c r="AJ4628" i="2"/>
  <c r="AJ4629" i="2"/>
  <c r="AJ4630" i="2"/>
  <c r="AJ4631" i="2"/>
  <c r="AJ4632" i="2"/>
  <c r="AJ4633" i="2"/>
  <c r="AJ4634" i="2"/>
  <c r="AJ4635" i="2"/>
  <c r="AJ4636" i="2"/>
  <c r="AJ4637" i="2"/>
  <c r="AJ4638" i="2"/>
  <c r="AJ4639" i="2"/>
  <c r="AJ4640" i="2"/>
  <c r="AJ4641" i="2"/>
  <c r="AJ4642" i="2"/>
  <c r="AJ4643" i="2"/>
  <c r="AJ4644" i="2"/>
  <c r="AJ4645" i="2"/>
  <c r="AJ4646" i="2"/>
  <c r="AJ4647" i="2"/>
  <c r="AJ4648" i="2"/>
  <c r="AJ4649" i="2"/>
  <c r="AJ4650" i="2"/>
  <c r="AJ4651" i="2"/>
  <c r="AJ4652" i="2"/>
  <c r="AJ4653" i="2"/>
  <c r="AJ4654" i="2"/>
  <c r="AJ4655" i="2"/>
  <c r="AJ4656" i="2"/>
  <c r="AJ4657" i="2"/>
  <c r="AJ4658" i="2"/>
  <c r="AJ4659" i="2"/>
  <c r="AJ4660" i="2"/>
  <c r="AJ4661" i="2"/>
  <c r="AJ4662" i="2"/>
  <c r="AJ4663" i="2"/>
  <c r="AJ4664" i="2"/>
  <c r="AJ4665" i="2"/>
  <c r="AJ4666" i="2"/>
  <c r="AJ4667" i="2"/>
  <c r="AJ4668" i="2"/>
  <c r="AJ4669" i="2"/>
  <c r="AJ4670" i="2"/>
  <c r="AJ4671" i="2"/>
  <c r="AJ4672" i="2"/>
  <c r="AJ4673" i="2"/>
  <c r="AJ4674" i="2"/>
  <c r="AJ4675" i="2"/>
  <c r="AJ4676" i="2"/>
  <c r="AJ4677" i="2"/>
  <c r="AJ4678" i="2"/>
  <c r="AJ4679" i="2"/>
  <c r="AJ4680" i="2"/>
  <c r="AJ4681" i="2"/>
  <c r="AJ4682" i="2"/>
  <c r="AJ4683" i="2"/>
  <c r="AJ4684" i="2"/>
  <c r="AJ4685" i="2"/>
  <c r="AJ4686" i="2"/>
  <c r="AJ4687" i="2"/>
  <c r="AJ4688" i="2"/>
  <c r="AJ4689" i="2"/>
  <c r="AJ4690" i="2"/>
  <c r="AJ4691" i="2"/>
  <c r="AJ4692" i="2"/>
  <c r="AJ4693" i="2"/>
  <c r="AJ4694" i="2"/>
  <c r="AJ4695" i="2"/>
  <c r="AJ4696" i="2"/>
  <c r="AJ4697" i="2"/>
  <c r="AJ4698" i="2"/>
  <c r="AJ4699" i="2"/>
  <c r="AJ4700" i="2"/>
  <c r="AJ4701" i="2"/>
  <c r="AJ4702" i="2"/>
  <c r="AJ4703" i="2"/>
  <c r="AJ4704" i="2"/>
  <c r="AJ4705" i="2"/>
  <c r="AJ4706" i="2"/>
  <c r="AJ4707" i="2"/>
  <c r="AJ4708" i="2"/>
  <c r="AJ4709" i="2"/>
  <c r="AJ4710" i="2"/>
  <c r="AJ4711" i="2"/>
  <c r="AJ4712" i="2"/>
  <c r="AJ4713" i="2"/>
  <c r="AJ4714" i="2"/>
  <c r="AJ4715" i="2"/>
  <c r="AJ4716" i="2"/>
  <c r="AJ4717" i="2"/>
  <c r="AJ4718" i="2"/>
  <c r="AJ4719" i="2"/>
  <c r="AJ4720" i="2"/>
  <c r="AJ4721" i="2"/>
  <c r="AJ4722" i="2"/>
  <c r="AJ4723" i="2"/>
  <c r="AJ4724" i="2"/>
  <c r="AJ4725" i="2"/>
  <c r="AJ4726" i="2"/>
  <c r="AJ4727" i="2"/>
  <c r="AJ4728" i="2"/>
  <c r="AJ4729" i="2"/>
  <c r="AJ4730" i="2"/>
  <c r="AJ4731" i="2"/>
  <c r="AJ4732" i="2"/>
  <c r="AJ4733" i="2"/>
  <c r="AJ4734" i="2"/>
  <c r="AJ4735" i="2"/>
  <c r="AJ4736" i="2"/>
  <c r="AJ4737" i="2"/>
  <c r="AJ4738" i="2"/>
  <c r="AJ4739" i="2"/>
  <c r="AJ4740" i="2"/>
  <c r="AJ4741" i="2"/>
  <c r="AJ4742" i="2"/>
  <c r="AJ4743" i="2"/>
  <c r="AJ4744" i="2"/>
  <c r="AJ4745" i="2"/>
  <c r="AJ4746" i="2"/>
  <c r="AJ4747" i="2"/>
  <c r="AJ4748" i="2"/>
  <c r="AJ4749" i="2"/>
  <c r="AJ4750" i="2"/>
  <c r="AJ4751" i="2"/>
  <c r="AJ4752" i="2"/>
  <c r="AJ4753" i="2"/>
  <c r="AJ4754" i="2"/>
  <c r="AJ4755" i="2"/>
  <c r="AJ4756" i="2"/>
  <c r="AJ4757" i="2"/>
  <c r="AJ4758" i="2"/>
  <c r="AJ4759" i="2"/>
  <c r="AJ4760" i="2"/>
  <c r="AJ4761" i="2"/>
  <c r="AJ4762" i="2"/>
  <c r="AJ4763" i="2"/>
  <c r="AJ4764" i="2"/>
  <c r="AJ4765" i="2"/>
  <c r="AJ4766" i="2"/>
  <c r="AJ4767" i="2"/>
  <c r="AJ4768" i="2"/>
  <c r="AJ4769" i="2"/>
  <c r="AJ4770" i="2"/>
  <c r="AJ4771" i="2"/>
  <c r="AJ4772" i="2"/>
  <c r="AJ4773" i="2"/>
  <c r="AJ4774" i="2"/>
  <c r="AJ4775" i="2"/>
  <c r="AJ4776" i="2"/>
  <c r="AJ4777" i="2"/>
  <c r="AJ4778" i="2"/>
  <c r="AJ4779" i="2"/>
  <c r="AJ4780" i="2"/>
  <c r="AJ4781" i="2"/>
  <c r="AJ4782" i="2"/>
  <c r="AJ4783" i="2"/>
  <c r="AJ4784" i="2"/>
  <c r="AJ4785" i="2"/>
  <c r="AJ4786" i="2"/>
  <c r="AJ4787" i="2"/>
  <c r="AJ4788" i="2"/>
  <c r="AJ4789" i="2"/>
  <c r="AJ4790" i="2"/>
  <c r="AJ4791" i="2"/>
  <c r="AJ4792" i="2"/>
  <c r="AJ4793" i="2"/>
  <c r="AJ4794" i="2"/>
  <c r="AJ4795" i="2"/>
  <c r="AJ4796" i="2"/>
  <c r="AJ4797" i="2"/>
  <c r="AJ4798" i="2"/>
  <c r="AJ4799" i="2"/>
  <c r="AJ4800" i="2"/>
  <c r="AJ4801" i="2"/>
  <c r="AJ4802" i="2"/>
  <c r="AJ4803" i="2"/>
  <c r="AJ4804" i="2"/>
  <c r="AJ4805" i="2"/>
  <c r="AJ4806" i="2"/>
  <c r="AJ4807" i="2"/>
  <c r="AJ4808" i="2"/>
  <c r="AJ4809" i="2"/>
  <c r="AJ4810" i="2"/>
  <c r="AJ4811" i="2"/>
  <c r="AJ4812" i="2"/>
  <c r="AJ4813" i="2"/>
  <c r="AJ4814" i="2"/>
  <c r="AJ4815" i="2"/>
  <c r="AJ4816" i="2"/>
  <c r="AJ4817" i="2"/>
  <c r="AJ4818" i="2"/>
  <c r="AJ4819" i="2"/>
  <c r="AJ4820" i="2"/>
  <c r="AJ4821" i="2"/>
  <c r="AJ4822" i="2"/>
  <c r="AJ4823" i="2"/>
  <c r="AJ4824" i="2"/>
  <c r="AJ4825" i="2"/>
  <c r="AJ4826" i="2"/>
  <c r="AJ4827" i="2"/>
  <c r="AJ4828" i="2"/>
  <c r="AJ4829" i="2"/>
  <c r="AJ4830" i="2"/>
  <c r="AJ4831" i="2"/>
  <c r="AJ4832" i="2"/>
  <c r="AJ4833" i="2"/>
  <c r="AJ4834" i="2"/>
  <c r="AJ4835" i="2"/>
  <c r="AJ4836" i="2"/>
  <c r="AJ4837" i="2"/>
  <c r="AJ4838" i="2"/>
  <c r="AJ4839" i="2"/>
  <c r="AJ4840" i="2"/>
  <c r="AJ4841" i="2"/>
  <c r="AJ4842" i="2"/>
  <c r="AJ4843" i="2"/>
  <c r="AJ4844" i="2"/>
  <c r="AJ4845" i="2"/>
  <c r="AJ4846" i="2"/>
  <c r="AJ4847" i="2"/>
  <c r="AJ4848" i="2"/>
  <c r="AJ4849" i="2"/>
  <c r="AJ4850" i="2"/>
  <c r="AJ4851" i="2"/>
  <c r="AJ4852" i="2"/>
  <c r="AJ4853" i="2"/>
  <c r="AJ4854" i="2"/>
  <c r="AJ4855" i="2"/>
  <c r="AJ4856" i="2"/>
  <c r="AJ4857" i="2"/>
  <c r="AJ4858" i="2"/>
  <c r="AJ4859" i="2"/>
  <c r="AJ4860" i="2"/>
  <c r="AJ4861" i="2"/>
  <c r="AJ4862" i="2"/>
  <c r="AJ4863" i="2"/>
  <c r="AJ4864" i="2"/>
  <c r="AJ4865" i="2"/>
  <c r="AJ4866" i="2"/>
  <c r="AJ4867" i="2"/>
  <c r="AJ4868" i="2"/>
  <c r="AJ4869" i="2"/>
  <c r="AJ4870" i="2"/>
  <c r="AJ4871" i="2"/>
  <c r="AJ4872" i="2"/>
  <c r="AJ4873" i="2"/>
  <c r="AJ4874" i="2"/>
  <c r="AJ4875" i="2"/>
  <c r="AJ4876" i="2"/>
  <c r="AJ4877" i="2"/>
  <c r="AJ4878" i="2"/>
  <c r="AJ4879" i="2"/>
  <c r="AJ4880" i="2"/>
  <c r="AJ4881" i="2"/>
  <c r="AJ4882" i="2"/>
  <c r="AJ4883" i="2"/>
  <c r="AJ4884" i="2"/>
  <c r="AJ4885" i="2"/>
  <c r="AJ4886" i="2"/>
  <c r="AJ4887" i="2"/>
  <c r="AJ4888" i="2"/>
  <c r="AJ4889" i="2"/>
  <c r="AJ4890" i="2"/>
  <c r="AJ4891" i="2"/>
  <c r="AJ4892" i="2"/>
  <c r="AJ4893" i="2"/>
  <c r="AJ4894" i="2"/>
  <c r="AJ4895" i="2"/>
  <c r="AJ4896" i="2"/>
  <c r="AJ4897" i="2"/>
  <c r="AJ4898" i="2"/>
  <c r="AJ4899" i="2"/>
  <c r="AJ4900" i="2"/>
  <c r="AJ4901" i="2"/>
  <c r="AJ4902" i="2"/>
  <c r="AJ4903" i="2"/>
  <c r="AJ4904" i="2"/>
  <c r="AJ4905" i="2"/>
  <c r="AJ4906" i="2"/>
  <c r="AJ4907" i="2"/>
  <c r="AJ4908" i="2"/>
  <c r="AJ4909" i="2"/>
  <c r="AJ4910" i="2"/>
  <c r="AJ4911" i="2"/>
  <c r="AJ4912" i="2"/>
  <c r="AJ4913" i="2"/>
  <c r="AJ4914" i="2"/>
  <c r="AJ4915" i="2"/>
  <c r="AJ4916" i="2"/>
  <c r="AJ4917" i="2"/>
  <c r="AJ4918" i="2"/>
  <c r="AJ4919" i="2"/>
  <c r="AJ4920" i="2"/>
  <c r="AJ4921" i="2"/>
  <c r="AJ4922" i="2"/>
  <c r="AJ4923" i="2"/>
  <c r="AJ4924" i="2"/>
  <c r="AJ4925" i="2"/>
  <c r="AJ4926" i="2"/>
  <c r="AJ4927" i="2"/>
  <c r="AJ4928" i="2"/>
  <c r="AJ4929" i="2"/>
  <c r="AJ4930" i="2"/>
  <c r="AJ4931" i="2"/>
  <c r="AJ4932" i="2"/>
  <c r="AJ4933" i="2"/>
  <c r="AJ4934" i="2"/>
  <c r="AJ4935" i="2"/>
  <c r="AJ4936" i="2"/>
  <c r="AJ4937" i="2"/>
  <c r="AJ4938" i="2"/>
  <c r="AJ4939" i="2"/>
  <c r="AJ4940" i="2"/>
  <c r="AJ4941" i="2"/>
  <c r="AJ4942" i="2"/>
  <c r="AJ4943" i="2"/>
  <c r="AJ4944" i="2"/>
  <c r="AJ4945" i="2"/>
  <c r="AJ4946" i="2"/>
  <c r="AJ4947" i="2"/>
  <c r="AJ4948" i="2"/>
  <c r="AJ4949" i="2"/>
  <c r="AJ4950" i="2"/>
  <c r="AJ4951" i="2"/>
  <c r="AJ4952" i="2"/>
  <c r="AJ4953" i="2"/>
  <c r="AJ4954" i="2"/>
  <c r="AJ4955" i="2"/>
  <c r="AJ4956" i="2"/>
  <c r="AJ4957" i="2"/>
  <c r="AJ4958" i="2"/>
  <c r="AJ4959" i="2"/>
  <c r="AJ4960" i="2"/>
  <c r="AJ4961" i="2"/>
  <c r="AJ4962" i="2"/>
  <c r="AJ4963" i="2"/>
  <c r="AJ4964" i="2"/>
  <c r="AJ4965" i="2"/>
  <c r="AJ4966" i="2"/>
  <c r="AJ4967" i="2"/>
  <c r="AJ4968" i="2"/>
  <c r="AJ4969" i="2"/>
  <c r="AJ4970" i="2"/>
  <c r="AJ4971" i="2"/>
  <c r="AJ4972" i="2"/>
  <c r="AJ4973" i="2"/>
  <c r="AJ4974" i="2"/>
  <c r="AJ4975" i="2"/>
  <c r="AJ4976" i="2"/>
  <c r="AJ4977" i="2"/>
  <c r="AJ4978" i="2"/>
  <c r="AJ4979" i="2"/>
  <c r="AJ4980" i="2"/>
  <c r="AJ4981" i="2"/>
  <c r="AJ4982" i="2"/>
  <c r="AJ4983" i="2"/>
  <c r="AJ4984" i="2"/>
  <c r="AJ4985" i="2"/>
  <c r="AJ4986" i="2"/>
  <c r="AJ4987" i="2"/>
  <c r="AJ4988" i="2"/>
  <c r="AJ4989" i="2"/>
  <c r="AJ4990" i="2"/>
  <c r="AJ4991" i="2"/>
  <c r="AJ4992" i="2"/>
  <c r="AJ4993" i="2"/>
  <c r="AJ4994" i="2"/>
  <c r="AJ4995" i="2"/>
  <c r="AJ4996" i="2"/>
  <c r="AJ4997" i="2"/>
  <c r="AJ4998" i="2"/>
  <c r="AJ4999" i="2"/>
  <c r="AJ5000" i="2"/>
  <c r="AJ5001" i="2"/>
  <c r="AJ5002" i="2"/>
  <c r="AJ5003" i="2"/>
  <c r="AJ5004" i="2"/>
  <c r="AJ5005" i="2"/>
  <c r="AJ5006" i="2"/>
  <c r="AJ5007" i="2"/>
  <c r="AJ5008" i="2"/>
  <c r="AJ5009" i="2"/>
  <c r="AJ5010" i="2"/>
  <c r="AJ5011" i="2"/>
  <c r="AJ5012" i="2"/>
  <c r="AJ5013" i="2"/>
  <c r="AJ5014" i="2"/>
  <c r="AJ5015" i="2"/>
  <c r="AJ5016" i="2"/>
  <c r="AJ5017" i="2"/>
  <c r="AJ5018" i="2"/>
  <c r="AJ5019" i="2"/>
  <c r="AJ5020" i="2"/>
  <c r="AJ5021" i="2"/>
  <c r="AJ5022" i="2"/>
  <c r="AJ5023" i="2"/>
  <c r="AJ5024" i="2"/>
  <c r="AJ5025" i="2"/>
  <c r="AJ5026" i="2"/>
  <c r="AJ5027" i="2"/>
  <c r="AJ5028" i="2"/>
  <c r="AJ5029" i="2"/>
  <c r="AJ5030" i="2"/>
  <c r="AJ5031" i="2"/>
  <c r="AJ5032" i="2"/>
  <c r="AJ5033" i="2"/>
  <c r="AJ5034" i="2"/>
  <c r="AJ5035" i="2"/>
  <c r="AJ5036" i="2"/>
  <c r="AJ5037" i="2"/>
  <c r="AJ5038" i="2"/>
  <c r="AJ5039" i="2"/>
  <c r="AJ5040" i="2"/>
  <c r="AJ5041" i="2"/>
  <c r="AJ5042" i="2"/>
  <c r="AJ5043" i="2"/>
  <c r="AJ5044" i="2"/>
  <c r="AJ5045" i="2"/>
  <c r="AJ5046" i="2"/>
  <c r="AJ5047" i="2"/>
  <c r="AJ5048" i="2"/>
  <c r="AJ5049" i="2"/>
  <c r="AJ5050" i="2"/>
  <c r="AJ5051" i="2"/>
  <c r="AJ5052" i="2"/>
  <c r="AJ5053" i="2"/>
  <c r="AJ5054" i="2"/>
  <c r="AJ5055" i="2"/>
  <c r="AJ5056" i="2"/>
  <c r="AJ5057" i="2"/>
  <c r="AJ5058" i="2"/>
  <c r="AJ5059" i="2"/>
  <c r="AJ5060" i="2"/>
  <c r="AJ5061" i="2"/>
  <c r="AJ5062" i="2"/>
  <c r="AJ5063" i="2"/>
  <c r="AJ5064" i="2"/>
  <c r="AJ5065" i="2"/>
  <c r="AJ5066" i="2"/>
  <c r="AJ5067" i="2"/>
  <c r="AJ5068" i="2"/>
  <c r="AJ5069" i="2"/>
  <c r="AJ5070" i="2"/>
  <c r="AJ5071" i="2"/>
  <c r="AJ5072" i="2"/>
  <c r="AJ5073" i="2"/>
  <c r="AJ5074" i="2"/>
  <c r="AJ5075" i="2"/>
  <c r="AJ5076" i="2"/>
  <c r="AJ5077" i="2"/>
  <c r="AJ5078" i="2"/>
  <c r="AJ5079" i="2"/>
  <c r="AJ5080" i="2"/>
  <c r="AJ5081" i="2"/>
  <c r="AJ5082" i="2"/>
  <c r="AJ5083" i="2"/>
  <c r="AJ5084" i="2"/>
  <c r="AJ5085" i="2"/>
  <c r="AJ5086" i="2"/>
  <c r="AJ5087" i="2"/>
  <c r="AJ5088" i="2"/>
  <c r="AJ5089" i="2"/>
  <c r="AJ5090" i="2"/>
  <c r="AJ5091" i="2"/>
  <c r="AJ5092" i="2"/>
  <c r="AJ5093" i="2"/>
  <c r="AJ5094" i="2"/>
  <c r="AJ5095" i="2"/>
  <c r="AJ5096" i="2"/>
  <c r="AJ5097" i="2"/>
  <c r="AJ5098" i="2"/>
  <c r="AJ5099" i="2"/>
  <c r="AJ5100" i="2"/>
  <c r="AJ5101" i="2"/>
  <c r="AJ5102" i="2"/>
  <c r="AJ5103" i="2"/>
  <c r="AJ5104" i="2"/>
  <c r="AJ5105" i="2"/>
  <c r="AJ5106" i="2"/>
  <c r="AJ5107" i="2"/>
  <c r="AJ5108" i="2"/>
  <c r="AJ5109" i="2"/>
  <c r="AJ5110" i="2"/>
  <c r="AJ5111" i="2"/>
  <c r="AJ5112" i="2"/>
  <c r="AJ5113" i="2"/>
  <c r="AJ5114" i="2"/>
  <c r="AJ5115" i="2"/>
  <c r="AJ5116" i="2"/>
  <c r="AJ5117" i="2"/>
  <c r="AJ5118" i="2"/>
  <c r="AJ5119" i="2"/>
  <c r="AJ5120" i="2"/>
  <c r="AJ5121" i="2"/>
  <c r="AJ5122" i="2"/>
  <c r="AJ5123" i="2"/>
  <c r="AJ5124" i="2"/>
  <c r="AJ5125" i="2"/>
  <c r="AJ5126" i="2"/>
  <c r="AJ5127" i="2"/>
  <c r="AJ5128" i="2"/>
  <c r="AJ5129" i="2"/>
  <c r="AJ5130" i="2"/>
  <c r="AJ5131" i="2"/>
  <c r="AJ5132" i="2"/>
  <c r="AJ5133" i="2"/>
  <c r="AJ5134" i="2"/>
  <c r="AJ5135" i="2"/>
  <c r="AJ5136" i="2"/>
  <c r="AJ5137" i="2"/>
  <c r="AJ5138" i="2"/>
  <c r="AJ5139" i="2"/>
  <c r="AJ5140" i="2"/>
  <c r="AJ5141" i="2"/>
  <c r="AJ5142" i="2"/>
  <c r="AJ5143" i="2"/>
  <c r="AJ5144" i="2"/>
  <c r="AJ5145" i="2"/>
  <c r="AJ5146" i="2"/>
  <c r="AJ5147" i="2"/>
  <c r="AJ5148" i="2"/>
  <c r="AJ5149" i="2"/>
  <c r="AJ5150" i="2"/>
  <c r="AJ5151" i="2"/>
  <c r="AJ5152" i="2"/>
  <c r="AJ5153" i="2"/>
  <c r="AJ5154" i="2"/>
  <c r="AJ5155" i="2"/>
  <c r="AJ5156" i="2"/>
  <c r="AJ5157" i="2"/>
  <c r="AJ5158" i="2"/>
  <c r="AJ5159" i="2"/>
  <c r="AJ5160" i="2"/>
  <c r="AJ5161" i="2"/>
  <c r="AJ5162" i="2"/>
  <c r="AJ5163" i="2"/>
  <c r="AJ5164" i="2"/>
  <c r="AJ5165" i="2"/>
  <c r="AJ5166" i="2"/>
  <c r="AJ5167" i="2"/>
  <c r="AJ5168" i="2"/>
  <c r="AJ5169" i="2"/>
  <c r="AJ5170" i="2"/>
  <c r="AJ5171" i="2"/>
  <c r="AJ5172" i="2"/>
  <c r="AJ5173" i="2"/>
  <c r="AJ5174" i="2"/>
  <c r="AJ5175" i="2"/>
  <c r="AJ5176" i="2"/>
  <c r="AJ5177" i="2"/>
  <c r="AJ5178" i="2"/>
  <c r="AJ5179" i="2"/>
  <c r="AJ5180" i="2"/>
  <c r="AJ5181" i="2"/>
  <c r="AJ5182" i="2"/>
  <c r="AJ5183" i="2"/>
  <c r="AJ5184" i="2"/>
  <c r="AJ5185" i="2"/>
  <c r="AJ5186" i="2"/>
  <c r="AJ5187" i="2"/>
  <c r="AJ5188" i="2"/>
  <c r="AJ5189" i="2"/>
  <c r="AJ5190" i="2"/>
  <c r="AJ5191" i="2"/>
  <c r="AJ5192" i="2"/>
  <c r="AJ5193" i="2"/>
  <c r="AJ5194" i="2"/>
  <c r="AJ5195" i="2"/>
  <c r="AJ5196" i="2"/>
  <c r="AJ5197" i="2"/>
  <c r="AJ5198" i="2"/>
  <c r="AJ5199" i="2"/>
  <c r="AJ5200" i="2"/>
  <c r="AJ5201" i="2"/>
  <c r="AJ5202" i="2"/>
  <c r="AJ5203" i="2"/>
  <c r="AJ5204" i="2"/>
  <c r="AJ5205" i="2"/>
  <c r="AJ5206" i="2"/>
  <c r="AJ5207" i="2"/>
  <c r="AJ5208" i="2"/>
  <c r="AJ5209" i="2"/>
  <c r="AJ5210" i="2"/>
  <c r="AJ5211" i="2"/>
  <c r="AJ5212" i="2"/>
  <c r="AJ5213" i="2"/>
  <c r="AJ5214" i="2"/>
  <c r="AJ5215" i="2"/>
  <c r="AJ5216" i="2"/>
  <c r="AJ5217" i="2"/>
  <c r="AJ5218" i="2"/>
  <c r="AJ5219" i="2"/>
  <c r="AJ5220" i="2"/>
  <c r="AJ5221" i="2"/>
  <c r="AJ5222" i="2"/>
  <c r="AJ5223" i="2"/>
  <c r="AJ5224" i="2"/>
  <c r="AJ5225" i="2"/>
  <c r="AJ5226" i="2"/>
  <c r="AJ5227" i="2"/>
  <c r="AJ5228" i="2"/>
  <c r="AJ5229" i="2"/>
  <c r="AJ5230" i="2"/>
  <c r="AJ5231" i="2"/>
  <c r="AJ5232" i="2"/>
  <c r="AJ5233" i="2"/>
  <c r="AJ5234" i="2"/>
  <c r="AJ5235" i="2"/>
  <c r="AJ5236" i="2"/>
  <c r="AJ5237" i="2"/>
  <c r="AJ5238" i="2"/>
  <c r="AJ5239" i="2"/>
  <c r="AJ5240" i="2"/>
  <c r="AJ5241" i="2"/>
  <c r="AJ5242" i="2"/>
  <c r="AJ5243" i="2"/>
  <c r="AJ5244" i="2"/>
  <c r="AJ5245" i="2"/>
  <c r="AJ5246" i="2"/>
  <c r="AJ5247" i="2"/>
  <c r="AJ5248" i="2"/>
  <c r="AJ5249" i="2"/>
  <c r="AJ5250" i="2"/>
  <c r="AJ5251" i="2"/>
  <c r="AJ5252" i="2"/>
  <c r="AJ5253" i="2"/>
  <c r="AJ5254" i="2"/>
  <c r="AJ5255" i="2"/>
  <c r="AJ5256" i="2"/>
  <c r="AJ5257" i="2"/>
  <c r="AJ5258" i="2"/>
  <c r="AJ5259" i="2"/>
  <c r="AJ5260" i="2"/>
  <c r="AJ5261" i="2"/>
  <c r="AJ5262" i="2"/>
  <c r="AJ5263" i="2"/>
  <c r="AJ5264" i="2"/>
  <c r="AJ5265" i="2"/>
  <c r="AJ5266" i="2"/>
  <c r="AJ5267" i="2"/>
  <c r="AJ5268" i="2"/>
  <c r="AJ5269" i="2"/>
  <c r="AJ5270" i="2"/>
  <c r="AJ5271" i="2"/>
  <c r="AJ5272" i="2"/>
  <c r="AJ5273" i="2"/>
  <c r="AJ5274" i="2"/>
  <c r="AJ5275" i="2"/>
  <c r="AJ5276" i="2"/>
  <c r="AJ5277" i="2"/>
  <c r="AJ5278" i="2"/>
  <c r="AJ5279" i="2"/>
  <c r="AJ5280" i="2"/>
  <c r="AJ5281" i="2"/>
  <c r="AJ5282" i="2"/>
  <c r="AJ5283" i="2"/>
  <c r="AJ5284" i="2"/>
  <c r="AJ5285" i="2"/>
  <c r="AJ5286" i="2"/>
  <c r="AJ5287" i="2"/>
  <c r="AJ5288" i="2"/>
  <c r="AJ5289" i="2"/>
  <c r="AJ5290" i="2"/>
  <c r="AJ5291" i="2"/>
  <c r="AJ5292" i="2"/>
  <c r="AJ5293" i="2"/>
  <c r="AJ5294" i="2"/>
  <c r="AJ5295" i="2"/>
  <c r="X5295" i="2" s="1"/>
  <c r="AJ5296" i="2"/>
  <c r="X5296" i="2" s="1"/>
  <c r="AJ5297" i="2"/>
  <c r="X5297" i="2" s="1"/>
  <c r="AJ5298" i="2"/>
  <c r="X5298" i="2" s="1"/>
  <c r="AJ5299" i="2"/>
  <c r="X5299" i="2" s="1"/>
  <c r="AJ5300" i="2"/>
  <c r="X5300" i="2" s="1"/>
  <c r="AJ5301" i="2"/>
  <c r="X5301" i="2" s="1"/>
  <c r="AJ5302" i="2"/>
  <c r="X5302" i="2" s="1"/>
  <c r="AJ5303" i="2"/>
  <c r="X5303" i="2" s="1"/>
  <c r="AJ5304" i="2"/>
  <c r="X5304" i="2" s="1"/>
  <c r="AJ5305" i="2"/>
  <c r="X5305" i="2" s="1"/>
  <c r="AJ5306" i="2"/>
  <c r="X5306" i="2" s="1"/>
  <c r="AJ5307" i="2"/>
  <c r="X5307" i="2" s="1"/>
  <c r="AJ5308" i="2"/>
  <c r="X5308" i="2" s="1"/>
  <c r="AJ5309" i="2"/>
  <c r="X5309" i="2" s="1"/>
  <c r="AJ5310" i="2"/>
  <c r="X5310" i="2" s="1"/>
  <c r="AJ5311" i="2"/>
  <c r="X5311" i="2" s="1"/>
  <c r="AJ5312" i="2"/>
  <c r="X5312" i="2" s="1"/>
  <c r="AJ5313" i="2"/>
  <c r="X5313" i="2" s="1"/>
  <c r="AJ5314" i="2"/>
  <c r="X5314" i="2" s="1"/>
  <c r="AJ5315" i="2"/>
  <c r="X5315" i="2" s="1"/>
  <c r="AJ5316" i="2"/>
  <c r="X5316" i="2" s="1"/>
  <c r="AJ5317" i="2"/>
  <c r="X5317" i="2" s="1"/>
  <c r="AJ5318" i="2"/>
  <c r="X5318" i="2" s="1"/>
  <c r="AJ5319" i="2"/>
  <c r="X5319" i="2" s="1"/>
  <c r="AJ5320" i="2"/>
  <c r="X5320" i="2" s="1"/>
  <c r="AJ5321" i="2"/>
  <c r="X5321" i="2" s="1"/>
  <c r="AJ5322" i="2"/>
  <c r="X5322" i="2" s="1"/>
  <c r="AJ5323" i="2"/>
  <c r="X5323" i="2" s="1"/>
  <c r="AJ5324" i="2"/>
  <c r="X5324" i="2" s="1"/>
  <c r="AJ5325" i="2"/>
  <c r="X5325" i="2" s="1"/>
  <c r="AJ5326" i="2"/>
  <c r="X5326" i="2" s="1"/>
  <c r="AJ5327" i="2"/>
  <c r="X5327" i="2" s="1"/>
  <c r="AJ5328" i="2"/>
  <c r="X5328" i="2" s="1"/>
  <c r="AJ5329" i="2"/>
  <c r="X5329" i="2" s="1"/>
  <c r="AJ5330" i="2"/>
  <c r="X5330" i="2" s="1"/>
  <c r="AJ5331" i="2"/>
  <c r="X5331" i="2" s="1"/>
  <c r="AJ5332" i="2"/>
  <c r="X5332" i="2" s="1"/>
  <c r="AJ5333" i="2"/>
  <c r="X5333" i="2" s="1"/>
  <c r="AJ5334" i="2"/>
  <c r="AJ5335" i="2"/>
  <c r="AJ5336" i="2"/>
  <c r="AJ5337" i="2"/>
  <c r="AJ5338" i="2"/>
  <c r="AJ5339" i="2"/>
  <c r="AJ5340" i="2"/>
  <c r="AJ5341" i="2"/>
  <c r="AJ5342" i="2"/>
  <c r="AJ5343" i="2"/>
  <c r="AJ5344" i="2"/>
  <c r="AJ5345" i="2"/>
  <c r="AJ5346" i="2"/>
  <c r="AJ5347" i="2"/>
  <c r="AJ5348" i="2"/>
  <c r="AJ5349" i="2"/>
  <c r="AJ5350" i="2"/>
  <c r="AJ5351" i="2"/>
  <c r="AJ5352" i="2"/>
  <c r="AJ5353" i="2"/>
  <c r="AJ5354" i="2"/>
  <c r="AJ5355" i="2"/>
  <c r="AJ5356" i="2"/>
  <c r="AJ5357" i="2"/>
  <c r="AJ5358" i="2"/>
  <c r="AJ5359" i="2"/>
  <c r="AJ5360" i="2"/>
  <c r="AJ5361" i="2"/>
  <c r="AJ5362" i="2"/>
  <c r="AJ5363" i="2"/>
  <c r="AJ5364" i="2"/>
  <c r="AJ5365" i="2"/>
  <c r="AJ5366" i="2"/>
  <c r="AJ5367" i="2"/>
  <c r="AJ5368" i="2"/>
  <c r="AJ5369" i="2"/>
  <c r="AJ5370" i="2"/>
  <c r="AJ5371" i="2"/>
  <c r="AJ5372" i="2"/>
  <c r="AJ5373" i="2"/>
  <c r="AJ5374" i="2"/>
  <c r="AJ5375" i="2"/>
  <c r="AJ5376" i="2"/>
  <c r="AJ5377" i="2"/>
  <c r="AJ5378" i="2"/>
  <c r="AJ5379" i="2"/>
  <c r="AJ5380" i="2"/>
  <c r="AJ5381" i="2"/>
  <c r="AJ5382" i="2"/>
  <c r="AJ5383" i="2"/>
  <c r="AJ5384" i="2"/>
  <c r="AJ5385" i="2"/>
  <c r="AJ5386" i="2"/>
  <c r="AJ5387" i="2"/>
  <c r="AJ5388" i="2"/>
  <c r="AJ5389" i="2"/>
  <c r="AJ5390" i="2"/>
  <c r="AJ5391" i="2"/>
  <c r="AJ5392" i="2"/>
  <c r="AJ5393" i="2"/>
  <c r="AJ5394" i="2"/>
  <c r="AJ5395" i="2"/>
  <c r="AJ5396" i="2"/>
  <c r="AJ5397" i="2"/>
  <c r="AJ5398" i="2"/>
  <c r="AJ5399" i="2"/>
  <c r="AJ5400" i="2"/>
  <c r="AJ5401" i="2"/>
  <c r="AJ5402" i="2"/>
  <c r="AJ5403" i="2"/>
  <c r="AJ5404" i="2"/>
  <c r="AJ5405" i="2"/>
  <c r="AJ5406" i="2"/>
  <c r="AJ5407" i="2"/>
  <c r="AJ5408" i="2"/>
  <c r="AJ5409" i="2"/>
  <c r="AJ5410" i="2"/>
  <c r="AJ5411" i="2"/>
  <c r="AJ5412" i="2"/>
  <c r="AJ5413" i="2"/>
  <c r="AJ5414" i="2"/>
  <c r="AJ5415" i="2"/>
  <c r="AJ5416" i="2"/>
  <c r="AJ5417" i="2"/>
  <c r="AJ5418" i="2"/>
  <c r="AJ5419" i="2"/>
  <c r="AJ5420" i="2"/>
  <c r="AJ5421" i="2"/>
  <c r="AJ5422" i="2"/>
  <c r="AJ5423" i="2"/>
  <c r="AJ5424" i="2"/>
  <c r="AJ5425" i="2"/>
  <c r="AJ5426" i="2"/>
  <c r="AJ5427" i="2"/>
  <c r="AJ5428" i="2"/>
  <c r="AJ5429" i="2"/>
  <c r="AJ5430" i="2"/>
  <c r="AJ5431" i="2"/>
  <c r="AJ5432" i="2"/>
  <c r="AJ5433" i="2"/>
  <c r="AJ5434" i="2"/>
  <c r="AJ5435" i="2"/>
  <c r="AJ5436" i="2"/>
  <c r="AJ5437" i="2"/>
  <c r="AJ5438" i="2"/>
  <c r="AJ5439" i="2"/>
  <c r="AJ5440" i="2"/>
  <c r="AJ5441" i="2"/>
  <c r="AJ5442" i="2"/>
  <c r="AJ5443" i="2"/>
  <c r="AJ5444" i="2"/>
  <c r="AJ5445" i="2"/>
  <c r="AJ5446" i="2"/>
  <c r="AJ5447" i="2"/>
  <c r="AJ5448" i="2"/>
  <c r="AJ5449" i="2"/>
  <c r="AJ5450" i="2"/>
  <c r="AJ5451" i="2"/>
  <c r="AJ5452" i="2"/>
  <c r="AJ5453" i="2"/>
  <c r="AJ5454" i="2"/>
  <c r="AJ5455" i="2"/>
  <c r="AJ5456" i="2"/>
  <c r="AJ5457" i="2"/>
  <c r="AJ5458" i="2"/>
  <c r="AJ5459" i="2"/>
  <c r="AJ5460" i="2"/>
  <c r="AJ5461" i="2"/>
  <c r="AJ5462" i="2"/>
  <c r="AJ5463" i="2"/>
  <c r="AJ5464" i="2"/>
  <c r="AJ5465" i="2"/>
  <c r="AJ5466" i="2"/>
  <c r="AJ5467" i="2"/>
  <c r="AJ5468" i="2"/>
  <c r="AJ5469" i="2"/>
  <c r="AJ5470" i="2"/>
  <c r="AJ5471" i="2"/>
  <c r="AJ5472" i="2"/>
  <c r="AJ5473" i="2"/>
  <c r="AJ5474" i="2"/>
  <c r="AJ5475" i="2"/>
  <c r="AJ5476" i="2"/>
  <c r="AJ5477" i="2"/>
  <c r="AJ5478" i="2"/>
  <c r="AJ5479" i="2"/>
  <c r="AJ5480" i="2"/>
  <c r="AJ5481" i="2"/>
  <c r="AJ5482" i="2"/>
  <c r="AJ5483" i="2"/>
  <c r="AJ5484" i="2"/>
  <c r="AJ5485" i="2"/>
  <c r="AJ5486" i="2"/>
  <c r="AJ5487" i="2"/>
  <c r="AJ5488" i="2"/>
  <c r="AJ5489" i="2"/>
  <c r="AJ5490" i="2"/>
  <c r="AJ5491" i="2"/>
  <c r="AJ5492" i="2"/>
  <c r="AJ5493" i="2"/>
  <c r="AJ5494" i="2"/>
  <c r="AJ5495" i="2"/>
  <c r="AJ5496" i="2"/>
  <c r="AJ5497" i="2"/>
  <c r="AJ5498" i="2"/>
  <c r="AJ5499" i="2"/>
  <c r="AJ5500" i="2"/>
  <c r="AJ5501" i="2"/>
  <c r="AJ5502" i="2"/>
  <c r="AJ5503" i="2"/>
  <c r="AJ5504" i="2"/>
  <c r="AJ5505" i="2"/>
  <c r="AJ5506" i="2"/>
  <c r="AJ5507" i="2"/>
  <c r="AJ5508" i="2"/>
  <c r="AJ5509" i="2"/>
  <c r="AJ5510" i="2"/>
  <c r="AJ5511" i="2"/>
  <c r="AJ5512" i="2"/>
  <c r="AJ5513" i="2"/>
  <c r="AJ5514" i="2"/>
  <c r="AJ5515" i="2"/>
  <c r="AJ5516" i="2"/>
  <c r="AJ5517" i="2"/>
  <c r="AJ5518" i="2"/>
  <c r="AJ5519" i="2"/>
  <c r="AJ5520" i="2"/>
  <c r="AJ5521" i="2"/>
  <c r="AJ5522" i="2"/>
  <c r="AJ5523" i="2"/>
  <c r="AJ5524" i="2"/>
  <c r="AJ5525" i="2"/>
  <c r="AJ5526" i="2"/>
  <c r="AJ5527" i="2"/>
  <c r="AJ5528" i="2"/>
  <c r="AJ5529" i="2"/>
  <c r="AJ5530" i="2"/>
  <c r="AJ5531" i="2"/>
  <c r="AJ5532" i="2"/>
  <c r="AJ5533" i="2"/>
  <c r="AJ5534" i="2"/>
  <c r="AJ5535" i="2"/>
  <c r="AJ5536" i="2"/>
  <c r="AJ5537" i="2"/>
  <c r="AJ5538" i="2"/>
  <c r="AJ5539" i="2"/>
  <c r="AJ5540" i="2"/>
  <c r="AJ5541" i="2"/>
  <c r="AJ5542" i="2"/>
  <c r="AJ5543" i="2"/>
  <c r="AJ5544" i="2"/>
  <c r="AJ5545" i="2"/>
  <c r="AJ5546" i="2"/>
  <c r="AJ5547" i="2"/>
  <c r="AJ5548" i="2"/>
  <c r="AJ5549" i="2"/>
  <c r="AJ5550" i="2"/>
  <c r="AJ5551" i="2"/>
  <c r="AJ5552" i="2"/>
  <c r="AJ5553" i="2"/>
  <c r="AJ5554" i="2"/>
  <c r="AJ5555" i="2"/>
  <c r="AJ5556" i="2"/>
  <c r="AJ5557" i="2"/>
  <c r="AJ5558" i="2"/>
  <c r="AJ5559" i="2"/>
  <c r="AJ5560" i="2"/>
  <c r="AJ5561" i="2"/>
  <c r="AJ5562" i="2"/>
  <c r="AJ5563" i="2"/>
  <c r="AJ5564" i="2"/>
  <c r="AJ5565" i="2"/>
  <c r="AJ5566" i="2"/>
  <c r="AJ5567" i="2"/>
  <c r="AJ5568" i="2"/>
  <c r="AJ5569" i="2"/>
  <c r="AJ5570" i="2"/>
  <c r="AJ5571" i="2"/>
  <c r="AJ5572" i="2"/>
  <c r="AJ5573" i="2"/>
  <c r="AJ5574" i="2"/>
  <c r="AJ5575" i="2"/>
  <c r="AJ5576" i="2"/>
  <c r="AJ5577" i="2"/>
  <c r="AJ5578" i="2"/>
  <c r="AJ5579" i="2"/>
  <c r="AJ5580" i="2"/>
  <c r="AJ5581" i="2"/>
  <c r="AJ5582" i="2"/>
  <c r="AJ5583" i="2"/>
  <c r="AJ5584" i="2"/>
  <c r="AJ5585" i="2"/>
  <c r="AJ5586" i="2"/>
  <c r="AJ5587" i="2"/>
  <c r="AJ5588" i="2"/>
  <c r="AJ5589" i="2"/>
  <c r="AJ5590" i="2"/>
  <c r="AJ5591" i="2"/>
  <c r="AJ5592" i="2"/>
  <c r="AJ5593" i="2"/>
  <c r="AJ5594" i="2"/>
  <c r="AJ5595" i="2"/>
  <c r="AJ5596" i="2"/>
  <c r="AJ5597" i="2"/>
  <c r="AJ5598" i="2"/>
  <c r="AJ5599" i="2"/>
  <c r="AJ5600" i="2"/>
  <c r="AJ5601" i="2"/>
  <c r="AJ5602" i="2"/>
  <c r="AJ5603" i="2"/>
  <c r="AJ5604" i="2"/>
  <c r="AJ5605" i="2"/>
  <c r="AJ5606" i="2"/>
  <c r="AJ5607" i="2"/>
  <c r="AJ5608" i="2"/>
  <c r="AJ5609" i="2"/>
  <c r="AJ5610" i="2"/>
  <c r="AJ5611" i="2"/>
  <c r="AJ5612" i="2"/>
  <c r="AJ5613" i="2"/>
  <c r="AJ5614" i="2"/>
  <c r="AJ5615" i="2"/>
  <c r="AJ5616" i="2"/>
  <c r="AJ5617" i="2"/>
  <c r="AJ5618" i="2"/>
  <c r="AJ5619" i="2"/>
  <c r="AJ5620" i="2"/>
  <c r="AJ5621" i="2"/>
  <c r="AJ5622" i="2"/>
  <c r="AJ5623" i="2"/>
  <c r="AJ5624" i="2"/>
  <c r="AJ5625" i="2"/>
  <c r="AJ5626" i="2"/>
  <c r="AJ5627" i="2"/>
  <c r="AJ5628" i="2"/>
  <c r="AJ5629" i="2"/>
  <c r="AJ5630" i="2"/>
  <c r="AJ5631" i="2"/>
  <c r="AJ5632" i="2"/>
  <c r="AJ5633" i="2"/>
  <c r="AJ5634" i="2"/>
  <c r="AJ5635" i="2"/>
  <c r="AJ5636" i="2"/>
  <c r="AJ5637" i="2"/>
  <c r="AJ5638" i="2"/>
  <c r="AJ5639" i="2"/>
  <c r="AJ5640" i="2"/>
  <c r="AJ5641" i="2"/>
  <c r="AJ5642" i="2"/>
  <c r="AJ5643" i="2"/>
  <c r="AJ5644" i="2"/>
  <c r="AJ5645" i="2"/>
  <c r="AJ5646" i="2"/>
  <c r="AJ5647" i="2"/>
  <c r="AJ5648" i="2"/>
  <c r="AJ5649" i="2"/>
  <c r="AJ5650" i="2"/>
  <c r="AJ5651" i="2"/>
  <c r="AJ5652" i="2"/>
  <c r="AJ5653" i="2"/>
  <c r="AJ5654" i="2"/>
  <c r="AJ5655" i="2"/>
  <c r="AJ5656" i="2"/>
  <c r="AJ5657" i="2"/>
  <c r="AJ5658" i="2"/>
  <c r="AJ5659" i="2"/>
  <c r="AJ5660" i="2"/>
  <c r="AJ5661" i="2"/>
  <c r="AJ5662" i="2"/>
  <c r="AJ5663" i="2"/>
  <c r="AJ5664" i="2"/>
  <c r="AJ5665" i="2"/>
  <c r="AJ5666" i="2"/>
  <c r="AJ5667" i="2"/>
  <c r="AJ5668" i="2"/>
  <c r="AJ5669" i="2"/>
  <c r="AJ5670" i="2"/>
  <c r="AJ5671" i="2"/>
  <c r="AJ5672" i="2"/>
  <c r="AJ5673" i="2"/>
  <c r="AJ5674" i="2"/>
  <c r="AJ5675" i="2"/>
  <c r="AJ5676" i="2"/>
  <c r="AJ5677" i="2"/>
  <c r="AJ5678" i="2"/>
  <c r="AJ5679" i="2"/>
  <c r="AJ5680" i="2"/>
  <c r="AJ5681" i="2"/>
  <c r="AJ5682" i="2"/>
  <c r="AJ5683" i="2"/>
  <c r="AJ5684" i="2"/>
  <c r="AJ5685" i="2"/>
  <c r="AJ5686" i="2"/>
  <c r="AJ5687" i="2"/>
  <c r="AJ5688" i="2"/>
  <c r="AJ5689" i="2"/>
  <c r="AJ5690" i="2"/>
  <c r="AJ5691" i="2"/>
  <c r="AJ5692" i="2"/>
  <c r="AJ5693" i="2"/>
  <c r="AJ5694" i="2"/>
  <c r="AJ5695" i="2"/>
  <c r="AJ5696" i="2"/>
  <c r="AJ5697" i="2"/>
  <c r="AJ5698" i="2"/>
  <c r="AJ5699" i="2"/>
  <c r="AJ5700" i="2"/>
  <c r="AJ5701" i="2"/>
  <c r="AJ5702" i="2"/>
  <c r="AJ5703" i="2"/>
  <c r="AJ5704" i="2"/>
  <c r="AJ5705" i="2"/>
  <c r="AJ5706" i="2"/>
  <c r="AJ5707" i="2"/>
  <c r="AJ5708" i="2"/>
  <c r="AJ5709" i="2"/>
  <c r="AJ5710" i="2"/>
  <c r="AJ5711" i="2"/>
  <c r="AJ5712" i="2"/>
  <c r="AJ5713" i="2"/>
  <c r="AJ5714" i="2"/>
  <c r="AJ5715" i="2"/>
  <c r="AJ5716" i="2"/>
  <c r="AJ5717" i="2"/>
  <c r="AJ5718" i="2"/>
  <c r="AJ5719" i="2"/>
  <c r="AJ5720" i="2"/>
  <c r="AJ5721" i="2"/>
  <c r="AJ5722" i="2"/>
  <c r="AJ5723" i="2"/>
  <c r="AJ5724" i="2"/>
  <c r="AJ5725" i="2"/>
  <c r="AJ5726" i="2"/>
  <c r="AJ5727" i="2"/>
  <c r="AJ5728" i="2"/>
  <c r="AJ5729" i="2"/>
  <c r="AJ5730" i="2"/>
  <c r="AJ5731" i="2"/>
  <c r="AJ5732" i="2"/>
  <c r="AJ5733" i="2"/>
  <c r="AJ5734" i="2"/>
  <c r="AJ5735" i="2"/>
  <c r="AJ5736" i="2"/>
  <c r="AJ5737" i="2"/>
  <c r="AJ5738" i="2"/>
  <c r="AJ5739" i="2"/>
  <c r="AJ5740" i="2"/>
  <c r="AJ5741" i="2"/>
  <c r="AJ5742" i="2"/>
  <c r="AJ5743" i="2"/>
  <c r="AJ5744" i="2"/>
  <c r="AJ5745" i="2"/>
  <c r="AJ5746" i="2"/>
  <c r="AJ5747" i="2"/>
  <c r="AJ5748" i="2"/>
  <c r="AJ5749" i="2"/>
  <c r="AJ5750" i="2"/>
  <c r="AJ5751" i="2"/>
  <c r="AJ5752" i="2"/>
  <c r="AJ5753" i="2"/>
  <c r="AJ5754" i="2"/>
  <c r="AJ5755" i="2"/>
  <c r="AJ5756" i="2"/>
  <c r="AJ5757" i="2"/>
  <c r="AJ5758" i="2"/>
  <c r="AJ5759" i="2"/>
  <c r="AJ5760" i="2"/>
  <c r="AJ5761" i="2"/>
  <c r="AJ5762" i="2"/>
  <c r="AJ5763" i="2"/>
  <c r="AJ5764" i="2"/>
  <c r="AJ5765" i="2"/>
  <c r="AJ5766" i="2"/>
  <c r="AJ5767" i="2"/>
  <c r="AJ5768" i="2"/>
  <c r="AJ5769" i="2"/>
  <c r="AJ5770" i="2"/>
  <c r="AJ5771" i="2"/>
  <c r="AJ5772" i="2"/>
  <c r="AJ5773" i="2"/>
  <c r="AJ5774" i="2"/>
  <c r="AJ5775" i="2"/>
  <c r="AJ5776" i="2"/>
  <c r="AJ5777" i="2"/>
  <c r="AJ5778" i="2"/>
  <c r="AJ5779" i="2"/>
  <c r="AJ5780" i="2"/>
  <c r="AJ5781" i="2"/>
  <c r="AJ5782" i="2"/>
  <c r="AJ5783" i="2"/>
  <c r="AJ5784" i="2"/>
  <c r="AJ5785" i="2"/>
  <c r="AJ5786" i="2"/>
  <c r="AJ5787" i="2"/>
  <c r="AJ5788" i="2"/>
  <c r="AJ5789" i="2"/>
  <c r="AJ5790" i="2"/>
  <c r="AJ5791" i="2"/>
  <c r="AJ5792" i="2"/>
  <c r="AJ5793" i="2"/>
  <c r="AJ5794" i="2"/>
  <c r="AJ5795" i="2"/>
  <c r="AJ5796" i="2"/>
  <c r="AJ5797" i="2"/>
  <c r="AJ5798" i="2"/>
  <c r="AJ5799" i="2"/>
  <c r="AJ5800" i="2"/>
  <c r="AJ5801" i="2"/>
  <c r="AJ5802" i="2"/>
  <c r="AJ5803" i="2"/>
  <c r="AJ5804" i="2"/>
  <c r="AJ5805" i="2"/>
  <c r="AJ5806" i="2"/>
  <c r="AJ5807" i="2"/>
  <c r="AJ5808" i="2"/>
  <c r="AJ5809" i="2"/>
  <c r="AJ5810" i="2"/>
  <c r="AJ5811" i="2"/>
  <c r="AJ5812" i="2"/>
  <c r="AJ5813" i="2"/>
  <c r="AJ5814" i="2"/>
  <c r="AJ5815" i="2"/>
  <c r="AJ5816" i="2"/>
  <c r="AJ5817" i="2"/>
  <c r="AJ5818" i="2"/>
  <c r="AJ5819" i="2"/>
  <c r="AJ5820" i="2"/>
  <c r="AJ5821" i="2"/>
  <c r="AJ5822" i="2"/>
  <c r="AJ5823" i="2"/>
  <c r="AJ5824" i="2"/>
  <c r="AJ5825" i="2"/>
  <c r="AJ5826" i="2"/>
  <c r="AJ5827" i="2"/>
  <c r="AJ5828" i="2"/>
  <c r="AJ5829" i="2"/>
  <c r="AJ5830" i="2"/>
  <c r="AJ5831" i="2"/>
  <c r="AJ5832" i="2"/>
  <c r="AJ5833" i="2"/>
  <c r="AJ5834" i="2"/>
  <c r="AJ5835" i="2"/>
  <c r="AJ5836" i="2"/>
  <c r="AJ5837" i="2"/>
  <c r="AJ5838" i="2"/>
  <c r="AJ5839" i="2"/>
  <c r="AJ5840" i="2"/>
  <c r="AJ5841" i="2"/>
  <c r="AJ5842" i="2"/>
  <c r="AJ5843" i="2"/>
  <c r="AJ5844" i="2"/>
  <c r="AJ5845" i="2"/>
  <c r="AJ5846" i="2"/>
  <c r="AJ5847" i="2"/>
  <c r="AJ5848" i="2"/>
  <c r="AJ5849" i="2"/>
  <c r="AJ5850" i="2"/>
  <c r="AJ5851" i="2"/>
  <c r="AJ5852" i="2"/>
  <c r="AJ5853" i="2"/>
  <c r="AJ5854" i="2"/>
  <c r="AJ5855" i="2"/>
  <c r="AJ5856" i="2"/>
  <c r="AJ5857" i="2"/>
  <c r="AJ5858" i="2"/>
  <c r="AJ5859" i="2"/>
  <c r="AJ5860" i="2"/>
  <c r="AJ5861" i="2"/>
  <c r="AJ5862" i="2"/>
  <c r="AJ5863" i="2"/>
  <c r="AJ5864" i="2"/>
  <c r="AJ5865" i="2"/>
  <c r="AJ5866" i="2"/>
  <c r="AJ5867" i="2"/>
  <c r="AJ5868" i="2"/>
  <c r="AJ5869" i="2"/>
  <c r="AJ5870" i="2"/>
  <c r="AJ5871" i="2"/>
  <c r="AJ5872" i="2"/>
  <c r="AJ5873" i="2"/>
  <c r="AJ5874" i="2"/>
  <c r="AJ5875" i="2"/>
  <c r="AJ5876" i="2"/>
  <c r="AJ5877" i="2"/>
  <c r="AJ5878" i="2"/>
  <c r="AJ5879" i="2"/>
  <c r="AJ5880" i="2"/>
  <c r="AJ5881" i="2"/>
  <c r="AJ5882" i="2"/>
  <c r="AJ5883" i="2"/>
  <c r="AJ5884" i="2"/>
  <c r="AJ5885" i="2"/>
  <c r="AJ5886" i="2"/>
  <c r="AJ5887" i="2"/>
  <c r="AJ5888" i="2"/>
  <c r="AJ5889" i="2"/>
  <c r="AJ5890" i="2"/>
  <c r="AJ5891" i="2"/>
  <c r="AJ5892" i="2"/>
  <c r="AJ5893" i="2"/>
  <c r="AJ5894" i="2"/>
  <c r="AJ5895" i="2"/>
  <c r="AJ5896" i="2"/>
  <c r="AJ5897" i="2"/>
  <c r="AJ5898" i="2"/>
  <c r="AJ5899" i="2"/>
  <c r="AJ5900" i="2"/>
  <c r="AJ5901" i="2"/>
  <c r="AJ5902" i="2"/>
  <c r="AJ5903" i="2"/>
  <c r="AJ5904" i="2"/>
  <c r="AJ5905" i="2"/>
  <c r="AJ5906" i="2"/>
  <c r="AJ5907" i="2"/>
  <c r="AJ5908" i="2"/>
  <c r="AJ5909" i="2"/>
  <c r="AJ5910" i="2"/>
  <c r="AJ5911" i="2"/>
  <c r="AJ5912" i="2"/>
  <c r="AJ5913" i="2"/>
  <c r="AJ5914" i="2"/>
  <c r="AJ5915" i="2"/>
  <c r="AJ5916" i="2"/>
  <c r="AJ5917" i="2"/>
  <c r="AJ5918" i="2"/>
  <c r="AJ5919" i="2"/>
  <c r="AJ5920" i="2"/>
  <c r="AJ5921" i="2"/>
  <c r="AJ5922" i="2"/>
  <c r="AJ5923" i="2"/>
  <c r="AJ5924" i="2"/>
  <c r="AJ5925" i="2"/>
  <c r="AJ5926" i="2"/>
  <c r="AJ5927" i="2"/>
  <c r="AJ5928" i="2"/>
  <c r="AJ5929" i="2"/>
  <c r="AJ5930" i="2"/>
  <c r="AJ5931" i="2"/>
  <c r="AJ5932" i="2"/>
  <c r="AJ5933" i="2"/>
  <c r="AJ5934" i="2"/>
  <c r="AJ5935" i="2"/>
  <c r="AJ5936" i="2"/>
  <c r="AJ5937" i="2"/>
  <c r="AJ5938" i="2"/>
  <c r="AJ5939" i="2"/>
  <c r="AJ5940" i="2"/>
  <c r="AJ5941" i="2"/>
  <c r="AJ5942" i="2"/>
  <c r="AJ5943" i="2"/>
  <c r="AJ5944" i="2"/>
  <c r="AJ5945" i="2"/>
  <c r="AJ5946" i="2"/>
  <c r="AJ5947" i="2"/>
  <c r="AJ5948" i="2"/>
  <c r="AJ5949" i="2"/>
  <c r="AJ5950" i="2"/>
  <c r="AJ5951" i="2"/>
  <c r="AJ5952" i="2"/>
  <c r="AJ5953" i="2"/>
  <c r="AJ5954" i="2"/>
  <c r="AJ5955" i="2"/>
  <c r="AJ5956" i="2"/>
  <c r="AJ5957" i="2"/>
  <c r="AJ5958" i="2"/>
  <c r="AJ5959" i="2"/>
  <c r="AJ5960" i="2"/>
  <c r="AJ5961" i="2"/>
  <c r="AJ5962" i="2"/>
  <c r="AJ5963" i="2"/>
  <c r="AJ5964" i="2"/>
  <c r="AJ5965" i="2"/>
  <c r="AJ5966" i="2"/>
  <c r="AJ5967" i="2"/>
  <c r="AJ5968" i="2"/>
  <c r="AJ5969" i="2"/>
  <c r="AJ5970" i="2"/>
  <c r="AJ5971" i="2"/>
  <c r="AJ5972" i="2"/>
  <c r="AJ5973" i="2"/>
  <c r="AJ5974" i="2"/>
  <c r="AJ5975" i="2"/>
  <c r="AJ5976" i="2"/>
  <c r="AJ5977" i="2"/>
  <c r="AJ5978" i="2"/>
  <c r="AJ5979" i="2"/>
  <c r="AJ5980" i="2"/>
  <c r="AJ5981" i="2"/>
  <c r="AJ5982" i="2"/>
  <c r="AJ5983" i="2"/>
  <c r="AJ5984" i="2"/>
  <c r="AJ5985" i="2"/>
  <c r="AJ5986" i="2"/>
  <c r="AJ5987" i="2"/>
  <c r="AJ5988" i="2"/>
  <c r="AJ5989" i="2"/>
  <c r="AJ5990" i="2"/>
  <c r="AJ5991" i="2"/>
  <c r="AJ5992" i="2"/>
  <c r="AJ5993" i="2"/>
  <c r="AJ5994" i="2"/>
  <c r="AJ5995" i="2"/>
  <c r="AJ5996" i="2"/>
  <c r="AJ5997" i="2"/>
  <c r="AJ5998" i="2"/>
  <c r="AJ5999" i="2"/>
  <c r="AJ6000" i="2"/>
  <c r="AJ6001" i="2"/>
  <c r="AJ6002" i="2"/>
  <c r="AJ6003" i="2"/>
  <c r="AJ6004" i="2"/>
  <c r="AJ6005" i="2"/>
  <c r="AJ6006" i="2"/>
  <c r="AJ6007" i="2"/>
  <c r="AJ6008" i="2"/>
  <c r="AJ6009" i="2"/>
  <c r="AJ6010" i="2"/>
  <c r="AJ6011" i="2"/>
  <c r="AJ6012" i="2"/>
  <c r="AJ6013" i="2"/>
  <c r="AJ6014" i="2"/>
  <c r="AJ6015" i="2"/>
  <c r="AJ6016" i="2"/>
  <c r="AJ6017" i="2"/>
  <c r="AJ6018" i="2"/>
  <c r="AJ6019" i="2"/>
  <c r="AJ6020" i="2"/>
  <c r="AJ6021" i="2"/>
  <c r="AJ6022" i="2"/>
  <c r="AJ6023" i="2"/>
  <c r="AJ6024" i="2"/>
  <c r="AJ6025" i="2"/>
  <c r="AJ6026" i="2"/>
  <c r="AJ6027" i="2"/>
  <c r="AJ6028" i="2"/>
  <c r="AJ6029" i="2"/>
  <c r="AJ6030" i="2"/>
  <c r="AJ6031" i="2"/>
  <c r="AJ6032" i="2"/>
  <c r="AJ6033" i="2"/>
  <c r="AJ6034" i="2"/>
  <c r="AJ6035" i="2"/>
  <c r="AJ6036" i="2"/>
  <c r="AJ6037" i="2"/>
  <c r="AJ6038" i="2"/>
  <c r="AJ6039" i="2"/>
  <c r="AJ6040" i="2"/>
  <c r="AJ6041" i="2"/>
  <c r="AJ6042" i="2"/>
  <c r="AJ6043" i="2"/>
  <c r="AJ6044" i="2"/>
  <c r="AJ6045" i="2"/>
  <c r="AJ6046" i="2"/>
  <c r="AJ6047" i="2"/>
  <c r="AJ6048" i="2"/>
  <c r="AJ6049" i="2"/>
  <c r="AJ6050" i="2"/>
  <c r="AJ6051" i="2"/>
  <c r="AJ6052" i="2"/>
  <c r="AJ6053" i="2"/>
  <c r="AJ6054" i="2"/>
  <c r="AJ6055" i="2"/>
  <c r="AJ6056" i="2"/>
  <c r="AJ6057" i="2"/>
  <c r="AJ6058" i="2"/>
  <c r="AJ6059" i="2"/>
  <c r="AJ6060" i="2"/>
  <c r="AJ6061" i="2"/>
  <c r="AJ6062" i="2"/>
  <c r="AJ6063" i="2"/>
  <c r="AJ6064" i="2"/>
  <c r="AJ6065" i="2"/>
  <c r="AJ6066" i="2"/>
  <c r="AJ6067" i="2"/>
  <c r="AL6067" i="2" l="1"/>
  <c r="AL6063" i="2"/>
  <c r="AL6059" i="2"/>
  <c r="AL6055" i="2"/>
  <c r="AL6051" i="2"/>
  <c r="AL6047" i="2"/>
  <c r="AL6043" i="2"/>
  <c r="AL6039" i="2"/>
  <c r="AL6035" i="2"/>
  <c r="AL6031" i="2"/>
  <c r="AL6027" i="2"/>
  <c r="AL6023" i="2"/>
  <c r="AL6019" i="2"/>
  <c r="AL6015" i="2"/>
  <c r="AL6011" i="2"/>
  <c r="AL6007" i="2"/>
  <c r="AL6003" i="2"/>
  <c r="AL5999" i="2"/>
  <c r="AL5995" i="2"/>
  <c r="AL5991" i="2"/>
  <c r="AL5987" i="2"/>
  <c r="AL5983" i="2"/>
  <c r="AL5979" i="2"/>
  <c r="AL5975" i="2"/>
  <c r="AL5971" i="2"/>
  <c r="AL5967" i="2"/>
  <c r="AL5963" i="2"/>
  <c r="AL5959" i="2"/>
  <c r="AL5955" i="2"/>
  <c r="AL5951" i="2"/>
  <c r="AL5947" i="2"/>
  <c r="AL5943" i="2"/>
  <c r="AL5939" i="2"/>
  <c r="AL5935" i="2"/>
  <c r="AL5931" i="2"/>
  <c r="AL5927" i="2"/>
  <c r="AL5923" i="2"/>
  <c r="AL5919" i="2"/>
  <c r="AL5915" i="2"/>
  <c r="AL5911" i="2"/>
  <c r="AL5907" i="2"/>
  <c r="AL5903" i="2"/>
  <c r="AL5899" i="2"/>
  <c r="AL5895" i="2"/>
  <c r="AL5891" i="2"/>
  <c r="AL5887" i="2"/>
  <c r="AL5883" i="2"/>
  <c r="AL5879" i="2"/>
  <c r="AL5875" i="2"/>
  <c r="AL5871" i="2"/>
  <c r="AL5867" i="2"/>
  <c r="AL5863" i="2"/>
  <c r="AL5859" i="2"/>
  <c r="AL5855" i="2"/>
  <c r="AL5851" i="2"/>
  <c r="AL5847" i="2"/>
  <c r="AL5843" i="2"/>
  <c r="AL5839" i="2"/>
  <c r="AL5835" i="2"/>
  <c r="AL5831" i="2"/>
  <c r="AL5827" i="2"/>
  <c r="AL5823" i="2"/>
  <c r="AL5819" i="2"/>
  <c r="AL5815" i="2"/>
  <c r="AL5811" i="2"/>
  <c r="AL5807" i="2"/>
  <c r="AL5803" i="2"/>
  <c r="AL5799" i="2"/>
  <c r="AL5795" i="2"/>
  <c r="AL5791" i="2"/>
  <c r="AL5787" i="2"/>
  <c r="AL5783" i="2"/>
  <c r="AL5779" i="2"/>
  <c r="AL5775" i="2"/>
  <c r="AL5771" i="2"/>
  <c r="AL5767" i="2"/>
  <c r="AL5763" i="2"/>
  <c r="AL5759" i="2"/>
  <c r="AL5755" i="2"/>
  <c r="AL5751" i="2"/>
  <c r="AL5747" i="2"/>
  <c r="AL5743" i="2"/>
  <c r="AL5739" i="2"/>
  <c r="AL5735" i="2"/>
  <c r="AL5731" i="2"/>
  <c r="AL5727" i="2"/>
  <c r="AL5723" i="2"/>
  <c r="AL5719" i="2"/>
  <c r="AL5715" i="2"/>
  <c r="AL5711" i="2"/>
  <c r="AL5707" i="2"/>
  <c r="AL5703" i="2"/>
  <c r="AL5699" i="2"/>
  <c r="AL5695" i="2"/>
  <c r="AL5691" i="2"/>
  <c r="AL5687" i="2"/>
  <c r="AL5683" i="2"/>
  <c r="AL5679" i="2"/>
  <c r="AL5675" i="2"/>
  <c r="AL5671" i="2"/>
  <c r="AL5667" i="2"/>
  <c r="AL5663" i="2"/>
  <c r="AL5659" i="2"/>
  <c r="AL5655" i="2"/>
  <c r="AL5651" i="2"/>
  <c r="AL5647" i="2"/>
  <c r="AL5643" i="2"/>
  <c r="AL5639" i="2"/>
  <c r="AL5635" i="2"/>
  <c r="AL5631" i="2"/>
  <c r="AL5627" i="2"/>
  <c r="AL5623" i="2"/>
  <c r="AL5619" i="2"/>
  <c r="AL5615" i="2"/>
  <c r="AL5611" i="2"/>
  <c r="AL5607" i="2"/>
  <c r="AL5603" i="2"/>
  <c r="AL5599" i="2"/>
  <c r="AL5595" i="2"/>
  <c r="AL5591" i="2"/>
  <c r="AL5587" i="2"/>
  <c r="AL5583" i="2"/>
  <c r="AL5579" i="2"/>
  <c r="AL5575" i="2"/>
  <c r="AL5571" i="2"/>
  <c r="AL5567" i="2"/>
  <c r="AL5563" i="2"/>
  <c r="AL5559" i="2"/>
  <c r="AL5555" i="2"/>
  <c r="AL5551" i="2"/>
  <c r="AL5547" i="2"/>
  <c r="AL5543" i="2"/>
  <c r="AL5539" i="2"/>
  <c r="AL5535" i="2"/>
  <c r="AL5531" i="2"/>
  <c r="AL5527" i="2"/>
  <c r="AL5523" i="2"/>
  <c r="AL5519" i="2"/>
  <c r="AL5515" i="2"/>
  <c r="AL5511" i="2"/>
  <c r="AL5507" i="2"/>
  <c r="AL5503" i="2"/>
  <c r="AL5499" i="2"/>
  <c r="AL5495" i="2"/>
  <c r="AL5491" i="2"/>
  <c r="AL5487" i="2"/>
  <c r="AL5483" i="2"/>
  <c r="AL5479" i="2"/>
  <c r="AL5475" i="2"/>
  <c r="AL5471" i="2"/>
  <c r="AL5467" i="2"/>
  <c r="AL5463" i="2"/>
  <c r="AL5459" i="2"/>
  <c r="AL5455" i="2"/>
  <c r="AL5451" i="2"/>
  <c r="AL5447" i="2"/>
  <c r="AL5443" i="2"/>
  <c r="AL5439" i="2"/>
  <c r="AL5435" i="2"/>
  <c r="AL5431" i="2"/>
  <c r="AL5427" i="2"/>
  <c r="AL5423" i="2"/>
  <c r="AL5419" i="2"/>
  <c r="AL5415" i="2"/>
  <c r="AL5411" i="2"/>
  <c r="AL5407" i="2"/>
  <c r="AL5403" i="2"/>
  <c r="AL5399" i="2"/>
  <c r="AL5395" i="2"/>
  <c r="AL5391" i="2"/>
  <c r="AL5387" i="2"/>
  <c r="AL5383" i="2"/>
  <c r="AL5379" i="2"/>
  <c r="AL5375" i="2"/>
  <c r="AL5371" i="2"/>
  <c r="AL5367" i="2"/>
  <c r="AL5363" i="2"/>
  <c r="AL5359" i="2"/>
  <c r="AL5355" i="2"/>
  <c r="AL5351" i="2"/>
  <c r="AL5347" i="2"/>
  <c r="AL5343" i="2"/>
  <c r="AL5339" i="2"/>
  <c r="AL5335" i="2"/>
  <c r="AL5331" i="2"/>
  <c r="AL5327" i="2"/>
  <c r="AL5323" i="2"/>
  <c r="AL5319" i="2"/>
  <c r="AL5315" i="2"/>
  <c r="AL5311" i="2"/>
  <c r="AL5307" i="2"/>
  <c r="AL5303" i="2"/>
  <c r="AL5299" i="2"/>
  <c r="AL5295" i="2"/>
  <c r="AL5291" i="2"/>
  <c r="AL5287" i="2"/>
  <c r="AL5283" i="2"/>
  <c r="AL5279" i="2"/>
  <c r="AL5275" i="2"/>
  <c r="AL5271" i="2"/>
  <c r="AL5267" i="2"/>
  <c r="AL5263" i="2"/>
  <c r="AL5256" i="2"/>
  <c r="AL5253" i="2"/>
  <c r="AL5249" i="2"/>
  <c r="AL5246" i="2"/>
  <c r="AL5243" i="2"/>
  <c r="AL5240" i="2"/>
  <c r="AL5236" i="2"/>
  <c r="AL5232" i="2"/>
  <c r="AL5228" i="2"/>
  <c r="AL5225" i="2"/>
  <c r="AL5222" i="2"/>
  <c r="AL5218" i="2"/>
  <c r="AL5214" i="2"/>
  <c r="AL5211" i="2"/>
  <c r="AL5207" i="2"/>
  <c r="AL5203" i="2"/>
  <c r="AL5199" i="2"/>
  <c r="AL5196" i="2"/>
  <c r="AL5192" i="2"/>
  <c r="AL5189" i="2"/>
  <c r="AL5185" i="2"/>
  <c r="AL5181" i="2"/>
  <c r="AL5178" i="2"/>
  <c r="AL5174" i="2"/>
  <c r="AL5171" i="2"/>
  <c r="AL5167" i="2"/>
  <c r="AL5164" i="2"/>
  <c r="AL5160" i="2"/>
  <c r="AL5156" i="2"/>
  <c r="AL5152" i="2"/>
  <c r="AL5148" i="2"/>
  <c r="AL5144" i="2"/>
  <c r="AL5140" i="2"/>
  <c r="AL5136" i="2"/>
  <c r="AL5132" i="2"/>
  <c r="AL5128" i="2"/>
  <c r="AL5124" i="2"/>
  <c r="AL5120" i="2"/>
  <c r="AL5116" i="2"/>
  <c r="AL5112" i="2"/>
  <c r="AL5108" i="2"/>
  <c r="AL5104" i="2"/>
  <c r="AL5100" i="2"/>
  <c r="AL5096" i="2"/>
  <c r="AL5092" i="2"/>
  <c r="AL5088" i="2"/>
  <c r="AL5084" i="2"/>
  <c r="AL5080" i="2"/>
  <c r="AL5076" i="2"/>
  <c r="AL5072" i="2"/>
  <c r="AL5068" i="2"/>
  <c r="AL5064" i="2"/>
  <c r="AL5060" i="2"/>
  <c r="AL5056" i="2"/>
  <c r="AL5052" i="2"/>
  <c r="AL5048" i="2"/>
  <c r="AL5044" i="2"/>
  <c r="AL5040" i="2"/>
  <c r="AL5036" i="2"/>
  <c r="AL5032" i="2"/>
  <c r="AL5028" i="2"/>
  <c r="AL5024" i="2"/>
  <c r="AL5020" i="2"/>
  <c r="AL5016" i="2"/>
  <c r="AL5012" i="2"/>
  <c r="AL5008" i="2"/>
  <c r="AL5004" i="2"/>
  <c r="AL5000" i="2"/>
  <c r="AL4996" i="2"/>
  <c r="AL4992" i="2"/>
  <c r="AL4988" i="2"/>
  <c r="AL4984" i="2"/>
  <c r="AL4980" i="2"/>
  <c r="AL4976" i="2"/>
  <c r="AL6066" i="2"/>
  <c r="AL6062" i="2"/>
  <c r="AL6058" i="2"/>
  <c r="AL6054" i="2"/>
  <c r="AL6050" i="2"/>
  <c r="AL6046" i="2"/>
  <c r="AL6042" i="2"/>
  <c r="AL6038" i="2"/>
  <c r="AL6034" i="2"/>
  <c r="AL6030" i="2"/>
  <c r="AL6026" i="2"/>
  <c r="AL6022" i="2"/>
  <c r="AL6018" i="2"/>
  <c r="AL6014" i="2"/>
  <c r="AL6010" i="2"/>
  <c r="AL6006" i="2"/>
  <c r="AL6002" i="2"/>
  <c r="AL5998" i="2"/>
  <c r="AL5994" i="2"/>
  <c r="AL5990" i="2"/>
  <c r="AL5986" i="2"/>
  <c r="AL5982" i="2"/>
  <c r="AL5978" i="2"/>
  <c r="AL5974" i="2"/>
  <c r="AL5970" i="2"/>
  <c r="AL5966" i="2"/>
  <c r="AL5962" i="2"/>
  <c r="AL5958" i="2"/>
  <c r="AL5954" i="2"/>
  <c r="AL5950" i="2"/>
  <c r="AL5946" i="2"/>
  <c r="AL5942" i="2"/>
  <c r="AL5938" i="2"/>
  <c r="AL5934" i="2"/>
  <c r="AL5930" i="2"/>
  <c r="AL5926" i="2"/>
  <c r="AL5922" i="2"/>
  <c r="AL5918" i="2"/>
  <c r="AL5914" i="2"/>
  <c r="AL5910" i="2"/>
  <c r="AL5906" i="2"/>
  <c r="AL5902" i="2"/>
  <c r="AL5898" i="2"/>
  <c r="AL5894" i="2"/>
  <c r="AL5890" i="2"/>
  <c r="AL5886" i="2"/>
  <c r="AL5882" i="2"/>
  <c r="AL5878" i="2"/>
  <c r="AL5874" i="2"/>
  <c r="AL5870" i="2"/>
  <c r="AL5866" i="2"/>
  <c r="AL5862" i="2"/>
  <c r="AL5858" i="2"/>
  <c r="AL5854" i="2"/>
  <c r="AL5850" i="2"/>
  <c r="AL5846" i="2"/>
  <c r="AL5842" i="2"/>
  <c r="AL5838" i="2"/>
  <c r="AL5834" i="2"/>
  <c r="AL5830" i="2"/>
  <c r="AL5826" i="2"/>
  <c r="AL5822" i="2"/>
  <c r="AL5818" i="2"/>
  <c r="AL5814" i="2"/>
  <c r="AL5810" i="2"/>
  <c r="AL5806" i="2"/>
  <c r="AL5802" i="2"/>
  <c r="AL5798" i="2"/>
  <c r="AL5794" i="2"/>
  <c r="AL5790" i="2"/>
  <c r="AL5786" i="2"/>
  <c r="AL5782" i="2"/>
  <c r="AL5778" i="2"/>
  <c r="AL5774" i="2"/>
  <c r="AL5770" i="2"/>
  <c r="AL5766" i="2"/>
  <c r="AL5762" i="2"/>
  <c r="AL5758" i="2"/>
  <c r="AL5754" i="2"/>
  <c r="AL5750" i="2"/>
  <c r="AL5746" i="2"/>
  <c r="AL5742" i="2"/>
  <c r="AL5738" i="2"/>
  <c r="AL5734" i="2"/>
  <c r="AL5730" i="2"/>
  <c r="AL5726" i="2"/>
  <c r="AL5722" i="2"/>
  <c r="AL5718" i="2"/>
  <c r="AL5714" i="2"/>
  <c r="AL5710" i="2"/>
  <c r="AL5706" i="2"/>
  <c r="AL5702" i="2"/>
  <c r="AL5698" i="2"/>
  <c r="AL5694" i="2"/>
  <c r="AL5690" i="2"/>
  <c r="AL5686" i="2"/>
  <c r="AL5682" i="2"/>
  <c r="AL5678" i="2"/>
  <c r="AL5674" i="2"/>
  <c r="AL5670" i="2"/>
  <c r="AL5666" i="2"/>
  <c r="AL5662" i="2"/>
  <c r="AL5658" i="2"/>
  <c r="AL5654" i="2"/>
  <c r="AL5650" i="2"/>
  <c r="AL5646" i="2"/>
  <c r="AL5642" i="2"/>
  <c r="AL5638" i="2"/>
  <c r="AL5634" i="2"/>
  <c r="AL5630" i="2"/>
  <c r="AL5626" i="2"/>
  <c r="AL5622" i="2"/>
  <c r="AL5618" i="2"/>
  <c r="AL5614" i="2"/>
  <c r="AL5610" i="2"/>
  <c r="AL5606" i="2"/>
  <c r="AL5602" i="2"/>
  <c r="AL5598" i="2"/>
  <c r="AL5594" i="2"/>
  <c r="AL5590" i="2"/>
  <c r="AL5586" i="2"/>
  <c r="AL5582" i="2"/>
  <c r="AL5578" i="2"/>
  <c r="AL5574" i="2"/>
  <c r="AL5570" i="2"/>
  <c r="AL5566" i="2"/>
  <c r="AL5562" i="2"/>
  <c r="AL5558" i="2"/>
  <c r="AL5554" i="2"/>
  <c r="AL5550" i="2"/>
  <c r="AL5546" i="2"/>
  <c r="AL5542" i="2"/>
  <c r="AL5538" i="2"/>
  <c r="AL5534" i="2"/>
  <c r="AL5530" i="2"/>
  <c r="AL5526" i="2"/>
  <c r="AL5522" i="2"/>
  <c r="AL5518" i="2"/>
  <c r="AL5514" i="2"/>
  <c r="AL5510" i="2"/>
  <c r="AL5506" i="2"/>
  <c r="AL5502" i="2"/>
  <c r="AL5498" i="2"/>
  <c r="AL5494" i="2"/>
  <c r="AL5490" i="2"/>
  <c r="AL5486" i="2"/>
  <c r="AL5482" i="2"/>
  <c r="AL5478" i="2"/>
  <c r="AL5474" i="2"/>
  <c r="AL5470" i="2"/>
  <c r="AL5466" i="2"/>
  <c r="AL5462" i="2"/>
  <c r="AL5458" i="2"/>
  <c r="AL5454" i="2"/>
  <c r="AL5450" i="2"/>
  <c r="AL5446" i="2"/>
  <c r="AL5442" i="2"/>
  <c r="AL5438" i="2"/>
  <c r="AL5434" i="2"/>
  <c r="AL5430" i="2"/>
  <c r="AL5426" i="2"/>
  <c r="AL5422" i="2"/>
  <c r="AL5418" i="2"/>
  <c r="AL5414" i="2"/>
  <c r="AL5410" i="2"/>
  <c r="AL5406" i="2"/>
  <c r="AL5402" i="2"/>
  <c r="AL5398" i="2"/>
  <c r="AL5394" i="2"/>
  <c r="AL5390" i="2"/>
  <c r="AL5386" i="2"/>
  <c r="AL5382" i="2"/>
  <c r="AL5378" i="2"/>
  <c r="AL5374" i="2"/>
  <c r="AL5370" i="2"/>
  <c r="AL5366" i="2"/>
  <c r="AL5362" i="2"/>
  <c r="AL5358" i="2"/>
  <c r="AL5354" i="2"/>
  <c r="AL5350" i="2"/>
  <c r="AL5346" i="2"/>
  <c r="AL5342" i="2"/>
  <c r="AL5338" i="2"/>
  <c r="AL5334" i="2"/>
  <c r="AL5330" i="2"/>
  <c r="AL5326" i="2"/>
  <c r="AL5322" i="2"/>
  <c r="AL5318" i="2"/>
  <c r="AL5314" i="2"/>
  <c r="AL5310" i="2"/>
  <c r="AL5306" i="2"/>
  <c r="AL5302" i="2"/>
  <c r="AL5298" i="2"/>
  <c r="AL5294" i="2"/>
  <c r="AL5290" i="2"/>
  <c r="AL5286" i="2"/>
  <c r="AL5282" i="2"/>
  <c r="AL5278" i="2"/>
  <c r="AL5274" i="2"/>
  <c r="AL5270" i="2"/>
  <c r="AL5266" i="2"/>
  <c r="AL5262" i="2"/>
  <c r="AL5259" i="2"/>
  <c r="AL5252" i="2"/>
  <c r="AL5242" i="2"/>
  <c r="AL5239" i="2"/>
  <c r="AL5235" i="2"/>
  <c r="AL5231" i="2"/>
  <c r="AL5227" i="2"/>
  <c r="AL5221" i="2"/>
  <c r="AL5217" i="2"/>
  <c r="AL5210" i="2"/>
  <c r="AL5206" i="2"/>
  <c r="AL5202" i="2"/>
  <c r="AL5198" i="2"/>
  <c r="AL5195" i="2"/>
  <c r="AL5191" i="2"/>
  <c r="AL5188" i="2"/>
  <c r="AL5184" i="2"/>
  <c r="AL5180" i="2"/>
  <c r="AL5177" i="2"/>
  <c r="AL5170" i="2"/>
  <c r="AL5166" i="2"/>
  <c r="AL5163" i="2"/>
  <c r="AL5159" i="2"/>
  <c r="AL5155" i="2"/>
  <c r="AL5151" i="2"/>
  <c r="AL5147" i="2"/>
  <c r="AL5143" i="2"/>
  <c r="AL5139" i="2"/>
  <c r="AL5135" i="2"/>
  <c r="AL5131" i="2"/>
  <c r="AL5127" i="2"/>
  <c r="AL5123" i="2"/>
  <c r="AL5119" i="2"/>
  <c r="AL5115" i="2"/>
  <c r="AL5111" i="2"/>
  <c r="AL5107" i="2"/>
  <c r="AL5103" i="2"/>
  <c r="AL5099" i="2"/>
  <c r="AL5095" i="2"/>
  <c r="AL5091" i="2"/>
  <c r="AL5087" i="2"/>
  <c r="AL5083" i="2"/>
  <c r="AL5079" i="2"/>
  <c r="AL5075" i="2"/>
  <c r="AL5071" i="2"/>
  <c r="AL5067" i="2"/>
  <c r="AL5063" i="2"/>
  <c r="AL5059" i="2"/>
  <c r="AL5055" i="2"/>
  <c r="AL5051" i="2"/>
  <c r="AL5047" i="2"/>
  <c r="AL5043" i="2"/>
  <c r="AL5039" i="2"/>
  <c r="AL5035" i="2"/>
  <c r="AL5031" i="2"/>
  <c r="AL5027" i="2"/>
  <c r="AL5023" i="2"/>
  <c r="AL5019" i="2"/>
  <c r="AL5015" i="2"/>
  <c r="AL5011" i="2"/>
  <c r="AL5007" i="2"/>
  <c r="AL5003" i="2"/>
  <c r="AL4999" i="2"/>
  <c r="AL4995" i="2"/>
  <c r="AL4991" i="2"/>
  <c r="AL4987" i="2"/>
  <c r="AL4983" i="2"/>
  <c r="AL4979" i="2"/>
  <c r="AL8" i="2"/>
  <c r="AL12" i="2"/>
  <c r="AL16" i="2"/>
  <c r="AL20" i="2"/>
  <c r="AL24" i="2"/>
  <c r="AL28" i="2"/>
  <c r="AL32" i="2"/>
  <c r="AL36" i="2"/>
  <c r="AL40" i="2"/>
  <c r="AL44" i="2"/>
  <c r="AL47" i="2"/>
  <c r="AL51" i="2"/>
  <c r="AL55" i="2"/>
  <c r="AL58" i="2"/>
  <c r="AL62" i="2"/>
  <c r="AL65" i="2"/>
  <c r="AL69" i="2"/>
  <c r="AL72" i="2"/>
  <c r="AL75" i="2"/>
  <c r="AL79" i="2"/>
  <c r="AL86" i="2"/>
  <c r="AL96" i="2"/>
  <c r="AL103" i="2"/>
  <c r="AL107" i="2"/>
  <c r="AL111" i="2"/>
  <c r="AL115" i="2"/>
  <c r="AL119" i="2"/>
  <c r="AL126" i="2"/>
  <c r="AL130" i="2"/>
  <c r="AL133" i="2"/>
  <c r="AL137" i="2"/>
  <c r="AL144" i="2"/>
  <c r="AL147" i="2"/>
  <c r="AL151" i="2"/>
  <c r="AL155" i="2"/>
  <c r="AL159" i="2"/>
  <c r="AL163" i="2"/>
  <c r="AL167" i="2"/>
  <c r="AL171" i="2"/>
  <c r="AL174" i="2"/>
  <c r="AL178" i="2"/>
  <c r="AL182" i="2"/>
  <c r="AL186" i="2"/>
  <c r="AL190" i="2"/>
  <c r="AL194" i="2"/>
  <c r="AL198" i="2"/>
  <c r="AL202" i="2"/>
  <c r="AL206" i="2"/>
  <c r="AL210" i="2"/>
  <c r="AL214" i="2"/>
  <c r="AL218" i="2"/>
  <c r="AL222" i="2"/>
  <c r="AL226" i="2"/>
  <c r="AL230" i="2"/>
  <c r="AL234" i="2"/>
  <c r="AL238" i="2"/>
  <c r="AL242" i="2"/>
  <c r="AL246" i="2"/>
  <c r="AL250" i="2"/>
  <c r="AL254" i="2"/>
  <c r="AL258" i="2"/>
  <c r="AL262" i="2"/>
  <c r="AL266" i="2"/>
  <c r="AL270" i="2"/>
  <c r="AL274" i="2"/>
  <c r="AL278" i="2"/>
  <c r="AL282" i="2"/>
  <c r="AL286" i="2"/>
  <c r="AL290" i="2"/>
  <c r="AL294" i="2"/>
  <c r="AL298" i="2"/>
  <c r="AL302" i="2"/>
  <c r="AL306" i="2"/>
  <c r="AL310" i="2"/>
  <c r="AL314" i="2"/>
  <c r="AL318" i="2"/>
  <c r="AL322" i="2"/>
  <c r="AL326" i="2"/>
  <c r="AL330" i="2"/>
  <c r="AL7" i="2"/>
  <c r="AL11" i="2"/>
  <c r="AL15" i="2"/>
  <c r="AL19" i="2"/>
  <c r="AL23" i="2"/>
  <c r="AL27" i="2"/>
  <c r="AL31" i="2"/>
  <c r="AL35" i="2"/>
  <c r="AL39" i="2"/>
  <c r="AL43" i="2"/>
  <c r="AL46" i="2"/>
  <c r="AL50" i="2"/>
  <c r="AL54" i="2"/>
  <c r="AL57" i="2"/>
  <c r="AL61" i="2"/>
  <c r="AL64" i="2"/>
  <c r="AL68" i="2"/>
  <c r="AL71" i="2"/>
  <c r="AL78" i="2"/>
  <c r="AL82" i="2"/>
  <c r="AL85" i="2"/>
  <c r="AL89" i="2"/>
  <c r="AL92" i="2"/>
  <c r="AL95" i="2"/>
  <c r="AL99" i="2"/>
  <c r="AL102" i="2"/>
  <c r="AL106" i="2"/>
  <c r="AL110" i="2"/>
  <c r="AL114" i="2"/>
  <c r="AL118" i="2"/>
  <c r="AL122" i="2"/>
  <c r="AL125" i="2"/>
  <c r="AL129" i="2"/>
  <c r="AL132" i="2"/>
  <c r="AL136" i="2"/>
  <c r="AL140" i="2"/>
  <c r="AL143" i="2"/>
  <c r="AL150" i="2"/>
  <c r="AL154" i="2"/>
  <c r="AL158" i="2"/>
  <c r="AL162" i="2"/>
  <c r="AL166" i="2"/>
  <c r="AL170" i="2"/>
  <c r="AL173" i="2"/>
  <c r="AL177" i="2"/>
  <c r="AL181" i="2"/>
  <c r="AL185" i="2"/>
  <c r="AL189" i="2"/>
  <c r="AL193" i="2"/>
  <c r="AL197" i="2"/>
  <c r="AL201" i="2"/>
  <c r="AL205" i="2"/>
  <c r="AL209" i="2"/>
  <c r="AL213" i="2"/>
  <c r="AL217" i="2"/>
  <c r="AL221" i="2"/>
  <c r="AL225" i="2"/>
  <c r="AL229" i="2"/>
  <c r="AL233" i="2"/>
  <c r="AL237" i="2"/>
  <c r="AL241" i="2"/>
  <c r="AL245" i="2"/>
  <c r="AL249" i="2"/>
  <c r="AL253" i="2"/>
  <c r="AL257" i="2"/>
  <c r="AL261" i="2"/>
  <c r="AL265" i="2"/>
  <c r="AL269" i="2"/>
  <c r="AL273" i="2"/>
  <c r="AL277" i="2"/>
  <c r="AL281" i="2"/>
  <c r="AL285" i="2"/>
  <c r="AL289" i="2"/>
  <c r="AL293" i="2"/>
  <c r="AL297" i="2"/>
  <c r="AL301" i="2"/>
  <c r="AL305" i="2"/>
  <c r="AL309" i="2"/>
  <c r="AL313" i="2"/>
  <c r="AL317" i="2"/>
  <c r="AL321" i="2"/>
  <c r="AL325" i="2"/>
  <c r="AL329" i="2"/>
  <c r="AL10" i="2"/>
  <c r="AL18" i="2"/>
  <c r="AL26" i="2"/>
  <c r="AL34" i="2"/>
  <c r="AL42" i="2"/>
  <c r="AL49" i="2"/>
  <c r="AL63" i="2"/>
  <c r="AL77" i="2"/>
  <c r="AL84" i="2"/>
  <c r="AL91" i="2"/>
  <c r="AL98" i="2"/>
  <c r="AL105" i="2"/>
  <c r="AL113" i="2"/>
  <c r="AL121" i="2"/>
  <c r="AL128" i="2"/>
  <c r="AL135" i="2"/>
  <c r="AL142" i="2"/>
  <c r="AL149" i="2"/>
  <c r="AL157" i="2"/>
  <c r="AL165" i="2"/>
  <c r="AL172" i="2"/>
  <c r="AL180" i="2"/>
  <c r="AL188" i="2"/>
  <c r="AL196" i="2"/>
  <c r="AL204" i="2"/>
  <c r="AL212" i="2"/>
  <c r="AL220" i="2"/>
  <c r="AL228" i="2"/>
  <c r="AL236" i="2"/>
  <c r="AL244" i="2"/>
  <c r="AL252" i="2"/>
  <c r="AL260" i="2"/>
  <c r="AL268" i="2"/>
  <c r="AL276" i="2"/>
  <c r="AL284" i="2"/>
  <c r="AL292" i="2"/>
  <c r="AL300" i="2"/>
  <c r="AL308" i="2"/>
  <c r="AL316" i="2"/>
  <c r="AL324" i="2"/>
  <c r="AL332" i="2"/>
  <c r="AL336" i="2"/>
  <c r="AL340" i="2"/>
  <c r="AL344" i="2"/>
  <c r="AL348" i="2"/>
  <c r="AL352" i="2"/>
  <c r="AL356" i="2"/>
  <c r="AL360" i="2"/>
  <c r="AL364" i="2"/>
  <c r="AL368" i="2"/>
  <c r="AL372" i="2"/>
  <c r="AL376" i="2"/>
  <c r="AL380" i="2"/>
  <c r="AL384" i="2"/>
  <c r="AL388" i="2"/>
  <c r="AL392" i="2"/>
  <c r="AL396" i="2"/>
  <c r="AL400" i="2"/>
  <c r="AL404" i="2"/>
  <c r="AL408" i="2"/>
  <c r="AL412" i="2"/>
  <c r="AL416" i="2"/>
  <c r="AL420" i="2"/>
  <c r="AL424" i="2"/>
  <c r="AL428" i="2"/>
  <c r="AL432" i="2"/>
  <c r="AL436" i="2"/>
  <c r="AL440" i="2"/>
  <c r="AL444" i="2"/>
  <c r="AL448" i="2"/>
  <c r="AL452" i="2"/>
  <c r="AL456" i="2"/>
  <c r="AL460" i="2"/>
  <c r="AL464" i="2"/>
  <c r="AL468" i="2"/>
  <c r="AL472" i="2"/>
  <c r="AL476" i="2"/>
  <c r="AL480" i="2"/>
  <c r="AL484" i="2"/>
  <c r="AL488" i="2"/>
  <c r="AL492" i="2"/>
  <c r="AL496" i="2"/>
  <c r="AL500" i="2"/>
  <c r="AL504" i="2"/>
  <c r="AL508" i="2"/>
  <c r="AL512" i="2"/>
  <c r="AL516" i="2"/>
  <c r="AL520" i="2"/>
  <c r="AL524" i="2"/>
  <c r="AL528" i="2"/>
  <c r="AL532" i="2"/>
  <c r="AL536" i="2"/>
  <c r="AL540" i="2"/>
  <c r="AL544" i="2"/>
  <c r="AL548" i="2"/>
  <c r="AL552" i="2"/>
  <c r="AL556" i="2"/>
  <c r="AL560" i="2"/>
  <c r="AL564" i="2"/>
  <c r="AL568" i="2"/>
  <c r="AL572" i="2"/>
  <c r="AL576" i="2"/>
  <c r="AL580" i="2"/>
  <c r="AL584" i="2"/>
  <c r="AL588" i="2"/>
  <c r="AL592" i="2"/>
  <c r="AL596" i="2"/>
  <c r="AL600" i="2"/>
  <c r="AL604" i="2"/>
  <c r="AL608" i="2"/>
  <c r="AL612" i="2"/>
  <c r="AL616" i="2"/>
  <c r="AL620" i="2"/>
  <c r="AL624" i="2"/>
  <c r="AL628" i="2"/>
  <c r="AL632" i="2"/>
  <c r="AL636" i="2"/>
  <c r="AL640" i="2"/>
  <c r="AL644" i="2"/>
  <c r="AL648" i="2"/>
  <c r="AL652" i="2"/>
  <c r="AL656" i="2"/>
  <c r="AL660" i="2"/>
  <c r="AL664" i="2"/>
  <c r="AL668" i="2"/>
  <c r="AL672" i="2"/>
  <c r="AL676" i="2"/>
  <c r="AL680" i="2"/>
  <c r="AL684" i="2"/>
  <c r="AL688" i="2"/>
  <c r="AL692" i="2"/>
  <c r="AL696" i="2"/>
  <c r="AL700" i="2"/>
  <c r="AL704" i="2"/>
  <c r="AL708" i="2"/>
  <c r="AL712" i="2"/>
  <c r="AL716" i="2"/>
  <c r="AL720" i="2"/>
  <c r="AL724" i="2"/>
  <c r="AL728" i="2"/>
  <c r="AL732" i="2"/>
  <c r="AL736" i="2"/>
  <c r="AL740" i="2"/>
  <c r="AL744" i="2"/>
  <c r="AL748" i="2"/>
  <c r="AL752" i="2"/>
  <c r="AL756" i="2"/>
  <c r="AL760" i="2"/>
  <c r="AL764" i="2"/>
  <c r="AL768" i="2"/>
  <c r="AL772" i="2"/>
  <c r="AL776" i="2"/>
  <c r="AL780" i="2"/>
  <c r="AL784" i="2"/>
  <c r="AL788" i="2"/>
  <c r="AL792" i="2"/>
  <c r="AL796" i="2"/>
  <c r="AL800" i="2"/>
  <c r="AL804" i="2"/>
  <c r="AL808" i="2"/>
  <c r="AL812" i="2"/>
  <c r="AL816" i="2"/>
  <c r="AL820" i="2"/>
  <c r="AL824" i="2"/>
  <c r="AL13" i="2"/>
  <c r="AL21" i="2"/>
  <c r="AL29" i="2"/>
  <c r="AL37" i="2"/>
  <c r="AL52" i="2"/>
  <c r="AL59" i="2"/>
  <c r="AL66" i="2"/>
  <c r="AL73" i="2"/>
  <c r="AL80" i="2"/>
  <c r="AL87" i="2"/>
  <c r="AL93" i="2"/>
  <c r="AL100" i="2"/>
  <c r="AL108" i="2"/>
  <c r="AL116" i="2"/>
  <c r="AL123" i="2"/>
  <c r="AL138" i="2"/>
  <c r="AL145" i="2"/>
  <c r="AL152" i="2"/>
  <c r="AL160" i="2"/>
  <c r="AL168" i="2"/>
  <c r="AL175" i="2"/>
  <c r="AL183" i="2"/>
  <c r="AL191" i="2"/>
  <c r="AL199" i="2"/>
  <c r="AL207" i="2"/>
  <c r="AL215" i="2"/>
  <c r="AL223" i="2"/>
  <c r="AL231" i="2"/>
  <c r="AL239" i="2"/>
  <c r="AL247" i="2"/>
  <c r="AL255" i="2"/>
  <c r="AL263" i="2"/>
  <c r="AL271" i="2"/>
  <c r="AL279" i="2"/>
  <c r="AL287" i="2"/>
  <c r="AL295" i="2"/>
  <c r="AL303" i="2"/>
  <c r="AL311" i="2"/>
  <c r="AL319" i="2"/>
  <c r="AL327" i="2"/>
  <c r="AL333" i="2"/>
  <c r="AL337" i="2"/>
  <c r="AL341" i="2"/>
  <c r="AL345" i="2"/>
  <c r="AL349" i="2"/>
  <c r="AL353" i="2"/>
  <c r="AL357" i="2"/>
  <c r="AL361" i="2"/>
  <c r="AL365" i="2"/>
  <c r="AL369" i="2"/>
  <c r="AL373" i="2"/>
  <c r="AL377" i="2"/>
  <c r="AL381" i="2"/>
  <c r="AL385" i="2"/>
  <c r="AL389" i="2"/>
  <c r="AL393" i="2"/>
  <c r="AL397" i="2"/>
  <c r="AL401" i="2"/>
  <c r="AL405" i="2"/>
  <c r="AL409" i="2"/>
  <c r="AL413" i="2"/>
  <c r="AL417" i="2"/>
  <c r="AL421" i="2"/>
  <c r="AL425" i="2"/>
  <c r="AL429" i="2"/>
  <c r="AL433" i="2"/>
  <c r="AL437" i="2"/>
  <c r="AL441" i="2"/>
  <c r="AL445" i="2"/>
  <c r="AL449" i="2"/>
  <c r="AL453" i="2"/>
  <c r="AL457" i="2"/>
  <c r="AL461" i="2"/>
  <c r="AL465" i="2"/>
  <c r="AL469" i="2"/>
  <c r="AL473" i="2"/>
  <c r="AL477" i="2"/>
  <c r="AL481" i="2"/>
  <c r="AL485" i="2"/>
  <c r="AL489" i="2"/>
  <c r="AL493" i="2"/>
  <c r="AL497" i="2"/>
  <c r="AL501" i="2"/>
  <c r="AL6" i="2"/>
  <c r="AL14" i="2"/>
  <c r="AL22" i="2"/>
  <c r="AL30" i="2"/>
  <c r="AL38" i="2"/>
  <c r="AL45" i="2"/>
  <c r="AL53" i="2"/>
  <c r="AL60" i="2"/>
  <c r="AL67" i="2"/>
  <c r="AL74" i="2"/>
  <c r="AL81" i="2"/>
  <c r="AL88" i="2"/>
  <c r="AL94" i="2"/>
  <c r="AL101" i="2"/>
  <c r="AL109" i="2"/>
  <c r="AL117" i="2"/>
  <c r="AL124" i="2"/>
  <c r="AL131" i="2"/>
  <c r="AL139" i="2"/>
  <c r="AL146" i="2"/>
  <c r="AL153" i="2"/>
  <c r="AL161" i="2"/>
  <c r="AL169" i="2"/>
  <c r="AL176" i="2"/>
  <c r="AL184" i="2"/>
  <c r="AL192" i="2"/>
  <c r="AL200" i="2"/>
  <c r="AL208" i="2"/>
  <c r="AL216" i="2"/>
  <c r="AL224" i="2"/>
  <c r="AL232" i="2"/>
  <c r="AL240" i="2"/>
  <c r="AL248" i="2"/>
  <c r="AL256" i="2"/>
  <c r="AL264" i="2"/>
  <c r="AL272" i="2"/>
  <c r="AL280" i="2"/>
  <c r="AL288" i="2"/>
  <c r="AL296" i="2"/>
  <c r="AL304" i="2"/>
  <c r="AL312" i="2"/>
  <c r="AL320" i="2"/>
  <c r="AL328" i="2"/>
  <c r="AL334" i="2"/>
  <c r="AL338" i="2"/>
  <c r="AL342" i="2"/>
  <c r="AL346" i="2"/>
  <c r="AL350" i="2"/>
  <c r="AL354" i="2"/>
  <c r="AL358" i="2"/>
  <c r="AL362" i="2"/>
  <c r="AL366" i="2"/>
  <c r="AL370" i="2"/>
  <c r="AL374" i="2"/>
  <c r="AL378" i="2"/>
  <c r="AL382" i="2"/>
  <c r="AL386" i="2"/>
  <c r="AL390" i="2"/>
  <c r="AL394" i="2"/>
  <c r="AL398" i="2"/>
  <c r="AL402" i="2"/>
  <c r="AL406" i="2"/>
  <c r="AL410" i="2"/>
  <c r="AL414" i="2"/>
  <c r="AL418" i="2"/>
  <c r="AL422" i="2"/>
  <c r="AL426" i="2"/>
  <c r="AL430" i="2"/>
  <c r="AL434" i="2"/>
  <c r="AL438" i="2"/>
  <c r="AL442" i="2"/>
  <c r="AL446" i="2"/>
  <c r="AL450" i="2"/>
  <c r="AL454" i="2"/>
  <c r="AL458" i="2"/>
  <c r="AL462" i="2"/>
  <c r="AL466" i="2"/>
  <c r="AL470" i="2"/>
  <c r="AL474" i="2"/>
  <c r="AL478" i="2"/>
  <c r="AL482" i="2"/>
  <c r="AL486" i="2"/>
  <c r="AL490" i="2"/>
  <c r="AL494" i="2"/>
  <c r="AL498" i="2"/>
  <c r="AL25" i="2"/>
  <c r="AL56" i="2"/>
  <c r="AL83" i="2"/>
  <c r="AL112" i="2"/>
  <c r="AL141" i="2"/>
  <c r="AL203" i="2"/>
  <c r="AL235" i="2"/>
  <c r="AL267" i="2"/>
  <c r="AL299" i="2"/>
  <c r="AL331" i="2"/>
  <c r="AL347" i="2"/>
  <c r="AL363" i="2"/>
  <c r="AL379" i="2"/>
  <c r="AL395" i="2"/>
  <c r="AL411" i="2"/>
  <c r="AL427" i="2"/>
  <c r="AL443" i="2"/>
  <c r="AL459" i="2"/>
  <c r="AL475" i="2"/>
  <c r="AL491" i="2"/>
  <c r="AL503" i="2"/>
  <c r="AL509" i="2"/>
  <c r="AL514" i="2"/>
  <c r="AL519" i="2"/>
  <c r="AL525" i="2"/>
  <c r="AL530" i="2"/>
  <c r="AL535" i="2"/>
  <c r="AL541" i="2"/>
  <c r="AL546" i="2"/>
  <c r="AL551" i="2"/>
  <c r="AL557" i="2"/>
  <c r="AL562" i="2"/>
  <c r="AL567" i="2"/>
  <c r="AL573" i="2"/>
  <c r="AL578" i="2"/>
  <c r="AL583" i="2"/>
  <c r="AL589" i="2"/>
  <c r="AL594" i="2"/>
  <c r="AL599" i="2"/>
  <c r="AL605" i="2"/>
  <c r="AL610" i="2"/>
  <c r="AL615" i="2"/>
  <c r="AL621" i="2"/>
  <c r="AL626" i="2"/>
  <c r="AL631" i="2"/>
  <c r="AL637" i="2"/>
  <c r="AL642" i="2"/>
  <c r="AL647" i="2"/>
  <c r="AL653" i="2"/>
  <c r="AL658" i="2"/>
  <c r="AL663" i="2"/>
  <c r="AL669" i="2"/>
  <c r="AL674" i="2"/>
  <c r="AL679" i="2"/>
  <c r="AL685" i="2"/>
  <c r="AL690" i="2"/>
  <c r="AL695" i="2"/>
  <c r="AL701" i="2"/>
  <c r="AL706" i="2"/>
  <c r="AL711" i="2"/>
  <c r="AL717" i="2"/>
  <c r="AL722" i="2"/>
  <c r="AL727" i="2"/>
  <c r="AL733" i="2"/>
  <c r="AL738" i="2"/>
  <c r="AL743" i="2"/>
  <c r="AL749" i="2"/>
  <c r="AL754" i="2"/>
  <c r="AL759" i="2"/>
  <c r="AL765" i="2"/>
  <c r="AL770" i="2"/>
  <c r="AL775" i="2"/>
  <c r="AL781" i="2"/>
  <c r="AL786" i="2"/>
  <c r="AL791" i="2"/>
  <c r="AL797" i="2"/>
  <c r="AL802" i="2"/>
  <c r="AL807" i="2"/>
  <c r="AL813" i="2"/>
  <c r="AL818" i="2"/>
  <c r="AL823" i="2"/>
  <c r="AL828" i="2"/>
  <c r="AL832" i="2"/>
  <c r="AL836" i="2"/>
  <c r="AL840" i="2"/>
  <c r="AL33" i="2"/>
  <c r="AL90" i="2"/>
  <c r="AL120" i="2"/>
  <c r="AL148" i="2"/>
  <c r="AL179" i="2"/>
  <c r="AL211" i="2"/>
  <c r="AL243" i="2"/>
  <c r="AL275" i="2"/>
  <c r="AL307" i="2"/>
  <c r="AL335" i="2"/>
  <c r="AL351" i="2"/>
  <c r="AL367" i="2"/>
  <c r="AL383" i="2"/>
  <c r="AL399" i="2"/>
  <c r="AL415" i="2"/>
  <c r="AL431" i="2"/>
  <c r="AL447" i="2"/>
  <c r="AL463" i="2"/>
  <c r="AL479" i="2"/>
  <c r="AL495" i="2"/>
  <c r="AL505" i="2"/>
  <c r="AL510" i="2"/>
  <c r="AL515" i="2"/>
  <c r="AL521" i="2"/>
  <c r="AL526" i="2"/>
  <c r="AL531" i="2"/>
  <c r="AL537" i="2"/>
  <c r="AL542" i="2"/>
  <c r="AL547" i="2"/>
  <c r="AL553" i="2"/>
  <c r="AL558" i="2"/>
  <c r="AL563" i="2"/>
  <c r="AL569" i="2"/>
  <c r="AL574" i="2"/>
  <c r="AL579" i="2"/>
  <c r="AL585" i="2"/>
  <c r="AL590" i="2"/>
  <c r="AL595" i="2"/>
  <c r="AL601" i="2"/>
  <c r="AL606" i="2"/>
  <c r="AL611" i="2"/>
  <c r="AL617" i="2"/>
  <c r="AL622" i="2"/>
  <c r="AL627" i="2"/>
  <c r="AL633" i="2"/>
  <c r="AL638" i="2"/>
  <c r="AL643" i="2"/>
  <c r="AL649" i="2"/>
  <c r="AL654" i="2"/>
  <c r="AL659" i="2"/>
  <c r="AL665" i="2"/>
  <c r="AL670" i="2"/>
  <c r="AL675" i="2"/>
  <c r="AL681" i="2"/>
  <c r="AL686" i="2"/>
  <c r="AL691" i="2"/>
  <c r="AL697" i="2"/>
  <c r="AL702" i="2"/>
  <c r="AL707" i="2"/>
  <c r="AL713" i="2"/>
  <c r="AL718" i="2"/>
  <c r="AL723" i="2"/>
  <c r="AL729" i="2"/>
  <c r="AL734" i="2"/>
  <c r="AL739" i="2"/>
  <c r="AL745" i="2"/>
  <c r="AL750" i="2"/>
  <c r="AL755" i="2"/>
  <c r="AL761" i="2"/>
  <c r="AL766" i="2"/>
  <c r="AL771" i="2"/>
  <c r="AL777" i="2"/>
  <c r="AL782" i="2"/>
  <c r="AL787" i="2"/>
  <c r="AL793" i="2"/>
  <c r="AL798" i="2"/>
  <c r="AL803" i="2"/>
  <c r="AL809" i="2"/>
  <c r="AL814" i="2"/>
  <c r="AL819" i="2"/>
  <c r="AL825" i="2"/>
  <c r="AL829" i="2"/>
  <c r="AL833" i="2"/>
  <c r="AL837" i="2"/>
  <c r="AL9" i="2"/>
  <c r="AL41" i="2"/>
  <c r="AL70" i="2"/>
  <c r="AL97" i="2"/>
  <c r="AL127" i="2"/>
  <c r="AL156" i="2"/>
  <c r="AL187" i="2"/>
  <c r="AL219" i="2"/>
  <c r="AL251" i="2"/>
  <c r="AL283" i="2"/>
  <c r="AL315" i="2"/>
  <c r="AL339" i="2"/>
  <c r="AL355" i="2"/>
  <c r="AL371" i="2"/>
  <c r="AL387" i="2"/>
  <c r="AL403" i="2"/>
  <c r="AL419" i="2"/>
  <c r="AL435" i="2"/>
  <c r="AL451" i="2"/>
  <c r="AL467" i="2"/>
  <c r="AL483" i="2"/>
  <c r="AL499" i="2"/>
  <c r="AL506" i="2"/>
  <c r="AL511" i="2"/>
  <c r="AL517" i="2"/>
  <c r="AL522" i="2"/>
  <c r="AL527" i="2"/>
  <c r="AL533" i="2"/>
  <c r="AL538" i="2"/>
  <c r="AL543" i="2"/>
  <c r="AL549" i="2"/>
  <c r="AL554" i="2"/>
  <c r="AL559" i="2"/>
  <c r="AL565" i="2"/>
  <c r="AL570" i="2"/>
  <c r="AL575" i="2"/>
  <c r="AL581" i="2"/>
  <c r="AL586" i="2"/>
  <c r="AL591" i="2"/>
  <c r="AL597" i="2"/>
  <c r="AL602" i="2"/>
  <c r="AL607" i="2"/>
  <c r="AL613" i="2"/>
  <c r="AL618" i="2"/>
  <c r="AL623" i="2"/>
  <c r="AL629" i="2"/>
  <c r="AL634" i="2"/>
  <c r="AL639" i="2"/>
  <c r="AL645" i="2"/>
  <c r="AL650" i="2"/>
  <c r="AL655" i="2"/>
  <c r="AL661" i="2"/>
  <c r="AL666" i="2"/>
  <c r="AL671" i="2"/>
  <c r="AL677" i="2"/>
  <c r="AL682" i="2"/>
  <c r="AL687" i="2"/>
  <c r="AL693" i="2"/>
  <c r="AL698" i="2"/>
  <c r="AL703" i="2"/>
  <c r="AL709" i="2"/>
  <c r="AL714" i="2"/>
  <c r="AL719" i="2"/>
  <c r="AL725" i="2"/>
  <c r="AL730" i="2"/>
  <c r="AL735" i="2"/>
  <c r="AL741" i="2"/>
  <c r="AL746" i="2"/>
  <c r="AL751" i="2"/>
  <c r="AL757" i="2"/>
  <c r="AL762" i="2"/>
  <c r="AL767" i="2"/>
  <c r="AL773" i="2"/>
  <c r="AL778" i="2"/>
  <c r="AL783" i="2"/>
  <c r="AL789" i="2"/>
  <c r="AL794" i="2"/>
  <c r="AL799" i="2"/>
  <c r="AL805" i="2"/>
  <c r="AL810" i="2"/>
  <c r="AL815" i="2"/>
  <c r="AL821" i="2"/>
  <c r="AL826" i="2"/>
  <c r="AL830" i="2"/>
  <c r="AL834" i="2"/>
  <c r="AL838" i="2"/>
  <c r="AL76" i="2"/>
  <c r="AL195" i="2"/>
  <c r="AL323" i="2"/>
  <c r="AL391" i="2"/>
  <c r="AL455" i="2"/>
  <c r="AL507" i="2"/>
  <c r="AL529" i="2"/>
  <c r="AL550" i="2"/>
  <c r="AL571" i="2"/>
  <c r="AL593" i="2"/>
  <c r="AL614" i="2"/>
  <c r="AL635" i="2"/>
  <c r="AL657" i="2"/>
  <c r="AL678" i="2"/>
  <c r="AL699" i="2"/>
  <c r="AL721" i="2"/>
  <c r="AL742" i="2"/>
  <c r="AL763" i="2"/>
  <c r="AL785" i="2"/>
  <c r="AL806" i="2"/>
  <c r="AL827" i="2"/>
  <c r="AL841" i="2"/>
  <c r="AL845" i="2"/>
  <c r="AL849" i="2"/>
  <c r="AL853" i="2"/>
  <c r="AL857" i="2"/>
  <c r="AL861" i="2"/>
  <c r="AL865" i="2"/>
  <c r="AL869" i="2"/>
  <c r="AL873" i="2"/>
  <c r="AL877" i="2"/>
  <c r="AL881" i="2"/>
  <c r="AL885" i="2"/>
  <c r="AL889" i="2"/>
  <c r="AL893" i="2"/>
  <c r="AL897" i="2"/>
  <c r="AL901" i="2"/>
  <c r="AL905" i="2"/>
  <c r="AL909" i="2"/>
  <c r="AL913" i="2"/>
  <c r="AL917" i="2"/>
  <c r="AL921" i="2"/>
  <c r="AL925" i="2"/>
  <c r="AL929" i="2"/>
  <c r="AL933" i="2"/>
  <c r="AL937" i="2"/>
  <c r="AL941" i="2"/>
  <c r="AL945" i="2"/>
  <c r="AL949" i="2"/>
  <c r="AL953" i="2"/>
  <c r="AL957" i="2"/>
  <c r="AL961" i="2"/>
  <c r="AL965" i="2"/>
  <c r="AL969" i="2"/>
  <c r="AL973" i="2"/>
  <c r="AL977" i="2"/>
  <c r="AL981" i="2"/>
  <c r="AL985" i="2"/>
  <c r="AL989" i="2"/>
  <c r="AL993" i="2"/>
  <c r="AL997" i="2"/>
  <c r="AL1001" i="2"/>
  <c r="AL1005" i="2"/>
  <c r="AL1009" i="2"/>
  <c r="AL1013" i="2"/>
  <c r="AL1017" i="2"/>
  <c r="AL1021" i="2"/>
  <c r="AL1025" i="2"/>
  <c r="AL1029" i="2"/>
  <c r="AL1033" i="2"/>
  <c r="AL1037" i="2"/>
  <c r="AL1041" i="2"/>
  <c r="AL1045" i="2"/>
  <c r="AL1049" i="2"/>
  <c r="AL1053" i="2"/>
  <c r="AL1057" i="2"/>
  <c r="AL1061" i="2"/>
  <c r="AL1065" i="2"/>
  <c r="AL1069" i="2"/>
  <c r="AL1073" i="2"/>
  <c r="AL1077" i="2"/>
  <c r="AL1081" i="2"/>
  <c r="AL1085" i="2"/>
  <c r="AL1089" i="2"/>
  <c r="AL1093" i="2"/>
  <c r="AL1097" i="2"/>
  <c r="AL1101" i="2"/>
  <c r="AL1105" i="2"/>
  <c r="AL1109" i="2"/>
  <c r="AL1113" i="2"/>
  <c r="AL1117" i="2"/>
  <c r="AL1121" i="2"/>
  <c r="AL1125" i="2"/>
  <c r="AL1129" i="2"/>
  <c r="AL1133" i="2"/>
  <c r="AL1137" i="2"/>
  <c r="AL1141" i="2"/>
  <c r="AL1145" i="2"/>
  <c r="AL1149" i="2"/>
  <c r="AL1153" i="2"/>
  <c r="AL1157" i="2"/>
  <c r="AL1161" i="2"/>
  <c r="AL1165" i="2"/>
  <c r="AL1169" i="2"/>
  <c r="AL1173" i="2"/>
  <c r="AL1177" i="2"/>
  <c r="AL1181" i="2"/>
  <c r="AL1185" i="2"/>
  <c r="AL1189" i="2"/>
  <c r="AL1193" i="2"/>
  <c r="AL1197" i="2"/>
  <c r="AL1201" i="2"/>
  <c r="AL1205" i="2"/>
  <c r="AL1209" i="2"/>
  <c r="AL1213" i="2"/>
  <c r="AL1217" i="2"/>
  <c r="AL1221" i="2"/>
  <c r="AL1225" i="2"/>
  <c r="AL1229" i="2"/>
  <c r="AL1233" i="2"/>
  <c r="AL1237" i="2"/>
  <c r="AL1241" i="2"/>
  <c r="AL1245" i="2"/>
  <c r="AL1249" i="2"/>
  <c r="AL1253" i="2"/>
  <c r="AL1257" i="2"/>
  <c r="AL1261" i="2"/>
  <c r="AL1265" i="2"/>
  <c r="AL1269" i="2"/>
  <c r="AL1273" i="2"/>
  <c r="AL1277" i="2"/>
  <c r="AL1281" i="2"/>
  <c r="AL1285" i="2"/>
  <c r="AL1289" i="2"/>
  <c r="AL1293" i="2"/>
  <c r="AL1297" i="2"/>
  <c r="AL1301" i="2"/>
  <c r="AL1305" i="2"/>
  <c r="AL1309" i="2"/>
  <c r="AL1313" i="2"/>
  <c r="AL1317" i="2"/>
  <c r="AL1321" i="2"/>
  <c r="AL1325" i="2"/>
  <c r="AL1329" i="2"/>
  <c r="AL1333" i="2"/>
  <c r="AL1337" i="2"/>
  <c r="AL1341" i="2"/>
  <c r="AL1345" i="2"/>
  <c r="AL1349" i="2"/>
  <c r="AL1353" i="2"/>
  <c r="AL1357" i="2"/>
  <c r="AL1361" i="2"/>
  <c r="AL1365" i="2"/>
  <c r="AL1369" i="2"/>
  <c r="AL1373" i="2"/>
  <c r="AL1377" i="2"/>
  <c r="AL1381" i="2"/>
  <c r="AL1385" i="2"/>
  <c r="AL1389" i="2"/>
  <c r="AL1393" i="2"/>
  <c r="AL1397" i="2"/>
  <c r="AL1401" i="2"/>
  <c r="AL1405" i="2"/>
  <c r="AL1409" i="2"/>
  <c r="AL1413" i="2"/>
  <c r="AL1417" i="2"/>
  <c r="AL1421" i="2"/>
  <c r="AL1425" i="2"/>
  <c r="AL1429" i="2"/>
  <c r="AL1433" i="2"/>
  <c r="AL104" i="2"/>
  <c r="AL227" i="2"/>
  <c r="AL343" i="2"/>
  <c r="AL407" i="2"/>
  <c r="AL471" i="2"/>
  <c r="AL513" i="2"/>
  <c r="AL534" i="2"/>
  <c r="AL555" i="2"/>
  <c r="AL577" i="2"/>
  <c r="AL598" i="2"/>
  <c r="AL619" i="2"/>
  <c r="AL641" i="2"/>
  <c r="AL662" i="2"/>
  <c r="AL683" i="2"/>
  <c r="AL705" i="2"/>
  <c r="AL726" i="2"/>
  <c r="AL747" i="2"/>
  <c r="AL769" i="2"/>
  <c r="AL790" i="2"/>
  <c r="AL811" i="2"/>
  <c r="AL831" i="2"/>
  <c r="AL842" i="2"/>
  <c r="AL846" i="2"/>
  <c r="AL850" i="2"/>
  <c r="AL854" i="2"/>
  <c r="AL858" i="2"/>
  <c r="AL862" i="2"/>
  <c r="AL866" i="2"/>
  <c r="AL870" i="2"/>
  <c r="AL874" i="2"/>
  <c r="AL878" i="2"/>
  <c r="AL882" i="2"/>
  <c r="AL886" i="2"/>
  <c r="AL890" i="2"/>
  <c r="AL894" i="2"/>
  <c r="AL898" i="2"/>
  <c r="AL902" i="2"/>
  <c r="AL906" i="2"/>
  <c r="AL910" i="2"/>
  <c r="AL914" i="2"/>
  <c r="AL918" i="2"/>
  <c r="AL922" i="2"/>
  <c r="AL926" i="2"/>
  <c r="AL930" i="2"/>
  <c r="AL934" i="2"/>
  <c r="AL938" i="2"/>
  <c r="AL942" i="2"/>
  <c r="AL946" i="2"/>
  <c r="AL950" i="2"/>
  <c r="AL954" i="2"/>
  <c r="AL958" i="2"/>
  <c r="AL962" i="2"/>
  <c r="AL966" i="2"/>
  <c r="AL970" i="2"/>
  <c r="AL974" i="2"/>
  <c r="AL978" i="2"/>
  <c r="AL982" i="2"/>
  <c r="AL986" i="2"/>
  <c r="AL990" i="2"/>
  <c r="AL994" i="2"/>
  <c r="AL998" i="2"/>
  <c r="AL1002" i="2"/>
  <c r="AL1006" i="2"/>
  <c r="AL1010" i="2"/>
  <c r="AL1014" i="2"/>
  <c r="AL1018" i="2"/>
  <c r="AL1022" i="2"/>
  <c r="AL1026" i="2"/>
  <c r="AL1030" i="2"/>
  <c r="AL1034" i="2"/>
  <c r="AL1038" i="2"/>
  <c r="AL1042" i="2"/>
  <c r="AL1046" i="2"/>
  <c r="AL1050" i="2"/>
  <c r="AL1054" i="2"/>
  <c r="AL1058" i="2"/>
  <c r="AL1062" i="2"/>
  <c r="AL1066" i="2"/>
  <c r="AL1070" i="2"/>
  <c r="AL1074" i="2"/>
  <c r="AL1078" i="2"/>
  <c r="AL1082" i="2"/>
  <c r="AL1086" i="2"/>
  <c r="AL1090" i="2"/>
  <c r="AL1094" i="2"/>
  <c r="AL1098" i="2"/>
  <c r="AL1102" i="2"/>
  <c r="AL1106" i="2"/>
  <c r="AL1110" i="2"/>
  <c r="AL1114" i="2"/>
  <c r="AL1118" i="2"/>
  <c r="AL1122" i="2"/>
  <c r="AL1126" i="2"/>
  <c r="AL1130" i="2"/>
  <c r="AL1134" i="2"/>
  <c r="AL1138" i="2"/>
  <c r="AL1142" i="2"/>
  <c r="AL1146" i="2"/>
  <c r="AL1150" i="2"/>
  <c r="AL1154" i="2"/>
  <c r="AL1158" i="2"/>
  <c r="AL1162" i="2"/>
  <c r="AL1166" i="2"/>
  <c r="AL1170" i="2"/>
  <c r="AL1174" i="2"/>
  <c r="AL1178" i="2"/>
  <c r="AL1182" i="2"/>
  <c r="AL1186" i="2"/>
  <c r="AL1190" i="2"/>
  <c r="AL1194" i="2"/>
  <c r="AL1198" i="2"/>
  <c r="AL1202" i="2"/>
  <c r="AL1206" i="2"/>
  <c r="AL1210" i="2"/>
  <c r="AL1214" i="2"/>
  <c r="AL1218" i="2"/>
  <c r="AL1222" i="2"/>
  <c r="AL1226" i="2"/>
  <c r="AL1230" i="2"/>
  <c r="AL1234" i="2"/>
  <c r="AL1238" i="2"/>
  <c r="AL1242" i="2"/>
  <c r="AL1246" i="2"/>
  <c r="AL1250" i="2"/>
  <c r="AL1254" i="2"/>
  <c r="AL1258" i="2"/>
  <c r="AL1262" i="2"/>
  <c r="AL1266" i="2"/>
  <c r="AL1270" i="2"/>
  <c r="AL1274" i="2"/>
  <c r="AL1278" i="2"/>
  <c r="AL1282" i="2"/>
  <c r="AL1286" i="2"/>
  <c r="AL1290" i="2"/>
  <c r="AL1294" i="2"/>
  <c r="AL1298" i="2"/>
  <c r="AL1302" i="2"/>
  <c r="AL1306" i="2"/>
  <c r="AL1310" i="2"/>
  <c r="AL1314" i="2"/>
  <c r="AL1318" i="2"/>
  <c r="AL1322" i="2"/>
  <c r="AL1326" i="2"/>
  <c r="AL1330" i="2"/>
  <c r="AL1334" i="2"/>
  <c r="AL1338" i="2"/>
  <c r="AL1342" i="2"/>
  <c r="AL1346" i="2"/>
  <c r="AL1350" i="2"/>
  <c r="AL1354" i="2"/>
  <c r="AL1358" i="2"/>
  <c r="AL1362" i="2"/>
  <c r="AL1366" i="2"/>
  <c r="AL1370" i="2"/>
  <c r="AL1374" i="2"/>
  <c r="AL1378" i="2"/>
  <c r="AL1382" i="2"/>
  <c r="AL1386" i="2"/>
  <c r="AL1390" i="2"/>
  <c r="AL1394" i="2"/>
  <c r="AL1398" i="2"/>
  <c r="AL1402" i="2"/>
  <c r="AL1406" i="2"/>
  <c r="AL1410" i="2"/>
  <c r="AL1414" i="2"/>
  <c r="AL1418" i="2"/>
  <c r="AL1422" i="2"/>
  <c r="AL1426" i="2"/>
  <c r="AL1430" i="2"/>
  <c r="AL1434" i="2"/>
  <c r="AL17" i="2"/>
  <c r="AL134" i="2"/>
  <c r="AL259" i="2"/>
  <c r="AL359" i="2"/>
  <c r="AL423" i="2"/>
  <c r="AL487" i="2"/>
  <c r="AL518" i="2"/>
  <c r="AL539" i="2"/>
  <c r="AL561" i="2"/>
  <c r="AL582" i="2"/>
  <c r="AL603" i="2"/>
  <c r="AL625" i="2"/>
  <c r="AL646" i="2"/>
  <c r="AL667" i="2"/>
  <c r="AL689" i="2"/>
  <c r="AL710" i="2"/>
  <c r="AL731" i="2"/>
  <c r="AL753" i="2"/>
  <c r="AL774" i="2"/>
  <c r="AL795" i="2"/>
  <c r="AL817" i="2"/>
  <c r="AL835" i="2"/>
  <c r="AL843" i="2"/>
  <c r="AL847" i="2"/>
  <c r="AL851" i="2"/>
  <c r="AL855" i="2"/>
  <c r="AL859" i="2"/>
  <c r="AL863" i="2"/>
  <c r="AL867" i="2"/>
  <c r="AL871" i="2"/>
  <c r="AL875" i="2"/>
  <c r="AL879" i="2"/>
  <c r="AL883" i="2"/>
  <c r="AL887" i="2"/>
  <c r="AL891" i="2"/>
  <c r="AL895" i="2"/>
  <c r="AL899" i="2"/>
  <c r="AL903" i="2"/>
  <c r="AL907" i="2"/>
  <c r="AL911" i="2"/>
  <c r="AL915" i="2"/>
  <c r="AL919" i="2"/>
  <c r="AL923" i="2"/>
  <c r="AL927" i="2"/>
  <c r="AL931" i="2"/>
  <c r="AL935" i="2"/>
  <c r="AL939" i="2"/>
  <c r="AL943" i="2"/>
  <c r="AL947" i="2"/>
  <c r="AL951" i="2"/>
  <c r="AL955" i="2"/>
  <c r="AL959" i="2"/>
  <c r="AL963" i="2"/>
  <c r="AL967" i="2"/>
  <c r="AL971" i="2"/>
  <c r="AL975" i="2"/>
  <c r="AL979" i="2"/>
  <c r="AL983" i="2"/>
  <c r="AL987" i="2"/>
  <c r="AL991" i="2"/>
  <c r="AL995" i="2"/>
  <c r="AL999" i="2"/>
  <c r="AL1003" i="2"/>
  <c r="AL1007" i="2"/>
  <c r="AL1011" i="2"/>
  <c r="AL1015" i="2"/>
  <c r="AL1019" i="2"/>
  <c r="AL1023" i="2"/>
  <c r="AL1027" i="2"/>
  <c r="AL1031" i="2"/>
  <c r="AL1035" i="2"/>
  <c r="AL1039" i="2"/>
  <c r="AL1043" i="2"/>
  <c r="AL1047" i="2"/>
  <c r="AL1051" i="2"/>
  <c r="AL1055" i="2"/>
  <c r="AL1059" i="2"/>
  <c r="AL1063" i="2"/>
  <c r="AL1067" i="2"/>
  <c r="AL1071" i="2"/>
  <c r="AL1075" i="2"/>
  <c r="AL1079" i="2"/>
  <c r="AL1083" i="2"/>
  <c r="AL1087" i="2"/>
  <c r="AL1091" i="2"/>
  <c r="AL1095" i="2"/>
  <c r="AL1099" i="2"/>
  <c r="AL1103" i="2"/>
  <c r="AL1107" i="2"/>
  <c r="AL1111" i="2"/>
  <c r="AL1115" i="2"/>
  <c r="AL1119" i="2"/>
  <c r="AL1123" i="2"/>
  <c r="AL1127" i="2"/>
  <c r="AL1131" i="2"/>
  <c r="AL1135" i="2"/>
  <c r="AL1139" i="2"/>
  <c r="AL1143" i="2"/>
  <c r="AL1147" i="2"/>
  <c r="AL1151" i="2"/>
  <c r="AL1155" i="2"/>
  <c r="AL1159" i="2"/>
  <c r="AL1163" i="2"/>
  <c r="AL1167" i="2"/>
  <c r="AL1171" i="2"/>
  <c r="AL1175" i="2"/>
  <c r="AL1179" i="2"/>
  <c r="AL1183" i="2"/>
  <c r="AL1187" i="2"/>
  <c r="AL1191" i="2"/>
  <c r="AL1195" i="2"/>
  <c r="AL1199" i="2"/>
  <c r="AL1203" i="2"/>
  <c r="AL1207" i="2"/>
  <c r="AL1211" i="2"/>
  <c r="AL1215" i="2"/>
  <c r="AL1219" i="2"/>
  <c r="AL1223" i="2"/>
  <c r="AL1227" i="2"/>
  <c r="AL1231" i="2"/>
  <c r="AL1235" i="2"/>
  <c r="AL1239" i="2"/>
  <c r="AL1243" i="2"/>
  <c r="AL1247" i="2"/>
  <c r="AL1251" i="2"/>
  <c r="AL1255" i="2"/>
  <c r="AL1259" i="2"/>
  <c r="AL1263" i="2"/>
  <c r="AL1267" i="2"/>
  <c r="AL1271" i="2"/>
  <c r="AL1275" i="2"/>
  <c r="AL1279" i="2"/>
  <c r="AL1283" i="2"/>
  <c r="AL1287" i="2"/>
  <c r="AL1291" i="2"/>
  <c r="AL1295" i="2"/>
  <c r="AL1299" i="2"/>
  <c r="AL1303" i="2"/>
  <c r="AL1307" i="2"/>
  <c r="AL1311" i="2"/>
  <c r="AL1315" i="2"/>
  <c r="AL1319" i="2"/>
  <c r="AL1323" i="2"/>
  <c r="AL1327" i="2"/>
  <c r="AL1331" i="2"/>
  <c r="AL1335" i="2"/>
  <c r="AL1339" i="2"/>
  <c r="AL1343" i="2"/>
  <c r="AL1347" i="2"/>
  <c r="AL1351" i="2"/>
  <c r="AL1355" i="2"/>
  <c r="AL1359" i="2"/>
  <c r="AL1363" i="2"/>
  <c r="AL1367" i="2"/>
  <c r="AL1371" i="2"/>
  <c r="AL1375" i="2"/>
  <c r="AL1379" i="2"/>
  <c r="AL1383" i="2"/>
  <c r="AL1387" i="2"/>
  <c r="AL1391" i="2"/>
  <c r="AL1395" i="2"/>
  <c r="AL1399" i="2"/>
  <c r="AL1403" i="2"/>
  <c r="AL1407" i="2"/>
  <c r="AL1411" i="2"/>
  <c r="AL1415" i="2"/>
  <c r="AL1419" i="2"/>
  <c r="AL1423" i="2"/>
  <c r="AL1427" i="2"/>
  <c r="AL1431" i="2"/>
  <c r="AL291" i="2"/>
  <c r="AL523" i="2"/>
  <c r="AL609" i="2"/>
  <c r="AL694" i="2"/>
  <c r="AL779" i="2"/>
  <c r="AL844" i="2"/>
  <c r="AL860" i="2"/>
  <c r="AL876" i="2"/>
  <c r="AL892" i="2"/>
  <c r="AL908" i="2"/>
  <c r="AL924" i="2"/>
  <c r="AL940" i="2"/>
  <c r="AL956" i="2"/>
  <c r="AL972" i="2"/>
  <c r="AL988" i="2"/>
  <c r="AL1004" i="2"/>
  <c r="AL1020" i="2"/>
  <c r="AL1036" i="2"/>
  <c r="AL1052" i="2"/>
  <c r="AL1068" i="2"/>
  <c r="AL1084" i="2"/>
  <c r="AL1100" i="2"/>
  <c r="AL1116" i="2"/>
  <c r="AL1132" i="2"/>
  <c r="AL1148" i="2"/>
  <c r="AL1164" i="2"/>
  <c r="AL1180" i="2"/>
  <c r="AL1196" i="2"/>
  <c r="AL1212" i="2"/>
  <c r="AL1228" i="2"/>
  <c r="AL1244" i="2"/>
  <c r="AL1260" i="2"/>
  <c r="AL1276" i="2"/>
  <c r="AL1292" i="2"/>
  <c r="AL1308" i="2"/>
  <c r="AL1324" i="2"/>
  <c r="AL1340" i="2"/>
  <c r="AL1356" i="2"/>
  <c r="AL1372" i="2"/>
  <c r="AL1388" i="2"/>
  <c r="AL1404" i="2"/>
  <c r="AL1420" i="2"/>
  <c r="AL1435" i="2"/>
  <c r="AL1439" i="2"/>
  <c r="AL1443" i="2"/>
  <c r="AL1447" i="2"/>
  <c r="AL1451" i="2"/>
  <c r="AL1455" i="2"/>
  <c r="AL1459" i="2"/>
  <c r="AL1463" i="2"/>
  <c r="AL1467" i="2"/>
  <c r="AL1471" i="2"/>
  <c r="AL1475" i="2"/>
  <c r="AL1479" i="2"/>
  <c r="AL1483" i="2"/>
  <c r="AL1487" i="2"/>
  <c r="AL1491" i="2"/>
  <c r="AL1495" i="2"/>
  <c r="AL1499" i="2"/>
  <c r="AL1503" i="2"/>
  <c r="AL1507" i="2"/>
  <c r="AL1511" i="2"/>
  <c r="AL1515" i="2"/>
  <c r="AL1519" i="2"/>
  <c r="AL1523" i="2"/>
  <c r="AL1527" i="2"/>
  <c r="AL1531" i="2"/>
  <c r="AL1535" i="2"/>
  <c r="AL1539" i="2"/>
  <c r="AL1543" i="2"/>
  <c r="AL1547" i="2"/>
  <c r="AL1551" i="2"/>
  <c r="AL1555" i="2"/>
  <c r="AL1559" i="2"/>
  <c r="AL1563" i="2"/>
  <c r="AL1567" i="2"/>
  <c r="AL1571" i="2"/>
  <c r="AL1575" i="2"/>
  <c r="AL1579" i="2"/>
  <c r="AL1583" i="2"/>
  <c r="AL1587" i="2"/>
  <c r="AL1591" i="2"/>
  <c r="AL1595" i="2"/>
  <c r="AL1599" i="2"/>
  <c r="AL1603" i="2"/>
  <c r="AL1607" i="2"/>
  <c r="AL1611" i="2"/>
  <c r="AL1615" i="2"/>
  <c r="AL1619" i="2"/>
  <c r="AL1623" i="2"/>
  <c r="AL1627" i="2"/>
  <c r="AL1631" i="2"/>
  <c r="AL1635" i="2"/>
  <c r="AL1639" i="2"/>
  <c r="AL1643" i="2"/>
  <c r="AL1647" i="2"/>
  <c r="AL1651" i="2"/>
  <c r="AL1655" i="2"/>
  <c r="AL1659" i="2"/>
  <c r="AL1663" i="2"/>
  <c r="AL1667" i="2"/>
  <c r="AL1671" i="2"/>
  <c r="AL1675" i="2"/>
  <c r="AL1679" i="2"/>
  <c r="AL1683" i="2"/>
  <c r="AL1687" i="2"/>
  <c r="AL1691" i="2"/>
  <c r="AL1695" i="2"/>
  <c r="AL1699" i="2"/>
  <c r="AL1703" i="2"/>
  <c r="AL1707" i="2"/>
  <c r="AL1711" i="2"/>
  <c r="AL1715" i="2"/>
  <c r="AL1719" i="2"/>
  <c r="AL1723" i="2"/>
  <c r="AL1727" i="2"/>
  <c r="AL1731" i="2"/>
  <c r="AL1735" i="2"/>
  <c r="AL1739" i="2"/>
  <c r="AL1743" i="2"/>
  <c r="AL1747" i="2"/>
  <c r="AL1751" i="2"/>
  <c r="AL1755" i="2"/>
  <c r="AL1759" i="2"/>
  <c r="AL1763" i="2"/>
  <c r="AL1767" i="2"/>
  <c r="AL1771" i="2"/>
  <c r="AL1775" i="2"/>
  <c r="AL1779" i="2"/>
  <c r="AL1783" i="2"/>
  <c r="AL1787" i="2"/>
  <c r="AL1791" i="2"/>
  <c r="AL1795" i="2"/>
  <c r="AL1799" i="2"/>
  <c r="AL1803" i="2"/>
  <c r="AL1807" i="2"/>
  <c r="AL1811" i="2"/>
  <c r="AL1815" i="2"/>
  <c r="AL1819" i="2"/>
  <c r="AL1823" i="2"/>
  <c r="AL1827" i="2"/>
  <c r="AL1831" i="2"/>
  <c r="AL1835" i="2"/>
  <c r="AL1839" i="2"/>
  <c r="AL1843" i="2"/>
  <c r="AL1847" i="2"/>
  <c r="AL1851" i="2"/>
  <c r="AL1855" i="2"/>
  <c r="AL1859" i="2"/>
  <c r="AL1863" i="2"/>
  <c r="AL1867" i="2"/>
  <c r="AL1871" i="2"/>
  <c r="AL1875" i="2"/>
  <c r="AL1879" i="2"/>
  <c r="AL1883" i="2"/>
  <c r="AL1887" i="2"/>
  <c r="AL1891" i="2"/>
  <c r="AL1895" i="2"/>
  <c r="AL1899" i="2"/>
  <c r="AL1903" i="2"/>
  <c r="AL1907" i="2"/>
  <c r="AL1911" i="2"/>
  <c r="AL1915" i="2"/>
  <c r="AL1919" i="2"/>
  <c r="AL1923" i="2"/>
  <c r="AL1927" i="2"/>
  <c r="AL1931" i="2"/>
  <c r="AL1935" i="2"/>
  <c r="AL1939" i="2"/>
  <c r="AL1943" i="2"/>
  <c r="AL375" i="2"/>
  <c r="AL545" i="2"/>
  <c r="AL630" i="2"/>
  <c r="AL715" i="2"/>
  <c r="AL801" i="2"/>
  <c r="AL848" i="2"/>
  <c r="AL864" i="2"/>
  <c r="AL880" i="2"/>
  <c r="AL896" i="2"/>
  <c r="AL912" i="2"/>
  <c r="AL928" i="2"/>
  <c r="AL944" i="2"/>
  <c r="AL960" i="2"/>
  <c r="AL976" i="2"/>
  <c r="AL992" i="2"/>
  <c r="AL1008" i="2"/>
  <c r="AL1024" i="2"/>
  <c r="AL1040" i="2"/>
  <c r="AL1056" i="2"/>
  <c r="AL1072" i="2"/>
  <c r="AL1088" i="2"/>
  <c r="AL1104" i="2"/>
  <c r="AL1120" i="2"/>
  <c r="AL1136" i="2"/>
  <c r="AL1152" i="2"/>
  <c r="AL1168" i="2"/>
  <c r="AL1184" i="2"/>
  <c r="AL1200" i="2"/>
  <c r="AL1216" i="2"/>
  <c r="AL1232" i="2"/>
  <c r="AL1248" i="2"/>
  <c r="AL1264" i="2"/>
  <c r="AL1280" i="2"/>
  <c r="AL1296" i="2"/>
  <c r="AL1312" i="2"/>
  <c r="AL1328" i="2"/>
  <c r="AL1344" i="2"/>
  <c r="AL1360" i="2"/>
  <c r="AL1376" i="2"/>
  <c r="AL1392" i="2"/>
  <c r="AL1408" i="2"/>
  <c r="AL1424" i="2"/>
  <c r="AL1436" i="2"/>
  <c r="AL1440" i="2"/>
  <c r="AL1444" i="2"/>
  <c r="AL1448" i="2"/>
  <c r="AL1452" i="2"/>
  <c r="AL1456" i="2"/>
  <c r="AL1460" i="2"/>
  <c r="AL1464" i="2"/>
  <c r="AL1468" i="2"/>
  <c r="AL1472" i="2"/>
  <c r="AL1476" i="2"/>
  <c r="AL1480" i="2"/>
  <c r="AL1484" i="2"/>
  <c r="AL1488" i="2"/>
  <c r="AL1492" i="2"/>
  <c r="AL1496" i="2"/>
  <c r="AL1500" i="2"/>
  <c r="AL1504" i="2"/>
  <c r="AL1508" i="2"/>
  <c r="AL1512" i="2"/>
  <c r="AL1516" i="2"/>
  <c r="AL1520" i="2"/>
  <c r="AL1524" i="2"/>
  <c r="AL1528" i="2"/>
  <c r="AL1532" i="2"/>
  <c r="AL1536" i="2"/>
  <c r="AL1540" i="2"/>
  <c r="AL1544" i="2"/>
  <c r="AL1548" i="2"/>
  <c r="AL1552" i="2"/>
  <c r="AL1556" i="2"/>
  <c r="AL1560" i="2"/>
  <c r="AL1564" i="2"/>
  <c r="AL1568" i="2"/>
  <c r="AL1572" i="2"/>
  <c r="AL1576" i="2"/>
  <c r="AL1580" i="2"/>
  <c r="AL1584" i="2"/>
  <c r="AL1588" i="2"/>
  <c r="AL1592" i="2"/>
  <c r="AL1596" i="2"/>
  <c r="AL1600" i="2"/>
  <c r="AL1604" i="2"/>
  <c r="AL1608" i="2"/>
  <c r="AL1612" i="2"/>
  <c r="AL1616" i="2"/>
  <c r="AL1620" i="2"/>
  <c r="AL1624" i="2"/>
  <c r="AL1628" i="2"/>
  <c r="AL1632" i="2"/>
  <c r="AL1636" i="2"/>
  <c r="AL1640" i="2"/>
  <c r="AL1644" i="2"/>
  <c r="AL1648" i="2"/>
  <c r="AL1652" i="2"/>
  <c r="AL1656" i="2"/>
  <c r="AL1660" i="2"/>
  <c r="AL1664" i="2"/>
  <c r="AL1668" i="2"/>
  <c r="AL1672" i="2"/>
  <c r="AL1676" i="2"/>
  <c r="AL1680" i="2"/>
  <c r="AL1684" i="2"/>
  <c r="AL1688" i="2"/>
  <c r="AL1692" i="2"/>
  <c r="AL1696" i="2"/>
  <c r="AL1700" i="2"/>
  <c r="AL1704" i="2"/>
  <c r="AL1708" i="2"/>
  <c r="AL1712" i="2"/>
  <c r="AL1716" i="2"/>
  <c r="AL1720" i="2"/>
  <c r="AL1724" i="2"/>
  <c r="AL1728" i="2"/>
  <c r="AL1732" i="2"/>
  <c r="AL1736" i="2"/>
  <c r="AL1740" i="2"/>
  <c r="AL1744" i="2"/>
  <c r="AL1748" i="2"/>
  <c r="AL1752" i="2"/>
  <c r="AL1756" i="2"/>
  <c r="AL1760" i="2"/>
  <c r="AL1764" i="2"/>
  <c r="AL1768" i="2"/>
  <c r="AL1772" i="2"/>
  <c r="AL1776" i="2"/>
  <c r="AL1780" i="2"/>
  <c r="AL1784" i="2"/>
  <c r="AL1788" i="2"/>
  <c r="AL1792" i="2"/>
  <c r="AL1796" i="2"/>
  <c r="AL1800" i="2"/>
  <c r="AL1804" i="2"/>
  <c r="AL1808" i="2"/>
  <c r="AL1812" i="2"/>
  <c r="AL1816" i="2"/>
  <c r="AL1820" i="2"/>
  <c r="AL1824" i="2"/>
  <c r="AL1828" i="2"/>
  <c r="AL1832" i="2"/>
  <c r="AL1836" i="2"/>
  <c r="AL1840" i="2"/>
  <c r="AL1844" i="2"/>
  <c r="AL1848" i="2"/>
  <c r="AL1852" i="2"/>
  <c r="AL1856" i="2"/>
  <c r="AL1860" i="2"/>
  <c r="AL1864" i="2"/>
  <c r="AL1868" i="2"/>
  <c r="AL1872" i="2"/>
  <c r="AL1876" i="2"/>
  <c r="AL1880" i="2"/>
  <c r="AL1884" i="2"/>
  <c r="AL1888" i="2"/>
  <c r="AL1892" i="2"/>
  <c r="AL1896" i="2"/>
  <c r="AL1900" i="2"/>
  <c r="AL1904" i="2"/>
  <c r="AL1908" i="2"/>
  <c r="AL1912" i="2"/>
  <c r="AL1916" i="2"/>
  <c r="AL1920" i="2"/>
  <c r="AL1924" i="2"/>
  <c r="AL1928" i="2"/>
  <c r="AL1932" i="2"/>
  <c r="AL1936" i="2"/>
  <c r="AL1940" i="2"/>
  <c r="AL1944" i="2"/>
  <c r="AL48" i="2"/>
  <c r="AL439" i="2"/>
  <c r="AL566" i="2"/>
  <c r="AL651" i="2"/>
  <c r="AL737" i="2"/>
  <c r="AL822" i="2"/>
  <c r="AL852" i="2"/>
  <c r="AL868" i="2"/>
  <c r="AL884" i="2"/>
  <c r="AL900" i="2"/>
  <c r="AL916" i="2"/>
  <c r="AL932" i="2"/>
  <c r="AL948" i="2"/>
  <c r="AL964" i="2"/>
  <c r="AL980" i="2"/>
  <c r="AL996" i="2"/>
  <c r="AL1012" i="2"/>
  <c r="AL1028" i="2"/>
  <c r="AL1044" i="2"/>
  <c r="AL1060" i="2"/>
  <c r="AL1076" i="2"/>
  <c r="AL1092" i="2"/>
  <c r="AL1108" i="2"/>
  <c r="AL1124" i="2"/>
  <c r="AL1140" i="2"/>
  <c r="AL1156" i="2"/>
  <c r="AL1172" i="2"/>
  <c r="AL1188" i="2"/>
  <c r="AL1204" i="2"/>
  <c r="AL1220" i="2"/>
  <c r="AL1236" i="2"/>
  <c r="AL1252" i="2"/>
  <c r="AL1268" i="2"/>
  <c r="AL1284" i="2"/>
  <c r="AL1300" i="2"/>
  <c r="AL1316" i="2"/>
  <c r="AL1332" i="2"/>
  <c r="AL1348" i="2"/>
  <c r="AL1364" i="2"/>
  <c r="AL1380" i="2"/>
  <c r="AL1396" i="2"/>
  <c r="AL1412" i="2"/>
  <c r="AL1428" i="2"/>
  <c r="AL1437" i="2"/>
  <c r="AL1441" i="2"/>
  <c r="AL1445" i="2"/>
  <c r="AL1449" i="2"/>
  <c r="AL1453" i="2"/>
  <c r="AL1457" i="2"/>
  <c r="AL1461" i="2"/>
  <c r="AL1465" i="2"/>
  <c r="AL1469" i="2"/>
  <c r="AL1473" i="2"/>
  <c r="AL1477" i="2"/>
  <c r="AL1481" i="2"/>
  <c r="AL1485" i="2"/>
  <c r="AL1489" i="2"/>
  <c r="AL1493" i="2"/>
  <c r="AL1497" i="2"/>
  <c r="AL1501" i="2"/>
  <c r="AL1505" i="2"/>
  <c r="AL1509" i="2"/>
  <c r="AL1513" i="2"/>
  <c r="AL1517" i="2"/>
  <c r="AL1521" i="2"/>
  <c r="AL1525" i="2"/>
  <c r="AL1529" i="2"/>
  <c r="AL1533" i="2"/>
  <c r="AL1537" i="2"/>
  <c r="AL1541" i="2"/>
  <c r="AL1545" i="2"/>
  <c r="AL1549" i="2"/>
  <c r="AL1553" i="2"/>
  <c r="AL1557" i="2"/>
  <c r="AL1561" i="2"/>
  <c r="AL1565" i="2"/>
  <c r="AL1569" i="2"/>
  <c r="AL1573" i="2"/>
  <c r="AL1577" i="2"/>
  <c r="AL1581" i="2"/>
  <c r="AL1585" i="2"/>
  <c r="AL1589" i="2"/>
  <c r="AL1593" i="2"/>
  <c r="AL1597" i="2"/>
  <c r="AL1601" i="2"/>
  <c r="AL1605" i="2"/>
  <c r="AL1609" i="2"/>
  <c r="AL1613" i="2"/>
  <c r="AL1617" i="2"/>
  <c r="AL1621" i="2"/>
  <c r="AL1625" i="2"/>
  <c r="AL1629" i="2"/>
  <c r="AL1633" i="2"/>
  <c r="AL1637" i="2"/>
  <c r="AL1641" i="2"/>
  <c r="AL1645" i="2"/>
  <c r="AL1649" i="2"/>
  <c r="AL1653" i="2"/>
  <c r="AL1657" i="2"/>
  <c r="AL1661" i="2"/>
  <c r="AL1665" i="2"/>
  <c r="AL1669" i="2"/>
  <c r="AL1673" i="2"/>
  <c r="AL1677" i="2"/>
  <c r="AL1681" i="2"/>
  <c r="AL1685" i="2"/>
  <c r="AL1689" i="2"/>
  <c r="AL1693" i="2"/>
  <c r="AL1697" i="2"/>
  <c r="AL1701" i="2"/>
  <c r="AL1705" i="2"/>
  <c r="AL1709" i="2"/>
  <c r="AL1713" i="2"/>
  <c r="AL1717" i="2"/>
  <c r="AL1721" i="2"/>
  <c r="AL1725" i="2"/>
  <c r="AL1729" i="2"/>
  <c r="AL1733" i="2"/>
  <c r="AL1737" i="2"/>
  <c r="AL1741" i="2"/>
  <c r="AL1745" i="2"/>
  <c r="AL1749" i="2"/>
  <c r="AL1753" i="2"/>
  <c r="AL1757" i="2"/>
  <c r="AL1761" i="2"/>
  <c r="AL1765" i="2"/>
  <c r="AL1769" i="2"/>
  <c r="AL1773" i="2"/>
  <c r="AL1777" i="2"/>
  <c r="AL1781" i="2"/>
  <c r="AL1785" i="2"/>
  <c r="AL1789" i="2"/>
  <c r="AL1793" i="2"/>
  <c r="AL1797" i="2"/>
  <c r="AL1801" i="2"/>
  <c r="AL1805" i="2"/>
  <c r="AL1809" i="2"/>
  <c r="AL1813" i="2"/>
  <c r="AL1817" i="2"/>
  <c r="AL1821" i="2"/>
  <c r="AL1825" i="2"/>
  <c r="AL1829" i="2"/>
  <c r="AL1833" i="2"/>
  <c r="AL1837" i="2"/>
  <c r="AL1841" i="2"/>
  <c r="AL1845" i="2"/>
  <c r="AL587" i="2"/>
  <c r="AL856" i="2"/>
  <c r="AL920" i="2"/>
  <c r="AL984" i="2"/>
  <c r="AL1048" i="2"/>
  <c r="AL1112" i="2"/>
  <c r="AL1176" i="2"/>
  <c r="AL1240" i="2"/>
  <c r="AL1304" i="2"/>
  <c r="AL1368" i="2"/>
  <c r="AL1432" i="2"/>
  <c r="AL1450" i="2"/>
  <c r="AL1466" i="2"/>
  <c r="AL1482" i="2"/>
  <c r="AL1498" i="2"/>
  <c r="AL1514" i="2"/>
  <c r="AL1530" i="2"/>
  <c r="AL1546" i="2"/>
  <c r="AL1562" i="2"/>
  <c r="AL1578" i="2"/>
  <c r="AL1594" i="2"/>
  <c r="AL1610" i="2"/>
  <c r="AL1626" i="2"/>
  <c r="AL1642" i="2"/>
  <c r="AL1658" i="2"/>
  <c r="AL1674" i="2"/>
  <c r="AL1690" i="2"/>
  <c r="AL1706" i="2"/>
  <c r="AL1722" i="2"/>
  <c r="AL1738" i="2"/>
  <c r="AL1754" i="2"/>
  <c r="AL1770" i="2"/>
  <c r="AL1786" i="2"/>
  <c r="AL1802" i="2"/>
  <c r="AL1818" i="2"/>
  <c r="AL1834" i="2"/>
  <c r="AL1849" i="2"/>
  <c r="AL1857" i="2"/>
  <c r="AL1865" i="2"/>
  <c r="AL1873" i="2"/>
  <c r="AL1881" i="2"/>
  <c r="AL1889" i="2"/>
  <c r="AL1897" i="2"/>
  <c r="AL1905" i="2"/>
  <c r="AL1913" i="2"/>
  <c r="AL1921" i="2"/>
  <c r="AL1929" i="2"/>
  <c r="AL1937" i="2"/>
  <c r="AL1945" i="2"/>
  <c r="AL1949" i="2"/>
  <c r="AL1953" i="2"/>
  <c r="AL1957" i="2"/>
  <c r="AL1961" i="2"/>
  <c r="AL1965" i="2"/>
  <c r="AL1969" i="2"/>
  <c r="AL1973" i="2"/>
  <c r="AL1977" i="2"/>
  <c r="AL1981" i="2"/>
  <c r="AL1985" i="2"/>
  <c r="AL1989" i="2"/>
  <c r="AL1993" i="2"/>
  <c r="AL1997" i="2"/>
  <c r="AL2001" i="2"/>
  <c r="AL2005" i="2"/>
  <c r="AL2009" i="2"/>
  <c r="AL2013" i="2"/>
  <c r="AL2017" i="2"/>
  <c r="AL2021" i="2"/>
  <c r="AL2025" i="2"/>
  <c r="AL2029" i="2"/>
  <c r="AL2033" i="2"/>
  <c r="AL2037" i="2"/>
  <c r="AL2041" i="2"/>
  <c r="AL2045" i="2"/>
  <c r="AL2049" i="2"/>
  <c r="AL2053" i="2"/>
  <c r="AL2057" i="2"/>
  <c r="AL2061" i="2"/>
  <c r="AL2065" i="2"/>
  <c r="AL2069" i="2"/>
  <c r="AL2073" i="2"/>
  <c r="AL2077" i="2"/>
  <c r="AL2081" i="2"/>
  <c r="AL2085" i="2"/>
  <c r="AL2089" i="2"/>
  <c r="AL2093" i="2"/>
  <c r="AL2097" i="2"/>
  <c r="AL2101" i="2"/>
  <c r="AL2105" i="2"/>
  <c r="AL2109" i="2"/>
  <c r="AL2113" i="2"/>
  <c r="AL2117" i="2"/>
  <c r="AL2121" i="2"/>
  <c r="AL2125" i="2"/>
  <c r="AL2129" i="2"/>
  <c r="AL2133" i="2"/>
  <c r="AL2137" i="2"/>
  <c r="AL2141" i="2"/>
  <c r="AL2145" i="2"/>
  <c r="AL2149" i="2"/>
  <c r="AL2153" i="2"/>
  <c r="AL2157" i="2"/>
  <c r="AL2161" i="2"/>
  <c r="AL2165" i="2"/>
  <c r="AL2169" i="2"/>
  <c r="AL2173" i="2"/>
  <c r="AL2177" i="2"/>
  <c r="AL2181" i="2"/>
  <c r="AL2185" i="2"/>
  <c r="AL2189" i="2"/>
  <c r="AL2193" i="2"/>
  <c r="AL2197" i="2"/>
  <c r="AL2201" i="2"/>
  <c r="AL2205" i="2"/>
  <c r="AL2209" i="2"/>
  <c r="AL2213" i="2"/>
  <c r="AL2217" i="2"/>
  <c r="AL2221" i="2"/>
  <c r="AL2225" i="2"/>
  <c r="AL2229" i="2"/>
  <c r="AL2233" i="2"/>
  <c r="AL2237" i="2"/>
  <c r="AL2241" i="2"/>
  <c r="AL2245" i="2"/>
  <c r="AL2249" i="2"/>
  <c r="AL2253" i="2"/>
  <c r="AL2257" i="2"/>
  <c r="AL2261" i="2"/>
  <c r="AL2265" i="2"/>
  <c r="AL2269" i="2"/>
  <c r="AL2273" i="2"/>
  <c r="AL2277" i="2"/>
  <c r="AL2281" i="2"/>
  <c r="AL2285" i="2"/>
  <c r="AL2289" i="2"/>
  <c r="AL2293" i="2"/>
  <c r="AL2297" i="2"/>
  <c r="AL2301" i="2"/>
  <c r="AL2305" i="2"/>
  <c r="AL2309" i="2"/>
  <c r="AL2313" i="2"/>
  <c r="AL2317" i="2"/>
  <c r="AL2321" i="2"/>
  <c r="AL2325" i="2"/>
  <c r="AL2329" i="2"/>
  <c r="AL2333" i="2"/>
  <c r="AL2337" i="2"/>
  <c r="AL2341" i="2"/>
  <c r="AL2345" i="2"/>
  <c r="AL2349" i="2"/>
  <c r="AL2353" i="2"/>
  <c r="AL2357" i="2"/>
  <c r="AL2361" i="2"/>
  <c r="AL2365" i="2"/>
  <c r="AL2369" i="2"/>
  <c r="AL2373" i="2"/>
  <c r="AL2377" i="2"/>
  <c r="AL2381" i="2"/>
  <c r="AL2385" i="2"/>
  <c r="AL2389" i="2"/>
  <c r="AL2393" i="2"/>
  <c r="AL2397" i="2"/>
  <c r="AL2401" i="2"/>
  <c r="AL2405" i="2"/>
  <c r="AL2409" i="2"/>
  <c r="AL2413" i="2"/>
  <c r="AL2417" i="2"/>
  <c r="AL2421" i="2"/>
  <c r="AL2425" i="2"/>
  <c r="AL2429" i="2"/>
  <c r="AL2433" i="2"/>
  <c r="AL2437" i="2"/>
  <c r="AL2441" i="2"/>
  <c r="AL2445" i="2"/>
  <c r="AL2449" i="2"/>
  <c r="AL673" i="2"/>
  <c r="AL872" i="2"/>
  <c r="AL936" i="2"/>
  <c r="AL1000" i="2"/>
  <c r="AL1064" i="2"/>
  <c r="AL1128" i="2"/>
  <c r="AL1192" i="2"/>
  <c r="AL1256" i="2"/>
  <c r="AL1320" i="2"/>
  <c r="AL1384" i="2"/>
  <c r="AL1438" i="2"/>
  <c r="AL1454" i="2"/>
  <c r="AL1470" i="2"/>
  <c r="AL1486" i="2"/>
  <c r="AL1502" i="2"/>
  <c r="AL1518" i="2"/>
  <c r="AL1534" i="2"/>
  <c r="AL1550" i="2"/>
  <c r="AL1566" i="2"/>
  <c r="AL1582" i="2"/>
  <c r="AL1598" i="2"/>
  <c r="AL1614" i="2"/>
  <c r="AL1630" i="2"/>
  <c r="AL1646" i="2"/>
  <c r="AL1662" i="2"/>
  <c r="AL1678" i="2"/>
  <c r="AL1694" i="2"/>
  <c r="AL1710" i="2"/>
  <c r="AL1726" i="2"/>
  <c r="AL1742" i="2"/>
  <c r="AL1758" i="2"/>
  <c r="AL1774" i="2"/>
  <c r="AL1790" i="2"/>
  <c r="AL1806" i="2"/>
  <c r="AL1822" i="2"/>
  <c r="AL1838" i="2"/>
  <c r="AL1850" i="2"/>
  <c r="AL1858" i="2"/>
  <c r="AL1866" i="2"/>
  <c r="AL1874" i="2"/>
  <c r="AL1882" i="2"/>
  <c r="AL1890" i="2"/>
  <c r="AL1898" i="2"/>
  <c r="AL1906" i="2"/>
  <c r="AL1914" i="2"/>
  <c r="AL1922" i="2"/>
  <c r="AL1930" i="2"/>
  <c r="AL1938" i="2"/>
  <c r="AL1946" i="2"/>
  <c r="AL1950" i="2"/>
  <c r="AL1954" i="2"/>
  <c r="AL1958" i="2"/>
  <c r="AL1962" i="2"/>
  <c r="AL1966" i="2"/>
  <c r="AL1970" i="2"/>
  <c r="AL1974" i="2"/>
  <c r="AL1978" i="2"/>
  <c r="AL1982" i="2"/>
  <c r="AL1986" i="2"/>
  <c r="AL1990" i="2"/>
  <c r="AL1994" i="2"/>
  <c r="AL1998" i="2"/>
  <c r="AL2002" i="2"/>
  <c r="AL2006" i="2"/>
  <c r="AL2010" i="2"/>
  <c r="AL2014" i="2"/>
  <c r="AL2018" i="2"/>
  <c r="AL2022" i="2"/>
  <c r="AL2026" i="2"/>
  <c r="AL2030" i="2"/>
  <c r="AL2034" i="2"/>
  <c r="AL2038" i="2"/>
  <c r="AL2042" i="2"/>
  <c r="AL2046" i="2"/>
  <c r="AL2050" i="2"/>
  <c r="AL2054" i="2"/>
  <c r="AL2058" i="2"/>
  <c r="AL2062" i="2"/>
  <c r="AL2066" i="2"/>
  <c r="AL2070" i="2"/>
  <c r="AL2074" i="2"/>
  <c r="AL2078" i="2"/>
  <c r="AL2082" i="2"/>
  <c r="AL2086" i="2"/>
  <c r="AL2090" i="2"/>
  <c r="AL2094" i="2"/>
  <c r="AL2098" i="2"/>
  <c r="AL2102" i="2"/>
  <c r="AL2106" i="2"/>
  <c r="AL2110" i="2"/>
  <c r="AL2114" i="2"/>
  <c r="AL2118" i="2"/>
  <c r="AL2122" i="2"/>
  <c r="AL2126" i="2"/>
  <c r="AL2130" i="2"/>
  <c r="AL2134" i="2"/>
  <c r="AL2138" i="2"/>
  <c r="AL2142" i="2"/>
  <c r="AL2146" i="2"/>
  <c r="AL2150" i="2"/>
  <c r="AL2154" i="2"/>
  <c r="AL2158" i="2"/>
  <c r="AL2162" i="2"/>
  <c r="AL2166" i="2"/>
  <c r="AL2170" i="2"/>
  <c r="AL2174" i="2"/>
  <c r="AL2178" i="2"/>
  <c r="AL2182" i="2"/>
  <c r="AL2186" i="2"/>
  <c r="AL2190" i="2"/>
  <c r="AL2194" i="2"/>
  <c r="AL2198" i="2"/>
  <c r="AL2202" i="2"/>
  <c r="AL2206" i="2"/>
  <c r="AL2210" i="2"/>
  <c r="AL2214" i="2"/>
  <c r="AL2218" i="2"/>
  <c r="AL2222" i="2"/>
  <c r="AL2226" i="2"/>
  <c r="AL2230" i="2"/>
  <c r="AL2234" i="2"/>
  <c r="AL2238" i="2"/>
  <c r="AL2242" i="2"/>
  <c r="AL2246" i="2"/>
  <c r="AL2250" i="2"/>
  <c r="AL2254" i="2"/>
  <c r="AL2258" i="2"/>
  <c r="AL2262" i="2"/>
  <c r="AL2266" i="2"/>
  <c r="AL2270" i="2"/>
  <c r="AL2274" i="2"/>
  <c r="AL2278" i="2"/>
  <c r="AL2282" i="2"/>
  <c r="AL2286" i="2"/>
  <c r="AL2290" i="2"/>
  <c r="AL2294" i="2"/>
  <c r="AL2298" i="2"/>
  <c r="AL2302" i="2"/>
  <c r="AL2306" i="2"/>
  <c r="AL2310" i="2"/>
  <c r="AL2314" i="2"/>
  <c r="AL2318" i="2"/>
  <c r="AL2322" i="2"/>
  <c r="AL2326" i="2"/>
  <c r="AL2330" i="2"/>
  <c r="AL2334" i="2"/>
  <c r="AL2338" i="2"/>
  <c r="AL2342" i="2"/>
  <c r="AL2346" i="2"/>
  <c r="AL2350" i="2"/>
  <c r="AL2354" i="2"/>
  <c r="AL2358" i="2"/>
  <c r="AL2362" i="2"/>
  <c r="AL2366" i="2"/>
  <c r="AL2370" i="2"/>
  <c r="AL2374" i="2"/>
  <c r="AL2378" i="2"/>
  <c r="AL2382" i="2"/>
  <c r="AL2386" i="2"/>
  <c r="AL2390" i="2"/>
  <c r="AL2394" i="2"/>
  <c r="AL2398" i="2"/>
  <c r="AL2402" i="2"/>
  <c r="AL2406" i="2"/>
  <c r="AL2410" i="2"/>
  <c r="AL2414" i="2"/>
  <c r="AL2418" i="2"/>
  <c r="AL2422" i="2"/>
  <c r="AL2426" i="2"/>
  <c r="AL2430" i="2"/>
  <c r="AL164" i="2"/>
  <c r="AL758" i="2"/>
  <c r="AL888" i="2"/>
  <c r="AL952" i="2"/>
  <c r="AL1016" i="2"/>
  <c r="AL1080" i="2"/>
  <c r="AL1144" i="2"/>
  <c r="AL1208" i="2"/>
  <c r="AL1272" i="2"/>
  <c r="AL1336" i="2"/>
  <c r="AL1400" i="2"/>
  <c r="AL1442" i="2"/>
  <c r="AL1458" i="2"/>
  <c r="AL1474" i="2"/>
  <c r="AL1490" i="2"/>
  <c r="AL1506" i="2"/>
  <c r="AL1522" i="2"/>
  <c r="AL1538" i="2"/>
  <c r="AL1554" i="2"/>
  <c r="AL1570" i="2"/>
  <c r="AL1586" i="2"/>
  <c r="AL1602" i="2"/>
  <c r="AL1618" i="2"/>
  <c r="AL1634" i="2"/>
  <c r="AL1650" i="2"/>
  <c r="AL1666" i="2"/>
  <c r="AL1682" i="2"/>
  <c r="AL1698" i="2"/>
  <c r="AL1714" i="2"/>
  <c r="AL1730" i="2"/>
  <c r="AL1746" i="2"/>
  <c r="AL1762" i="2"/>
  <c r="AL1778" i="2"/>
  <c r="AL1794" i="2"/>
  <c r="AL1810" i="2"/>
  <c r="AL1826" i="2"/>
  <c r="AL1842" i="2"/>
  <c r="AL1853" i="2"/>
  <c r="AL1861" i="2"/>
  <c r="AL1869" i="2"/>
  <c r="AL1877" i="2"/>
  <c r="AL1885" i="2"/>
  <c r="AL1893" i="2"/>
  <c r="AL1901" i="2"/>
  <c r="AL1909" i="2"/>
  <c r="AL1917" i="2"/>
  <c r="AL1925" i="2"/>
  <c r="AL1933" i="2"/>
  <c r="AL1941" i="2"/>
  <c r="AL1947" i="2"/>
  <c r="AL1951" i="2"/>
  <c r="AL1955" i="2"/>
  <c r="AL1959" i="2"/>
  <c r="AL1963" i="2"/>
  <c r="AL1967" i="2"/>
  <c r="AL1971" i="2"/>
  <c r="AL1975" i="2"/>
  <c r="AL1979" i="2"/>
  <c r="AL1983" i="2"/>
  <c r="AL1987" i="2"/>
  <c r="AL1991" i="2"/>
  <c r="AL1995" i="2"/>
  <c r="AL1999" i="2"/>
  <c r="AL2003" i="2"/>
  <c r="AL2007" i="2"/>
  <c r="AL2011" i="2"/>
  <c r="AL2015" i="2"/>
  <c r="AL2019" i="2"/>
  <c r="AL2023" i="2"/>
  <c r="AL2027" i="2"/>
  <c r="AL2031" i="2"/>
  <c r="AL2035" i="2"/>
  <c r="AL2039" i="2"/>
  <c r="AL2043" i="2"/>
  <c r="AL2047" i="2"/>
  <c r="AL2051" i="2"/>
  <c r="AL2055" i="2"/>
  <c r="AL2059" i="2"/>
  <c r="AL2063" i="2"/>
  <c r="AL2067" i="2"/>
  <c r="AL2071" i="2"/>
  <c r="AL2075" i="2"/>
  <c r="AL2079" i="2"/>
  <c r="AL2083" i="2"/>
  <c r="AL2087" i="2"/>
  <c r="AL2091" i="2"/>
  <c r="AL2095" i="2"/>
  <c r="AL2099" i="2"/>
  <c r="AL2103" i="2"/>
  <c r="AL2107" i="2"/>
  <c r="AL2111" i="2"/>
  <c r="AL2115" i="2"/>
  <c r="AL2119" i="2"/>
  <c r="AL2123" i="2"/>
  <c r="AL2127" i="2"/>
  <c r="AL2131" i="2"/>
  <c r="AL2135" i="2"/>
  <c r="AL2139" i="2"/>
  <c r="AL2143" i="2"/>
  <c r="AL2147" i="2"/>
  <c r="AL2151" i="2"/>
  <c r="AL2155" i="2"/>
  <c r="AL2159" i="2"/>
  <c r="AL2163" i="2"/>
  <c r="AL2167" i="2"/>
  <c r="AL2171" i="2"/>
  <c r="AL2175" i="2"/>
  <c r="AL2179" i="2"/>
  <c r="AL2183" i="2"/>
  <c r="AL2187" i="2"/>
  <c r="AL2191" i="2"/>
  <c r="AL2195" i="2"/>
  <c r="AL2199" i="2"/>
  <c r="AL2203" i="2"/>
  <c r="AL2207" i="2"/>
  <c r="AL2211" i="2"/>
  <c r="AL2215" i="2"/>
  <c r="AL2219" i="2"/>
  <c r="AL2223" i="2"/>
  <c r="AL2227" i="2"/>
  <c r="AL2231" i="2"/>
  <c r="AL2235" i="2"/>
  <c r="AL2239" i="2"/>
  <c r="AL2243" i="2"/>
  <c r="AL2247" i="2"/>
  <c r="AL2251" i="2"/>
  <c r="AL2255" i="2"/>
  <c r="AL2259" i="2"/>
  <c r="AL2263" i="2"/>
  <c r="AL2267" i="2"/>
  <c r="AL2271" i="2"/>
  <c r="AL2275" i="2"/>
  <c r="AL2279" i="2"/>
  <c r="AL2283" i="2"/>
  <c r="AL2287" i="2"/>
  <c r="AL2291" i="2"/>
  <c r="AL2295" i="2"/>
  <c r="AL2299" i="2"/>
  <c r="AL2303" i="2"/>
  <c r="AL2307" i="2"/>
  <c r="AL2311" i="2"/>
  <c r="AL2315" i="2"/>
  <c r="AL2319" i="2"/>
  <c r="AL2323" i="2"/>
  <c r="AL2327" i="2"/>
  <c r="AL2331" i="2"/>
  <c r="AL2335" i="2"/>
  <c r="AL2339" i="2"/>
  <c r="AL2343" i="2"/>
  <c r="AL2347" i="2"/>
  <c r="AL2351" i="2"/>
  <c r="AL2355" i="2"/>
  <c r="AL2359" i="2"/>
  <c r="AL2363" i="2"/>
  <c r="AL2367" i="2"/>
  <c r="AL2371" i="2"/>
  <c r="AL2375" i="2"/>
  <c r="AL2379" i="2"/>
  <c r="AL2383" i="2"/>
  <c r="AL2387" i="2"/>
  <c r="AL2391" i="2"/>
  <c r="AL2395" i="2"/>
  <c r="AL2399" i="2"/>
  <c r="AL2403" i="2"/>
  <c r="AL2407" i="2"/>
  <c r="AL2411" i="2"/>
  <c r="AL2415" i="2"/>
  <c r="AL2419" i="2"/>
  <c r="AL2423" i="2"/>
  <c r="AL2427" i="2"/>
  <c r="AL2431" i="2"/>
  <c r="AL2435" i="2"/>
  <c r="AL2439" i="2"/>
  <c r="AL2443" i="2"/>
  <c r="AL2447" i="2"/>
  <c r="AL904" i="2"/>
  <c r="AL1160" i="2"/>
  <c r="AL1416" i="2"/>
  <c r="AL1494" i="2"/>
  <c r="AL1558" i="2"/>
  <c r="AL1622" i="2"/>
  <c r="AL1686" i="2"/>
  <c r="AL1750" i="2"/>
  <c r="AL1814" i="2"/>
  <c r="AL1862" i="2"/>
  <c r="AL1894" i="2"/>
  <c r="AL1926" i="2"/>
  <c r="AL1952" i="2"/>
  <c r="AL1968" i="2"/>
  <c r="AL1984" i="2"/>
  <c r="AL2000" i="2"/>
  <c r="AL2016" i="2"/>
  <c r="AL2032" i="2"/>
  <c r="AL2048" i="2"/>
  <c r="AL2064" i="2"/>
  <c r="AL2080" i="2"/>
  <c r="AL2096" i="2"/>
  <c r="AL2112" i="2"/>
  <c r="AL2128" i="2"/>
  <c r="AL2144" i="2"/>
  <c r="AL2160" i="2"/>
  <c r="AL2176" i="2"/>
  <c r="AL2192" i="2"/>
  <c r="AL2208" i="2"/>
  <c r="AL2224" i="2"/>
  <c r="AL2240" i="2"/>
  <c r="AL2256" i="2"/>
  <c r="AL2272" i="2"/>
  <c r="AL2288" i="2"/>
  <c r="AL2304" i="2"/>
  <c r="AL2320" i="2"/>
  <c r="AL2336" i="2"/>
  <c r="AL2352" i="2"/>
  <c r="AL2368" i="2"/>
  <c r="AL2384" i="2"/>
  <c r="AL2400" i="2"/>
  <c r="AL2416" i="2"/>
  <c r="AL2432" i="2"/>
  <c r="AL2440" i="2"/>
  <c r="AL2448" i="2"/>
  <c r="AL2453" i="2"/>
  <c r="AL2457" i="2"/>
  <c r="AL2461" i="2"/>
  <c r="AL2465" i="2"/>
  <c r="AL2469" i="2"/>
  <c r="AL2473" i="2"/>
  <c r="AL2476" i="2"/>
  <c r="AL2480" i="2"/>
  <c r="AL2484" i="2"/>
  <c r="AL2488" i="2"/>
  <c r="AL2491" i="2"/>
  <c r="AL2495" i="2"/>
  <c r="AL2499" i="2"/>
  <c r="AL2502" i="2"/>
  <c r="AL2506" i="2"/>
  <c r="AL2510" i="2"/>
  <c r="AL2513" i="2"/>
  <c r="AL2516" i="2"/>
  <c r="AL2519" i="2"/>
  <c r="AL2523" i="2"/>
  <c r="AL2526" i="2"/>
  <c r="AL2532" i="2"/>
  <c r="AL2535" i="2"/>
  <c r="AL2541" i="2"/>
  <c r="AL2544" i="2"/>
  <c r="AL2551" i="2"/>
  <c r="AL2557" i="2"/>
  <c r="AL2563" i="2"/>
  <c r="AL2567" i="2"/>
  <c r="AL2571" i="2"/>
  <c r="AL2575" i="2"/>
  <c r="AL2579" i="2"/>
  <c r="AL2583" i="2"/>
  <c r="AL2587" i="2"/>
  <c r="AL2591" i="2"/>
  <c r="AL2595" i="2"/>
  <c r="AL2599" i="2"/>
  <c r="AL2603" i="2"/>
  <c r="AL2607" i="2"/>
  <c r="AL2611" i="2"/>
  <c r="AL2615" i="2"/>
  <c r="AL2619" i="2"/>
  <c r="AL2623" i="2"/>
  <c r="AL2627" i="2"/>
  <c r="AL2631" i="2"/>
  <c r="AL2635" i="2"/>
  <c r="AL2639" i="2"/>
  <c r="AL2643" i="2"/>
  <c r="AL2647" i="2"/>
  <c r="AL2651" i="2"/>
  <c r="AL2655" i="2"/>
  <c r="AL2659" i="2"/>
  <c r="AL2663" i="2"/>
  <c r="AL2667" i="2"/>
  <c r="AL2671" i="2"/>
  <c r="AL2675" i="2"/>
  <c r="AL2679" i="2"/>
  <c r="AL2683" i="2"/>
  <c r="AL2687" i="2"/>
  <c r="AL2691" i="2"/>
  <c r="AL2695" i="2"/>
  <c r="AL2699" i="2"/>
  <c r="AL2703" i="2"/>
  <c r="AL2707" i="2"/>
  <c r="AL2711" i="2"/>
  <c r="AL2715" i="2"/>
  <c r="AL2719" i="2"/>
  <c r="AL2723" i="2"/>
  <c r="AL2727" i="2"/>
  <c r="AL2731" i="2"/>
  <c r="AL2735" i="2"/>
  <c r="AL2739" i="2"/>
  <c r="AL2743" i="2"/>
  <c r="AL2747" i="2"/>
  <c r="AL2751" i="2"/>
  <c r="AL2755" i="2"/>
  <c r="AL2759" i="2"/>
  <c r="AL2763" i="2"/>
  <c r="AL2767" i="2"/>
  <c r="AL2771" i="2"/>
  <c r="AL2775" i="2"/>
  <c r="AL2779" i="2"/>
  <c r="AL2783" i="2"/>
  <c r="AL2787" i="2"/>
  <c r="AL2791" i="2"/>
  <c r="AL2795" i="2"/>
  <c r="AL2799" i="2"/>
  <c r="AL2803" i="2"/>
  <c r="AL2807" i="2"/>
  <c r="AL2811" i="2"/>
  <c r="AL2815" i="2"/>
  <c r="AL2819" i="2"/>
  <c r="AL2823" i="2"/>
  <c r="AL2827" i="2"/>
  <c r="AL2831" i="2"/>
  <c r="AL2835" i="2"/>
  <c r="AL2839" i="2"/>
  <c r="AL2843" i="2"/>
  <c r="AL2847" i="2"/>
  <c r="AL2851" i="2"/>
  <c r="AL2855" i="2"/>
  <c r="AL2859" i="2"/>
  <c r="AL2863" i="2"/>
  <c r="AL2867" i="2"/>
  <c r="AL2871" i="2"/>
  <c r="AL2875" i="2"/>
  <c r="AL2879" i="2"/>
  <c r="AL2883" i="2"/>
  <c r="AL2887" i="2"/>
  <c r="AL2891" i="2"/>
  <c r="AL2895" i="2"/>
  <c r="AL2899" i="2"/>
  <c r="AL2903" i="2"/>
  <c r="AL2907" i="2"/>
  <c r="AL2911" i="2"/>
  <c r="AL2915" i="2"/>
  <c r="AL2919" i="2"/>
  <c r="AL2923" i="2"/>
  <c r="AL2927" i="2"/>
  <c r="AL2931" i="2"/>
  <c r="AL2935" i="2"/>
  <c r="AL2939" i="2"/>
  <c r="AL2943" i="2"/>
  <c r="AL2947" i="2"/>
  <c r="AL2951" i="2"/>
  <c r="AL2955" i="2"/>
  <c r="AL2959" i="2"/>
  <c r="AL2963" i="2"/>
  <c r="AL2967" i="2"/>
  <c r="AL2971" i="2"/>
  <c r="AL2975" i="2"/>
  <c r="AL2979" i="2"/>
  <c r="AL2983" i="2"/>
  <c r="AL2987" i="2"/>
  <c r="AL2991" i="2"/>
  <c r="AL2995" i="2"/>
  <c r="AL2999" i="2"/>
  <c r="AL3003" i="2"/>
  <c r="AL3007" i="2"/>
  <c r="AL3011" i="2"/>
  <c r="AL3015" i="2"/>
  <c r="AL3019" i="2"/>
  <c r="AL3023" i="2"/>
  <c r="AL3027" i="2"/>
  <c r="AL3031" i="2"/>
  <c r="AL3035" i="2"/>
  <c r="AL3039" i="2"/>
  <c r="AL3043" i="2"/>
  <c r="AL3047" i="2"/>
  <c r="AL3051" i="2"/>
  <c r="AL3055" i="2"/>
  <c r="AL3059" i="2"/>
  <c r="AL3063" i="2"/>
  <c r="AL3067" i="2"/>
  <c r="AL3071" i="2"/>
  <c r="AL3075" i="2"/>
  <c r="AL3079" i="2"/>
  <c r="AL3083" i="2"/>
  <c r="AL3087" i="2"/>
  <c r="AL3091" i="2"/>
  <c r="AL3095" i="2"/>
  <c r="AL3099" i="2"/>
  <c r="AL3103" i="2"/>
  <c r="AL3107" i="2"/>
  <c r="AL3111" i="2"/>
  <c r="AL3115" i="2"/>
  <c r="AL3119" i="2"/>
  <c r="AL3123" i="2"/>
  <c r="AL3127" i="2"/>
  <c r="AL3131" i="2"/>
  <c r="AL3135" i="2"/>
  <c r="AL3139" i="2"/>
  <c r="AL3143" i="2"/>
  <c r="AL3147" i="2"/>
  <c r="AL3151" i="2"/>
  <c r="AL3155" i="2"/>
  <c r="AL3159" i="2"/>
  <c r="AL3163" i="2"/>
  <c r="AL3167" i="2"/>
  <c r="AL3171" i="2"/>
  <c r="AL3175" i="2"/>
  <c r="AL3179" i="2"/>
  <c r="AL3183" i="2"/>
  <c r="AL3187" i="2"/>
  <c r="AL3191" i="2"/>
  <c r="AL3195" i="2"/>
  <c r="AL3199" i="2"/>
  <c r="AL3203" i="2"/>
  <c r="AL3207" i="2"/>
  <c r="AL3211" i="2"/>
  <c r="AL3215" i="2"/>
  <c r="AL3219" i="2"/>
  <c r="AL3223" i="2"/>
  <c r="AL3227" i="2"/>
  <c r="AL3231" i="2"/>
  <c r="AL3235" i="2"/>
  <c r="AL3239" i="2"/>
  <c r="AL3243" i="2"/>
  <c r="AL3247" i="2"/>
  <c r="AL3251" i="2"/>
  <c r="AL3255" i="2"/>
  <c r="AL3259" i="2"/>
  <c r="AL3263" i="2"/>
  <c r="AL3267" i="2"/>
  <c r="AL3271" i="2"/>
  <c r="AL3275" i="2"/>
  <c r="AL3279" i="2"/>
  <c r="AL3283" i="2"/>
  <c r="AL3287" i="2"/>
  <c r="AL3291" i="2"/>
  <c r="AL3295" i="2"/>
  <c r="AL3299" i="2"/>
  <c r="AL3303" i="2"/>
  <c r="AL3307" i="2"/>
  <c r="AL3311" i="2"/>
  <c r="AL3315" i="2"/>
  <c r="AL3319" i="2"/>
  <c r="AL3323" i="2"/>
  <c r="AL3327" i="2"/>
  <c r="AL3331" i="2"/>
  <c r="AL3335" i="2"/>
  <c r="AL3339" i="2"/>
  <c r="AL3343" i="2"/>
  <c r="AL3347" i="2"/>
  <c r="AL3351" i="2"/>
  <c r="AL3355" i="2"/>
  <c r="AL3359" i="2"/>
  <c r="AL3363" i="2"/>
  <c r="AL3367" i="2"/>
  <c r="AL3371" i="2"/>
  <c r="AL3375" i="2"/>
  <c r="AL3379" i="2"/>
  <c r="AL3383" i="2"/>
  <c r="AL3387" i="2"/>
  <c r="AL3391" i="2"/>
  <c r="AL3395" i="2"/>
  <c r="AL3399" i="2"/>
  <c r="AL3403" i="2"/>
  <c r="AL3407" i="2"/>
  <c r="AL3411" i="2"/>
  <c r="AL3415" i="2"/>
  <c r="AL3419" i="2"/>
  <c r="AL3423" i="2"/>
  <c r="AL3427" i="2"/>
  <c r="AL3431" i="2"/>
  <c r="AL3435" i="2"/>
  <c r="AL3439" i="2"/>
  <c r="AL3443" i="2"/>
  <c r="AL3447" i="2"/>
  <c r="AL3451" i="2"/>
  <c r="AL3455" i="2"/>
  <c r="AL3459" i="2"/>
  <c r="AL3463" i="2"/>
  <c r="AL3467" i="2"/>
  <c r="AL3471" i="2"/>
  <c r="AL3475" i="2"/>
  <c r="AL3479" i="2"/>
  <c r="AL3483" i="2"/>
  <c r="AL3487" i="2"/>
  <c r="AL3491" i="2"/>
  <c r="AL3495" i="2"/>
  <c r="AL3499" i="2"/>
  <c r="AL3503" i="2"/>
  <c r="AL3507" i="2"/>
  <c r="AL3511" i="2"/>
  <c r="AL3515" i="2"/>
  <c r="AL3519" i="2"/>
  <c r="AL3523" i="2"/>
  <c r="AL3527" i="2"/>
  <c r="AL3531" i="2"/>
  <c r="AL3535" i="2"/>
  <c r="AL3539" i="2"/>
  <c r="AL3543" i="2"/>
  <c r="AL3547" i="2"/>
  <c r="AL3551" i="2"/>
  <c r="AL3555" i="2"/>
  <c r="AL3559" i="2"/>
  <c r="AL3563" i="2"/>
  <c r="AL3567" i="2"/>
  <c r="AL3571" i="2"/>
  <c r="AL3575" i="2"/>
  <c r="AL3579" i="2"/>
  <c r="AL3583" i="2"/>
  <c r="AL3587" i="2"/>
  <c r="AL3591" i="2"/>
  <c r="AL3595" i="2"/>
  <c r="AL3599" i="2"/>
  <c r="AL3603" i="2"/>
  <c r="AL3607" i="2"/>
  <c r="AL3611" i="2"/>
  <c r="AL3615" i="2"/>
  <c r="AL968" i="2"/>
  <c r="AL1224" i="2"/>
  <c r="AL1446" i="2"/>
  <c r="AL1510" i="2"/>
  <c r="AL1574" i="2"/>
  <c r="AL1638" i="2"/>
  <c r="AL1702" i="2"/>
  <c r="AL1766" i="2"/>
  <c r="AL1830" i="2"/>
  <c r="AL1870" i="2"/>
  <c r="AL1902" i="2"/>
  <c r="AL1934" i="2"/>
  <c r="AL1956" i="2"/>
  <c r="AL1972" i="2"/>
  <c r="AL1988" i="2"/>
  <c r="AL2004" i="2"/>
  <c r="AL2020" i="2"/>
  <c r="AL2036" i="2"/>
  <c r="AL2052" i="2"/>
  <c r="AL2068" i="2"/>
  <c r="AL2084" i="2"/>
  <c r="AL2100" i="2"/>
  <c r="AL2116" i="2"/>
  <c r="AL2132" i="2"/>
  <c r="AL2148" i="2"/>
  <c r="AL2164" i="2"/>
  <c r="AL2180" i="2"/>
  <c r="AL2196" i="2"/>
  <c r="AL2212" i="2"/>
  <c r="AL2228" i="2"/>
  <c r="AL2244" i="2"/>
  <c r="AL2260" i="2"/>
  <c r="AL2276" i="2"/>
  <c r="AL2292" i="2"/>
  <c r="AL2308" i="2"/>
  <c r="AL2324" i="2"/>
  <c r="AL2340" i="2"/>
  <c r="AL2356" i="2"/>
  <c r="AL2372" i="2"/>
  <c r="AL2388" i="2"/>
  <c r="AL2404" i="2"/>
  <c r="AL2420" i="2"/>
  <c r="AL2434" i="2"/>
  <c r="AL2442" i="2"/>
  <c r="AL2450" i="2"/>
  <c r="AL2454" i="2"/>
  <c r="AL2458" i="2"/>
  <c r="AL2462" i="2"/>
  <c r="AL2466" i="2"/>
  <c r="AL2470" i="2"/>
  <c r="AL2474" i="2"/>
  <c r="AL2477" i="2"/>
  <c r="AL2481" i="2"/>
  <c r="AL2485" i="2"/>
  <c r="AL2489" i="2"/>
  <c r="AL2492" i="2"/>
  <c r="AL2496" i="2"/>
  <c r="AL2503" i="2"/>
  <c r="AL2507" i="2"/>
  <c r="AL2514" i="2"/>
  <c r="AL2517" i="2"/>
  <c r="AL2520" i="2"/>
  <c r="AL2524" i="2"/>
  <c r="AL2529" i="2"/>
  <c r="AL2533" i="2"/>
  <c r="AL2536" i="2"/>
  <c r="AL2538" i="2"/>
  <c r="AL2545" i="2"/>
  <c r="AL2548" i="2"/>
  <c r="AL2554" i="2"/>
  <c r="AL2560" i="2"/>
  <c r="AL2564" i="2"/>
  <c r="AL2568" i="2"/>
  <c r="AL2572" i="2"/>
  <c r="AL2576" i="2"/>
  <c r="AL2580" i="2"/>
  <c r="AL2584" i="2"/>
  <c r="AL2588" i="2"/>
  <c r="AL2592" i="2"/>
  <c r="AL2596" i="2"/>
  <c r="AL2600" i="2"/>
  <c r="AL2604" i="2"/>
  <c r="AL2608" i="2"/>
  <c r="AL2612" i="2"/>
  <c r="AL2616" i="2"/>
  <c r="AL2620" i="2"/>
  <c r="AL2624" i="2"/>
  <c r="AL2628" i="2"/>
  <c r="AL2632" i="2"/>
  <c r="AL2636" i="2"/>
  <c r="AL2640" i="2"/>
  <c r="AL2644" i="2"/>
  <c r="AL2648" i="2"/>
  <c r="AL2652" i="2"/>
  <c r="AL2656" i="2"/>
  <c r="AL2660" i="2"/>
  <c r="AL2664" i="2"/>
  <c r="AL2668" i="2"/>
  <c r="AL2672" i="2"/>
  <c r="AL2676" i="2"/>
  <c r="AL2680" i="2"/>
  <c r="AL2684" i="2"/>
  <c r="AL2688" i="2"/>
  <c r="AL2692" i="2"/>
  <c r="AL2696" i="2"/>
  <c r="AL2700" i="2"/>
  <c r="AL2704" i="2"/>
  <c r="AL2708" i="2"/>
  <c r="AL2712" i="2"/>
  <c r="AL2716" i="2"/>
  <c r="AL2720" i="2"/>
  <c r="AL2724" i="2"/>
  <c r="AL2728" i="2"/>
  <c r="AL2732" i="2"/>
  <c r="AL2736" i="2"/>
  <c r="AL2740" i="2"/>
  <c r="AL2744" i="2"/>
  <c r="AL2748" i="2"/>
  <c r="AL2752" i="2"/>
  <c r="AL2756" i="2"/>
  <c r="AL2760" i="2"/>
  <c r="AL2764" i="2"/>
  <c r="AL2768" i="2"/>
  <c r="AL2772" i="2"/>
  <c r="AL2776" i="2"/>
  <c r="AL2780" i="2"/>
  <c r="AL2784" i="2"/>
  <c r="AL2788" i="2"/>
  <c r="AL2792" i="2"/>
  <c r="AL2796" i="2"/>
  <c r="AL2800" i="2"/>
  <c r="AL2804" i="2"/>
  <c r="AL2808" i="2"/>
  <c r="AL2812" i="2"/>
  <c r="AL2816" i="2"/>
  <c r="AL2820" i="2"/>
  <c r="AL2824" i="2"/>
  <c r="AL2828" i="2"/>
  <c r="AL2832" i="2"/>
  <c r="AL2836" i="2"/>
  <c r="AL2840" i="2"/>
  <c r="AL2844" i="2"/>
  <c r="AL2848" i="2"/>
  <c r="AL2852" i="2"/>
  <c r="AL2856" i="2"/>
  <c r="AL2860" i="2"/>
  <c r="AL2864" i="2"/>
  <c r="AL2868" i="2"/>
  <c r="AL2872" i="2"/>
  <c r="AL2876" i="2"/>
  <c r="AL2880" i="2"/>
  <c r="AL2884" i="2"/>
  <c r="AL2888" i="2"/>
  <c r="AL2892" i="2"/>
  <c r="AL2896" i="2"/>
  <c r="AL2900" i="2"/>
  <c r="AL2904" i="2"/>
  <c r="AL2908" i="2"/>
  <c r="AL2912" i="2"/>
  <c r="AL2916" i="2"/>
  <c r="AL2920" i="2"/>
  <c r="AL2924" i="2"/>
  <c r="AL2928" i="2"/>
  <c r="AL2932" i="2"/>
  <c r="AL2936" i="2"/>
  <c r="AL2940" i="2"/>
  <c r="AL2944" i="2"/>
  <c r="AL2948" i="2"/>
  <c r="AL2952" i="2"/>
  <c r="AL2956" i="2"/>
  <c r="AL2960" i="2"/>
  <c r="AL2964" i="2"/>
  <c r="AL2968" i="2"/>
  <c r="AL2972" i="2"/>
  <c r="AL2976" i="2"/>
  <c r="AL2980" i="2"/>
  <c r="AL2984" i="2"/>
  <c r="AL2988" i="2"/>
  <c r="AL2992" i="2"/>
  <c r="AL2996" i="2"/>
  <c r="AL3000" i="2"/>
  <c r="AL3004" i="2"/>
  <c r="AL3008" i="2"/>
  <c r="AL3012" i="2"/>
  <c r="AL3016" i="2"/>
  <c r="AL3020" i="2"/>
  <c r="AL3024" i="2"/>
  <c r="AL3028" i="2"/>
  <c r="AL3032" i="2"/>
  <c r="AL3036" i="2"/>
  <c r="AL3040" i="2"/>
  <c r="AL3044" i="2"/>
  <c r="AL3048" i="2"/>
  <c r="AL3052" i="2"/>
  <c r="AL3056" i="2"/>
  <c r="AL3060" i="2"/>
  <c r="AL3064" i="2"/>
  <c r="AL3068" i="2"/>
  <c r="AL3072" i="2"/>
  <c r="AL3076" i="2"/>
  <c r="AL3080" i="2"/>
  <c r="AL3084" i="2"/>
  <c r="AL3088" i="2"/>
  <c r="AL3092" i="2"/>
  <c r="AL3096" i="2"/>
  <c r="AL3100" i="2"/>
  <c r="AL3104" i="2"/>
  <c r="AL3108" i="2"/>
  <c r="AL3112" i="2"/>
  <c r="AL3116" i="2"/>
  <c r="AL3120" i="2"/>
  <c r="AL3124" i="2"/>
  <c r="AL3128" i="2"/>
  <c r="AL3132" i="2"/>
  <c r="AL3136" i="2"/>
  <c r="AL3140" i="2"/>
  <c r="AL3144" i="2"/>
  <c r="AL3148" i="2"/>
  <c r="AL3152" i="2"/>
  <c r="AL3156" i="2"/>
  <c r="AL3160" i="2"/>
  <c r="AL3164" i="2"/>
  <c r="AL3168" i="2"/>
  <c r="AL3172" i="2"/>
  <c r="AL3176" i="2"/>
  <c r="AL3180" i="2"/>
  <c r="AL3184" i="2"/>
  <c r="AL3188" i="2"/>
  <c r="AL3192" i="2"/>
  <c r="AL3196" i="2"/>
  <c r="AL3200" i="2"/>
  <c r="AL3204" i="2"/>
  <c r="AL3208" i="2"/>
  <c r="AL3212" i="2"/>
  <c r="AL3216" i="2"/>
  <c r="AL3220" i="2"/>
  <c r="AL3224" i="2"/>
  <c r="AL3228" i="2"/>
  <c r="AL3232" i="2"/>
  <c r="AL3236" i="2"/>
  <c r="AL3240" i="2"/>
  <c r="AL3244" i="2"/>
  <c r="AL3248" i="2"/>
  <c r="AL3252" i="2"/>
  <c r="AL3256" i="2"/>
  <c r="AL3260" i="2"/>
  <c r="AL3264" i="2"/>
  <c r="AL3268" i="2"/>
  <c r="AL3272" i="2"/>
  <c r="AL3276" i="2"/>
  <c r="AL3280" i="2"/>
  <c r="AL3284" i="2"/>
  <c r="AL3288" i="2"/>
  <c r="AL3292" i="2"/>
  <c r="AL3296" i="2"/>
  <c r="AL3300" i="2"/>
  <c r="AL3304" i="2"/>
  <c r="AL3308" i="2"/>
  <c r="AL3312" i="2"/>
  <c r="AL3316" i="2"/>
  <c r="AL3320" i="2"/>
  <c r="AL3324" i="2"/>
  <c r="AL3328" i="2"/>
  <c r="AL3332" i="2"/>
  <c r="AL3336" i="2"/>
  <c r="AL3340" i="2"/>
  <c r="AL3344" i="2"/>
  <c r="AL3348" i="2"/>
  <c r="AL3352" i="2"/>
  <c r="AL3356" i="2"/>
  <c r="AL3360" i="2"/>
  <c r="AL3364" i="2"/>
  <c r="AL3368" i="2"/>
  <c r="AL3372" i="2"/>
  <c r="AL3376" i="2"/>
  <c r="AL3380" i="2"/>
  <c r="AL3384" i="2"/>
  <c r="AL3388" i="2"/>
  <c r="AL3392" i="2"/>
  <c r="AL3396" i="2"/>
  <c r="AL3400" i="2"/>
  <c r="AL3404" i="2"/>
  <c r="AL3408" i="2"/>
  <c r="AL3412" i="2"/>
  <c r="AL3416" i="2"/>
  <c r="AL3420" i="2"/>
  <c r="AL3424" i="2"/>
  <c r="AL3428" i="2"/>
  <c r="AL3432" i="2"/>
  <c r="AL3436" i="2"/>
  <c r="AL3440" i="2"/>
  <c r="AL3444" i="2"/>
  <c r="AL3448" i="2"/>
  <c r="AL3452" i="2"/>
  <c r="AL3456" i="2"/>
  <c r="AL3460" i="2"/>
  <c r="AL3464" i="2"/>
  <c r="AL3468" i="2"/>
  <c r="AL3472" i="2"/>
  <c r="AL3476" i="2"/>
  <c r="AL3480" i="2"/>
  <c r="AL3484" i="2"/>
  <c r="AL3488" i="2"/>
  <c r="AL3492" i="2"/>
  <c r="AL3496" i="2"/>
  <c r="AL3500" i="2"/>
  <c r="AL3504" i="2"/>
  <c r="AL3508" i="2"/>
  <c r="AL3512" i="2"/>
  <c r="AL3516" i="2"/>
  <c r="AL3520" i="2"/>
  <c r="AL3524" i="2"/>
  <c r="AL3528" i="2"/>
  <c r="AL3532" i="2"/>
  <c r="AL3536" i="2"/>
  <c r="AL3540" i="2"/>
  <c r="AL3544" i="2"/>
  <c r="AL3548" i="2"/>
  <c r="AL3552" i="2"/>
  <c r="AL3556" i="2"/>
  <c r="AL3560" i="2"/>
  <c r="AL3564" i="2"/>
  <c r="AL3568" i="2"/>
  <c r="AL3572" i="2"/>
  <c r="AL3576" i="2"/>
  <c r="AL3580" i="2"/>
  <c r="AL3584" i="2"/>
  <c r="AL3588" i="2"/>
  <c r="AL3592" i="2"/>
  <c r="AL3596" i="2"/>
  <c r="AL3600" i="2"/>
  <c r="AL3604" i="2"/>
  <c r="AL3608" i="2"/>
  <c r="AL3612" i="2"/>
  <c r="AL3616" i="2"/>
  <c r="AL502" i="2"/>
  <c r="AL1032" i="2"/>
  <c r="AL1288" i="2"/>
  <c r="AL1462" i="2"/>
  <c r="AL1526" i="2"/>
  <c r="AL1590" i="2"/>
  <c r="AL1654" i="2"/>
  <c r="AL1718" i="2"/>
  <c r="AL1782" i="2"/>
  <c r="AL1846" i="2"/>
  <c r="AL1878" i="2"/>
  <c r="AL1910" i="2"/>
  <c r="AL1942" i="2"/>
  <c r="AL1960" i="2"/>
  <c r="AL1976" i="2"/>
  <c r="AL1992" i="2"/>
  <c r="AL2008" i="2"/>
  <c r="AL2024" i="2"/>
  <c r="AL2040" i="2"/>
  <c r="AL2056" i="2"/>
  <c r="AL2072" i="2"/>
  <c r="AL2088" i="2"/>
  <c r="AL2104" i="2"/>
  <c r="AL2120" i="2"/>
  <c r="AL2136" i="2"/>
  <c r="AL2152" i="2"/>
  <c r="AL2168" i="2"/>
  <c r="AL2184" i="2"/>
  <c r="AL2200" i="2"/>
  <c r="AL2216" i="2"/>
  <c r="AL2232" i="2"/>
  <c r="AL2248" i="2"/>
  <c r="AL2264" i="2"/>
  <c r="AL2280" i="2"/>
  <c r="AL2296" i="2"/>
  <c r="AL2312" i="2"/>
  <c r="AL2328" i="2"/>
  <c r="AL2344" i="2"/>
  <c r="AL2360" i="2"/>
  <c r="AL2376" i="2"/>
  <c r="AL2392" i="2"/>
  <c r="AL2408" i="2"/>
  <c r="AL2424" i="2"/>
  <c r="AL2436" i="2"/>
  <c r="AL2444" i="2"/>
  <c r="AL2451" i="2"/>
  <c r="AL2455" i="2"/>
  <c r="AL2459" i="2"/>
  <c r="AL2463" i="2"/>
  <c r="AL2467" i="2"/>
  <c r="AL2471" i="2"/>
  <c r="AL2478" i="2"/>
  <c r="AL2482" i="2"/>
  <c r="AL2486" i="2"/>
  <c r="AL2490" i="2"/>
  <c r="AL2493" i="2"/>
  <c r="AL2497" i="2"/>
  <c r="AL2500" i="2"/>
  <c r="AL2504" i="2"/>
  <c r="AL2508" i="2"/>
  <c r="AL2511" i="2"/>
  <c r="AL2515" i="2"/>
  <c r="AL2518" i="2"/>
  <c r="AL2521" i="2"/>
  <c r="AL2527" i="2"/>
  <c r="AL2530" i="2"/>
  <c r="AL2537" i="2"/>
  <c r="AL2539" i="2"/>
  <c r="AL2542" i="2"/>
  <c r="AL2546" i="2"/>
  <c r="AL2549" i="2"/>
  <c r="AL2552" i="2"/>
  <c r="AL2555" i="2"/>
  <c r="AL2558" i="2"/>
  <c r="AL2561" i="2"/>
  <c r="AL2565" i="2"/>
  <c r="AL2569" i="2"/>
  <c r="AL2573" i="2"/>
  <c r="AL2577" i="2"/>
  <c r="AL2581" i="2"/>
  <c r="AL2585" i="2"/>
  <c r="AL2589" i="2"/>
  <c r="AL2593" i="2"/>
  <c r="AL2597" i="2"/>
  <c r="AL2601" i="2"/>
  <c r="AL2605" i="2"/>
  <c r="AL2609" i="2"/>
  <c r="AL2613" i="2"/>
  <c r="AL2617" i="2"/>
  <c r="AL2621" i="2"/>
  <c r="AL2625" i="2"/>
  <c r="AL2629" i="2"/>
  <c r="AL2633" i="2"/>
  <c r="AL2637" i="2"/>
  <c r="AL2641" i="2"/>
  <c r="AL2645" i="2"/>
  <c r="AL2649" i="2"/>
  <c r="AL2653" i="2"/>
  <c r="AL2657" i="2"/>
  <c r="AL2661" i="2"/>
  <c r="AL2665" i="2"/>
  <c r="AL2669" i="2"/>
  <c r="AL2673" i="2"/>
  <c r="AL2677" i="2"/>
  <c r="AL2681" i="2"/>
  <c r="AL2685" i="2"/>
  <c r="AL2689" i="2"/>
  <c r="AL2693" i="2"/>
  <c r="AL2697" i="2"/>
  <c r="AL2701" i="2"/>
  <c r="AL2705" i="2"/>
  <c r="AL2709" i="2"/>
  <c r="AL2713" i="2"/>
  <c r="AL2717" i="2"/>
  <c r="AL2721" i="2"/>
  <c r="AL2725" i="2"/>
  <c r="AL2729" i="2"/>
  <c r="AL2733" i="2"/>
  <c r="AL2737" i="2"/>
  <c r="AL2741" i="2"/>
  <c r="AL2745" i="2"/>
  <c r="AL2749" i="2"/>
  <c r="AL2753" i="2"/>
  <c r="AL2757" i="2"/>
  <c r="AL2761" i="2"/>
  <c r="AL2765" i="2"/>
  <c r="AL2769" i="2"/>
  <c r="AL2773" i="2"/>
  <c r="AL2777" i="2"/>
  <c r="AL2781" i="2"/>
  <c r="AL2785" i="2"/>
  <c r="AL2789" i="2"/>
  <c r="AL2793" i="2"/>
  <c r="AL2797" i="2"/>
  <c r="AL2801" i="2"/>
  <c r="AL2805" i="2"/>
  <c r="AL2809" i="2"/>
  <c r="AL2813" i="2"/>
  <c r="AL2817" i="2"/>
  <c r="AL2821" i="2"/>
  <c r="AL2825" i="2"/>
  <c r="AL2829" i="2"/>
  <c r="AL2833" i="2"/>
  <c r="AL2837" i="2"/>
  <c r="AL2841" i="2"/>
  <c r="AL2845" i="2"/>
  <c r="AL2849" i="2"/>
  <c r="AL2853" i="2"/>
  <c r="AL2857" i="2"/>
  <c r="AL2861" i="2"/>
  <c r="AL2865" i="2"/>
  <c r="AL2869" i="2"/>
  <c r="AL2873" i="2"/>
  <c r="AL2877" i="2"/>
  <c r="AL2881" i="2"/>
  <c r="AL2885" i="2"/>
  <c r="AL2889" i="2"/>
  <c r="AL2893" i="2"/>
  <c r="AL2897" i="2"/>
  <c r="AL2901" i="2"/>
  <c r="AL2905" i="2"/>
  <c r="AL2909" i="2"/>
  <c r="AL2913" i="2"/>
  <c r="AL2917" i="2"/>
  <c r="AL2921" i="2"/>
  <c r="AL2925" i="2"/>
  <c r="AL2929" i="2"/>
  <c r="AL2933" i="2"/>
  <c r="AL2937" i="2"/>
  <c r="AL2941" i="2"/>
  <c r="AL2945" i="2"/>
  <c r="AL2949" i="2"/>
  <c r="AL2953" i="2"/>
  <c r="AL2957" i="2"/>
  <c r="AL2961" i="2"/>
  <c r="AL2965" i="2"/>
  <c r="AL2969" i="2"/>
  <c r="AL2973" i="2"/>
  <c r="AL2977" i="2"/>
  <c r="AL2981" i="2"/>
  <c r="AL2985" i="2"/>
  <c r="AL2989" i="2"/>
  <c r="AL2993" i="2"/>
  <c r="AL2997" i="2"/>
  <c r="AL3001" i="2"/>
  <c r="AL3005" i="2"/>
  <c r="AL3009" i="2"/>
  <c r="AL3013" i="2"/>
  <c r="AL3017" i="2"/>
  <c r="AL3021" i="2"/>
  <c r="AL3025" i="2"/>
  <c r="AL3029" i="2"/>
  <c r="AL3033" i="2"/>
  <c r="AL3037" i="2"/>
  <c r="AL3041" i="2"/>
  <c r="AL3045" i="2"/>
  <c r="AL3049" i="2"/>
  <c r="AL3053" i="2"/>
  <c r="AL3057" i="2"/>
  <c r="AL3061" i="2"/>
  <c r="AL3065" i="2"/>
  <c r="AL3069" i="2"/>
  <c r="AL3073" i="2"/>
  <c r="AL3077" i="2"/>
  <c r="AL3081" i="2"/>
  <c r="AL3085" i="2"/>
  <c r="AL3089" i="2"/>
  <c r="AL3093" i="2"/>
  <c r="AL3097" i="2"/>
  <c r="AL3101" i="2"/>
  <c r="AL3105" i="2"/>
  <c r="AL3109" i="2"/>
  <c r="AL3113" i="2"/>
  <c r="AL3117" i="2"/>
  <c r="AL3121" i="2"/>
  <c r="AL3125" i="2"/>
  <c r="AL3129" i="2"/>
  <c r="AL3133" i="2"/>
  <c r="AL3137" i="2"/>
  <c r="AL3141" i="2"/>
  <c r="AL3145" i="2"/>
  <c r="AL3149" i="2"/>
  <c r="AL3153" i="2"/>
  <c r="AL3157" i="2"/>
  <c r="AL3161" i="2"/>
  <c r="AL3165" i="2"/>
  <c r="AL3169" i="2"/>
  <c r="AL3173" i="2"/>
  <c r="AL3177" i="2"/>
  <c r="AL3181" i="2"/>
  <c r="AL3185" i="2"/>
  <c r="AL3189" i="2"/>
  <c r="AL3193" i="2"/>
  <c r="AL3197" i="2"/>
  <c r="AL3201" i="2"/>
  <c r="AL3205" i="2"/>
  <c r="AL3209" i="2"/>
  <c r="AL3213" i="2"/>
  <c r="AL3217" i="2"/>
  <c r="AL3221" i="2"/>
  <c r="AL3225" i="2"/>
  <c r="AL3229" i="2"/>
  <c r="AL3233" i="2"/>
  <c r="AL3237" i="2"/>
  <c r="AL3241" i="2"/>
  <c r="AL3245" i="2"/>
  <c r="AL3249" i="2"/>
  <c r="AL3253" i="2"/>
  <c r="AL3257" i="2"/>
  <c r="AL3261" i="2"/>
  <c r="AL3265" i="2"/>
  <c r="AL3269" i="2"/>
  <c r="AL3273" i="2"/>
  <c r="AL3277" i="2"/>
  <c r="AL3281" i="2"/>
  <c r="AL3285" i="2"/>
  <c r="AL3289" i="2"/>
  <c r="AL3293" i="2"/>
  <c r="AL3297" i="2"/>
  <c r="AL3301" i="2"/>
  <c r="AL3305" i="2"/>
  <c r="AL3309" i="2"/>
  <c r="AL3313" i="2"/>
  <c r="AL3317" i="2"/>
  <c r="AL3321" i="2"/>
  <c r="AL3325" i="2"/>
  <c r="AL3329" i="2"/>
  <c r="AL3333" i="2"/>
  <c r="AL3337" i="2"/>
  <c r="AL3341" i="2"/>
  <c r="AL3345" i="2"/>
  <c r="AL3349" i="2"/>
  <c r="AL3353" i="2"/>
  <c r="AL3357" i="2"/>
  <c r="AL3361" i="2"/>
  <c r="AL3365" i="2"/>
  <c r="AL3369" i="2"/>
  <c r="AL3373" i="2"/>
  <c r="AL3377" i="2"/>
  <c r="AL3381" i="2"/>
  <c r="AL3385" i="2"/>
  <c r="AL3389" i="2"/>
  <c r="AL3393" i="2"/>
  <c r="AL3397" i="2"/>
  <c r="AL3401" i="2"/>
  <c r="AL3405" i="2"/>
  <c r="AL3409" i="2"/>
  <c r="AL3413" i="2"/>
  <c r="AL3417" i="2"/>
  <c r="AL3421" i="2"/>
  <c r="AL3425" i="2"/>
  <c r="AL3429" i="2"/>
  <c r="AL3433" i="2"/>
  <c r="AL3437" i="2"/>
  <c r="AL3441" i="2"/>
  <c r="AL3445" i="2"/>
  <c r="AL3449" i="2"/>
  <c r="AL3453" i="2"/>
  <c r="AL3457" i="2"/>
  <c r="AL3461" i="2"/>
  <c r="AL3465" i="2"/>
  <c r="AL3469" i="2"/>
  <c r="AL3473" i="2"/>
  <c r="AL3477" i="2"/>
  <c r="AL3481" i="2"/>
  <c r="AL3485" i="2"/>
  <c r="AL3489" i="2"/>
  <c r="AL3493" i="2"/>
  <c r="AL3497" i="2"/>
  <c r="AL3501" i="2"/>
  <c r="AL3505" i="2"/>
  <c r="AL3509" i="2"/>
  <c r="AL3513" i="2"/>
  <c r="AL3517" i="2"/>
  <c r="AL3521" i="2"/>
  <c r="AL3525" i="2"/>
  <c r="AL3529" i="2"/>
  <c r="AL3533" i="2"/>
  <c r="AL3537" i="2"/>
  <c r="AL3541" i="2"/>
  <c r="AL3545" i="2"/>
  <c r="AL3549" i="2"/>
  <c r="AL3553" i="2"/>
  <c r="AL3557" i="2"/>
  <c r="AL3561" i="2"/>
  <c r="AL3565" i="2"/>
  <c r="AL3569" i="2"/>
  <c r="AL3573" i="2"/>
  <c r="AL3577" i="2"/>
  <c r="AL3581" i="2"/>
  <c r="AL3585" i="2"/>
  <c r="AL3589" i="2"/>
  <c r="AL3593" i="2"/>
  <c r="AL3597" i="2"/>
  <c r="AL3601" i="2"/>
  <c r="AL3605" i="2"/>
  <c r="AL3609" i="2"/>
  <c r="AL3613" i="2"/>
  <c r="AL1352" i="2"/>
  <c r="AL1670" i="2"/>
  <c r="AL1886" i="2"/>
  <c r="AL1980" i="2"/>
  <c r="AL2044" i="2"/>
  <c r="AL2108" i="2"/>
  <c r="AL2172" i="2"/>
  <c r="AL2236" i="2"/>
  <c r="AL2300" i="2"/>
  <c r="AL2364" i="2"/>
  <c r="AL2428" i="2"/>
  <c r="AL2456" i="2"/>
  <c r="AL2472" i="2"/>
  <c r="AL2487" i="2"/>
  <c r="AL2501" i="2"/>
  <c r="AL2528" i="2"/>
  <c r="AL2540" i="2"/>
  <c r="AL2553" i="2"/>
  <c r="AL2566" i="2"/>
  <c r="AL2582" i="2"/>
  <c r="AL2598" i="2"/>
  <c r="AL2614" i="2"/>
  <c r="AL2630" i="2"/>
  <c r="AL2646" i="2"/>
  <c r="AL2662" i="2"/>
  <c r="AL2678" i="2"/>
  <c r="AL2694" i="2"/>
  <c r="AL2710" i="2"/>
  <c r="AL2726" i="2"/>
  <c r="AL2742" i="2"/>
  <c r="AL2758" i="2"/>
  <c r="AL2774" i="2"/>
  <c r="AL2790" i="2"/>
  <c r="AL2806" i="2"/>
  <c r="AL2822" i="2"/>
  <c r="AL2838" i="2"/>
  <c r="AL2854" i="2"/>
  <c r="AL2870" i="2"/>
  <c r="AL2886" i="2"/>
  <c r="AL2902" i="2"/>
  <c r="AL2918" i="2"/>
  <c r="AL2934" i="2"/>
  <c r="AL2950" i="2"/>
  <c r="AL2966" i="2"/>
  <c r="AL2982" i="2"/>
  <c r="AL2998" i="2"/>
  <c r="AL3014" i="2"/>
  <c r="AL3030" i="2"/>
  <c r="AL3046" i="2"/>
  <c r="AL3062" i="2"/>
  <c r="AL3078" i="2"/>
  <c r="AL3094" i="2"/>
  <c r="AL3110" i="2"/>
  <c r="AL3126" i="2"/>
  <c r="AL3142" i="2"/>
  <c r="AL3158" i="2"/>
  <c r="AL3174" i="2"/>
  <c r="AL3190" i="2"/>
  <c r="AL3206" i="2"/>
  <c r="AL3222" i="2"/>
  <c r="AL3238" i="2"/>
  <c r="AL3254" i="2"/>
  <c r="AL3270" i="2"/>
  <c r="AL3286" i="2"/>
  <c r="AL3302" i="2"/>
  <c r="AL3318" i="2"/>
  <c r="AL3334" i="2"/>
  <c r="AL3350" i="2"/>
  <c r="AL3366" i="2"/>
  <c r="AL3382" i="2"/>
  <c r="AL3398" i="2"/>
  <c r="AL3414" i="2"/>
  <c r="AL3430" i="2"/>
  <c r="AL3446" i="2"/>
  <c r="AL3462" i="2"/>
  <c r="AL3478" i="2"/>
  <c r="AL3494" i="2"/>
  <c r="AL3510" i="2"/>
  <c r="AL3526" i="2"/>
  <c r="AL3542" i="2"/>
  <c r="AL3558" i="2"/>
  <c r="AL3574" i="2"/>
  <c r="AL3590" i="2"/>
  <c r="AL3606" i="2"/>
  <c r="AL3618" i="2"/>
  <c r="AL3622" i="2"/>
  <c r="AL3626" i="2"/>
  <c r="AL3630" i="2"/>
  <c r="AL3634" i="2"/>
  <c r="AL3638" i="2"/>
  <c r="AL3642" i="2"/>
  <c r="AL3646" i="2"/>
  <c r="AL3650" i="2"/>
  <c r="AL3654" i="2"/>
  <c r="AL3658" i="2"/>
  <c r="AL3662" i="2"/>
  <c r="AL3666" i="2"/>
  <c r="AL3670" i="2"/>
  <c r="AL3674" i="2"/>
  <c r="AL3678" i="2"/>
  <c r="AL3682" i="2"/>
  <c r="AL3686" i="2"/>
  <c r="AL3690" i="2"/>
  <c r="AL3694" i="2"/>
  <c r="AL3698" i="2"/>
  <c r="AL3702" i="2"/>
  <c r="AL3706" i="2"/>
  <c r="AL3710" i="2"/>
  <c r="AL3714" i="2"/>
  <c r="AL3718" i="2"/>
  <c r="AL3722" i="2"/>
  <c r="AL3726" i="2"/>
  <c r="AL3730" i="2"/>
  <c r="AL3734" i="2"/>
  <c r="AL3738" i="2"/>
  <c r="AL3742" i="2"/>
  <c r="AL3746" i="2"/>
  <c r="AL3750" i="2"/>
  <c r="AL3754" i="2"/>
  <c r="AL3758" i="2"/>
  <c r="AL3762" i="2"/>
  <c r="AL3766" i="2"/>
  <c r="AL3770" i="2"/>
  <c r="AL3774" i="2"/>
  <c r="AL3778" i="2"/>
  <c r="AL3782" i="2"/>
  <c r="AL3786" i="2"/>
  <c r="AL3790" i="2"/>
  <c r="AL3794" i="2"/>
  <c r="AL3798" i="2"/>
  <c r="AL3802" i="2"/>
  <c r="AL3806" i="2"/>
  <c r="AL3810" i="2"/>
  <c r="AL3814" i="2"/>
  <c r="AL3818" i="2"/>
  <c r="AL3822" i="2"/>
  <c r="AL3826" i="2"/>
  <c r="AL3830" i="2"/>
  <c r="AL3834" i="2"/>
  <c r="AL3838" i="2"/>
  <c r="AL3842" i="2"/>
  <c r="AL3846" i="2"/>
  <c r="AL3850" i="2"/>
  <c r="AL3854" i="2"/>
  <c r="AL3858" i="2"/>
  <c r="AL3862" i="2"/>
  <c r="AL3866" i="2"/>
  <c r="AL3870" i="2"/>
  <c r="AL3874" i="2"/>
  <c r="AL3878" i="2"/>
  <c r="AL3882" i="2"/>
  <c r="AL3886" i="2"/>
  <c r="AL3890" i="2"/>
  <c r="AL3894" i="2"/>
  <c r="AL3898" i="2"/>
  <c r="AL3902" i="2"/>
  <c r="AL3906" i="2"/>
  <c r="AL3910" i="2"/>
  <c r="AL3914" i="2"/>
  <c r="AL3918" i="2"/>
  <c r="AL3922" i="2"/>
  <c r="AL3926" i="2"/>
  <c r="AL3930" i="2"/>
  <c r="AL3934" i="2"/>
  <c r="AL3938" i="2"/>
  <c r="AL3942" i="2"/>
  <c r="AL3946" i="2"/>
  <c r="AL3950" i="2"/>
  <c r="AL3954" i="2"/>
  <c r="AL3958" i="2"/>
  <c r="AL3962" i="2"/>
  <c r="AL3966" i="2"/>
  <c r="AL3970" i="2"/>
  <c r="AL3974" i="2"/>
  <c r="AL3978" i="2"/>
  <c r="AL3982" i="2"/>
  <c r="AL3986" i="2"/>
  <c r="AL3990" i="2"/>
  <c r="AL3994" i="2"/>
  <c r="AL3998" i="2"/>
  <c r="AL4002" i="2"/>
  <c r="AL4006" i="2"/>
  <c r="AL4010" i="2"/>
  <c r="AL4014" i="2"/>
  <c r="AL4018" i="2"/>
  <c r="AL4022" i="2"/>
  <c r="AL4026" i="2"/>
  <c r="AL4030" i="2"/>
  <c r="AL4034" i="2"/>
  <c r="AL4038" i="2"/>
  <c r="AL4042" i="2"/>
  <c r="AL4046" i="2"/>
  <c r="AL4050" i="2"/>
  <c r="AL4054" i="2"/>
  <c r="AL4058" i="2"/>
  <c r="AL4062" i="2"/>
  <c r="AL4066" i="2"/>
  <c r="AL4070" i="2"/>
  <c r="AL4074" i="2"/>
  <c r="AL4078" i="2"/>
  <c r="AL4082" i="2"/>
  <c r="AL4086" i="2"/>
  <c r="AL4090" i="2"/>
  <c r="AL4094" i="2"/>
  <c r="AL4098" i="2"/>
  <c r="AL4102" i="2"/>
  <c r="AL4106" i="2"/>
  <c r="AL4110" i="2"/>
  <c r="AL4114" i="2"/>
  <c r="AL4118" i="2"/>
  <c r="AL4122" i="2"/>
  <c r="AL4126" i="2"/>
  <c r="AL4130" i="2"/>
  <c r="AL4134" i="2"/>
  <c r="AL4138" i="2"/>
  <c r="AL4142" i="2"/>
  <c r="AL4146" i="2"/>
  <c r="AL4150" i="2"/>
  <c r="AL4154" i="2"/>
  <c r="AL4158" i="2"/>
  <c r="AL4162" i="2"/>
  <c r="AL4166" i="2"/>
  <c r="AL4170" i="2"/>
  <c r="AL4174" i="2"/>
  <c r="AL4178" i="2"/>
  <c r="AL4182" i="2"/>
  <c r="AL4186" i="2"/>
  <c r="AL4190" i="2"/>
  <c r="AL4194" i="2"/>
  <c r="AL4198" i="2"/>
  <c r="AL4202" i="2"/>
  <c r="AL4206" i="2"/>
  <c r="AL4210" i="2"/>
  <c r="AL4214" i="2"/>
  <c r="AL4218" i="2"/>
  <c r="AL4222" i="2"/>
  <c r="AL4226" i="2"/>
  <c r="AL4230" i="2"/>
  <c r="AL4234" i="2"/>
  <c r="AL4238" i="2"/>
  <c r="AL4242" i="2"/>
  <c r="AL4246" i="2"/>
  <c r="AL4250" i="2"/>
  <c r="AL4254" i="2"/>
  <c r="AL4258" i="2"/>
  <c r="AL4262" i="2"/>
  <c r="AL4266" i="2"/>
  <c r="AL4270" i="2"/>
  <c r="AL4274" i="2"/>
  <c r="AL4278" i="2"/>
  <c r="AL4282" i="2"/>
  <c r="AL4286" i="2"/>
  <c r="AL4290" i="2"/>
  <c r="AL4294" i="2"/>
  <c r="AL4298" i="2"/>
  <c r="AL4302" i="2"/>
  <c r="AL4306" i="2"/>
  <c r="AL4310" i="2"/>
  <c r="AL4314" i="2"/>
  <c r="AL4318" i="2"/>
  <c r="AL4322" i="2"/>
  <c r="AL4326" i="2"/>
  <c r="AL4330" i="2"/>
  <c r="AL4334" i="2"/>
  <c r="AL4338" i="2"/>
  <c r="AL4342" i="2"/>
  <c r="AL4346" i="2"/>
  <c r="AL4350" i="2"/>
  <c r="AL4354" i="2"/>
  <c r="AL4358" i="2"/>
  <c r="AL4362" i="2"/>
  <c r="AL4366" i="2"/>
  <c r="AL4370" i="2"/>
  <c r="AL4374" i="2"/>
  <c r="AL4378" i="2"/>
  <c r="AL4382" i="2"/>
  <c r="AL4386" i="2"/>
  <c r="AL4390" i="2"/>
  <c r="AL4394" i="2"/>
  <c r="AL4398" i="2"/>
  <c r="AL4402" i="2"/>
  <c r="AL4406" i="2"/>
  <c r="AL4410" i="2"/>
  <c r="AL4414" i="2"/>
  <c r="AL4418" i="2"/>
  <c r="AL4422" i="2"/>
  <c r="AL4426" i="2"/>
  <c r="AL4430" i="2"/>
  <c r="AL4434" i="2"/>
  <c r="AL4438" i="2"/>
  <c r="AL4442" i="2"/>
  <c r="AL4446" i="2"/>
  <c r="AL4450" i="2"/>
  <c r="AL4454" i="2"/>
  <c r="AL4458" i="2"/>
  <c r="AL4462" i="2"/>
  <c r="AL4466" i="2"/>
  <c r="AL4470" i="2"/>
  <c r="AL4474" i="2"/>
  <c r="AL4478" i="2"/>
  <c r="AL4482" i="2"/>
  <c r="AL4486" i="2"/>
  <c r="AL4490" i="2"/>
  <c r="AL4494" i="2"/>
  <c r="AL4498" i="2"/>
  <c r="AL4502" i="2"/>
  <c r="AL4506" i="2"/>
  <c r="AL4510" i="2"/>
  <c r="AL4514" i="2"/>
  <c r="AL4518" i="2"/>
  <c r="AL4522" i="2"/>
  <c r="AL4526" i="2"/>
  <c r="AL4530" i="2"/>
  <c r="AL4534" i="2"/>
  <c r="AL4538" i="2"/>
  <c r="AL4542" i="2"/>
  <c r="AL4546" i="2"/>
  <c r="AL4550" i="2"/>
  <c r="AL4554" i="2"/>
  <c r="AL4558" i="2"/>
  <c r="AL4562" i="2"/>
  <c r="AL4566" i="2"/>
  <c r="AL4570" i="2"/>
  <c r="AL4574" i="2"/>
  <c r="AL4578" i="2"/>
  <c r="AL4582" i="2"/>
  <c r="AL4586" i="2"/>
  <c r="AL4590" i="2"/>
  <c r="AL4594" i="2"/>
  <c r="AL1478" i="2"/>
  <c r="AL1734" i="2"/>
  <c r="AL1918" i="2"/>
  <c r="AL1996" i="2"/>
  <c r="AL2060" i="2"/>
  <c r="AL2124" i="2"/>
  <c r="AL2188" i="2"/>
  <c r="AL2252" i="2"/>
  <c r="AL2316" i="2"/>
  <c r="AL2380" i="2"/>
  <c r="AL2438" i="2"/>
  <c r="AL2460" i="2"/>
  <c r="AL2475" i="2"/>
  <c r="AL2505" i="2"/>
  <c r="AL2531" i="2"/>
  <c r="AL2543" i="2"/>
  <c r="AL2556" i="2"/>
  <c r="AL2570" i="2"/>
  <c r="AL2586" i="2"/>
  <c r="AL2602" i="2"/>
  <c r="AL2618" i="2"/>
  <c r="AL2634" i="2"/>
  <c r="AL2650" i="2"/>
  <c r="AL2666" i="2"/>
  <c r="AL2682" i="2"/>
  <c r="AL2698" i="2"/>
  <c r="AL2714" i="2"/>
  <c r="AL2730" i="2"/>
  <c r="AL2746" i="2"/>
  <c r="AL2762" i="2"/>
  <c r="AL2778" i="2"/>
  <c r="AL2794" i="2"/>
  <c r="AL2810" i="2"/>
  <c r="AL2826" i="2"/>
  <c r="AL2842" i="2"/>
  <c r="AL2858" i="2"/>
  <c r="AL2874" i="2"/>
  <c r="AL2890" i="2"/>
  <c r="AL2906" i="2"/>
  <c r="AL2922" i="2"/>
  <c r="AL2938" i="2"/>
  <c r="AL2954" i="2"/>
  <c r="AL2970" i="2"/>
  <c r="AL2986" i="2"/>
  <c r="AL3002" i="2"/>
  <c r="AL3018" i="2"/>
  <c r="AL3034" i="2"/>
  <c r="AL3050" i="2"/>
  <c r="AL3066" i="2"/>
  <c r="AL3082" i="2"/>
  <c r="AL3098" i="2"/>
  <c r="AL3114" i="2"/>
  <c r="AL3130" i="2"/>
  <c r="AL3146" i="2"/>
  <c r="AL3162" i="2"/>
  <c r="AL3178" i="2"/>
  <c r="AL3194" i="2"/>
  <c r="AL3210" i="2"/>
  <c r="AL3226" i="2"/>
  <c r="AL3242" i="2"/>
  <c r="AL3258" i="2"/>
  <c r="AL3274" i="2"/>
  <c r="AL3290" i="2"/>
  <c r="AL3306" i="2"/>
  <c r="AL3322" i="2"/>
  <c r="AL3338" i="2"/>
  <c r="AL3354" i="2"/>
  <c r="AL3370" i="2"/>
  <c r="AL3386" i="2"/>
  <c r="AL3402" i="2"/>
  <c r="AL3418" i="2"/>
  <c r="AL3434" i="2"/>
  <c r="AL3450" i="2"/>
  <c r="AL3466" i="2"/>
  <c r="AL3482" i="2"/>
  <c r="AL3498" i="2"/>
  <c r="AL3514" i="2"/>
  <c r="AL3530" i="2"/>
  <c r="AL3546" i="2"/>
  <c r="AL3562" i="2"/>
  <c r="AL3578" i="2"/>
  <c r="AL3594" i="2"/>
  <c r="AL3610" i="2"/>
  <c r="AL3619" i="2"/>
  <c r="AL3623" i="2"/>
  <c r="AL3627" i="2"/>
  <c r="AL3631" i="2"/>
  <c r="AL3635" i="2"/>
  <c r="AL3639" i="2"/>
  <c r="AL3643" i="2"/>
  <c r="AL3647" i="2"/>
  <c r="AL3651" i="2"/>
  <c r="AL3655" i="2"/>
  <c r="AL3659" i="2"/>
  <c r="AL3663" i="2"/>
  <c r="AL3667" i="2"/>
  <c r="AL3671" i="2"/>
  <c r="AL3675" i="2"/>
  <c r="AL3679" i="2"/>
  <c r="AL3683" i="2"/>
  <c r="AL3687" i="2"/>
  <c r="AL3691" i="2"/>
  <c r="AL3695" i="2"/>
  <c r="AL3699" i="2"/>
  <c r="AL3703" i="2"/>
  <c r="AL3707" i="2"/>
  <c r="AL3711" i="2"/>
  <c r="AL3715" i="2"/>
  <c r="AL3719" i="2"/>
  <c r="AL3723" i="2"/>
  <c r="AL3727" i="2"/>
  <c r="AL3731" i="2"/>
  <c r="AL3735" i="2"/>
  <c r="AL3739" i="2"/>
  <c r="AL3743" i="2"/>
  <c r="AL3747" i="2"/>
  <c r="AL3751" i="2"/>
  <c r="AL3755" i="2"/>
  <c r="AL3759" i="2"/>
  <c r="AL3763" i="2"/>
  <c r="AL3767" i="2"/>
  <c r="AL3771" i="2"/>
  <c r="AL3775" i="2"/>
  <c r="AL3779" i="2"/>
  <c r="AL3783" i="2"/>
  <c r="AL3787" i="2"/>
  <c r="AL3791" i="2"/>
  <c r="AL3795" i="2"/>
  <c r="AL3799" i="2"/>
  <c r="AL3803" i="2"/>
  <c r="AL3807" i="2"/>
  <c r="AL3811" i="2"/>
  <c r="AL3815" i="2"/>
  <c r="AL3819" i="2"/>
  <c r="AL3823" i="2"/>
  <c r="AL3827" i="2"/>
  <c r="AL3831" i="2"/>
  <c r="AL3835" i="2"/>
  <c r="AL3839" i="2"/>
  <c r="AL3843" i="2"/>
  <c r="AL3847" i="2"/>
  <c r="AL3851" i="2"/>
  <c r="AL3855" i="2"/>
  <c r="AL3859" i="2"/>
  <c r="AL3863" i="2"/>
  <c r="AL3867" i="2"/>
  <c r="AL3871" i="2"/>
  <c r="AL3875" i="2"/>
  <c r="AL3879" i="2"/>
  <c r="AL3883" i="2"/>
  <c r="AL3887" i="2"/>
  <c r="AL3891" i="2"/>
  <c r="AL3895" i="2"/>
  <c r="AL3899" i="2"/>
  <c r="AL3903" i="2"/>
  <c r="AL3907" i="2"/>
  <c r="AL3911" i="2"/>
  <c r="AL3915" i="2"/>
  <c r="AL3919" i="2"/>
  <c r="AL3923" i="2"/>
  <c r="AL3927" i="2"/>
  <c r="AL3931" i="2"/>
  <c r="AL3935" i="2"/>
  <c r="AL3939" i="2"/>
  <c r="AL3943" i="2"/>
  <c r="AL3947" i="2"/>
  <c r="AL3951" i="2"/>
  <c r="AL3955" i="2"/>
  <c r="AL3959" i="2"/>
  <c r="AL3963" i="2"/>
  <c r="AL3967" i="2"/>
  <c r="AL3971" i="2"/>
  <c r="AL3975" i="2"/>
  <c r="AL3979" i="2"/>
  <c r="AL3983" i="2"/>
  <c r="AL3987" i="2"/>
  <c r="AL3991" i="2"/>
  <c r="AL3995" i="2"/>
  <c r="AL3999" i="2"/>
  <c r="AL4003" i="2"/>
  <c r="AL4007" i="2"/>
  <c r="AL4011" i="2"/>
  <c r="AL4015" i="2"/>
  <c r="AL4019" i="2"/>
  <c r="AL4023" i="2"/>
  <c r="AL4027" i="2"/>
  <c r="AL4031" i="2"/>
  <c r="AL4035" i="2"/>
  <c r="AL4039" i="2"/>
  <c r="AL4043" i="2"/>
  <c r="AL4047" i="2"/>
  <c r="AL4051" i="2"/>
  <c r="AL4055" i="2"/>
  <c r="AL4059" i="2"/>
  <c r="AL4063" i="2"/>
  <c r="AL4067" i="2"/>
  <c r="AL4071" i="2"/>
  <c r="AL4075" i="2"/>
  <c r="AL4079" i="2"/>
  <c r="AL4083" i="2"/>
  <c r="AL4087" i="2"/>
  <c r="AL4091" i="2"/>
  <c r="AL4095" i="2"/>
  <c r="AL4099" i="2"/>
  <c r="AL4103" i="2"/>
  <c r="AL4107" i="2"/>
  <c r="AL4111" i="2"/>
  <c r="AL4115" i="2"/>
  <c r="AL4119" i="2"/>
  <c r="AL4123" i="2"/>
  <c r="AL4127" i="2"/>
  <c r="AL4131" i="2"/>
  <c r="AL4135" i="2"/>
  <c r="AL4139" i="2"/>
  <c r="AL4143" i="2"/>
  <c r="AL4147" i="2"/>
  <c r="AL4151" i="2"/>
  <c r="AL4155" i="2"/>
  <c r="AL4159" i="2"/>
  <c r="AL4163" i="2"/>
  <c r="AL4167" i="2"/>
  <c r="AL4171" i="2"/>
  <c r="AL4175" i="2"/>
  <c r="AL4179" i="2"/>
  <c r="AL4183" i="2"/>
  <c r="AL4187" i="2"/>
  <c r="AL4191" i="2"/>
  <c r="AL4195" i="2"/>
  <c r="AL4199" i="2"/>
  <c r="AL4203" i="2"/>
  <c r="AL4207" i="2"/>
  <c r="AL4211" i="2"/>
  <c r="AL4215" i="2"/>
  <c r="AL4219" i="2"/>
  <c r="AL4223" i="2"/>
  <c r="AL4227" i="2"/>
  <c r="AL4231" i="2"/>
  <c r="AL4235" i="2"/>
  <c r="AL4239" i="2"/>
  <c r="AL4243" i="2"/>
  <c r="AL4247" i="2"/>
  <c r="AL4251" i="2"/>
  <c r="AL4255" i="2"/>
  <c r="AL4259" i="2"/>
  <c r="AL4263" i="2"/>
  <c r="AL4267" i="2"/>
  <c r="AL4271" i="2"/>
  <c r="AL4275" i="2"/>
  <c r="AL4279" i="2"/>
  <c r="AL4283" i="2"/>
  <c r="AL4287" i="2"/>
  <c r="AL4291" i="2"/>
  <c r="AL4295" i="2"/>
  <c r="AL4299" i="2"/>
  <c r="AL4303" i="2"/>
  <c r="AL4307" i="2"/>
  <c r="AL4311" i="2"/>
  <c r="AL4315" i="2"/>
  <c r="AL4319" i="2"/>
  <c r="AL4323" i="2"/>
  <c r="AL4327" i="2"/>
  <c r="AL4331" i="2"/>
  <c r="AL4335" i="2"/>
  <c r="AL4339" i="2"/>
  <c r="AL4343" i="2"/>
  <c r="AL4347" i="2"/>
  <c r="AL4351" i="2"/>
  <c r="AL4355" i="2"/>
  <c r="AL4359" i="2"/>
  <c r="AL4363" i="2"/>
  <c r="AL4367" i="2"/>
  <c r="AL4371" i="2"/>
  <c r="AL4375" i="2"/>
  <c r="AL4379" i="2"/>
  <c r="AL4383" i="2"/>
  <c r="AL4387" i="2"/>
  <c r="AL4391" i="2"/>
  <c r="AL4395" i="2"/>
  <c r="AL4399" i="2"/>
  <c r="AL4403" i="2"/>
  <c r="AL4407" i="2"/>
  <c r="AL4411" i="2"/>
  <c r="AL4415" i="2"/>
  <c r="AL4419" i="2"/>
  <c r="AL4423" i="2"/>
  <c r="AL4427" i="2"/>
  <c r="AL4431" i="2"/>
  <c r="AL4435" i="2"/>
  <c r="AL4439" i="2"/>
  <c r="AL4443" i="2"/>
  <c r="AL4447" i="2"/>
  <c r="AL4451" i="2"/>
  <c r="AL4455" i="2"/>
  <c r="AL4459" i="2"/>
  <c r="AL4463" i="2"/>
  <c r="AL4467" i="2"/>
  <c r="AL4471" i="2"/>
  <c r="AL4475" i="2"/>
  <c r="AL4479" i="2"/>
  <c r="AL4483" i="2"/>
  <c r="AL4487" i="2"/>
  <c r="AL4491" i="2"/>
  <c r="AL4495" i="2"/>
  <c r="AL4499" i="2"/>
  <c r="AL4503" i="2"/>
  <c r="AL4507" i="2"/>
  <c r="AL4511" i="2"/>
  <c r="AL4515" i="2"/>
  <c r="AL4519" i="2"/>
  <c r="AL4523" i="2"/>
  <c r="AL4527" i="2"/>
  <c r="AL4531" i="2"/>
  <c r="AL4535" i="2"/>
  <c r="AL4539" i="2"/>
  <c r="AL4543" i="2"/>
  <c r="AL4547" i="2"/>
  <c r="AL4551" i="2"/>
  <c r="AL4555" i="2"/>
  <c r="AL4559" i="2"/>
  <c r="AL4563" i="2"/>
  <c r="AL4567" i="2"/>
  <c r="AL4571" i="2"/>
  <c r="AL4575" i="2"/>
  <c r="AL4579" i="2"/>
  <c r="AL4583" i="2"/>
  <c r="AL4587" i="2"/>
  <c r="AL4591" i="2"/>
  <c r="AL4595" i="2"/>
  <c r="AL4599" i="2"/>
  <c r="AL4603" i="2"/>
  <c r="AL4607" i="2"/>
  <c r="AL4611" i="2"/>
  <c r="AL4615" i="2"/>
  <c r="AL4619" i="2"/>
  <c r="AL4623" i="2"/>
  <c r="AL4627" i="2"/>
  <c r="AL4631" i="2"/>
  <c r="AL4635" i="2"/>
  <c r="AL4639" i="2"/>
  <c r="AL839" i="2"/>
  <c r="AL1542" i="2"/>
  <c r="AL1798" i="2"/>
  <c r="AL1948" i="2"/>
  <c r="AL2012" i="2"/>
  <c r="AL2076" i="2"/>
  <c r="AL2140" i="2"/>
  <c r="AL2204" i="2"/>
  <c r="AL2268" i="2"/>
  <c r="AL2332" i="2"/>
  <c r="AL2396" i="2"/>
  <c r="AL2446" i="2"/>
  <c r="AL2464" i="2"/>
  <c r="AL2479" i="2"/>
  <c r="AL2494" i="2"/>
  <c r="AL2509" i="2"/>
  <c r="AL2522" i="2"/>
  <c r="AL2534" i="2"/>
  <c r="AL2547" i="2"/>
  <c r="AL2559" i="2"/>
  <c r="AL2574" i="2"/>
  <c r="AL2590" i="2"/>
  <c r="AL2606" i="2"/>
  <c r="AL2622" i="2"/>
  <c r="AL2638" i="2"/>
  <c r="AL2654" i="2"/>
  <c r="AL2670" i="2"/>
  <c r="AL2686" i="2"/>
  <c r="AL2702" i="2"/>
  <c r="AL2718" i="2"/>
  <c r="AL2734" i="2"/>
  <c r="AL2750" i="2"/>
  <c r="AL2766" i="2"/>
  <c r="AL2782" i="2"/>
  <c r="AL2798" i="2"/>
  <c r="AL2814" i="2"/>
  <c r="AL2830" i="2"/>
  <c r="AL2846" i="2"/>
  <c r="AL2862" i="2"/>
  <c r="AL2878" i="2"/>
  <c r="AL2894" i="2"/>
  <c r="AL2910" i="2"/>
  <c r="AL2926" i="2"/>
  <c r="AL2942" i="2"/>
  <c r="AL2958" i="2"/>
  <c r="AL2974" i="2"/>
  <c r="AL2990" i="2"/>
  <c r="AL3006" i="2"/>
  <c r="AL3022" i="2"/>
  <c r="AL3038" i="2"/>
  <c r="AL3054" i="2"/>
  <c r="AL3070" i="2"/>
  <c r="AL3086" i="2"/>
  <c r="AL3102" i="2"/>
  <c r="AL3118" i="2"/>
  <c r="AL3134" i="2"/>
  <c r="AL3150" i="2"/>
  <c r="AL3166" i="2"/>
  <c r="AL3182" i="2"/>
  <c r="AL3198" i="2"/>
  <c r="AL3214" i="2"/>
  <c r="AL3230" i="2"/>
  <c r="AL3246" i="2"/>
  <c r="AL3262" i="2"/>
  <c r="AL3278" i="2"/>
  <c r="AL3294" i="2"/>
  <c r="AL3310" i="2"/>
  <c r="AL3326" i="2"/>
  <c r="AL3342" i="2"/>
  <c r="AL3358" i="2"/>
  <c r="AL3374" i="2"/>
  <c r="AL3390" i="2"/>
  <c r="AL3406" i="2"/>
  <c r="AL3422" i="2"/>
  <c r="AL3438" i="2"/>
  <c r="AL3454" i="2"/>
  <c r="AL3470" i="2"/>
  <c r="AL3486" i="2"/>
  <c r="AL3502" i="2"/>
  <c r="AL3518" i="2"/>
  <c r="AL3534" i="2"/>
  <c r="AL3550" i="2"/>
  <c r="AL3566" i="2"/>
  <c r="AL3582" i="2"/>
  <c r="AL3598" i="2"/>
  <c r="AL3614" i="2"/>
  <c r="AL3620" i="2"/>
  <c r="AL3624" i="2"/>
  <c r="AL3628" i="2"/>
  <c r="AL3632" i="2"/>
  <c r="AL3636" i="2"/>
  <c r="AL3640" i="2"/>
  <c r="AL3644" i="2"/>
  <c r="AL3648" i="2"/>
  <c r="AL3652" i="2"/>
  <c r="AL3656" i="2"/>
  <c r="AL3660" i="2"/>
  <c r="AL3664" i="2"/>
  <c r="AL3668" i="2"/>
  <c r="AL3672" i="2"/>
  <c r="AL3676" i="2"/>
  <c r="AL3680" i="2"/>
  <c r="AL3684" i="2"/>
  <c r="AL3688" i="2"/>
  <c r="AL3692" i="2"/>
  <c r="AL3696" i="2"/>
  <c r="AL3700" i="2"/>
  <c r="AL3704" i="2"/>
  <c r="AL3708" i="2"/>
  <c r="AL3712" i="2"/>
  <c r="AL3716" i="2"/>
  <c r="AL3720" i="2"/>
  <c r="AL3724" i="2"/>
  <c r="AL3728" i="2"/>
  <c r="AL3732" i="2"/>
  <c r="AL3736" i="2"/>
  <c r="AL3740" i="2"/>
  <c r="AL3744" i="2"/>
  <c r="AL3748" i="2"/>
  <c r="AL3752" i="2"/>
  <c r="AL3756" i="2"/>
  <c r="AL3760" i="2"/>
  <c r="AL3764" i="2"/>
  <c r="AL3768" i="2"/>
  <c r="AL3772" i="2"/>
  <c r="AL3776" i="2"/>
  <c r="AL3780" i="2"/>
  <c r="AL3784" i="2"/>
  <c r="AL3788" i="2"/>
  <c r="AL3792" i="2"/>
  <c r="AL3796" i="2"/>
  <c r="AL3800" i="2"/>
  <c r="AL3804" i="2"/>
  <c r="AL3808" i="2"/>
  <c r="AL3812" i="2"/>
  <c r="AL3816" i="2"/>
  <c r="AL3820" i="2"/>
  <c r="AL3824" i="2"/>
  <c r="AL3828" i="2"/>
  <c r="AL3832" i="2"/>
  <c r="AL3836" i="2"/>
  <c r="AL3840" i="2"/>
  <c r="AL3844" i="2"/>
  <c r="AL3848" i="2"/>
  <c r="AL3852" i="2"/>
  <c r="AL3856" i="2"/>
  <c r="AL3860" i="2"/>
  <c r="AL3864" i="2"/>
  <c r="AL3868" i="2"/>
  <c r="AL3872" i="2"/>
  <c r="AL3876" i="2"/>
  <c r="AL3880" i="2"/>
  <c r="AL3884" i="2"/>
  <c r="AL3888" i="2"/>
  <c r="AL3892" i="2"/>
  <c r="AL3896" i="2"/>
  <c r="AL3900" i="2"/>
  <c r="AL3904" i="2"/>
  <c r="AL3908" i="2"/>
  <c r="AL3912" i="2"/>
  <c r="AL3916" i="2"/>
  <c r="AL3920" i="2"/>
  <c r="AL3924" i="2"/>
  <c r="AL3928" i="2"/>
  <c r="AL3932" i="2"/>
  <c r="AL3936" i="2"/>
  <c r="AL3940" i="2"/>
  <c r="AL3944" i="2"/>
  <c r="AL3948" i="2"/>
  <c r="AL3952" i="2"/>
  <c r="AL3956" i="2"/>
  <c r="AL3960" i="2"/>
  <c r="AL3964" i="2"/>
  <c r="AL3968" i="2"/>
  <c r="AL3972" i="2"/>
  <c r="AL3976" i="2"/>
  <c r="AL3980" i="2"/>
  <c r="AL3984" i="2"/>
  <c r="AL3988" i="2"/>
  <c r="AL3992" i="2"/>
  <c r="AL3996" i="2"/>
  <c r="AL4000" i="2"/>
  <c r="AL4004" i="2"/>
  <c r="AL4008" i="2"/>
  <c r="AL4012" i="2"/>
  <c r="AL4016" i="2"/>
  <c r="AL4020" i="2"/>
  <c r="AL4024" i="2"/>
  <c r="AL4028" i="2"/>
  <c r="AL4032" i="2"/>
  <c r="AL4036" i="2"/>
  <c r="AL4040" i="2"/>
  <c r="AL4044" i="2"/>
  <c r="AL4048" i="2"/>
  <c r="AL4052" i="2"/>
  <c r="AL4056" i="2"/>
  <c r="AL4060" i="2"/>
  <c r="AL4064" i="2"/>
  <c r="AL4068" i="2"/>
  <c r="AL4072" i="2"/>
  <c r="AL4076" i="2"/>
  <c r="AL4080" i="2"/>
  <c r="AL4084" i="2"/>
  <c r="AL4088" i="2"/>
  <c r="AL4092" i="2"/>
  <c r="AL4096" i="2"/>
  <c r="AL4100" i="2"/>
  <c r="AL4104" i="2"/>
  <c r="AL4108" i="2"/>
  <c r="AL4112" i="2"/>
  <c r="AL4116" i="2"/>
  <c r="AL4120" i="2"/>
  <c r="AL4124" i="2"/>
  <c r="AL4128" i="2"/>
  <c r="AL4132" i="2"/>
  <c r="AL4136" i="2"/>
  <c r="AL4140" i="2"/>
  <c r="AL4144" i="2"/>
  <c r="AL4148" i="2"/>
  <c r="AL4152" i="2"/>
  <c r="AL4156" i="2"/>
  <c r="AL4160" i="2"/>
  <c r="AL4164" i="2"/>
  <c r="AL4168" i="2"/>
  <c r="AL4172" i="2"/>
  <c r="AL4176" i="2"/>
  <c r="AL4180" i="2"/>
  <c r="AL4184" i="2"/>
  <c r="AL4188" i="2"/>
  <c r="AL4192" i="2"/>
  <c r="AL4196" i="2"/>
  <c r="AL4200" i="2"/>
  <c r="AL4204" i="2"/>
  <c r="AL4208" i="2"/>
  <c r="AL4212" i="2"/>
  <c r="AL4216" i="2"/>
  <c r="AL4220" i="2"/>
  <c r="AL4224" i="2"/>
  <c r="AL4228" i="2"/>
  <c r="AL4232" i="2"/>
  <c r="AL4236" i="2"/>
  <c r="AL4240" i="2"/>
  <c r="AL4244" i="2"/>
  <c r="AL4248" i="2"/>
  <c r="AL4252" i="2"/>
  <c r="AL4256" i="2"/>
  <c r="AL4260" i="2"/>
  <c r="AL4264" i="2"/>
  <c r="AL4268" i="2"/>
  <c r="AL4272" i="2"/>
  <c r="AL4276" i="2"/>
  <c r="AL4280" i="2"/>
  <c r="AL4284" i="2"/>
  <c r="AL4288" i="2"/>
  <c r="AL4292" i="2"/>
  <c r="AL4296" i="2"/>
  <c r="AL4300" i="2"/>
  <c r="AL4304" i="2"/>
  <c r="AL4308" i="2"/>
  <c r="AL4312" i="2"/>
  <c r="AL4316" i="2"/>
  <c r="AL4320" i="2"/>
  <c r="AL4324" i="2"/>
  <c r="AL4328" i="2"/>
  <c r="AL4332" i="2"/>
  <c r="AL4336" i="2"/>
  <c r="AL4340" i="2"/>
  <c r="AL4344" i="2"/>
  <c r="AL4348" i="2"/>
  <c r="AL4352" i="2"/>
  <c r="AL4356" i="2"/>
  <c r="AL4360" i="2"/>
  <c r="AL4364" i="2"/>
  <c r="AL4368" i="2"/>
  <c r="AL4372" i="2"/>
  <c r="AL4376" i="2"/>
  <c r="AL4380" i="2"/>
  <c r="AL4384" i="2"/>
  <c r="AL4388" i="2"/>
  <c r="AL4392" i="2"/>
  <c r="AL4396" i="2"/>
  <c r="AL4400" i="2"/>
  <c r="AL4404" i="2"/>
  <c r="AL4408" i="2"/>
  <c r="AL4412" i="2"/>
  <c r="AL4416" i="2"/>
  <c r="AL4420" i="2"/>
  <c r="AL4424" i="2"/>
  <c r="AL4428" i="2"/>
  <c r="AL4432" i="2"/>
  <c r="AL4436" i="2"/>
  <c r="AL4440" i="2"/>
  <c r="AL4444" i="2"/>
  <c r="AL4448" i="2"/>
  <c r="AL4452" i="2"/>
  <c r="AL4456" i="2"/>
  <c r="AL4460" i="2"/>
  <c r="AL4464" i="2"/>
  <c r="AL4468" i="2"/>
  <c r="AL4472" i="2"/>
  <c r="AL4476" i="2"/>
  <c r="AL4480" i="2"/>
  <c r="AL4484" i="2"/>
  <c r="AL4488" i="2"/>
  <c r="AL4492" i="2"/>
  <c r="AL4496" i="2"/>
  <c r="AL4500" i="2"/>
  <c r="AL4504" i="2"/>
  <c r="AL4508" i="2"/>
  <c r="AL4512" i="2"/>
  <c r="AL4516" i="2"/>
  <c r="AL4520" i="2"/>
  <c r="AL4524" i="2"/>
  <c r="AL4528" i="2"/>
  <c r="AL4532" i="2"/>
  <c r="AL4536" i="2"/>
  <c r="AL4540" i="2"/>
  <c r="AL4544" i="2"/>
  <c r="AL4548" i="2"/>
  <c r="AL4552" i="2"/>
  <c r="AL4556" i="2"/>
  <c r="AL4560" i="2"/>
  <c r="AL4564" i="2"/>
  <c r="AL4568" i="2"/>
  <c r="AL4572" i="2"/>
  <c r="AL4576" i="2"/>
  <c r="AL4580" i="2"/>
  <c r="AL4584" i="2"/>
  <c r="AL4588" i="2"/>
  <c r="AL4592" i="2"/>
  <c r="AL4596" i="2"/>
  <c r="AL4600" i="2"/>
  <c r="AL4604" i="2"/>
  <c r="AL4608" i="2"/>
  <c r="AL4612" i="2"/>
  <c r="AL4616" i="2"/>
  <c r="AL4620" i="2"/>
  <c r="AL4624" i="2"/>
  <c r="AL4628" i="2"/>
  <c r="AL4632" i="2"/>
  <c r="AL4636" i="2"/>
  <c r="AL1096" i="2"/>
  <c r="AL1606" i="2"/>
  <c r="AL1854" i="2"/>
  <c r="AL1964" i="2"/>
  <c r="AL2028" i="2"/>
  <c r="AL2092" i="2"/>
  <c r="AL2156" i="2"/>
  <c r="AL2348" i="2"/>
  <c r="AL2483" i="2"/>
  <c r="AL2594" i="2"/>
  <c r="AL2658" i="2"/>
  <c r="AL2722" i="2"/>
  <c r="AL2786" i="2"/>
  <c r="AL2850" i="2"/>
  <c r="AL2914" i="2"/>
  <c r="AL2978" i="2"/>
  <c r="AL3042" i="2"/>
  <c r="AL3106" i="2"/>
  <c r="AL3170" i="2"/>
  <c r="AL3234" i="2"/>
  <c r="AL3298" i="2"/>
  <c r="AL3362" i="2"/>
  <c r="AL3426" i="2"/>
  <c r="AL3490" i="2"/>
  <c r="AL3554" i="2"/>
  <c r="AL3617" i="2"/>
  <c r="AL3633" i="2"/>
  <c r="AL3649" i="2"/>
  <c r="AL3665" i="2"/>
  <c r="AL3681" i="2"/>
  <c r="AL3697" i="2"/>
  <c r="AL3713" i="2"/>
  <c r="AL3729" i="2"/>
  <c r="AL3745" i="2"/>
  <c r="AL3761" i="2"/>
  <c r="AL3777" i="2"/>
  <c r="AL3793" i="2"/>
  <c r="AL3809" i="2"/>
  <c r="AL3825" i="2"/>
  <c r="AL3841" i="2"/>
  <c r="AL3857" i="2"/>
  <c r="AL3873" i="2"/>
  <c r="AL3889" i="2"/>
  <c r="AL3905" i="2"/>
  <c r="AL3921" i="2"/>
  <c r="AL3937" i="2"/>
  <c r="AL3953" i="2"/>
  <c r="AL3969" i="2"/>
  <c r="AL3985" i="2"/>
  <c r="AL4001" i="2"/>
  <c r="AL4017" i="2"/>
  <c r="AL4033" i="2"/>
  <c r="AL4049" i="2"/>
  <c r="AL4065" i="2"/>
  <c r="AL4081" i="2"/>
  <c r="AL4097" i="2"/>
  <c r="AL4113" i="2"/>
  <c r="AL4129" i="2"/>
  <c r="AL4145" i="2"/>
  <c r="AL4161" i="2"/>
  <c r="AL4177" i="2"/>
  <c r="AL4193" i="2"/>
  <c r="AL4209" i="2"/>
  <c r="AL4225" i="2"/>
  <c r="AL4241" i="2"/>
  <c r="AL4257" i="2"/>
  <c r="AL4273" i="2"/>
  <c r="AL4289" i="2"/>
  <c r="AL4305" i="2"/>
  <c r="AL4321" i="2"/>
  <c r="AL4337" i="2"/>
  <c r="AL4353" i="2"/>
  <c r="AL4369" i="2"/>
  <c r="AL4385" i="2"/>
  <c r="AL4401" i="2"/>
  <c r="AL4417" i="2"/>
  <c r="AL4433" i="2"/>
  <c r="AL4449" i="2"/>
  <c r="AL4465" i="2"/>
  <c r="AL4481" i="2"/>
  <c r="AL4497" i="2"/>
  <c r="AL4513" i="2"/>
  <c r="AL4529" i="2"/>
  <c r="AL4545" i="2"/>
  <c r="AL4561" i="2"/>
  <c r="AL4577" i="2"/>
  <c r="AL4593" i="2"/>
  <c r="AL4602" i="2"/>
  <c r="AL4610" i="2"/>
  <c r="AL4618" i="2"/>
  <c r="AL4626" i="2"/>
  <c r="AL4634" i="2"/>
  <c r="AL4641" i="2"/>
  <c r="AL4645" i="2"/>
  <c r="AL4649" i="2"/>
  <c r="AL4653" i="2"/>
  <c r="AL4657" i="2"/>
  <c r="AL4661" i="2"/>
  <c r="AL4665" i="2"/>
  <c r="AL4669" i="2"/>
  <c r="AL4673" i="2"/>
  <c r="AL4677" i="2"/>
  <c r="AL4681" i="2"/>
  <c r="AL4685" i="2"/>
  <c r="AL4689" i="2"/>
  <c r="AL4693" i="2"/>
  <c r="AL4697" i="2"/>
  <c r="AL4701" i="2"/>
  <c r="AL4705" i="2"/>
  <c r="AL4709" i="2"/>
  <c r="AL4713" i="2"/>
  <c r="AL4717" i="2"/>
  <c r="AL4721" i="2"/>
  <c r="AL4725" i="2"/>
  <c r="AL4729" i="2"/>
  <c r="AL4733" i="2"/>
  <c r="AL4737" i="2"/>
  <c r="AL4741" i="2"/>
  <c r="AL4745" i="2"/>
  <c r="AL4749" i="2"/>
  <c r="AL4753" i="2"/>
  <c r="AL4757" i="2"/>
  <c r="AL4761" i="2"/>
  <c r="AL4765" i="2"/>
  <c r="AL4769" i="2"/>
  <c r="AL4773" i="2"/>
  <c r="AL4777" i="2"/>
  <c r="AL4781" i="2"/>
  <c r="AL4785" i="2"/>
  <c r="AL4789" i="2"/>
  <c r="AL4793" i="2"/>
  <c r="AL4797" i="2"/>
  <c r="AL4801" i="2"/>
  <c r="AL4805" i="2"/>
  <c r="AL4809" i="2"/>
  <c r="AL4813" i="2"/>
  <c r="AL4817" i="2"/>
  <c r="AL4821" i="2"/>
  <c r="AL4825" i="2"/>
  <c r="AL4829" i="2"/>
  <c r="AL4833" i="2"/>
  <c r="AL4837" i="2"/>
  <c r="AL4841" i="2"/>
  <c r="AL4845" i="2"/>
  <c r="AL4849" i="2"/>
  <c r="AL4853" i="2"/>
  <c r="AL4857" i="2"/>
  <c r="AL4861" i="2"/>
  <c r="AL4865" i="2"/>
  <c r="AL4869" i="2"/>
  <c r="AL4873" i="2"/>
  <c r="AL4877" i="2"/>
  <c r="AL4881" i="2"/>
  <c r="AL4885" i="2"/>
  <c r="AL4889" i="2"/>
  <c r="AL4893" i="2"/>
  <c r="AL4897" i="2"/>
  <c r="AL4901" i="2"/>
  <c r="AL4905" i="2"/>
  <c r="AL4909" i="2"/>
  <c r="AL4913" i="2"/>
  <c r="AL4917" i="2"/>
  <c r="AL4921" i="2"/>
  <c r="AL4925" i="2"/>
  <c r="AL4929" i="2"/>
  <c r="AL4933" i="2"/>
  <c r="AL4937" i="2"/>
  <c r="AL4941" i="2"/>
  <c r="AL4945" i="2"/>
  <c r="AL4949" i="2"/>
  <c r="AL4953" i="2"/>
  <c r="AL4957" i="2"/>
  <c r="AL4961" i="2"/>
  <c r="AL4965" i="2"/>
  <c r="AL4969" i="2"/>
  <c r="AL4973" i="2"/>
  <c r="AL2412" i="2"/>
  <c r="AL2498" i="2"/>
  <c r="AL2550" i="2"/>
  <c r="AL2610" i="2"/>
  <c r="AL2674" i="2"/>
  <c r="AL2738" i="2"/>
  <c r="AL2802" i="2"/>
  <c r="AL2866" i="2"/>
  <c r="AL2930" i="2"/>
  <c r="AL2994" i="2"/>
  <c r="AL3058" i="2"/>
  <c r="AL3122" i="2"/>
  <c r="AL3186" i="2"/>
  <c r="AL3250" i="2"/>
  <c r="AL3314" i="2"/>
  <c r="AL3378" i="2"/>
  <c r="AL3442" i="2"/>
  <c r="AL3506" i="2"/>
  <c r="AL3570" i="2"/>
  <c r="AL3621" i="2"/>
  <c r="AL3637" i="2"/>
  <c r="AL3653" i="2"/>
  <c r="AL3669" i="2"/>
  <c r="AL3685" i="2"/>
  <c r="AL3701" i="2"/>
  <c r="AL3717" i="2"/>
  <c r="AL3733" i="2"/>
  <c r="AL3749" i="2"/>
  <c r="AL3765" i="2"/>
  <c r="AL3781" i="2"/>
  <c r="AL3797" i="2"/>
  <c r="AL3813" i="2"/>
  <c r="AL3829" i="2"/>
  <c r="AL3845" i="2"/>
  <c r="AL3861" i="2"/>
  <c r="AL3877" i="2"/>
  <c r="AL3893" i="2"/>
  <c r="AL3909" i="2"/>
  <c r="AL3925" i="2"/>
  <c r="AL3941" i="2"/>
  <c r="AL3957" i="2"/>
  <c r="AL3973" i="2"/>
  <c r="AL3989" i="2"/>
  <c r="AL4005" i="2"/>
  <c r="AL4021" i="2"/>
  <c r="AL4037" i="2"/>
  <c r="AL4053" i="2"/>
  <c r="AL4069" i="2"/>
  <c r="AL4085" i="2"/>
  <c r="AL4101" i="2"/>
  <c r="AL4117" i="2"/>
  <c r="AL4133" i="2"/>
  <c r="AL4149" i="2"/>
  <c r="AL4165" i="2"/>
  <c r="AL4181" i="2"/>
  <c r="AL4197" i="2"/>
  <c r="AL4213" i="2"/>
  <c r="AL4229" i="2"/>
  <c r="AL4245" i="2"/>
  <c r="AL4261" i="2"/>
  <c r="AL4277" i="2"/>
  <c r="AL4293" i="2"/>
  <c r="AL4309" i="2"/>
  <c r="AL4325" i="2"/>
  <c r="AL4341" i="2"/>
  <c r="AL4357" i="2"/>
  <c r="AL4373" i="2"/>
  <c r="AL4389" i="2"/>
  <c r="AL4405" i="2"/>
  <c r="AL4421" i="2"/>
  <c r="AL4437" i="2"/>
  <c r="AL4453" i="2"/>
  <c r="AL4469" i="2"/>
  <c r="AL4485" i="2"/>
  <c r="AL4501" i="2"/>
  <c r="AL4517" i="2"/>
  <c r="AL4533" i="2"/>
  <c r="AL4549" i="2"/>
  <c r="AL4565" i="2"/>
  <c r="AL4581" i="2"/>
  <c r="AL4597" i="2"/>
  <c r="AL4605" i="2"/>
  <c r="AL4613" i="2"/>
  <c r="AL4621" i="2"/>
  <c r="AL4629" i="2"/>
  <c r="AL4637" i="2"/>
  <c r="AL4642" i="2"/>
  <c r="AL4646" i="2"/>
  <c r="AL4650" i="2"/>
  <c r="AL4654" i="2"/>
  <c r="AL4658" i="2"/>
  <c r="AL4662" i="2"/>
  <c r="AL4666" i="2"/>
  <c r="AL4670" i="2"/>
  <c r="AL4674" i="2"/>
  <c r="AL4678" i="2"/>
  <c r="AL4682" i="2"/>
  <c r="AL4686" i="2"/>
  <c r="AL4690" i="2"/>
  <c r="AL4694" i="2"/>
  <c r="AL4698" i="2"/>
  <c r="AL4702" i="2"/>
  <c r="AL4706" i="2"/>
  <c r="AL4710" i="2"/>
  <c r="AL4714" i="2"/>
  <c r="AL4718" i="2"/>
  <c r="AL4722" i="2"/>
  <c r="AL4726" i="2"/>
  <c r="AL4730" i="2"/>
  <c r="AL4734" i="2"/>
  <c r="AL4738" i="2"/>
  <c r="AL4742" i="2"/>
  <c r="AL4746" i="2"/>
  <c r="AL4750" i="2"/>
  <c r="AL4754" i="2"/>
  <c r="AL4758" i="2"/>
  <c r="AL4762" i="2"/>
  <c r="AL4766" i="2"/>
  <c r="AL4770" i="2"/>
  <c r="AL4774" i="2"/>
  <c r="AL4778" i="2"/>
  <c r="AL4782" i="2"/>
  <c r="AL4786" i="2"/>
  <c r="AL4790" i="2"/>
  <c r="AL4794" i="2"/>
  <c r="AL4798" i="2"/>
  <c r="AL4802" i="2"/>
  <c r="AL4806" i="2"/>
  <c r="AL4810" i="2"/>
  <c r="AL4814" i="2"/>
  <c r="AL4818" i="2"/>
  <c r="AL4822" i="2"/>
  <c r="AL4826" i="2"/>
  <c r="AL4830" i="2"/>
  <c r="AL4834" i="2"/>
  <c r="AL4838" i="2"/>
  <c r="AL4842" i="2"/>
  <c r="AL4846" i="2"/>
  <c r="AL4850" i="2"/>
  <c r="AL4854" i="2"/>
  <c r="AL4858" i="2"/>
  <c r="AL4862" i="2"/>
  <c r="AL4866" i="2"/>
  <c r="AL4870" i="2"/>
  <c r="AL4874" i="2"/>
  <c r="AL4878" i="2"/>
  <c r="AL4882" i="2"/>
  <c r="AL4886" i="2"/>
  <c r="AL4890" i="2"/>
  <c r="AL4894" i="2"/>
  <c r="AL4898" i="2"/>
  <c r="AL4902" i="2"/>
  <c r="AL4906" i="2"/>
  <c r="AL4910" i="2"/>
  <c r="AL4914" i="2"/>
  <c r="AL4918" i="2"/>
  <c r="AL4922" i="2"/>
  <c r="AL4926" i="2"/>
  <c r="AL4930" i="2"/>
  <c r="AL4934" i="2"/>
  <c r="AL4938" i="2"/>
  <c r="AL4942" i="2"/>
  <c r="AL4946" i="2"/>
  <c r="AL4950" i="2"/>
  <c r="AL4954" i="2"/>
  <c r="AL4958" i="2"/>
  <c r="AL4962" i="2"/>
  <c r="AL4966" i="2"/>
  <c r="AL4970" i="2"/>
  <c r="AL4974" i="2"/>
  <c r="AL2220" i="2"/>
  <c r="AL2452" i="2"/>
  <c r="AL2512" i="2"/>
  <c r="AL2562" i="2"/>
  <c r="AL2626" i="2"/>
  <c r="AL2690" i="2"/>
  <c r="AL2754" i="2"/>
  <c r="AL2818" i="2"/>
  <c r="AL2882" i="2"/>
  <c r="AL2946" i="2"/>
  <c r="AL3010" i="2"/>
  <c r="AL3074" i="2"/>
  <c r="AL3138" i="2"/>
  <c r="AL3202" i="2"/>
  <c r="AL3266" i="2"/>
  <c r="AL3330" i="2"/>
  <c r="AL3394" i="2"/>
  <c r="AL3458" i="2"/>
  <c r="AL3522" i="2"/>
  <c r="AL3586" i="2"/>
  <c r="AL3625" i="2"/>
  <c r="AL3641" i="2"/>
  <c r="AL3657" i="2"/>
  <c r="AL3673" i="2"/>
  <c r="AL3689" i="2"/>
  <c r="AL3705" i="2"/>
  <c r="AL3721" i="2"/>
  <c r="AL3737" i="2"/>
  <c r="AL3753" i="2"/>
  <c r="AL3769" i="2"/>
  <c r="AL3785" i="2"/>
  <c r="AL3801" i="2"/>
  <c r="AL3817" i="2"/>
  <c r="AL3833" i="2"/>
  <c r="AL3849" i="2"/>
  <c r="AL3865" i="2"/>
  <c r="AL3881" i="2"/>
  <c r="AL3897" i="2"/>
  <c r="AL3913" i="2"/>
  <c r="AL3929" i="2"/>
  <c r="AL3945" i="2"/>
  <c r="AL3961" i="2"/>
  <c r="AL3977" i="2"/>
  <c r="AL3993" i="2"/>
  <c r="AL4009" i="2"/>
  <c r="AL4025" i="2"/>
  <c r="AL4041" i="2"/>
  <c r="AL4057" i="2"/>
  <c r="AL4073" i="2"/>
  <c r="AL4089" i="2"/>
  <c r="AL4105" i="2"/>
  <c r="AL4121" i="2"/>
  <c r="AL4137" i="2"/>
  <c r="AL4153" i="2"/>
  <c r="AL4169" i="2"/>
  <c r="AL4185" i="2"/>
  <c r="AL4201" i="2"/>
  <c r="AL4217" i="2"/>
  <c r="AL4233" i="2"/>
  <c r="AL4249" i="2"/>
  <c r="AL4265" i="2"/>
  <c r="AL4281" i="2"/>
  <c r="AL4297" i="2"/>
  <c r="AL4313" i="2"/>
  <c r="AL4329" i="2"/>
  <c r="AL4345" i="2"/>
  <c r="AL4361" i="2"/>
  <c r="AL4377" i="2"/>
  <c r="AL4393" i="2"/>
  <c r="AL4409" i="2"/>
  <c r="AL4425" i="2"/>
  <c r="AL4441" i="2"/>
  <c r="AL4457" i="2"/>
  <c r="AL4473" i="2"/>
  <c r="AL4489" i="2"/>
  <c r="AL4505" i="2"/>
  <c r="AL4521" i="2"/>
  <c r="AL4537" i="2"/>
  <c r="AL4553" i="2"/>
  <c r="AL4569" i="2"/>
  <c r="AL4585" i="2"/>
  <c r="AL4598" i="2"/>
  <c r="AL4606" i="2"/>
  <c r="AL4614" i="2"/>
  <c r="AL4622" i="2"/>
  <c r="AL4630" i="2"/>
  <c r="AL4638" i="2"/>
  <c r="AL4643" i="2"/>
  <c r="AL4647" i="2"/>
  <c r="AL4651" i="2"/>
  <c r="AL4655" i="2"/>
  <c r="AL4659" i="2"/>
  <c r="AL4663" i="2"/>
  <c r="AL4667" i="2"/>
  <c r="AL4671" i="2"/>
  <c r="AL4675" i="2"/>
  <c r="AL4679" i="2"/>
  <c r="AL4683" i="2"/>
  <c r="AL4687" i="2"/>
  <c r="AL4691" i="2"/>
  <c r="AL4695" i="2"/>
  <c r="AL4699" i="2"/>
  <c r="AL4703" i="2"/>
  <c r="AL4707" i="2"/>
  <c r="AL4711" i="2"/>
  <c r="AL4715" i="2"/>
  <c r="AL4719" i="2"/>
  <c r="AL4723" i="2"/>
  <c r="AL4727" i="2"/>
  <c r="AL4731" i="2"/>
  <c r="AL4735" i="2"/>
  <c r="AL4739" i="2"/>
  <c r="AL4743" i="2"/>
  <c r="AL4747" i="2"/>
  <c r="AL4751" i="2"/>
  <c r="AL4755" i="2"/>
  <c r="AL4759" i="2"/>
  <c r="AL4763" i="2"/>
  <c r="AL4767" i="2"/>
  <c r="AL4771" i="2"/>
  <c r="AL4775" i="2"/>
  <c r="AL4779" i="2"/>
  <c r="AL4783" i="2"/>
  <c r="AL4787" i="2"/>
  <c r="AL4791" i="2"/>
  <c r="AL4795" i="2"/>
  <c r="AL4799" i="2"/>
  <c r="AL4803" i="2"/>
  <c r="AL4807" i="2"/>
  <c r="AL4811" i="2"/>
  <c r="AL4815" i="2"/>
  <c r="AL4819" i="2"/>
  <c r="AL4823" i="2"/>
  <c r="AL4827" i="2"/>
  <c r="AL4831" i="2"/>
  <c r="AL4835" i="2"/>
  <c r="AL4839" i="2"/>
  <c r="AL4843" i="2"/>
  <c r="AL4847" i="2"/>
  <c r="AL4851" i="2"/>
  <c r="AL4855" i="2"/>
  <c r="AL4859" i="2"/>
  <c r="AL4863" i="2"/>
  <c r="AL4867" i="2"/>
  <c r="AL4871" i="2"/>
  <c r="AL4875" i="2"/>
  <c r="AL4879" i="2"/>
  <c r="AL4883" i="2"/>
  <c r="AL4887" i="2"/>
  <c r="AL4891" i="2"/>
  <c r="AL4895" i="2"/>
  <c r="AL4899" i="2"/>
  <c r="AL4903" i="2"/>
  <c r="AL4907" i="2"/>
  <c r="AL4911" i="2"/>
  <c r="AL4915" i="2"/>
  <c r="AL4919" i="2"/>
  <c r="AL4923" i="2"/>
  <c r="AL4927" i="2"/>
  <c r="AL4931" i="2"/>
  <c r="AL4935" i="2"/>
  <c r="AL4939" i="2"/>
  <c r="AL4943" i="2"/>
  <c r="AL4947" i="2"/>
  <c r="AL4951" i="2"/>
  <c r="AL4955" i="2"/>
  <c r="AL4959" i="2"/>
  <c r="AL4963" i="2"/>
  <c r="AL4967" i="2"/>
  <c r="AL4971" i="2"/>
  <c r="AL2284" i="2"/>
  <c r="AL2468" i="2"/>
  <c r="AL2525" i="2"/>
  <c r="AL2578" i="2"/>
  <c r="AL2642" i="2"/>
  <c r="AL2706" i="2"/>
  <c r="AL2770" i="2"/>
  <c r="AL2834" i="2"/>
  <c r="AL2898" i="2"/>
  <c r="AL2962" i="2"/>
  <c r="AL3026" i="2"/>
  <c r="AL3090" i="2"/>
  <c r="AL3154" i="2"/>
  <c r="AL3218" i="2"/>
  <c r="AL3282" i="2"/>
  <c r="AL3346" i="2"/>
  <c r="AL3410" i="2"/>
  <c r="AL3474" i="2"/>
  <c r="AL3538" i="2"/>
  <c r="AL3602" i="2"/>
  <c r="AL3629" i="2"/>
  <c r="AL3645" i="2"/>
  <c r="AL3661" i="2"/>
  <c r="AL3677" i="2"/>
  <c r="AL3693" i="2"/>
  <c r="AL3709" i="2"/>
  <c r="AL3725" i="2"/>
  <c r="AL3741" i="2"/>
  <c r="AL3757" i="2"/>
  <c r="AL3773" i="2"/>
  <c r="AL3789" i="2"/>
  <c r="AL3805" i="2"/>
  <c r="AL3821" i="2"/>
  <c r="AL3837" i="2"/>
  <c r="AL3853" i="2"/>
  <c r="AL3869" i="2"/>
  <c r="AL3885" i="2"/>
  <c r="AL3901" i="2"/>
  <c r="AL3917" i="2"/>
  <c r="AL3933" i="2"/>
  <c r="AL3949" i="2"/>
  <c r="AL3965" i="2"/>
  <c r="AL3981" i="2"/>
  <c r="AL3997" i="2"/>
  <c r="AL4013" i="2"/>
  <c r="AL4029" i="2"/>
  <c r="AL4045" i="2"/>
  <c r="AL4061" i="2"/>
  <c r="AL4077" i="2"/>
  <c r="AL4093" i="2"/>
  <c r="AL4109" i="2"/>
  <c r="AL4125" i="2"/>
  <c r="AL4141" i="2"/>
  <c r="AL4157" i="2"/>
  <c r="AL4173" i="2"/>
  <c r="AL4189" i="2"/>
  <c r="AL4205" i="2"/>
  <c r="AL4221" i="2"/>
  <c r="AL4237" i="2"/>
  <c r="AL4253" i="2"/>
  <c r="AL4269" i="2"/>
  <c r="AL4285" i="2"/>
  <c r="AL4301" i="2"/>
  <c r="AL4317" i="2"/>
  <c r="AL4333" i="2"/>
  <c r="AL4349" i="2"/>
  <c r="AL4365" i="2"/>
  <c r="AL4381" i="2"/>
  <c r="AL4397" i="2"/>
  <c r="AL4413" i="2"/>
  <c r="AL4429" i="2"/>
  <c r="AL4445" i="2"/>
  <c r="AL4461" i="2"/>
  <c r="AL4477" i="2"/>
  <c r="AL4493" i="2"/>
  <c r="AL4509" i="2"/>
  <c r="AL4525" i="2"/>
  <c r="AL4541" i="2"/>
  <c r="AL4557" i="2"/>
  <c r="AL4573" i="2"/>
  <c r="AL4589" i="2"/>
  <c r="AL4601" i="2"/>
  <c r="AL4609" i="2"/>
  <c r="AL4617" i="2"/>
  <c r="AL4625" i="2"/>
  <c r="AL4633" i="2"/>
  <c r="AL4640" i="2"/>
  <c r="AL4644" i="2"/>
  <c r="AL4648" i="2"/>
  <c r="AL4652" i="2"/>
  <c r="AL4656" i="2"/>
  <c r="AL4660" i="2"/>
  <c r="AL4664" i="2"/>
  <c r="AL4668" i="2"/>
  <c r="AL4672" i="2"/>
  <c r="AL4676" i="2"/>
  <c r="AL4680" i="2"/>
  <c r="AL4684" i="2"/>
  <c r="AL4688" i="2"/>
  <c r="AL4692" i="2"/>
  <c r="AL4696" i="2"/>
  <c r="AL4700" i="2"/>
  <c r="AL4704" i="2"/>
  <c r="AL4708" i="2"/>
  <c r="AL4712" i="2"/>
  <c r="AL4716" i="2"/>
  <c r="AL4720" i="2"/>
  <c r="AL4724" i="2"/>
  <c r="AL4728" i="2"/>
  <c r="AL4732" i="2"/>
  <c r="AL4736" i="2"/>
  <c r="AL4740" i="2"/>
  <c r="AL4744" i="2"/>
  <c r="AL4748" i="2"/>
  <c r="AL4752" i="2"/>
  <c r="AL4756" i="2"/>
  <c r="AL4760" i="2"/>
  <c r="AL4764" i="2"/>
  <c r="AL4768" i="2"/>
  <c r="AL4772" i="2"/>
  <c r="AL4776" i="2"/>
  <c r="AL4780" i="2"/>
  <c r="AL4784" i="2"/>
  <c r="AL4788" i="2"/>
  <c r="AL4792" i="2"/>
  <c r="AL4796" i="2"/>
  <c r="AL4800" i="2"/>
  <c r="AL4804" i="2"/>
  <c r="AL4808" i="2"/>
  <c r="AL4812" i="2"/>
  <c r="AL4816" i="2"/>
  <c r="AL4820" i="2"/>
  <c r="AL4824" i="2"/>
  <c r="AL4828" i="2"/>
  <c r="AL4832" i="2"/>
  <c r="AL4836" i="2"/>
  <c r="AL4840" i="2"/>
  <c r="AL4844" i="2"/>
  <c r="AL4848" i="2"/>
  <c r="AL4852" i="2"/>
  <c r="AL4856" i="2"/>
  <c r="AL4860" i="2"/>
  <c r="AL4864" i="2"/>
  <c r="AL4868" i="2"/>
  <c r="AL4872" i="2"/>
  <c r="AL4876" i="2"/>
  <c r="AL4880" i="2"/>
  <c r="AL4884" i="2"/>
  <c r="AL4888" i="2"/>
  <c r="AL4892" i="2"/>
  <c r="AL4896" i="2"/>
  <c r="AL4900" i="2"/>
  <c r="AL4904" i="2"/>
  <c r="AL4908" i="2"/>
  <c r="AL4912" i="2"/>
  <c r="AL4916" i="2"/>
  <c r="AL4920" i="2"/>
  <c r="AL4924" i="2"/>
  <c r="AL4928" i="2"/>
  <c r="AL4932" i="2"/>
  <c r="AL4936" i="2"/>
  <c r="AL4940" i="2"/>
  <c r="AL4944" i="2"/>
  <c r="AL4948" i="2"/>
  <c r="AL4952" i="2"/>
  <c r="AL4956" i="2"/>
  <c r="AL4960" i="2"/>
  <c r="AL4964" i="2"/>
  <c r="AL4968" i="2"/>
  <c r="AL4972" i="2"/>
  <c r="AL6065" i="2"/>
  <c r="AL6061" i="2"/>
  <c r="AL6057" i="2"/>
  <c r="AL6053" i="2"/>
  <c r="AL6049" i="2"/>
  <c r="AL6045" i="2"/>
  <c r="AL6041" i="2"/>
  <c r="AL6037" i="2"/>
  <c r="AL6033" i="2"/>
  <c r="AL6029" i="2"/>
  <c r="AL6025" i="2"/>
  <c r="AL6021" i="2"/>
  <c r="AL6017" i="2"/>
  <c r="AL6013" i="2"/>
  <c r="AL6009" i="2"/>
  <c r="AL6005" i="2"/>
  <c r="AL6001" i="2"/>
  <c r="AL5997" i="2"/>
  <c r="AL5993" i="2"/>
  <c r="AL5989" i="2"/>
  <c r="AL5985" i="2"/>
  <c r="AL5981" i="2"/>
  <c r="AL5977" i="2"/>
  <c r="AL5973" i="2"/>
  <c r="AL5969" i="2"/>
  <c r="AL5965" i="2"/>
  <c r="AL5961" i="2"/>
  <c r="AL5957" i="2"/>
  <c r="AL5953" i="2"/>
  <c r="AL5949" i="2"/>
  <c r="AL5945" i="2"/>
  <c r="AL5941" i="2"/>
  <c r="AL5937" i="2"/>
  <c r="AL5933" i="2"/>
  <c r="AL5929" i="2"/>
  <c r="AL5925" i="2"/>
  <c r="AL5921" i="2"/>
  <c r="AL5917" i="2"/>
  <c r="AL5913" i="2"/>
  <c r="AL5909" i="2"/>
  <c r="AL5905" i="2"/>
  <c r="AL5901" i="2"/>
  <c r="AL5897" i="2"/>
  <c r="AL5893" i="2"/>
  <c r="AL5889" i="2"/>
  <c r="AL5885" i="2"/>
  <c r="AL5881" i="2"/>
  <c r="AL5877" i="2"/>
  <c r="AL5873" i="2"/>
  <c r="AL5869" i="2"/>
  <c r="AL5865" i="2"/>
  <c r="AL5861" i="2"/>
  <c r="AL5857" i="2"/>
  <c r="AL5853" i="2"/>
  <c r="AL5849" i="2"/>
  <c r="AL5845" i="2"/>
  <c r="AL5841" i="2"/>
  <c r="AL5837" i="2"/>
  <c r="AL5833" i="2"/>
  <c r="AL5829" i="2"/>
  <c r="AL5825" i="2"/>
  <c r="AL5821" i="2"/>
  <c r="AL5817" i="2"/>
  <c r="AL5813" i="2"/>
  <c r="AL5809" i="2"/>
  <c r="AL5805" i="2"/>
  <c r="AL5801" i="2"/>
  <c r="AL5797" i="2"/>
  <c r="AL5793" i="2"/>
  <c r="AL5789" i="2"/>
  <c r="AL5785" i="2"/>
  <c r="AL5781" i="2"/>
  <c r="AL5777" i="2"/>
  <c r="AL5773" i="2"/>
  <c r="AL5769" i="2"/>
  <c r="AL5765" i="2"/>
  <c r="AL5761" i="2"/>
  <c r="AL5757" i="2"/>
  <c r="AL5753" i="2"/>
  <c r="AL5749" i="2"/>
  <c r="AL5745" i="2"/>
  <c r="AL5741" i="2"/>
  <c r="AL5737" i="2"/>
  <c r="AL5733" i="2"/>
  <c r="AL5729" i="2"/>
  <c r="AL5725" i="2"/>
  <c r="AL5721" i="2"/>
  <c r="AL5717" i="2"/>
  <c r="AL5713" i="2"/>
  <c r="AL5709" i="2"/>
  <c r="AL5705" i="2"/>
  <c r="AL5701" i="2"/>
  <c r="AL5697" i="2"/>
  <c r="AL5693" i="2"/>
  <c r="AL5689" i="2"/>
  <c r="AL5685" i="2"/>
  <c r="AL5681" i="2"/>
  <c r="AL5677" i="2"/>
  <c r="AL5673" i="2"/>
  <c r="AL5669" i="2"/>
  <c r="AL5665" i="2"/>
  <c r="AL5661" i="2"/>
  <c r="AL5657" i="2"/>
  <c r="AL5653" i="2"/>
  <c r="AL5649" i="2"/>
  <c r="AL5645" i="2"/>
  <c r="AL5641" i="2"/>
  <c r="AL5637" i="2"/>
  <c r="AL5633" i="2"/>
  <c r="AL5629" i="2"/>
  <c r="AL5625" i="2"/>
  <c r="AL5621" i="2"/>
  <c r="AL5617" i="2"/>
  <c r="AL5613" i="2"/>
  <c r="AL5609" i="2"/>
  <c r="AL5605" i="2"/>
  <c r="AL5601" i="2"/>
  <c r="AL5597" i="2"/>
  <c r="AL5593" i="2"/>
  <c r="AL5589" i="2"/>
  <c r="AL5585" i="2"/>
  <c r="AL5581" i="2"/>
  <c r="AL5577" i="2"/>
  <c r="AL5573" i="2"/>
  <c r="AL5569" i="2"/>
  <c r="AL5565" i="2"/>
  <c r="AL5561" i="2"/>
  <c r="AL5557" i="2"/>
  <c r="AL5553" i="2"/>
  <c r="AL5549" i="2"/>
  <c r="AL5545" i="2"/>
  <c r="AL5541" i="2"/>
  <c r="AL5537" i="2"/>
  <c r="AL5533" i="2"/>
  <c r="AL5529" i="2"/>
  <c r="AL5525" i="2"/>
  <c r="AL5521" i="2"/>
  <c r="AL5517" i="2"/>
  <c r="AL5513" i="2"/>
  <c r="AL5509" i="2"/>
  <c r="AL5505" i="2"/>
  <c r="AL5501" i="2"/>
  <c r="AL5497" i="2"/>
  <c r="AL5493" i="2"/>
  <c r="AL5489" i="2"/>
  <c r="AL5485" i="2"/>
  <c r="AL5481" i="2"/>
  <c r="AL5477" i="2"/>
  <c r="AL5473" i="2"/>
  <c r="AL5469" i="2"/>
  <c r="AL5465" i="2"/>
  <c r="AL5461" i="2"/>
  <c r="AL5457" i="2"/>
  <c r="AL5453" i="2"/>
  <c r="AL5449" i="2"/>
  <c r="AL5445" i="2"/>
  <c r="AL5441" i="2"/>
  <c r="AL5437" i="2"/>
  <c r="AL5433" i="2"/>
  <c r="AL5429" i="2"/>
  <c r="AL5425" i="2"/>
  <c r="AL5421" i="2"/>
  <c r="AL5417" i="2"/>
  <c r="AL5413" i="2"/>
  <c r="AL5409" i="2"/>
  <c r="AL5405" i="2"/>
  <c r="AL5401" i="2"/>
  <c r="AL5397" i="2"/>
  <c r="AL5393" i="2"/>
  <c r="AL5389" i="2"/>
  <c r="AL5385" i="2"/>
  <c r="AL5381" i="2"/>
  <c r="AL5377" i="2"/>
  <c r="AL5373" i="2"/>
  <c r="AL5369" i="2"/>
  <c r="AL5365" i="2"/>
  <c r="AL5361" i="2"/>
  <c r="AL5357" i="2"/>
  <c r="AL5353" i="2"/>
  <c r="AL5349" i="2"/>
  <c r="AL5345" i="2"/>
  <c r="AL5341" i="2"/>
  <c r="AL5337" i="2"/>
  <c r="AL5333" i="2"/>
  <c r="AL5329" i="2"/>
  <c r="AL5325" i="2"/>
  <c r="AL5321" i="2"/>
  <c r="AL5317" i="2"/>
  <c r="AL5313" i="2"/>
  <c r="AL5309" i="2"/>
  <c r="AL5305" i="2"/>
  <c r="AL5301" i="2"/>
  <c r="AL5297" i="2"/>
  <c r="AL5293" i="2"/>
  <c r="AL5289" i="2"/>
  <c r="AL5285" i="2"/>
  <c r="AL5281" i="2"/>
  <c r="AL5277" i="2"/>
  <c r="AL5273" i="2"/>
  <c r="AL5269" i="2"/>
  <c r="AL5265" i="2"/>
  <c r="AL5261" i="2"/>
  <c r="AL5258" i="2"/>
  <c r="AL5255" i="2"/>
  <c r="AL5251" i="2"/>
  <c r="AL5248" i="2"/>
  <c r="AL5245" i="2"/>
  <c r="AL5238" i="2"/>
  <c r="AL5234" i="2"/>
  <c r="AL5230" i="2"/>
  <c r="AL5224" i="2"/>
  <c r="AL5220" i="2"/>
  <c r="AL5216" i="2"/>
  <c r="AL5213" i="2"/>
  <c r="AL5209" i="2"/>
  <c r="AL5205" i="2"/>
  <c r="AL5201" i="2"/>
  <c r="AL5197" i="2"/>
  <c r="AL5194" i="2"/>
  <c r="AL5187" i="2"/>
  <c r="AL5183" i="2"/>
  <c r="AL5179" i="2"/>
  <c r="AL5176" i="2"/>
  <c r="AL5173" i="2"/>
  <c r="AL5169" i="2"/>
  <c r="AL5162" i="2"/>
  <c r="AL5158" i="2"/>
  <c r="AL5154" i="2"/>
  <c r="AL5150" i="2"/>
  <c r="AL5146" i="2"/>
  <c r="AL5142" i="2"/>
  <c r="AL5138" i="2"/>
  <c r="AL5134" i="2"/>
  <c r="AL5130" i="2"/>
  <c r="AL5126" i="2"/>
  <c r="AL5122" i="2"/>
  <c r="AL5118" i="2"/>
  <c r="AL5114" i="2"/>
  <c r="AL5110" i="2"/>
  <c r="AL5106" i="2"/>
  <c r="AL5102" i="2"/>
  <c r="AL5098" i="2"/>
  <c r="AL5094" i="2"/>
  <c r="AL5090" i="2"/>
  <c r="AL5086" i="2"/>
  <c r="AL5082" i="2"/>
  <c r="AL5078" i="2"/>
  <c r="AL5074" i="2"/>
  <c r="AL5070" i="2"/>
  <c r="AL5066" i="2"/>
  <c r="AL5062" i="2"/>
  <c r="AL5058" i="2"/>
  <c r="AL5054" i="2"/>
  <c r="AL5050" i="2"/>
  <c r="AL5046" i="2"/>
  <c r="AL5042" i="2"/>
  <c r="AL5038" i="2"/>
  <c r="AL5034" i="2"/>
  <c r="AL5030" i="2"/>
  <c r="AL5026" i="2"/>
  <c r="AL5022" i="2"/>
  <c r="AL5018" i="2"/>
  <c r="AL5014" i="2"/>
  <c r="AL5010" i="2"/>
  <c r="AL5006" i="2"/>
  <c r="AL5002" i="2"/>
  <c r="AL4998" i="2"/>
  <c r="AL4994" i="2"/>
  <c r="AL4990" i="2"/>
  <c r="AL4986" i="2"/>
  <c r="AL4982" i="2"/>
  <c r="AL4978" i="2"/>
  <c r="AL5" i="2"/>
  <c r="AL6064" i="2"/>
  <c r="AL6060" i="2"/>
  <c r="AL6056" i="2"/>
  <c r="AL6052" i="2"/>
  <c r="AL6048" i="2"/>
  <c r="AL6044" i="2"/>
  <c r="AL6040" i="2"/>
  <c r="AL6036" i="2"/>
  <c r="AL6032" i="2"/>
  <c r="AL6028" i="2"/>
  <c r="AL6024" i="2"/>
  <c r="AL6020" i="2"/>
  <c r="AL6016" i="2"/>
  <c r="AL6012" i="2"/>
  <c r="AL6008" i="2"/>
  <c r="AL6004" i="2"/>
  <c r="AL6000" i="2"/>
  <c r="AL5996" i="2"/>
  <c r="AL5992" i="2"/>
  <c r="AL5988" i="2"/>
  <c r="AL5984" i="2"/>
  <c r="AL5980" i="2"/>
  <c r="AL5976" i="2"/>
  <c r="AL5972" i="2"/>
  <c r="AL5968" i="2"/>
  <c r="AL5964" i="2"/>
  <c r="AL5960" i="2"/>
  <c r="AL5956" i="2"/>
  <c r="AL5952" i="2"/>
  <c r="AL5948" i="2"/>
  <c r="AL5944" i="2"/>
  <c r="AL5940" i="2"/>
  <c r="AL5936" i="2"/>
  <c r="AL5932" i="2"/>
  <c r="AL5928" i="2"/>
  <c r="AL5924" i="2"/>
  <c r="AL5920" i="2"/>
  <c r="AL5916" i="2"/>
  <c r="AL5912" i="2"/>
  <c r="AL5908" i="2"/>
  <c r="AL5904" i="2"/>
  <c r="AL5900" i="2"/>
  <c r="AL5896" i="2"/>
  <c r="AL5892" i="2"/>
  <c r="AL5888" i="2"/>
  <c r="AL5884" i="2"/>
  <c r="AL5880" i="2"/>
  <c r="AL5876" i="2"/>
  <c r="AL5872" i="2"/>
  <c r="AL5868" i="2"/>
  <c r="AL5864" i="2"/>
  <c r="AL5860" i="2"/>
  <c r="AL5856" i="2"/>
  <c r="AL5852" i="2"/>
  <c r="AL5848" i="2"/>
  <c r="AL5844" i="2"/>
  <c r="AL5840" i="2"/>
  <c r="AL5836" i="2"/>
  <c r="AL5832" i="2"/>
  <c r="AL5828" i="2"/>
  <c r="AL5824" i="2"/>
  <c r="AL5820" i="2"/>
  <c r="AL5816" i="2"/>
  <c r="AL5812" i="2"/>
  <c r="AL5808" i="2"/>
  <c r="AL5804" i="2"/>
  <c r="AL5800" i="2"/>
  <c r="AL5796" i="2"/>
  <c r="AL5792" i="2"/>
  <c r="AL5788" i="2"/>
  <c r="AL5784" i="2"/>
  <c r="AL5780" i="2"/>
  <c r="AL5776" i="2"/>
  <c r="AL5772" i="2"/>
  <c r="AL5768" i="2"/>
  <c r="AL5764" i="2"/>
  <c r="AL5760" i="2"/>
  <c r="AL5756" i="2"/>
  <c r="AL5752" i="2"/>
  <c r="AL5748" i="2"/>
  <c r="AL5744" i="2"/>
  <c r="AL5740" i="2"/>
  <c r="AL5736" i="2"/>
  <c r="AL5732" i="2"/>
  <c r="AL5728" i="2"/>
  <c r="AL5724" i="2"/>
  <c r="AL5720" i="2"/>
  <c r="AL5716" i="2"/>
  <c r="AL5712" i="2"/>
  <c r="AL5708" i="2"/>
  <c r="AL5704" i="2"/>
  <c r="AL5700" i="2"/>
  <c r="AL5696" i="2"/>
  <c r="AL5692" i="2"/>
  <c r="AL5688" i="2"/>
  <c r="AL5684" i="2"/>
  <c r="AL5680" i="2"/>
  <c r="AL5676" i="2"/>
  <c r="AL5672" i="2"/>
  <c r="AL5668" i="2"/>
  <c r="AL5664" i="2"/>
  <c r="AL5660" i="2"/>
  <c r="AL5656" i="2"/>
  <c r="AL5652" i="2"/>
  <c r="AL5648" i="2"/>
  <c r="AL5644" i="2"/>
  <c r="AL5640" i="2"/>
  <c r="AL5636" i="2"/>
  <c r="AL5632" i="2"/>
  <c r="AL5628" i="2"/>
  <c r="AL5624" i="2"/>
  <c r="AL5620" i="2"/>
  <c r="AL5616" i="2"/>
  <c r="AL5612" i="2"/>
  <c r="AL5608" i="2"/>
  <c r="AL5604" i="2"/>
  <c r="AL5600" i="2"/>
  <c r="AL5596" i="2"/>
  <c r="AL5592" i="2"/>
  <c r="AL5588" i="2"/>
  <c r="AL5584" i="2"/>
  <c r="AL5580" i="2"/>
  <c r="AL5576" i="2"/>
  <c r="AL5572" i="2"/>
  <c r="AL5568" i="2"/>
  <c r="AL5564" i="2"/>
  <c r="AL5560" i="2"/>
  <c r="AL5556" i="2"/>
  <c r="AL5552" i="2"/>
  <c r="AL5548" i="2"/>
  <c r="AL5544" i="2"/>
  <c r="AL5540" i="2"/>
  <c r="AL5536" i="2"/>
  <c r="AL5532" i="2"/>
  <c r="AL5528" i="2"/>
  <c r="AL5524" i="2"/>
  <c r="AL5520" i="2"/>
  <c r="AL5516" i="2"/>
  <c r="AL5512" i="2"/>
  <c r="AL5508" i="2"/>
  <c r="AL5504" i="2"/>
  <c r="AL5500" i="2"/>
  <c r="AL5496" i="2"/>
  <c r="AL5492" i="2"/>
  <c r="AL5488" i="2"/>
  <c r="AL5484" i="2"/>
  <c r="AL5480" i="2"/>
  <c r="AL5476" i="2"/>
  <c r="AL5472" i="2"/>
  <c r="AL5468" i="2"/>
  <c r="AL5464" i="2"/>
  <c r="AL5460" i="2"/>
  <c r="AL5456" i="2"/>
  <c r="AL5452" i="2"/>
  <c r="AL5448" i="2"/>
  <c r="AL5444" i="2"/>
  <c r="AL5440" i="2"/>
  <c r="AL5436" i="2"/>
  <c r="AL5432" i="2"/>
  <c r="AL5428" i="2"/>
  <c r="AL5424" i="2"/>
  <c r="AL5420" i="2"/>
  <c r="AL5416" i="2"/>
  <c r="AL5412" i="2"/>
  <c r="AL5408" i="2"/>
  <c r="AL5404" i="2"/>
  <c r="AL5400" i="2"/>
  <c r="AL5396" i="2"/>
  <c r="AL5392" i="2"/>
  <c r="AL5388" i="2"/>
  <c r="AL5384" i="2"/>
  <c r="AL5380" i="2"/>
  <c r="AL5376" i="2"/>
  <c r="AL5372" i="2"/>
  <c r="AL5368" i="2"/>
  <c r="AL5364" i="2"/>
  <c r="AL5360" i="2"/>
  <c r="AL5356" i="2"/>
  <c r="AL5352" i="2"/>
  <c r="AL5348" i="2"/>
  <c r="AL5344" i="2"/>
  <c r="AL5340" i="2"/>
  <c r="AL5336" i="2"/>
  <c r="AL5332" i="2"/>
  <c r="AL5328" i="2"/>
  <c r="AL5324" i="2"/>
  <c r="AL5320" i="2"/>
  <c r="AL5316" i="2"/>
  <c r="AL5312" i="2"/>
  <c r="AL5308" i="2"/>
  <c r="AL5304" i="2"/>
  <c r="AL5300" i="2"/>
  <c r="AL5296" i="2"/>
  <c r="AL5292" i="2"/>
  <c r="AL5288" i="2"/>
  <c r="AL5284" i="2"/>
  <c r="AL5280" i="2"/>
  <c r="AL5276" i="2"/>
  <c r="AL5272" i="2"/>
  <c r="AL5268" i="2"/>
  <c r="AL5264" i="2"/>
  <c r="AL5260" i="2"/>
  <c r="AL5257" i="2"/>
  <c r="AL5254" i="2"/>
  <c r="AL5250" i="2"/>
  <c r="AL5247" i="2"/>
  <c r="AL5244" i="2"/>
  <c r="AL5241" i="2"/>
  <c r="AL5237" i="2"/>
  <c r="AL5233" i="2"/>
  <c r="AL5229" i="2"/>
  <c r="AL5226" i="2"/>
  <c r="AL5223" i="2"/>
  <c r="AL5219" i="2"/>
  <c r="AL5215" i="2"/>
  <c r="AL5212" i="2"/>
  <c r="AL5208" i="2"/>
  <c r="AL5204" i="2"/>
  <c r="AL5200" i="2"/>
  <c r="AL5193" i="2"/>
  <c r="AL5190" i="2"/>
  <c r="AL5186" i="2"/>
  <c r="AL5182" i="2"/>
  <c r="AL5175" i="2"/>
  <c r="AL5172" i="2"/>
  <c r="AL5168" i="2"/>
  <c r="AL5165" i="2"/>
  <c r="AL5161" i="2"/>
  <c r="AL5157" i="2"/>
  <c r="AL5153" i="2"/>
  <c r="AL5149" i="2"/>
  <c r="AL5145" i="2"/>
  <c r="AL5141" i="2"/>
  <c r="AL5137" i="2"/>
  <c r="AL5133" i="2"/>
  <c r="AL5129" i="2"/>
  <c r="AL5125" i="2"/>
  <c r="AL5121" i="2"/>
  <c r="AL5117" i="2"/>
  <c r="AL5113" i="2"/>
  <c r="AL5109" i="2"/>
  <c r="AL5105" i="2"/>
  <c r="AL5101" i="2"/>
  <c r="AL5097" i="2"/>
  <c r="AL5093" i="2"/>
  <c r="AL5089" i="2"/>
  <c r="AL5085" i="2"/>
  <c r="AL5081" i="2"/>
  <c r="AL5077" i="2"/>
  <c r="AL5073" i="2"/>
  <c r="AL5069" i="2"/>
  <c r="AL5065" i="2"/>
  <c r="AL5061" i="2"/>
  <c r="AL5057" i="2"/>
  <c r="AL5053" i="2"/>
  <c r="AL5049" i="2"/>
  <c r="AL5045" i="2"/>
  <c r="AL5041" i="2"/>
  <c r="AL5037" i="2"/>
  <c r="AL5033" i="2"/>
  <c r="AL5029" i="2"/>
  <c r="AL5025" i="2"/>
  <c r="AL5021" i="2"/>
  <c r="AL5017" i="2"/>
  <c r="AL5013" i="2"/>
  <c r="AL5009" i="2"/>
  <c r="AL5005" i="2"/>
  <c r="AL5001" i="2"/>
  <c r="AL4997" i="2"/>
  <c r="AL4993" i="2"/>
  <c r="AL4989" i="2"/>
  <c r="AL4985" i="2"/>
  <c r="AL4981" i="2"/>
  <c r="AL4977" i="2"/>
  <c r="Y5295" i="2"/>
  <c r="Y5296" i="2"/>
  <c r="Y5297" i="2"/>
  <c r="Y5298" i="2"/>
  <c r="Y5299" i="2"/>
  <c r="Y5300" i="2"/>
  <c r="Y5301" i="2"/>
  <c r="Y5302" i="2"/>
  <c r="Y5303" i="2"/>
  <c r="Y5304" i="2"/>
  <c r="Y5305" i="2"/>
  <c r="Y5306" i="2"/>
  <c r="Y5307" i="2"/>
  <c r="Y5308" i="2"/>
  <c r="Y5309" i="2"/>
  <c r="Y5310" i="2"/>
  <c r="Y5311" i="2"/>
  <c r="Y5312" i="2"/>
  <c r="Y5313" i="2"/>
  <c r="Y5314" i="2"/>
  <c r="Y5315" i="2"/>
  <c r="Y5316" i="2"/>
  <c r="Y5317" i="2"/>
  <c r="Y5318" i="2"/>
  <c r="Y5319" i="2"/>
  <c r="Y5320" i="2"/>
  <c r="Y5321" i="2"/>
  <c r="Y5322" i="2"/>
  <c r="Y5323" i="2"/>
  <c r="Y5324" i="2"/>
  <c r="Y5325" i="2"/>
  <c r="Y5326" i="2"/>
  <c r="Y5327" i="2"/>
  <c r="Y5328" i="2"/>
  <c r="Y5329" i="2"/>
  <c r="Y5330" i="2"/>
  <c r="Y5331" i="2"/>
  <c r="Y5332" i="2"/>
  <c r="Y5333" i="2"/>
  <c r="X5259" i="2" l="1"/>
  <c r="Y5259" i="2" s="1"/>
  <c r="X5392" i="2"/>
  <c r="Y5392" i="2" s="1"/>
  <c r="X3007" i="2"/>
  <c r="Y3007" i="2" s="1"/>
  <c r="X2504" i="2"/>
  <c r="Y2504" i="2" s="1"/>
  <c r="X1403" i="2"/>
  <c r="X2484" i="2"/>
  <c r="Y2484" i="2" s="1"/>
  <c r="X1529" i="2"/>
  <c r="X2532" i="2"/>
  <c r="Y2532" i="2" s="1"/>
  <c r="X3148" i="2"/>
  <c r="Y3148" i="2" s="1"/>
  <c r="X4935" i="2"/>
  <c r="Y4935" i="2" s="1"/>
  <c r="X3897" i="2"/>
  <c r="Y3897" i="2" s="1"/>
  <c r="X3893" i="2"/>
  <c r="Y3893" i="2" s="1"/>
  <c r="X3889" i="2"/>
  <c r="Y3889" i="2" s="1"/>
  <c r="X3885" i="2"/>
  <c r="Y3885" i="2" s="1"/>
  <c r="X3873" i="2"/>
  <c r="Y3873" i="2" s="1"/>
  <c r="X3869" i="2"/>
  <c r="Y3869" i="2" s="1"/>
  <c r="X3865" i="2"/>
  <c r="Y3865" i="2" s="1"/>
  <c r="X3853" i="2"/>
  <c r="Y3853" i="2" s="1"/>
  <c r="X3844" i="2"/>
  <c r="Y3844" i="2" s="1"/>
  <c r="X3840" i="2"/>
  <c r="Y3840" i="2" s="1"/>
  <c r="X3836" i="2"/>
  <c r="Y3836" i="2" s="1"/>
  <c r="X3832" i="2"/>
  <c r="Y3832" i="2" s="1"/>
  <c r="X3828" i="2"/>
  <c r="Y3828" i="2" s="1"/>
  <c r="X3824" i="2"/>
  <c r="Y3824" i="2" s="1"/>
  <c r="X3820" i="2"/>
  <c r="Y3820" i="2" s="1"/>
  <c r="X3815" i="2"/>
  <c r="Y3815" i="2" s="1"/>
  <c r="X3810" i="2"/>
  <c r="Y3810" i="2" s="1"/>
  <c r="X3803" i="2"/>
  <c r="Y3803" i="2" s="1"/>
  <c r="X3799" i="2"/>
  <c r="Y3799" i="2" s="1"/>
  <c r="X3795" i="2"/>
  <c r="Y3795" i="2" s="1"/>
  <c r="X3791" i="2"/>
  <c r="Y3791" i="2" s="1"/>
  <c r="X3786" i="2"/>
  <c r="Y3786" i="2" s="1"/>
  <c r="X3776" i="2"/>
  <c r="Y3776" i="2" s="1"/>
  <c r="X3766" i="2"/>
  <c r="Y3766" i="2" s="1"/>
  <c r="X3760" i="2"/>
  <c r="Y3760" i="2" s="1"/>
  <c r="X3754" i="2"/>
  <c r="Y3754" i="2" s="1"/>
  <c r="X3749" i="2"/>
  <c r="Y3749" i="2" s="1"/>
  <c r="X3743" i="2"/>
  <c r="Y3743" i="2" s="1"/>
  <c r="X3737" i="2"/>
  <c r="Y3737" i="2" s="1"/>
  <c r="X3725" i="2"/>
  <c r="Y3725" i="2" s="1"/>
  <c r="X3717" i="2"/>
  <c r="Y3717" i="2" s="1"/>
  <c r="X3707" i="2"/>
  <c r="Y3707" i="2" s="1"/>
  <c r="X3703" i="2"/>
  <c r="Y3703" i="2" s="1"/>
  <c r="X3677" i="2"/>
  <c r="Y3677" i="2" s="1"/>
  <c r="X3670" i="2"/>
  <c r="Y3670" i="2" s="1"/>
  <c r="X3664" i="2"/>
  <c r="Y3664" i="2" s="1"/>
  <c r="X3655" i="2"/>
  <c r="Y3655" i="2" s="1"/>
  <c r="X3593" i="2"/>
  <c r="Y3593" i="2" s="1"/>
  <c r="X3398" i="2"/>
  <c r="Y3398" i="2" s="1"/>
  <c r="X4943" i="2"/>
  <c r="Y4943" i="2" s="1"/>
  <c r="X4913" i="2"/>
  <c r="Y4913" i="2" s="1"/>
  <c r="X3895" i="2"/>
  <c r="Y3895" i="2" s="1"/>
  <c r="X3890" i="2"/>
  <c r="Y3890" i="2" s="1"/>
  <c r="X3884" i="2"/>
  <c r="Y3884" i="2" s="1"/>
  <c r="X3871" i="2"/>
  <c r="Y3871" i="2" s="1"/>
  <c r="X3866" i="2"/>
  <c r="Y3866" i="2" s="1"/>
  <c r="X3848" i="2"/>
  <c r="Y3848" i="2" s="1"/>
  <c r="X3842" i="2"/>
  <c r="Y3842" i="2" s="1"/>
  <c r="X3837" i="2"/>
  <c r="Y3837" i="2" s="1"/>
  <c r="X3831" i="2"/>
  <c r="Y3831" i="2" s="1"/>
  <c r="X3826" i="2"/>
  <c r="Y3826" i="2" s="1"/>
  <c r="X3821" i="2"/>
  <c r="Y3821" i="2" s="1"/>
  <c r="X3814" i="2"/>
  <c r="Y3814" i="2" s="1"/>
  <c r="X3805" i="2"/>
  <c r="Y3805" i="2" s="1"/>
  <c r="X3800" i="2"/>
  <c r="Y3800" i="2" s="1"/>
  <c r="X3794" i="2"/>
  <c r="Y3794" i="2" s="1"/>
  <c r="X3788" i="2"/>
  <c r="Y3788" i="2" s="1"/>
  <c r="X3777" i="2"/>
  <c r="Y3777" i="2" s="1"/>
  <c r="X3765" i="2"/>
  <c r="Y3765" i="2" s="1"/>
  <c r="X3757" i="2"/>
  <c r="Y3757" i="2" s="1"/>
  <c r="X3750" i="2"/>
  <c r="Y3750" i="2" s="1"/>
  <c r="X3742" i="2"/>
  <c r="Y3742" i="2" s="1"/>
  <c r="X3735" i="2"/>
  <c r="Y3735" i="2" s="1"/>
  <c r="X3722" i="2"/>
  <c r="Y3722" i="2" s="1"/>
  <c r="X3706" i="2"/>
  <c r="Y3706" i="2" s="1"/>
  <c r="X3686" i="2"/>
  <c r="Y3686" i="2" s="1"/>
  <c r="X3671" i="2"/>
  <c r="Y3671" i="2" s="1"/>
  <c r="X3658" i="2"/>
  <c r="Y3658" i="2" s="1"/>
  <c r="X3608" i="2"/>
  <c r="Y3608" i="2" s="1"/>
  <c r="X3452" i="2"/>
  <c r="Y3452" i="2" s="1"/>
  <c r="X3896" i="2"/>
  <c r="Y3896" i="2" s="1"/>
  <c r="X3888" i="2"/>
  <c r="Y3888" i="2" s="1"/>
  <c r="X3874" i="2"/>
  <c r="Y3874" i="2" s="1"/>
  <c r="X3867" i="2"/>
  <c r="Y3867" i="2" s="1"/>
  <c r="X3846" i="2"/>
  <c r="Y3846" i="2" s="1"/>
  <c r="X3839" i="2"/>
  <c r="Y3839" i="2" s="1"/>
  <c r="X3833" i="2"/>
  <c r="Y3833" i="2" s="1"/>
  <c r="X3825" i="2"/>
  <c r="Y3825" i="2" s="1"/>
  <c r="X3818" i="2"/>
  <c r="Y3818" i="2" s="1"/>
  <c r="X3806" i="2"/>
  <c r="Y3806" i="2" s="1"/>
  <c r="X3798" i="2"/>
  <c r="Y3798" i="2" s="1"/>
  <c r="X3792" i="2"/>
  <c r="Y3792" i="2" s="1"/>
  <c r="X3782" i="2"/>
  <c r="Y3782" i="2" s="1"/>
  <c r="X3764" i="2"/>
  <c r="Y3764" i="2" s="1"/>
  <c r="X3753" i="2"/>
  <c r="Y3753" i="2" s="1"/>
  <c r="X3744" i="2"/>
  <c r="Y3744" i="2" s="1"/>
  <c r="X3734" i="2"/>
  <c r="Y3734" i="2" s="1"/>
  <c r="X3715" i="2"/>
  <c r="Y3715" i="2" s="1"/>
  <c r="X3701" i="2"/>
  <c r="Y3701" i="2" s="1"/>
  <c r="X3669" i="2"/>
  <c r="Y3669" i="2" s="1"/>
  <c r="X3656" i="2"/>
  <c r="Y3656" i="2" s="1"/>
  <c r="X3494" i="2"/>
  <c r="Y3494" i="2" s="1"/>
  <c r="X3898" i="2"/>
  <c r="Y3898" i="2" s="1"/>
  <c r="X3887" i="2"/>
  <c r="Y3887" i="2" s="1"/>
  <c r="X3870" i="2"/>
  <c r="Y3870" i="2" s="1"/>
  <c r="X3838" i="2"/>
  <c r="Y3838" i="2" s="1"/>
  <c r="X3829" i="2"/>
  <c r="Y3829" i="2" s="1"/>
  <c r="X3819" i="2"/>
  <c r="Y3819" i="2" s="1"/>
  <c r="X3804" i="2"/>
  <c r="Y3804" i="2" s="1"/>
  <c r="X3796" i="2"/>
  <c r="Y3796" i="2" s="1"/>
  <c r="X3783" i="2"/>
  <c r="Y3783" i="2" s="1"/>
  <c r="X3761" i="2"/>
  <c r="Y3761" i="2" s="1"/>
  <c r="X3748" i="2"/>
  <c r="Y3748" i="2" s="1"/>
  <c r="X3736" i="2"/>
  <c r="Y3736" i="2" s="1"/>
  <c r="X3708" i="2"/>
  <c r="Y3708" i="2" s="1"/>
  <c r="X3676" i="2"/>
  <c r="Y3676" i="2" s="1"/>
  <c r="X3657" i="2"/>
  <c r="Y3657" i="2" s="1"/>
  <c r="X3894" i="2"/>
  <c r="Y3894" i="2" s="1"/>
  <c r="X3886" i="2"/>
  <c r="Y3886" i="2" s="1"/>
  <c r="X3868" i="2"/>
  <c r="Y3868" i="2" s="1"/>
  <c r="X3845" i="2"/>
  <c r="Y3845" i="2" s="1"/>
  <c r="X3835" i="2"/>
  <c r="Y3835" i="2" s="1"/>
  <c r="X3827" i="2"/>
  <c r="Y3827" i="2" s="1"/>
  <c r="X3817" i="2"/>
  <c r="Y3817" i="2" s="1"/>
  <c r="X3802" i="2"/>
  <c r="Y3802" i="2" s="1"/>
  <c r="X3793" i="2"/>
  <c r="Y3793" i="2" s="1"/>
  <c r="X3775" i="2"/>
  <c r="Y3775" i="2" s="1"/>
  <c r="X3759" i="2"/>
  <c r="Y3759" i="2" s="1"/>
  <c r="X3746" i="2"/>
  <c r="Y3746" i="2" s="1"/>
  <c r="X3724" i="2"/>
  <c r="Y3724" i="2" s="1"/>
  <c r="X3705" i="2"/>
  <c r="Y3705" i="2" s="1"/>
  <c r="X3675" i="2"/>
  <c r="Y3675" i="2" s="1"/>
  <c r="X3635" i="2"/>
  <c r="Y3635" i="2" s="1"/>
  <c r="X4942" i="2"/>
  <c r="Y4942" i="2" s="1"/>
  <c r="X3891" i="2"/>
  <c r="Y3891" i="2" s="1"/>
  <c r="X3830" i="2"/>
  <c r="Y3830" i="2" s="1"/>
  <c r="X3811" i="2"/>
  <c r="Y3811" i="2" s="1"/>
  <c r="X3787" i="2"/>
  <c r="Y3787" i="2" s="1"/>
  <c r="X3752" i="2"/>
  <c r="Y3752" i="2" s="1"/>
  <c r="X3716" i="2"/>
  <c r="Y3716" i="2" s="1"/>
  <c r="X3665" i="2"/>
  <c r="Y3665" i="2" s="1"/>
  <c r="X3876" i="2"/>
  <c r="Y3876" i="2" s="1"/>
  <c r="X3843" i="2"/>
  <c r="Y3843" i="2" s="1"/>
  <c r="X3823" i="2"/>
  <c r="Y3823" i="2" s="1"/>
  <c r="X3801" i="2"/>
  <c r="Y3801" i="2" s="1"/>
  <c r="X3769" i="2"/>
  <c r="Y3769" i="2" s="1"/>
  <c r="X3739" i="2"/>
  <c r="Y3739" i="2" s="1"/>
  <c r="X3704" i="2"/>
  <c r="Y3704" i="2" s="1"/>
  <c r="X3595" i="2"/>
  <c r="Y3595" i="2" s="1"/>
  <c r="X3872" i="2"/>
  <c r="Y3872" i="2" s="1"/>
  <c r="X3841" i="2"/>
  <c r="Y3841" i="2" s="1"/>
  <c r="X3822" i="2"/>
  <c r="Y3822" i="2" s="1"/>
  <c r="X3797" i="2"/>
  <c r="Y3797" i="2" s="1"/>
  <c r="X3768" i="2"/>
  <c r="Y3768" i="2" s="1"/>
  <c r="X3738" i="2"/>
  <c r="Y3738" i="2" s="1"/>
  <c r="X3685" i="2"/>
  <c r="Y3685" i="2" s="1"/>
  <c r="X3585" i="2"/>
  <c r="Y3585" i="2" s="1"/>
  <c r="X3834" i="2"/>
  <c r="Y3834" i="2" s="1"/>
  <c r="X3723" i="2"/>
  <c r="Y3723" i="2" s="1"/>
  <c r="X3813" i="2"/>
  <c r="Y3813" i="2" s="1"/>
  <c r="X3668" i="2"/>
  <c r="Y3668" i="2" s="1"/>
  <c r="X3892" i="2"/>
  <c r="Y3892" i="2" s="1"/>
  <c r="X3789" i="2"/>
  <c r="Y3789" i="2" s="1"/>
  <c r="X3864" i="2"/>
  <c r="Y3864" i="2" s="1"/>
  <c r="X3755" i="2"/>
  <c r="Y3755" i="2" s="1"/>
  <c r="X5651" i="2"/>
  <c r="Y5651" i="2" s="1"/>
  <c r="X5632" i="2"/>
  <c r="Y5632" i="2" s="1"/>
  <c r="X5597" i="2"/>
  <c r="Y5597" i="2" s="1"/>
  <c r="X5535" i="2"/>
  <c r="Y5535" i="2" s="1"/>
  <c r="X5469" i="2"/>
  <c r="Y5469" i="2" s="1"/>
  <c r="X5465" i="2"/>
  <c r="Y5465" i="2" s="1"/>
  <c r="X5460" i="2"/>
  <c r="Y5460" i="2" s="1"/>
  <c r="X5456" i="2"/>
  <c r="Y5456" i="2" s="1"/>
  <c r="X5451" i="2"/>
  <c r="Y5451" i="2" s="1"/>
  <c r="X5443" i="2"/>
  <c r="Y5443" i="2" s="1"/>
  <c r="X5438" i="2"/>
  <c r="Y5438" i="2" s="1"/>
  <c r="X5433" i="2"/>
  <c r="Y5433" i="2" s="1"/>
  <c r="X5429" i="2"/>
  <c r="Y5429" i="2" s="1"/>
  <c r="X5425" i="2"/>
  <c r="Y5425" i="2" s="1"/>
  <c r="X5419" i="2"/>
  <c r="Y5419" i="2" s="1"/>
  <c r="X5415" i="2"/>
  <c r="Y5415" i="2" s="1"/>
  <c r="X5410" i="2"/>
  <c r="Y5410" i="2" s="1"/>
  <c r="X5401" i="2"/>
  <c r="Y5401" i="2" s="1"/>
  <c r="X5397" i="2"/>
  <c r="Y5397" i="2" s="1"/>
  <c r="X5393" i="2"/>
  <c r="Y5393" i="2" s="1"/>
  <c r="X5389" i="2"/>
  <c r="Y5389" i="2" s="1"/>
  <c r="X5384" i="2"/>
  <c r="Y5384" i="2" s="1"/>
  <c r="X5379" i="2"/>
  <c r="Y5379" i="2" s="1"/>
  <c r="X5372" i="2"/>
  <c r="Y5372" i="2" s="1"/>
  <c r="X5368" i="2"/>
  <c r="Y5368" i="2" s="1"/>
  <c r="X5358" i="2"/>
  <c r="Y5358" i="2" s="1"/>
  <c r="X5351" i="2"/>
  <c r="Y5351" i="2" s="1"/>
  <c r="X5346" i="2"/>
  <c r="Y5346" i="2" s="1"/>
  <c r="X5341" i="2"/>
  <c r="Y5341" i="2" s="1"/>
  <c r="X5334" i="2"/>
  <c r="Y5334" i="2" s="1"/>
  <c r="X5291" i="2"/>
  <c r="Y5291" i="2" s="1"/>
  <c r="X5285" i="2"/>
  <c r="Y5285" i="2" s="1"/>
  <c r="X5281" i="2"/>
  <c r="Y5281" i="2" s="1"/>
  <c r="X5275" i="2"/>
  <c r="Y5275" i="2" s="1"/>
  <c r="X5269" i="2"/>
  <c r="Y5269" i="2" s="1"/>
  <c r="X5262" i="2"/>
  <c r="Y5262" i="2" s="1"/>
  <c r="X5255" i="2"/>
  <c r="Y5255" i="2" s="1"/>
  <c r="X5244" i="2"/>
  <c r="Y5244" i="2" s="1"/>
  <c r="X5237" i="2"/>
  <c r="Y5237" i="2" s="1"/>
  <c r="X5231" i="2"/>
  <c r="Y5231" i="2" s="1"/>
  <c r="X5227" i="2"/>
  <c r="Y5227" i="2" s="1"/>
  <c r="X5221" i="2"/>
  <c r="Y5221" i="2" s="1"/>
  <c r="X5215" i="2"/>
  <c r="Y5215" i="2" s="1"/>
  <c r="X5204" i="2"/>
  <c r="Y5204" i="2" s="1"/>
  <c r="X5199" i="2"/>
  <c r="Y5199" i="2" s="1"/>
  <c r="X5191" i="2"/>
  <c r="Y5191" i="2" s="1"/>
  <c r="X5186" i="2"/>
  <c r="Y5186" i="2" s="1"/>
  <c r="X5178" i="2"/>
  <c r="Y5178" i="2" s="1"/>
  <c r="X5170" i="2"/>
  <c r="Y5170" i="2" s="1"/>
  <c r="X5657" i="2"/>
  <c r="Y5657" i="2" s="1"/>
  <c r="X5649" i="2"/>
  <c r="Y5649" i="2" s="1"/>
  <c r="X5596" i="2"/>
  <c r="Y5596" i="2" s="1"/>
  <c r="X5548" i="2"/>
  <c r="Y5548" i="2" s="1"/>
  <c r="X5470" i="2"/>
  <c r="Y5470" i="2" s="1"/>
  <c r="X5464" i="2"/>
  <c r="Y5464" i="2" s="1"/>
  <c r="X5458" i="2"/>
  <c r="Y5458" i="2" s="1"/>
  <c r="X5452" i="2"/>
  <c r="Y5452" i="2" s="1"/>
  <c r="X5441" i="2"/>
  <c r="Y5441" i="2" s="1"/>
  <c r="X5436" i="2"/>
  <c r="Y5436" i="2" s="1"/>
  <c r="X5424" i="2"/>
  <c r="Y5424" i="2" s="1"/>
  <c r="X5417" i="2"/>
  <c r="Y5417" i="2" s="1"/>
  <c r="X5412" i="2"/>
  <c r="Y5412" i="2" s="1"/>
  <c r="X5400" i="2"/>
  <c r="Y5400" i="2" s="1"/>
  <c r="X5395" i="2"/>
  <c r="Y5395" i="2" s="1"/>
  <c r="X5390" i="2"/>
  <c r="Y5390" i="2" s="1"/>
  <c r="X5383" i="2"/>
  <c r="Y5383" i="2" s="1"/>
  <c r="X5375" i="2"/>
  <c r="Y5375" i="2" s="1"/>
  <c r="X5369" i="2"/>
  <c r="Y5369" i="2" s="1"/>
  <c r="X5354" i="2"/>
  <c r="Y5354" i="2" s="1"/>
  <c r="X5347" i="2"/>
  <c r="Y5347" i="2" s="1"/>
  <c r="X5339" i="2"/>
  <c r="Y5339" i="2" s="1"/>
  <c r="X5280" i="2"/>
  <c r="Y5280" i="2" s="1"/>
  <c r="X5273" i="2"/>
  <c r="Y5273" i="2" s="1"/>
  <c r="X5263" i="2"/>
  <c r="Y5263" i="2" s="1"/>
  <c r="X5254" i="2"/>
  <c r="Y5254" i="2" s="1"/>
  <c r="X5241" i="2"/>
  <c r="Y5241" i="2" s="1"/>
  <c r="X5234" i="2"/>
  <c r="Y5234" i="2" s="1"/>
  <c r="X5217" i="2"/>
  <c r="Y5217" i="2" s="1"/>
  <c r="X5210" i="2"/>
  <c r="Y5210" i="2" s="1"/>
  <c r="X5203" i="2"/>
  <c r="Y5203" i="2" s="1"/>
  <c r="X5196" i="2"/>
  <c r="Y5196" i="2" s="1"/>
  <c r="X5188" i="2"/>
  <c r="Y5188" i="2" s="1"/>
  <c r="X5177" i="2"/>
  <c r="Y5177" i="2" s="1"/>
  <c r="X5166" i="2"/>
  <c r="Y5166" i="2" s="1"/>
  <c r="X5655" i="2"/>
  <c r="Y5655" i="2" s="1"/>
  <c r="X5645" i="2"/>
  <c r="Y5645" i="2" s="1"/>
  <c r="X5589" i="2"/>
  <c r="Y5589" i="2" s="1"/>
  <c r="X5544" i="2"/>
  <c r="Y5544" i="2" s="1"/>
  <c r="X5468" i="2"/>
  <c r="Y5468" i="2" s="1"/>
  <c r="X5463" i="2"/>
  <c r="Y5463" i="2" s="1"/>
  <c r="X5457" i="2"/>
  <c r="Y5457" i="2" s="1"/>
  <c r="X5450" i="2"/>
  <c r="Y5450" i="2" s="1"/>
  <c r="X5440" i="2"/>
  <c r="Y5440" i="2" s="1"/>
  <c r="X5435" i="2"/>
  <c r="Y5435" i="2" s="1"/>
  <c r="X5428" i="2"/>
  <c r="Y5428" i="2" s="1"/>
  <c r="X5423" i="2"/>
  <c r="Y5423" i="2" s="1"/>
  <c r="X5416" i="2"/>
  <c r="Y5416" i="2" s="1"/>
  <c r="X5409" i="2"/>
  <c r="Y5409" i="2" s="1"/>
  <c r="X5399" i="2"/>
  <c r="Y5399" i="2" s="1"/>
  <c r="X5394" i="2"/>
  <c r="Y5394" i="2" s="1"/>
  <c r="X5387" i="2"/>
  <c r="Y5387" i="2" s="1"/>
  <c r="X5382" i="2"/>
  <c r="Y5382" i="2" s="1"/>
  <c r="X5374" i="2"/>
  <c r="Y5374" i="2" s="1"/>
  <c r="X5352" i="2"/>
  <c r="Y5352" i="2" s="1"/>
  <c r="X5344" i="2"/>
  <c r="Y5344" i="2" s="1"/>
  <c r="X5336" i="2"/>
  <c r="Y5336" i="2" s="1"/>
  <c r="X5284" i="2"/>
  <c r="Y5284" i="2" s="1"/>
  <c r="X5271" i="2"/>
  <c r="Y5271" i="2" s="1"/>
  <c r="X5240" i="2"/>
  <c r="Y5240" i="2" s="1"/>
  <c r="X5230" i="2"/>
  <c r="Y5230" i="2" s="1"/>
  <c r="X5216" i="2"/>
  <c r="Y5216" i="2" s="1"/>
  <c r="X5208" i="2"/>
  <c r="Y5208" i="2" s="1"/>
  <c r="X5202" i="2"/>
  <c r="Y5202" i="2" s="1"/>
  <c r="X5192" i="2"/>
  <c r="Y5192" i="2" s="1"/>
  <c r="X5184" i="2"/>
  <c r="Y5184" i="2" s="1"/>
  <c r="X5175" i="2"/>
  <c r="Y5175" i="2" s="1"/>
  <c r="X5627" i="2"/>
  <c r="Y5627" i="2" s="1"/>
  <c r="X5550" i="2"/>
  <c r="Y5550" i="2" s="1"/>
  <c r="X5466" i="2"/>
  <c r="Y5466" i="2" s="1"/>
  <c r="X5453" i="2"/>
  <c r="Y5453" i="2" s="1"/>
  <c r="X5437" i="2"/>
  <c r="Y5437" i="2" s="1"/>
  <c r="X5426" i="2"/>
  <c r="Y5426" i="2" s="1"/>
  <c r="X5413" i="2"/>
  <c r="Y5413" i="2" s="1"/>
  <c r="X5396" i="2"/>
  <c r="Y5396" i="2" s="1"/>
  <c r="X5385" i="2"/>
  <c r="Y5385" i="2" s="1"/>
  <c r="X5370" i="2"/>
  <c r="Y5370" i="2" s="1"/>
  <c r="X5355" i="2"/>
  <c r="Y5355" i="2" s="1"/>
  <c r="X5342" i="2"/>
  <c r="Y5342" i="2" s="1"/>
  <c r="X5274" i="2"/>
  <c r="Y5274" i="2" s="1"/>
  <c r="X5256" i="2"/>
  <c r="Y5256" i="2" s="1"/>
  <c r="X5235" i="2"/>
  <c r="Y5235" i="2" s="1"/>
  <c r="X5219" i="2"/>
  <c r="Y5219" i="2" s="1"/>
  <c r="X5206" i="2"/>
  <c r="Y5206" i="2" s="1"/>
  <c r="X5189" i="2"/>
  <c r="Y5189" i="2" s="1"/>
  <c r="X5168" i="2"/>
  <c r="Y5168" i="2" s="1"/>
  <c r="X4572" i="2"/>
  <c r="Y4572" i="2" s="1"/>
  <c r="X4562" i="2"/>
  <c r="Y4562" i="2" s="1"/>
  <c r="X5614" i="2"/>
  <c r="Y5614" i="2" s="1"/>
  <c r="X5529" i="2"/>
  <c r="Y5529" i="2" s="1"/>
  <c r="X5461" i="2"/>
  <c r="Y5461" i="2" s="1"/>
  <c r="X5449" i="2"/>
  <c r="Y5449" i="2" s="1"/>
  <c r="X5432" i="2"/>
  <c r="Y5432" i="2" s="1"/>
  <c r="X5420" i="2"/>
  <c r="Y5420" i="2" s="1"/>
  <c r="X5407" i="2"/>
  <c r="Y5407" i="2" s="1"/>
  <c r="X5380" i="2"/>
  <c r="Y5380" i="2" s="1"/>
  <c r="X5350" i="2"/>
  <c r="Y5350" i="2" s="1"/>
  <c r="X5335" i="2"/>
  <c r="Y5335" i="2" s="1"/>
  <c r="X5267" i="2"/>
  <c r="Y5267" i="2" s="1"/>
  <c r="X5246" i="2"/>
  <c r="Y5246" i="2" s="1"/>
  <c r="X5229" i="2"/>
  <c r="Y5229" i="2" s="1"/>
  <c r="X5201" i="2"/>
  <c r="Y5201" i="2" s="1"/>
  <c r="X4668" i="2"/>
  <c r="Y4668" i="2" s="1"/>
  <c r="X4046" i="2"/>
  <c r="Y4046" i="2" s="1"/>
  <c r="X5467" i="2"/>
  <c r="Y5467" i="2" s="1"/>
  <c r="X5439" i="2"/>
  <c r="Y5439" i="2" s="1"/>
  <c r="X5414" i="2"/>
  <c r="Y5414" i="2" s="1"/>
  <c r="X5386" i="2"/>
  <c r="Y5386" i="2" s="1"/>
  <c r="X5359" i="2"/>
  <c r="Y5359" i="2" s="1"/>
  <c r="X5288" i="2"/>
  <c r="Y5288" i="2" s="1"/>
  <c r="X5258" i="2"/>
  <c r="Y5258" i="2" s="1"/>
  <c r="X5222" i="2"/>
  <c r="Y5222" i="2" s="1"/>
  <c r="X5190" i="2"/>
  <c r="Y5190" i="2" s="1"/>
  <c r="X5608" i="2"/>
  <c r="Y5608" i="2" s="1"/>
  <c r="X5459" i="2"/>
  <c r="Y5459" i="2" s="1"/>
  <c r="X5431" i="2"/>
  <c r="Y5431" i="2" s="1"/>
  <c r="X5404" i="2"/>
  <c r="Y5404" i="2" s="1"/>
  <c r="X5378" i="2"/>
  <c r="Y5378" i="2" s="1"/>
  <c r="X5348" i="2"/>
  <c r="Y5348" i="2" s="1"/>
  <c r="X5282" i="2"/>
  <c r="Y5282" i="2" s="1"/>
  <c r="X5243" i="2"/>
  <c r="Y5243" i="2" s="1"/>
  <c r="X5211" i="2"/>
  <c r="Y5211" i="2" s="1"/>
  <c r="X4676" i="2"/>
  <c r="Y4676" i="2" s="1"/>
  <c r="X3222" i="2"/>
  <c r="Y3222" i="2" s="1"/>
  <c r="X3214" i="2"/>
  <c r="Y3214" i="2" s="1"/>
  <c r="X2543" i="2"/>
  <c r="Y2543" i="2" s="1"/>
  <c r="X2524" i="2"/>
  <c r="Y2524" i="2" s="1"/>
  <c r="X2491" i="2"/>
  <c r="Y2491" i="2" s="1"/>
  <c r="X2474" i="2"/>
  <c r="Y2474" i="2" s="1"/>
  <c r="X1592" i="2"/>
  <c r="Y1592" i="2" s="1"/>
  <c r="X1575" i="2"/>
  <c r="X1543" i="2"/>
  <c r="X1527" i="2"/>
  <c r="Y1527" i="2" s="1"/>
  <c r="X1464" i="2"/>
  <c r="Y1464" i="2" s="1"/>
  <c r="X1442" i="2"/>
  <c r="X5650" i="2"/>
  <c r="Y5650" i="2" s="1"/>
  <c r="X5444" i="2"/>
  <c r="Y5444" i="2" s="1"/>
  <c r="X5391" i="2"/>
  <c r="Y5391" i="2" s="1"/>
  <c r="X5294" i="2"/>
  <c r="Y5294" i="2" s="1"/>
  <c r="X5228" i="2"/>
  <c r="Y5228" i="2" s="1"/>
  <c r="X3177" i="2"/>
  <c r="Y3177" i="2" s="1"/>
  <c r="X2540" i="2"/>
  <c r="Y2540" i="2" s="1"/>
  <c r="X2515" i="2"/>
  <c r="Y2515" i="2" s="1"/>
  <c r="X2489" i="2"/>
  <c r="Y2489" i="2" s="1"/>
  <c r="X1525" i="2"/>
  <c r="X1337" i="2"/>
  <c r="Y1337" i="2" s="1"/>
  <c r="X5454" i="2"/>
  <c r="Y5454" i="2" s="1"/>
  <c r="X5371" i="2"/>
  <c r="Y5371" i="2" s="1"/>
  <c r="X5265" i="2"/>
  <c r="Y5265" i="2" s="1"/>
  <c r="X5171" i="2"/>
  <c r="Y5171" i="2" s="1"/>
  <c r="X4581" i="2"/>
  <c r="Y4581" i="2" s="1"/>
  <c r="X4027" i="2"/>
  <c r="Y4027" i="2" s="1"/>
  <c r="X2553" i="2"/>
  <c r="Y2553" i="2" s="1"/>
  <c r="X2516" i="2"/>
  <c r="Y2516" i="2" s="1"/>
  <c r="X1558" i="2"/>
  <c r="Y1558" i="2" s="1"/>
  <c r="X991" i="2"/>
  <c r="X5427" i="2"/>
  <c r="Y5427" i="2" s="1"/>
  <c r="X5236" i="2"/>
  <c r="Y5236" i="2" s="1"/>
  <c r="X3245" i="2"/>
  <c r="Y3245" i="2" s="1"/>
  <c r="X3204" i="2"/>
  <c r="Y3204" i="2" s="1"/>
  <c r="X3124" i="2"/>
  <c r="Y3124" i="2" s="1"/>
  <c r="X2542" i="2"/>
  <c r="Y2542" i="2" s="1"/>
  <c r="X2495" i="2"/>
  <c r="Y2495" i="2" s="1"/>
  <c r="X2476" i="2"/>
  <c r="Y2476" i="2" s="1"/>
  <c r="X1554" i="2"/>
  <c r="Y1554" i="2" s="1"/>
  <c r="X1528" i="2"/>
  <c r="Y1528" i="2" s="1"/>
  <c r="X1483" i="2"/>
  <c r="X1423" i="2"/>
  <c r="X1270" i="2"/>
  <c r="Y1270" i="2" s="1"/>
  <c r="X974" i="2"/>
  <c r="Y974" i="2" s="1"/>
  <c r="X5398" i="2"/>
  <c r="Y5398" i="2" s="1"/>
  <c r="X5197" i="2"/>
  <c r="Y5197" i="2" s="1"/>
  <c r="X4036" i="2"/>
  <c r="Y4036" i="2" s="1"/>
  <c r="X3194" i="2"/>
  <c r="Y3194" i="2" s="1"/>
  <c r="X3145" i="2"/>
  <c r="Y3145" i="2" s="1"/>
  <c r="X2996" i="2"/>
  <c r="Y2996" i="2" s="1"/>
  <c r="X1502" i="2"/>
  <c r="Y1502" i="2" s="1"/>
  <c r="X5578" i="2"/>
  <c r="Y5578" i="2" s="1"/>
  <c r="X5343" i="2"/>
  <c r="Y5343" i="2" s="1"/>
  <c r="X2494" i="2"/>
  <c r="Y2494" i="2" s="1"/>
  <c r="X1591" i="2"/>
  <c r="Y1591" i="2" s="1"/>
  <c r="X1156" i="2"/>
  <c r="Y1156" i="2" s="1"/>
  <c r="X5528" i="2"/>
  <c r="Y5528" i="2" s="1"/>
  <c r="X2559" i="2"/>
  <c r="Y2559" i="2" s="1"/>
  <c r="X1582" i="2"/>
  <c r="Y1582" i="2" s="1"/>
  <c r="X1531" i="2"/>
  <c r="Y1531" i="2" s="1"/>
  <c r="X1456" i="2"/>
  <c r="X1056" i="2"/>
  <c r="Y1056" i="2" s="1"/>
  <c r="X5418" i="2"/>
  <c r="Y5418" i="2" s="1"/>
  <c r="X5207" i="2"/>
  <c r="Y5207" i="2" s="1"/>
  <c r="X5272" i="2"/>
  <c r="Y5272" i="2" s="1"/>
  <c r="X5360" i="2"/>
  <c r="Y5360" i="2" s="1"/>
  <c r="X3537" i="2"/>
  <c r="Y3537" i="2" s="1"/>
  <c r="X3533" i="2"/>
  <c r="Y3533" i="2" s="1"/>
  <c r="X3529" i="2"/>
  <c r="Y3529" i="2" s="1"/>
  <c r="X3432" i="2"/>
  <c r="Y3432" i="2" s="1"/>
  <c r="X3428" i="2"/>
  <c r="Y3428" i="2" s="1"/>
  <c r="X3424" i="2"/>
  <c r="Y3424" i="2" s="1"/>
  <c r="X3420" i="2"/>
  <c r="Y3420" i="2" s="1"/>
  <c r="X4031" i="2"/>
  <c r="Y4031" i="2" s="1"/>
  <c r="X3536" i="2"/>
  <c r="Y3536" i="2" s="1"/>
  <c r="X3532" i="2"/>
  <c r="Y3532" i="2" s="1"/>
  <c r="X3528" i="2"/>
  <c r="Y3528" i="2" s="1"/>
  <c r="X3431" i="2"/>
  <c r="Y3431" i="2" s="1"/>
  <c r="X3427" i="2"/>
  <c r="Y3427" i="2" s="1"/>
  <c r="X3423" i="2"/>
  <c r="Y3423" i="2" s="1"/>
  <c r="X3419" i="2"/>
  <c r="Y3419" i="2" s="1"/>
  <c r="X5844" i="2"/>
  <c r="Y5844" i="2" s="1"/>
  <c r="X3535" i="2"/>
  <c r="Y3535" i="2" s="1"/>
  <c r="X3426" i="2"/>
  <c r="Y3426" i="2" s="1"/>
  <c r="X3418" i="2"/>
  <c r="Y3418" i="2" s="1"/>
  <c r="X3534" i="2"/>
  <c r="Y3534" i="2" s="1"/>
  <c r="X3425" i="2"/>
  <c r="Y3425" i="2" s="1"/>
  <c r="X3430" i="2"/>
  <c r="Y3430" i="2" s="1"/>
  <c r="X2519" i="2"/>
  <c r="Y2519" i="2" s="1"/>
  <c r="X2507" i="2"/>
  <c r="Y2507" i="2" s="1"/>
  <c r="X2493" i="2"/>
  <c r="Y2493" i="2" s="1"/>
  <c r="X2460" i="2"/>
  <c r="Y2460" i="2" s="1"/>
  <c r="X2456" i="2"/>
  <c r="Y2456" i="2" s="1"/>
  <c r="X2450" i="2"/>
  <c r="Y2450" i="2" s="1"/>
  <c r="X2446" i="2"/>
  <c r="Y2446" i="2" s="1"/>
  <c r="X2412" i="2"/>
  <c r="Y2412" i="2" s="1"/>
  <c r="X2380" i="2"/>
  <c r="Y2380" i="2" s="1"/>
  <c r="X2370" i="2"/>
  <c r="Y2370" i="2" s="1"/>
  <c r="X840" i="2"/>
  <c r="X831" i="2"/>
  <c r="Y831" i="2" s="1"/>
  <c r="X824" i="2"/>
  <c r="Y824" i="2" s="1"/>
  <c r="X815" i="2"/>
  <c r="X809" i="2"/>
  <c r="X776" i="2"/>
  <c r="Y776" i="2" s="1"/>
  <c r="X760" i="2"/>
  <c r="X745" i="2"/>
  <c r="X737" i="2"/>
  <c r="Y737" i="2" s="1"/>
  <c r="X733" i="2"/>
  <c r="Y733" i="2" s="1"/>
  <c r="X729" i="2"/>
  <c r="X724" i="2"/>
  <c r="X713" i="2"/>
  <c r="Y713" i="2" s="1"/>
  <c r="X706" i="2"/>
  <c r="X702" i="2"/>
  <c r="X697" i="2"/>
  <c r="X693" i="2"/>
  <c r="Y693" i="2" s="1"/>
  <c r="X677" i="2"/>
  <c r="Y677" i="2" s="1"/>
  <c r="X672" i="2"/>
  <c r="Y672" i="2" s="1"/>
  <c r="X662" i="2"/>
  <c r="X648" i="2"/>
  <c r="X644" i="2"/>
  <c r="Y644" i="2" s="1"/>
  <c r="X632" i="2"/>
  <c r="Y632" i="2" s="1"/>
  <c r="X626" i="2"/>
  <c r="X622" i="2"/>
  <c r="X615" i="2"/>
  <c r="Y615" i="2" s="1"/>
  <c r="X602" i="2"/>
  <c r="Y602" i="2" s="1"/>
  <c r="X598" i="2"/>
  <c r="X592" i="2"/>
  <c r="Y592" i="2" s="1"/>
  <c r="X587" i="2"/>
  <c r="Y587" i="2" s="1"/>
  <c r="X560" i="2"/>
  <c r="Y560" i="2" s="1"/>
  <c r="X543" i="2"/>
  <c r="Y543" i="2" s="1"/>
  <c r="X539" i="2"/>
  <c r="X535" i="2"/>
  <c r="Y535" i="2" s="1"/>
  <c r="X531" i="2"/>
  <c r="Y531" i="2" s="1"/>
  <c r="X527" i="2"/>
  <c r="Y527" i="2" s="1"/>
  <c r="X523" i="2"/>
  <c r="X519" i="2"/>
  <c r="Y519" i="2" s="1"/>
  <c r="X514" i="2"/>
  <c r="Y514" i="2" s="1"/>
  <c r="X506" i="2"/>
  <c r="Y506" i="2" s="1"/>
  <c r="X502" i="2"/>
  <c r="X496" i="2"/>
  <c r="Y496" i="2" s="1"/>
  <c r="X480" i="2"/>
  <c r="Y480" i="2" s="1"/>
  <c r="X458" i="2"/>
  <c r="X454" i="2"/>
  <c r="X429" i="2"/>
  <c r="X424" i="2"/>
  <c r="X420" i="2"/>
  <c r="X416" i="2"/>
  <c r="Y416" i="2" s="1"/>
  <c r="X411" i="2"/>
  <c r="Y411" i="2" s="1"/>
  <c r="X407" i="2"/>
  <c r="X389" i="2"/>
  <c r="X385" i="2"/>
  <c r="X379" i="2"/>
  <c r="Y379" i="2" s="1"/>
  <c r="X375" i="2"/>
  <c r="Y375" i="2" s="1"/>
  <c r="X365" i="2"/>
  <c r="X361" i="2"/>
  <c r="X351" i="2"/>
  <c r="Y351" i="2" s="1"/>
  <c r="X318" i="2"/>
  <c r="Y318" i="2" s="1"/>
  <c r="X311" i="2"/>
  <c r="X305" i="2"/>
  <c r="X301" i="2"/>
  <c r="Y301" i="2" s="1"/>
  <c r="X292" i="2"/>
  <c r="Y292" i="2" s="1"/>
  <c r="X285" i="2"/>
  <c r="Y285" i="2" s="1"/>
  <c r="X3429" i="2"/>
  <c r="Y3429" i="2" s="1"/>
  <c r="X2459" i="2"/>
  <c r="Y2459" i="2" s="1"/>
  <c r="X2455" i="2"/>
  <c r="Y2455" i="2" s="1"/>
  <c r="X2426" i="2"/>
  <c r="Y2426" i="2" s="1"/>
  <c r="X2409" i="2"/>
  <c r="Y2409" i="2" s="1"/>
  <c r="X2369" i="2"/>
  <c r="Y2369" i="2" s="1"/>
  <c r="X854" i="2"/>
  <c r="X843" i="2"/>
  <c r="Y843" i="2" s="1"/>
  <c r="X836" i="2"/>
  <c r="X829" i="2"/>
  <c r="X823" i="2"/>
  <c r="X808" i="2"/>
  <c r="Y808" i="2" s="1"/>
  <c r="X802" i="2"/>
  <c r="X795" i="2"/>
  <c r="Y795" i="2" s="1"/>
  <c r="X774" i="2"/>
  <c r="X759" i="2"/>
  <c r="Y759" i="2" s="1"/>
  <c r="X750" i="2"/>
  <c r="X743" i="2"/>
  <c r="Y743" i="2" s="1"/>
  <c r="X736" i="2"/>
  <c r="X732" i="2"/>
  <c r="Y732" i="2" s="1"/>
  <c r="X727" i="2"/>
  <c r="X723" i="2"/>
  <c r="Y723" i="2" s="1"/>
  <c r="X712" i="2"/>
  <c r="X696" i="2"/>
  <c r="X692" i="2"/>
  <c r="X688" i="2"/>
  <c r="Y688" i="2" s="1"/>
  <c r="X683" i="2"/>
  <c r="Y683" i="2" s="1"/>
  <c r="X676" i="2"/>
  <c r="X671" i="2"/>
  <c r="X666" i="2"/>
  <c r="Y666" i="2" s="1"/>
  <c r="X660" i="2"/>
  <c r="X655" i="2"/>
  <c r="X647" i="2"/>
  <c r="X635" i="2"/>
  <c r="Y635" i="2" s="1"/>
  <c r="X629" i="2"/>
  <c r="X625" i="2"/>
  <c r="X621" i="2"/>
  <c r="X614" i="2"/>
  <c r="Y614" i="2" s="1"/>
  <c r="X605" i="2"/>
  <c r="X601" i="2"/>
  <c r="X597" i="2"/>
  <c r="Y597" i="2" s="1"/>
  <c r="X590" i="2"/>
  <c r="Y590" i="2" s="1"/>
  <c r="X586" i="2"/>
  <c r="X568" i="2"/>
  <c r="X558" i="2"/>
  <c r="X546" i="2"/>
  <c r="Y546" i="2" s="1"/>
  <c r="X542" i="2"/>
  <c r="Y542" i="2" s="1"/>
  <c r="X538" i="2"/>
  <c r="X534" i="2"/>
  <c r="Y534" i="2" s="1"/>
  <c r="X530" i="2"/>
  <c r="Y530" i="2" s="1"/>
  <c r="X526" i="2"/>
  <c r="Y526" i="2" s="1"/>
  <c r="X522" i="2"/>
  <c r="X518" i="2"/>
  <c r="Y518" i="2" s="1"/>
  <c r="X513" i="2"/>
  <c r="Y513" i="2" s="1"/>
  <c r="X505" i="2"/>
  <c r="X495" i="2"/>
  <c r="Y495" i="2" s="1"/>
  <c r="X489" i="2"/>
  <c r="X463" i="2"/>
  <c r="Y463" i="2" s="1"/>
  <c r="X457" i="2"/>
  <c r="X452" i="2"/>
  <c r="X436" i="2"/>
  <c r="X432" i="2"/>
  <c r="Y432" i="2" s="1"/>
  <c r="X423" i="2"/>
  <c r="Y423" i="2" s="1"/>
  <c r="X406" i="2"/>
  <c r="Y406" i="2" s="1"/>
  <c r="X402" i="2"/>
  <c r="X388" i="2"/>
  <c r="Y388" i="2" s="1"/>
  <c r="X378" i="2"/>
  <c r="Y378" i="2" s="1"/>
  <c r="X372" i="2"/>
  <c r="X364" i="2"/>
  <c r="X354" i="2"/>
  <c r="Y354" i="2" s="1"/>
  <c r="X350" i="2"/>
  <c r="Y350" i="2" s="1"/>
  <c r="X334" i="2"/>
  <c r="X317" i="2"/>
  <c r="Y317" i="2" s="1"/>
  <c r="X299" i="2"/>
  <c r="Y299" i="2" s="1"/>
  <c r="X284" i="2"/>
  <c r="Y284" i="2" s="1"/>
  <c r="X3531" i="2"/>
  <c r="Y3531" i="2" s="1"/>
  <c r="X3422" i="2"/>
  <c r="Y3422" i="2" s="1"/>
  <c r="X2521" i="2"/>
  <c r="Y2521" i="2" s="1"/>
  <c r="X2509" i="2"/>
  <c r="Y2509" i="2" s="1"/>
  <c r="X2458" i="2"/>
  <c r="Y2458" i="2" s="1"/>
  <c r="X2454" i="2"/>
  <c r="Y2454" i="2" s="1"/>
  <c r="X2425" i="2"/>
  <c r="Y2425" i="2" s="1"/>
  <c r="X2386" i="2"/>
  <c r="Y2386" i="2" s="1"/>
  <c r="X2382" i="2"/>
  <c r="Y2382" i="2" s="1"/>
  <c r="X2457" i="2"/>
  <c r="Y2457" i="2" s="1"/>
  <c r="X2389" i="2"/>
  <c r="Y2389" i="2" s="1"/>
  <c r="X842" i="2"/>
  <c r="Y842" i="2" s="1"/>
  <c r="X818" i="2"/>
  <c r="X807" i="2"/>
  <c r="X788" i="2"/>
  <c r="Y788" i="2" s="1"/>
  <c r="X735" i="2"/>
  <c r="X708" i="2"/>
  <c r="X679" i="2"/>
  <c r="Y679" i="2" s="1"/>
  <c r="X650" i="2"/>
  <c r="Y650" i="2" s="1"/>
  <c r="X634" i="2"/>
  <c r="Y634" i="2" s="1"/>
  <c r="X624" i="2"/>
  <c r="X613" i="2"/>
  <c r="X600" i="2"/>
  <c r="Y600" i="2" s="1"/>
  <c r="X589" i="2"/>
  <c r="X567" i="2"/>
  <c r="X545" i="2"/>
  <c r="X529" i="2"/>
  <c r="Y529" i="2" s="1"/>
  <c r="X521" i="2"/>
  <c r="Y521" i="2" s="1"/>
  <c r="X500" i="2"/>
  <c r="X456" i="2"/>
  <c r="X427" i="2"/>
  <c r="Y427" i="2" s="1"/>
  <c r="X418" i="2"/>
  <c r="Y418" i="2" s="1"/>
  <c r="X409" i="2"/>
  <c r="Y409" i="2" s="1"/>
  <c r="X377" i="2"/>
  <c r="X359" i="2"/>
  <c r="Y359" i="2" s="1"/>
  <c r="X349" i="2"/>
  <c r="Y349" i="2" s="1"/>
  <c r="X324" i="2"/>
  <c r="X3530" i="2"/>
  <c r="Y3530" i="2" s="1"/>
  <c r="X2511" i="2"/>
  <c r="Y2511" i="2" s="1"/>
  <c r="X2451" i="2"/>
  <c r="Y2451" i="2" s="1"/>
  <c r="X2385" i="2"/>
  <c r="Y2385" i="2" s="1"/>
  <c r="X826" i="2"/>
  <c r="X816" i="2"/>
  <c r="Y816" i="2" s="1"/>
  <c r="X806" i="2"/>
  <c r="X786" i="2"/>
  <c r="X769" i="2"/>
  <c r="X734" i="2"/>
  <c r="Y734" i="2" s="1"/>
  <c r="X725" i="2"/>
  <c r="Y725" i="2" s="1"/>
  <c r="X699" i="2"/>
  <c r="X690" i="2"/>
  <c r="Y690" i="2" s="1"/>
  <c r="X678" i="2"/>
  <c r="X668" i="2"/>
  <c r="X649" i="2"/>
  <c r="X633" i="2"/>
  <c r="X623" i="2"/>
  <c r="Y623" i="2" s="1"/>
  <c r="X612" i="2"/>
  <c r="X599" i="2"/>
  <c r="X564" i="2"/>
  <c r="X544" i="2"/>
  <c r="Y544" i="2" s="1"/>
  <c r="X536" i="2"/>
  <c r="X528" i="2"/>
  <c r="Y528" i="2" s="1"/>
  <c r="X520" i="2"/>
  <c r="X507" i="2"/>
  <c r="Y507" i="2" s="1"/>
  <c r="X499" i="2"/>
  <c r="X484" i="2"/>
  <c r="Y484" i="2" s="1"/>
  <c r="X455" i="2"/>
  <c r="X434" i="2"/>
  <c r="Y434" i="2" s="1"/>
  <c r="X426" i="2"/>
  <c r="X408" i="2"/>
  <c r="X366" i="2"/>
  <c r="X358" i="2"/>
  <c r="Y358" i="2" s="1"/>
  <c r="X345" i="2"/>
  <c r="X319" i="2"/>
  <c r="X306" i="2"/>
  <c r="X294" i="2"/>
  <c r="X3421" i="2"/>
  <c r="Y3421" i="2" s="1"/>
  <c r="X2508" i="2"/>
  <c r="Y2508" i="2" s="1"/>
  <c r="X2447" i="2"/>
  <c r="Y2447" i="2" s="1"/>
  <c r="X2381" i="2"/>
  <c r="Y2381" i="2" s="1"/>
  <c r="X834" i="2"/>
  <c r="X756" i="2"/>
  <c r="Y756" i="2" s="1"/>
  <c r="X742" i="2"/>
  <c r="X731" i="2"/>
  <c r="X721" i="2"/>
  <c r="X704" i="2"/>
  <c r="X695" i="2"/>
  <c r="X687" i="2"/>
  <c r="Y687" i="2" s="1"/>
  <c r="X674" i="2"/>
  <c r="X665" i="2"/>
  <c r="Y665" i="2" s="1"/>
  <c r="X646" i="2"/>
  <c r="X628" i="2"/>
  <c r="Y628" i="2" s="1"/>
  <c r="X619" i="2"/>
  <c r="X604" i="2"/>
  <c r="X594" i="2"/>
  <c r="X583" i="2"/>
  <c r="Y583" i="2" s="1"/>
  <c r="X541" i="2"/>
  <c r="X533" i="2"/>
  <c r="X504" i="2"/>
  <c r="Y504" i="2" s="1"/>
  <c r="X494" i="2"/>
  <c r="Y494" i="2" s="1"/>
  <c r="X462" i="2"/>
  <c r="X431" i="2"/>
  <c r="Y431" i="2" s="1"/>
  <c r="X422" i="2"/>
  <c r="X414" i="2"/>
  <c r="Y414" i="2" s="1"/>
  <c r="X405" i="2"/>
  <c r="X394" i="2"/>
  <c r="Y394" i="2" s="1"/>
  <c r="X383" i="2"/>
  <c r="X371" i="2"/>
  <c r="Y371" i="2" s="1"/>
  <c r="X363" i="2"/>
  <c r="Y363" i="2" s="1"/>
  <c r="X316" i="2"/>
  <c r="X303" i="2"/>
  <c r="X290" i="2"/>
  <c r="Y290" i="2" s="1"/>
  <c r="X833" i="2"/>
  <c r="Y833" i="2" s="1"/>
  <c r="X811" i="2"/>
  <c r="X800" i="2"/>
  <c r="X730" i="2"/>
  <c r="Y730" i="2" s="1"/>
  <c r="X703" i="2"/>
  <c r="X686" i="2"/>
  <c r="X663" i="2"/>
  <c r="X645" i="2"/>
  <c r="Y645" i="2" s="1"/>
  <c r="X603" i="2"/>
  <c r="Y603" i="2" s="1"/>
  <c r="X516" i="2"/>
  <c r="X493" i="2"/>
  <c r="Y493" i="2" s="1"/>
  <c r="X446" i="2"/>
  <c r="X421" i="2"/>
  <c r="X404" i="2"/>
  <c r="X390" i="2"/>
  <c r="X370" i="2"/>
  <c r="Y370" i="2" s="1"/>
  <c r="X314" i="2"/>
  <c r="Y314" i="2" s="1"/>
  <c r="X289" i="2"/>
  <c r="Y289" i="2" s="1"/>
  <c r="X850" i="2"/>
  <c r="X777" i="2"/>
  <c r="Y777" i="2" s="1"/>
  <c r="X738" i="2"/>
  <c r="Y738" i="2" s="1"/>
  <c r="X720" i="2"/>
  <c r="Y720" i="2" s="1"/>
  <c r="X694" i="2"/>
  <c r="X673" i="2"/>
  <c r="Y673" i="2" s="1"/>
  <c r="X617" i="2"/>
  <c r="Y617" i="2" s="1"/>
  <c r="X593" i="2"/>
  <c r="X554" i="2"/>
  <c r="X532" i="2"/>
  <c r="Y532" i="2" s="1"/>
  <c r="X503" i="2"/>
  <c r="X459" i="2"/>
  <c r="X430" i="2"/>
  <c r="X412" i="2"/>
  <c r="Y412" i="2" s="1"/>
  <c r="X382" i="2"/>
  <c r="X362" i="2"/>
  <c r="X329" i="2"/>
  <c r="X302" i="2"/>
  <c r="Y302" i="2" s="1"/>
  <c r="X5152" i="2"/>
  <c r="Y5152" i="2" s="1"/>
  <c r="X5116" i="2"/>
  <c r="Y5116" i="2" s="1"/>
  <c r="X5104" i="2"/>
  <c r="Y5104" i="2" s="1"/>
  <c r="X5082" i="2"/>
  <c r="Y5082" i="2" s="1"/>
  <c r="X5072" i="2"/>
  <c r="Y5072" i="2" s="1"/>
  <c r="X5066" i="2"/>
  <c r="Y5066" i="2" s="1"/>
  <c r="X5059" i="2"/>
  <c r="Y5059" i="2" s="1"/>
  <c r="X5046" i="2"/>
  <c r="Y5046" i="2" s="1"/>
  <c r="X5042" i="2"/>
  <c r="Y5042" i="2" s="1"/>
  <c r="X5030" i="2"/>
  <c r="Y5030" i="2" s="1"/>
  <c r="X5011" i="2"/>
  <c r="Y5011" i="2" s="1"/>
  <c r="X5006" i="2"/>
  <c r="Y5006" i="2" s="1"/>
  <c r="X5159" i="2"/>
  <c r="Y5159" i="2" s="1"/>
  <c r="X5124" i="2"/>
  <c r="Y5124" i="2" s="1"/>
  <c r="X5092" i="2"/>
  <c r="Y5092" i="2" s="1"/>
  <c r="X5079" i="2"/>
  <c r="Y5079" i="2" s="1"/>
  <c r="X5067" i="2"/>
  <c r="Y5067" i="2" s="1"/>
  <c r="X5055" i="2"/>
  <c r="Y5055" i="2" s="1"/>
  <c r="X5044" i="2"/>
  <c r="Y5044" i="2" s="1"/>
  <c r="X5031" i="2"/>
  <c r="Y5031" i="2" s="1"/>
  <c r="X5010" i="2"/>
  <c r="Y5010" i="2" s="1"/>
  <c r="X5004" i="2"/>
  <c r="Y5004" i="2" s="1"/>
  <c r="X4997" i="2"/>
  <c r="Y4997" i="2" s="1"/>
  <c r="X4988" i="2"/>
  <c r="Y4988" i="2" s="1"/>
  <c r="X4983" i="2"/>
  <c r="Y4983" i="2" s="1"/>
  <c r="X4971" i="2"/>
  <c r="Y4971" i="2" s="1"/>
  <c r="X4963" i="2"/>
  <c r="Y4963" i="2" s="1"/>
  <c r="X4959" i="2"/>
  <c r="Y4959" i="2" s="1"/>
  <c r="X4952" i="2"/>
  <c r="Y4952" i="2" s="1"/>
  <c r="X4944" i="2"/>
  <c r="Y4944" i="2" s="1"/>
  <c r="X4938" i="2"/>
  <c r="Y4938" i="2" s="1"/>
  <c r="X4928" i="2"/>
  <c r="Y4928" i="2" s="1"/>
  <c r="X4908" i="2"/>
  <c r="Y4908" i="2" s="1"/>
  <c r="X4897" i="2"/>
  <c r="Y4897" i="2" s="1"/>
  <c r="X4887" i="2"/>
  <c r="Y4887" i="2" s="1"/>
  <c r="X4878" i="2"/>
  <c r="Y4878" i="2" s="1"/>
  <c r="X4868" i="2"/>
  <c r="Y4868" i="2" s="1"/>
  <c r="X4862" i="2"/>
  <c r="Y4862" i="2" s="1"/>
  <c r="X4853" i="2"/>
  <c r="Y4853" i="2" s="1"/>
  <c r="X4846" i="2"/>
  <c r="Y4846" i="2" s="1"/>
  <c r="X4833" i="2"/>
  <c r="Y4833" i="2" s="1"/>
  <c r="X4813" i="2"/>
  <c r="Y4813" i="2" s="1"/>
  <c r="X4805" i="2"/>
  <c r="Y4805" i="2" s="1"/>
  <c r="X4801" i="2"/>
  <c r="Y4801" i="2" s="1"/>
  <c r="X4797" i="2"/>
  <c r="Y4797" i="2" s="1"/>
  <c r="X4793" i="2"/>
  <c r="Y4793" i="2" s="1"/>
  <c r="X4788" i="2"/>
  <c r="Y4788" i="2" s="1"/>
  <c r="X4782" i="2"/>
  <c r="Y4782" i="2" s="1"/>
  <c r="X4778" i="2"/>
  <c r="Y4778" i="2" s="1"/>
  <c r="X4742" i="2"/>
  <c r="Y4742" i="2" s="1"/>
  <c r="X4737" i="2"/>
  <c r="Y4737" i="2" s="1"/>
  <c r="X4733" i="2"/>
  <c r="Y4733" i="2" s="1"/>
  <c r="X4729" i="2"/>
  <c r="Y4729" i="2" s="1"/>
  <c r="X4712" i="2"/>
  <c r="Y4712" i="2" s="1"/>
  <c r="X4708" i="2"/>
  <c r="Y4708" i="2" s="1"/>
  <c r="X4704" i="2"/>
  <c r="Y4704" i="2" s="1"/>
  <c r="X4700" i="2"/>
  <c r="Y4700" i="2" s="1"/>
  <c r="X4696" i="2"/>
  <c r="Y4696" i="2" s="1"/>
  <c r="X4689" i="2"/>
  <c r="Y4689" i="2" s="1"/>
  <c r="X4684" i="2"/>
  <c r="Y4684" i="2" s="1"/>
  <c r="X4680" i="2"/>
  <c r="Y4680" i="2" s="1"/>
  <c r="X4670" i="2"/>
  <c r="Y4670" i="2" s="1"/>
  <c r="X4654" i="2"/>
  <c r="Y4654" i="2" s="1"/>
  <c r="X4647" i="2"/>
  <c r="Y4647" i="2" s="1"/>
  <c r="X4640" i="2"/>
  <c r="Y4640" i="2" s="1"/>
  <c r="X4628" i="2"/>
  <c r="Y4628" i="2" s="1"/>
  <c r="X4621" i="2"/>
  <c r="Y4621" i="2" s="1"/>
  <c r="X4614" i="2"/>
  <c r="Y4614" i="2" s="1"/>
  <c r="X4610" i="2"/>
  <c r="Y4610" i="2" s="1"/>
  <c r="X4606" i="2"/>
  <c r="Y4606" i="2" s="1"/>
  <c r="X4602" i="2"/>
  <c r="Y4602" i="2" s="1"/>
  <c r="X4598" i="2"/>
  <c r="Y4598" i="2" s="1"/>
  <c r="X4593" i="2"/>
  <c r="Y4593" i="2" s="1"/>
  <c r="X4588" i="2"/>
  <c r="Y4588" i="2" s="1"/>
  <c r="X4580" i="2"/>
  <c r="Y4580" i="2" s="1"/>
  <c r="X4571" i="2"/>
  <c r="Y4571" i="2" s="1"/>
  <c r="X4543" i="2"/>
  <c r="Y4543" i="2" s="1"/>
  <c r="X4537" i="2"/>
  <c r="Y4537" i="2" s="1"/>
  <c r="X4532" i="2"/>
  <c r="Y4532" i="2" s="1"/>
  <c r="X4521" i="2"/>
  <c r="Y4521" i="2" s="1"/>
  <c r="X4517" i="2"/>
  <c r="Y4517" i="2" s="1"/>
  <c r="X4510" i="2"/>
  <c r="Y4510" i="2" s="1"/>
  <c r="X4504" i="2"/>
  <c r="Y4504" i="2" s="1"/>
  <c r="X4495" i="2"/>
  <c r="Y4495" i="2" s="1"/>
  <c r="X4490" i="2"/>
  <c r="Y4490" i="2" s="1"/>
  <c r="X4479" i="2"/>
  <c r="Y4479" i="2" s="1"/>
  <c r="X4475" i="2"/>
  <c r="Y4475" i="2" s="1"/>
  <c r="X4464" i="2"/>
  <c r="Y4464" i="2" s="1"/>
  <c r="X5128" i="2"/>
  <c r="Y5128" i="2" s="1"/>
  <c r="X5089" i="2"/>
  <c r="Y5089" i="2" s="1"/>
  <c r="X5071" i="2"/>
  <c r="Y5071" i="2" s="1"/>
  <c r="X5060" i="2"/>
  <c r="Y5060" i="2" s="1"/>
  <c r="X5043" i="2"/>
  <c r="Y5043" i="2" s="1"/>
  <c r="X5020" i="2"/>
  <c r="Y5020" i="2" s="1"/>
  <c r="X5005" i="2"/>
  <c r="Y5005" i="2" s="1"/>
  <c r="X4994" i="2"/>
  <c r="Y4994" i="2" s="1"/>
  <c r="X4985" i="2"/>
  <c r="Y4985" i="2" s="1"/>
  <c r="X4976" i="2"/>
  <c r="Y4976" i="2" s="1"/>
  <c r="X4962" i="2"/>
  <c r="Y4962" i="2" s="1"/>
  <c r="X4954" i="2"/>
  <c r="Y4954" i="2" s="1"/>
  <c r="X4945" i="2"/>
  <c r="Y4945" i="2" s="1"/>
  <c r="X4936" i="2"/>
  <c r="Y4936" i="2" s="1"/>
  <c r="X4921" i="2"/>
  <c r="Y4921" i="2" s="1"/>
  <c r="X4904" i="2"/>
  <c r="Y4904" i="2" s="1"/>
  <c r="X4884" i="2"/>
  <c r="Y4884" i="2" s="1"/>
  <c r="X4871" i="2"/>
  <c r="Y4871" i="2" s="1"/>
  <c r="X4863" i="2"/>
  <c r="Y4863" i="2" s="1"/>
  <c r="X4852" i="2"/>
  <c r="Y4852" i="2" s="1"/>
  <c r="X4838" i="2"/>
  <c r="Y4838" i="2" s="1"/>
  <c r="X4815" i="2"/>
  <c r="Y4815" i="2" s="1"/>
  <c r="X4804" i="2"/>
  <c r="Y4804" i="2" s="1"/>
  <c r="X4799" i="2"/>
  <c r="Y4799" i="2" s="1"/>
  <c r="X4794" i="2"/>
  <c r="Y4794" i="2" s="1"/>
  <c r="X4787" i="2"/>
  <c r="Y4787" i="2" s="1"/>
  <c r="X4780" i="2"/>
  <c r="Y4780" i="2" s="1"/>
  <c r="X4743" i="2"/>
  <c r="Y4743" i="2" s="1"/>
  <c r="X4736" i="2"/>
  <c r="Y4736" i="2" s="1"/>
  <c r="X4731" i="2"/>
  <c r="Y4731" i="2" s="1"/>
  <c r="X4725" i="2"/>
  <c r="Y4725" i="2" s="1"/>
  <c r="X4711" i="2"/>
  <c r="Y4711" i="2" s="1"/>
  <c r="X4706" i="2"/>
  <c r="Y4706" i="2" s="1"/>
  <c r="X4701" i="2"/>
  <c r="Y4701" i="2" s="1"/>
  <c r="X4693" i="2"/>
  <c r="Y4693" i="2" s="1"/>
  <c r="X4686" i="2"/>
  <c r="Y4686" i="2" s="1"/>
  <c r="X4681" i="2"/>
  <c r="Y4681" i="2" s="1"/>
  <c r="X4663" i="2"/>
  <c r="Y4663" i="2" s="1"/>
  <c r="X4652" i="2"/>
  <c r="Y4652" i="2" s="1"/>
  <c r="X4643" i="2"/>
  <c r="Y4643" i="2" s="1"/>
  <c r="X4624" i="2"/>
  <c r="Y4624" i="2" s="1"/>
  <c r="X4619" i="2"/>
  <c r="Y4619" i="2" s="1"/>
  <c r="X4611" i="2"/>
  <c r="Y4611" i="2" s="1"/>
  <c r="X4605" i="2"/>
  <c r="Y4605" i="2" s="1"/>
  <c r="X4600" i="2"/>
  <c r="Y4600" i="2" s="1"/>
  <c r="X4594" i="2"/>
  <c r="Y4594" i="2" s="1"/>
  <c r="X4587" i="2"/>
  <c r="Y4587" i="2" s="1"/>
  <c r="X4544" i="2"/>
  <c r="Y4544" i="2" s="1"/>
  <c r="X4535" i="2"/>
  <c r="Y4535" i="2" s="1"/>
  <c r="X4530" i="2"/>
  <c r="Y4530" i="2" s="1"/>
  <c r="X4518" i="2"/>
  <c r="Y4518" i="2" s="1"/>
  <c r="X4509" i="2"/>
  <c r="Y4509" i="2" s="1"/>
  <c r="X4497" i="2"/>
  <c r="Y4497" i="2" s="1"/>
  <c r="X4492" i="2"/>
  <c r="Y4492" i="2" s="1"/>
  <c r="X4478" i="2"/>
  <c r="Y4478" i="2" s="1"/>
  <c r="X4469" i="2"/>
  <c r="Y4469" i="2" s="1"/>
  <c r="X3327" i="2"/>
  <c r="Y3327" i="2" s="1"/>
  <c r="X5115" i="2"/>
  <c r="Y5115" i="2" s="1"/>
  <c r="X5086" i="2"/>
  <c r="Y5086" i="2" s="1"/>
  <c r="X5068" i="2"/>
  <c r="Y5068" i="2" s="1"/>
  <c r="X5048" i="2"/>
  <c r="Y5048" i="2" s="1"/>
  <c r="X5041" i="2"/>
  <c r="Y5041" i="2" s="1"/>
  <c r="X5016" i="2"/>
  <c r="Y5016" i="2" s="1"/>
  <c r="X5003" i="2"/>
  <c r="Y5003" i="2" s="1"/>
  <c r="X4993" i="2"/>
  <c r="Y4993" i="2" s="1"/>
  <c r="X4984" i="2"/>
  <c r="Y4984" i="2" s="1"/>
  <c r="X4968" i="2"/>
  <c r="Y4968" i="2" s="1"/>
  <c r="X4961" i="2"/>
  <c r="Y4961" i="2" s="1"/>
  <c r="X4953" i="2"/>
  <c r="Y4953" i="2" s="1"/>
  <c r="X4941" i="2"/>
  <c r="Y4941" i="2" s="1"/>
  <c r="X4934" i="2"/>
  <c r="Y4934" i="2" s="1"/>
  <c r="X4895" i="2"/>
  <c r="Y4895" i="2" s="1"/>
  <c r="X4880" i="2"/>
  <c r="Y4880" i="2" s="1"/>
  <c r="X4869" i="2"/>
  <c r="Y4869" i="2" s="1"/>
  <c r="X4858" i="2"/>
  <c r="Y4858" i="2" s="1"/>
  <c r="X4851" i="2"/>
  <c r="Y4851" i="2" s="1"/>
  <c r="X4834" i="2"/>
  <c r="Y4834" i="2" s="1"/>
  <c r="X4812" i="2"/>
  <c r="Y4812" i="2" s="1"/>
  <c r="X4803" i="2"/>
  <c r="Y4803" i="2" s="1"/>
  <c r="X4798" i="2"/>
  <c r="Y4798" i="2" s="1"/>
  <c r="X4792" i="2"/>
  <c r="Y4792" i="2" s="1"/>
  <c r="X4786" i="2"/>
  <c r="Y4786" i="2" s="1"/>
  <c r="X4779" i="2"/>
  <c r="Y4779" i="2" s="1"/>
  <c r="X4740" i="2"/>
  <c r="Y4740" i="2" s="1"/>
  <c r="X4735" i="2"/>
  <c r="Y4735" i="2" s="1"/>
  <c r="X4730" i="2"/>
  <c r="Y4730" i="2" s="1"/>
  <c r="X4716" i="2"/>
  <c r="Y4716" i="2" s="1"/>
  <c r="X4710" i="2"/>
  <c r="Y4710" i="2" s="1"/>
  <c r="X4705" i="2"/>
  <c r="Y4705" i="2" s="1"/>
  <c r="X4699" i="2"/>
  <c r="Y4699" i="2" s="1"/>
  <c r="X4692" i="2"/>
  <c r="Y4692" i="2" s="1"/>
  <c r="X4679" i="2"/>
  <c r="Y4679" i="2" s="1"/>
  <c r="X4658" i="2"/>
  <c r="Y4658" i="2" s="1"/>
  <c r="X4648" i="2"/>
  <c r="Y4648" i="2" s="1"/>
  <c r="X4633" i="2"/>
  <c r="Y4633" i="2" s="1"/>
  <c r="X4623" i="2"/>
  <c r="Y4623" i="2" s="1"/>
  <c r="X4615" i="2"/>
  <c r="Y4615" i="2" s="1"/>
  <c r="X4609" i="2"/>
  <c r="Y4609" i="2" s="1"/>
  <c r="X4604" i="2"/>
  <c r="Y4604" i="2" s="1"/>
  <c r="X4599" i="2"/>
  <c r="Y4599" i="2" s="1"/>
  <c r="X4591" i="2"/>
  <c r="Y4591" i="2" s="1"/>
  <c r="X4585" i="2"/>
  <c r="Y4585" i="2" s="1"/>
  <c r="X4541" i="2"/>
  <c r="Y4541" i="2" s="1"/>
  <c r="X4534" i="2"/>
  <c r="Y4534" i="2" s="1"/>
  <c r="X4528" i="2"/>
  <c r="Y4528" i="2" s="1"/>
  <c r="X4516" i="2"/>
  <c r="Y4516" i="2" s="1"/>
  <c r="X4506" i="2"/>
  <c r="Y4506" i="2" s="1"/>
  <c r="X4496" i="2"/>
  <c r="Y4496" i="2" s="1"/>
  <c r="X4489" i="2"/>
  <c r="Y4489" i="2" s="1"/>
  <c r="X4477" i="2"/>
  <c r="Y4477" i="2" s="1"/>
  <c r="X4468" i="2"/>
  <c r="Y4468" i="2" s="1"/>
  <c r="X3367" i="2"/>
  <c r="Y3367" i="2" s="1"/>
  <c r="X3344" i="2"/>
  <c r="Y3344" i="2" s="1"/>
  <c r="X3326" i="2"/>
  <c r="Y3326" i="2" s="1"/>
  <c r="X3307" i="2"/>
  <c r="Y3307" i="2" s="1"/>
  <c r="X5105" i="2"/>
  <c r="Y5105" i="2" s="1"/>
  <c r="X5061" i="2"/>
  <c r="Y5061" i="2" s="1"/>
  <c r="X5024" i="2"/>
  <c r="Y5024" i="2" s="1"/>
  <c r="X5000" i="2"/>
  <c r="Y5000" i="2" s="1"/>
  <c r="X4977" i="2"/>
  <c r="Y4977" i="2" s="1"/>
  <c r="X4955" i="2"/>
  <c r="Y4955" i="2" s="1"/>
  <c r="X4939" i="2"/>
  <c r="Y4939" i="2" s="1"/>
  <c r="X4905" i="2"/>
  <c r="Y4905" i="2" s="1"/>
  <c r="X4872" i="2"/>
  <c r="Y4872" i="2" s="1"/>
  <c r="X4856" i="2"/>
  <c r="Y4856" i="2" s="1"/>
  <c r="X4816" i="2"/>
  <c r="Y4816" i="2" s="1"/>
  <c r="X4800" i="2"/>
  <c r="Y4800" i="2" s="1"/>
  <c r="X4789" i="2"/>
  <c r="Y4789" i="2" s="1"/>
  <c r="X4754" i="2"/>
  <c r="Y4754" i="2" s="1"/>
  <c r="X4732" i="2"/>
  <c r="Y4732" i="2" s="1"/>
  <c r="X4713" i="2"/>
  <c r="Y4713" i="2" s="1"/>
  <c r="X4702" i="2"/>
  <c r="Y4702" i="2" s="1"/>
  <c r="X4677" i="2"/>
  <c r="Y4677" i="2" s="1"/>
  <c r="X4645" i="2"/>
  <c r="Y4645" i="2" s="1"/>
  <c r="X4620" i="2"/>
  <c r="Y4620" i="2" s="1"/>
  <c r="X4607" i="2"/>
  <c r="Y4607" i="2" s="1"/>
  <c r="X4595" i="2"/>
  <c r="Y4595" i="2" s="1"/>
  <c r="X4577" i="2"/>
  <c r="Y4577" i="2" s="1"/>
  <c r="X4538" i="2"/>
  <c r="Y4538" i="2" s="1"/>
  <c r="X4519" i="2"/>
  <c r="Y4519" i="2" s="1"/>
  <c r="X4500" i="2"/>
  <c r="Y4500" i="2" s="1"/>
  <c r="X4480" i="2"/>
  <c r="Y4480" i="2" s="1"/>
  <c r="X5156" i="2"/>
  <c r="Y5156" i="2" s="1"/>
  <c r="X5080" i="2"/>
  <c r="Y5080" i="2" s="1"/>
  <c r="X5047" i="2"/>
  <c r="Y5047" i="2" s="1"/>
  <c r="X5009" i="2"/>
  <c r="Y5009" i="2" s="1"/>
  <c r="X4992" i="2"/>
  <c r="Y4992" i="2" s="1"/>
  <c r="X4965" i="2"/>
  <c r="Y4965" i="2" s="1"/>
  <c r="X4951" i="2"/>
  <c r="Y4951" i="2" s="1"/>
  <c r="X4929" i="2"/>
  <c r="Y4929" i="2" s="1"/>
  <c r="X4891" i="2"/>
  <c r="Y4891" i="2" s="1"/>
  <c r="X4865" i="2"/>
  <c r="Y4865" i="2" s="1"/>
  <c r="X4848" i="2"/>
  <c r="Y4848" i="2" s="1"/>
  <c r="X4809" i="2"/>
  <c r="Y4809" i="2" s="1"/>
  <c r="X4796" i="2"/>
  <c r="Y4796" i="2" s="1"/>
  <c r="X4785" i="2"/>
  <c r="Y4785" i="2" s="1"/>
  <c r="X4739" i="2"/>
  <c r="Y4739" i="2" s="1"/>
  <c r="X4728" i="2"/>
  <c r="Y4728" i="2" s="1"/>
  <c r="X4709" i="2"/>
  <c r="Y4709" i="2" s="1"/>
  <c r="X4698" i="2"/>
  <c r="Y4698" i="2" s="1"/>
  <c r="X4683" i="2"/>
  <c r="Y4683" i="2" s="1"/>
  <c r="X4656" i="2"/>
  <c r="Y4656" i="2" s="1"/>
  <c r="X4631" i="2"/>
  <c r="Y4631" i="2" s="1"/>
  <c r="X4613" i="2"/>
  <c r="Y4613" i="2" s="1"/>
  <c r="X4603" i="2"/>
  <c r="Y4603" i="2" s="1"/>
  <c r="X4590" i="2"/>
  <c r="Y4590" i="2" s="1"/>
  <c r="X4570" i="2"/>
  <c r="Y4570" i="2" s="1"/>
  <c r="X4533" i="2"/>
  <c r="Y4533" i="2" s="1"/>
  <c r="X4515" i="2"/>
  <c r="Y4515" i="2" s="1"/>
  <c r="X4494" i="2"/>
  <c r="Y4494" i="2" s="1"/>
  <c r="X4476" i="2"/>
  <c r="Y4476" i="2" s="1"/>
  <c r="X3343" i="2"/>
  <c r="Y3343" i="2" s="1"/>
  <c r="X5144" i="2"/>
  <c r="Y5144" i="2" s="1"/>
  <c r="X5073" i="2"/>
  <c r="Y5073" i="2" s="1"/>
  <c r="X5045" i="2"/>
  <c r="Y5045" i="2" s="1"/>
  <c r="X5007" i="2"/>
  <c r="Y5007" i="2" s="1"/>
  <c r="X4987" i="2"/>
  <c r="Y4987" i="2" s="1"/>
  <c r="X4964" i="2"/>
  <c r="Y4964" i="2" s="1"/>
  <c r="X4946" i="2"/>
  <c r="Y4946" i="2" s="1"/>
  <c r="X4890" i="2"/>
  <c r="Y4890" i="2" s="1"/>
  <c r="X4864" i="2"/>
  <c r="Y4864" i="2" s="1"/>
  <c r="X4839" i="2"/>
  <c r="Y4839" i="2" s="1"/>
  <c r="X4806" i="2"/>
  <c r="Y4806" i="2" s="1"/>
  <c r="X4795" i="2"/>
  <c r="Y4795" i="2" s="1"/>
  <c r="X4781" i="2"/>
  <c r="Y4781" i="2" s="1"/>
  <c r="X4738" i="2"/>
  <c r="Y4738" i="2" s="1"/>
  <c r="X4727" i="2"/>
  <c r="Y4727" i="2" s="1"/>
  <c r="X4707" i="2"/>
  <c r="Y4707" i="2" s="1"/>
  <c r="X4682" i="2"/>
  <c r="Y4682" i="2" s="1"/>
  <c r="X4653" i="2"/>
  <c r="Y4653" i="2" s="1"/>
  <c r="X4629" i="2"/>
  <c r="Y4629" i="2" s="1"/>
  <c r="X4612" i="2"/>
  <c r="Y4612" i="2" s="1"/>
  <c r="X4601" i="2"/>
  <c r="Y4601" i="2" s="1"/>
  <c r="X4589" i="2"/>
  <c r="Y4589" i="2" s="1"/>
  <c r="X4555" i="2"/>
  <c r="Y4555" i="2" s="1"/>
  <c r="X4531" i="2"/>
  <c r="Y4531" i="2" s="1"/>
  <c r="X4511" i="2"/>
  <c r="Y4511" i="2" s="1"/>
  <c r="X4493" i="2"/>
  <c r="Y4493" i="2" s="1"/>
  <c r="X4474" i="2"/>
  <c r="Y4474" i="2" s="1"/>
  <c r="X3310" i="2"/>
  <c r="Y3310" i="2" s="1"/>
  <c r="X5111" i="2"/>
  <c r="Y5111" i="2" s="1"/>
  <c r="X4982" i="2"/>
  <c r="Y4982" i="2" s="1"/>
  <c r="X4879" i="2"/>
  <c r="Y4879" i="2" s="1"/>
  <c r="X4790" i="2"/>
  <c r="Y4790" i="2" s="1"/>
  <c r="X4703" i="2"/>
  <c r="Y4703" i="2" s="1"/>
  <c r="X4622" i="2"/>
  <c r="Y4622" i="2" s="1"/>
  <c r="X4540" i="2"/>
  <c r="Y4540" i="2" s="1"/>
  <c r="X3353" i="2"/>
  <c r="Y3353" i="2" s="1"/>
  <c r="X1633" i="2"/>
  <c r="Y1633" i="2" s="1"/>
  <c r="X1562" i="2"/>
  <c r="X1509" i="2"/>
  <c r="X1499" i="2"/>
  <c r="X1434" i="2"/>
  <c r="X1422" i="2"/>
  <c r="X1353" i="2"/>
  <c r="X5062" i="2"/>
  <c r="Y5062" i="2" s="1"/>
  <c r="X4960" i="2"/>
  <c r="Y4960" i="2" s="1"/>
  <c r="X4857" i="2"/>
  <c r="Y4857" i="2" s="1"/>
  <c r="X4690" i="2"/>
  <c r="Y4690" i="2" s="1"/>
  <c r="X4608" i="2"/>
  <c r="Y4608" i="2" s="1"/>
  <c r="X4520" i="2"/>
  <c r="Y4520" i="2" s="1"/>
  <c r="X1656" i="2"/>
  <c r="Y1656" i="2" s="1"/>
  <c r="X1630" i="2"/>
  <c r="Y1630" i="2" s="1"/>
  <c r="X1512" i="2"/>
  <c r="Y1512" i="2" s="1"/>
  <c r="X1323" i="2"/>
  <c r="Y1323" i="2" s="1"/>
  <c r="X5033" i="2"/>
  <c r="Y5033" i="2" s="1"/>
  <c r="X4940" i="2"/>
  <c r="Y4940" i="2" s="1"/>
  <c r="X4818" i="2"/>
  <c r="Y4818" i="2" s="1"/>
  <c r="X4734" i="2"/>
  <c r="Y4734" i="2" s="1"/>
  <c r="X4678" i="2"/>
  <c r="Y4678" i="2" s="1"/>
  <c r="X4596" i="2"/>
  <c r="Y4596" i="2" s="1"/>
  <c r="X4505" i="2"/>
  <c r="Y4505" i="2" s="1"/>
  <c r="X3305" i="2"/>
  <c r="Y3305" i="2" s="1"/>
  <c r="X1637" i="2"/>
  <c r="Y1637" i="2" s="1"/>
  <c r="X1560" i="2"/>
  <c r="X1515" i="2"/>
  <c r="Y1515" i="2" s="1"/>
  <c r="X1378" i="2"/>
  <c r="X1369" i="2"/>
  <c r="X4906" i="2"/>
  <c r="Y4906" i="2" s="1"/>
  <c r="X4584" i="2"/>
  <c r="Y4584" i="2" s="1"/>
  <c r="X1550" i="2"/>
  <c r="Y1550" i="2" s="1"/>
  <c r="X1430" i="2"/>
  <c r="X1387" i="2"/>
  <c r="Y1387" i="2" s="1"/>
  <c r="X4802" i="2"/>
  <c r="Y4802" i="2" s="1"/>
  <c r="X4488" i="2"/>
  <c r="Y4488" i="2" s="1"/>
  <c r="X3304" i="2"/>
  <c r="Y3304" i="2" s="1"/>
  <c r="X4715" i="2"/>
  <c r="Y4715" i="2" s="1"/>
  <c r="X1636" i="2"/>
  <c r="Y1636" i="2" s="1"/>
  <c r="X1501" i="2"/>
  <c r="X1440" i="2"/>
  <c r="X1514" i="2"/>
  <c r="Y1514" i="2" s="1"/>
  <c r="X1284" i="2"/>
  <c r="Y1284" i="2" s="1"/>
  <c r="X5001" i="2"/>
  <c r="Y5001" i="2" s="1"/>
  <c r="X4646" i="2"/>
  <c r="Y4646" i="2" s="1"/>
  <c r="X1557" i="2"/>
  <c r="X1834" i="2"/>
  <c r="Y1834" i="2" s="1"/>
  <c r="X1789" i="2"/>
  <c r="Y1789" i="2" s="1"/>
  <c r="X1778" i="2"/>
  <c r="Y1778" i="2" s="1"/>
  <c r="X1747" i="2"/>
  <c r="Y1747" i="2" s="1"/>
  <c r="X1737" i="2"/>
  <c r="Y1737" i="2" s="1"/>
  <c r="X1692" i="2"/>
  <c r="Y1692" i="2" s="1"/>
  <c r="X1680" i="2"/>
  <c r="Y1680" i="2" s="1"/>
  <c r="X1676" i="2"/>
  <c r="Y1676" i="2" s="1"/>
  <c r="X1672" i="2"/>
  <c r="Y1672" i="2" s="1"/>
  <c r="X1668" i="2"/>
  <c r="Y1668" i="2" s="1"/>
  <c r="X1848" i="2"/>
  <c r="Y1848" i="2" s="1"/>
  <c r="X1797" i="2"/>
  <c r="Y1797" i="2" s="1"/>
  <c r="X1785" i="2"/>
  <c r="Y1785" i="2" s="1"/>
  <c r="X1772" i="2"/>
  <c r="Y1772" i="2" s="1"/>
  <c r="X1739" i="2"/>
  <c r="Y1739" i="2" s="1"/>
  <c r="X1709" i="2"/>
  <c r="Y1709" i="2" s="1"/>
  <c r="X1682" i="2"/>
  <c r="Y1682" i="2" s="1"/>
  <c r="X1678" i="2"/>
  <c r="Y1678" i="2" s="1"/>
  <c r="X1674" i="2"/>
  <c r="Y1674" i="2" s="1"/>
  <c r="X1670" i="2"/>
  <c r="Y1670" i="2" s="1"/>
  <c r="X1632" i="2"/>
  <c r="Y1632" i="2" s="1"/>
  <c r="X1833" i="2"/>
  <c r="Y1833" i="2" s="1"/>
  <c r="X1776" i="2"/>
  <c r="Y1776" i="2" s="1"/>
  <c r="X1717" i="2"/>
  <c r="Y1717" i="2" s="1"/>
  <c r="X1679" i="2"/>
  <c r="Y1679" i="2" s="1"/>
  <c r="X1671" i="2"/>
  <c r="Y1671" i="2" s="1"/>
  <c r="X1794" i="2"/>
  <c r="Y1794" i="2" s="1"/>
  <c r="X1755" i="2"/>
  <c r="Y1755" i="2" s="1"/>
  <c r="X1702" i="2"/>
  <c r="Y1702" i="2" s="1"/>
  <c r="X1677" i="2"/>
  <c r="Y1677" i="2" s="1"/>
  <c r="X1669" i="2"/>
  <c r="Y1669" i="2" s="1"/>
  <c r="X1788" i="2"/>
  <c r="Y1788" i="2" s="1"/>
  <c r="X1745" i="2"/>
  <c r="Y1745" i="2" s="1"/>
  <c r="X1691" i="2"/>
  <c r="Y1691" i="2" s="1"/>
  <c r="X1675" i="2"/>
  <c r="Y1675" i="2" s="1"/>
  <c r="X1652" i="2"/>
  <c r="Y1652" i="2" s="1"/>
  <c r="X1847" i="2"/>
  <c r="Y1847" i="2" s="1"/>
  <c r="X1738" i="2"/>
  <c r="Y1738" i="2" s="1"/>
  <c r="X1673" i="2"/>
  <c r="Y1673" i="2" s="1"/>
  <c r="X1784" i="2"/>
  <c r="Y1784" i="2" s="1"/>
  <c r="X1681" i="2"/>
  <c r="Y1681" i="2" s="1"/>
  <c r="X6050" i="2"/>
  <c r="Y6050" i="2" s="1"/>
  <c r="X6018" i="2"/>
  <c r="Y6018" i="2" s="1"/>
  <c r="X6014" i="2"/>
  <c r="Y6014" i="2" s="1"/>
  <c r="X5993" i="2"/>
  <c r="Y5993" i="2" s="1"/>
  <c r="X5989" i="2"/>
  <c r="Y5989" i="2" s="1"/>
  <c r="X5980" i="2"/>
  <c r="Y5980" i="2" s="1"/>
  <c r="X5974" i="2"/>
  <c r="Y5974" i="2" s="1"/>
  <c r="X5969" i="2"/>
  <c r="Y5969" i="2" s="1"/>
  <c r="X5907" i="2"/>
  <c r="Y5907" i="2" s="1"/>
  <c r="X5902" i="2"/>
  <c r="Y5902" i="2" s="1"/>
  <c r="X5848" i="2"/>
  <c r="Y5848" i="2" s="1"/>
  <c r="X5843" i="2"/>
  <c r="Y5843" i="2" s="1"/>
  <c r="X5826" i="2"/>
  <c r="Y5826" i="2" s="1"/>
  <c r="X5822" i="2"/>
  <c r="Y5822" i="2" s="1"/>
  <c r="X5812" i="2"/>
  <c r="Y5812" i="2" s="1"/>
  <c r="X5808" i="2"/>
  <c r="Y5808" i="2" s="1"/>
  <c r="X5804" i="2"/>
  <c r="Y5804" i="2" s="1"/>
  <c r="X5800" i="2"/>
  <c r="Y5800" i="2" s="1"/>
  <c r="X5796" i="2"/>
  <c r="Y5796" i="2" s="1"/>
  <c r="X5792" i="2"/>
  <c r="Y5792" i="2" s="1"/>
  <c r="X5787" i="2"/>
  <c r="Y5787" i="2" s="1"/>
  <c r="X6054" i="2"/>
  <c r="Y6054" i="2" s="1"/>
  <c r="X6024" i="2"/>
  <c r="Y6024" i="2" s="1"/>
  <c r="X6017" i="2"/>
  <c r="Y6017" i="2" s="1"/>
  <c r="X6013" i="2"/>
  <c r="Y6013" i="2" s="1"/>
  <c r="X5992" i="2"/>
  <c r="Y5992" i="2" s="1"/>
  <c r="X5988" i="2"/>
  <c r="Y5988" i="2" s="1"/>
  <c r="X5979" i="2"/>
  <c r="Y5979" i="2" s="1"/>
  <c r="X5973" i="2"/>
  <c r="Y5973" i="2" s="1"/>
  <c r="X5960" i="2"/>
  <c r="Y5960" i="2" s="1"/>
  <c r="X5905" i="2"/>
  <c r="Y5905" i="2" s="1"/>
  <c r="X5876" i="2"/>
  <c r="Y5876" i="2" s="1"/>
  <c r="X5847" i="2"/>
  <c r="Y5847" i="2" s="1"/>
  <c r="X5842" i="2"/>
  <c r="Y5842" i="2" s="1"/>
  <c r="X5825" i="2"/>
  <c r="Y5825" i="2" s="1"/>
  <c r="X5819" i="2"/>
  <c r="Y5819" i="2" s="1"/>
  <c r="X5811" i="2"/>
  <c r="Y5811" i="2" s="1"/>
  <c r="X5807" i="2"/>
  <c r="Y5807" i="2" s="1"/>
  <c r="X5803" i="2"/>
  <c r="Y5803" i="2" s="1"/>
  <c r="X5799" i="2"/>
  <c r="Y5799" i="2" s="1"/>
  <c r="X5795" i="2"/>
  <c r="Y5795" i="2" s="1"/>
  <c r="X5791" i="2"/>
  <c r="Y5791" i="2" s="1"/>
  <c r="X6052" i="2"/>
  <c r="Y6052" i="2" s="1"/>
  <c r="X6016" i="2"/>
  <c r="Y6016" i="2" s="1"/>
  <c r="X5991" i="2"/>
  <c r="Y5991" i="2" s="1"/>
  <c r="X5976" i="2"/>
  <c r="Y5976" i="2" s="1"/>
  <c r="X5958" i="2"/>
  <c r="Y5958" i="2" s="1"/>
  <c r="X5873" i="2"/>
  <c r="Y5873" i="2" s="1"/>
  <c r="X5841" i="2"/>
  <c r="Y5841" i="2" s="1"/>
  <c r="X5814" i="2"/>
  <c r="Y5814" i="2" s="1"/>
  <c r="X5806" i="2"/>
  <c r="Y5806" i="2" s="1"/>
  <c r="X5798" i="2"/>
  <c r="Y5798" i="2" s="1"/>
  <c r="X5790" i="2"/>
  <c r="Y5790" i="2" s="1"/>
  <c r="X6051" i="2"/>
  <c r="Y6051" i="2" s="1"/>
  <c r="X6015" i="2"/>
  <c r="Y6015" i="2" s="1"/>
  <c r="X5990" i="2"/>
  <c r="Y5990" i="2" s="1"/>
  <c r="X5975" i="2"/>
  <c r="Y5975" i="2" s="1"/>
  <c r="X5955" i="2"/>
  <c r="Y5955" i="2" s="1"/>
  <c r="X5849" i="2"/>
  <c r="Y5849" i="2" s="1"/>
  <c r="X5827" i="2"/>
  <c r="Y5827" i="2" s="1"/>
  <c r="X5813" i="2"/>
  <c r="Y5813" i="2" s="1"/>
  <c r="X5805" i="2"/>
  <c r="Y5805" i="2" s="1"/>
  <c r="X5797" i="2"/>
  <c r="Y5797" i="2" s="1"/>
  <c r="X5788" i="2"/>
  <c r="Y5788" i="2" s="1"/>
  <c r="X6022" i="2"/>
  <c r="Y6022" i="2" s="1"/>
  <c r="X6012" i="2"/>
  <c r="Y6012" i="2" s="1"/>
  <c r="X5987" i="2"/>
  <c r="Y5987" i="2" s="1"/>
  <c r="X5971" i="2"/>
  <c r="Y5971" i="2" s="1"/>
  <c r="X5904" i="2"/>
  <c r="Y5904" i="2" s="1"/>
  <c r="X5846" i="2"/>
  <c r="Y5846" i="2" s="1"/>
  <c r="X5824" i="2"/>
  <c r="Y5824" i="2" s="1"/>
  <c r="X5810" i="2"/>
  <c r="Y5810" i="2" s="1"/>
  <c r="X5802" i="2"/>
  <c r="Y5802" i="2" s="1"/>
  <c r="X5794" i="2"/>
  <c r="Y5794" i="2" s="1"/>
  <c r="X6019" i="2"/>
  <c r="Y6019" i="2" s="1"/>
  <c r="X5986" i="2"/>
  <c r="Y5986" i="2" s="1"/>
  <c r="X5903" i="2"/>
  <c r="Y5903" i="2" s="1"/>
  <c r="X5823" i="2"/>
  <c r="Y5823" i="2" s="1"/>
  <c r="X5801" i="2"/>
  <c r="Y5801" i="2" s="1"/>
  <c r="X6000" i="2"/>
  <c r="Y6000" i="2" s="1"/>
  <c r="X5970" i="2"/>
  <c r="Y5970" i="2" s="1"/>
  <c r="X5845" i="2"/>
  <c r="Y5845" i="2" s="1"/>
  <c r="X5809" i="2"/>
  <c r="Y5809" i="2" s="1"/>
  <c r="X5793" i="2"/>
  <c r="Y5793" i="2" s="1"/>
  <c r="X5209" i="2"/>
  <c r="Y5209" i="2" s="1"/>
  <c r="X5293" i="2"/>
  <c r="Y5293" i="2" s="1"/>
  <c r="X5286" i="2"/>
  <c r="Y5286" i="2" s="1"/>
  <c r="X5225" i="2"/>
  <c r="Y5225" i="2" s="1"/>
  <c r="X5292" i="2"/>
  <c r="Y5292" i="2" s="1"/>
  <c r="X5278" i="2"/>
  <c r="Y5278" i="2" s="1"/>
  <c r="X5251" i="2"/>
  <c r="Y5251" i="2" s="1"/>
  <c r="X5287" i="2"/>
  <c r="Y5287" i="2" s="1"/>
  <c r="X5283" i="2"/>
  <c r="Y5283" i="2" s="1"/>
  <c r="X5388" i="2"/>
  <c r="Y5388" i="2" s="1"/>
  <c r="X1480" i="2"/>
  <c r="X1418" i="2"/>
  <c r="Y1418" i="2" s="1"/>
  <c r="X1407" i="2"/>
  <c r="Y1407" i="2" s="1"/>
  <c r="X1208" i="2"/>
  <c r="X1202" i="2"/>
  <c r="X1197" i="2"/>
  <c r="Y1197" i="2" s="1"/>
  <c r="X1099" i="2"/>
  <c r="Y1099" i="2" s="1"/>
  <c r="X1093" i="2"/>
  <c r="X1085" i="2"/>
  <c r="X1074" i="2"/>
  <c r="Y1074" i="2" s="1"/>
  <c r="X968" i="2"/>
  <c r="X958" i="2"/>
  <c r="Y958" i="2" s="1"/>
  <c r="X917" i="2"/>
  <c r="X1352" i="2"/>
  <c r="Y1352" i="2" s="1"/>
  <c r="X1306" i="2"/>
  <c r="Y1306" i="2" s="1"/>
  <c r="X1274" i="2"/>
  <c r="X1245" i="2"/>
  <c r="X967" i="2"/>
  <c r="Y967" i="2" s="1"/>
  <c r="X5205" i="2"/>
  <c r="Y5205" i="2" s="1"/>
  <c r="X1488" i="2"/>
  <c r="Y1488" i="2" s="1"/>
  <c r="X1420" i="2"/>
  <c r="X1301" i="2"/>
  <c r="Y1301" i="2" s="1"/>
  <c r="X1256" i="2"/>
  <c r="Y1256" i="2" s="1"/>
  <c r="X1184" i="2"/>
  <c r="Y1184" i="2" s="1"/>
  <c r="X1169" i="2"/>
  <c r="X1147" i="2"/>
  <c r="Y1147" i="2" s="1"/>
  <c r="X1103" i="2"/>
  <c r="Y1103" i="2" s="1"/>
  <c r="X976" i="2"/>
  <c r="Y976" i="2" s="1"/>
  <c r="X965" i="2"/>
  <c r="X907" i="2"/>
  <c r="Y907" i="2" s="1"/>
  <c r="X1569" i="2"/>
  <c r="X1259" i="2"/>
  <c r="Y1259" i="2" s="1"/>
  <c r="X1243" i="2"/>
  <c r="X1183" i="2"/>
  <c r="Y1183" i="2" s="1"/>
  <c r="X975" i="2"/>
  <c r="Y975" i="2" s="1"/>
  <c r="X939" i="2"/>
  <c r="X1481" i="2"/>
  <c r="X1465" i="2"/>
  <c r="Y1465" i="2" s="1"/>
  <c r="X1419" i="2"/>
  <c r="Y1419" i="2" s="1"/>
  <c r="X1176" i="2"/>
  <c r="X2482" i="2"/>
  <c r="Y2482" i="2" s="1"/>
  <c r="X1583" i="2"/>
  <c r="Y1583" i="2" s="1"/>
  <c r="X1232" i="2"/>
  <c r="X1354" i="2"/>
  <c r="X1003" i="2"/>
  <c r="Y1003" i="2" s="1"/>
  <c r="X2336" i="2"/>
  <c r="Y2336" i="2" s="1"/>
  <c r="X2329" i="2"/>
  <c r="Y2329" i="2" s="1"/>
  <c r="X2324" i="2"/>
  <c r="Y2324" i="2" s="1"/>
  <c r="X2319" i="2"/>
  <c r="Y2319" i="2" s="1"/>
  <c r="X2314" i="2"/>
  <c r="Y2314" i="2" s="1"/>
  <c r="X2310" i="2"/>
  <c r="Y2310" i="2" s="1"/>
  <c r="X2306" i="2"/>
  <c r="Y2306" i="2" s="1"/>
  <c r="X2302" i="2"/>
  <c r="Y2302" i="2" s="1"/>
  <c r="X2297" i="2"/>
  <c r="Y2297" i="2" s="1"/>
  <c r="X2291" i="2"/>
  <c r="Y2291" i="2" s="1"/>
  <c r="X2283" i="2"/>
  <c r="Y2283" i="2" s="1"/>
  <c r="X2278" i="2"/>
  <c r="Y2278" i="2" s="1"/>
  <c r="X2270" i="2"/>
  <c r="Y2270" i="2" s="1"/>
  <c r="X2264" i="2"/>
  <c r="Y2264" i="2" s="1"/>
  <c r="X2260" i="2"/>
  <c r="Y2260" i="2" s="1"/>
  <c r="X2256" i="2"/>
  <c r="Y2256" i="2" s="1"/>
  <c r="X2252" i="2"/>
  <c r="Y2252" i="2" s="1"/>
  <c r="X2245" i="2"/>
  <c r="Y2245" i="2" s="1"/>
  <c r="X2241" i="2"/>
  <c r="Y2241" i="2" s="1"/>
  <c r="X2236" i="2"/>
  <c r="Y2236" i="2" s="1"/>
  <c r="X2231" i="2"/>
  <c r="Y2231" i="2" s="1"/>
  <c r="X2226" i="2"/>
  <c r="Y2226" i="2" s="1"/>
  <c r="X2218" i="2"/>
  <c r="Y2218" i="2" s="1"/>
  <c r="X2192" i="2"/>
  <c r="Y2192" i="2" s="1"/>
  <c r="X2184" i="2"/>
  <c r="Y2184" i="2" s="1"/>
  <c r="X2179" i="2"/>
  <c r="Y2179" i="2" s="1"/>
  <c r="X2173" i="2"/>
  <c r="Y2173" i="2" s="1"/>
  <c r="X2155" i="2"/>
  <c r="Y2155" i="2" s="1"/>
  <c r="X2150" i="2"/>
  <c r="Y2150" i="2" s="1"/>
  <c r="X2136" i="2"/>
  <c r="Y2136" i="2" s="1"/>
  <c r="X2333" i="2"/>
  <c r="Y2333" i="2" s="1"/>
  <c r="X2328" i="2"/>
  <c r="Y2328" i="2" s="1"/>
  <c r="X2323" i="2"/>
  <c r="Y2323" i="2" s="1"/>
  <c r="X2318" i="2"/>
  <c r="Y2318" i="2" s="1"/>
  <c r="X2313" i="2"/>
  <c r="Y2313" i="2" s="1"/>
  <c r="X2309" i="2"/>
  <c r="Y2309" i="2" s="1"/>
  <c r="X2305" i="2"/>
  <c r="Y2305" i="2" s="1"/>
  <c r="X2301" i="2"/>
  <c r="Y2301" i="2" s="1"/>
  <c r="X2296" i="2"/>
  <c r="Y2296" i="2" s="1"/>
  <c r="X2290" i="2"/>
  <c r="Y2290" i="2" s="1"/>
  <c r="X2282" i="2"/>
  <c r="Y2282" i="2" s="1"/>
  <c r="X2276" i="2"/>
  <c r="Y2276" i="2" s="1"/>
  <c r="X2269" i="2"/>
  <c r="Y2269" i="2" s="1"/>
  <c r="X2263" i="2"/>
  <c r="Y2263" i="2" s="1"/>
  <c r="X2259" i="2"/>
  <c r="Y2259" i="2" s="1"/>
  <c r="X2255" i="2"/>
  <c r="Y2255" i="2" s="1"/>
  <c r="X2251" i="2"/>
  <c r="Y2251" i="2" s="1"/>
  <c r="X2244" i="2"/>
  <c r="Y2244" i="2" s="1"/>
  <c r="X2240" i="2"/>
  <c r="Y2240" i="2" s="1"/>
  <c r="X2235" i="2"/>
  <c r="Y2235" i="2" s="1"/>
  <c r="X2230" i="2"/>
  <c r="Y2230" i="2" s="1"/>
  <c r="X2225" i="2"/>
  <c r="Y2225" i="2" s="1"/>
  <c r="X2213" i="2"/>
  <c r="Y2213" i="2" s="1"/>
  <c r="X2191" i="2"/>
  <c r="Y2191" i="2" s="1"/>
  <c r="X2183" i="2"/>
  <c r="Y2183" i="2" s="1"/>
  <c r="X2178" i="2"/>
  <c r="Y2178" i="2" s="1"/>
  <c r="X2172" i="2"/>
  <c r="Y2172" i="2" s="1"/>
  <c r="X2154" i="2"/>
  <c r="Y2154" i="2" s="1"/>
  <c r="X2148" i="2"/>
  <c r="Y2148" i="2" s="1"/>
  <c r="X2132" i="2"/>
  <c r="Y2132" i="2" s="1"/>
  <c r="X2340" i="2"/>
  <c r="Y2340" i="2" s="1"/>
  <c r="X2332" i="2"/>
  <c r="Y2332" i="2" s="1"/>
  <c r="X2327" i="2"/>
  <c r="Y2327" i="2" s="1"/>
  <c r="X2322" i="2"/>
  <c r="Y2322" i="2" s="1"/>
  <c r="X2317" i="2"/>
  <c r="Y2317" i="2" s="1"/>
  <c r="X2312" i="2"/>
  <c r="Y2312" i="2" s="1"/>
  <c r="X2308" i="2"/>
  <c r="Y2308" i="2" s="1"/>
  <c r="X2304" i="2"/>
  <c r="Y2304" i="2" s="1"/>
  <c r="X2299" i="2"/>
  <c r="Y2299" i="2" s="1"/>
  <c r="X2295" i="2"/>
  <c r="Y2295" i="2" s="1"/>
  <c r="X2286" i="2"/>
  <c r="Y2286" i="2" s="1"/>
  <c r="X2280" i="2"/>
  <c r="Y2280" i="2" s="1"/>
  <c r="X2273" i="2"/>
  <c r="Y2273" i="2" s="1"/>
  <c r="X2268" i="2"/>
  <c r="Y2268" i="2" s="1"/>
  <c r="X2262" i="2"/>
  <c r="Y2262" i="2" s="1"/>
  <c r="X2258" i="2"/>
  <c r="Y2258" i="2" s="1"/>
  <c r="X2254" i="2"/>
  <c r="Y2254" i="2" s="1"/>
  <c r="X2249" i="2"/>
  <c r="Y2249" i="2" s="1"/>
  <c r="X2243" i="2"/>
  <c r="Y2243" i="2" s="1"/>
  <c r="X2239" i="2"/>
  <c r="Y2239" i="2" s="1"/>
  <c r="X2234" i="2"/>
  <c r="Y2234" i="2" s="1"/>
  <c r="X2228" i="2"/>
  <c r="Y2228" i="2" s="1"/>
  <c r="X2224" i="2"/>
  <c r="Y2224" i="2" s="1"/>
  <c r="X2194" i="2"/>
  <c r="Y2194" i="2" s="1"/>
  <c r="X2190" i="2"/>
  <c r="Y2190" i="2" s="1"/>
  <c r="X2182" i="2"/>
  <c r="Y2182" i="2" s="1"/>
  <c r="X2177" i="2"/>
  <c r="Y2177" i="2" s="1"/>
  <c r="X2171" i="2"/>
  <c r="Y2171" i="2" s="1"/>
  <c r="X2152" i="2"/>
  <c r="Y2152" i="2" s="1"/>
  <c r="X2138" i="2"/>
  <c r="Y2138" i="2" s="1"/>
  <c r="X2130" i="2"/>
  <c r="Y2130" i="2" s="1"/>
  <c r="X2326" i="2"/>
  <c r="Y2326" i="2" s="1"/>
  <c r="X2307" i="2"/>
  <c r="Y2307" i="2" s="1"/>
  <c r="X2284" i="2"/>
  <c r="Y2284" i="2" s="1"/>
  <c r="X2261" i="2"/>
  <c r="Y2261" i="2" s="1"/>
  <c r="X2242" i="2"/>
  <c r="Y2242" i="2" s="1"/>
  <c r="X2219" i="2"/>
  <c r="Y2219" i="2" s="1"/>
  <c r="X2180" i="2"/>
  <c r="Y2180" i="2" s="1"/>
  <c r="X2137" i="2"/>
  <c r="Y2137" i="2" s="1"/>
  <c r="X2320" i="2"/>
  <c r="Y2320" i="2" s="1"/>
  <c r="X2303" i="2"/>
  <c r="Y2303" i="2" s="1"/>
  <c r="X2279" i="2"/>
  <c r="Y2279" i="2" s="1"/>
  <c r="X2257" i="2"/>
  <c r="Y2257" i="2" s="1"/>
  <c r="X2237" i="2"/>
  <c r="Y2237" i="2" s="1"/>
  <c r="X2193" i="2"/>
  <c r="Y2193" i="2" s="1"/>
  <c r="X2176" i="2"/>
  <c r="Y2176" i="2" s="1"/>
  <c r="X2339" i="2"/>
  <c r="Y2339" i="2" s="1"/>
  <c r="X2315" i="2"/>
  <c r="Y2315" i="2" s="1"/>
  <c r="X2298" i="2"/>
  <c r="Y2298" i="2" s="1"/>
  <c r="X2272" i="2"/>
  <c r="Y2272" i="2" s="1"/>
  <c r="X2253" i="2"/>
  <c r="Y2253" i="2" s="1"/>
  <c r="X2232" i="2"/>
  <c r="Y2232" i="2" s="1"/>
  <c r="X2156" i="2"/>
  <c r="Y2156" i="2" s="1"/>
  <c r="X2330" i="2"/>
  <c r="Y2330" i="2" s="1"/>
  <c r="X2311" i="2"/>
  <c r="Y2311" i="2" s="1"/>
  <c r="X2266" i="2"/>
  <c r="Y2266" i="2" s="1"/>
  <c r="X2227" i="2"/>
  <c r="Y2227" i="2" s="1"/>
  <c r="X2151" i="2"/>
  <c r="Y2151" i="2" s="1"/>
  <c r="X2292" i="2"/>
  <c r="Y2292" i="2" s="1"/>
  <c r="X2248" i="2"/>
  <c r="Y2248" i="2" s="1"/>
  <c r="X2185" i="2"/>
  <c r="Y2185" i="2" s="1"/>
  <c r="X2431" i="2"/>
  <c r="Y2431" i="2" s="1"/>
  <c r="X2422" i="2"/>
  <c r="Y2422" i="2" s="1"/>
  <c r="X2416" i="2"/>
  <c r="Y2416" i="2" s="1"/>
  <c r="X2407" i="2"/>
  <c r="Y2407" i="2" s="1"/>
  <c r="X2365" i="2"/>
  <c r="Y2365" i="2" s="1"/>
  <c r="X2361" i="2"/>
  <c r="Y2361" i="2" s="1"/>
  <c r="X2357" i="2"/>
  <c r="Y2357" i="2" s="1"/>
  <c r="X2352" i="2"/>
  <c r="Y2352" i="2" s="1"/>
  <c r="X2348" i="2"/>
  <c r="Y2348" i="2" s="1"/>
  <c r="X2344" i="2"/>
  <c r="Y2344" i="2" s="1"/>
  <c r="X2430" i="2"/>
  <c r="Y2430" i="2" s="1"/>
  <c r="X2415" i="2"/>
  <c r="Y2415" i="2" s="1"/>
  <c r="X2364" i="2"/>
  <c r="Y2364" i="2" s="1"/>
  <c r="X2356" i="2"/>
  <c r="Y2356" i="2" s="1"/>
  <c r="X2347" i="2"/>
  <c r="Y2347" i="2" s="1"/>
  <c r="X2343" i="2"/>
  <c r="Y2343" i="2" s="1"/>
  <c r="X2441" i="2"/>
  <c r="Y2441" i="2" s="1"/>
  <c r="X2421" i="2"/>
  <c r="Y2421" i="2" s="1"/>
  <c r="X2390" i="2"/>
  <c r="Y2390" i="2" s="1"/>
  <c r="X2360" i="2"/>
  <c r="Y2360" i="2" s="1"/>
  <c r="X2351" i="2"/>
  <c r="Y2351" i="2" s="1"/>
  <c r="X2439" i="2"/>
  <c r="Y2439" i="2" s="1"/>
  <c r="X2429" i="2"/>
  <c r="Y2429" i="2" s="1"/>
  <c r="X2418" i="2"/>
  <c r="Y2418" i="2" s="1"/>
  <c r="X2414" i="2"/>
  <c r="Y2414" i="2" s="1"/>
  <c r="X2376" i="2"/>
  <c r="Y2376" i="2" s="1"/>
  <c r="X2363" i="2"/>
  <c r="Y2363" i="2" s="1"/>
  <c r="X2359" i="2"/>
  <c r="Y2359" i="2" s="1"/>
  <c r="X2355" i="2"/>
  <c r="Y2355" i="2" s="1"/>
  <c r="X2350" i="2"/>
  <c r="Y2350" i="2" s="1"/>
  <c r="X2346" i="2"/>
  <c r="Y2346" i="2" s="1"/>
  <c r="X2342" i="2"/>
  <c r="Y2342" i="2" s="1"/>
  <c r="X2417" i="2"/>
  <c r="Y2417" i="2" s="1"/>
  <c r="X2358" i="2"/>
  <c r="Y2358" i="2" s="1"/>
  <c r="X2341" i="2"/>
  <c r="Y2341" i="2" s="1"/>
  <c r="X2411" i="2"/>
  <c r="Y2411" i="2" s="1"/>
  <c r="X2354" i="2"/>
  <c r="Y2354" i="2" s="1"/>
  <c r="X2436" i="2"/>
  <c r="Y2436" i="2" s="1"/>
  <c r="X2372" i="2"/>
  <c r="Y2372" i="2" s="1"/>
  <c r="X2349" i="2"/>
  <c r="Y2349" i="2" s="1"/>
  <c r="X2427" i="2"/>
  <c r="Y2427" i="2" s="1"/>
  <c r="X2362" i="2"/>
  <c r="Y2362" i="2" s="1"/>
  <c r="X2345" i="2"/>
  <c r="Y2345" i="2" s="1"/>
  <c r="X4376" i="2"/>
  <c r="Y4376" i="2" s="1"/>
  <c r="X4249" i="2"/>
  <c r="Y4249" i="2" s="1"/>
  <c r="X4238" i="2"/>
  <c r="Y4238" i="2" s="1"/>
  <c r="X4220" i="2"/>
  <c r="Y4220" i="2" s="1"/>
  <c r="X4216" i="2"/>
  <c r="Y4216" i="2" s="1"/>
  <c r="X4195" i="2"/>
  <c r="Y4195" i="2" s="1"/>
  <c r="X4190" i="2"/>
  <c r="Y4190" i="2" s="1"/>
  <c r="X4178" i="2"/>
  <c r="Y4178" i="2" s="1"/>
  <c r="X4172" i="2"/>
  <c r="Y4172" i="2" s="1"/>
  <c r="X4144" i="2"/>
  <c r="Y4144" i="2" s="1"/>
  <c r="X4104" i="2"/>
  <c r="Y4104" i="2" s="1"/>
  <c r="X4059" i="2"/>
  <c r="Y4059" i="2" s="1"/>
  <c r="X4054" i="2"/>
  <c r="Y4054" i="2" s="1"/>
  <c r="X4050" i="2"/>
  <c r="Y4050" i="2" s="1"/>
  <c r="X4043" i="2"/>
  <c r="Y4043" i="2" s="1"/>
  <c r="X4039" i="2"/>
  <c r="Y4039" i="2" s="1"/>
  <c r="X4033" i="2"/>
  <c r="Y4033" i="2" s="1"/>
  <c r="X4018" i="2"/>
  <c r="Y4018" i="2" s="1"/>
  <c r="X3996" i="2"/>
  <c r="Y3996" i="2" s="1"/>
  <c r="X3987" i="2"/>
  <c r="Y3987" i="2" s="1"/>
  <c r="X3973" i="2"/>
  <c r="Y3973" i="2" s="1"/>
  <c r="X3957" i="2"/>
  <c r="Y3957" i="2" s="1"/>
  <c r="X3934" i="2"/>
  <c r="Y3934" i="2" s="1"/>
  <c r="X3926" i="2"/>
  <c r="Y3926" i="2" s="1"/>
  <c r="X3918" i="2"/>
  <c r="Y3918" i="2" s="1"/>
  <c r="X3913" i="2"/>
  <c r="Y3913" i="2" s="1"/>
  <c r="X3902" i="2"/>
  <c r="Y3902" i="2" s="1"/>
  <c r="X4395" i="2"/>
  <c r="Y4395" i="2" s="1"/>
  <c r="X4291" i="2"/>
  <c r="Y4291" i="2" s="1"/>
  <c r="X4241" i="2"/>
  <c r="Y4241" i="2" s="1"/>
  <c r="X4237" i="2"/>
  <c r="Y4237" i="2" s="1"/>
  <c r="X4219" i="2"/>
  <c r="Y4219" i="2" s="1"/>
  <c r="X4215" i="2"/>
  <c r="Y4215" i="2" s="1"/>
  <c r="X4194" i="2"/>
  <c r="Y4194" i="2" s="1"/>
  <c r="X4186" i="2"/>
  <c r="Y4186" i="2" s="1"/>
  <c r="X4175" i="2"/>
  <c r="Y4175" i="2" s="1"/>
  <c r="X4171" i="2"/>
  <c r="Y4171" i="2" s="1"/>
  <c r="X4143" i="2"/>
  <c r="Y4143" i="2" s="1"/>
  <c r="X4063" i="2"/>
  <c r="Y4063" i="2" s="1"/>
  <c r="X4057" i="2"/>
  <c r="Y4057" i="2" s="1"/>
  <c r="X4053" i="2"/>
  <c r="Y4053" i="2" s="1"/>
  <c r="X4048" i="2"/>
  <c r="Y4048" i="2" s="1"/>
  <c r="X4042" i="2"/>
  <c r="Y4042" i="2" s="1"/>
  <c r="X4038" i="2"/>
  <c r="Y4038" i="2" s="1"/>
  <c r="X4030" i="2"/>
  <c r="Y4030" i="2" s="1"/>
  <c r="X4012" i="2"/>
  <c r="Y4012" i="2" s="1"/>
  <c r="X3994" i="2"/>
  <c r="Y3994" i="2" s="1"/>
  <c r="X3976" i="2"/>
  <c r="Y3976" i="2" s="1"/>
  <c r="X3964" i="2"/>
  <c r="Y3964" i="2" s="1"/>
  <c r="X3938" i="2"/>
  <c r="Y3938" i="2" s="1"/>
  <c r="X3933" i="2"/>
  <c r="Y3933" i="2" s="1"/>
  <c r="X3925" i="2"/>
  <c r="Y3925" i="2" s="1"/>
  <c r="X3916" i="2"/>
  <c r="Y3916" i="2" s="1"/>
  <c r="X3908" i="2"/>
  <c r="Y3908" i="2" s="1"/>
  <c r="X3901" i="2"/>
  <c r="Y3901" i="2" s="1"/>
  <c r="X4378" i="2"/>
  <c r="Y4378" i="2" s="1"/>
  <c r="X4281" i="2"/>
  <c r="Y4281" i="2" s="1"/>
  <c r="X4240" i="2"/>
  <c r="Y4240" i="2" s="1"/>
  <c r="X4229" i="2"/>
  <c r="Y4229" i="2" s="1"/>
  <c r="X4218" i="2"/>
  <c r="Y4218" i="2" s="1"/>
  <c r="X4204" i="2"/>
  <c r="Y4204" i="2" s="1"/>
  <c r="X4193" i="2"/>
  <c r="Y4193" i="2" s="1"/>
  <c r="X4182" i="2"/>
  <c r="Y4182" i="2" s="1"/>
  <c r="X4174" i="2"/>
  <c r="Y4174" i="2" s="1"/>
  <c r="X4170" i="2"/>
  <c r="Y4170" i="2" s="1"/>
  <c r="X4142" i="2"/>
  <c r="Y4142" i="2" s="1"/>
  <c r="X4061" i="2"/>
  <c r="Y4061" i="2" s="1"/>
  <c r="X4056" i="2"/>
  <c r="Y4056" i="2" s="1"/>
  <c r="X4052" i="2"/>
  <c r="Y4052" i="2" s="1"/>
  <c r="X4045" i="2"/>
  <c r="Y4045" i="2" s="1"/>
  <c r="X4041" i="2"/>
  <c r="Y4041" i="2" s="1"/>
  <c r="X4035" i="2"/>
  <c r="Y4035" i="2" s="1"/>
  <c r="X4029" i="2"/>
  <c r="Y4029" i="2" s="1"/>
  <c r="X4011" i="2"/>
  <c r="Y4011" i="2" s="1"/>
  <c r="X3989" i="2"/>
  <c r="Y3989" i="2" s="1"/>
  <c r="X3975" i="2"/>
  <c r="Y3975" i="2" s="1"/>
  <c r="X3963" i="2"/>
  <c r="Y3963" i="2" s="1"/>
  <c r="X3937" i="2"/>
  <c r="Y3937" i="2" s="1"/>
  <c r="X3931" i="2"/>
  <c r="Y3931" i="2" s="1"/>
  <c r="X3920" i="2"/>
  <c r="Y3920" i="2" s="1"/>
  <c r="X3915" i="2"/>
  <c r="Y3915" i="2" s="1"/>
  <c r="X3904" i="2"/>
  <c r="Y3904" i="2" s="1"/>
  <c r="X3900" i="2"/>
  <c r="Y3900" i="2" s="1"/>
  <c r="X4377" i="2"/>
  <c r="Y4377" i="2" s="1"/>
  <c r="X4217" i="2"/>
  <c r="Y4217" i="2" s="1"/>
  <c r="X4173" i="2"/>
  <c r="Y4173" i="2" s="1"/>
  <c r="X4055" i="2"/>
  <c r="Y4055" i="2" s="1"/>
  <c r="X4034" i="2"/>
  <c r="Y4034" i="2" s="1"/>
  <c r="X3974" i="2"/>
  <c r="Y3974" i="2" s="1"/>
  <c r="X3919" i="2"/>
  <c r="Y3919" i="2" s="1"/>
  <c r="X4278" i="2"/>
  <c r="Y4278" i="2" s="1"/>
  <c r="X4196" i="2"/>
  <c r="Y4196" i="2" s="1"/>
  <c r="X4145" i="2"/>
  <c r="Y4145" i="2" s="1"/>
  <c r="X4051" i="2"/>
  <c r="Y4051" i="2" s="1"/>
  <c r="X4028" i="2"/>
  <c r="Y4028" i="2" s="1"/>
  <c r="X3960" i="2"/>
  <c r="Y3960" i="2" s="1"/>
  <c r="X3914" i="2"/>
  <c r="Y3914" i="2" s="1"/>
  <c r="X4239" i="2"/>
  <c r="Y4239" i="2" s="1"/>
  <c r="X4191" i="2"/>
  <c r="Y4191" i="2" s="1"/>
  <c r="X4106" i="2"/>
  <c r="Y4106" i="2" s="1"/>
  <c r="X4044" i="2"/>
  <c r="Y4044" i="2" s="1"/>
  <c r="X4005" i="2"/>
  <c r="Y4005" i="2" s="1"/>
  <c r="X3935" i="2"/>
  <c r="Y3935" i="2" s="1"/>
  <c r="X3903" i="2"/>
  <c r="Y3903" i="2" s="1"/>
  <c r="X4221" i="2"/>
  <c r="Y4221" i="2" s="1"/>
  <c r="X4181" i="2"/>
  <c r="Y4181" i="2" s="1"/>
  <c r="X4060" i="2"/>
  <c r="Y4060" i="2" s="1"/>
  <c r="X4040" i="2"/>
  <c r="Y4040" i="2" s="1"/>
  <c r="X3988" i="2"/>
  <c r="Y3988" i="2" s="1"/>
  <c r="X3930" i="2"/>
  <c r="Y3930" i="2" s="1"/>
  <c r="X3899" i="2"/>
  <c r="Y3899" i="2" s="1"/>
  <c r="X2059" i="2"/>
  <c r="Y2059" i="2" s="1"/>
  <c r="X2055" i="2"/>
  <c r="Y2055" i="2" s="1"/>
  <c r="X2034" i="2"/>
  <c r="Y2034" i="2" s="1"/>
  <c r="X2023" i="2"/>
  <c r="Y2023" i="2" s="1"/>
  <c r="X2015" i="2"/>
  <c r="Y2015" i="2" s="1"/>
  <c r="X2010" i="2"/>
  <c r="Y2010" i="2" s="1"/>
  <c r="X1988" i="2"/>
  <c r="Y1988" i="2" s="1"/>
  <c r="X1981" i="2"/>
  <c r="Y1981" i="2" s="1"/>
  <c r="X1950" i="2"/>
  <c r="Y1950" i="2" s="1"/>
  <c r="X1937" i="2"/>
  <c r="Y1937" i="2" s="1"/>
  <c r="X1933" i="2"/>
  <c r="Y1933" i="2" s="1"/>
  <c r="X1929" i="2"/>
  <c r="Y1929" i="2" s="1"/>
  <c r="X1925" i="2"/>
  <c r="Y1925" i="2" s="1"/>
  <c r="X1920" i="2"/>
  <c r="Y1920" i="2" s="1"/>
  <c r="X1916" i="2"/>
  <c r="Y1916" i="2" s="1"/>
  <c r="X2058" i="2"/>
  <c r="Y2058" i="2" s="1"/>
  <c r="X2031" i="2"/>
  <c r="Y2031" i="2" s="1"/>
  <c r="X2013" i="2"/>
  <c r="Y2013" i="2" s="1"/>
  <c r="X1987" i="2"/>
  <c r="Y1987" i="2" s="1"/>
  <c r="X1949" i="2"/>
  <c r="Y1949" i="2" s="1"/>
  <c r="X1932" i="2"/>
  <c r="Y1932" i="2" s="1"/>
  <c r="X1924" i="2"/>
  <c r="Y1924" i="2" s="1"/>
  <c r="X2054" i="2"/>
  <c r="Y2054" i="2" s="1"/>
  <c r="X2022" i="2"/>
  <c r="Y2022" i="2" s="1"/>
  <c r="X2009" i="2"/>
  <c r="Y2009" i="2" s="1"/>
  <c r="X1979" i="2"/>
  <c r="Y1979" i="2" s="1"/>
  <c r="X1936" i="2"/>
  <c r="Y1936" i="2" s="1"/>
  <c r="X1928" i="2"/>
  <c r="Y1928" i="2" s="1"/>
  <c r="X2078" i="2"/>
  <c r="Y2078" i="2" s="1"/>
  <c r="X2057" i="2"/>
  <c r="Y2057" i="2" s="1"/>
  <c r="X2053" i="2"/>
  <c r="Y2053" i="2" s="1"/>
  <c r="X2025" i="2"/>
  <c r="Y2025" i="2" s="1"/>
  <c r="X2019" i="2"/>
  <c r="Y2019" i="2" s="1"/>
  <c r="X2012" i="2"/>
  <c r="Y2012" i="2" s="1"/>
  <c r="X1999" i="2"/>
  <c r="Y1999" i="2" s="1"/>
  <c r="X1986" i="2"/>
  <c r="Y1986" i="2" s="1"/>
  <c r="X1956" i="2"/>
  <c r="Y1956" i="2" s="1"/>
  <c r="X1945" i="2"/>
  <c r="Y1945" i="2" s="1"/>
  <c r="X1935" i="2"/>
  <c r="Y1935" i="2" s="1"/>
  <c r="X1931" i="2"/>
  <c r="Y1931" i="2" s="1"/>
  <c r="X1927" i="2"/>
  <c r="Y1927" i="2" s="1"/>
  <c r="X1923" i="2"/>
  <c r="Y1923" i="2" s="1"/>
  <c r="X1918" i="2"/>
  <c r="Y1918" i="2" s="1"/>
  <c r="X2045" i="2"/>
  <c r="Y2045" i="2" s="1"/>
  <c r="X1989" i="2"/>
  <c r="Y1989" i="2" s="1"/>
  <c r="X1934" i="2"/>
  <c r="Y1934" i="2" s="1"/>
  <c r="X1919" i="2"/>
  <c r="Y1919" i="2" s="1"/>
  <c r="X2024" i="2"/>
  <c r="Y2024" i="2" s="1"/>
  <c r="X1982" i="2"/>
  <c r="Y1982" i="2" s="1"/>
  <c r="X1930" i="2"/>
  <c r="Y1930" i="2" s="1"/>
  <c r="X1917" i="2"/>
  <c r="Y1917" i="2" s="1"/>
  <c r="X2060" i="2"/>
  <c r="Y2060" i="2" s="1"/>
  <c r="X2018" i="2"/>
  <c r="Y2018" i="2" s="1"/>
  <c r="X1952" i="2"/>
  <c r="Y1952" i="2" s="1"/>
  <c r="X1926" i="2"/>
  <c r="Y1926" i="2" s="1"/>
  <c r="X1915" i="2"/>
  <c r="Y1915" i="2" s="1"/>
  <c r="X1938" i="2"/>
  <c r="Y1938" i="2" s="1"/>
  <c r="X2056" i="2"/>
  <c r="Y2056" i="2" s="1"/>
  <c r="X2011" i="2"/>
  <c r="Y2011" i="2" s="1"/>
  <c r="X1922" i="2"/>
  <c r="Y1922" i="2" s="1"/>
  <c r="X5364" i="2"/>
  <c r="Y5364" i="2" s="1"/>
  <c r="X5363" i="2"/>
  <c r="Y5363" i="2" s="1"/>
  <c r="X5361" i="2"/>
  <c r="Y5361" i="2" s="1"/>
  <c r="X5366" i="2"/>
  <c r="Y5366" i="2" s="1"/>
  <c r="X858" i="2"/>
  <c r="X853" i="2"/>
  <c r="Y853" i="2" s="1"/>
  <c r="X846" i="2"/>
  <c r="X838" i="2"/>
  <c r="Y838" i="2" s="1"/>
  <c r="X827" i="2"/>
  <c r="X810" i="2"/>
  <c r="Y810" i="2" s="1"/>
  <c r="X796" i="2"/>
  <c r="Y796" i="2" s="1"/>
  <c r="X790" i="2"/>
  <c r="Y790" i="2" s="1"/>
  <c r="X783" i="2"/>
  <c r="X775" i="2"/>
  <c r="X768" i="2"/>
  <c r="Y768" i="2" s="1"/>
  <c r="X752" i="2"/>
  <c r="X710" i="2"/>
  <c r="X658" i="2"/>
  <c r="Y658" i="2" s="1"/>
  <c r="X584" i="2"/>
  <c r="Y584" i="2" s="1"/>
  <c r="X575" i="2"/>
  <c r="X569" i="2"/>
  <c r="X562" i="2"/>
  <c r="Y562" i="2" s="1"/>
  <c r="X553" i="2"/>
  <c r="Y553" i="2" s="1"/>
  <c r="X548" i="2"/>
  <c r="X498" i="2"/>
  <c r="Y498" i="2" s="1"/>
  <c r="X461" i="2"/>
  <c r="Y461" i="2" s="1"/>
  <c r="X448" i="2"/>
  <c r="Y448" i="2" s="1"/>
  <c r="X442" i="2"/>
  <c r="X438" i="2"/>
  <c r="X391" i="2"/>
  <c r="Y391" i="2" s="1"/>
  <c r="X373" i="2"/>
  <c r="X315" i="2"/>
  <c r="X298" i="2"/>
  <c r="X859" i="2"/>
  <c r="Y859" i="2" s="1"/>
  <c r="X844" i="2"/>
  <c r="X830" i="2"/>
  <c r="X804" i="2"/>
  <c r="Y804" i="2" s="1"/>
  <c r="X793" i="2"/>
  <c r="Y793" i="2" s="1"/>
  <c r="X784" i="2"/>
  <c r="X773" i="2"/>
  <c r="Y773" i="2" s="1"/>
  <c r="X766" i="2"/>
  <c r="Y766" i="2" s="1"/>
  <c r="X761" i="2"/>
  <c r="X744" i="2"/>
  <c r="X718" i="2"/>
  <c r="Y718" i="2" s="1"/>
  <c r="X711" i="2"/>
  <c r="Y711" i="2" s="1"/>
  <c r="X670" i="2"/>
  <c r="Y670" i="2" s="1"/>
  <c r="X630" i="2"/>
  <c r="Y630" i="2" s="1"/>
  <c r="X580" i="2"/>
  <c r="X574" i="2"/>
  <c r="Y574" i="2" s="1"/>
  <c r="X565" i="2"/>
  <c r="Y565" i="2" s="1"/>
  <c r="X555" i="2"/>
  <c r="Y555" i="2" s="1"/>
  <c r="X512" i="2"/>
  <c r="X491" i="2"/>
  <c r="Y491" i="2" s="1"/>
  <c r="X441" i="2"/>
  <c r="X413" i="2"/>
  <c r="Y413" i="2" s="1"/>
  <c r="X374" i="2"/>
  <c r="Y374" i="2" s="1"/>
  <c r="X313" i="2"/>
  <c r="X855" i="2"/>
  <c r="X839" i="2"/>
  <c r="Y839" i="2" s="1"/>
  <c r="X817" i="2"/>
  <c r="Y817" i="2" s="1"/>
  <c r="X794" i="2"/>
  <c r="X782" i="2"/>
  <c r="Y782" i="2" s="1"/>
  <c r="X770" i="2"/>
  <c r="Y770" i="2" s="1"/>
  <c r="X762" i="2"/>
  <c r="Y762" i="2" s="1"/>
  <c r="X741" i="2"/>
  <c r="X715" i="2"/>
  <c r="Y715" i="2" s="1"/>
  <c r="X682" i="2"/>
  <c r="Y682" i="2" s="1"/>
  <c r="X585" i="2"/>
  <c r="Y585" i="2" s="1"/>
  <c r="X577" i="2"/>
  <c r="X552" i="2"/>
  <c r="Y552" i="2" s="1"/>
  <c r="X509" i="2"/>
  <c r="Y509" i="2" s="1"/>
  <c r="X450" i="2"/>
  <c r="X440" i="2"/>
  <c r="X381" i="2"/>
  <c r="Y381" i="2" s="1"/>
  <c r="X5365" i="2"/>
  <c r="Y5365" i="2" s="1"/>
  <c r="X849" i="2"/>
  <c r="X791" i="2"/>
  <c r="X781" i="2"/>
  <c r="Y781" i="2" s="1"/>
  <c r="X767" i="2"/>
  <c r="X757" i="2"/>
  <c r="Y757" i="2" s="1"/>
  <c r="X740" i="2"/>
  <c r="X714" i="2"/>
  <c r="Y714" i="2" s="1"/>
  <c r="X664" i="2"/>
  <c r="Y664" i="2" s="1"/>
  <c r="X582" i="2"/>
  <c r="Y582" i="2" s="1"/>
  <c r="X576" i="2"/>
  <c r="X550" i="2"/>
  <c r="Y550" i="2" s="1"/>
  <c r="X497" i="2"/>
  <c r="Y497" i="2" s="1"/>
  <c r="X447" i="2"/>
  <c r="X439" i="2"/>
  <c r="X380" i="2"/>
  <c r="Y380" i="2" s="1"/>
  <c r="X856" i="2"/>
  <c r="X787" i="2"/>
  <c r="X763" i="2"/>
  <c r="Y763" i="2" s="1"/>
  <c r="X631" i="2"/>
  <c r="Y631" i="2" s="1"/>
  <c r="X570" i="2"/>
  <c r="Y570" i="2" s="1"/>
  <c r="X511" i="2"/>
  <c r="Y511" i="2" s="1"/>
  <c r="X443" i="2"/>
  <c r="X848" i="2"/>
  <c r="Y848" i="2" s="1"/>
  <c r="X778" i="2"/>
  <c r="Y778" i="2" s="1"/>
  <c r="X709" i="2"/>
  <c r="X559" i="2"/>
  <c r="Y559" i="2" s="1"/>
  <c r="X490" i="2"/>
  <c r="X437" i="2"/>
  <c r="X309" i="2"/>
  <c r="X2492" i="2"/>
  <c r="Y2492" i="2" s="1"/>
  <c r="X797" i="2"/>
  <c r="Y797" i="2" s="1"/>
  <c r="X772" i="2"/>
  <c r="Y772" i="2" s="1"/>
  <c r="X578" i="2"/>
  <c r="X453" i="2"/>
  <c r="Y453" i="2" s="1"/>
  <c r="X295" i="2"/>
  <c r="Y295" i="2" s="1"/>
  <c r="X661" i="2"/>
  <c r="X356" i="2"/>
  <c r="X571" i="2"/>
  <c r="X549" i="2"/>
  <c r="Y549" i="2" s="1"/>
  <c r="X722" i="2"/>
  <c r="X445" i="2"/>
  <c r="X5747" i="2"/>
  <c r="Y5747" i="2" s="1"/>
  <c r="X5738" i="2"/>
  <c r="Y5738" i="2" s="1"/>
  <c r="X5734" i="2"/>
  <c r="Y5734" i="2" s="1"/>
  <c r="X5164" i="2"/>
  <c r="Y5164" i="2" s="1"/>
  <c r="X5161" i="2"/>
  <c r="Y5161" i="2" s="1"/>
  <c r="X5155" i="2"/>
  <c r="Y5155" i="2" s="1"/>
  <c r="X5150" i="2"/>
  <c r="Y5150" i="2" s="1"/>
  <c r="X5146" i="2"/>
  <c r="Y5146" i="2" s="1"/>
  <c r="X5141" i="2"/>
  <c r="Y5141" i="2" s="1"/>
  <c r="X5137" i="2"/>
  <c r="Y5137" i="2" s="1"/>
  <c r="X5133" i="2"/>
  <c r="Y5133" i="2" s="1"/>
  <c r="X5129" i="2"/>
  <c r="Y5129" i="2" s="1"/>
  <c r="X5123" i="2"/>
  <c r="Y5123" i="2" s="1"/>
  <c r="X5119" i="2"/>
  <c r="Y5119" i="2" s="1"/>
  <c r="X5113" i="2"/>
  <c r="Y5113" i="2" s="1"/>
  <c r="X5108" i="2"/>
  <c r="Y5108" i="2" s="1"/>
  <c r="X5102" i="2"/>
  <c r="Y5102" i="2" s="1"/>
  <c r="X5098" i="2"/>
  <c r="Y5098" i="2" s="1"/>
  <c r="X5094" i="2"/>
  <c r="Y5094" i="2" s="1"/>
  <c r="X5088" i="2"/>
  <c r="Y5088" i="2" s="1"/>
  <c r="X5083" i="2"/>
  <c r="Y5083" i="2" s="1"/>
  <c r="X5076" i="2"/>
  <c r="Y5076" i="2" s="1"/>
  <c r="X5069" i="2"/>
  <c r="Y5069" i="2" s="1"/>
  <c r="X5058" i="2"/>
  <c r="Y5058" i="2" s="1"/>
  <c r="X5053" i="2"/>
  <c r="Y5053" i="2" s="1"/>
  <c r="X5049" i="2"/>
  <c r="Y5049" i="2" s="1"/>
  <c r="X5037" i="2"/>
  <c r="Y5037" i="2" s="1"/>
  <c r="X5032" i="2"/>
  <c r="Y5032" i="2" s="1"/>
  <c r="X5026" i="2"/>
  <c r="Y5026" i="2" s="1"/>
  <c r="X5021" i="2"/>
  <c r="Y5021" i="2" s="1"/>
  <c r="X5015" i="2"/>
  <c r="Y5015" i="2" s="1"/>
  <c r="X5008" i="2"/>
  <c r="Y5008" i="2" s="1"/>
  <c r="X4996" i="2"/>
  <c r="Y4996" i="2" s="1"/>
  <c r="X4989" i="2"/>
  <c r="Y4989" i="2" s="1"/>
  <c r="X4979" i="2"/>
  <c r="Y4979" i="2" s="1"/>
  <c r="X4973" i="2"/>
  <c r="Y4973" i="2" s="1"/>
  <c r="X4967" i="2"/>
  <c r="Y4967" i="2" s="1"/>
  <c r="X4930" i="2"/>
  <c r="Y4930" i="2" s="1"/>
  <c r="X5748" i="2"/>
  <c r="Y5748" i="2" s="1"/>
  <c r="X5736" i="2"/>
  <c r="Y5736" i="2" s="1"/>
  <c r="X5165" i="2"/>
  <c r="Y5165" i="2" s="1"/>
  <c r="X5160" i="2"/>
  <c r="Y5160" i="2" s="1"/>
  <c r="X5154" i="2"/>
  <c r="Y5154" i="2" s="1"/>
  <c r="X5149" i="2"/>
  <c r="Y5149" i="2" s="1"/>
  <c r="X5145" i="2"/>
  <c r="Y5145" i="2" s="1"/>
  <c r="X5140" i="2"/>
  <c r="Y5140" i="2" s="1"/>
  <c r="X5136" i="2"/>
  <c r="Y5136" i="2" s="1"/>
  <c r="X5132" i="2"/>
  <c r="Y5132" i="2" s="1"/>
  <c r="X5127" i="2"/>
  <c r="Y5127" i="2" s="1"/>
  <c r="X5122" i="2"/>
  <c r="Y5122" i="2" s="1"/>
  <c r="X5118" i="2"/>
  <c r="Y5118" i="2" s="1"/>
  <c r="X5112" i="2"/>
  <c r="Y5112" i="2" s="1"/>
  <c r="X5107" i="2"/>
  <c r="Y5107" i="2" s="1"/>
  <c r="X5101" i="2"/>
  <c r="Y5101" i="2" s="1"/>
  <c r="X5097" i="2"/>
  <c r="Y5097" i="2" s="1"/>
  <c r="X5093" i="2"/>
  <c r="Y5093" i="2" s="1"/>
  <c r="X5087" i="2"/>
  <c r="Y5087" i="2" s="1"/>
  <c r="X5081" i="2"/>
  <c r="Y5081" i="2" s="1"/>
  <c r="X5075" i="2"/>
  <c r="Y5075" i="2" s="1"/>
  <c r="X5065" i="2"/>
  <c r="Y5065" i="2" s="1"/>
  <c r="X5057" i="2"/>
  <c r="Y5057" i="2" s="1"/>
  <c r="X5052" i="2"/>
  <c r="Y5052" i="2" s="1"/>
  <c r="X5040" i="2"/>
  <c r="Y5040" i="2" s="1"/>
  <c r="X5739" i="2"/>
  <c r="Y5739" i="2" s="1"/>
  <c r="X5723" i="2"/>
  <c r="Y5723" i="2" s="1"/>
  <c r="X5157" i="2"/>
  <c r="Y5157" i="2" s="1"/>
  <c r="X5147" i="2"/>
  <c r="Y5147" i="2" s="1"/>
  <c r="X5138" i="2"/>
  <c r="Y5138" i="2" s="1"/>
  <c r="X5130" i="2"/>
  <c r="Y5130" i="2" s="1"/>
  <c r="X5120" i="2"/>
  <c r="Y5120" i="2" s="1"/>
  <c r="X5109" i="2"/>
  <c r="Y5109" i="2" s="1"/>
  <c r="X5099" i="2"/>
  <c r="Y5099" i="2" s="1"/>
  <c r="X5090" i="2"/>
  <c r="Y5090" i="2" s="1"/>
  <c r="X5077" i="2"/>
  <c r="Y5077" i="2" s="1"/>
  <c r="X5063" i="2"/>
  <c r="Y5063" i="2" s="1"/>
  <c r="X5050" i="2"/>
  <c r="Y5050" i="2" s="1"/>
  <c r="X5035" i="2"/>
  <c r="Y5035" i="2" s="1"/>
  <c r="X5027" i="2"/>
  <c r="Y5027" i="2" s="1"/>
  <c r="X5019" i="2"/>
  <c r="Y5019" i="2" s="1"/>
  <c r="X5013" i="2"/>
  <c r="Y5013" i="2" s="1"/>
  <c r="X4998" i="2"/>
  <c r="Y4998" i="2" s="1"/>
  <c r="X4986" i="2"/>
  <c r="Y4986" i="2" s="1"/>
  <c r="X4975" i="2"/>
  <c r="Y4975" i="2" s="1"/>
  <c r="X4969" i="2"/>
  <c r="Y4969" i="2" s="1"/>
  <c r="X4933" i="2"/>
  <c r="Y4933" i="2" s="1"/>
  <c r="X4925" i="2"/>
  <c r="Y4925" i="2" s="1"/>
  <c r="X4920" i="2"/>
  <c r="Y4920" i="2" s="1"/>
  <c r="X4916" i="2"/>
  <c r="Y4916" i="2" s="1"/>
  <c r="X4911" i="2"/>
  <c r="Y4911" i="2" s="1"/>
  <c r="X4903" i="2"/>
  <c r="Y4903" i="2" s="1"/>
  <c r="X4899" i="2"/>
  <c r="Y4899" i="2" s="1"/>
  <c r="X4893" i="2"/>
  <c r="Y4893" i="2" s="1"/>
  <c r="X4886" i="2"/>
  <c r="Y4886" i="2" s="1"/>
  <c r="X4876" i="2"/>
  <c r="Y4876" i="2" s="1"/>
  <c r="X4870" i="2"/>
  <c r="Y4870" i="2" s="1"/>
  <c r="X4860" i="2"/>
  <c r="Y4860" i="2" s="1"/>
  <c r="X4850" i="2"/>
  <c r="Y4850" i="2" s="1"/>
  <c r="X4843" i="2"/>
  <c r="Y4843" i="2" s="1"/>
  <c r="X4837" i="2"/>
  <c r="Y4837" i="2" s="1"/>
  <c r="X4831" i="2"/>
  <c r="Y4831" i="2" s="1"/>
  <c r="X4827" i="2"/>
  <c r="Y4827" i="2" s="1"/>
  <c r="X4823" i="2"/>
  <c r="Y4823" i="2" s="1"/>
  <c r="X4784" i="2"/>
  <c r="Y4784" i="2" s="1"/>
  <c r="X4750" i="2"/>
  <c r="Y4750" i="2" s="1"/>
  <c r="X4746" i="2"/>
  <c r="Y4746" i="2" s="1"/>
  <c r="X4691" i="2"/>
  <c r="Y4691" i="2" s="1"/>
  <c r="X4674" i="2"/>
  <c r="Y4674" i="2" s="1"/>
  <c r="X4669" i="2"/>
  <c r="Y4669" i="2" s="1"/>
  <c r="X4665" i="2"/>
  <c r="Y4665" i="2" s="1"/>
  <c r="X4660" i="2"/>
  <c r="Y4660" i="2" s="1"/>
  <c r="X4651" i="2"/>
  <c r="Y4651" i="2" s="1"/>
  <c r="X4642" i="2"/>
  <c r="Y4642" i="2" s="1"/>
  <c r="X4637" i="2"/>
  <c r="Y4637" i="2" s="1"/>
  <c r="X4627" i="2"/>
  <c r="Y4627" i="2" s="1"/>
  <c r="X4617" i="2"/>
  <c r="Y4617" i="2" s="1"/>
  <c r="X4586" i="2"/>
  <c r="Y4586" i="2" s="1"/>
  <c r="X4579" i="2"/>
  <c r="Y4579" i="2" s="1"/>
  <c r="X4529" i="2"/>
  <c r="Y4529" i="2" s="1"/>
  <c r="X4524" i="2"/>
  <c r="Y4524" i="2" s="1"/>
  <c r="X4512" i="2"/>
  <c r="Y4512" i="2" s="1"/>
  <c r="X4501" i="2"/>
  <c r="Y4501" i="2" s="1"/>
  <c r="X4487" i="2"/>
  <c r="Y4487" i="2" s="1"/>
  <c r="X4483" i="2"/>
  <c r="Y4483" i="2" s="1"/>
  <c r="X4471" i="2"/>
  <c r="Y4471" i="2" s="1"/>
  <c r="X4465" i="2"/>
  <c r="Y4465" i="2" s="1"/>
  <c r="X5163" i="2"/>
  <c r="Y5163" i="2" s="1"/>
  <c r="X5153" i="2"/>
  <c r="Y5153" i="2" s="1"/>
  <c r="X5143" i="2"/>
  <c r="Y5143" i="2" s="1"/>
  <c r="X5135" i="2"/>
  <c r="Y5135" i="2" s="1"/>
  <c r="X5126" i="2"/>
  <c r="Y5126" i="2" s="1"/>
  <c r="X5117" i="2"/>
  <c r="Y5117" i="2" s="1"/>
  <c r="X5106" i="2"/>
  <c r="Y5106" i="2" s="1"/>
  <c r="X5096" i="2"/>
  <c r="Y5096" i="2" s="1"/>
  <c r="X5085" i="2"/>
  <c r="Y5085" i="2" s="1"/>
  <c r="X5074" i="2"/>
  <c r="Y5074" i="2" s="1"/>
  <c r="X5056" i="2"/>
  <c r="Y5056" i="2" s="1"/>
  <c r="X5039" i="2"/>
  <c r="Y5039" i="2" s="1"/>
  <c r="X5034" i="2"/>
  <c r="Y5034" i="2" s="1"/>
  <c r="X5025" i="2"/>
  <c r="Y5025" i="2" s="1"/>
  <c r="X5018" i="2"/>
  <c r="Y5018" i="2" s="1"/>
  <c r="X5012" i="2"/>
  <c r="Y5012" i="2" s="1"/>
  <c r="X4995" i="2"/>
  <c r="Y4995" i="2" s="1"/>
  <c r="X4981" i="2"/>
  <c r="Y4981" i="2" s="1"/>
  <c r="X4974" i="2"/>
  <c r="Y4974" i="2" s="1"/>
  <c r="X4966" i="2"/>
  <c r="Y4966" i="2" s="1"/>
  <c r="X4932" i="2"/>
  <c r="Y4932" i="2" s="1"/>
  <c r="X4924" i="2"/>
  <c r="Y4924" i="2" s="1"/>
  <c r="X4919" i="2"/>
  <c r="Y4919" i="2" s="1"/>
  <c r="X4915" i="2"/>
  <c r="Y4915" i="2" s="1"/>
  <c r="X4910" i="2"/>
  <c r="Y4910" i="2" s="1"/>
  <c r="X4902" i="2"/>
  <c r="Y4902" i="2" s="1"/>
  <c r="X4898" i="2"/>
  <c r="Y4898" i="2" s="1"/>
  <c r="X4892" i="2"/>
  <c r="Y4892" i="2" s="1"/>
  <c r="X4885" i="2"/>
  <c r="Y4885" i="2" s="1"/>
  <c r="X4875" i="2"/>
  <c r="Y4875" i="2" s="1"/>
  <c r="X4867" i="2"/>
  <c r="Y4867" i="2" s="1"/>
  <c r="X4859" i="2"/>
  <c r="Y4859" i="2" s="1"/>
  <c r="X4847" i="2"/>
  <c r="Y4847" i="2" s="1"/>
  <c r="X4842" i="2"/>
  <c r="Y4842" i="2" s="1"/>
  <c r="X4836" i="2"/>
  <c r="Y4836" i="2" s="1"/>
  <c r="X4830" i="2"/>
  <c r="Y4830" i="2" s="1"/>
  <c r="X4826" i="2"/>
  <c r="Y4826" i="2" s="1"/>
  <c r="X4822" i="2"/>
  <c r="Y4822" i="2" s="1"/>
  <c r="X4817" i="2"/>
  <c r="Y4817" i="2" s="1"/>
  <c r="X4753" i="2"/>
  <c r="Y4753" i="2" s="1"/>
  <c r="X4749" i="2"/>
  <c r="Y4749" i="2" s="1"/>
  <c r="X4745" i="2"/>
  <c r="Y4745" i="2" s="1"/>
  <c r="X4714" i="2"/>
  <c r="Y4714" i="2" s="1"/>
  <c r="X4687" i="2"/>
  <c r="Y4687" i="2" s="1"/>
  <c r="X4673" i="2"/>
  <c r="Y4673" i="2" s="1"/>
  <c r="X4664" i="2"/>
  <c r="Y4664" i="2" s="1"/>
  <c r="X4659" i="2"/>
  <c r="Y4659" i="2" s="1"/>
  <c r="X4650" i="2"/>
  <c r="Y4650" i="2" s="1"/>
  <c r="X4641" i="2"/>
  <c r="Y4641" i="2" s="1"/>
  <c r="X4634" i="2"/>
  <c r="Y4634" i="2" s="1"/>
  <c r="X4626" i="2"/>
  <c r="Y4626" i="2" s="1"/>
  <c r="X4616" i="2"/>
  <c r="Y4616" i="2" s="1"/>
  <c r="X4583" i="2"/>
  <c r="Y4583" i="2" s="1"/>
  <c r="X4578" i="2"/>
  <c r="Y4578" i="2" s="1"/>
  <c r="X4569" i="2"/>
  <c r="Y4569" i="2" s="1"/>
  <c r="X4542" i="2"/>
  <c r="Y4542" i="2" s="1"/>
  <c r="X4527" i="2"/>
  <c r="Y4527" i="2" s="1"/>
  <c r="X4523" i="2"/>
  <c r="Y4523" i="2" s="1"/>
  <c r="X4508" i="2"/>
  <c r="Y4508" i="2" s="1"/>
  <c r="X4499" i="2"/>
  <c r="Y4499" i="2" s="1"/>
  <c r="X4486" i="2"/>
  <c r="Y4486" i="2" s="1"/>
  <c r="X4482" i="2"/>
  <c r="Y4482" i="2" s="1"/>
  <c r="X4470" i="2"/>
  <c r="Y4470" i="2" s="1"/>
  <c r="X5158" i="2"/>
  <c r="Y5158" i="2" s="1"/>
  <c r="X5139" i="2"/>
  <c r="Y5139" i="2" s="1"/>
  <c r="X5121" i="2"/>
  <c r="Y5121" i="2" s="1"/>
  <c r="X5100" i="2"/>
  <c r="Y5100" i="2" s="1"/>
  <c r="X5078" i="2"/>
  <c r="Y5078" i="2" s="1"/>
  <c r="X5051" i="2"/>
  <c r="Y5051" i="2" s="1"/>
  <c r="X5028" i="2"/>
  <c r="Y5028" i="2" s="1"/>
  <c r="X5014" i="2"/>
  <c r="Y5014" i="2" s="1"/>
  <c r="X4990" i="2"/>
  <c r="Y4990" i="2" s="1"/>
  <c r="X4970" i="2"/>
  <c r="Y4970" i="2" s="1"/>
  <c r="X4926" i="2"/>
  <c r="Y4926" i="2" s="1"/>
  <c r="X4917" i="2"/>
  <c r="Y4917" i="2" s="1"/>
  <c r="X4907" i="2"/>
  <c r="Y4907" i="2" s="1"/>
  <c r="X4894" i="2"/>
  <c r="Y4894" i="2" s="1"/>
  <c r="X4877" i="2"/>
  <c r="Y4877" i="2" s="1"/>
  <c r="X4861" i="2"/>
  <c r="Y4861" i="2" s="1"/>
  <c r="X4844" i="2"/>
  <c r="Y4844" i="2" s="1"/>
  <c r="X4832" i="2"/>
  <c r="Y4832" i="2" s="1"/>
  <c r="X4824" i="2"/>
  <c r="Y4824" i="2" s="1"/>
  <c r="X4811" i="2"/>
  <c r="Y4811" i="2" s="1"/>
  <c r="X4747" i="2"/>
  <c r="Y4747" i="2" s="1"/>
  <c r="X4694" i="2"/>
  <c r="Y4694" i="2" s="1"/>
  <c r="X4671" i="2"/>
  <c r="Y4671" i="2" s="1"/>
  <c r="X4661" i="2"/>
  <c r="Y4661" i="2" s="1"/>
  <c r="X4644" i="2"/>
  <c r="Y4644" i="2" s="1"/>
  <c r="X4630" i="2"/>
  <c r="Y4630" i="2" s="1"/>
  <c r="X4592" i="2"/>
  <c r="Y4592" i="2" s="1"/>
  <c r="X4573" i="2"/>
  <c r="Y4573" i="2" s="1"/>
  <c r="X4536" i="2"/>
  <c r="Y4536" i="2" s="1"/>
  <c r="X4514" i="2"/>
  <c r="Y4514" i="2" s="1"/>
  <c r="X4491" i="2"/>
  <c r="Y4491" i="2" s="1"/>
  <c r="X4472" i="2"/>
  <c r="Y4472" i="2" s="1"/>
  <c r="X5151" i="2"/>
  <c r="Y5151" i="2" s="1"/>
  <c r="X5134" i="2"/>
  <c r="Y5134" i="2" s="1"/>
  <c r="X5114" i="2"/>
  <c r="Y5114" i="2" s="1"/>
  <c r="X5095" i="2"/>
  <c r="Y5095" i="2" s="1"/>
  <c r="X5070" i="2"/>
  <c r="Y5070" i="2" s="1"/>
  <c r="X5038" i="2"/>
  <c r="Y5038" i="2" s="1"/>
  <c r="X5023" i="2"/>
  <c r="Y5023" i="2" s="1"/>
  <c r="X5002" i="2"/>
  <c r="Y5002" i="2" s="1"/>
  <c r="X4980" i="2"/>
  <c r="Y4980" i="2" s="1"/>
  <c r="X4923" i="2"/>
  <c r="Y4923" i="2" s="1"/>
  <c r="X4901" i="2"/>
  <c r="Y4901" i="2" s="1"/>
  <c r="X4889" i="2"/>
  <c r="Y4889" i="2" s="1"/>
  <c r="X4874" i="2"/>
  <c r="Y4874" i="2" s="1"/>
  <c r="X4855" i="2"/>
  <c r="Y4855" i="2" s="1"/>
  <c r="X4841" i="2"/>
  <c r="Y4841" i="2" s="1"/>
  <c r="X4829" i="2"/>
  <c r="Y4829" i="2" s="1"/>
  <c r="X4752" i="2"/>
  <c r="Y4752" i="2" s="1"/>
  <c r="X4744" i="2"/>
  <c r="Y4744" i="2" s="1"/>
  <c r="X4667" i="2"/>
  <c r="Y4667" i="2" s="1"/>
  <c r="X4657" i="2"/>
  <c r="Y4657" i="2" s="1"/>
  <c r="X4639" i="2"/>
  <c r="Y4639" i="2" s="1"/>
  <c r="X4625" i="2"/>
  <c r="Y4625" i="2" s="1"/>
  <c r="X4582" i="2"/>
  <c r="Y4582" i="2" s="1"/>
  <c r="X4568" i="2"/>
  <c r="Y4568" i="2" s="1"/>
  <c r="X4526" i="2"/>
  <c r="Y4526" i="2" s="1"/>
  <c r="X4507" i="2"/>
  <c r="Y4507" i="2" s="1"/>
  <c r="X4485" i="2"/>
  <c r="Y4485" i="2" s="1"/>
  <c r="X4467" i="2"/>
  <c r="Y4467" i="2" s="1"/>
  <c r="X3362" i="2"/>
  <c r="Y3362" i="2" s="1"/>
  <c r="X3291" i="2"/>
  <c r="Y3291" i="2" s="1"/>
  <c r="X3282" i="2"/>
  <c r="Y3282" i="2" s="1"/>
  <c r="X1639" i="2"/>
  <c r="Y1639" i="2" s="1"/>
  <c r="X1625" i="2"/>
  <c r="Y1625" i="2" s="1"/>
  <c r="X1600" i="2"/>
  <c r="Y1600" i="2" s="1"/>
  <c r="X1565" i="2"/>
  <c r="X1412" i="2"/>
  <c r="Y1412" i="2" s="1"/>
  <c r="X5162" i="2"/>
  <c r="Y5162" i="2" s="1"/>
  <c r="X5125" i="2"/>
  <c r="Y5125" i="2" s="1"/>
  <c r="X5084" i="2"/>
  <c r="Y5084" i="2" s="1"/>
  <c r="X5029" i="2"/>
  <c r="Y5029" i="2" s="1"/>
  <c r="X4991" i="2"/>
  <c r="Y4991" i="2" s="1"/>
  <c r="X4931" i="2"/>
  <c r="Y4931" i="2" s="1"/>
  <c r="X4909" i="2"/>
  <c r="Y4909" i="2" s="1"/>
  <c r="X4883" i="2"/>
  <c r="Y4883" i="2" s="1"/>
  <c r="X4845" i="2"/>
  <c r="Y4845" i="2" s="1"/>
  <c r="X4825" i="2"/>
  <c r="Y4825" i="2" s="1"/>
  <c r="X4748" i="2"/>
  <c r="Y4748" i="2" s="1"/>
  <c r="X4672" i="2"/>
  <c r="Y4672" i="2" s="1"/>
  <c r="X4649" i="2"/>
  <c r="Y4649" i="2" s="1"/>
  <c r="X4597" i="2"/>
  <c r="Y4597" i="2" s="1"/>
  <c r="X4539" i="2"/>
  <c r="Y4539" i="2" s="1"/>
  <c r="X4498" i="2"/>
  <c r="Y4498" i="2" s="1"/>
  <c r="X3288" i="2"/>
  <c r="Y3288" i="2" s="1"/>
  <c r="X1647" i="2"/>
  <c r="Y1647" i="2" s="1"/>
  <c r="X1559" i="2"/>
  <c r="X1549" i="2"/>
  <c r="Y1549" i="2" s="1"/>
  <c r="X1416" i="2"/>
  <c r="Y1416" i="2" s="1"/>
  <c r="X5110" i="2"/>
  <c r="Y5110" i="2" s="1"/>
  <c r="X5054" i="2"/>
  <c r="Y5054" i="2" s="1"/>
  <c r="X4999" i="2"/>
  <c r="Y4999" i="2" s="1"/>
  <c r="X4922" i="2"/>
  <c r="Y4922" i="2" s="1"/>
  <c r="X4896" i="2"/>
  <c r="Y4896" i="2" s="1"/>
  <c r="X4854" i="2"/>
  <c r="Y4854" i="2" s="1"/>
  <c r="X4695" i="2"/>
  <c r="Y4695" i="2" s="1"/>
  <c r="X4655" i="2"/>
  <c r="Y4655" i="2" s="1"/>
  <c r="X4522" i="2"/>
  <c r="Y4522" i="2" s="1"/>
  <c r="X4466" i="2"/>
  <c r="Y4466" i="2" s="1"/>
  <c r="X3293" i="2"/>
  <c r="Y3293" i="2" s="1"/>
  <c r="X1599" i="2"/>
  <c r="Y1599" i="2" s="1"/>
  <c r="X1447" i="2"/>
  <c r="X1405" i="2"/>
  <c r="X5148" i="2"/>
  <c r="Y5148" i="2" s="1"/>
  <c r="X5103" i="2"/>
  <c r="Y5103" i="2" s="1"/>
  <c r="X5036" i="2"/>
  <c r="Y5036" i="2" s="1"/>
  <c r="X4978" i="2"/>
  <c r="Y4978" i="2" s="1"/>
  <c r="X4918" i="2"/>
  <c r="Y4918" i="2" s="1"/>
  <c r="X4888" i="2"/>
  <c r="Y4888" i="2" s="1"/>
  <c r="X4840" i="2"/>
  <c r="Y4840" i="2" s="1"/>
  <c r="X4814" i="2"/>
  <c r="Y4814" i="2" s="1"/>
  <c r="X4675" i="2"/>
  <c r="Y4675" i="2" s="1"/>
  <c r="X4638" i="2"/>
  <c r="Y4638" i="2" s="1"/>
  <c r="X4576" i="2"/>
  <c r="Y4576" i="2" s="1"/>
  <c r="X4502" i="2"/>
  <c r="Y4502" i="2" s="1"/>
  <c r="X3361" i="2"/>
  <c r="Y3361" i="2" s="1"/>
  <c r="X3349" i="2"/>
  <c r="Y3349" i="2" s="1"/>
  <c r="X3286" i="2"/>
  <c r="Y3286" i="2" s="1"/>
  <c r="X1627" i="2"/>
  <c r="Y1627" i="2" s="1"/>
  <c r="X1446" i="2"/>
  <c r="Y1446" i="2" s="1"/>
  <c r="X1385" i="2"/>
  <c r="X5724" i="2"/>
  <c r="Y5724" i="2" s="1"/>
  <c r="X5064" i="2"/>
  <c r="Y5064" i="2" s="1"/>
  <c r="X4866" i="2"/>
  <c r="Y4866" i="2" s="1"/>
  <c r="X4741" i="2"/>
  <c r="Y4741" i="2" s="1"/>
  <c r="X4618" i="2"/>
  <c r="Y4618" i="2" s="1"/>
  <c r="X4481" i="2"/>
  <c r="Y4481" i="2" s="1"/>
  <c r="X3294" i="2"/>
  <c r="Y3294" i="2" s="1"/>
  <c r="X1355" i="2"/>
  <c r="X5142" i="2"/>
  <c r="Y5142" i="2" s="1"/>
  <c r="X5022" i="2"/>
  <c r="Y5022" i="2" s="1"/>
  <c r="X4912" i="2"/>
  <c r="Y4912" i="2" s="1"/>
  <c r="X4835" i="2"/>
  <c r="Y4835" i="2" s="1"/>
  <c r="X4666" i="2"/>
  <c r="Y4666" i="2" s="1"/>
  <c r="X4567" i="2"/>
  <c r="Y4567" i="2" s="1"/>
  <c r="X3285" i="2"/>
  <c r="Y3285" i="2" s="1"/>
  <c r="X1552" i="2"/>
  <c r="X5131" i="2"/>
  <c r="Y5131" i="2" s="1"/>
  <c r="X5017" i="2"/>
  <c r="Y5017" i="2" s="1"/>
  <c r="X4900" i="2"/>
  <c r="Y4900" i="2" s="1"/>
  <c r="X4828" i="2"/>
  <c r="Y4828" i="2" s="1"/>
  <c r="X4662" i="2"/>
  <c r="Y4662" i="2" s="1"/>
  <c r="X4525" i="2"/>
  <c r="Y4525" i="2" s="1"/>
  <c r="X1406" i="2"/>
  <c r="X5091" i="2"/>
  <c r="Y5091" i="2" s="1"/>
  <c r="X4632" i="2"/>
  <c r="Y4632" i="2" s="1"/>
  <c r="X3306" i="2"/>
  <c r="Y3306" i="2" s="1"/>
  <c r="X4972" i="2"/>
  <c r="Y4972" i="2" s="1"/>
  <c r="X4484" i="2"/>
  <c r="Y4484" i="2" s="1"/>
  <c r="X1445" i="2"/>
  <c r="Y1445" i="2" s="1"/>
  <c r="X4873" i="2"/>
  <c r="Y4873" i="2" s="1"/>
  <c r="X1623" i="2"/>
  <c r="Y1623" i="2" s="1"/>
  <c r="X1384" i="2"/>
  <c r="Y1384" i="2" s="1"/>
  <c r="X4751" i="2"/>
  <c r="Y4751" i="2" s="1"/>
  <c r="X4722" i="2"/>
  <c r="Y4722" i="2" s="1"/>
  <c r="X1906" i="2"/>
  <c r="Y1906" i="2" s="1"/>
  <c r="X1900" i="2"/>
  <c r="Y1900" i="2" s="1"/>
  <c r="X1890" i="2"/>
  <c r="Y1890" i="2" s="1"/>
  <c r="X1881" i="2"/>
  <c r="Y1881" i="2" s="1"/>
  <c r="X1871" i="2"/>
  <c r="Y1871" i="2" s="1"/>
  <c r="X1864" i="2"/>
  <c r="Y1864" i="2" s="1"/>
  <c r="X1855" i="2"/>
  <c r="Y1855" i="2" s="1"/>
  <c r="X1832" i="2"/>
  <c r="Y1832" i="2" s="1"/>
  <c r="X1806" i="2"/>
  <c r="Y1806" i="2" s="1"/>
  <c r="X1774" i="2"/>
  <c r="Y1774" i="2" s="1"/>
  <c r="X1756" i="2"/>
  <c r="Y1756" i="2" s="1"/>
  <c r="X1704" i="2"/>
  <c r="Y1704" i="2" s="1"/>
  <c r="X1689" i="2"/>
  <c r="Y1689" i="2" s="1"/>
  <c r="X1659" i="2"/>
  <c r="Y1659" i="2" s="1"/>
  <c r="X1631" i="2"/>
  <c r="Y1631" i="2" s="1"/>
  <c r="X1902" i="2"/>
  <c r="Y1902" i="2" s="1"/>
  <c r="X1893" i="2"/>
  <c r="Y1893" i="2" s="1"/>
  <c r="X1879" i="2"/>
  <c r="Y1879" i="2" s="1"/>
  <c r="X1868" i="2"/>
  <c r="Y1868" i="2" s="1"/>
  <c r="X1858" i="2"/>
  <c r="Y1858" i="2" s="1"/>
  <c r="X1827" i="2"/>
  <c r="Y1827" i="2" s="1"/>
  <c r="X1779" i="2"/>
  <c r="Y1779" i="2" s="1"/>
  <c r="X1761" i="2"/>
  <c r="Y1761" i="2" s="1"/>
  <c r="X1703" i="2"/>
  <c r="Y1703" i="2" s="1"/>
  <c r="X1661" i="2"/>
  <c r="Y1661" i="2" s="1"/>
  <c r="X1629" i="2"/>
  <c r="Y1629" i="2" s="1"/>
  <c r="X1611" i="2"/>
  <c r="Y1611" i="2" s="1"/>
  <c r="X1596" i="2"/>
  <c r="Y1596" i="2" s="1"/>
  <c r="X1909" i="2"/>
  <c r="Y1909" i="2" s="1"/>
  <c r="X1898" i="2"/>
  <c r="Y1898" i="2" s="1"/>
  <c r="X1883" i="2"/>
  <c r="Y1883" i="2" s="1"/>
  <c r="X1867" i="2"/>
  <c r="Y1867" i="2" s="1"/>
  <c r="X1837" i="2"/>
  <c r="Y1837" i="2" s="1"/>
  <c r="X1795" i="2"/>
  <c r="Y1795" i="2" s="1"/>
  <c r="X1733" i="2"/>
  <c r="Y1733" i="2" s="1"/>
  <c r="X1697" i="2"/>
  <c r="Y1697" i="2" s="1"/>
  <c r="X1648" i="2"/>
  <c r="Y1648" i="2" s="1"/>
  <c r="X1628" i="2"/>
  <c r="Y1628" i="2" s="1"/>
  <c r="X1907" i="2"/>
  <c r="Y1907" i="2" s="1"/>
  <c r="X1894" i="2"/>
  <c r="Y1894" i="2" s="1"/>
  <c r="X1876" i="2"/>
  <c r="Y1876" i="2" s="1"/>
  <c r="X1862" i="2"/>
  <c r="Y1862" i="2" s="1"/>
  <c r="X1836" i="2"/>
  <c r="Y1836" i="2" s="1"/>
  <c r="X1777" i="2"/>
  <c r="Y1777" i="2" s="1"/>
  <c r="X1720" i="2"/>
  <c r="Y1720" i="2" s="1"/>
  <c r="X1666" i="2"/>
  <c r="Y1666" i="2" s="1"/>
  <c r="X1638" i="2"/>
  <c r="Y1638" i="2" s="1"/>
  <c r="X1597" i="2"/>
  <c r="Y1597" i="2" s="1"/>
  <c r="X1885" i="2"/>
  <c r="Y1885" i="2" s="1"/>
  <c r="X1854" i="2"/>
  <c r="Y1854" i="2" s="1"/>
  <c r="X1768" i="2"/>
  <c r="Y1768" i="2" s="1"/>
  <c r="X1651" i="2"/>
  <c r="Y1651" i="2" s="1"/>
  <c r="X1606" i="2"/>
  <c r="Y1606" i="2" s="1"/>
  <c r="X331" i="2"/>
  <c r="Y331" i="2" s="1"/>
  <c r="X1905" i="2"/>
  <c r="Y1905" i="2" s="1"/>
  <c r="X1875" i="2"/>
  <c r="Y1875" i="2" s="1"/>
  <c r="X1823" i="2"/>
  <c r="Y1823" i="2" s="1"/>
  <c r="X1705" i="2"/>
  <c r="Y1705" i="2" s="1"/>
  <c r="X1635" i="2"/>
  <c r="Y1635" i="2" s="1"/>
  <c r="X1901" i="2"/>
  <c r="Y1901" i="2" s="1"/>
  <c r="X1870" i="2"/>
  <c r="Y1870" i="2" s="1"/>
  <c r="X1809" i="2"/>
  <c r="Y1809" i="2" s="1"/>
  <c r="X1698" i="2"/>
  <c r="Y1698" i="2" s="1"/>
  <c r="X1634" i="2"/>
  <c r="Y1634" i="2" s="1"/>
  <c r="X399" i="2"/>
  <c r="X1773" i="2"/>
  <c r="Y1773" i="2" s="1"/>
  <c r="X1660" i="2"/>
  <c r="Y1660" i="2" s="1"/>
  <c r="X200" i="2"/>
  <c r="X1889" i="2"/>
  <c r="Y1889" i="2" s="1"/>
  <c r="X1859" i="2"/>
  <c r="Y1859" i="2" s="1"/>
  <c r="X6043" i="2"/>
  <c r="Y6043" i="2" s="1"/>
  <c r="X6034" i="2"/>
  <c r="Y6034" i="2" s="1"/>
  <c r="X6029" i="2"/>
  <c r="Y6029" i="2" s="1"/>
  <c r="X5966" i="2"/>
  <c r="Y5966" i="2" s="1"/>
  <c r="X5947" i="2"/>
  <c r="Y5947" i="2" s="1"/>
  <c r="X5943" i="2"/>
  <c r="Y5943" i="2" s="1"/>
  <c r="X5939" i="2"/>
  <c r="Y5939" i="2" s="1"/>
  <c r="X5935" i="2"/>
  <c r="Y5935" i="2" s="1"/>
  <c r="X5931" i="2"/>
  <c r="Y5931" i="2" s="1"/>
  <c r="X5927" i="2"/>
  <c r="Y5927" i="2" s="1"/>
  <c r="X5923" i="2"/>
  <c r="Y5923" i="2" s="1"/>
  <c r="X5917" i="2"/>
  <c r="Y5917" i="2" s="1"/>
  <c r="X5815" i="2"/>
  <c r="Y5815" i="2" s="1"/>
  <c r="X6046" i="2"/>
  <c r="Y6046" i="2" s="1"/>
  <c r="X6042" i="2"/>
  <c r="Y6042" i="2" s="1"/>
  <c r="X6033" i="2"/>
  <c r="Y6033" i="2" s="1"/>
  <c r="X5965" i="2"/>
  <c r="Y5965" i="2" s="1"/>
  <c r="X5946" i="2"/>
  <c r="Y5946" i="2" s="1"/>
  <c r="X6036" i="2"/>
  <c r="Y6036" i="2" s="1"/>
  <c r="X5968" i="2"/>
  <c r="Y5968" i="2" s="1"/>
  <c r="X5944" i="2"/>
  <c r="Y5944" i="2" s="1"/>
  <c r="X5938" i="2"/>
  <c r="Y5938" i="2" s="1"/>
  <c r="X5933" i="2"/>
  <c r="Y5933" i="2" s="1"/>
  <c r="X5928" i="2"/>
  <c r="Y5928" i="2" s="1"/>
  <c r="X5922" i="2"/>
  <c r="Y5922" i="2" s="1"/>
  <c r="X5901" i="2"/>
  <c r="Y5901" i="2" s="1"/>
  <c r="X6045" i="2"/>
  <c r="Y6045" i="2" s="1"/>
  <c r="X6032" i="2"/>
  <c r="Y6032" i="2" s="1"/>
  <c r="X5963" i="2"/>
  <c r="Y5963" i="2" s="1"/>
  <c r="X5942" i="2"/>
  <c r="Y5942" i="2" s="1"/>
  <c r="X5937" i="2"/>
  <c r="Y5937" i="2" s="1"/>
  <c r="X5932" i="2"/>
  <c r="Y5932" i="2" s="1"/>
  <c r="X5926" i="2"/>
  <c r="Y5926" i="2" s="1"/>
  <c r="X5940" i="2"/>
  <c r="Y5940" i="2" s="1"/>
  <c r="X5929" i="2"/>
  <c r="Y5929" i="2" s="1"/>
  <c r="X5916" i="2"/>
  <c r="Y5916" i="2" s="1"/>
  <c r="X6044" i="2"/>
  <c r="Y6044" i="2" s="1"/>
  <c r="X5948" i="2"/>
  <c r="Y5948" i="2" s="1"/>
  <c r="X5936" i="2"/>
  <c r="Y5936" i="2" s="1"/>
  <c r="X5925" i="2"/>
  <c r="Y5925" i="2" s="1"/>
  <c r="X5941" i="2"/>
  <c r="Y5941" i="2" s="1"/>
  <c r="X5918" i="2"/>
  <c r="Y5918" i="2" s="1"/>
  <c r="X6041" i="2"/>
  <c r="Y6041" i="2" s="1"/>
  <c r="X5934" i="2"/>
  <c r="Y5934" i="2" s="1"/>
  <c r="X5924" i="2"/>
  <c r="Y5924" i="2" s="1"/>
  <c r="X6031" i="2"/>
  <c r="Y6031" i="2" s="1"/>
  <c r="X5945" i="2"/>
  <c r="Y5945" i="2" s="1"/>
  <c r="X5930" i="2"/>
  <c r="Y5930" i="2" s="1"/>
  <c r="X5447" i="2"/>
  <c r="Y5447" i="2" s="1"/>
  <c r="X1485" i="2"/>
  <c r="Y1485" i="2" s="1"/>
  <c r="X1463" i="2"/>
  <c r="X1349" i="2"/>
  <c r="Y1349" i="2" s="1"/>
  <c r="X1344" i="2"/>
  <c r="Y1344" i="2" s="1"/>
  <c r="X1328" i="2"/>
  <c r="Y1328" i="2" s="1"/>
  <c r="X1242" i="2"/>
  <c r="Y1242" i="2" s="1"/>
  <c r="X1128" i="2"/>
  <c r="X1034" i="2"/>
  <c r="Y1034" i="2" s="1"/>
  <c r="X1010" i="2"/>
  <c r="Y1010" i="2" s="1"/>
  <c r="X936" i="2"/>
  <c r="X904" i="2"/>
  <c r="Y904" i="2" s="1"/>
  <c r="X896" i="2"/>
  <c r="Y896" i="2" s="1"/>
  <c r="X866" i="2"/>
  <c r="Y866" i="2" s="1"/>
  <c r="X1526" i="2"/>
  <c r="X1517" i="2"/>
  <c r="Y1517" i="2" s="1"/>
  <c r="X1467" i="2"/>
  <c r="Y1467" i="2" s="1"/>
  <c r="X1294" i="2"/>
  <c r="Y1294" i="2" s="1"/>
  <c r="X1166" i="2"/>
  <c r="X1098" i="2"/>
  <c r="X1083" i="2"/>
  <c r="Y1083" i="2" s="1"/>
  <c r="X1058" i="2"/>
  <c r="Y1058" i="2" s="1"/>
  <c r="X971" i="2"/>
  <c r="Y971" i="2" s="1"/>
  <c r="X949" i="2"/>
  <c r="Y949" i="2" s="1"/>
  <c r="X900" i="2"/>
  <c r="Y900" i="2" s="1"/>
  <c r="X1437" i="2"/>
  <c r="Y1437" i="2" s="1"/>
  <c r="X1277" i="2"/>
  <c r="Y1277" i="2" s="1"/>
  <c r="X1240" i="2"/>
  <c r="X1165" i="2"/>
  <c r="Y1165" i="2" s="1"/>
  <c r="X1329" i="2"/>
  <c r="Y1329" i="2" s="1"/>
  <c r="X1228" i="2"/>
  <c r="X1111" i="2"/>
  <c r="X1036" i="2"/>
  <c r="Y1036" i="2" s="1"/>
  <c r="X954" i="2"/>
  <c r="Y954" i="2" s="1"/>
  <c r="X891" i="2"/>
  <c r="X1424" i="2"/>
  <c r="X1292" i="2"/>
  <c r="Y1292" i="2" s="1"/>
  <c r="X1106" i="2"/>
  <c r="Y1106" i="2" s="1"/>
  <c r="X1086" i="2"/>
  <c r="X888" i="2"/>
  <c r="X1080" i="2"/>
  <c r="Y1080" i="2" s="1"/>
  <c r="X1067" i="2"/>
  <c r="Y1067" i="2" s="1"/>
  <c r="X1057" i="2"/>
  <c r="X970" i="2"/>
  <c r="Y970" i="2" s="1"/>
  <c r="X125" i="2"/>
  <c r="Y125" i="2" s="1"/>
  <c r="X1066" i="2"/>
  <c r="Y1066" i="2" s="1"/>
  <c r="X1018" i="2"/>
  <c r="X1392" i="2"/>
  <c r="X5762" i="2"/>
  <c r="Y5762" i="2" s="1"/>
  <c r="X5753" i="2"/>
  <c r="Y5753" i="2" s="1"/>
  <c r="X5730" i="2"/>
  <c r="Y5730" i="2" s="1"/>
  <c r="X5722" i="2"/>
  <c r="Y5722" i="2" s="1"/>
  <c r="X5714" i="2"/>
  <c r="Y5714" i="2" s="1"/>
  <c r="X5702" i="2"/>
  <c r="Y5702" i="2" s="1"/>
  <c r="X5698" i="2"/>
  <c r="Y5698" i="2" s="1"/>
  <c r="X5694" i="2"/>
  <c r="Y5694" i="2" s="1"/>
  <c r="X5690" i="2"/>
  <c r="Y5690" i="2" s="1"/>
  <c r="X5683" i="2"/>
  <c r="Y5683" i="2" s="1"/>
  <c r="X5678" i="2"/>
  <c r="Y5678" i="2" s="1"/>
  <c r="X5669" i="2"/>
  <c r="Y5669" i="2" s="1"/>
  <c r="X5662" i="2"/>
  <c r="Y5662" i="2" s="1"/>
  <c r="X5648" i="2"/>
  <c r="Y5648" i="2" s="1"/>
  <c r="X5643" i="2"/>
  <c r="Y5643" i="2" s="1"/>
  <c r="X5639" i="2"/>
  <c r="Y5639" i="2" s="1"/>
  <c r="X5635" i="2"/>
  <c r="Y5635" i="2" s="1"/>
  <c r="X5629" i="2"/>
  <c r="Y5629" i="2" s="1"/>
  <c r="X5624" i="2"/>
  <c r="Y5624" i="2" s="1"/>
  <c r="X5617" i="2"/>
  <c r="Y5617" i="2" s="1"/>
  <c r="X5610" i="2"/>
  <c r="Y5610" i="2" s="1"/>
  <c r="X5605" i="2"/>
  <c r="Y5605" i="2" s="1"/>
  <c r="X5600" i="2"/>
  <c r="Y5600" i="2" s="1"/>
  <c r="X5594" i="2"/>
  <c r="Y5594" i="2" s="1"/>
  <c r="X5590" i="2"/>
  <c r="Y5590" i="2" s="1"/>
  <c r="X5585" i="2"/>
  <c r="Y5585" i="2" s="1"/>
  <c r="X5581" i="2"/>
  <c r="Y5581" i="2" s="1"/>
  <c r="X5576" i="2"/>
  <c r="Y5576" i="2" s="1"/>
  <c r="X5570" i="2"/>
  <c r="Y5570" i="2" s="1"/>
  <c r="X5563" i="2"/>
  <c r="Y5563" i="2" s="1"/>
  <c r="X5557" i="2"/>
  <c r="Y5557" i="2" s="1"/>
  <c r="X5553" i="2"/>
  <c r="Y5553" i="2" s="1"/>
  <c r="X5547" i="2"/>
  <c r="Y5547" i="2" s="1"/>
  <c r="X5542" i="2"/>
  <c r="Y5542" i="2" s="1"/>
  <c r="X5534" i="2"/>
  <c r="Y5534" i="2" s="1"/>
  <c r="X5521" i="2"/>
  <c r="Y5521" i="2" s="1"/>
  <c r="X5754" i="2"/>
  <c r="Y5754" i="2" s="1"/>
  <c r="X5727" i="2"/>
  <c r="Y5727" i="2" s="1"/>
  <c r="X5716" i="2"/>
  <c r="Y5716" i="2" s="1"/>
  <c r="X5709" i="2"/>
  <c r="Y5709" i="2" s="1"/>
  <c r="X5697" i="2"/>
  <c r="Y5697" i="2" s="1"/>
  <c r="X5692" i="2"/>
  <c r="Y5692" i="2" s="1"/>
  <c r="X5684" i="2"/>
  <c r="Y5684" i="2" s="1"/>
  <c r="X5674" i="2"/>
  <c r="Y5674" i="2" s="1"/>
  <c r="X5664" i="2"/>
  <c r="Y5664" i="2" s="1"/>
  <c r="X5659" i="2"/>
  <c r="Y5659" i="2" s="1"/>
  <c r="X5647" i="2"/>
  <c r="Y5647" i="2" s="1"/>
  <c r="X5641" i="2"/>
  <c r="Y5641" i="2" s="1"/>
  <c r="X5636" i="2"/>
  <c r="Y5636" i="2" s="1"/>
  <c r="X5628" i="2"/>
  <c r="Y5628" i="2" s="1"/>
  <c r="X5620" i="2"/>
  <c r="Y5620" i="2" s="1"/>
  <c r="X5611" i="2"/>
  <c r="Y5611" i="2" s="1"/>
  <c r="X5604" i="2"/>
  <c r="Y5604" i="2" s="1"/>
  <c r="X5598" i="2"/>
  <c r="Y5598" i="2" s="1"/>
  <c r="X5591" i="2"/>
  <c r="Y5591" i="2" s="1"/>
  <c r="X5584" i="2"/>
  <c r="Y5584" i="2" s="1"/>
  <c r="X5579" i="2"/>
  <c r="Y5579" i="2" s="1"/>
  <c r="X5573" i="2"/>
  <c r="Y5573" i="2" s="1"/>
  <c r="X5562" i="2"/>
  <c r="Y5562" i="2" s="1"/>
  <c r="X5555" i="2"/>
  <c r="Y5555" i="2" s="1"/>
  <c r="X5549" i="2"/>
  <c r="Y5549" i="2" s="1"/>
  <c r="X5541" i="2"/>
  <c r="Y5541" i="2" s="1"/>
  <c r="X5525" i="2"/>
  <c r="Y5525" i="2" s="1"/>
  <c r="X5755" i="2"/>
  <c r="Y5755" i="2" s="1"/>
  <c r="X5726" i="2"/>
  <c r="Y5726" i="2" s="1"/>
  <c r="X5711" i="2"/>
  <c r="Y5711" i="2" s="1"/>
  <c r="X5699" i="2"/>
  <c r="Y5699" i="2" s="1"/>
  <c r="X5691" i="2"/>
  <c r="Y5691" i="2" s="1"/>
  <c r="X5681" i="2"/>
  <c r="Y5681" i="2" s="1"/>
  <c r="X5667" i="2"/>
  <c r="Y5667" i="2" s="1"/>
  <c r="X5656" i="2"/>
  <c r="Y5656" i="2" s="1"/>
  <c r="X5644" i="2"/>
  <c r="Y5644" i="2" s="1"/>
  <c r="X5637" i="2"/>
  <c r="Y5637" i="2" s="1"/>
  <c r="X5626" i="2"/>
  <c r="Y5626" i="2" s="1"/>
  <c r="X5616" i="2"/>
  <c r="Y5616" i="2" s="1"/>
  <c r="X5606" i="2"/>
  <c r="Y5606" i="2" s="1"/>
  <c r="X5595" i="2"/>
  <c r="Y5595" i="2" s="1"/>
  <c r="X5587" i="2"/>
  <c r="Y5587" i="2" s="1"/>
  <c r="X5580" i="2"/>
  <c r="Y5580" i="2" s="1"/>
  <c r="X5569" i="2"/>
  <c r="Y5569" i="2" s="1"/>
  <c r="X5560" i="2"/>
  <c r="Y5560" i="2" s="1"/>
  <c r="X5551" i="2"/>
  <c r="Y5551" i="2" s="1"/>
  <c r="X5540" i="2"/>
  <c r="Y5540" i="2" s="1"/>
  <c r="X5518" i="2"/>
  <c r="Y5518" i="2" s="1"/>
  <c r="X5750" i="2"/>
  <c r="Y5750" i="2" s="1"/>
  <c r="X5725" i="2"/>
  <c r="Y5725" i="2" s="1"/>
  <c r="X5710" i="2"/>
  <c r="Y5710" i="2" s="1"/>
  <c r="X5696" i="2"/>
  <c r="Y5696" i="2" s="1"/>
  <c r="X5686" i="2"/>
  <c r="Y5686" i="2" s="1"/>
  <c r="X5679" i="2"/>
  <c r="Y5679" i="2" s="1"/>
  <c r="X5663" i="2"/>
  <c r="Y5663" i="2" s="1"/>
  <c r="X5654" i="2"/>
  <c r="Y5654" i="2" s="1"/>
  <c r="X5642" i="2"/>
  <c r="Y5642" i="2" s="1"/>
  <c r="X5634" i="2"/>
  <c r="Y5634" i="2" s="1"/>
  <c r="X5625" i="2"/>
  <c r="Y5625" i="2" s="1"/>
  <c r="X5603" i="2"/>
  <c r="Y5603" i="2" s="1"/>
  <c r="X5593" i="2"/>
  <c r="Y5593" i="2" s="1"/>
  <c r="X5586" i="2"/>
  <c r="Y5586" i="2" s="1"/>
  <c r="X5577" i="2"/>
  <c r="Y5577" i="2" s="1"/>
  <c r="X5556" i="2"/>
  <c r="Y5556" i="2" s="1"/>
  <c r="X5546" i="2"/>
  <c r="Y5546" i="2" s="1"/>
  <c r="X5539" i="2"/>
  <c r="Y5539" i="2" s="1"/>
  <c r="X5509" i="2"/>
  <c r="Y5509" i="2" s="1"/>
  <c r="X5763" i="2"/>
  <c r="Y5763" i="2" s="1"/>
  <c r="X5740" i="2"/>
  <c r="Y5740" i="2" s="1"/>
  <c r="X5717" i="2"/>
  <c r="Y5717" i="2" s="1"/>
  <c r="X5701" i="2"/>
  <c r="Y5701" i="2" s="1"/>
  <c r="X5695" i="2"/>
  <c r="Y5695" i="2" s="1"/>
  <c r="X5685" i="2"/>
  <c r="Y5685" i="2" s="1"/>
  <c r="X5673" i="2"/>
  <c r="Y5673" i="2" s="1"/>
  <c r="X5661" i="2"/>
  <c r="Y5661" i="2" s="1"/>
  <c r="X5653" i="2"/>
  <c r="Y5653" i="2" s="1"/>
  <c r="X5700" i="2"/>
  <c r="Y5700" i="2" s="1"/>
  <c r="X5660" i="2"/>
  <c r="Y5660" i="2" s="1"/>
  <c r="X5633" i="2"/>
  <c r="Y5633" i="2" s="1"/>
  <c r="X5592" i="2"/>
  <c r="Y5592" i="2" s="1"/>
  <c r="X5575" i="2"/>
  <c r="Y5575" i="2" s="1"/>
  <c r="X5554" i="2"/>
  <c r="Y5554" i="2" s="1"/>
  <c r="X5526" i="2"/>
  <c r="Y5526" i="2" s="1"/>
  <c r="X5761" i="2"/>
  <c r="Y5761" i="2" s="1"/>
  <c r="X5693" i="2"/>
  <c r="Y5693" i="2" s="1"/>
  <c r="X5646" i="2"/>
  <c r="Y5646" i="2" s="1"/>
  <c r="X5630" i="2"/>
  <c r="Y5630" i="2" s="1"/>
  <c r="X5607" i="2"/>
  <c r="Y5607" i="2" s="1"/>
  <c r="X5588" i="2"/>
  <c r="Y5588" i="2" s="1"/>
  <c r="X5574" i="2"/>
  <c r="Y5574" i="2" s="1"/>
  <c r="X5552" i="2"/>
  <c r="Y5552" i="2" s="1"/>
  <c r="X5522" i="2"/>
  <c r="Y5522" i="2" s="1"/>
  <c r="X5731" i="2"/>
  <c r="Y5731" i="2" s="1"/>
  <c r="X5682" i="2"/>
  <c r="Y5682" i="2" s="1"/>
  <c r="X5640" i="2"/>
  <c r="Y5640" i="2" s="1"/>
  <c r="X5621" i="2"/>
  <c r="Y5621" i="2" s="1"/>
  <c r="X5601" i="2"/>
  <c r="Y5601" i="2" s="1"/>
  <c r="X5583" i="2"/>
  <c r="Y5583" i="2" s="1"/>
  <c r="X5564" i="2"/>
  <c r="Y5564" i="2" s="1"/>
  <c r="X5545" i="2"/>
  <c r="Y5545" i="2" s="1"/>
  <c r="X5715" i="2"/>
  <c r="Y5715" i="2" s="1"/>
  <c r="X5599" i="2"/>
  <c r="Y5599" i="2" s="1"/>
  <c r="X2188" i="2"/>
  <c r="Y2188" i="2" s="1"/>
  <c r="X5670" i="2"/>
  <c r="Y5670" i="2" s="1"/>
  <c r="X5582" i="2"/>
  <c r="Y5582" i="2" s="1"/>
  <c r="X2187" i="2"/>
  <c r="Y2187" i="2" s="1"/>
  <c r="X5638" i="2"/>
  <c r="Y5638" i="2" s="1"/>
  <c r="X5561" i="2"/>
  <c r="Y5561" i="2" s="1"/>
  <c r="X2186" i="2"/>
  <c r="Y2186" i="2" s="1"/>
  <c r="X5618" i="2"/>
  <c r="Y5618" i="2" s="1"/>
  <c r="X2189" i="2"/>
  <c r="Y2189" i="2" s="1"/>
  <c r="X5543" i="2"/>
  <c r="Y5543" i="2" s="1"/>
  <c r="X5891" i="2"/>
  <c r="Y5891" i="2" s="1"/>
  <c r="X3861" i="2"/>
  <c r="Y3861" i="2" s="1"/>
  <c r="X3856" i="2"/>
  <c r="Y3856" i="2" s="1"/>
  <c r="X3851" i="2"/>
  <c r="Y3851" i="2" s="1"/>
  <c r="X3396" i="2"/>
  <c r="Y3396" i="2" s="1"/>
  <c r="X3392" i="2"/>
  <c r="Y3392" i="2" s="1"/>
  <c r="X3380" i="2"/>
  <c r="Y3380" i="2" s="1"/>
  <c r="X3370" i="2"/>
  <c r="Y3370" i="2" s="1"/>
  <c r="X3357" i="2"/>
  <c r="Y3357" i="2" s="1"/>
  <c r="X3346" i="2"/>
  <c r="Y3346" i="2" s="1"/>
  <c r="X3337" i="2"/>
  <c r="Y3337" i="2" s="1"/>
  <c r="X3333" i="2"/>
  <c r="Y3333" i="2" s="1"/>
  <c r="X3314" i="2"/>
  <c r="Y3314" i="2" s="1"/>
  <c r="X3309" i="2"/>
  <c r="Y3309" i="2" s="1"/>
  <c r="X3303" i="2"/>
  <c r="Y3303" i="2" s="1"/>
  <c r="X3298" i="2"/>
  <c r="Y3298" i="2" s="1"/>
  <c r="X3290" i="2"/>
  <c r="Y3290" i="2" s="1"/>
  <c r="X3283" i="2"/>
  <c r="Y3283" i="2" s="1"/>
  <c r="X3271" i="2"/>
  <c r="Y3271" i="2" s="1"/>
  <c r="X3265" i="2"/>
  <c r="Y3265" i="2" s="1"/>
  <c r="X3255" i="2"/>
  <c r="Y3255" i="2" s="1"/>
  <c r="X3250" i="2"/>
  <c r="Y3250" i="2" s="1"/>
  <c r="X3242" i="2"/>
  <c r="Y3242" i="2" s="1"/>
  <c r="X3236" i="2"/>
  <c r="Y3236" i="2" s="1"/>
  <c r="X3232" i="2"/>
  <c r="Y3232" i="2" s="1"/>
  <c r="X3227" i="2"/>
  <c r="Y3227" i="2" s="1"/>
  <c r="X3218" i="2"/>
  <c r="Y3218" i="2" s="1"/>
  <c r="X3210" i="2"/>
  <c r="Y3210" i="2" s="1"/>
  <c r="X3206" i="2"/>
  <c r="Y3206" i="2" s="1"/>
  <c r="X3199" i="2"/>
  <c r="Y3199" i="2" s="1"/>
  <c r="X3185" i="2"/>
  <c r="Y3185" i="2" s="1"/>
  <c r="X3168" i="2"/>
  <c r="Y3168" i="2" s="1"/>
  <c r="X3162" i="2"/>
  <c r="Y3162" i="2" s="1"/>
  <c r="X3158" i="2"/>
  <c r="Y3158" i="2" s="1"/>
  <c r="X3153" i="2"/>
  <c r="Y3153" i="2" s="1"/>
  <c r="X3142" i="2"/>
  <c r="Y3142" i="2" s="1"/>
  <c r="X3136" i="2"/>
  <c r="Y3136" i="2" s="1"/>
  <c r="X3115" i="2"/>
  <c r="Y3115" i="2" s="1"/>
  <c r="X3111" i="2"/>
  <c r="Y3111" i="2" s="1"/>
  <c r="X3107" i="2"/>
  <c r="Y3107" i="2" s="1"/>
  <c r="X3103" i="2"/>
  <c r="Y3103" i="2" s="1"/>
  <c r="X3076" i="2"/>
  <c r="Y3076" i="2" s="1"/>
  <c r="X3072" i="2"/>
  <c r="Y3072" i="2" s="1"/>
  <c r="X3066" i="2"/>
  <c r="Y3066" i="2" s="1"/>
  <c r="X3059" i="2"/>
  <c r="Y3059" i="2" s="1"/>
  <c r="X3051" i="2"/>
  <c r="Y3051" i="2" s="1"/>
  <c r="X3047" i="2"/>
  <c r="Y3047" i="2" s="1"/>
  <c r="X3043" i="2"/>
  <c r="Y3043" i="2" s="1"/>
  <c r="X3039" i="2"/>
  <c r="Y3039" i="2" s="1"/>
  <c r="X3034" i="2"/>
  <c r="Y3034" i="2" s="1"/>
  <c r="X3030" i="2"/>
  <c r="Y3030" i="2" s="1"/>
  <c r="X3026" i="2"/>
  <c r="Y3026" i="2" s="1"/>
  <c r="X3022" i="2"/>
  <c r="Y3022" i="2" s="1"/>
  <c r="X3014" i="2"/>
  <c r="Y3014" i="2" s="1"/>
  <c r="X2898" i="2"/>
  <c r="Y2898" i="2" s="1"/>
  <c r="X2816" i="2"/>
  <c r="Y2816" i="2" s="1"/>
  <c r="X3859" i="2"/>
  <c r="Y3859" i="2" s="1"/>
  <c r="X3855" i="2"/>
  <c r="Y3855" i="2" s="1"/>
  <c r="X3850" i="2"/>
  <c r="Y3850" i="2" s="1"/>
  <c r="X3395" i="2"/>
  <c r="Y3395" i="2" s="1"/>
  <c r="X3388" i="2"/>
  <c r="Y3388" i="2" s="1"/>
  <c r="X3377" i="2"/>
  <c r="Y3377" i="2" s="1"/>
  <c r="X3354" i="2"/>
  <c r="Y3354" i="2" s="1"/>
  <c r="X3336" i="2"/>
  <c r="Y3336" i="2" s="1"/>
  <c r="X3331" i="2"/>
  <c r="Y3331" i="2" s="1"/>
  <c r="X3313" i="2"/>
  <c r="Y3313" i="2" s="1"/>
  <c r="X3301" i="2"/>
  <c r="Y3301" i="2" s="1"/>
  <c r="X3297" i="2"/>
  <c r="Y3297" i="2" s="1"/>
  <c r="X3289" i="2"/>
  <c r="Y3289" i="2" s="1"/>
  <c r="X3281" i="2"/>
  <c r="Y3281" i="2" s="1"/>
  <c r="X3270" i="2"/>
  <c r="Y3270" i="2" s="1"/>
  <c r="X3254" i="2"/>
  <c r="Y3254" i="2" s="1"/>
  <c r="X3249" i="2"/>
  <c r="Y3249" i="2" s="1"/>
  <c r="X3240" i="2"/>
  <c r="Y3240" i="2" s="1"/>
  <c r="X3235" i="2"/>
  <c r="Y3235" i="2" s="1"/>
  <c r="X3231" i="2"/>
  <c r="Y3231" i="2" s="1"/>
  <c r="X3225" i="2"/>
  <c r="Y3225" i="2" s="1"/>
  <c r="X3216" i="2"/>
  <c r="Y3216" i="2" s="1"/>
  <c r="X3209" i="2"/>
  <c r="Y3209" i="2" s="1"/>
  <c r="X3205" i="2"/>
  <c r="Y3205" i="2" s="1"/>
  <c r="X3184" i="2"/>
  <c r="Y3184" i="2" s="1"/>
  <c r="X3172" i="2"/>
  <c r="Y3172" i="2" s="1"/>
  <c r="X3167" i="2"/>
  <c r="Y3167" i="2" s="1"/>
  <c r="X3161" i="2"/>
  <c r="Y3161" i="2" s="1"/>
  <c r="X3156" i="2"/>
  <c r="Y3156" i="2" s="1"/>
  <c r="X3151" i="2"/>
  <c r="Y3151" i="2" s="1"/>
  <c r="X3141" i="2"/>
  <c r="Y3141" i="2" s="1"/>
  <c r="X3135" i="2"/>
  <c r="Y3135" i="2" s="1"/>
  <c r="X3110" i="2"/>
  <c r="Y3110" i="2" s="1"/>
  <c r="X3106" i="2"/>
  <c r="Y3106" i="2" s="1"/>
  <c r="X3075" i="2"/>
  <c r="Y3075" i="2" s="1"/>
  <c r="X3071" i="2"/>
  <c r="Y3071" i="2" s="1"/>
  <c r="X3064" i="2"/>
  <c r="Y3064" i="2" s="1"/>
  <c r="X3057" i="2"/>
  <c r="Y3057" i="2" s="1"/>
  <c r="X3050" i="2"/>
  <c r="Y3050" i="2" s="1"/>
  <c r="X3046" i="2"/>
  <c r="Y3046" i="2" s="1"/>
  <c r="X3042" i="2"/>
  <c r="Y3042" i="2" s="1"/>
  <c r="X3038" i="2"/>
  <c r="Y3038" i="2" s="1"/>
  <c r="X3033" i="2"/>
  <c r="Y3033" i="2" s="1"/>
  <c r="X3029" i="2"/>
  <c r="Y3029" i="2" s="1"/>
  <c r="X3025" i="2"/>
  <c r="Y3025" i="2" s="1"/>
  <c r="X3021" i="2"/>
  <c r="Y3021" i="2" s="1"/>
  <c r="X2897" i="2"/>
  <c r="Y2897" i="2" s="1"/>
  <c r="X3857" i="2"/>
  <c r="Y3857" i="2" s="1"/>
  <c r="X3847" i="2"/>
  <c r="Y3847" i="2" s="1"/>
  <c r="X3854" i="2"/>
  <c r="Y3854" i="2" s="1"/>
  <c r="X3387" i="2"/>
  <c r="Y3387" i="2" s="1"/>
  <c r="X3359" i="2"/>
  <c r="Y3359" i="2" s="1"/>
  <c r="X3329" i="2"/>
  <c r="Y3329" i="2" s="1"/>
  <c r="X3311" i="2"/>
  <c r="Y3311" i="2" s="1"/>
  <c r="X3300" i="2"/>
  <c r="Y3300" i="2" s="1"/>
  <c r="X3287" i="2"/>
  <c r="Y3287" i="2" s="1"/>
  <c r="X3269" i="2"/>
  <c r="Y3269" i="2" s="1"/>
  <c r="X3252" i="2"/>
  <c r="Y3252" i="2" s="1"/>
  <c r="X3239" i="2"/>
  <c r="Y3239" i="2" s="1"/>
  <c r="X3229" i="2"/>
  <c r="Y3229" i="2" s="1"/>
  <c r="X3215" i="2"/>
  <c r="Y3215" i="2" s="1"/>
  <c r="X3203" i="2"/>
  <c r="Y3203" i="2" s="1"/>
  <c r="X3182" i="2"/>
  <c r="Y3182" i="2" s="1"/>
  <c r="X3165" i="2"/>
  <c r="Y3165" i="2" s="1"/>
  <c r="X3155" i="2"/>
  <c r="Y3155" i="2" s="1"/>
  <c r="X3140" i="2"/>
  <c r="Y3140" i="2" s="1"/>
  <c r="X3113" i="2"/>
  <c r="Y3113" i="2" s="1"/>
  <c r="X3105" i="2"/>
  <c r="Y3105" i="2" s="1"/>
  <c r="X3074" i="2"/>
  <c r="Y3074" i="2" s="1"/>
  <c r="X3063" i="2"/>
  <c r="Y3063" i="2" s="1"/>
  <c r="X3049" i="2"/>
  <c r="Y3049" i="2" s="1"/>
  <c r="X3041" i="2"/>
  <c r="Y3041" i="2" s="1"/>
  <c r="X3032" i="2"/>
  <c r="Y3032" i="2" s="1"/>
  <c r="X3024" i="2"/>
  <c r="Y3024" i="2" s="1"/>
  <c r="X3852" i="2"/>
  <c r="Y3852" i="2" s="1"/>
  <c r="X3386" i="2"/>
  <c r="Y3386" i="2" s="1"/>
  <c r="X3358" i="2"/>
  <c r="Y3358" i="2" s="1"/>
  <c r="X3341" i="2"/>
  <c r="Y3341" i="2" s="1"/>
  <c r="X3328" i="2"/>
  <c r="Y3328" i="2" s="1"/>
  <c r="X3299" i="2"/>
  <c r="Y3299" i="2" s="1"/>
  <c r="X3284" i="2"/>
  <c r="Y3284" i="2" s="1"/>
  <c r="X3266" i="2"/>
  <c r="Y3266" i="2" s="1"/>
  <c r="X3251" i="2"/>
  <c r="Y3251" i="2" s="1"/>
  <c r="X3237" i="2"/>
  <c r="Y3237" i="2" s="1"/>
  <c r="X3228" i="2"/>
  <c r="Y3228" i="2" s="1"/>
  <c r="X3211" i="2"/>
  <c r="Y3211" i="2" s="1"/>
  <c r="X3200" i="2"/>
  <c r="Y3200" i="2" s="1"/>
  <c r="X3180" i="2"/>
  <c r="Y3180" i="2" s="1"/>
  <c r="X3154" i="2"/>
  <c r="Y3154" i="2" s="1"/>
  <c r="X3139" i="2"/>
  <c r="Y3139" i="2" s="1"/>
  <c r="X3112" i="2"/>
  <c r="Y3112" i="2" s="1"/>
  <c r="X3104" i="2"/>
  <c r="Y3104" i="2" s="1"/>
  <c r="X3073" i="2"/>
  <c r="Y3073" i="2" s="1"/>
  <c r="X3048" i="2"/>
  <c r="Y3048" i="2" s="1"/>
  <c r="X3040" i="2"/>
  <c r="Y3040" i="2" s="1"/>
  <c r="X3031" i="2"/>
  <c r="Y3031" i="2" s="1"/>
  <c r="X3023" i="2"/>
  <c r="Y3023" i="2" s="1"/>
  <c r="X3394" i="2"/>
  <c r="Y3394" i="2" s="1"/>
  <c r="X3321" i="2"/>
  <c r="Y3321" i="2" s="1"/>
  <c r="X3296" i="2"/>
  <c r="Y3296" i="2" s="1"/>
  <c r="X3258" i="2"/>
  <c r="Y3258" i="2" s="1"/>
  <c r="X3234" i="2"/>
  <c r="Y3234" i="2" s="1"/>
  <c r="X3208" i="2"/>
  <c r="Y3208" i="2" s="1"/>
  <c r="X3170" i="2"/>
  <c r="Y3170" i="2" s="1"/>
  <c r="X3150" i="2"/>
  <c r="Y3150" i="2" s="1"/>
  <c r="X3109" i="2"/>
  <c r="Y3109" i="2" s="1"/>
  <c r="X3070" i="2"/>
  <c r="Y3070" i="2" s="1"/>
  <c r="X3045" i="2"/>
  <c r="Y3045" i="2" s="1"/>
  <c r="X3028" i="2"/>
  <c r="Y3028" i="2" s="1"/>
  <c r="X3393" i="2"/>
  <c r="Y3393" i="2" s="1"/>
  <c r="X3347" i="2"/>
  <c r="Y3347" i="2" s="1"/>
  <c r="X3315" i="2"/>
  <c r="Y3315" i="2" s="1"/>
  <c r="X3295" i="2"/>
  <c r="Y3295" i="2" s="1"/>
  <c r="X3257" i="2"/>
  <c r="Y3257" i="2" s="1"/>
  <c r="X3233" i="2"/>
  <c r="Y3233" i="2" s="1"/>
  <c r="X3207" i="2"/>
  <c r="Y3207" i="2" s="1"/>
  <c r="X3169" i="2"/>
  <c r="Y3169" i="2" s="1"/>
  <c r="X3108" i="2"/>
  <c r="Y3108" i="2" s="1"/>
  <c r="X3067" i="2"/>
  <c r="Y3067" i="2" s="1"/>
  <c r="X3044" i="2"/>
  <c r="Y3044" i="2" s="1"/>
  <c r="X3027" i="2"/>
  <c r="Y3027" i="2" s="1"/>
  <c r="X3858" i="2"/>
  <c r="Y3858" i="2" s="1"/>
  <c r="X3373" i="2"/>
  <c r="Y3373" i="2" s="1"/>
  <c r="X3335" i="2"/>
  <c r="Y3335" i="2" s="1"/>
  <c r="X3273" i="2"/>
  <c r="Y3273" i="2" s="1"/>
  <c r="X3223" i="2"/>
  <c r="Y3223" i="2" s="1"/>
  <c r="X3189" i="2"/>
  <c r="Y3189" i="2" s="1"/>
  <c r="X3056" i="2"/>
  <c r="Y3056" i="2" s="1"/>
  <c r="X3036" i="2"/>
  <c r="Y3036" i="2" s="1"/>
  <c r="X3017" i="2"/>
  <c r="Y3017" i="2" s="1"/>
  <c r="X3334" i="2"/>
  <c r="Y3334" i="2" s="1"/>
  <c r="X3220" i="2"/>
  <c r="Y3220" i="2" s="1"/>
  <c r="X3077" i="2"/>
  <c r="Y3077" i="2" s="1"/>
  <c r="X2748" i="2"/>
  <c r="Y2748" i="2" s="1"/>
  <c r="X3188" i="2"/>
  <c r="Y3188" i="2" s="1"/>
  <c r="X3054" i="2"/>
  <c r="Y3054" i="2" s="1"/>
  <c r="X3849" i="2"/>
  <c r="Y3849" i="2" s="1"/>
  <c r="X3272" i="2"/>
  <c r="Y3272" i="2" s="1"/>
  <c r="X3159" i="2"/>
  <c r="Y3159" i="2" s="1"/>
  <c r="X3035" i="2"/>
  <c r="Y3035" i="2" s="1"/>
  <c r="X3372" i="2"/>
  <c r="Y3372" i="2" s="1"/>
  <c r="X3243" i="2"/>
  <c r="Y3243" i="2" s="1"/>
  <c r="X3116" i="2"/>
  <c r="Y3116" i="2" s="1"/>
  <c r="X3016" i="2"/>
  <c r="Y3016" i="2" s="1"/>
  <c r="X1198" i="2"/>
  <c r="Y1198" i="2" s="1"/>
  <c r="X1181" i="2"/>
  <c r="Y1181" i="2" s="1"/>
  <c r="X1133" i="2"/>
  <c r="Y1133" i="2" s="1"/>
  <c r="X1101" i="2"/>
  <c r="X966" i="2"/>
  <c r="Y966" i="2" s="1"/>
  <c r="X942" i="2"/>
  <c r="Y942" i="2" s="1"/>
  <c r="X935" i="2"/>
  <c r="Y935" i="2" s="1"/>
  <c r="X880" i="2"/>
  <c r="X174" i="2"/>
  <c r="Y174" i="2" s="1"/>
  <c r="X153" i="2"/>
  <c r="Y153" i="2" s="1"/>
  <c r="X140" i="2"/>
  <c r="X128" i="2"/>
  <c r="Y128" i="2" s="1"/>
  <c r="X68" i="2"/>
  <c r="Y68" i="2" s="1"/>
  <c r="X61" i="2"/>
  <c r="Y61" i="2" s="1"/>
  <c r="X54" i="2"/>
  <c r="Y54" i="2" s="1"/>
  <c r="X39" i="2"/>
  <c r="Y39" i="2" s="1"/>
  <c r="X1096" i="2"/>
  <c r="Y1096" i="2" s="1"/>
  <c r="X981" i="2"/>
  <c r="Y981" i="2" s="1"/>
  <c r="X913" i="2"/>
  <c r="X87" i="2"/>
  <c r="Y87" i="2" s="1"/>
  <c r="X59" i="2"/>
  <c r="Y59" i="2" s="1"/>
  <c r="X25" i="2"/>
  <c r="Y25" i="2" s="1"/>
  <c r="X1019" i="2"/>
  <c r="X894" i="2"/>
  <c r="Y894" i="2" s="1"/>
  <c r="X139" i="2"/>
  <c r="Y139" i="2" s="1"/>
  <c r="X26" i="2"/>
  <c r="Y26" i="2" s="1"/>
  <c r="X28" i="2"/>
  <c r="X150" i="2"/>
  <c r="X129" i="2"/>
  <c r="Y129" i="2" s="1"/>
  <c r="X55" i="2"/>
  <c r="Y55" i="2" s="1"/>
  <c r="X1007" i="2"/>
  <c r="X902" i="2"/>
  <c r="Y902" i="2" s="1"/>
  <c r="X170" i="2"/>
  <c r="Y170" i="2" s="1"/>
  <c r="X88" i="2"/>
  <c r="Y88" i="2" s="1"/>
  <c r="X124" i="2"/>
  <c r="Y124" i="2" s="1"/>
  <c r="X44" i="2"/>
  <c r="Y44" i="2" s="1"/>
  <c r="X3649" i="2"/>
  <c r="Y3649" i="2" s="1"/>
  <c r="X3568" i="2"/>
  <c r="Y3568" i="2" s="1"/>
  <c r="X3509" i="2"/>
  <c r="Y3509" i="2" s="1"/>
  <c r="X3471" i="2"/>
  <c r="Y3471" i="2" s="1"/>
  <c r="X3465" i="2"/>
  <c r="Y3465" i="2" s="1"/>
  <c r="X3454" i="2"/>
  <c r="Y3454" i="2" s="1"/>
  <c r="X3444" i="2"/>
  <c r="Y3444" i="2" s="1"/>
  <c r="X3437" i="2"/>
  <c r="Y3437" i="2" s="1"/>
  <c r="X3417" i="2"/>
  <c r="Y3417" i="2" s="1"/>
  <c r="X3413" i="2"/>
  <c r="Y3413" i="2" s="1"/>
  <c r="X3408" i="2"/>
  <c r="Y3408" i="2" s="1"/>
  <c r="X3404" i="2"/>
  <c r="Y3404" i="2" s="1"/>
  <c r="X3400" i="2"/>
  <c r="Y3400" i="2" s="1"/>
  <c r="X3648" i="2"/>
  <c r="Y3648" i="2" s="1"/>
  <c r="X3517" i="2"/>
  <c r="Y3517" i="2" s="1"/>
  <c r="X3508" i="2"/>
  <c r="Y3508" i="2" s="1"/>
  <c r="X3470" i="2"/>
  <c r="Y3470" i="2" s="1"/>
  <c r="X3464" i="2"/>
  <c r="Y3464" i="2" s="1"/>
  <c r="X3453" i="2"/>
  <c r="Y3453" i="2" s="1"/>
  <c r="X3440" i="2"/>
  <c r="Y3440" i="2" s="1"/>
  <c r="X3436" i="2"/>
  <c r="Y3436" i="2" s="1"/>
  <c r="X3416" i="2"/>
  <c r="Y3416" i="2" s="1"/>
  <c r="X3412" i="2"/>
  <c r="Y3412" i="2" s="1"/>
  <c r="X3407" i="2"/>
  <c r="Y3407" i="2" s="1"/>
  <c r="X3403" i="2"/>
  <c r="Y3403" i="2" s="1"/>
  <c r="X3399" i="2"/>
  <c r="Y3399" i="2" s="1"/>
  <c r="X3580" i="2"/>
  <c r="Y3580" i="2" s="1"/>
  <c r="X3516" i="2"/>
  <c r="Y3516" i="2" s="1"/>
  <c r="X3496" i="2"/>
  <c r="Y3496" i="2" s="1"/>
  <c r="X3467" i="2"/>
  <c r="Y3467" i="2" s="1"/>
  <c r="X3463" i="2"/>
  <c r="Y3463" i="2" s="1"/>
  <c r="X3447" i="2"/>
  <c r="Y3447" i="2" s="1"/>
  <c r="X3439" i="2"/>
  <c r="Y3439" i="2" s="1"/>
  <c r="X3435" i="2"/>
  <c r="Y3435" i="2" s="1"/>
  <c r="X3415" i="2"/>
  <c r="Y3415" i="2" s="1"/>
  <c r="X3411" i="2"/>
  <c r="Y3411" i="2" s="1"/>
  <c r="X3406" i="2"/>
  <c r="Y3406" i="2" s="1"/>
  <c r="X3402" i="2"/>
  <c r="Y3402" i="2" s="1"/>
  <c r="X3579" i="2"/>
  <c r="Y3579" i="2" s="1"/>
  <c r="X3455" i="2"/>
  <c r="Y3455" i="2" s="1"/>
  <c r="X3414" i="2"/>
  <c r="Y3414" i="2" s="1"/>
  <c r="X3510" i="2"/>
  <c r="Y3510" i="2" s="1"/>
  <c r="X3445" i="2"/>
  <c r="Y3445" i="2" s="1"/>
  <c r="X3409" i="2"/>
  <c r="Y3409" i="2" s="1"/>
  <c r="X3495" i="2"/>
  <c r="Y3495" i="2" s="1"/>
  <c r="X3438" i="2"/>
  <c r="Y3438" i="2" s="1"/>
  <c r="X3405" i="2"/>
  <c r="Y3405" i="2" s="1"/>
  <c r="X3466" i="2"/>
  <c r="Y3466" i="2" s="1"/>
  <c r="X3434" i="2"/>
  <c r="Y3434" i="2" s="1"/>
  <c r="X3401" i="2"/>
  <c r="Y3401" i="2" s="1"/>
  <c r="X1062" i="2"/>
  <c r="Y1062" i="2" s="1"/>
  <c r="X1038" i="2"/>
  <c r="Y1038" i="2" s="1"/>
  <c r="X1002" i="2"/>
  <c r="Y1002" i="2" s="1"/>
  <c r="X990" i="2"/>
  <c r="Y990" i="2" s="1"/>
  <c r="X911" i="2"/>
  <c r="X903" i="2"/>
  <c r="X895" i="2"/>
  <c r="Y895" i="2" s="1"/>
  <c r="X872" i="2"/>
  <c r="Y872" i="2" s="1"/>
  <c r="X863" i="2"/>
  <c r="X160" i="2"/>
  <c r="X132" i="2"/>
  <c r="Y132" i="2" s="1"/>
  <c r="X123" i="2"/>
  <c r="Y123" i="2" s="1"/>
  <c r="X99" i="2"/>
  <c r="X89" i="2"/>
  <c r="Y89" i="2" s="1"/>
  <c r="X1006" i="2"/>
  <c r="Y1006" i="2" s="1"/>
  <c r="X997" i="2"/>
  <c r="Y997" i="2" s="1"/>
  <c r="X946" i="2"/>
  <c r="Y946" i="2" s="1"/>
  <c r="X938" i="2"/>
  <c r="X928" i="2"/>
  <c r="Y928" i="2" s="1"/>
  <c r="X920" i="2"/>
  <c r="Y920" i="2" s="1"/>
  <c r="X901" i="2"/>
  <c r="X878" i="2"/>
  <c r="X874" i="2"/>
  <c r="Y874" i="2" s="1"/>
  <c r="X861" i="2"/>
  <c r="Y861" i="2" s="1"/>
  <c r="X168" i="2"/>
  <c r="X156" i="2"/>
  <c r="X146" i="2"/>
  <c r="Y146" i="2" s="1"/>
  <c r="X130" i="2"/>
  <c r="Y130" i="2" s="1"/>
  <c r="X83" i="2"/>
  <c r="Y83" i="2" s="1"/>
  <c r="X21" i="2"/>
  <c r="X1078" i="2"/>
  <c r="Y1078" i="2" s="1"/>
  <c r="X1045" i="2"/>
  <c r="Y1045" i="2" s="1"/>
  <c r="X986" i="2"/>
  <c r="X910" i="2"/>
  <c r="X875" i="2"/>
  <c r="Y875" i="2" s="1"/>
  <c r="X173" i="2"/>
  <c r="Y173" i="2" s="1"/>
  <c r="X98" i="2"/>
  <c r="X154" i="2"/>
  <c r="Y154" i="2" s="1"/>
  <c r="X1206" i="2"/>
  <c r="Y1206" i="2" s="1"/>
  <c r="X1102" i="2"/>
  <c r="Y1102" i="2" s="1"/>
  <c r="X1065" i="2"/>
  <c r="Y1065" i="2" s="1"/>
  <c r="X1042" i="2"/>
  <c r="X1014" i="2"/>
  <c r="Y1014" i="2" s="1"/>
  <c r="X984" i="2"/>
  <c r="Y984" i="2" s="1"/>
  <c r="X906" i="2"/>
  <c r="X890" i="2"/>
  <c r="Y890" i="2" s="1"/>
  <c r="X881" i="2"/>
  <c r="Y881" i="2" s="1"/>
  <c r="X864" i="2"/>
  <c r="Y864" i="2" s="1"/>
  <c r="X163" i="2"/>
  <c r="Y163" i="2" s="1"/>
  <c r="X103" i="2"/>
  <c r="Y103" i="2" s="1"/>
  <c r="X885" i="2"/>
  <c r="Y885" i="2" s="1"/>
  <c r="X1190" i="2"/>
  <c r="Y1190" i="2" s="1"/>
  <c r="X1055" i="2"/>
  <c r="Y1055" i="2" s="1"/>
  <c r="X994" i="2"/>
  <c r="X879" i="2"/>
  <c r="Y879" i="2" s="1"/>
  <c r="X158" i="2"/>
  <c r="Y158" i="2" s="1"/>
  <c r="X118" i="2"/>
  <c r="X101" i="2"/>
  <c r="Y101" i="2" s="1"/>
  <c r="X74" i="2"/>
  <c r="Y74" i="2" s="1"/>
  <c r="X45" i="2"/>
  <c r="Y45" i="2" s="1"/>
  <c r="X38" i="2"/>
  <c r="Y38" i="2" s="1"/>
  <c r="X912" i="2"/>
  <c r="X898" i="2"/>
  <c r="Y898" i="2" s="1"/>
  <c r="X869" i="2"/>
  <c r="Y869" i="2" s="1"/>
  <c r="X133" i="2"/>
  <c r="X2410" i="2"/>
  <c r="Y2410" i="2" s="1"/>
  <c r="X2463" i="2"/>
  <c r="Y2463" i="2" s="1"/>
  <c r="X2462" i="2"/>
  <c r="Y2462" i="2" s="1"/>
  <c r="X2469" i="2"/>
  <c r="Y2469" i="2" s="1"/>
  <c r="X6021" i="2"/>
  <c r="Y6021" i="2" s="1"/>
  <c r="X5921" i="2"/>
  <c r="Y5921" i="2" s="1"/>
  <c r="X6001" i="2"/>
  <c r="Y6001" i="2" s="1"/>
  <c r="X4458" i="2"/>
  <c r="Y4458" i="2" s="1"/>
  <c r="X4454" i="2"/>
  <c r="Y4454" i="2" s="1"/>
  <c r="X4450" i="2"/>
  <c r="Y4450" i="2" s="1"/>
  <c r="X4446" i="2"/>
  <c r="Y4446" i="2" s="1"/>
  <c r="X4442" i="2"/>
  <c r="Y4442" i="2" s="1"/>
  <c r="X4436" i="2"/>
  <c r="Y4436" i="2" s="1"/>
  <c r="X4432" i="2"/>
  <c r="Y4432" i="2" s="1"/>
  <c r="X4408" i="2"/>
  <c r="Y4408" i="2" s="1"/>
  <c r="X4400" i="2"/>
  <c r="Y4400" i="2" s="1"/>
  <c r="X4364" i="2"/>
  <c r="Y4364" i="2" s="1"/>
  <c r="X4359" i="2"/>
  <c r="Y4359" i="2" s="1"/>
  <c r="X4355" i="2"/>
  <c r="Y4355" i="2" s="1"/>
  <c r="X4337" i="2"/>
  <c r="Y4337" i="2" s="1"/>
  <c r="X4333" i="2"/>
  <c r="Y4333" i="2" s="1"/>
  <c r="X4329" i="2"/>
  <c r="Y4329" i="2" s="1"/>
  <c r="X4325" i="2"/>
  <c r="Y4325" i="2" s="1"/>
  <c r="X4321" i="2"/>
  <c r="Y4321" i="2" s="1"/>
  <c r="X4309" i="2"/>
  <c r="Y4309" i="2" s="1"/>
  <c r="X4288" i="2"/>
  <c r="Y4288" i="2" s="1"/>
  <c r="X4156" i="2"/>
  <c r="Y4156" i="2" s="1"/>
  <c r="X4137" i="2"/>
  <c r="Y4137" i="2" s="1"/>
  <c r="X4128" i="2"/>
  <c r="Y4128" i="2" s="1"/>
  <c r="X4122" i="2"/>
  <c r="Y4122" i="2" s="1"/>
  <c r="X4118" i="2"/>
  <c r="Y4118" i="2" s="1"/>
  <c r="X4114" i="2"/>
  <c r="Y4114" i="2" s="1"/>
  <c r="X4463" i="2"/>
  <c r="Y4463" i="2" s="1"/>
  <c r="X4457" i="2"/>
  <c r="Y4457" i="2" s="1"/>
  <c r="X4453" i="2"/>
  <c r="Y4453" i="2" s="1"/>
  <c r="X4449" i="2"/>
  <c r="Y4449" i="2" s="1"/>
  <c r="X4445" i="2"/>
  <c r="Y4445" i="2" s="1"/>
  <c r="X4441" i="2"/>
  <c r="Y4441" i="2" s="1"/>
  <c r="X4435" i="2"/>
  <c r="Y4435" i="2" s="1"/>
  <c r="X4431" i="2"/>
  <c r="Y4431" i="2" s="1"/>
  <c r="X4407" i="2"/>
  <c r="Y4407" i="2" s="1"/>
  <c r="X4367" i="2"/>
  <c r="Y4367" i="2" s="1"/>
  <c r="X4363" i="2"/>
  <c r="Y4363" i="2" s="1"/>
  <c r="X4358" i="2"/>
  <c r="Y4358" i="2" s="1"/>
  <c r="X4354" i="2"/>
  <c r="Y4354" i="2" s="1"/>
  <c r="X4336" i="2"/>
  <c r="Y4336" i="2" s="1"/>
  <c r="X4332" i="2"/>
  <c r="Y4332" i="2" s="1"/>
  <c r="X4328" i="2"/>
  <c r="Y4328" i="2" s="1"/>
  <c r="X4324" i="2"/>
  <c r="Y4324" i="2" s="1"/>
  <c r="X4319" i="2"/>
  <c r="Y4319" i="2" s="1"/>
  <c r="X4308" i="2"/>
  <c r="Y4308" i="2" s="1"/>
  <c r="X4285" i="2"/>
  <c r="Y4285" i="2" s="1"/>
  <c r="X4154" i="2"/>
  <c r="Y4154" i="2" s="1"/>
  <c r="X4135" i="2"/>
  <c r="Y4135" i="2" s="1"/>
  <c r="X4126" i="2"/>
  <c r="Y4126" i="2" s="1"/>
  <c r="X4121" i="2"/>
  <c r="Y4121" i="2" s="1"/>
  <c r="X4117" i="2"/>
  <c r="Y4117" i="2" s="1"/>
  <c r="X4109" i="2"/>
  <c r="Y4109" i="2" s="1"/>
  <c r="X4099" i="2"/>
  <c r="Y4099" i="2" s="1"/>
  <c r="X3997" i="2"/>
  <c r="Y3997" i="2" s="1"/>
  <c r="X3910" i="2"/>
  <c r="Y3910" i="2" s="1"/>
  <c r="X4459" i="2"/>
  <c r="Y4459" i="2" s="1"/>
  <c r="X4456" i="2"/>
  <c r="Y4456" i="2" s="1"/>
  <c r="X4448" i="2"/>
  <c r="Y4448" i="2" s="1"/>
  <c r="X4438" i="2"/>
  <c r="Y4438" i="2" s="1"/>
  <c r="X4417" i="2"/>
  <c r="Y4417" i="2" s="1"/>
  <c r="X4366" i="2"/>
  <c r="Y4366" i="2" s="1"/>
  <c r="X4357" i="2"/>
  <c r="Y4357" i="2" s="1"/>
  <c r="X4335" i="2"/>
  <c r="Y4335" i="2" s="1"/>
  <c r="X4327" i="2"/>
  <c r="Y4327" i="2" s="1"/>
  <c r="X4311" i="2"/>
  <c r="Y4311" i="2" s="1"/>
  <c r="X4251" i="2"/>
  <c r="Y4251" i="2" s="1"/>
  <c r="X4134" i="2"/>
  <c r="Y4134" i="2" s="1"/>
  <c r="X4120" i="2"/>
  <c r="Y4120" i="2" s="1"/>
  <c r="X4108" i="2"/>
  <c r="Y4108" i="2" s="1"/>
  <c r="X4068" i="2"/>
  <c r="Y4068" i="2" s="1"/>
  <c r="X4020" i="2"/>
  <c r="Y4020" i="2" s="1"/>
  <c r="X3907" i="2"/>
  <c r="Y3907" i="2" s="1"/>
  <c r="X4460" i="2"/>
  <c r="Y4460" i="2" s="1"/>
  <c r="X4447" i="2"/>
  <c r="Y4447" i="2" s="1"/>
  <c r="X4434" i="2"/>
  <c r="Y4434" i="2" s="1"/>
  <c r="X4405" i="2"/>
  <c r="Y4405" i="2" s="1"/>
  <c r="X4356" i="2"/>
  <c r="Y4356" i="2" s="1"/>
  <c r="X4331" i="2"/>
  <c r="Y4331" i="2" s="1"/>
  <c r="X4322" i="2"/>
  <c r="Y4322" i="2" s="1"/>
  <c r="X4207" i="2"/>
  <c r="Y4207" i="2" s="1"/>
  <c r="X4125" i="2"/>
  <c r="Y4125" i="2" s="1"/>
  <c r="X4115" i="2"/>
  <c r="Y4115" i="2" s="1"/>
  <c r="X4047" i="2"/>
  <c r="Y4047" i="2" s="1"/>
  <c r="X3981" i="2"/>
  <c r="Y3981" i="2" s="1"/>
  <c r="X4444" i="2"/>
  <c r="Y4444" i="2" s="1"/>
  <c r="X4409" i="2"/>
  <c r="Y4409" i="2" s="1"/>
  <c r="X4360" i="2"/>
  <c r="Y4360" i="2" s="1"/>
  <c r="X4330" i="2"/>
  <c r="Y4330" i="2" s="1"/>
  <c r="X4307" i="2"/>
  <c r="Y4307" i="2" s="1"/>
  <c r="X4133" i="2"/>
  <c r="Y4133" i="2" s="1"/>
  <c r="X4101" i="2"/>
  <c r="Y4101" i="2" s="1"/>
  <c r="X4455" i="2"/>
  <c r="Y4455" i="2" s="1"/>
  <c r="X4443" i="2"/>
  <c r="Y4443" i="2" s="1"/>
  <c r="X4406" i="2"/>
  <c r="Y4406" i="2" s="1"/>
  <c r="X4351" i="2"/>
  <c r="Y4351" i="2" s="1"/>
  <c r="X4326" i="2"/>
  <c r="Y4326" i="2" s="1"/>
  <c r="X4306" i="2"/>
  <c r="Y4306" i="2" s="1"/>
  <c r="X4124" i="2"/>
  <c r="Y4124" i="2" s="1"/>
  <c r="X4100" i="2"/>
  <c r="Y4100" i="2" s="1"/>
  <c r="X3984" i="2"/>
  <c r="Y3984" i="2" s="1"/>
  <c r="X4433" i="2"/>
  <c r="Y4433" i="2" s="1"/>
  <c r="X4334" i="2"/>
  <c r="Y4334" i="2" s="1"/>
  <c r="X4138" i="2"/>
  <c r="Y4138" i="2" s="1"/>
  <c r="X4452" i="2"/>
  <c r="Y4452" i="2" s="1"/>
  <c r="X4365" i="2"/>
  <c r="Y4365" i="2" s="1"/>
  <c r="X4323" i="2"/>
  <c r="Y4323" i="2" s="1"/>
  <c r="X4119" i="2"/>
  <c r="Y4119" i="2" s="1"/>
  <c r="X3952" i="2"/>
  <c r="Y3952" i="2" s="1"/>
  <c r="X4451" i="2"/>
  <c r="Y4451" i="2" s="1"/>
  <c r="X4362" i="2"/>
  <c r="Y4362" i="2" s="1"/>
  <c r="X4310" i="2"/>
  <c r="Y4310" i="2" s="1"/>
  <c r="X4116" i="2"/>
  <c r="Y4116" i="2" s="1"/>
  <c r="X3906" i="2"/>
  <c r="Y3906" i="2" s="1"/>
  <c r="X4139" i="2"/>
  <c r="Y4139" i="2" s="1"/>
  <c r="X4097" i="2"/>
  <c r="Y4097" i="2" s="1"/>
  <c r="X4437" i="2"/>
  <c r="Y4437" i="2" s="1"/>
  <c r="X4338" i="2"/>
  <c r="Y4338" i="2" s="1"/>
  <c r="X2698" i="2"/>
  <c r="Y2698" i="2" s="1"/>
  <c r="X2690" i="2"/>
  <c r="Y2690" i="2" s="1"/>
  <c r="X2126" i="2"/>
  <c r="Y2126" i="2" s="1"/>
  <c r="X2121" i="2"/>
  <c r="Y2121" i="2" s="1"/>
  <c r="X2113" i="2"/>
  <c r="Y2113" i="2" s="1"/>
  <c r="X2105" i="2"/>
  <c r="Y2105" i="2" s="1"/>
  <c r="X2100" i="2"/>
  <c r="Y2100" i="2" s="1"/>
  <c r="X2052" i="2"/>
  <c r="Y2052" i="2" s="1"/>
  <c r="X2029" i="2"/>
  <c r="Y2029" i="2" s="1"/>
  <c r="X2005" i="2"/>
  <c r="Y2005" i="2" s="1"/>
  <c r="X1993" i="2"/>
  <c r="Y1993" i="2" s="1"/>
  <c r="X1967" i="2"/>
  <c r="Y1967" i="2" s="1"/>
  <c r="X2691" i="2"/>
  <c r="Y2691" i="2" s="1"/>
  <c r="X2577" i="2"/>
  <c r="Y2577" i="2" s="1"/>
  <c r="X2127" i="2"/>
  <c r="Y2127" i="2" s="1"/>
  <c r="X2120" i="2"/>
  <c r="Y2120" i="2" s="1"/>
  <c r="X2111" i="2"/>
  <c r="Y2111" i="2" s="1"/>
  <c r="X2101" i="2"/>
  <c r="Y2101" i="2" s="1"/>
  <c r="X2037" i="2"/>
  <c r="Y2037" i="2" s="1"/>
  <c r="X2026" i="2"/>
  <c r="Y2026" i="2" s="1"/>
  <c r="X1997" i="2"/>
  <c r="Y1997" i="2" s="1"/>
  <c r="X1965" i="2"/>
  <c r="Y1965" i="2" s="1"/>
  <c r="X2124" i="2"/>
  <c r="Y2124" i="2" s="1"/>
  <c r="X2112" i="2"/>
  <c r="Y2112" i="2" s="1"/>
  <c r="X2099" i="2"/>
  <c r="Y2099" i="2" s="1"/>
  <c r="X2030" i="2"/>
  <c r="Y2030" i="2" s="1"/>
  <c r="X2002" i="2"/>
  <c r="Y2002" i="2" s="1"/>
  <c r="X2644" i="2"/>
  <c r="Y2644" i="2" s="1"/>
  <c r="X2129" i="2"/>
  <c r="Y2129" i="2" s="1"/>
  <c r="X2123" i="2"/>
  <c r="Y2123" i="2" s="1"/>
  <c r="X2110" i="2"/>
  <c r="Y2110" i="2" s="1"/>
  <c r="X2098" i="2"/>
  <c r="Y2098" i="2" s="1"/>
  <c r="X2028" i="2"/>
  <c r="Y2028" i="2" s="1"/>
  <c r="X1983" i="2"/>
  <c r="Y1983" i="2" s="1"/>
  <c r="X2693" i="2"/>
  <c r="Y2693" i="2" s="1"/>
  <c r="X2114" i="2"/>
  <c r="Y2114" i="2" s="1"/>
  <c r="X2032" i="2"/>
  <c r="Y2032" i="2" s="1"/>
  <c r="X1968" i="2"/>
  <c r="Y1968" i="2" s="1"/>
  <c r="X2643" i="2"/>
  <c r="Y2643" i="2" s="1"/>
  <c r="X2128" i="2"/>
  <c r="Y2128" i="2" s="1"/>
  <c r="X2103" i="2"/>
  <c r="Y2103" i="2" s="1"/>
  <c r="X2008" i="2"/>
  <c r="Y2008" i="2" s="1"/>
  <c r="X2125" i="2"/>
  <c r="Y2125" i="2" s="1"/>
  <c r="X2102" i="2"/>
  <c r="Y2102" i="2" s="1"/>
  <c r="X2003" i="2"/>
  <c r="Y2003" i="2" s="1"/>
  <c r="X2085" i="2"/>
  <c r="Y2085" i="2" s="1"/>
  <c r="X1975" i="2"/>
  <c r="Y1975" i="2" s="1"/>
  <c r="X2695" i="2"/>
  <c r="Y2695" i="2" s="1"/>
  <c r="X2115" i="2"/>
  <c r="Y2115" i="2" s="1"/>
  <c r="X2969" i="2"/>
  <c r="Y2969" i="2" s="1"/>
  <c r="X2958" i="2"/>
  <c r="Y2958" i="2" s="1"/>
  <c r="X2950" i="2"/>
  <c r="Y2950" i="2" s="1"/>
  <c r="X2946" i="2"/>
  <c r="Y2946" i="2" s="1"/>
  <c r="X2937" i="2"/>
  <c r="Y2937" i="2" s="1"/>
  <c r="X2933" i="2"/>
  <c r="Y2933" i="2" s="1"/>
  <c r="X2928" i="2"/>
  <c r="Y2928" i="2" s="1"/>
  <c r="X2924" i="2"/>
  <c r="Y2924" i="2" s="1"/>
  <c r="X2920" i="2"/>
  <c r="Y2920" i="2" s="1"/>
  <c r="X2916" i="2"/>
  <c r="Y2916" i="2" s="1"/>
  <c r="X2910" i="2"/>
  <c r="Y2910" i="2" s="1"/>
  <c r="X2903" i="2"/>
  <c r="Y2903" i="2" s="1"/>
  <c r="X2892" i="2"/>
  <c r="Y2892" i="2" s="1"/>
  <c r="X2886" i="2"/>
  <c r="Y2886" i="2" s="1"/>
  <c r="X2879" i="2"/>
  <c r="Y2879" i="2" s="1"/>
  <c r="X2875" i="2"/>
  <c r="Y2875" i="2" s="1"/>
  <c r="X2867" i="2"/>
  <c r="Y2867" i="2" s="1"/>
  <c r="X2860" i="2"/>
  <c r="Y2860" i="2" s="1"/>
  <c r="X2849" i="2"/>
  <c r="Y2849" i="2" s="1"/>
  <c r="X2842" i="2"/>
  <c r="Y2842" i="2" s="1"/>
  <c r="X2834" i="2"/>
  <c r="Y2834" i="2" s="1"/>
  <c r="X2829" i="2"/>
  <c r="Y2829" i="2" s="1"/>
  <c r="X2823" i="2"/>
  <c r="Y2823" i="2" s="1"/>
  <c r="X2812" i="2"/>
  <c r="Y2812" i="2" s="1"/>
  <c r="X2807" i="2"/>
  <c r="Y2807" i="2" s="1"/>
  <c r="X2801" i="2"/>
  <c r="Y2801" i="2" s="1"/>
  <c r="X2793" i="2"/>
  <c r="Y2793" i="2" s="1"/>
  <c r="X2789" i="2"/>
  <c r="Y2789" i="2" s="1"/>
  <c r="X2785" i="2"/>
  <c r="Y2785" i="2" s="1"/>
  <c r="X2780" i="2"/>
  <c r="Y2780" i="2" s="1"/>
  <c r="X2967" i="2"/>
  <c r="Y2967" i="2" s="1"/>
  <c r="X2956" i="2"/>
  <c r="Y2956" i="2" s="1"/>
  <c r="X2949" i="2"/>
  <c r="Y2949" i="2" s="1"/>
  <c r="X2940" i="2"/>
  <c r="Y2940" i="2" s="1"/>
  <c r="X2936" i="2"/>
  <c r="Y2936" i="2" s="1"/>
  <c r="X2932" i="2"/>
  <c r="Y2932" i="2" s="1"/>
  <c r="X2927" i="2"/>
  <c r="Y2927" i="2" s="1"/>
  <c r="X2923" i="2"/>
  <c r="Y2923" i="2" s="1"/>
  <c r="X2919" i="2"/>
  <c r="Y2919" i="2" s="1"/>
  <c r="X2915" i="2"/>
  <c r="Y2915" i="2" s="1"/>
  <c r="X2907" i="2"/>
  <c r="Y2907" i="2" s="1"/>
  <c r="X2902" i="2"/>
  <c r="Y2902" i="2" s="1"/>
  <c r="X2891" i="2"/>
  <c r="Y2891" i="2" s="1"/>
  <c r="X2885" i="2"/>
  <c r="Y2885" i="2" s="1"/>
  <c r="X2878" i="2"/>
  <c r="Y2878" i="2" s="1"/>
  <c r="X2874" i="2"/>
  <c r="Y2874" i="2" s="1"/>
  <c r="X2866" i="2"/>
  <c r="Y2866" i="2" s="1"/>
  <c r="X2857" i="2"/>
  <c r="Y2857" i="2" s="1"/>
  <c r="X2847" i="2"/>
  <c r="Y2847" i="2" s="1"/>
  <c r="X2838" i="2"/>
  <c r="Y2838" i="2" s="1"/>
  <c r="X2833" i="2"/>
  <c r="Y2833" i="2" s="1"/>
  <c r="X2828" i="2"/>
  <c r="Y2828" i="2" s="1"/>
  <c r="X2822" i="2"/>
  <c r="Y2822" i="2" s="1"/>
  <c r="X2815" i="2"/>
  <c r="Y2815" i="2" s="1"/>
  <c r="X2810" i="2"/>
  <c r="Y2810" i="2" s="1"/>
  <c r="X2806" i="2"/>
  <c r="Y2806" i="2" s="1"/>
  <c r="X2800" i="2"/>
  <c r="Y2800" i="2" s="1"/>
  <c r="X2792" i="2"/>
  <c r="Y2792" i="2" s="1"/>
  <c r="X2788" i="2"/>
  <c r="Y2788" i="2" s="1"/>
  <c r="X2784" i="2"/>
  <c r="Y2784" i="2" s="1"/>
  <c r="X2776" i="2"/>
  <c r="Y2776" i="2" s="1"/>
  <c r="X2770" i="2"/>
  <c r="Y2770" i="2" s="1"/>
  <c r="X2763" i="2"/>
  <c r="Y2763" i="2" s="1"/>
  <c r="X2752" i="2"/>
  <c r="Y2752" i="2" s="1"/>
  <c r="X2746" i="2"/>
  <c r="Y2746" i="2" s="1"/>
  <c r="X2732" i="2"/>
  <c r="Y2732" i="2" s="1"/>
  <c r="X2722" i="2"/>
  <c r="Y2722" i="2" s="1"/>
  <c r="X2714" i="2"/>
  <c r="Y2714" i="2" s="1"/>
  <c r="X2707" i="2"/>
  <c r="Y2707" i="2" s="1"/>
  <c r="X2669" i="2"/>
  <c r="Y2669" i="2" s="1"/>
  <c r="X2665" i="2"/>
  <c r="Y2665" i="2" s="1"/>
  <c r="X2656" i="2"/>
  <c r="Y2656" i="2" s="1"/>
  <c r="X2652" i="2"/>
  <c r="Y2652" i="2" s="1"/>
  <c r="X2648" i="2"/>
  <c r="Y2648" i="2" s="1"/>
  <c r="X2642" i="2"/>
  <c r="Y2642" i="2" s="1"/>
  <c r="X2637" i="2"/>
  <c r="Y2637" i="2" s="1"/>
  <c r="X2632" i="2"/>
  <c r="Y2632" i="2" s="1"/>
  <c r="X2628" i="2"/>
  <c r="Y2628" i="2" s="1"/>
  <c r="X2624" i="2"/>
  <c r="Y2624" i="2" s="1"/>
  <c r="X2620" i="2"/>
  <c r="Y2620" i="2" s="1"/>
  <c r="X2610" i="2"/>
  <c r="Y2610" i="2" s="1"/>
  <c r="X2592" i="2"/>
  <c r="Y2592" i="2" s="1"/>
  <c r="X2587" i="2"/>
  <c r="Y2587" i="2" s="1"/>
  <c r="X2572" i="2"/>
  <c r="Y2572" i="2" s="1"/>
  <c r="X2962" i="2"/>
  <c r="Y2962" i="2" s="1"/>
  <c r="X2948" i="2"/>
  <c r="Y2948" i="2" s="1"/>
  <c r="X2935" i="2"/>
  <c r="Y2935" i="2" s="1"/>
  <c r="X2926" i="2"/>
  <c r="Y2926" i="2" s="1"/>
  <c r="X2918" i="2"/>
  <c r="Y2918" i="2" s="1"/>
  <c r="X2905" i="2"/>
  <c r="Y2905" i="2" s="1"/>
  <c r="X2896" i="2"/>
  <c r="Y2896" i="2" s="1"/>
  <c r="X2884" i="2"/>
  <c r="Y2884" i="2" s="1"/>
  <c r="X2872" i="2"/>
  <c r="Y2872" i="2" s="1"/>
  <c r="X2855" i="2"/>
  <c r="Y2855" i="2" s="1"/>
  <c r="X2837" i="2"/>
  <c r="Y2837" i="2" s="1"/>
  <c r="X2827" i="2"/>
  <c r="Y2827" i="2" s="1"/>
  <c r="X2959" i="2"/>
  <c r="Y2959" i="2" s="1"/>
  <c r="X2947" i="2"/>
  <c r="Y2947" i="2" s="1"/>
  <c r="X2934" i="2"/>
  <c r="Y2934" i="2" s="1"/>
  <c r="X2925" i="2"/>
  <c r="Y2925" i="2" s="1"/>
  <c r="X2917" i="2"/>
  <c r="Y2917" i="2" s="1"/>
  <c r="X2904" i="2"/>
  <c r="Y2904" i="2" s="1"/>
  <c r="X2893" i="2"/>
  <c r="Y2893" i="2" s="1"/>
  <c r="X2881" i="2"/>
  <c r="Y2881" i="2" s="1"/>
  <c r="X2868" i="2"/>
  <c r="Y2868" i="2" s="1"/>
  <c r="X2850" i="2"/>
  <c r="Y2850" i="2" s="1"/>
  <c r="X2836" i="2"/>
  <c r="Y2836" i="2" s="1"/>
  <c r="X2976" i="2"/>
  <c r="Y2976" i="2" s="1"/>
  <c r="X2939" i="2"/>
  <c r="Y2939" i="2" s="1"/>
  <c r="X2922" i="2"/>
  <c r="Y2922" i="2" s="1"/>
  <c r="X2901" i="2"/>
  <c r="Y2901" i="2" s="1"/>
  <c r="X2877" i="2"/>
  <c r="Y2877" i="2" s="1"/>
  <c r="X2846" i="2"/>
  <c r="Y2846" i="2" s="1"/>
  <c r="X2824" i="2"/>
  <c r="Y2824" i="2" s="1"/>
  <c r="X2813" i="2"/>
  <c r="Y2813" i="2" s="1"/>
  <c r="X2803" i="2"/>
  <c r="Y2803" i="2" s="1"/>
  <c r="X2790" i="2"/>
  <c r="Y2790" i="2" s="1"/>
  <c r="X2782" i="2"/>
  <c r="Y2782" i="2" s="1"/>
  <c r="X2767" i="2"/>
  <c r="Y2767" i="2" s="1"/>
  <c r="X2761" i="2"/>
  <c r="Y2761" i="2" s="1"/>
  <c r="X2747" i="2"/>
  <c r="Y2747" i="2" s="1"/>
  <c r="X2725" i="2"/>
  <c r="Y2725" i="2" s="1"/>
  <c r="X2716" i="2"/>
  <c r="Y2716" i="2" s="1"/>
  <c r="X2710" i="2"/>
  <c r="Y2710" i="2" s="1"/>
  <c r="X2700" i="2"/>
  <c r="Y2700" i="2" s="1"/>
  <c r="X2689" i="2"/>
  <c r="Y2689" i="2" s="1"/>
  <c r="X2668" i="2"/>
  <c r="Y2668" i="2" s="1"/>
  <c r="X2659" i="2"/>
  <c r="Y2659" i="2" s="1"/>
  <c r="X2653" i="2"/>
  <c r="Y2653" i="2" s="1"/>
  <c r="X2647" i="2"/>
  <c r="Y2647" i="2" s="1"/>
  <c r="X2640" i="2"/>
  <c r="Y2640" i="2" s="1"/>
  <c r="X2633" i="2"/>
  <c r="Y2633" i="2" s="1"/>
  <c r="X2627" i="2"/>
  <c r="Y2627" i="2" s="1"/>
  <c r="X2622" i="2"/>
  <c r="Y2622" i="2" s="1"/>
  <c r="X2613" i="2"/>
  <c r="Y2613" i="2" s="1"/>
  <c r="X2591" i="2"/>
  <c r="Y2591" i="2" s="1"/>
  <c r="X2580" i="2"/>
  <c r="Y2580" i="2" s="1"/>
  <c r="X2573" i="2"/>
  <c r="Y2573" i="2" s="1"/>
  <c r="X2567" i="2"/>
  <c r="Y2567" i="2" s="1"/>
  <c r="X922" i="2"/>
  <c r="X847" i="2"/>
  <c r="Y847" i="2" s="1"/>
  <c r="X820" i="2"/>
  <c r="Y820" i="2" s="1"/>
  <c r="X799" i="2"/>
  <c r="X751" i="2"/>
  <c r="X667" i="2"/>
  <c r="Y667" i="2" s="1"/>
  <c r="X656" i="2"/>
  <c r="Y656" i="2" s="1"/>
  <c r="X640" i="2"/>
  <c r="Y640" i="2" s="1"/>
  <c r="X2972" i="2"/>
  <c r="Y2972" i="2" s="1"/>
  <c r="X2938" i="2"/>
  <c r="Y2938" i="2" s="1"/>
  <c r="X2921" i="2"/>
  <c r="Y2921" i="2" s="1"/>
  <c r="X2900" i="2"/>
  <c r="Y2900" i="2" s="1"/>
  <c r="X2876" i="2"/>
  <c r="Y2876" i="2" s="1"/>
  <c r="X2843" i="2"/>
  <c r="Y2843" i="2" s="1"/>
  <c r="X2821" i="2"/>
  <c r="Y2821" i="2" s="1"/>
  <c r="X2809" i="2"/>
  <c r="Y2809" i="2" s="1"/>
  <c r="X2797" i="2"/>
  <c r="Y2797" i="2" s="1"/>
  <c r="X2787" i="2"/>
  <c r="Y2787" i="2" s="1"/>
  <c r="X2775" i="2"/>
  <c r="Y2775" i="2" s="1"/>
  <c r="X2765" i="2"/>
  <c r="Y2765" i="2" s="1"/>
  <c r="X2753" i="2"/>
  <c r="Y2753" i="2" s="1"/>
  <c r="X2741" i="2"/>
  <c r="Y2741" i="2" s="1"/>
  <c r="X2724" i="2"/>
  <c r="Y2724" i="2" s="1"/>
  <c r="X2715" i="2"/>
  <c r="Y2715" i="2" s="1"/>
  <c r="X2706" i="2"/>
  <c r="Y2706" i="2" s="1"/>
  <c r="X2697" i="2"/>
  <c r="Y2697" i="2" s="1"/>
  <c r="X2688" i="2"/>
  <c r="Y2688" i="2" s="1"/>
  <c r="X2679" i="2"/>
  <c r="Y2679" i="2" s="1"/>
  <c r="X2667" i="2"/>
  <c r="Y2667" i="2" s="1"/>
  <c r="X2658" i="2"/>
  <c r="Y2658" i="2" s="1"/>
  <c r="X2651" i="2"/>
  <c r="Y2651" i="2" s="1"/>
  <c r="X2646" i="2"/>
  <c r="Y2646" i="2" s="1"/>
  <c r="X2639" i="2"/>
  <c r="Y2639" i="2" s="1"/>
  <c r="X2631" i="2"/>
  <c r="Y2631" i="2" s="1"/>
  <c r="X2626" i="2"/>
  <c r="Y2626" i="2" s="1"/>
  <c r="X2621" i="2"/>
  <c r="Y2621" i="2" s="1"/>
  <c r="X2608" i="2"/>
  <c r="Y2608" i="2" s="1"/>
  <c r="X2590" i="2"/>
  <c r="Y2590" i="2" s="1"/>
  <c r="X2566" i="2"/>
  <c r="Y2566" i="2" s="1"/>
  <c r="X814" i="2"/>
  <c r="X651" i="2"/>
  <c r="Y651" i="2" s="1"/>
  <c r="X639" i="2"/>
  <c r="Y639" i="2" s="1"/>
  <c r="X2953" i="2"/>
  <c r="Y2953" i="2" s="1"/>
  <c r="X2931" i="2"/>
  <c r="Y2931" i="2" s="1"/>
  <c r="X2912" i="2"/>
  <c r="Y2912" i="2" s="1"/>
  <c r="X2889" i="2"/>
  <c r="Y2889" i="2" s="1"/>
  <c r="X2865" i="2"/>
  <c r="Y2865" i="2" s="1"/>
  <c r="X2832" i="2"/>
  <c r="Y2832" i="2" s="1"/>
  <c r="X2820" i="2"/>
  <c r="Y2820" i="2" s="1"/>
  <c r="X2808" i="2"/>
  <c r="Y2808" i="2" s="1"/>
  <c r="X2795" i="2"/>
  <c r="Y2795" i="2" s="1"/>
  <c r="X2786" i="2"/>
  <c r="Y2786" i="2" s="1"/>
  <c r="X2773" i="2"/>
  <c r="Y2773" i="2" s="1"/>
  <c r="X2764" i="2"/>
  <c r="Y2764" i="2" s="1"/>
  <c r="X2750" i="2"/>
  <c r="Y2750" i="2" s="1"/>
  <c r="X2740" i="2"/>
  <c r="Y2740" i="2" s="1"/>
  <c r="X2723" i="2"/>
  <c r="Y2723" i="2" s="1"/>
  <c r="X2712" i="2"/>
  <c r="Y2712" i="2" s="1"/>
  <c r="X2696" i="2"/>
  <c r="Y2696" i="2" s="1"/>
  <c r="X2674" i="2"/>
  <c r="Y2674" i="2" s="1"/>
  <c r="X2666" i="2"/>
  <c r="Y2666" i="2" s="1"/>
  <c r="X2655" i="2"/>
  <c r="Y2655" i="2" s="1"/>
  <c r="X2650" i="2"/>
  <c r="Y2650" i="2" s="1"/>
  <c r="X2645" i="2"/>
  <c r="Y2645" i="2" s="1"/>
  <c r="X2636" i="2"/>
  <c r="Y2636" i="2" s="1"/>
  <c r="X2630" i="2"/>
  <c r="Y2630" i="2" s="1"/>
  <c r="X2625" i="2"/>
  <c r="Y2625" i="2" s="1"/>
  <c r="X2619" i="2"/>
  <c r="Y2619" i="2" s="1"/>
  <c r="X2606" i="2"/>
  <c r="Y2606" i="2" s="1"/>
  <c r="X2589" i="2"/>
  <c r="Y2589" i="2" s="1"/>
  <c r="X2575" i="2"/>
  <c r="Y2575" i="2" s="1"/>
  <c r="X2570" i="2"/>
  <c r="Y2570" i="2" s="1"/>
  <c r="X2564" i="2"/>
  <c r="Y2564" i="2" s="1"/>
  <c r="X2951" i="2"/>
  <c r="Y2951" i="2" s="1"/>
  <c r="X2864" i="2"/>
  <c r="Y2864" i="2" s="1"/>
  <c r="X2791" i="2"/>
  <c r="Y2791" i="2" s="1"/>
  <c r="X2704" i="2"/>
  <c r="Y2704" i="2" s="1"/>
  <c r="X2660" i="2"/>
  <c r="Y2660" i="2" s="1"/>
  <c r="X2635" i="2"/>
  <c r="Y2635" i="2" s="1"/>
  <c r="X2605" i="2"/>
  <c r="Y2605" i="2" s="1"/>
  <c r="X2563" i="2"/>
  <c r="Y2563" i="2" s="1"/>
  <c r="X927" i="2"/>
  <c r="Y927" i="2" s="1"/>
  <c r="X669" i="2"/>
  <c r="Y669" i="2" s="1"/>
  <c r="X642" i="2"/>
  <c r="X2929" i="2"/>
  <c r="Y2929" i="2" s="1"/>
  <c r="X2831" i="2"/>
  <c r="Y2831" i="2" s="1"/>
  <c r="X2783" i="2"/>
  <c r="Y2783" i="2" s="1"/>
  <c r="X2739" i="2"/>
  <c r="Y2739" i="2" s="1"/>
  <c r="X2654" i="2"/>
  <c r="Y2654" i="2" s="1"/>
  <c r="X2629" i="2"/>
  <c r="Y2629" i="2" s="1"/>
  <c r="X2586" i="2"/>
  <c r="Y2586" i="2" s="1"/>
  <c r="X747" i="2"/>
  <c r="X641" i="2"/>
  <c r="X2911" i="2"/>
  <c r="Y2911" i="2" s="1"/>
  <c r="X2814" i="2"/>
  <c r="Y2814" i="2" s="1"/>
  <c r="X2771" i="2"/>
  <c r="Y2771" i="2" s="1"/>
  <c r="X2717" i="2"/>
  <c r="Y2717" i="2" s="1"/>
  <c r="X2684" i="2"/>
  <c r="Y2684" i="2" s="1"/>
  <c r="X2649" i="2"/>
  <c r="Y2649" i="2" s="1"/>
  <c r="X2623" i="2"/>
  <c r="Y2623" i="2" s="1"/>
  <c r="X2574" i="2"/>
  <c r="Y2574" i="2" s="1"/>
  <c r="X813" i="2"/>
  <c r="Y813" i="2" s="1"/>
  <c r="X779" i="2"/>
  <c r="Y779" i="2" s="1"/>
  <c r="X654" i="2"/>
  <c r="X638" i="2"/>
  <c r="X2887" i="2"/>
  <c r="Y2887" i="2" s="1"/>
  <c r="X2805" i="2"/>
  <c r="Y2805" i="2" s="1"/>
  <c r="X2711" i="2"/>
  <c r="Y2711" i="2" s="1"/>
  <c r="X2641" i="2"/>
  <c r="Y2641" i="2" s="1"/>
  <c r="X2569" i="2"/>
  <c r="Y2569" i="2" s="1"/>
  <c r="X754" i="2"/>
  <c r="Y754" i="2" s="1"/>
  <c r="X2762" i="2"/>
  <c r="Y2762" i="2" s="1"/>
  <c r="X2671" i="2"/>
  <c r="Y2671" i="2" s="1"/>
  <c r="X2614" i="2"/>
  <c r="Y2614" i="2" s="1"/>
  <c r="X821" i="2"/>
  <c r="Y821" i="2" s="1"/>
  <c r="X276" i="2"/>
  <c r="Y276" i="2" s="1"/>
  <c r="X270" i="2"/>
  <c r="Y270" i="2" s="1"/>
  <c r="X246" i="2"/>
  <c r="Y246" i="2" s="1"/>
  <c r="X242" i="2"/>
  <c r="Y242" i="2" s="1"/>
  <c r="X238" i="2"/>
  <c r="Y238" i="2" s="1"/>
  <c r="X230" i="2"/>
  <c r="X226" i="2"/>
  <c r="Y226" i="2" s="1"/>
  <c r="X213" i="2"/>
  <c r="Y213" i="2" s="1"/>
  <c r="X208" i="2"/>
  <c r="Y208" i="2" s="1"/>
  <c r="X197" i="2"/>
  <c r="Y197" i="2" s="1"/>
  <c r="X176" i="2"/>
  <c r="Y176" i="2" s="1"/>
  <c r="X268" i="2"/>
  <c r="Y268" i="2" s="1"/>
  <c r="X237" i="2"/>
  <c r="Y237" i="2" s="1"/>
  <c r="X229" i="2"/>
  <c r="X204" i="2"/>
  <c r="X191" i="2"/>
  <c r="Y191" i="2" s="1"/>
  <c r="X283" i="2"/>
  <c r="Y283" i="2" s="1"/>
  <c r="X273" i="2"/>
  <c r="X248" i="2"/>
  <c r="Y248" i="2" s="1"/>
  <c r="X240" i="2"/>
  <c r="Y240" i="2" s="1"/>
  <c r="X232" i="2"/>
  <c r="Y232" i="2" s="1"/>
  <c r="X183" i="2"/>
  <c r="Y183" i="2" s="1"/>
  <c r="X282" i="2"/>
  <c r="Y282" i="2" s="1"/>
  <c r="X239" i="2"/>
  <c r="Y239" i="2" s="1"/>
  <c r="X231" i="2"/>
  <c r="Y231" i="2" s="1"/>
  <c r="X220" i="2"/>
  <c r="X194" i="2"/>
  <c r="X182" i="2"/>
  <c r="Y182" i="2" s="1"/>
  <c r="X278" i="2"/>
  <c r="Y278" i="2" s="1"/>
  <c r="X267" i="2"/>
  <c r="X236" i="2"/>
  <c r="Y236" i="2" s="1"/>
  <c r="X190" i="2"/>
  <c r="Y190" i="2" s="1"/>
  <c r="X179" i="2"/>
  <c r="Y179" i="2" s="1"/>
  <c r="X265" i="2"/>
  <c r="Y265" i="2" s="1"/>
  <c r="X235" i="2"/>
  <c r="X189" i="2"/>
  <c r="Y189" i="2" s="1"/>
  <c r="X277" i="2"/>
  <c r="Y277" i="2" s="1"/>
  <c r="X243" i="2"/>
  <c r="X177" i="2"/>
  <c r="Y177" i="2" s="1"/>
  <c r="X2512" i="2"/>
  <c r="Y2512" i="2" s="1"/>
  <c r="X114" i="2"/>
  <c r="Y114" i="2" s="1"/>
  <c r="X102" i="2"/>
  <c r="X64" i="2"/>
  <c r="X2486" i="2"/>
  <c r="Y2486" i="2" s="1"/>
  <c r="X2554" i="2"/>
  <c r="Y2554" i="2" s="1"/>
  <c r="X5183" i="2"/>
  <c r="Y5183" i="2" s="1"/>
  <c r="X2550" i="2"/>
  <c r="Y2550" i="2" s="1"/>
  <c r="X2475" i="2"/>
  <c r="Y2475" i="2" s="1"/>
  <c r="X172" i="2"/>
  <c r="Y172" i="2" s="1"/>
  <c r="X138" i="2"/>
  <c r="X93" i="2"/>
  <c r="Y93" i="2" s="1"/>
  <c r="X80" i="2"/>
  <c r="Y80" i="2" s="1"/>
  <c r="X66" i="2"/>
  <c r="Y66" i="2" s="1"/>
  <c r="X52" i="2"/>
  <c r="X105" i="2"/>
  <c r="Y105" i="2" s="1"/>
  <c r="X91" i="2"/>
  <c r="Y91" i="2" s="1"/>
  <c r="X84" i="2"/>
  <c r="Y84" i="2" s="1"/>
  <c r="X137" i="2"/>
  <c r="X75" i="2"/>
  <c r="Y75" i="2" s="1"/>
  <c r="X40" i="2"/>
  <c r="Y40" i="2" s="1"/>
  <c r="X94" i="2"/>
  <c r="Y94" i="2" s="1"/>
  <c r="X60" i="2"/>
  <c r="Y60" i="2" s="1"/>
  <c r="X22" i="2"/>
  <c r="Y22" i="2" s="1"/>
  <c r="X36" i="2"/>
  <c r="Y36" i="2" s="1"/>
  <c r="X5367" i="2"/>
  <c r="Y5367" i="2" s="1"/>
  <c r="X5224" i="2"/>
  <c r="Y5224" i="2" s="1"/>
  <c r="X5181" i="2"/>
  <c r="Y5181" i="2" s="1"/>
  <c r="X1574" i="2"/>
  <c r="Y1574" i="2" s="1"/>
  <c r="X1435" i="2"/>
  <c r="Y1435" i="2" s="1"/>
  <c r="X2523" i="2"/>
  <c r="Y2523" i="2" s="1"/>
  <c r="X5276" i="2"/>
  <c r="Y5276" i="2" s="1"/>
  <c r="X5782" i="2"/>
  <c r="Y5782" i="2" s="1"/>
  <c r="X5778" i="2"/>
  <c r="Y5778" i="2" s="1"/>
  <c r="X5774" i="2"/>
  <c r="Y5774" i="2" s="1"/>
  <c r="X5770" i="2"/>
  <c r="Y5770" i="2" s="1"/>
  <c r="X5766" i="2"/>
  <c r="Y5766" i="2" s="1"/>
  <c r="X5759" i="2"/>
  <c r="Y5759" i="2" s="1"/>
  <c r="X5752" i="2"/>
  <c r="Y5752" i="2" s="1"/>
  <c r="X5743" i="2"/>
  <c r="Y5743" i="2" s="1"/>
  <c r="X5728" i="2"/>
  <c r="Y5728" i="2" s="1"/>
  <c r="X5720" i="2"/>
  <c r="Y5720" i="2" s="1"/>
  <c r="X5712" i="2"/>
  <c r="Y5712" i="2" s="1"/>
  <c r="X5705" i="2"/>
  <c r="Y5705" i="2" s="1"/>
  <c r="X5688" i="2"/>
  <c r="Y5688" i="2" s="1"/>
  <c r="X5676" i="2"/>
  <c r="Y5676" i="2" s="1"/>
  <c r="X5668" i="2"/>
  <c r="Y5668" i="2" s="1"/>
  <c r="X5622" i="2"/>
  <c r="Y5622" i="2" s="1"/>
  <c r="X5558" i="2"/>
  <c r="Y5558" i="2" s="1"/>
  <c r="X5783" i="2"/>
  <c r="Y5783" i="2" s="1"/>
  <c r="X5777" i="2"/>
  <c r="Y5777" i="2" s="1"/>
  <c r="X5772" i="2"/>
  <c r="Y5772" i="2" s="1"/>
  <c r="X5767" i="2"/>
  <c r="Y5767" i="2" s="1"/>
  <c r="X5758" i="2"/>
  <c r="Y5758" i="2" s="1"/>
  <c r="X5749" i="2"/>
  <c r="Y5749" i="2" s="1"/>
  <c r="X5744" i="2"/>
  <c r="Y5744" i="2" s="1"/>
  <c r="X5737" i="2"/>
  <c r="Y5737" i="2" s="1"/>
  <c r="X5732" i="2"/>
  <c r="Y5732" i="2" s="1"/>
  <c r="X5721" i="2"/>
  <c r="Y5721" i="2" s="1"/>
  <c r="X5708" i="2"/>
  <c r="Y5708" i="2" s="1"/>
  <c r="X5703" i="2"/>
  <c r="Y5703" i="2" s="1"/>
  <c r="X5677" i="2"/>
  <c r="Y5677" i="2" s="1"/>
  <c r="X5623" i="2"/>
  <c r="Y5623" i="2" s="1"/>
  <c r="X5781" i="2"/>
  <c r="Y5781" i="2" s="1"/>
  <c r="X5776" i="2"/>
  <c r="Y5776" i="2" s="1"/>
  <c r="X5771" i="2"/>
  <c r="Y5771" i="2" s="1"/>
  <c r="X5765" i="2"/>
  <c r="Y5765" i="2" s="1"/>
  <c r="X5757" i="2"/>
  <c r="Y5757" i="2" s="1"/>
  <c r="X5742" i="2"/>
  <c r="Y5742" i="2" s="1"/>
  <c r="X5729" i="2"/>
  <c r="Y5729" i="2" s="1"/>
  <c r="X5719" i="2"/>
  <c r="Y5719" i="2" s="1"/>
  <c r="X5707" i="2"/>
  <c r="Y5707" i="2" s="1"/>
  <c r="X5689" i="2"/>
  <c r="Y5689" i="2" s="1"/>
  <c r="X5675" i="2"/>
  <c r="Y5675" i="2" s="1"/>
  <c r="X5619" i="2"/>
  <c r="Y5619" i="2" s="1"/>
  <c r="X5779" i="2"/>
  <c r="Y5779" i="2" s="1"/>
  <c r="X5768" i="2"/>
  <c r="Y5768" i="2" s="1"/>
  <c r="X5751" i="2"/>
  <c r="Y5751" i="2" s="1"/>
  <c r="X5704" i="2"/>
  <c r="Y5704" i="2" s="1"/>
  <c r="X5671" i="2"/>
  <c r="Y5671" i="2" s="1"/>
  <c r="X5785" i="2"/>
  <c r="Y5785" i="2" s="1"/>
  <c r="X5775" i="2"/>
  <c r="Y5775" i="2" s="1"/>
  <c r="X5764" i="2"/>
  <c r="Y5764" i="2" s="1"/>
  <c r="X5746" i="2"/>
  <c r="Y5746" i="2" s="1"/>
  <c r="X5735" i="2"/>
  <c r="Y5735" i="2" s="1"/>
  <c r="X5718" i="2"/>
  <c r="Y5718" i="2" s="1"/>
  <c r="X5687" i="2"/>
  <c r="Y5687" i="2" s="1"/>
  <c r="X5652" i="2"/>
  <c r="Y5652" i="2" s="1"/>
  <c r="X5769" i="2"/>
  <c r="Y5769" i="2" s="1"/>
  <c r="X5741" i="2"/>
  <c r="Y5741" i="2" s="1"/>
  <c r="X5706" i="2"/>
  <c r="Y5706" i="2" s="1"/>
  <c r="X5631" i="2"/>
  <c r="Y5631" i="2" s="1"/>
  <c r="X5784" i="2"/>
  <c r="Y5784" i="2" s="1"/>
  <c r="X5760" i="2"/>
  <c r="Y5760" i="2" s="1"/>
  <c r="X5733" i="2"/>
  <c r="Y5733" i="2" s="1"/>
  <c r="X5680" i="2"/>
  <c r="Y5680" i="2" s="1"/>
  <c r="X5745" i="2"/>
  <c r="Y5745" i="2" s="1"/>
  <c r="X5780" i="2"/>
  <c r="Y5780" i="2" s="1"/>
  <c r="X5713" i="2"/>
  <c r="Y5713" i="2" s="1"/>
  <c r="X5773" i="2"/>
  <c r="Y5773" i="2" s="1"/>
  <c r="X5672" i="2"/>
  <c r="Y5672" i="2" s="1"/>
  <c r="X5756" i="2"/>
  <c r="Y5756" i="2" s="1"/>
  <c r="X5893" i="2"/>
  <c r="Y5893" i="2" s="1"/>
  <c r="X3385" i="2"/>
  <c r="Y3385" i="2" s="1"/>
  <c r="X3381" i="2"/>
  <c r="Y3381" i="2" s="1"/>
  <c r="X3375" i="2"/>
  <c r="Y3375" i="2" s="1"/>
  <c r="X3368" i="2"/>
  <c r="Y3368" i="2" s="1"/>
  <c r="X3363" i="2"/>
  <c r="Y3363" i="2" s="1"/>
  <c r="X3356" i="2"/>
  <c r="Y3356" i="2" s="1"/>
  <c r="X3384" i="2"/>
  <c r="Y3384" i="2" s="1"/>
  <c r="X3378" i="2"/>
  <c r="Y3378" i="2" s="1"/>
  <c r="X3369" i="2"/>
  <c r="Y3369" i="2" s="1"/>
  <c r="X3352" i="2"/>
  <c r="Y3352" i="2" s="1"/>
  <c r="X3348" i="2"/>
  <c r="Y3348" i="2" s="1"/>
  <c r="X3339" i="2"/>
  <c r="Y3339" i="2" s="1"/>
  <c r="X3324" i="2"/>
  <c r="Y3324" i="2" s="1"/>
  <c r="X3247" i="2"/>
  <c r="Y3247" i="2" s="1"/>
  <c r="X3238" i="2"/>
  <c r="Y3238" i="2" s="1"/>
  <c r="X3202" i="2"/>
  <c r="Y3202" i="2" s="1"/>
  <c r="X3186" i="2"/>
  <c r="Y3186" i="2" s="1"/>
  <c r="X3178" i="2"/>
  <c r="Y3178" i="2" s="1"/>
  <c r="X3173" i="2"/>
  <c r="Y3173" i="2" s="1"/>
  <c r="X3146" i="2"/>
  <c r="Y3146" i="2" s="1"/>
  <c r="X3138" i="2"/>
  <c r="Y3138" i="2" s="1"/>
  <c r="X3131" i="2"/>
  <c r="Y3131" i="2" s="1"/>
  <c r="X3123" i="2"/>
  <c r="Y3123" i="2" s="1"/>
  <c r="X3119" i="2"/>
  <c r="Y3119" i="2" s="1"/>
  <c r="X3068" i="2"/>
  <c r="Y3068" i="2" s="1"/>
  <c r="X3058" i="2"/>
  <c r="Y3058" i="2" s="1"/>
  <c r="X3383" i="2"/>
  <c r="Y3383" i="2" s="1"/>
  <c r="X3374" i="2"/>
  <c r="Y3374" i="2" s="1"/>
  <c r="X3364" i="2"/>
  <c r="Y3364" i="2" s="1"/>
  <c r="X3351" i="2"/>
  <c r="Y3351" i="2" s="1"/>
  <c r="X3342" i="2"/>
  <c r="Y3342" i="2" s="1"/>
  <c r="X3330" i="2"/>
  <c r="Y3330" i="2" s="1"/>
  <c r="X3253" i="2"/>
  <c r="Y3253" i="2" s="1"/>
  <c r="X3241" i="2"/>
  <c r="Y3241" i="2" s="1"/>
  <c r="X3221" i="2"/>
  <c r="Y3221" i="2" s="1"/>
  <c r="X3212" i="2"/>
  <c r="Y3212" i="2" s="1"/>
  <c r="X3187" i="2"/>
  <c r="Y3187" i="2" s="1"/>
  <c r="X3157" i="2"/>
  <c r="Y3157" i="2" s="1"/>
  <c r="X3143" i="2"/>
  <c r="Y3143" i="2" s="1"/>
  <c r="X3130" i="2"/>
  <c r="Y3130" i="2" s="1"/>
  <c r="X3121" i="2"/>
  <c r="Y3121" i="2" s="1"/>
  <c r="X3078" i="2"/>
  <c r="Y3078" i="2" s="1"/>
  <c r="X3055" i="2"/>
  <c r="Y3055" i="2" s="1"/>
  <c r="X3860" i="2"/>
  <c r="Y3860" i="2" s="1"/>
  <c r="X3397" i="2"/>
  <c r="Y3397" i="2" s="1"/>
  <c r="X3379" i="2"/>
  <c r="Y3379" i="2" s="1"/>
  <c r="X3365" i="2"/>
  <c r="Y3365" i="2" s="1"/>
  <c r="X3350" i="2"/>
  <c r="Y3350" i="2" s="1"/>
  <c r="X3338" i="2"/>
  <c r="Y3338" i="2" s="1"/>
  <c r="X3248" i="2"/>
  <c r="Y3248" i="2" s="1"/>
  <c r="X3226" i="2"/>
  <c r="Y3226" i="2" s="1"/>
  <c r="X3213" i="2"/>
  <c r="Y3213" i="2" s="1"/>
  <c r="X3183" i="2"/>
  <c r="Y3183" i="2" s="1"/>
  <c r="X3174" i="2"/>
  <c r="Y3174" i="2" s="1"/>
  <c r="X3144" i="2"/>
  <c r="Y3144" i="2" s="1"/>
  <c r="X3129" i="2"/>
  <c r="Y3129" i="2" s="1"/>
  <c r="X3117" i="2"/>
  <c r="Y3117" i="2" s="1"/>
  <c r="X3060" i="2"/>
  <c r="Y3060" i="2" s="1"/>
  <c r="X3390" i="2"/>
  <c r="Y3390" i="2" s="1"/>
  <c r="X3376" i="2"/>
  <c r="Y3376" i="2" s="1"/>
  <c r="X3332" i="2"/>
  <c r="Y3332" i="2" s="1"/>
  <c r="X3224" i="2"/>
  <c r="Y3224" i="2" s="1"/>
  <c r="X3181" i="2"/>
  <c r="Y3181" i="2" s="1"/>
  <c r="X3171" i="2"/>
  <c r="Y3171" i="2" s="1"/>
  <c r="X3137" i="2"/>
  <c r="Y3137" i="2" s="1"/>
  <c r="X3079" i="2"/>
  <c r="Y3079" i="2" s="1"/>
  <c r="X3053" i="2"/>
  <c r="Y3053" i="2" s="1"/>
  <c r="X3862" i="2"/>
  <c r="Y3862" i="2" s="1"/>
  <c r="X3382" i="2"/>
  <c r="Y3382" i="2" s="1"/>
  <c r="X3355" i="2"/>
  <c r="Y3355" i="2" s="1"/>
  <c r="X3230" i="2"/>
  <c r="Y3230" i="2" s="1"/>
  <c r="X3120" i="2"/>
  <c r="Y3120" i="2" s="1"/>
  <c r="X3371" i="2"/>
  <c r="Y3371" i="2" s="1"/>
  <c r="X3345" i="2"/>
  <c r="Y3345" i="2" s="1"/>
  <c r="X3219" i="2"/>
  <c r="Y3219" i="2" s="1"/>
  <c r="X3179" i="2"/>
  <c r="Y3179" i="2" s="1"/>
  <c r="X3134" i="2"/>
  <c r="Y3134" i="2" s="1"/>
  <c r="X3065" i="2"/>
  <c r="Y3065" i="2" s="1"/>
  <c r="X3366" i="2"/>
  <c r="Y3366" i="2" s="1"/>
  <c r="X3340" i="2"/>
  <c r="Y3340" i="2" s="1"/>
  <c r="X3256" i="2"/>
  <c r="Y3256" i="2" s="1"/>
  <c r="X3217" i="2"/>
  <c r="Y3217" i="2" s="1"/>
  <c r="X3175" i="2"/>
  <c r="Y3175" i="2" s="1"/>
  <c r="X3133" i="2"/>
  <c r="Y3133" i="2" s="1"/>
  <c r="X3062" i="2"/>
  <c r="Y3062" i="2" s="1"/>
  <c r="X3122" i="2"/>
  <c r="Y3122" i="2" s="1"/>
  <c r="X3244" i="2"/>
  <c r="Y3244" i="2" s="1"/>
  <c r="X3052" i="2"/>
  <c r="Y3052" i="2" s="1"/>
  <c r="X3389" i="2"/>
  <c r="Y3389" i="2" s="1"/>
  <c r="X3201" i="2"/>
  <c r="Y3201" i="2" s="1"/>
  <c r="X3360" i="2"/>
  <c r="Y3360" i="2" s="1"/>
  <c r="X3176" i="2"/>
  <c r="Y3176" i="2" s="1"/>
  <c r="X1530" i="2"/>
  <c r="Y1530" i="2" s="1"/>
  <c r="X1472" i="2"/>
  <c r="Y1472" i="2" s="1"/>
  <c r="X1307" i="2"/>
  <c r="Y1307" i="2" s="1"/>
  <c r="X1275" i="2"/>
  <c r="X1266" i="2"/>
  <c r="X1254" i="2"/>
  <c r="Y1254" i="2" s="1"/>
  <c r="X1182" i="2"/>
  <c r="Y1182" i="2" s="1"/>
  <c r="X1153" i="2"/>
  <c r="X1110" i="2"/>
  <c r="Y1110" i="2" s="1"/>
  <c r="X1069" i="2"/>
  <c r="Y1069" i="2" s="1"/>
  <c r="X1047" i="2"/>
  <c r="Y1047" i="2" s="1"/>
  <c r="X1028" i="2"/>
  <c r="Y1028" i="2" s="1"/>
  <c r="X951" i="2"/>
  <c r="Y951" i="2" s="1"/>
  <c r="X1553" i="2"/>
  <c r="Y1553" i="2" s="1"/>
  <c r="X1327" i="2"/>
  <c r="Y1327" i="2" s="1"/>
  <c r="X1278" i="2"/>
  <c r="X1192" i="2"/>
  <c r="Y1192" i="2" s="1"/>
  <c r="X1170" i="2"/>
  <c r="Y1170" i="2" s="1"/>
  <c r="X1127" i="2"/>
  <c r="Y1127" i="2" s="1"/>
  <c r="X943" i="2"/>
  <c r="Y943" i="2" s="1"/>
  <c r="X908" i="2"/>
  <c r="X2490" i="2"/>
  <c r="Y2490" i="2" s="1"/>
  <c r="X1414" i="2"/>
  <c r="Y1414" i="2" s="1"/>
  <c r="X1394" i="2"/>
  <c r="Y1394" i="2" s="1"/>
  <c r="X1233" i="2"/>
  <c r="X1229" i="2"/>
  <c r="Y1229" i="2" s="1"/>
  <c r="X1118" i="2"/>
  <c r="Y1118" i="2" s="1"/>
  <c r="X1350" i="2"/>
  <c r="Y1350" i="2" s="1"/>
  <c r="X1168" i="2"/>
  <c r="Y1168" i="2" s="1"/>
  <c r="X1061" i="2"/>
  <c r="Y1061" i="2" s="1"/>
  <c r="X1469" i="2"/>
  <c r="X1048" i="2"/>
  <c r="X1100" i="2"/>
  <c r="Y1100" i="2" s="1"/>
  <c r="X919" i="2"/>
  <c r="Y919" i="2" s="1"/>
  <c r="X1536" i="2"/>
  <c r="X1029" i="2"/>
  <c r="Y1029" i="2" s="1"/>
  <c r="Y1575" i="2"/>
  <c r="Y1559" i="2"/>
  <c r="Y1543" i="2"/>
  <c r="Y1463" i="2"/>
  <c r="Y1447" i="2"/>
  <c r="Y1423" i="2"/>
  <c r="X4718" i="2"/>
  <c r="Y4718" i="2" s="1"/>
  <c r="X6065" i="2"/>
  <c r="Y6065" i="2" s="1"/>
  <c r="X1911" i="2"/>
  <c r="Y1911" i="2" s="1"/>
  <c r="X1903" i="2"/>
  <c r="Y1903" i="2" s="1"/>
  <c r="X1895" i="2"/>
  <c r="Y1895" i="2" s="1"/>
  <c r="X1887" i="2"/>
  <c r="Y1887" i="2" s="1"/>
  <c r="X1880" i="2"/>
  <c r="Y1880" i="2" s="1"/>
  <c r="X1873" i="2"/>
  <c r="Y1873" i="2" s="1"/>
  <c r="X1865" i="2"/>
  <c r="Y1865" i="2" s="1"/>
  <c r="X1857" i="2"/>
  <c r="Y1857" i="2" s="1"/>
  <c r="X1851" i="2"/>
  <c r="Y1851" i="2" s="1"/>
  <c r="X1845" i="2"/>
  <c r="Y1845" i="2" s="1"/>
  <c r="X1841" i="2"/>
  <c r="Y1841" i="2" s="1"/>
  <c r="X1835" i="2"/>
  <c r="Y1835" i="2" s="1"/>
  <c r="X1828" i="2"/>
  <c r="Y1828" i="2" s="1"/>
  <c r="X1822" i="2"/>
  <c r="Y1822" i="2" s="1"/>
  <c r="X1818" i="2"/>
  <c r="Y1818" i="2" s="1"/>
  <c r="X1814" i="2"/>
  <c r="Y1814" i="2" s="1"/>
  <c r="X1810" i="2"/>
  <c r="Y1810" i="2" s="1"/>
  <c r="X1804" i="2"/>
  <c r="Y1804" i="2" s="1"/>
  <c r="X1800" i="2"/>
  <c r="Y1800" i="2" s="1"/>
  <c r="X1793" i="2"/>
  <c r="Y1793" i="2" s="1"/>
  <c r="X1787" i="2"/>
  <c r="Y1787" i="2" s="1"/>
  <c r="X1781" i="2"/>
  <c r="Y1781" i="2" s="1"/>
  <c r="X1770" i="2"/>
  <c r="Y1770" i="2" s="1"/>
  <c r="X1765" i="2"/>
  <c r="Y1765" i="2" s="1"/>
  <c r="X1760" i="2"/>
  <c r="Y1760" i="2" s="1"/>
  <c r="X1754" i="2"/>
  <c r="Y1754" i="2" s="1"/>
  <c r="X1750" i="2"/>
  <c r="Y1750" i="2" s="1"/>
  <c r="X1744" i="2"/>
  <c r="Y1744" i="2" s="1"/>
  <c r="X1740" i="2"/>
  <c r="Y1740" i="2" s="1"/>
  <c r="X1732" i="2"/>
  <c r="Y1732" i="2" s="1"/>
  <c r="X1728" i="2"/>
  <c r="Y1728" i="2" s="1"/>
  <c r="X1724" i="2"/>
  <c r="Y1724" i="2" s="1"/>
  <c r="X1719" i="2"/>
  <c r="Y1719" i="2" s="1"/>
  <c r="X1714" i="2"/>
  <c r="Y1714" i="2" s="1"/>
  <c r="X1710" i="2"/>
  <c r="Y1710" i="2" s="1"/>
  <c r="X1701" i="2"/>
  <c r="Y1701" i="2" s="1"/>
  <c r="X1688" i="2"/>
  <c r="Y1688" i="2" s="1"/>
  <c r="X1684" i="2"/>
  <c r="Y1684" i="2" s="1"/>
  <c r="X1664" i="2"/>
  <c r="Y1664" i="2" s="1"/>
  <c r="X1657" i="2"/>
  <c r="Y1657" i="2" s="1"/>
  <c r="X1653" i="2"/>
  <c r="Y1653" i="2" s="1"/>
  <c r="X1645" i="2"/>
  <c r="Y1645" i="2" s="1"/>
  <c r="X1641" i="2"/>
  <c r="Y1641" i="2" s="1"/>
  <c r="X1622" i="2"/>
  <c r="Y1622" i="2" s="1"/>
  <c r="X1618" i="2"/>
  <c r="Y1618" i="2" s="1"/>
  <c r="X1614" i="2"/>
  <c r="Y1614" i="2" s="1"/>
  <c r="X1609" i="2"/>
  <c r="Y1609" i="2" s="1"/>
  <c r="X1604" i="2"/>
  <c r="Y1604" i="2" s="1"/>
  <c r="X1598" i="2"/>
  <c r="Y1598" i="2" s="1"/>
  <c r="X335" i="2"/>
  <c r="X159" i="2"/>
  <c r="X145" i="2"/>
  <c r="Y145" i="2" s="1"/>
  <c r="X4758" i="2"/>
  <c r="Y4758" i="2" s="1"/>
  <c r="X1914" i="2"/>
  <c r="Y1914" i="2" s="1"/>
  <c r="X1910" i="2"/>
  <c r="Y1910" i="2" s="1"/>
  <c r="X1899" i="2"/>
  <c r="Y1899" i="2" s="1"/>
  <c r="X1892" i="2"/>
  <c r="Y1892" i="2" s="1"/>
  <c r="X1886" i="2"/>
  <c r="Y1886" i="2" s="1"/>
  <c r="X1878" i="2"/>
  <c r="Y1878" i="2" s="1"/>
  <c r="X1872" i="2"/>
  <c r="Y1872" i="2" s="1"/>
  <c r="X1863" i="2"/>
  <c r="Y1863" i="2" s="1"/>
  <c r="X1856" i="2"/>
  <c r="Y1856" i="2" s="1"/>
  <c r="X1850" i="2"/>
  <c r="Y1850" i="2" s="1"/>
  <c r="X1844" i="2"/>
  <c r="Y1844" i="2" s="1"/>
  <c r="X1840" i="2"/>
  <c r="Y1840" i="2" s="1"/>
  <c r="X1831" i="2"/>
  <c r="Y1831" i="2" s="1"/>
  <c r="X1826" i="2"/>
  <c r="Y1826" i="2" s="1"/>
  <c r="X1821" i="2"/>
  <c r="Y1821" i="2" s="1"/>
  <c r="X1817" i="2"/>
  <c r="Y1817" i="2" s="1"/>
  <c r="X1813" i="2"/>
  <c r="Y1813" i="2" s="1"/>
  <c r="X1808" i="2"/>
  <c r="Y1808" i="2" s="1"/>
  <c r="X1803" i="2"/>
  <c r="Y1803" i="2" s="1"/>
  <c r="X1799" i="2"/>
  <c r="Y1799" i="2" s="1"/>
  <c r="X1792" i="2"/>
  <c r="Y1792" i="2" s="1"/>
  <c r="X1786" i="2"/>
  <c r="Y1786" i="2" s="1"/>
  <c r="X1780" i="2"/>
  <c r="Y1780" i="2" s="1"/>
  <c r="X1769" i="2"/>
  <c r="Y1769" i="2" s="1"/>
  <c r="X1764" i="2"/>
  <c r="Y1764" i="2" s="1"/>
  <c r="X1759" i="2"/>
  <c r="Y1759" i="2" s="1"/>
  <c r="X1753" i="2"/>
  <c r="Y1753" i="2" s="1"/>
  <c r="X1749" i="2"/>
  <c r="Y1749" i="2" s="1"/>
  <c r="X1743" i="2"/>
  <c r="Y1743" i="2" s="1"/>
  <c r="X1736" i="2"/>
  <c r="Y1736" i="2" s="1"/>
  <c r="X1731" i="2"/>
  <c r="Y1731" i="2" s="1"/>
  <c r="X1727" i="2"/>
  <c r="Y1727" i="2" s="1"/>
  <c r="X1723" i="2"/>
  <c r="Y1723" i="2" s="1"/>
  <c r="X1718" i="2"/>
  <c r="Y1718" i="2" s="1"/>
  <c r="X1713" i="2"/>
  <c r="Y1713" i="2" s="1"/>
  <c r="X1708" i="2"/>
  <c r="Y1708" i="2" s="1"/>
  <c r="X1700" i="2"/>
  <c r="Y1700" i="2" s="1"/>
  <c r="X1694" i="2"/>
  <c r="Y1694" i="2" s="1"/>
  <c r="X1687" i="2"/>
  <c r="Y1687" i="2" s="1"/>
  <c r="X1683" i="2"/>
  <c r="Y1683" i="2" s="1"/>
  <c r="X1663" i="2"/>
  <c r="Y1663" i="2" s="1"/>
  <c r="X1650" i="2"/>
  <c r="Y1650" i="2" s="1"/>
  <c r="X1644" i="2"/>
  <c r="Y1644" i="2" s="1"/>
  <c r="X1640" i="2"/>
  <c r="Y1640" i="2" s="1"/>
  <c r="X1621" i="2"/>
  <c r="Y1621" i="2" s="1"/>
  <c r="X1617" i="2"/>
  <c r="Y1617" i="2" s="1"/>
  <c r="X1613" i="2"/>
  <c r="Y1613" i="2" s="1"/>
  <c r="X1608" i="2"/>
  <c r="Y1608" i="2" s="1"/>
  <c r="X1603" i="2"/>
  <c r="Y1603" i="2" s="1"/>
  <c r="X395" i="2"/>
  <c r="X326" i="2"/>
  <c r="Y326" i="2" s="1"/>
  <c r="X310" i="2"/>
  <c r="Y310" i="2" s="1"/>
  <c r="X245" i="2"/>
  <c r="X169" i="2"/>
  <c r="Y169" i="2" s="1"/>
  <c r="X1913" i="2"/>
  <c r="Y1913" i="2" s="1"/>
  <c r="X1908" i="2"/>
  <c r="Y1908" i="2" s="1"/>
  <c r="X1897" i="2"/>
  <c r="Y1897" i="2" s="1"/>
  <c r="X1891" i="2"/>
  <c r="Y1891" i="2" s="1"/>
  <c r="X1884" i="2"/>
  <c r="Y1884" i="2" s="1"/>
  <c r="X1877" i="2"/>
  <c r="Y1877" i="2" s="1"/>
  <c r="X1869" i="2"/>
  <c r="Y1869" i="2" s="1"/>
  <c r="X1861" i="2"/>
  <c r="Y1861" i="2" s="1"/>
  <c r="X1853" i="2"/>
  <c r="Y1853" i="2" s="1"/>
  <c r="X1849" i="2"/>
  <c r="Y1849" i="2" s="1"/>
  <c r="X1843" i="2"/>
  <c r="Y1843" i="2" s="1"/>
  <c r="X1839" i="2"/>
  <c r="Y1839" i="2" s="1"/>
  <c r="X1830" i="2"/>
  <c r="Y1830" i="2" s="1"/>
  <c r="X1825" i="2"/>
  <c r="Y1825" i="2" s="1"/>
  <c r="X1820" i="2"/>
  <c r="Y1820" i="2" s="1"/>
  <c r="X1816" i="2"/>
  <c r="Y1816" i="2" s="1"/>
  <c r="X1812" i="2"/>
  <c r="Y1812" i="2" s="1"/>
  <c r="X1807" i="2"/>
  <c r="Y1807" i="2" s="1"/>
  <c r="X1802" i="2"/>
  <c r="Y1802" i="2" s="1"/>
  <c r="X1798" i="2"/>
  <c r="Y1798" i="2" s="1"/>
  <c r="X1791" i="2"/>
  <c r="Y1791" i="2" s="1"/>
  <c r="X1783" i="2"/>
  <c r="Y1783" i="2" s="1"/>
  <c r="X1775" i="2"/>
  <c r="Y1775" i="2" s="1"/>
  <c r="X1767" i="2"/>
  <c r="Y1767" i="2" s="1"/>
  <c r="X1763" i="2"/>
  <c r="Y1763" i="2" s="1"/>
  <c r="X1758" i="2"/>
  <c r="Y1758" i="2" s="1"/>
  <c r="X1752" i="2"/>
  <c r="Y1752" i="2" s="1"/>
  <c r="X1748" i="2"/>
  <c r="Y1748" i="2" s="1"/>
  <c r="X1742" i="2"/>
  <c r="Y1742" i="2" s="1"/>
  <c r="X1735" i="2"/>
  <c r="Y1735" i="2" s="1"/>
  <c r="X1730" i="2"/>
  <c r="Y1730" i="2" s="1"/>
  <c r="X1726" i="2"/>
  <c r="Y1726" i="2" s="1"/>
  <c r="X1722" i="2"/>
  <c r="Y1722" i="2" s="1"/>
  <c r="X1716" i="2"/>
  <c r="Y1716" i="2" s="1"/>
  <c r="X1712" i="2"/>
  <c r="Y1712" i="2" s="1"/>
  <c r="X1707" i="2"/>
  <c r="Y1707" i="2" s="1"/>
  <c r="X1699" i="2"/>
  <c r="Y1699" i="2" s="1"/>
  <c r="X1686" i="2"/>
  <c r="Y1686" i="2" s="1"/>
  <c r="X1667" i="2"/>
  <c r="Y1667" i="2" s="1"/>
  <c r="X1662" i="2"/>
  <c r="Y1662" i="2" s="1"/>
  <c r="X1655" i="2"/>
  <c r="Y1655" i="2" s="1"/>
  <c r="X1649" i="2"/>
  <c r="Y1649" i="2" s="1"/>
  <c r="X1643" i="2"/>
  <c r="Y1643" i="2" s="1"/>
  <c r="X1626" i="2"/>
  <c r="Y1626" i="2" s="1"/>
  <c r="X1620" i="2"/>
  <c r="Y1620" i="2" s="1"/>
  <c r="X1616" i="2"/>
  <c r="Y1616" i="2" s="1"/>
  <c r="X1612" i="2"/>
  <c r="Y1612" i="2" s="1"/>
  <c r="X1607" i="2"/>
  <c r="Y1607" i="2" s="1"/>
  <c r="X1602" i="2"/>
  <c r="Y1602" i="2" s="1"/>
  <c r="X1896" i="2"/>
  <c r="Y1896" i="2" s="1"/>
  <c r="X1866" i="2"/>
  <c r="Y1866" i="2" s="1"/>
  <c r="X1842" i="2"/>
  <c r="Y1842" i="2" s="1"/>
  <c r="X1819" i="2"/>
  <c r="Y1819" i="2" s="1"/>
  <c r="X1801" i="2"/>
  <c r="Y1801" i="2" s="1"/>
  <c r="X1771" i="2"/>
  <c r="Y1771" i="2" s="1"/>
  <c r="X1751" i="2"/>
  <c r="Y1751" i="2" s="1"/>
  <c r="X1729" i="2"/>
  <c r="Y1729" i="2" s="1"/>
  <c r="X1711" i="2"/>
  <c r="Y1711" i="2" s="1"/>
  <c r="X1685" i="2"/>
  <c r="Y1685" i="2" s="1"/>
  <c r="X1646" i="2"/>
  <c r="Y1646" i="2" s="1"/>
  <c r="X1619" i="2"/>
  <c r="Y1619" i="2" s="1"/>
  <c r="X1601" i="2"/>
  <c r="Y1601" i="2" s="1"/>
  <c r="X210" i="2"/>
  <c r="Y210" i="2" s="1"/>
  <c r="X143" i="2"/>
  <c r="Y143" i="2" s="1"/>
  <c r="X1888" i="2"/>
  <c r="Y1888" i="2" s="1"/>
  <c r="X1860" i="2"/>
  <c r="Y1860" i="2" s="1"/>
  <c r="X1838" i="2"/>
  <c r="Y1838" i="2" s="1"/>
  <c r="X1815" i="2"/>
  <c r="Y1815" i="2" s="1"/>
  <c r="X1796" i="2"/>
  <c r="Y1796" i="2" s="1"/>
  <c r="X1766" i="2"/>
  <c r="Y1766" i="2" s="1"/>
  <c r="X1746" i="2"/>
  <c r="Y1746" i="2" s="1"/>
  <c r="X1725" i="2"/>
  <c r="Y1725" i="2" s="1"/>
  <c r="X1706" i="2"/>
  <c r="Y1706" i="2" s="1"/>
  <c r="X1665" i="2"/>
  <c r="Y1665" i="2" s="1"/>
  <c r="X1642" i="2"/>
  <c r="Y1642" i="2" s="1"/>
  <c r="X1615" i="2"/>
  <c r="Y1615" i="2" s="1"/>
  <c r="X398" i="2"/>
  <c r="Y398" i="2" s="1"/>
  <c r="X386" i="2"/>
  <c r="Y386" i="2" s="1"/>
  <c r="X247" i="2"/>
  <c r="Y247" i="2" s="1"/>
  <c r="X1912" i="2"/>
  <c r="Y1912" i="2" s="1"/>
  <c r="X1882" i="2"/>
  <c r="Y1882" i="2" s="1"/>
  <c r="X1852" i="2"/>
  <c r="Y1852" i="2" s="1"/>
  <c r="X1829" i="2"/>
  <c r="Y1829" i="2" s="1"/>
  <c r="X1811" i="2"/>
  <c r="Y1811" i="2" s="1"/>
  <c r="X1790" i="2"/>
  <c r="Y1790" i="2" s="1"/>
  <c r="X1762" i="2"/>
  <c r="Y1762" i="2" s="1"/>
  <c r="X1741" i="2"/>
  <c r="Y1741" i="2" s="1"/>
  <c r="X1721" i="2"/>
  <c r="Y1721" i="2" s="1"/>
  <c r="X1696" i="2"/>
  <c r="Y1696" i="2" s="1"/>
  <c r="X1658" i="2"/>
  <c r="Y1658" i="2" s="1"/>
  <c r="X1610" i="2"/>
  <c r="Y1610" i="2" s="1"/>
  <c r="X333" i="2"/>
  <c r="Y333" i="2" s="1"/>
  <c r="X215" i="2"/>
  <c r="Y215" i="2" s="1"/>
  <c r="X203" i="2"/>
  <c r="Y203" i="2" s="1"/>
  <c r="X148" i="2"/>
  <c r="Y148" i="2" s="1"/>
  <c r="X1904" i="2"/>
  <c r="Y1904" i="2" s="1"/>
  <c r="X1874" i="2"/>
  <c r="Y1874" i="2" s="1"/>
  <c r="X1846" i="2"/>
  <c r="Y1846" i="2" s="1"/>
  <c r="X1805" i="2"/>
  <c r="Y1805" i="2" s="1"/>
  <c r="X1757" i="2"/>
  <c r="Y1757" i="2" s="1"/>
  <c r="X1715" i="2"/>
  <c r="Y1715" i="2" s="1"/>
  <c r="X1654" i="2"/>
  <c r="Y1654" i="2" s="1"/>
  <c r="X1605" i="2"/>
  <c r="Y1605" i="2" s="1"/>
  <c r="X1824" i="2"/>
  <c r="Y1824" i="2" s="1"/>
  <c r="X1782" i="2"/>
  <c r="Y1782" i="2" s="1"/>
  <c r="X1734" i="2"/>
  <c r="Y1734" i="2" s="1"/>
  <c r="X1690" i="2"/>
  <c r="Y1690" i="2" s="1"/>
  <c r="X1624" i="2"/>
  <c r="Y1624" i="2" s="1"/>
  <c r="X199" i="2"/>
  <c r="Y199" i="2" s="1"/>
  <c r="X6064" i="2"/>
  <c r="Y6064" i="2" s="1"/>
  <c r="X6060" i="2"/>
  <c r="Y6060" i="2" s="1"/>
  <c r="X6056" i="2"/>
  <c r="Y6056" i="2" s="1"/>
  <c r="X6048" i="2"/>
  <c r="Y6048" i="2" s="1"/>
  <c r="X6038" i="2"/>
  <c r="Y6038" i="2" s="1"/>
  <c r="X6028" i="2"/>
  <c r="Y6028" i="2" s="1"/>
  <c r="X6009" i="2"/>
  <c r="Y6009" i="2" s="1"/>
  <c r="X6005" i="2"/>
  <c r="Y6005" i="2" s="1"/>
  <c r="X5999" i="2"/>
  <c r="Y5999" i="2" s="1"/>
  <c r="X5995" i="2"/>
  <c r="Y5995" i="2" s="1"/>
  <c r="X5983" i="2"/>
  <c r="Y5983" i="2" s="1"/>
  <c r="X5977" i="2"/>
  <c r="Y5977" i="2" s="1"/>
  <c r="X5962" i="2"/>
  <c r="Y5962" i="2" s="1"/>
  <c r="X5956" i="2"/>
  <c r="Y5956" i="2" s="1"/>
  <c r="X5951" i="2"/>
  <c r="Y5951" i="2" s="1"/>
  <c r="X5912" i="2"/>
  <c r="Y5912" i="2" s="1"/>
  <c r="X5908" i="2"/>
  <c r="Y5908" i="2" s="1"/>
  <c r="X5898" i="2"/>
  <c r="Y5898" i="2" s="1"/>
  <c r="X5894" i="2"/>
  <c r="Y5894" i="2" s="1"/>
  <c r="X5889" i="2"/>
  <c r="Y5889" i="2" s="1"/>
  <c r="X5885" i="2"/>
  <c r="Y5885" i="2" s="1"/>
  <c r="X5881" i="2"/>
  <c r="Y5881" i="2" s="1"/>
  <c r="X5877" i="2"/>
  <c r="Y5877" i="2" s="1"/>
  <c r="X5871" i="2"/>
  <c r="Y5871" i="2" s="1"/>
  <c r="X5867" i="2"/>
  <c r="Y5867" i="2" s="1"/>
  <c r="X5863" i="2"/>
  <c r="Y5863" i="2" s="1"/>
  <c r="X5859" i="2"/>
  <c r="Y5859" i="2" s="1"/>
  <c r="X5855" i="2"/>
  <c r="Y5855" i="2" s="1"/>
  <c r="X5851" i="2"/>
  <c r="Y5851" i="2" s="1"/>
  <c r="X5839" i="2"/>
  <c r="Y5839" i="2" s="1"/>
  <c r="X5835" i="2"/>
  <c r="Y5835" i="2" s="1"/>
  <c r="X5831" i="2"/>
  <c r="Y5831" i="2" s="1"/>
  <c r="X5821" i="2"/>
  <c r="Y5821" i="2" s="1"/>
  <c r="X5816" i="2"/>
  <c r="Y5816" i="2" s="1"/>
  <c r="X6063" i="2"/>
  <c r="Y6063" i="2" s="1"/>
  <c r="X6058" i="2"/>
  <c r="Y6058" i="2" s="1"/>
  <c r="X6049" i="2"/>
  <c r="Y6049" i="2" s="1"/>
  <c r="X6037" i="2"/>
  <c r="Y6037" i="2" s="1"/>
  <c r="X6026" i="2"/>
  <c r="Y6026" i="2" s="1"/>
  <c r="X6010" i="2"/>
  <c r="Y6010" i="2" s="1"/>
  <c r="X6004" i="2"/>
  <c r="Y6004" i="2" s="1"/>
  <c r="X5997" i="2"/>
  <c r="Y5997" i="2" s="1"/>
  <c r="X6066" i="2"/>
  <c r="Y6066" i="2" s="1"/>
  <c r="X6059" i="2"/>
  <c r="Y6059" i="2" s="1"/>
  <c r="X6047" i="2"/>
  <c r="Y6047" i="2" s="1"/>
  <c r="X6030" i="2"/>
  <c r="Y6030" i="2" s="1"/>
  <c r="X6011" i="2"/>
  <c r="Y6011" i="2" s="1"/>
  <c r="X6003" i="2"/>
  <c r="Y6003" i="2" s="1"/>
  <c r="X5994" i="2"/>
  <c r="Y5994" i="2" s="1"/>
  <c r="X5981" i="2"/>
  <c r="Y5981" i="2" s="1"/>
  <c r="X5964" i="2"/>
  <c r="Y5964" i="2" s="1"/>
  <c r="X5954" i="2"/>
  <c r="Y5954" i="2" s="1"/>
  <c r="X5949" i="2"/>
  <c r="Y5949" i="2" s="1"/>
  <c r="X5913" i="2"/>
  <c r="Y5913" i="2" s="1"/>
  <c r="X5906" i="2"/>
  <c r="Y5906" i="2" s="1"/>
  <c r="X5896" i="2"/>
  <c r="Y5896" i="2" s="1"/>
  <c r="X5890" i="2"/>
  <c r="Y5890" i="2" s="1"/>
  <c r="X5884" i="2"/>
  <c r="Y5884" i="2" s="1"/>
  <c r="X5879" i="2"/>
  <c r="Y5879" i="2" s="1"/>
  <c r="X5872" i="2"/>
  <c r="Y5872" i="2" s="1"/>
  <c r="X5866" i="2"/>
  <c r="Y5866" i="2" s="1"/>
  <c r="X5861" i="2"/>
  <c r="Y5861" i="2" s="1"/>
  <c r="X5856" i="2"/>
  <c r="Y5856" i="2" s="1"/>
  <c r="X5850" i="2"/>
  <c r="Y5850" i="2" s="1"/>
  <c r="X5837" i="2"/>
  <c r="Y5837" i="2" s="1"/>
  <c r="X5832" i="2"/>
  <c r="Y5832" i="2" s="1"/>
  <c r="X5820" i="2"/>
  <c r="Y5820" i="2" s="1"/>
  <c r="X5786" i="2"/>
  <c r="Y5786" i="2" s="1"/>
  <c r="X6057" i="2"/>
  <c r="Y6057" i="2" s="1"/>
  <c r="X6040" i="2"/>
  <c r="Y6040" i="2" s="1"/>
  <c r="X6027" i="2"/>
  <c r="Y6027" i="2" s="1"/>
  <c r="X6008" i="2"/>
  <c r="Y6008" i="2" s="1"/>
  <c r="X6002" i="2"/>
  <c r="Y6002" i="2" s="1"/>
  <c r="X5985" i="2"/>
  <c r="Y5985" i="2" s="1"/>
  <c r="X5978" i="2"/>
  <c r="Y5978" i="2" s="1"/>
  <c r="X5961" i="2"/>
  <c r="Y5961" i="2" s="1"/>
  <c r="X5953" i="2"/>
  <c r="Y5953" i="2" s="1"/>
  <c r="X5911" i="2"/>
  <c r="Y5911" i="2" s="1"/>
  <c r="X5900" i="2"/>
  <c r="Y5900" i="2" s="1"/>
  <c r="X5895" i="2"/>
  <c r="Y5895" i="2" s="1"/>
  <c r="X6067" i="2"/>
  <c r="Y6067" i="2" s="1"/>
  <c r="X6053" i="2"/>
  <c r="Y6053" i="2" s="1"/>
  <c r="X6020" i="2"/>
  <c r="Y6020" i="2" s="1"/>
  <c r="X5996" i="2"/>
  <c r="Y5996" i="2" s="1"/>
  <c r="X5967" i="2"/>
  <c r="Y5967" i="2" s="1"/>
  <c r="X5950" i="2"/>
  <c r="Y5950" i="2" s="1"/>
  <c r="X5909" i="2"/>
  <c r="Y5909" i="2" s="1"/>
  <c r="X5883" i="2"/>
  <c r="Y5883" i="2" s="1"/>
  <c r="X5875" i="2"/>
  <c r="Y5875" i="2" s="1"/>
  <c r="X5868" i="2"/>
  <c r="Y5868" i="2" s="1"/>
  <c r="X5860" i="2"/>
  <c r="Y5860" i="2" s="1"/>
  <c r="X5853" i="2"/>
  <c r="Y5853" i="2" s="1"/>
  <c r="X5838" i="2"/>
  <c r="Y5838" i="2" s="1"/>
  <c r="X5830" i="2"/>
  <c r="Y5830" i="2" s="1"/>
  <c r="X5817" i="2"/>
  <c r="Y5817" i="2" s="1"/>
  <c r="X6062" i="2"/>
  <c r="Y6062" i="2" s="1"/>
  <c r="X6039" i="2"/>
  <c r="Y6039" i="2" s="1"/>
  <c r="X5984" i="2"/>
  <c r="Y5984" i="2" s="1"/>
  <c r="X5959" i="2"/>
  <c r="Y5959" i="2" s="1"/>
  <c r="X5915" i="2"/>
  <c r="Y5915" i="2" s="1"/>
  <c r="X5899" i="2"/>
  <c r="Y5899" i="2" s="1"/>
  <c r="X5888" i="2"/>
  <c r="Y5888" i="2" s="1"/>
  <c r="X5882" i="2"/>
  <c r="Y5882" i="2" s="1"/>
  <c r="X5874" i="2"/>
  <c r="Y5874" i="2" s="1"/>
  <c r="X5865" i="2"/>
  <c r="Y5865" i="2" s="1"/>
  <c r="X5858" i="2"/>
  <c r="Y5858" i="2" s="1"/>
  <c r="X5852" i="2"/>
  <c r="Y5852" i="2" s="1"/>
  <c r="X5836" i="2"/>
  <c r="Y5836" i="2" s="1"/>
  <c r="X5829" i="2"/>
  <c r="Y5829" i="2" s="1"/>
  <c r="X5789" i="2"/>
  <c r="Y5789" i="2" s="1"/>
  <c r="X6061" i="2"/>
  <c r="Y6061" i="2" s="1"/>
  <c r="X6035" i="2"/>
  <c r="Y6035" i="2" s="1"/>
  <c r="X6006" i="2"/>
  <c r="Y6006" i="2" s="1"/>
  <c r="X5982" i="2"/>
  <c r="Y5982" i="2" s="1"/>
  <c r="X5957" i="2"/>
  <c r="Y5957" i="2" s="1"/>
  <c r="X5914" i="2"/>
  <c r="Y5914" i="2" s="1"/>
  <c r="X5897" i="2"/>
  <c r="Y5897" i="2" s="1"/>
  <c r="X5887" i="2"/>
  <c r="Y5887" i="2" s="1"/>
  <c r="X5880" i="2"/>
  <c r="Y5880" i="2" s="1"/>
  <c r="X5870" i="2"/>
  <c r="Y5870" i="2" s="1"/>
  <c r="X5864" i="2"/>
  <c r="Y5864" i="2" s="1"/>
  <c r="X5857" i="2"/>
  <c r="Y5857" i="2" s="1"/>
  <c r="X5834" i="2"/>
  <c r="Y5834" i="2" s="1"/>
  <c r="X5828" i="2"/>
  <c r="Y5828" i="2" s="1"/>
  <c r="X5998" i="2"/>
  <c r="Y5998" i="2" s="1"/>
  <c r="X5892" i="2"/>
  <c r="Y5892" i="2" s="1"/>
  <c r="X5862" i="2"/>
  <c r="Y5862" i="2" s="1"/>
  <c r="X5818" i="2"/>
  <c r="Y5818" i="2" s="1"/>
  <c r="X5972" i="2"/>
  <c r="Y5972" i="2" s="1"/>
  <c r="X5886" i="2"/>
  <c r="Y5886" i="2" s="1"/>
  <c r="X5854" i="2"/>
  <c r="Y5854" i="2" s="1"/>
  <c r="X6055" i="2"/>
  <c r="Y6055" i="2" s="1"/>
  <c r="X5878" i="2"/>
  <c r="Y5878" i="2" s="1"/>
  <c r="X5840" i="2"/>
  <c r="Y5840" i="2" s="1"/>
  <c r="X6025" i="2"/>
  <c r="Y6025" i="2" s="1"/>
  <c r="X1695" i="2"/>
  <c r="Y1695" i="2" s="1"/>
  <c r="X5910" i="2"/>
  <c r="Y5910" i="2" s="1"/>
  <c r="X5869" i="2"/>
  <c r="Y5869" i="2" s="1"/>
  <c r="X1693" i="2"/>
  <c r="Y1693" i="2" s="1"/>
  <c r="X5833" i="2"/>
  <c r="Y5833" i="2" s="1"/>
  <c r="X884" i="2"/>
  <c r="Y884" i="2" s="1"/>
  <c r="X110" i="2"/>
  <c r="Y110" i="2" s="1"/>
  <c r="X85" i="2"/>
  <c r="Y85" i="2" s="1"/>
  <c r="X71" i="2"/>
  <c r="Y71" i="2" s="1"/>
  <c r="X57" i="2"/>
  <c r="Y57" i="2" s="1"/>
  <c r="X43" i="2"/>
  <c r="Y43" i="2" s="1"/>
  <c r="X31" i="2"/>
  <c r="Y31" i="2" s="1"/>
  <c r="X23" i="2"/>
  <c r="Y23" i="2" s="1"/>
  <c r="X1051" i="2"/>
  <c r="Y1051" i="2" s="1"/>
  <c r="X1015" i="2"/>
  <c r="Y1015" i="2" s="1"/>
  <c r="X164" i="2"/>
  <c r="Y164" i="2" s="1"/>
  <c r="X134" i="2"/>
  <c r="Y134" i="2" s="1"/>
  <c r="X116" i="2"/>
  <c r="Y116" i="2" s="1"/>
  <c r="X100" i="2"/>
  <c r="Y100" i="2" s="1"/>
  <c r="X90" i="2"/>
  <c r="Y90" i="2" s="1"/>
  <c r="X56" i="2"/>
  <c r="Y56" i="2" s="1"/>
  <c r="X1224" i="2"/>
  <c r="Y1224" i="2" s="1"/>
  <c r="X152" i="2"/>
  <c r="Y152" i="2" s="1"/>
  <c r="X42" i="2"/>
  <c r="Y42" i="2" s="1"/>
  <c r="X62" i="2"/>
  <c r="Y62" i="2" s="1"/>
  <c r="X47" i="2"/>
  <c r="Y47" i="2" s="1"/>
  <c r="X51" i="2"/>
  <c r="Y51" i="2" s="1"/>
  <c r="X930" i="2"/>
  <c r="Y930" i="2" s="1"/>
  <c r="X30" i="2"/>
  <c r="Y30" i="2" s="1"/>
  <c r="X1050" i="2"/>
  <c r="Y1050" i="2" s="1"/>
  <c r="X926" i="2"/>
  <c r="Y926" i="2" s="1"/>
  <c r="X5612" i="2"/>
  <c r="Y5612" i="2" s="1"/>
  <c r="X5568" i="2"/>
  <c r="Y5568" i="2" s="1"/>
  <c r="X5538" i="2"/>
  <c r="Y5538" i="2" s="1"/>
  <c r="X5532" i="2"/>
  <c r="Y5532" i="2" s="1"/>
  <c r="X5524" i="2"/>
  <c r="Y5524" i="2" s="1"/>
  <c r="X5517" i="2"/>
  <c r="Y5517" i="2" s="1"/>
  <c r="X5513" i="2"/>
  <c r="Y5513" i="2" s="1"/>
  <c r="X5508" i="2"/>
  <c r="Y5508" i="2" s="1"/>
  <c r="X5504" i="2"/>
  <c r="Y5504" i="2" s="1"/>
  <c r="X5500" i="2"/>
  <c r="Y5500" i="2" s="1"/>
  <c r="X5496" i="2"/>
  <c r="Y5496" i="2" s="1"/>
  <c r="X5666" i="2"/>
  <c r="Y5666" i="2" s="1"/>
  <c r="X5602" i="2"/>
  <c r="Y5602" i="2" s="1"/>
  <c r="X5566" i="2"/>
  <c r="Y5566" i="2" s="1"/>
  <c r="X5537" i="2"/>
  <c r="Y5537" i="2" s="1"/>
  <c r="X5531" i="2"/>
  <c r="Y5531" i="2" s="1"/>
  <c r="X5523" i="2"/>
  <c r="Y5523" i="2" s="1"/>
  <c r="X5516" i="2"/>
  <c r="Y5516" i="2" s="1"/>
  <c r="X5512" i="2"/>
  <c r="Y5512" i="2" s="1"/>
  <c r="X5507" i="2"/>
  <c r="Y5507" i="2" s="1"/>
  <c r="X5503" i="2"/>
  <c r="Y5503" i="2" s="1"/>
  <c r="X5499" i="2"/>
  <c r="Y5499" i="2" s="1"/>
  <c r="X5495" i="2"/>
  <c r="Y5495" i="2" s="1"/>
  <c r="X5572" i="2"/>
  <c r="Y5572" i="2" s="1"/>
  <c r="X5536" i="2"/>
  <c r="Y5536" i="2" s="1"/>
  <c r="X5520" i="2"/>
  <c r="Y5520" i="2" s="1"/>
  <c r="X5511" i="2"/>
  <c r="Y5511" i="2" s="1"/>
  <c r="X5502" i="2"/>
  <c r="Y5502" i="2" s="1"/>
  <c r="X5494" i="2"/>
  <c r="Y5494" i="2" s="1"/>
  <c r="X5490" i="2"/>
  <c r="Y5490" i="2" s="1"/>
  <c r="X5486" i="2"/>
  <c r="Y5486" i="2" s="1"/>
  <c r="X5482" i="2"/>
  <c r="Y5482" i="2" s="1"/>
  <c r="X5478" i="2"/>
  <c r="Y5478" i="2" s="1"/>
  <c r="X5474" i="2"/>
  <c r="Y5474" i="2" s="1"/>
  <c r="X5571" i="2"/>
  <c r="Y5571" i="2" s="1"/>
  <c r="X5533" i="2"/>
  <c r="Y5533" i="2" s="1"/>
  <c r="X5519" i="2"/>
  <c r="Y5519" i="2" s="1"/>
  <c r="X5510" i="2"/>
  <c r="Y5510" i="2" s="1"/>
  <c r="X5501" i="2"/>
  <c r="Y5501" i="2" s="1"/>
  <c r="X5493" i="2"/>
  <c r="Y5493" i="2" s="1"/>
  <c r="X5489" i="2"/>
  <c r="Y5489" i="2" s="1"/>
  <c r="X5485" i="2"/>
  <c r="Y5485" i="2" s="1"/>
  <c r="X5481" i="2"/>
  <c r="Y5481" i="2" s="1"/>
  <c r="X5477" i="2"/>
  <c r="Y5477" i="2" s="1"/>
  <c r="X5473" i="2"/>
  <c r="Y5473" i="2" s="1"/>
  <c r="X5665" i="2"/>
  <c r="Y5665" i="2" s="1"/>
  <c r="X5565" i="2"/>
  <c r="Y5565" i="2" s="1"/>
  <c r="X5530" i="2"/>
  <c r="Y5530" i="2" s="1"/>
  <c r="X5515" i="2"/>
  <c r="Y5515" i="2" s="1"/>
  <c r="X5506" i="2"/>
  <c r="Y5506" i="2" s="1"/>
  <c r="X5498" i="2"/>
  <c r="Y5498" i="2" s="1"/>
  <c r="X5492" i="2"/>
  <c r="Y5492" i="2" s="1"/>
  <c r="X5488" i="2"/>
  <c r="Y5488" i="2" s="1"/>
  <c r="X5484" i="2"/>
  <c r="Y5484" i="2" s="1"/>
  <c r="X5480" i="2"/>
  <c r="Y5480" i="2" s="1"/>
  <c r="X5476" i="2"/>
  <c r="Y5476" i="2" s="1"/>
  <c r="X5472" i="2"/>
  <c r="Y5472" i="2" s="1"/>
  <c r="X5615" i="2"/>
  <c r="Y5615" i="2" s="1"/>
  <c r="X5527" i="2"/>
  <c r="Y5527" i="2" s="1"/>
  <c r="X5505" i="2"/>
  <c r="Y5505" i="2" s="1"/>
  <c r="X5491" i="2"/>
  <c r="Y5491" i="2" s="1"/>
  <c r="X5483" i="2"/>
  <c r="Y5483" i="2" s="1"/>
  <c r="X5479" i="2"/>
  <c r="Y5479" i="2" s="1"/>
  <c r="X5559" i="2"/>
  <c r="Y5559" i="2" s="1"/>
  <c r="X5514" i="2"/>
  <c r="Y5514" i="2" s="1"/>
  <c r="X5497" i="2"/>
  <c r="Y5497" i="2" s="1"/>
  <c r="X5487" i="2"/>
  <c r="Y5487" i="2" s="1"/>
  <c r="X5471" i="2"/>
  <c r="Y5471" i="2" s="1"/>
  <c r="X5475" i="2"/>
  <c r="Y5475" i="2" s="1"/>
  <c r="X3323" i="2"/>
  <c r="Y3323" i="2" s="1"/>
  <c r="X3318" i="2"/>
  <c r="Y3318" i="2" s="1"/>
  <c r="X3308" i="2"/>
  <c r="Y3308" i="2" s="1"/>
  <c r="X3279" i="2"/>
  <c r="Y3279" i="2" s="1"/>
  <c r="X3275" i="2"/>
  <c r="Y3275" i="2" s="1"/>
  <c r="X3264" i="2"/>
  <c r="Y3264" i="2" s="1"/>
  <c r="X3260" i="2"/>
  <c r="Y3260" i="2" s="1"/>
  <c r="X3193" i="2"/>
  <c r="Y3193" i="2" s="1"/>
  <c r="X3166" i="2"/>
  <c r="Y3166" i="2" s="1"/>
  <c r="X3132" i="2"/>
  <c r="Y3132" i="2" s="1"/>
  <c r="X3125" i="2"/>
  <c r="Y3125" i="2" s="1"/>
  <c r="X3099" i="2"/>
  <c r="Y3099" i="2" s="1"/>
  <c r="X3095" i="2"/>
  <c r="Y3095" i="2" s="1"/>
  <c r="X3091" i="2"/>
  <c r="Y3091" i="2" s="1"/>
  <c r="X3085" i="2"/>
  <c r="Y3085" i="2" s="1"/>
  <c r="X3081" i="2"/>
  <c r="Y3081" i="2" s="1"/>
  <c r="X3020" i="2"/>
  <c r="Y3020" i="2" s="1"/>
  <c r="X3012" i="2"/>
  <c r="Y3012" i="2" s="1"/>
  <c r="X3008" i="2"/>
  <c r="Y3008" i="2" s="1"/>
  <c r="X3003" i="2"/>
  <c r="Y3003" i="2" s="1"/>
  <c r="X2999" i="2"/>
  <c r="Y2999" i="2" s="1"/>
  <c r="X2993" i="2"/>
  <c r="Y2993" i="2" s="1"/>
  <c r="X2987" i="2"/>
  <c r="Y2987" i="2" s="1"/>
  <c r="X3322" i="2"/>
  <c r="Y3322" i="2" s="1"/>
  <c r="X3317" i="2"/>
  <c r="Y3317" i="2" s="1"/>
  <c r="X3302" i="2"/>
  <c r="Y3302" i="2" s="1"/>
  <c r="X3278" i="2"/>
  <c r="Y3278" i="2" s="1"/>
  <c r="X3274" i="2"/>
  <c r="Y3274" i="2" s="1"/>
  <c r="X3263" i="2"/>
  <c r="Y3263" i="2" s="1"/>
  <c r="X3198" i="2"/>
  <c r="Y3198" i="2" s="1"/>
  <c r="X3192" i="2"/>
  <c r="Y3192" i="2" s="1"/>
  <c r="X3163" i="2"/>
  <c r="Y3163" i="2" s="1"/>
  <c r="X3128" i="2"/>
  <c r="Y3128" i="2" s="1"/>
  <c r="X3102" i="2"/>
  <c r="Y3102" i="2" s="1"/>
  <c r="X3098" i="2"/>
  <c r="Y3098" i="2" s="1"/>
  <c r="X3094" i="2"/>
  <c r="Y3094" i="2" s="1"/>
  <c r="X3088" i="2"/>
  <c r="Y3088" i="2" s="1"/>
  <c r="X3084" i="2"/>
  <c r="Y3084" i="2" s="1"/>
  <c r="X3080" i="2"/>
  <c r="Y3080" i="2" s="1"/>
  <c r="X3019" i="2"/>
  <c r="Y3019" i="2" s="1"/>
  <c r="X3011" i="2"/>
  <c r="Y3011" i="2" s="1"/>
  <c r="X3006" i="2"/>
  <c r="Y3006" i="2" s="1"/>
  <c r="X3002" i="2"/>
  <c r="Y3002" i="2" s="1"/>
  <c r="X2998" i="2"/>
  <c r="Y2998" i="2" s="1"/>
  <c r="X2991" i="2"/>
  <c r="Y2991" i="2" s="1"/>
  <c r="X2986" i="2"/>
  <c r="Y2986" i="2" s="1"/>
  <c r="X3391" i="2"/>
  <c r="Y3391" i="2" s="1"/>
  <c r="X3320" i="2"/>
  <c r="Y3320" i="2" s="1"/>
  <c r="X3316" i="2"/>
  <c r="Y3316" i="2" s="1"/>
  <c r="X3292" i="2"/>
  <c r="Y3292" i="2" s="1"/>
  <c r="X3277" i="2"/>
  <c r="Y3277" i="2" s="1"/>
  <c r="X3268" i="2"/>
  <c r="Y3268" i="2" s="1"/>
  <c r="X3262" i="2"/>
  <c r="Y3262" i="2" s="1"/>
  <c r="X3197" i="2"/>
  <c r="Y3197" i="2" s="1"/>
  <c r="X3191" i="2"/>
  <c r="Y3191" i="2" s="1"/>
  <c r="X3152" i="2"/>
  <c r="Y3152" i="2" s="1"/>
  <c r="X3127" i="2"/>
  <c r="Y3127" i="2" s="1"/>
  <c r="X3101" i="2"/>
  <c r="Y3101" i="2" s="1"/>
  <c r="X3097" i="2"/>
  <c r="Y3097" i="2" s="1"/>
  <c r="X3093" i="2"/>
  <c r="Y3093" i="2" s="1"/>
  <c r="X3087" i="2"/>
  <c r="Y3087" i="2" s="1"/>
  <c r="X3083" i="2"/>
  <c r="Y3083" i="2" s="1"/>
  <c r="X3069" i="2"/>
  <c r="Y3069" i="2" s="1"/>
  <c r="X3018" i="2"/>
  <c r="Y3018" i="2" s="1"/>
  <c r="X3010" i="2"/>
  <c r="Y3010" i="2" s="1"/>
  <c r="X3005" i="2"/>
  <c r="Y3005" i="2" s="1"/>
  <c r="X3001" i="2"/>
  <c r="Y3001" i="2" s="1"/>
  <c r="X2997" i="2"/>
  <c r="Y2997" i="2" s="1"/>
  <c r="X2989" i="2"/>
  <c r="Y2989" i="2" s="1"/>
  <c r="X2985" i="2"/>
  <c r="Y2985" i="2" s="1"/>
  <c r="X3325" i="2"/>
  <c r="Y3325" i="2" s="1"/>
  <c r="X3276" i="2"/>
  <c r="Y3276" i="2" s="1"/>
  <c r="X3190" i="2"/>
  <c r="Y3190" i="2" s="1"/>
  <c r="X3096" i="2"/>
  <c r="Y3096" i="2" s="1"/>
  <c r="X3037" i="2"/>
  <c r="Y3037" i="2" s="1"/>
  <c r="X3000" i="2"/>
  <c r="Y3000" i="2" s="1"/>
  <c r="X3319" i="2"/>
  <c r="Y3319" i="2" s="1"/>
  <c r="X3267" i="2"/>
  <c r="Y3267" i="2" s="1"/>
  <c r="X3149" i="2"/>
  <c r="Y3149" i="2" s="1"/>
  <c r="X3092" i="2"/>
  <c r="Y3092" i="2" s="1"/>
  <c r="X3015" i="2"/>
  <c r="Y3015" i="2" s="1"/>
  <c r="X2994" i="2"/>
  <c r="Y2994" i="2" s="1"/>
  <c r="X3312" i="2"/>
  <c r="Y3312" i="2" s="1"/>
  <c r="X3261" i="2"/>
  <c r="Y3261" i="2" s="1"/>
  <c r="X3126" i="2"/>
  <c r="Y3126" i="2" s="1"/>
  <c r="X3086" i="2"/>
  <c r="Y3086" i="2" s="1"/>
  <c r="X3009" i="2"/>
  <c r="Y3009" i="2" s="1"/>
  <c r="X2988" i="2"/>
  <c r="Y2988" i="2" s="1"/>
  <c r="X3280" i="2"/>
  <c r="Y3280" i="2" s="1"/>
  <c r="X3196" i="2"/>
  <c r="Y3196" i="2" s="1"/>
  <c r="X3100" i="2"/>
  <c r="Y3100" i="2" s="1"/>
  <c r="X3082" i="2"/>
  <c r="Y3082" i="2" s="1"/>
  <c r="X3004" i="2"/>
  <c r="Y3004" i="2" s="1"/>
  <c r="X2984" i="2"/>
  <c r="Y2984" i="2" s="1"/>
  <c r="X5430" i="2"/>
  <c r="Y5430" i="2" s="1"/>
  <c r="X5212" i="2"/>
  <c r="Y5212" i="2" s="1"/>
  <c r="X5182" i="2"/>
  <c r="Y5182" i="2" s="1"/>
  <c r="X1462" i="2"/>
  <c r="Y1462" i="2" s="1"/>
  <c r="X2334" i="2"/>
  <c r="Y2334" i="2" s="1"/>
  <c r="X2250" i="2"/>
  <c r="Y2250" i="2" s="1"/>
  <c r="X2233" i="2"/>
  <c r="Y2233" i="2" s="1"/>
  <c r="X2220" i="2"/>
  <c r="Y2220" i="2" s="1"/>
  <c r="X2335" i="2"/>
  <c r="Y2335" i="2" s="1"/>
  <c r="X2247" i="2"/>
  <c r="Y2247" i="2" s="1"/>
  <c r="X2222" i="2"/>
  <c r="Y2222" i="2" s="1"/>
  <c r="X2338" i="2"/>
  <c r="Y2338" i="2" s="1"/>
  <c r="X2321" i="2"/>
  <c r="Y2321" i="2" s="1"/>
  <c r="X2221" i="2"/>
  <c r="Y2221" i="2" s="1"/>
  <c r="X2337" i="2"/>
  <c r="Y2337" i="2" s="1"/>
  <c r="X2246" i="2"/>
  <c r="Y2246" i="2" s="1"/>
  <c r="X2223" i="2"/>
  <c r="Y2223" i="2" s="1"/>
  <c r="X2331" i="2"/>
  <c r="Y2331" i="2" s="1"/>
  <c r="X2325" i="2"/>
  <c r="Y2325" i="2" s="1"/>
  <c r="X2238" i="2"/>
  <c r="Y2238" i="2" s="1"/>
  <c r="X2471" i="2"/>
  <c r="Y2471" i="2" s="1"/>
  <c r="X2466" i="2"/>
  <c r="Y2466" i="2" s="1"/>
  <c r="X2442" i="2"/>
  <c r="Y2442" i="2" s="1"/>
  <c r="X2435" i="2"/>
  <c r="Y2435" i="2" s="1"/>
  <c r="X2428" i="2"/>
  <c r="Y2428" i="2" s="1"/>
  <c r="X2423" i="2"/>
  <c r="Y2423" i="2" s="1"/>
  <c r="X2405" i="2"/>
  <c r="Y2405" i="2" s="1"/>
  <c r="X2401" i="2"/>
  <c r="Y2401" i="2" s="1"/>
  <c r="X2397" i="2"/>
  <c r="Y2397" i="2" s="1"/>
  <c r="X2393" i="2"/>
  <c r="Y2393" i="2" s="1"/>
  <c r="X2388" i="2"/>
  <c r="Y2388" i="2" s="1"/>
  <c r="X2384" i="2"/>
  <c r="Y2384" i="2" s="1"/>
  <c r="X2375" i="2"/>
  <c r="Y2375" i="2" s="1"/>
  <c r="X2366" i="2"/>
  <c r="Y2366" i="2" s="1"/>
  <c r="X551" i="2"/>
  <c r="Y551" i="2" s="1"/>
  <c r="X2470" i="2"/>
  <c r="Y2470" i="2" s="1"/>
  <c r="X2465" i="2"/>
  <c r="Y2465" i="2" s="1"/>
  <c r="X2449" i="2"/>
  <c r="Y2449" i="2" s="1"/>
  <c r="X2445" i="2"/>
  <c r="Y2445" i="2" s="1"/>
  <c r="X2440" i="2"/>
  <c r="Y2440" i="2" s="1"/>
  <c r="X2434" i="2"/>
  <c r="Y2434" i="2" s="1"/>
  <c r="X2420" i="2"/>
  <c r="Y2420" i="2" s="1"/>
  <c r="X2404" i="2"/>
  <c r="Y2404" i="2" s="1"/>
  <c r="X2400" i="2"/>
  <c r="Y2400" i="2" s="1"/>
  <c r="X2396" i="2"/>
  <c r="Y2396" i="2" s="1"/>
  <c r="X2392" i="2"/>
  <c r="Y2392" i="2" s="1"/>
  <c r="X2387" i="2"/>
  <c r="Y2387" i="2" s="1"/>
  <c r="X2383" i="2"/>
  <c r="Y2383" i="2" s="1"/>
  <c r="X2379" i="2"/>
  <c r="Y2379" i="2" s="1"/>
  <c r="X2374" i="2"/>
  <c r="Y2374" i="2" s="1"/>
  <c r="X2353" i="2"/>
  <c r="Y2353" i="2" s="1"/>
  <c r="X2473" i="2"/>
  <c r="Y2473" i="2" s="1"/>
  <c r="X2468" i="2"/>
  <c r="Y2468" i="2" s="1"/>
  <c r="X2464" i="2"/>
  <c r="Y2464" i="2" s="1"/>
  <c r="X2448" i="2"/>
  <c r="Y2448" i="2" s="1"/>
  <c r="X2444" i="2"/>
  <c r="Y2444" i="2" s="1"/>
  <c r="X2438" i="2"/>
  <c r="Y2438" i="2" s="1"/>
  <c r="X2433" i="2"/>
  <c r="Y2433" i="2" s="1"/>
  <c r="X2419" i="2"/>
  <c r="Y2419" i="2" s="1"/>
  <c r="X2408" i="2"/>
  <c r="Y2408" i="2" s="1"/>
  <c r="X2403" i="2"/>
  <c r="Y2403" i="2" s="1"/>
  <c r="X2399" i="2"/>
  <c r="Y2399" i="2" s="1"/>
  <c r="X2395" i="2"/>
  <c r="Y2395" i="2" s="1"/>
  <c r="X2391" i="2"/>
  <c r="Y2391" i="2" s="1"/>
  <c r="X2378" i="2"/>
  <c r="Y2378" i="2" s="1"/>
  <c r="X2373" i="2"/>
  <c r="Y2373" i="2" s="1"/>
  <c r="X2368" i="2"/>
  <c r="Y2368" i="2" s="1"/>
  <c r="X2437" i="2"/>
  <c r="Y2437" i="2" s="1"/>
  <c r="X2406" i="2"/>
  <c r="Y2406" i="2" s="1"/>
  <c r="X2371" i="2"/>
  <c r="Y2371" i="2" s="1"/>
  <c r="X2472" i="2"/>
  <c r="Y2472" i="2" s="1"/>
  <c r="X2432" i="2"/>
  <c r="Y2432" i="2" s="1"/>
  <c r="X2402" i="2"/>
  <c r="Y2402" i="2" s="1"/>
  <c r="X2367" i="2"/>
  <c r="Y2367" i="2" s="1"/>
  <c r="X2467" i="2"/>
  <c r="Y2467" i="2" s="1"/>
  <c r="X2424" i="2"/>
  <c r="Y2424" i="2" s="1"/>
  <c r="X2398" i="2"/>
  <c r="Y2398" i="2" s="1"/>
  <c r="X2443" i="2"/>
  <c r="Y2443" i="2" s="1"/>
  <c r="X2394" i="2"/>
  <c r="Y2394" i="2" s="1"/>
  <c r="X540" i="2"/>
  <c r="Y540" i="2" s="1"/>
  <c r="X2461" i="2"/>
  <c r="Y2461" i="2" s="1"/>
  <c r="X2413" i="2"/>
  <c r="Y2413" i="2" s="1"/>
  <c r="X2377" i="2"/>
  <c r="Y2377" i="2" s="1"/>
  <c r="X4032" i="2"/>
  <c r="Y4032" i="2" s="1"/>
  <c r="X3807" i="2"/>
  <c r="Y3807" i="2" s="1"/>
  <c r="X3781" i="2"/>
  <c r="Y3781" i="2" s="1"/>
  <c r="X3774" i="2"/>
  <c r="Y3774" i="2" s="1"/>
  <c r="X3770" i="2"/>
  <c r="Y3770" i="2" s="1"/>
  <c r="X3732" i="2"/>
  <c r="Y3732" i="2" s="1"/>
  <c r="X3728" i="2"/>
  <c r="Y3728" i="2" s="1"/>
  <c r="X3720" i="2"/>
  <c r="Y3720" i="2" s="1"/>
  <c r="X3713" i="2"/>
  <c r="Y3713" i="2" s="1"/>
  <c r="X3709" i="2"/>
  <c r="Y3709" i="2" s="1"/>
  <c r="X3698" i="2"/>
  <c r="Y3698" i="2" s="1"/>
  <c r="X3694" i="2"/>
  <c r="Y3694" i="2" s="1"/>
  <c r="X3690" i="2"/>
  <c r="Y3690" i="2" s="1"/>
  <c r="X3684" i="2"/>
  <c r="Y3684" i="2" s="1"/>
  <c r="X3680" i="2"/>
  <c r="Y3680" i="2" s="1"/>
  <c r="X3673" i="2"/>
  <c r="Y3673" i="2" s="1"/>
  <c r="X3659" i="2"/>
  <c r="Y3659" i="2" s="1"/>
  <c r="X3651" i="2"/>
  <c r="Y3651" i="2" s="1"/>
  <c r="X3645" i="2"/>
  <c r="Y3645" i="2" s="1"/>
  <c r="X3641" i="2"/>
  <c r="Y3641" i="2" s="1"/>
  <c r="X3637" i="2"/>
  <c r="Y3637" i="2" s="1"/>
  <c r="X3632" i="2"/>
  <c r="Y3632" i="2" s="1"/>
  <c r="X3628" i="2"/>
  <c r="Y3628" i="2" s="1"/>
  <c r="X3624" i="2"/>
  <c r="Y3624" i="2" s="1"/>
  <c r="X3620" i="2"/>
  <c r="Y3620" i="2" s="1"/>
  <c r="X3616" i="2"/>
  <c r="Y3616" i="2" s="1"/>
  <c r="X3612" i="2"/>
  <c r="Y3612" i="2" s="1"/>
  <c r="X3603" i="2"/>
  <c r="Y3603" i="2" s="1"/>
  <c r="X3599" i="2"/>
  <c r="Y3599" i="2" s="1"/>
  <c r="X3589" i="2"/>
  <c r="Y3589" i="2" s="1"/>
  <c r="X3584" i="2"/>
  <c r="Y3584" i="2" s="1"/>
  <c r="X3578" i="2"/>
  <c r="Y3578" i="2" s="1"/>
  <c r="X3574" i="2"/>
  <c r="Y3574" i="2" s="1"/>
  <c r="X3570" i="2"/>
  <c r="Y3570" i="2" s="1"/>
  <c r="X3565" i="2"/>
  <c r="Y3565" i="2" s="1"/>
  <c r="X3561" i="2"/>
  <c r="Y3561" i="2" s="1"/>
  <c r="X3557" i="2"/>
  <c r="Y3557" i="2" s="1"/>
  <c r="X3553" i="2"/>
  <c r="Y3553" i="2" s="1"/>
  <c r="X3549" i="2"/>
  <c r="Y3549" i="2" s="1"/>
  <c r="X3545" i="2"/>
  <c r="Y3545" i="2" s="1"/>
  <c r="X3541" i="2"/>
  <c r="Y3541" i="2" s="1"/>
  <c r="X3525" i="2"/>
  <c r="Y3525" i="2" s="1"/>
  <c r="X3521" i="2"/>
  <c r="Y3521" i="2" s="1"/>
  <c r="X3515" i="2"/>
  <c r="Y3515" i="2" s="1"/>
  <c r="X3511" i="2"/>
  <c r="Y3511" i="2" s="1"/>
  <c r="X3504" i="2"/>
  <c r="Y3504" i="2" s="1"/>
  <c r="X3500" i="2"/>
  <c r="Y3500" i="2" s="1"/>
  <c r="X3493" i="2"/>
  <c r="Y3493" i="2" s="1"/>
  <c r="X3489" i="2"/>
  <c r="Y3489" i="2" s="1"/>
  <c r="X3485" i="2"/>
  <c r="Y3485" i="2" s="1"/>
  <c r="X3481" i="2"/>
  <c r="Y3481" i="2" s="1"/>
  <c r="X3477" i="2"/>
  <c r="Y3477" i="2" s="1"/>
  <c r="X3473" i="2"/>
  <c r="Y3473" i="2" s="1"/>
  <c r="X3462" i="2"/>
  <c r="Y3462" i="2" s="1"/>
  <c r="X3458" i="2"/>
  <c r="Y3458" i="2" s="1"/>
  <c r="X3450" i="2"/>
  <c r="Y3450" i="2" s="1"/>
  <c r="X3443" i="2"/>
  <c r="Y3443" i="2" s="1"/>
  <c r="X4914" i="2"/>
  <c r="Y4914" i="2" s="1"/>
  <c r="X3790" i="2"/>
  <c r="Y3790" i="2" s="1"/>
  <c r="X3780" i="2"/>
  <c r="Y3780" i="2" s="1"/>
  <c r="X3773" i="2"/>
  <c r="Y3773" i="2" s="1"/>
  <c r="X3741" i="2"/>
  <c r="Y3741" i="2" s="1"/>
  <c r="X3731" i="2"/>
  <c r="Y3731" i="2" s="1"/>
  <c r="X3727" i="2"/>
  <c r="Y3727" i="2" s="1"/>
  <c r="X3719" i="2"/>
  <c r="Y3719" i="2" s="1"/>
  <c r="X3712" i="2"/>
  <c r="Y3712" i="2" s="1"/>
  <c r="X3702" i="2"/>
  <c r="Y3702" i="2" s="1"/>
  <c r="X3697" i="2"/>
  <c r="Y3697" i="2" s="1"/>
  <c r="X3693" i="2"/>
  <c r="Y3693" i="2" s="1"/>
  <c r="X3689" i="2"/>
  <c r="Y3689" i="2" s="1"/>
  <c r="X3683" i="2"/>
  <c r="Y3683" i="2" s="1"/>
  <c r="X3679" i="2"/>
  <c r="Y3679" i="2" s="1"/>
  <c r="X3672" i="2"/>
  <c r="Y3672" i="2" s="1"/>
  <c r="X3662" i="2"/>
  <c r="Y3662" i="2" s="1"/>
  <c r="X3654" i="2"/>
  <c r="Y3654" i="2" s="1"/>
  <c r="X3650" i="2"/>
  <c r="Y3650" i="2" s="1"/>
  <c r="X3644" i="2"/>
  <c r="Y3644" i="2" s="1"/>
  <c r="X3640" i="2"/>
  <c r="Y3640" i="2" s="1"/>
  <c r="X3636" i="2"/>
  <c r="Y3636" i="2" s="1"/>
  <c r="X3631" i="2"/>
  <c r="Y3631" i="2" s="1"/>
  <c r="X3623" i="2"/>
  <c r="Y3623" i="2" s="1"/>
  <c r="X3619" i="2"/>
  <c r="Y3619" i="2" s="1"/>
  <c r="X3615" i="2"/>
  <c r="Y3615" i="2" s="1"/>
  <c r="X3611" i="2"/>
  <c r="Y3611" i="2" s="1"/>
  <c r="X3602" i="2"/>
  <c r="Y3602" i="2" s="1"/>
  <c r="X3598" i="2"/>
  <c r="Y3598" i="2" s="1"/>
  <c r="X3592" i="2"/>
  <c r="Y3592" i="2" s="1"/>
  <c r="X3583" i="2"/>
  <c r="Y3583" i="2" s="1"/>
  <c r="X3577" i="2"/>
  <c r="Y3577" i="2" s="1"/>
  <c r="X3573" i="2"/>
  <c r="Y3573" i="2" s="1"/>
  <c r="X3569" i="2"/>
  <c r="Y3569" i="2" s="1"/>
  <c r="X3564" i="2"/>
  <c r="Y3564" i="2" s="1"/>
  <c r="X3560" i="2"/>
  <c r="Y3560" i="2" s="1"/>
  <c r="X3556" i="2"/>
  <c r="Y3556" i="2" s="1"/>
  <c r="X3552" i="2"/>
  <c r="Y3552" i="2" s="1"/>
  <c r="X3548" i="2"/>
  <c r="Y3548" i="2" s="1"/>
  <c r="X3544" i="2"/>
  <c r="Y3544" i="2" s="1"/>
  <c r="X3540" i="2"/>
  <c r="Y3540" i="2" s="1"/>
  <c r="X3524" i="2"/>
  <c r="Y3524" i="2" s="1"/>
  <c r="X3520" i="2"/>
  <c r="Y3520" i="2" s="1"/>
  <c r="X3514" i="2"/>
  <c r="Y3514" i="2" s="1"/>
  <c r="X3507" i="2"/>
  <c r="Y3507" i="2" s="1"/>
  <c r="X3503" i="2"/>
  <c r="Y3503" i="2" s="1"/>
  <c r="X3499" i="2"/>
  <c r="Y3499" i="2" s="1"/>
  <c r="X3492" i="2"/>
  <c r="Y3492" i="2" s="1"/>
  <c r="X3488" i="2"/>
  <c r="Y3488" i="2" s="1"/>
  <c r="X3484" i="2"/>
  <c r="Y3484" i="2" s="1"/>
  <c r="X3480" i="2"/>
  <c r="Y3480" i="2" s="1"/>
  <c r="X3476" i="2"/>
  <c r="Y3476" i="2" s="1"/>
  <c r="X3472" i="2"/>
  <c r="Y3472" i="2" s="1"/>
  <c r="X3461" i="2"/>
  <c r="Y3461" i="2" s="1"/>
  <c r="X3457" i="2"/>
  <c r="Y3457" i="2" s="1"/>
  <c r="X3449" i="2"/>
  <c r="Y3449" i="2" s="1"/>
  <c r="X3442" i="2"/>
  <c r="Y3442" i="2" s="1"/>
  <c r="X3259" i="2"/>
  <c r="Y3259" i="2" s="1"/>
  <c r="X3784" i="2"/>
  <c r="Y3784" i="2" s="1"/>
  <c r="X3771" i="2"/>
  <c r="Y3771" i="2" s="1"/>
  <c r="X3729" i="2"/>
  <c r="Y3729" i="2" s="1"/>
  <c r="X3714" i="2"/>
  <c r="Y3714" i="2" s="1"/>
  <c r="X3699" i="2"/>
  <c r="Y3699" i="2" s="1"/>
  <c r="X3691" i="2"/>
  <c r="Y3691" i="2" s="1"/>
  <c r="X3681" i="2"/>
  <c r="Y3681" i="2" s="1"/>
  <c r="X3666" i="2"/>
  <c r="Y3666" i="2" s="1"/>
  <c r="X3652" i="2"/>
  <c r="Y3652" i="2" s="1"/>
  <c r="X3642" i="2"/>
  <c r="Y3642" i="2" s="1"/>
  <c r="X3633" i="2"/>
  <c r="Y3633" i="2" s="1"/>
  <c r="X3625" i="2"/>
  <c r="Y3625" i="2" s="1"/>
  <c r="X3617" i="2"/>
  <c r="Y3617" i="2" s="1"/>
  <c r="X3609" i="2"/>
  <c r="Y3609" i="2" s="1"/>
  <c r="X3581" i="2"/>
  <c r="Y3581" i="2" s="1"/>
  <c r="X3571" i="2"/>
  <c r="Y3571" i="2" s="1"/>
  <c r="X3562" i="2"/>
  <c r="Y3562" i="2" s="1"/>
  <c r="X3809" i="2"/>
  <c r="Y3809" i="2" s="1"/>
  <c r="X3779" i="2"/>
  <c r="Y3779" i="2" s="1"/>
  <c r="X3740" i="2"/>
  <c r="Y3740" i="2" s="1"/>
  <c r="X3726" i="2"/>
  <c r="Y3726" i="2" s="1"/>
  <c r="X3711" i="2"/>
  <c r="Y3711" i="2" s="1"/>
  <c r="X3696" i="2"/>
  <c r="Y3696" i="2" s="1"/>
  <c r="X3688" i="2"/>
  <c r="Y3688" i="2" s="1"/>
  <c r="X3678" i="2"/>
  <c r="Y3678" i="2" s="1"/>
  <c r="X3661" i="2"/>
  <c r="Y3661" i="2" s="1"/>
  <c r="X3647" i="2"/>
  <c r="Y3647" i="2" s="1"/>
  <c r="X3639" i="2"/>
  <c r="Y3639" i="2" s="1"/>
  <c r="X3630" i="2"/>
  <c r="Y3630" i="2" s="1"/>
  <c r="X3622" i="2"/>
  <c r="Y3622" i="2" s="1"/>
  <c r="X3614" i="2"/>
  <c r="Y3614" i="2" s="1"/>
  <c r="X3605" i="2"/>
  <c r="Y3605" i="2" s="1"/>
  <c r="X3597" i="2"/>
  <c r="Y3597" i="2" s="1"/>
  <c r="X3576" i="2"/>
  <c r="Y3576" i="2" s="1"/>
  <c r="X3567" i="2"/>
  <c r="Y3567" i="2" s="1"/>
  <c r="X3559" i="2"/>
  <c r="Y3559" i="2" s="1"/>
  <c r="X3551" i="2"/>
  <c r="Y3551" i="2" s="1"/>
  <c r="X3543" i="2"/>
  <c r="Y3543" i="2" s="1"/>
  <c r="X3527" i="2"/>
  <c r="Y3527" i="2" s="1"/>
  <c r="X3519" i="2"/>
  <c r="Y3519" i="2" s="1"/>
  <c r="X3506" i="2"/>
  <c r="Y3506" i="2" s="1"/>
  <c r="X3498" i="2"/>
  <c r="Y3498" i="2" s="1"/>
  <c r="X3487" i="2"/>
  <c r="Y3487" i="2" s="1"/>
  <c r="X3479" i="2"/>
  <c r="Y3479" i="2" s="1"/>
  <c r="X3469" i="2"/>
  <c r="Y3469" i="2" s="1"/>
  <c r="X3456" i="2"/>
  <c r="Y3456" i="2" s="1"/>
  <c r="X3441" i="2"/>
  <c r="Y3441" i="2" s="1"/>
  <c r="X4927" i="2"/>
  <c r="Y4927" i="2" s="1"/>
  <c r="X3808" i="2"/>
  <c r="Y3808" i="2" s="1"/>
  <c r="X3778" i="2"/>
  <c r="Y3778" i="2" s="1"/>
  <c r="X3733" i="2"/>
  <c r="Y3733" i="2" s="1"/>
  <c r="X3721" i="2"/>
  <c r="Y3721" i="2" s="1"/>
  <c r="X3710" i="2"/>
  <c r="Y3710" i="2" s="1"/>
  <c r="X3695" i="2"/>
  <c r="Y3695" i="2" s="1"/>
  <c r="X3687" i="2"/>
  <c r="Y3687" i="2" s="1"/>
  <c r="X3674" i="2"/>
  <c r="Y3674" i="2" s="1"/>
  <c r="X3660" i="2"/>
  <c r="Y3660" i="2" s="1"/>
  <c r="X3646" i="2"/>
  <c r="Y3646" i="2" s="1"/>
  <c r="X3638" i="2"/>
  <c r="Y3638" i="2" s="1"/>
  <c r="X3629" i="2"/>
  <c r="Y3629" i="2" s="1"/>
  <c r="X3613" i="2"/>
  <c r="Y3613" i="2" s="1"/>
  <c r="X3604" i="2"/>
  <c r="Y3604" i="2" s="1"/>
  <c r="X3596" i="2"/>
  <c r="Y3596" i="2" s="1"/>
  <c r="X3586" i="2"/>
  <c r="Y3586" i="2" s="1"/>
  <c r="X3566" i="2"/>
  <c r="Y3566" i="2" s="1"/>
  <c r="X3558" i="2"/>
  <c r="Y3558" i="2" s="1"/>
  <c r="X3550" i="2"/>
  <c r="Y3550" i="2" s="1"/>
  <c r="X3542" i="2"/>
  <c r="Y3542" i="2" s="1"/>
  <c r="X3526" i="2"/>
  <c r="Y3526" i="2" s="1"/>
  <c r="X3518" i="2"/>
  <c r="Y3518" i="2" s="1"/>
  <c r="X3505" i="2"/>
  <c r="Y3505" i="2" s="1"/>
  <c r="X3497" i="2"/>
  <c r="Y3497" i="2" s="1"/>
  <c r="X3486" i="2"/>
  <c r="Y3486" i="2" s="1"/>
  <c r="X3478" i="2"/>
  <c r="Y3478" i="2" s="1"/>
  <c r="X3468" i="2"/>
  <c r="Y3468" i="2" s="1"/>
  <c r="X3451" i="2"/>
  <c r="Y3451" i="2" s="1"/>
  <c r="X3433" i="2"/>
  <c r="Y3433" i="2" s="1"/>
  <c r="X3410" i="2"/>
  <c r="Y3410" i="2" s="1"/>
  <c r="X3785" i="2"/>
  <c r="Y3785" i="2" s="1"/>
  <c r="X3718" i="2"/>
  <c r="Y3718" i="2" s="1"/>
  <c r="X3667" i="2"/>
  <c r="Y3667" i="2" s="1"/>
  <c r="X3626" i="2"/>
  <c r="Y3626" i="2" s="1"/>
  <c r="X3555" i="2"/>
  <c r="Y3555" i="2" s="1"/>
  <c r="X3539" i="2"/>
  <c r="Y3539" i="2" s="1"/>
  <c r="X3523" i="2"/>
  <c r="Y3523" i="2" s="1"/>
  <c r="X3502" i="2"/>
  <c r="Y3502" i="2" s="1"/>
  <c r="X3483" i="2"/>
  <c r="Y3483" i="2" s="1"/>
  <c r="X3460" i="2"/>
  <c r="Y3460" i="2" s="1"/>
  <c r="X1149" i="2"/>
  <c r="Y1149" i="2" s="1"/>
  <c r="X3772" i="2"/>
  <c r="Y3772" i="2" s="1"/>
  <c r="X3700" i="2"/>
  <c r="Y3700" i="2" s="1"/>
  <c r="X3653" i="2"/>
  <c r="Y3653" i="2" s="1"/>
  <c r="X3582" i="2"/>
  <c r="Y3582" i="2" s="1"/>
  <c r="X3554" i="2"/>
  <c r="Y3554" i="2" s="1"/>
  <c r="X3538" i="2"/>
  <c r="Y3538" i="2" s="1"/>
  <c r="X3522" i="2"/>
  <c r="Y3522" i="2" s="1"/>
  <c r="X3501" i="2"/>
  <c r="Y3501" i="2" s="1"/>
  <c r="X3482" i="2"/>
  <c r="Y3482" i="2" s="1"/>
  <c r="X3459" i="2"/>
  <c r="Y3459" i="2" s="1"/>
  <c r="X3751" i="2"/>
  <c r="Y3751" i="2" s="1"/>
  <c r="X3692" i="2"/>
  <c r="Y3692" i="2" s="1"/>
  <c r="X3643" i="2"/>
  <c r="Y3643" i="2" s="1"/>
  <c r="X3610" i="2"/>
  <c r="Y3610" i="2" s="1"/>
  <c r="X3572" i="2"/>
  <c r="Y3572" i="2" s="1"/>
  <c r="X3547" i="2"/>
  <c r="Y3547" i="2" s="1"/>
  <c r="X3513" i="2"/>
  <c r="Y3513" i="2" s="1"/>
  <c r="X3491" i="2"/>
  <c r="Y3491" i="2" s="1"/>
  <c r="X3475" i="2"/>
  <c r="Y3475" i="2" s="1"/>
  <c r="X3448" i="2"/>
  <c r="Y3448" i="2" s="1"/>
  <c r="X1160" i="2"/>
  <c r="Y1160" i="2" s="1"/>
  <c r="X3682" i="2"/>
  <c r="Y3682" i="2" s="1"/>
  <c r="X3546" i="2"/>
  <c r="Y3546" i="2" s="1"/>
  <c r="X3474" i="2"/>
  <c r="Y3474" i="2" s="1"/>
  <c r="X1024" i="2"/>
  <c r="Y1024" i="2" s="1"/>
  <c r="X3634" i="2"/>
  <c r="Y3634" i="2" s="1"/>
  <c r="X3446" i="2"/>
  <c r="Y3446" i="2" s="1"/>
  <c r="X1035" i="2"/>
  <c r="Y1035" i="2" s="1"/>
  <c r="X3601" i="2"/>
  <c r="Y3601" i="2" s="1"/>
  <c r="X3512" i="2"/>
  <c r="Y3512" i="2" s="1"/>
  <c r="X1031" i="2"/>
  <c r="Y1031" i="2" s="1"/>
  <c r="X3490" i="2"/>
  <c r="Y3490" i="2" s="1"/>
  <c r="X1154" i="2"/>
  <c r="Y1154" i="2" s="1"/>
  <c r="X3730" i="2"/>
  <c r="Y3730" i="2" s="1"/>
  <c r="X3563" i="2"/>
  <c r="Y3563" i="2" s="1"/>
  <c r="X5658" i="2"/>
  <c r="Y5658" i="2" s="1"/>
  <c r="X5455" i="2"/>
  <c r="Y5455" i="2" s="1"/>
  <c r="X5445" i="2"/>
  <c r="Y5445" i="2" s="1"/>
  <c r="X5405" i="2"/>
  <c r="Y5405" i="2" s="1"/>
  <c r="X5381" i="2"/>
  <c r="Y5381" i="2" s="1"/>
  <c r="X5362" i="2"/>
  <c r="Y5362" i="2" s="1"/>
  <c r="X5353" i="2"/>
  <c r="Y5353" i="2" s="1"/>
  <c r="X5338" i="2"/>
  <c r="Y5338" i="2" s="1"/>
  <c r="X5232" i="2"/>
  <c r="Y5232" i="2" s="1"/>
  <c r="X5223" i="2"/>
  <c r="Y5223" i="2" s="1"/>
  <c r="X5167" i="2"/>
  <c r="Y5167" i="2" s="1"/>
  <c r="X5462" i="2"/>
  <c r="Y5462" i="2" s="1"/>
  <c r="X5442" i="2"/>
  <c r="Y5442" i="2" s="1"/>
  <c r="X5408" i="2"/>
  <c r="Y5408" i="2" s="1"/>
  <c r="X5345" i="2"/>
  <c r="Y5345" i="2" s="1"/>
  <c r="X5213" i="2"/>
  <c r="Y5213" i="2" s="1"/>
  <c r="X5194" i="2"/>
  <c r="Y5194" i="2" s="1"/>
  <c r="X5180" i="2"/>
  <c r="Y5180" i="2" s="1"/>
  <c r="X5173" i="2"/>
  <c r="Y5173" i="2" s="1"/>
  <c r="X5446" i="2"/>
  <c r="Y5446" i="2" s="1"/>
  <c r="X5406" i="2"/>
  <c r="Y5406" i="2" s="1"/>
  <c r="X5376" i="2"/>
  <c r="Y5376" i="2" s="1"/>
  <c r="X5349" i="2"/>
  <c r="Y5349" i="2" s="1"/>
  <c r="X5268" i="2"/>
  <c r="Y5268" i="2" s="1"/>
  <c r="X5218" i="2"/>
  <c r="Y5218" i="2" s="1"/>
  <c r="X4575" i="2"/>
  <c r="Y4575" i="2" s="1"/>
  <c r="X2990" i="2"/>
  <c r="Y2990" i="2" s="1"/>
  <c r="X5613" i="2"/>
  <c r="Y5613" i="2" s="1"/>
  <c r="X5567" i="2"/>
  <c r="Y5567" i="2" s="1"/>
  <c r="X5434" i="2"/>
  <c r="Y5434" i="2" s="1"/>
  <c r="X5403" i="2"/>
  <c r="Y5403" i="2" s="1"/>
  <c r="X5373" i="2"/>
  <c r="Y5373" i="2" s="1"/>
  <c r="X5340" i="2"/>
  <c r="Y5340" i="2" s="1"/>
  <c r="X5253" i="2"/>
  <c r="Y5253" i="2" s="1"/>
  <c r="X5245" i="2"/>
  <c r="Y5245" i="2" s="1"/>
  <c r="X5214" i="2"/>
  <c r="Y5214" i="2" s="1"/>
  <c r="X4685" i="2"/>
  <c r="Y4685" i="2" s="1"/>
  <c r="X4574" i="2"/>
  <c r="Y4574" i="2" s="1"/>
  <c r="X3195" i="2"/>
  <c r="Y3195" i="2" s="1"/>
  <c r="X3114" i="2"/>
  <c r="Y3114" i="2" s="1"/>
  <c r="X3090" i="2"/>
  <c r="Y3090" i="2" s="1"/>
  <c r="X3013" i="2"/>
  <c r="Y3013" i="2" s="1"/>
  <c r="X2981" i="2"/>
  <c r="Y2981" i="2" s="1"/>
  <c r="X5609" i="2"/>
  <c r="Y5609" i="2" s="1"/>
  <c r="X5422" i="2"/>
  <c r="Y5422" i="2" s="1"/>
  <c r="X5357" i="2"/>
  <c r="Y5357" i="2" s="1"/>
  <c r="X5172" i="2"/>
  <c r="Y5172" i="2" s="1"/>
  <c r="X4688" i="2"/>
  <c r="Y4688" i="2" s="1"/>
  <c r="X5411" i="2"/>
  <c r="Y5411" i="2" s="1"/>
  <c r="X5356" i="2"/>
  <c r="Y5356" i="2" s="1"/>
  <c r="X5279" i="2"/>
  <c r="Y5279" i="2" s="1"/>
  <c r="X5249" i="2"/>
  <c r="Y5249" i="2" s="1"/>
  <c r="X5226" i="2"/>
  <c r="Y5226" i="2" s="1"/>
  <c r="X2995" i="2"/>
  <c r="Y2995" i="2" s="1"/>
  <c r="X5448" i="2"/>
  <c r="Y5448" i="2" s="1"/>
  <c r="X5402" i="2"/>
  <c r="Y5402" i="2" s="1"/>
  <c r="X5337" i="2"/>
  <c r="Y5337" i="2" s="1"/>
  <c r="X4697" i="2"/>
  <c r="Y4697" i="2" s="1"/>
  <c r="X3164" i="2"/>
  <c r="Y3164" i="2" s="1"/>
  <c r="X3061" i="2"/>
  <c r="Y3061" i="2" s="1"/>
  <c r="X2992" i="2"/>
  <c r="Y2992" i="2" s="1"/>
  <c r="X2562" i="2"/>
  <c r="Y2562" i="2" s="1"/>
  <c r="X2555" i="2"/>
  <c r="Y2555" i="2" s="1"/>
  <c r="X2551" i="2"/>
  <c r="Y2551" i="2" s="1"/>
  <c r="X2534" i="2"/>
  <c r="Y2534" i="2" s="1"/>
  <c r="X2502" i="2"/>
  <c r="Y2502" i="2" s="1"/>
  <c r="X2499" i="2"/>
  <c r="Y2499" i="2" s="1"/>
  <c r="X2487" i="2"/>
  <c r="Y2487" i="2" s="1"/>
  <c r="X2477" i="2"/>
  <c r="Y2477" i="2" s="1"/>
  <c r="X1590" i="2"/>
  <c r="Y1590" i="2" s="1"/>
  <c r="X1586" i="2"/>
  <c r="Y1586" i="2" s="1"/>
  <c r="X1576" i="2"/>
  <c r="Y1576" i="2" s="1"/>
  <c r="X1548" i="2"/>
  <c r="Y1548" i="2" s="1"/>
  <c r="X1544" i="2"/>
  <c r="Y1544" i="2" s="1"/>
  <c r="X1518" i="2"/>
  <c r="Y1518" i="2" s="1"/>
  <c r="X1513" i="2"/>
  <c r="Y1513" i="2" s="1"/>
  <c r="X1458" i="2"/>
  <c r="Y1458" i="2" s="1"/>
  <c r="X1451" i="2"/>
  <c r="Y1451" i="2" s="1"/>
  <c r="X1376" i="2"/>
  <c r="Y1376" i="2" s="1"/>
  <c r="X1371" i="2"/>
  <c r="Y1371" i="2" s="1"/>
  <c r="X1366" i="2"/>
  <c r="Y1366" i="2" s="1"/>
  <c r="X1358" i="2"/>
  <c r="Y1358" i="2" s="1"/>
  <c r="X1333" i="2"/>
  <c r="Y1333" i="2" s="1"/>
  <c r="X1291" i="2"/>
  <c r="Y1291" i="2" s="1"/>
  <c r="X1250" i="2"/>
  <c r="Y1250" i="2" s="1"/>
  <c r="X1227" i="2"/>
  <c r="Y1227" i="2" s="1"/>
  <c r="X1216" i="2"/>
  <c r="Y1216" i="2" s="1"/>
  <c r="X1186" i="2"/>
  <c r="Y1186" i="2" s="1"/>
  <c r="X1120" i="2"/>
  <c r="Y1120" i="2" s="1"/>
  <c r="X1079" i="2"/>
  <c r="Y1079" i="2" s="1"/>
  <c r="X1000" i="2"/>
  <c r="Y1000" i="2" s="1"/>
  <c r="X978" i="2"/>
  <c r="Y978" i="2" s="1"/>
  <c r="X962" i="2"/>
  <c r="Y962" i="2" s="1"/>
  <c r="X5377" i="2"/>
  <c r="Y5377" i="2" s="1"/>
  <c r="X3147" i="2"/>
  <c r="Y3147" i="2" s="1"/>
  <c r="X2549" i="2"/>
  <c r="Y2549" i="2" s="1"/>
  <c r="X2529" i="2"/>
  <c r="Y2529" i="2" s="1"/>
  <c r="X2510" i="2"/>
  <c r="Y2510" i="2" s="1"/>
  <c r="X2498" i="2"/>
  <c r="Y2498" i="2" s="1"/>
  <c r="X2485" i="2"/>
  <c r="Y2485" i="2" s="1"/>
  <c r="X1595" i="2"/>
  <c r="Y1595" i="2" s="1"/>
  <c r="X1589" i="2"/>
  <c r="Y1589" i="2" s="1"/>
  <c r="X1585" i="2"/>
  <c r="Y1585" i="2" s="1"/>
  <c r="X1579" i="2"/>
  <c r="Y1579" i="2" s="1"/>
  <c r="X1547" i="2"/>
  <c r="Y1547" i="2" s="1"/>
  <c r="X1534" i="2"/>
  <c r="Y1534" i="2" s="1"/>
  <c r="X1498" i="2"/>
  <c r="Y1498" i="2" s="1"/>
  <c r="X1450" i="2"/>
  <c r="Y1450" i="2" s="1"/>
  <c r="X1433" i="2"/>
  <c r="Y1433" i="2" s="1"/>
  <c r="X1426" i="2"/>
  <c r="Y1426" i="2" s="1"/>
  <c r="X1421" i="2"/>
  <c r="Y1421" i="2" s="1"/>
  <c r="X1417" i="2"/>
  <c r="Y1417" i="2" s="1"/>
  <c r="X1390" i="2"/>
  <c r="Y1390" i="2" s="1"/>
  <c r="X1357" i="2"/>
  <c r="Y1357" i="2" s="1"/>
  <c r="X1336" i="2"/>
  <c r="Y1336" i="2" s="1"/>
  <c r="X1310" i="2"/>
  <c r="Y1310" i="2" s="1"/>
  <c r="X1302" i="2"/>
  <c r="Y1302" i="2" s="1"/>
  <c r="X1286" i="2"/>
  <c r="Y1286" i="2" s="1"/>
  <c r="X1234" i="2"/>
  <c r="Y1234" i="2" s="1"/>
  <c r="X1211" i="2"/>
  <c r="Y1211" i="2" s="1"/>
  <c r="X1131" i="2"/>
  <c r="Y1131" i="2" s="1"/>
  <c r="X1115" i="2"/>
  <c r="Y1115" i="2" s="1"/>
  <c r="X1104" i="2"/>
  <c r="Y1104" i="2" s="1"/>
  <c r="X1063" i="2"/>
  <c r="Y1063" i="2" s="1"/>
  <c r="X1016" i="2"/>
  <c r="Y1016" i="2" s="1"/>
  <c r="X999" i="2"/>
  <c r="Y999" i="2" s="1"/>
  <c r="X987" i="2"/>
  <c r="Y987" i="2" s="1"/>
  <c r="X934" i="2"/>
  <c r="Y934" i="2" s="1"/>
  <c r="X3246" i="2"/>
  <c r="Y3246" i="2" s="1"/>
  <c r="X3160" i="2"/>
  <c r="Y3160" i="2" s="1"/>
  <c r="X3118" i="2"/>
  <c r="Y3118" i="2" s="1"/>
  <c r="X3089" i="2"/>
  <c r="Y3089" i="2" s="1"/>
  <c r="X2560" i="2"/>
  <c r="Y2560" i="2" s="1"/>
  <c r="X2557" i="2"/>
  <c r="Y2557" i="2" s="1"/>
  <c r="X2536" i="2"/>
  <c r="Y2536" i="2" s="1"/>
  <c r="X2526" i="2"/>
  <c r="Y2526" i="2" s="1"/>
  <c r="X2518" i="2"/>
  <c r="Y2518" i="2" s="1"/>
  <c r="X2513" i="2"/>
  <c r="Y2513" i="2" s="1"/>
  <c r="X2500" i="2"/>
  <c r="Y2500" i="2" s="1"/>
  <c r="X2483" i="2"/>
  <c r="Y2483" i="2" s="1"/>
  <c r="X2479" i="2"/>
  <c r="Y2479" i="2" s="1"/>
  <c r="X1594" i="2"/>
  <c r="Y1594" i="2" s="1"/>
  <c r="X1588" i="2"/>
  <c r="Y1588" i="2" s="1"/>
  <c r="X1584" i="2"/>
  <c r="Y1584" i="2" s="1"/>
  <c r="X1566" i="2"/>
  <c r="Y1566" i="2" s="1"/>
  <c r="X1546" i="2"/>
  <c r="Y1546" i="2" s="1"/>
  <c r="X1533" i="2"/>
  <c r="Y1533" i="2" s="1"/>
  <c r="X1497" i="2"/>
  <c r="Y1497" i="2" s="1"/>
  <c r="X1482" i="2"/>
  <c r="Y1482" i="2" s="1"/>
  <c r="X1474" i="2"/>
  <c r="Y1474" i="2" s="1"/>
  <c r="X1453" i="2"/>
  <c r="Y1453" i="2" s="1"/>
  <c r="X1449" i="2"/>
  <c r="Y1449" i="2" s="1"/>
  <c r="X1389" i="2"/>
  <c r="Y1389" i="2" s="1"/>
  <c r="X1374" i="2"/>
  <c r="Y1374" i="2" s="1"/>
  <c r="X1360" i="2"/>
  <c r="Y1360" i="2" s="1"/>
  <c r="X1342" i="2"/>
  <c r="Y1342" i="2" s="1"/>
  <c r="X1326" i="2"/>
  <c r="Y1326" i="2" s="1"/>
  <c r="X1248" i="2"/>
  <c r="Y1248" i="2" s="1"/>
  <c r="X1222" i="2"/>
  <c r="Y1222" i="2" s="1"/>
  <c r="X1218" i="2"/>
  <c r="Y1218" i="2" s="1"/>
  <c r="X1195" i="2"/>
  <c r="Y1195" i="2" s="1"/>
  <c r="X1114" i="2"/>
  <c r="Y1114" i="2" s="1"/>
  <c r="X1095" i="2"/>
  <c r="Y1095" i="2" s="1"/>
  <c r="X2547" i="2"/>
  <c r="Y2547" i="2" s="1"/>
  <c r="X1510" i="2"/>
  <c r="Y1510" i="2" s="1"/>
  <c r="X1408" i="2"/>
  <c r="Y1408" i="2" s="1"/>
  <c r="X1368" i="2"/>
  <c r="Y1368" i="2" s="1"/>
  <c r="X1312" i="2"/>
  <c r="Y1312" i="2" s="1"/>
  <c r="X1296" i="2"/>
  <c r="Y1296" i="2" s="1"/>
  <c r="X1280" i="2"/>
  <c r="Y1280" i="2" s="1"/>
  <c r="X1134" i="2"/>
  <c r="Y1134" i="2" s="1"/>
  <c r="X1090" i="2"/>
  <c r="Y1090" i="2" s="1"/>
  <c r="X1049" i="2"/>
  <c r="Y1049" i="2" s="1"/>
  <c r="X1013" i="2"/>
  <c r="Y1013" i="2" s="1"/>
  <c r="X998" i="2"/>
  <c r="Y998" i="2" s="1"/>
  <c r="X2528" i="2"/>
  <c r="Y2528" i="2" s="1"/>
  <c r="X1593" i="2"/>
  <c r="Y1593" i="2" s="1"/>
  <c r="X1545" i="2"/>
  <c r="Y1545" i="2" s="1"/>
  <c r="X1448" i="2"/>
  <c r="Y1448" i="2" s="1"/>
  <c r="X1401" i="2"/>
  <c r="Y1401" i="2" s="1"/>
  <c r="X1163" i="2"/>
  <c r="Y1163" i="2" s="1"/>
  <c r="X5174" i="2"/>
  <c r="Y5174" i="2" s="1"/>
  <c r="X2488" i="2"/>
  <c r="Y2488" i="2" s="1"/>
  <c r="X1587" i="2"/>
  <c r="Y1587" i="2" s="1"/>
  <c r="X1563" i="2"/>
  <c r="Y1563" i="2" s="1"/>
  <c r="X1304" i="2"/>
  <c r="Y1304" i="2" s="1"/>
  <c r="X1288" i="2"/>
  <c r="Y1288" i="2" s="1"/>
  <c r="X1272" i="2"/>
  <c r="Y1272" i="2" s="1"/>
  <c r="X1122" i="2"/>
  <c r="Y1122" i="2" s="1"/>
  <c r="X1020" i="2"/>
  <c r="Y1020" i="2" s="1"/>
  <c r="X933" i="2"/>
  <c r="Y933" i="2" s="1"/>
  <c r="X2535" i="2"/>
  <c r="Y2535" i="2" s="1"/>
  <c r="X2520" i="2"/>
  <c r="Y2520" i="2" s="1"/>
  <c r="X1373" i="2"/>
  <c r="Y1373" i="2" s="1"/>
  <c r="X1334" i="2"/>
  <c r="Y1334" i="2" s="1"/>
  <c r="X1317" i="2"/>
  <c r="Y1317" i="2" s="1"/>
  <c r="X1094" i="2"/>
  <c r="Y1094" i="2" s="1"/>
  <c r="X1040" i="2"/>
  <c r="Y1040" i="2" s="1"/>
  <c r="X2503" i="2"/>
  <c r="Y2503" i="2" s="1"/>
  <c r="X1496" i="2"/>
  <c r="Y1496" i="2" s="1"/>
  <c r="X1213" i="2"/>
  <c r="Y1213" i="2" s="1"/>
  <c r="X1117" i="2"/>
  <c r="Y1117" i="2" s="1"/>
  <c r="X1054" i="2"/>
  <c r="Y1054" i="2" s="1"/>
  <c r="X2452" i="2"/>
  <c r="Y2452" i="2" s="1"/>
  <c r="X832" i="2"/>
  <c r="Y832" i="2" s="1"/>
  <c r="X746" i="2"/>
  <c r="Y746" i="2" s="1"/>
  <c r="X681" i="2"/>
  <c r="Y681" i="2" s="1"/>
  <c r="X616" i="2"/>
  <c r="Y616" i="2" s="1"/>
  <c r="X607" i="2"/>
  <c r="Y607" i="2" s="1"/>
  <c r="X591" i="2"/>
  <c r="Y591" i="2" s="1"/>
  <c r="X510" i="2"/>
  <c r="Y510" i="2" s="1"/>
  <c r="X478" i="2"/>
  <c r="Y478" i="2" s="1"/>
  <c r="X474" i="2"/>
  <c r="Y474" i="2" s="1"/>
  <c r="X466" i="2"/>
  <c r="Y466" i="2" s="1"/>
  <c r="X425" i="2"/>
  <c r="Y425" i="2" s="1"/>
  <c r="X392" i="2"/>
  <c r="Y392" i="2" s="1"/>
  <c r="X341" i="2"/>
  <c r="Y341" i="2" s="1"/>
  <c r="X337" i="2"/>
  <c r="Y337" i="2" s="1"/>
  <c r="X325" i="2"/>
  <c r="Y325" i="2" s="1"/>
  <c r="X293" i="2"/>
  <c r="Y293" i="2" s="1"/>
  <c r="X792" i="2"/>
  <c r="Y792" i="2" s="1"/>
  <c r="X719" i="2"/>
  <c r="Y719" i="2" s="1"/>
  <c r="X596" i="2"/>
  <c r="Y596" i="2" s="1"/>
  <c r="X481" i="2"/>
  <c r="Y481" i="2" s="1"/>
  <c r="X476" i="2"/>
  <c r="Y476" i="2" s="1"/>
  <c r="X472" i="2"/>
  <c r="Y472" i="2" s="1"/>
  <c r="X464" i="2"/>
  <c r="Y464" i="2" s="1"/>
  <c r="X397" i="2"/>
  <c r="Y397" i="2" s="1"/>
  <c r="X348" i="2"/>
  <c r="Y348" i="2" s="1"/>
  <c r="X332" i="2"/>
  <c r="Y332" i="2" s="1"/>
  <c r="X287" i="2"/>
  <c r="Y287" i="2" s="1"/>
  <c r="X798" i="2"/>
  <c r="X680" i="2"/>
  <c r="Y680" i="2" s="1"/>
  <c r="X606" i="2"/>
  <c r="Y606" i="2" s="1"/>
  <c r="X488" i="2"/>
  <c r="Y488" i="2" s="1"/>
  <c r="X477" i="2"/>
  <c r="Y477" i="2" s="1"/>
  <c r="X469" i="2"/>
  <c r="Y469" i="2" s="1"/>
  <c r="X400" i="2"/>
  <c r="Y400" i="2" s="1"/>
  <c r="X344" i="2"/>
  <c r="Y344" i="2" s="1"/>
  <c r="X308" i="2"/>
  <c r="Y308" i="2" s="1"/>
  <c r="X338" i="2"/>
  <c r="Y338" i="2" s="1"/>
  <c r="X2453" i="2"/>
  <c r="Y2453" i="2" s="1"/>
  <c r="X618" i="2"/>
  <c r="Y618" i="2" s="1"/>
  <c r="X595" i="2"/>
  <c r="Y595" i="2" s="1"/>
  <c r="X486" i="2"/>
  <c r="Y486" i="2" s="1"/>
  <c r="X475" i="2"/>
  <c r="Y475" i="2" s="1"/>
  <c r="X393" i="2"/>
  <c r="Y393" i="2" s="1"/>
  <c r="X342" i="2"/>
  <c r="Y342" i="2" s="1"/>
  <c r="X330" i="2"/>
  <c r="Y330" i="2" s="1"/>
  <c r="X471" i="2"/>
  <c r="Y471" i="2" s="1"/>
  <c r="X321" i="2"/>
  <c r="Y321" i="2" s="1"/>
  <c r="X610" i="2"/>
  <c r="Y610" i="2" s="1"/>
  <c r="X561" i="2"/>
  <c r="Y561" i="2" s="1"/>
  <c r="X482" i="2"/>
  <c r="Y482" i="2" s="1"/>
  <c r="X473" i="2"/>
  <c r="Y473" i="2" s="1"/>
  <c r="X465" i="2"/>
  <c r="Y465" i="2" s="1"/>
  <c r="X357" i="2"/>
  <c r="Y357" i="2" s="1"/>
  <c r="X347" i="2"/>
  <c r="Y347" i="2" s="1"/>
  <c r="X286" i="2"/>
  <c r="Y286" i="2" s="1"/>
  <c r="X608" i="2"/>
  <c r="Y608" i="2" s="1"/>
  <c r="X460" i="2"/>
  <c r="Y460" i="2" s="1"/>
  <c r="X4957" i="2"/>
  <c r="Y4957" i="2" s="1"/>
  <c r="X4948" i="2"/>
  <c r="Y4948" i="2" s="1"/>
  <c r="X4881" i="2"/>
  <c r="Y4881" i="2" s="1"/>
  <c r="X4807" i="2"/>
  <c r="Y4807" i="2" s="1"/>
  <c r="X4776" i="2"/>
  <c r="Y4776" i="2" s="1"/>
  <c r="X4772" i="2"/>
  <c r="Y4772" i="2" s="1"/>
  <c r="X4768" i="2"/>
  <c r="Y4768" i="2" s="1"/>
  <c r="X4764" i="2"/>
  <c r="Y4764" i="2" s="1"/>
  <c r="X4760" i="2"/>
  <c r="Y4760" i="2" s="1"/>
  <c r="X4755" i="2"/>
  <c r="Y4755" i="2" s="1"/>
  <c r="X4721" i="2"/>
  <c r="Y4721" i="2" s="1"/>
  <c r="X4636" i="2"/>
  <c r="Y4636" i="2" s="1"/>
  <c r="X4564" i="2"/>
  <c r="Y4564" i="2" s="1"/>
  <c r="X4559" i="2"/>
  <c r="Y4559" i="2" s="1"/>
  <c r="X4554" i="2"/>
  <c r="Y4554" i="2" s="1"/>
  <c r="X4550" i="2"/>
  <c r="Y4550" i="2" s="1"/>
  <c r="X4546" i="2"/>
  <c r="Y4546" i="2" s="1"/>
  <c r="X4473" i="2"/>
  <c r="Y4473" i="2" s="1"/>
  <c r="X4956" i="2"/>
  <c r="Y4956" i="2" s="1"/>
  <c r="X4947" i="2"/>
  <c r="Y4947" i="2" s="1"/>
  <c r="X4849" i="2"/>
  <c r="Y4849" i="2" s="1"/>
  <c r="X4791" i="2"/>
  <c r="Y4791" i="2" s="1"/>
  <c r="X4775" i="2"/>
  <c r="Y4775" i="2" s="1"/>
  <c r="X4771" i="2"/>
  <c r="Y4771" i="2" s="1"/>
  <c r="X4767" i="2"/>
  <c r="Y4767" i="2" s="1"/>
  <c r="X4763" i="2"/>
  <c r="Y4763" i="2" s="1"/>
  <c r="X4759" i="2"/>
  <c r="Y4759" i="2" s="1"/>
  <c r="X4726" i="2"/>
  <c r="Y4726" i="2" s="1"/>
  <c r="X4720" i="2"/>
  <c r="Y4720" i="2" s="1"/>
  <c r="X4635" i="2"/>
  <c r="Y4635" i="2" s="1"/>
  <c r="X4563" i="2"/>
  <c r="Y4563" i="2" s="1"/>
  <c r="X4558" i="2"/>
  <c r="Y4558" i="2" s="1"/>
  <c r="X4553" i="2"/>
  <c r="Y4553" i="2" s="1"/>
  <c r="X4549" i="2"/>
  <c r="Y4549" i="2" s="1"/>
  <c r="X4545" i="2"/>
  <c r="Y4545" i="2" s="1"/>
  <c r="X4950" i="2"/>
  <c r="Y4950" i="2" s="1"/>
  <c r="X4937" i="2"/>
  <c r="Y4937" i="2" s="1"/>
  <c r="X4810" i="2"/>
  <c r="Y4810" i="2" s="1"/>
  <c r="X4783" i="2"/>
  <c r="Y4783" i="2" s="1"/>
  <c r="X4774" i="2"/>
  <c r="Y4774" i="2" s="1"/>
  <c r="X4770" i="2"/>
  <c r="Y4770" i="2" s="1"/>
  <c r="X4766" i="2"/>
  <c r="Y4766" i="2" s="1"/>
  <c r="X4762" i="2"/>
  <c r="Y4762" i="2" s="1"/>
  <c r="X4757" i="2"/>
  <c r="Y4757" i="2" s="1"/>
  <c r="X4724" i="2"/>
  <c r="Y4724" i="2" s="1"/>
  <c r="X4719" i="2"/>
  <c r="Y4719" i="2" s="1"/>
  <c r="X4566" i="2"/>
  <c r="Y4566" i="2" s="1"/>
  <c r="X4561" i="2"/>
  <c r="Y4561" i="2" s="1"/>
  <c r="X4557" i="2"/>
  <c r="Y4557" i="2" s="1"/>
  <c r="X4552" i="2"/>
  <c r="Y4552" i="2" s="1"/>
  <c r="X4548" i="2"/>
  <c r="Y4548" i="2" s="1"/>
  <c r="X4513" i="2"/>
  <c r="Y4513" i="2" s="1"/>
  <c r="X4882" i="2"/>
  <c r="Y4882" i="2" s="1"/>
  <c r="X4769" i="2"/>
  <c r="Y4769" i="2" s="1"/>
  <c r="X4723" i="2"/>
  <c r="Y4723" i="2" s="1"/>
  <c r="X4556" i="2"/>
  <c r="Y4556" i="2" s="1"/>
  <c r="X4808" i="2"/>
  <c r="Y4808" i="2" s="1"/>
  <c r="X4765" i="2"/>
  <c r="Y4765" i="2" s="1"/>
  <c r="X4717" i="2"/>
  <c r="Y4717" i="2" s="1"/>
  <c r="X4551" i="2"/>
  <c r="Y4551" i="2" s="1"/>
  <c r="X4958" i="2"/>
  <c r="Y4958" i="2" s="1"/>
  <c r="X4777" i="2"/>
  <c r="Y4777" i="2" s="1"/>
  <c r="X4761" i="2"/>
  <c r="Y4761" i="2" s="1"/>
  <c r="X4565" i="2"/>
  <c r="Y4565" i="2" s="1"/>
  <c r="X4547" i="2"/>
  <c r="Y4547" i="2" s="1"/>
  <c r="X4949" i="2"/>
  <c r="Y4949" i="2" s="1"/>
  <c r="X4773" i="2"/>
  <c r="Y4773" i="2" s="1"/>
  <c r="X4756" i="2"/>
  <c r="Y4756" i="2" s="1"/>
  <c r="X4560" i="2"/>
  <c r="Y4560" i="2" s="1"/>
  <c r="X4503" i="2"/>
  <c r="Y4503" i="2" s="1"/>
  <c r="X4819" i="2"/>
  <c r="Y4819" i="2" s="1"/>
  <c r="X4821" i="2"/>
  <c r="Y4821" i="2" s="1"/>
  <c r="X2980" i="2"/>
  <c r="Y2980" i="2" s="1"/>
  <c r="X2975" i="2"/>
  <c r="Y2975" i="2" s="1"/>
  <c r="X2970" i="2"/>
  <c r="Y2970" i="2" s="1"/>
  <c r="X2964" i="2"/>
  <c r="Y2964" i="2" s="1"/>
  <c r="X2957" i="2"/>
  <c r="Y2957" i="2" s="1"/>
  <c r="X2945" i="2"/>
  <c r="Y2945" i="2" s="1"/>
  <c r="X2941" i="2"/>
  <c r="Y2941" i="2" s="1"/>
  <c r="X2861" i="2"/>
  <c r="Y2861" i="2" s="1"/>
  <c r="X2854" i="2"/>
  <c r="Y2854" i="2" s="1"/>
  <c r="X2848" i="2"/>
  <c r="Y2848" i="2" s="1"/>
  <c r="X2839" i="2"/>
  <c r="Y2839" i="2" s="1"/>
  <c r="X2825" i="2"/>
  <c r="Y2825" i="2" s="1"/>
  <c r="X2811" i="2"/>
  <c r="Y2811" i="2" s="1"/>
  <c r="X2798" i="2"/>
  <c r="Y2798" i="2" s="1"/>
  <c r="X2778" i="2"/>
  <c r="Y2778" i="2" s="1"/>
  <c r="X2769" i="2"/>
  <c r="Y2769" i="2" s="1"/>
  <c r="X2736" i="2"/>
  <c r="Y2736" i="2" s="1"/>
  <c r="X2729" i="2"/>
  <c r="Y2729" i="2" s="1"/>
  <c r="X2721" i="2"/>
  <c r="Y2721" i="2" s="1"/>
  <c r="X2709" i="2"/>
  <c r="Y2709" i="2" s="1"/>
  <c r="X2634" i="2"/>
  <c r="Y2634" i="2" s="1"/>
  <c r="X2983" i="2"/>
  <c r="Y2983" i="2" s="1"/>
  <c r="X2977" i="2"/>
  <c r="Y2977" i="2" s="1"/>
  <c r="X2968" i="2"/>
  <c r="Y2968" i="2" s="1"/>
  <c r="X2961" i="2"/>
  <c r="Y2961" i="2" s="1"/>
  <c r="X2952" i="2"/>
  <c r="Y2952" i="2" s="1"/>
  <c r="X2930" i="2"/>
  <c r="Y2930" i="2" s="1"/>
  <c r="X2858" i="2"/>
  <c r="Y2858" i="2" s="1"/>
  <c r="X2851" i="2"/>
  <c r="Y2851" i="2" s="1"/>
  <c r="X2835" i="2"/>
  <c r="Y2835" i="2" s="1"/>
  <c r="X2818" i="2"/>
  <c r="Y2818" i="2" s="1"/>
  <c r="X2799" i="2"/>
  <c r="Y2799" i="2" s="1"/>
  <c r="X2777" i="2"/>
  <c r="Y2777" i="2" s="1"/>
  <c r="X2738" i="2"/>
  <c r="Y2738" i="2" s="1"/>
  <c r="X2730" i="2"/>
  <c r="Y2730" i="2" s="1"/>
  <c r="X2719" i="2"/>
  <c r="Y2719" i="2" s="1"/>
  <c r="X2701" i="2"/>
  <c r="Y2701" i="2" s="1"/>
  <c r="X4820" i="2"/>
  <c r="Y4820" i="2" s="1"/>
  <c r="X2982" i="2"/>
  <c r="Y2982" i="2" s="1"/>
  <c r="X2973" i="2"/>
  <c r="Y2973" i="2" s="1"/>
  <c r="X2963" i="2"/>
  <c r="Y2963" i="2" s="1"/>
  <c r="X2944" i="2"/>
  <c r="Y2944" i="2" s="1"/>
  <c r="X2862" i="2"/>
  <c r="Y2862" i="2" s="1"/>
  <c r="X2852" i="2"/>
  <c r="Y2852" i="2" s="1"/>
  <c r="X2830" i="2"/>
  <c r="Y2830" i="2" s="1"/>
  <c r="X2804" i="2"/>
  <c r="Y2804" i="2" s="1"/>
  <c r="X2779" i="2"/>
  <c r="Y2779" i="2" s="1"/>
  <c r="X2737" i="2"/>
  <c r="Y2737" i="2" s="1"/>
  <c r="X2727" i="2"/>
  <c r="Y2727" i="2" s="1"/>
  <c r="X2708" i="2"/>
  <c r="Y2708" i="2" s="1"/>
  <c r="X2681" i="2"/>
  <c r="Y2681" i="2" s="1"/>
  <c r="X2979" i="2"/>
  <c r="Y2979" i="2" s="1"/>
  <c r="X2971" i="2"/>
  <c r="Y2971" i="2" s="1"/>
  <c r="X2960" i="2"/>
  <c r="Y2960" i="2" s="1"/>
  <c r="X2943" i="2"/>
  <c r="Y2943" i="2" s="1"/>
  <c r="X2859" i="2"/>
  <c r="Y2859" i="2" s="1"/>
  <c r="X2845" i="2"/>
  <c r="Y2845" i="2" s="1"/>
  <c r="X2826" i="2"/>
  <c r="Y2826" i="2" s="1"/>
  <c r="X2802" i="2"/>
  <c r="Y2802" i="2" s="1"/>
  <c r="X2774" i="2"/>
  <c r="Y2774" i="2" s="1"/>
  <c r="X2735" i="2"/>
  <c r="Y2735" i="2" s="1"/>
  <c r="X2726" i="2"/>
  <c r="Y2726" i="2" s="1"/>
  <c r="X2699" i="2"/>
  <c r="Y2699" i="2" s="1"/>
  <c r="X2965" i="2"/>
  <c r="Y2965" i="2" s="1"/>
  <c r="X2863" i="2"/>
  <c r="Y2863" i="2" s="1"/>
  <c r="X2840" i="2"/>
  <c r="Y2840" i="2" s="1"/>
  <c r="X2781" i="2"/>
  <c r="Y2781" i="2" s="1"/>
  <c r="X2728" i="2"/>
  <c r="Y2728" i="2" s="1"/>
  <c r="X2978" i="2"/>
  <c r="Y2978" i="2" s="1"/>
  <c r="X2955" i="2"/>
  <c r="Y2955" i="2" s="1"/>
  <c r="X2856" i="2"/>
  <c r="Y2856" i="2" s="1"/>
  <c r="X2819" i="2"/>
  <c r="Y2819" i="2" s="1"/>
  <c r="X2772" i="2"/>
  <c r="Y2772" i="2" s="1"/>
  <c r="X2718" i="2"/>
  <c r="Y2718" i="2" s="1"/>
  <c r="X2974" i="2"/>
  <c r="Y2974" i="2" s="1"/>
  <c r="X2954" i="2"/>
  <c r="Y2954" i="2" s="1"/>
  <c r="X2853" i="2"/>
  <c r="Y2853" i="2" s="1"/>
  <c r="X2817" i="2"/>
  <c r="Y2817" i="2" s="1"/>
  <c r="X2768" i="2"/>
  <c r="Y2768" i="2" s="1"/>
  <c r="X2713" i="2"/>
  <c r="Y2713" i="2" s="1"/>
  <c r="X698" i="2"/>
  <c r="Y698" i="2" s="1"/>
  <c r="X2841" i="2"/>
  <c r="Y2841" i="2" s="1"/>
  <c r="X2794" i="2"/>
  <c r="Y2794" i="2" s="1"/>
  <c r="X2966" i="2"/>
  <c r="Y2966" i="2" s="1"/>
  <c r="X2734" i="2"/>
  <c r="Y2734" i="2" s="1"/>
  <c r="X2942" i="2"/>
  <c r="Y2942" i="2" s="1"/>
  <c r="X259" i="2"/>
  <c r="X258" i="2"/>
  <c r="Y258" i="2" s="1"/>
  <c r="X5290" i="2"/>
  <c r="Y5290" i="2" s="1"/>
  <c r="X5264" i="2"/>
  <c r="Y5264" i="2" s="1"/>
  <c r="X5257" i="2"/>
  <c r="Y5257" i="2" s="1"/>
  <c r="X5250" i="2"/>
  <c r="Y5250" i="2" s="1"/>
  <c r="X5247" i="2"/>
  <c r="Y5247" i="2" s="1"/>
  <c r="X5198" i="2"/>
  <c r="Y5198" i="2" s="1"/>
  <c r="X5179" i="2"/>
  <c r="Y5179" i="2" s="1"/>
  <c r="X5270" i="2"/>
  <c r="Y5270" i="2" s="1"/>
  <c r="X5260" i="2"/>
  <c r="Y5260" i="2" s="1"/>
  <c r="X5252" i="2"/>
  <c r="Y5252" i="2" s="1"/>
  <c r="X5238" i="2"/>
  <c r="Y5238" i="2" s="1"/>
  <c r="X5248" i="2"/>
  <c r="Y5248" i="2" s="1"/>
  <c r="X5233" i="2"/>
  <c r="Y5233" i="2" s="1"/>
  <c r="X5195" i="2"/>
  <c r="Y5195" i="2" s="1"/>
  <c r="X5169" i="2"/>
  <c r="Y5169" i="2" s="1"/>
  <c r="X5289" i="2"/>
  <c r="Y5289" i="2" s="1"/>
  <c r="X5266" i="2"/>
  <c r="Y5266" i="2" s="1"/>
  <c r="X5193" i="2"/>
  <c r="Y5193" i="2" s="1"/>
  <c r="X5176" i="2"/>
  <c r="Y5176" i="2" s="1"/>
  <c r="X5239" i="2"/>
  <c r="Y5239" i="2" s="1"/>
  <c r="X5200" i="2"/>
  <c r="Y5200" i="2" s="1"/>
  <c r="X5187" i="2"/>
  <c r="Y5187" i="2" s="1"/>
  <c r="X5277" i="2"/>
  <c r="Y5277" i="2" s="1"/>
  <c r="X5220" i="2"/>
  <c r="Y5220" i="2" s="1"/>
  <c r="X5185" i="2"/>
  <c r="Y5185" i="2" s="1"/>
  <c r="X5261" i="2"/>
  <c r="Y5261" i="2" s="1"/>
  <c r="X2558" i="2"/>
  <c r="Y2558" i="2" s="1"/>
  <c r="X2530" i="2"/>
  <c r="Y2530" i="2" s="1"/>
  <c r="X2527" i="2"/>
  <c r="Y2527" i="2" s="1"/>
  <c r="X2481" i="2"/>
  <c r="Y2481" i="2" s="1"/>
  <c r="X5242" i="2"/>
  <c r="Y5242" i="2" s="1"/>
  <c r="X2561" i="2"/>
  <c r="Y2561" i="2" s="1"/>
  <c r="X2545" i="2"/>
  <c r="Y2545" i="2" s="1"/>
  <c r="X2539" i="2"/>
  <c r="Y2539" i="2" s="1"/>
  <c r="X2537" i="2"/>
  <c r="Y2537" i="2" s="1"/>
  <c r="X2522" i="2"/>
  <c r="Y2522" i="2" s="1"/>
  <c r="X2514" i="2"/>
  <c r="Y2514" i="2" s="1"/>
  <c r="X2506" i="2"/>
  <c r="Y2506" i="2" s="1"/>
  <c r="X2501" i="2"/>
  <c r="Y2501" i="2" s="1"/>
  <c r="X2480" i="2"/>
  <c r="Y2480" i="2" s="1"/>
  <c r="X131" i="2"/>
  <c r="Y131" i="2" s="1"/>
  <c r="X2552" i="2"/>
  <c r="Y2552" i="2" s="1"/>
  <c r="X2548" i="2"/>
  <c r="Y2548" i="2" s="1"/>
  <c r="X2544" i="2"/>
  <c r="Y2544" i="2" s="1"/>
  <c r="X2538" i="2"/>
  <c r="Y2538" i="2" s="1"/>
  <c r="X2533" i="2"/>
  <c r="Y2533" i="2" s="1"/>
  <c r="X2505" i="2"/>
  <c r="Y2505" i="2" s="1"/>
  <c r="X2497" i="2"/>
  <c r="Y2497" i="2" s="1"/>
  <c r="X2531" i="2"/>
  <c r="Y2531" i="2" s="1"/>
  <c r="X2517" i="2"/>
  <c r="Y2517" i="2" s="1"/>
  <c r="X2478" i="2"/>
  <c r="Y2478" i="2" s="1"/>
  <c r="X162" i="2"/>
  <c r="Y162" i="2" s="1"/>
  <c r="X2496" i="2"/>
  <c r="Y2496" i="2" s="1"/>
  <c r="X141" i="2"/>
  <c r="Y141" i="2" s="1"/>
  <c r="X2556" i="2"/>
  <c r="Y2556" i="2" s="1"/>
  <c r="X2525" i="2"/>
  <c r="Y2525" i="2" s="1"/>
  <c r="Y586" i="2"/>
  <c r="Y499" i="2"/>
  <c r="X41" i="2"/>
  <c r="Y41" i="2" s="1"/>
  <c r="Y829" i="2"/>
  <c r="Y454" i="2"/>
  <c r="Y438" i="2"/>
  <c r="Y429" i="2"/>
  <c r="Y365" i="2"/>
  <c r="X29" i="2"/>
  <c r="Y29" i="2" s="1"/>
  <c r="Y740" i="2"/>
  <c r="Y692" i="2"/>
  <c r="Y548" i="2"/>
  <c r="Y500" i="2"/>
  <c r="Y436" i="2"/>
  <c r="Y356" i="2"/>
  <c r="Y98" i="2"/>
  <c r="Y306" i="2"/>
  <c r="X32" i="2"/>
  <c r="Y32" i="2" s="1"/>
  <c r="X6023" i="2"/>
  <c r="Y6023" i="2" s="1"/>
  <c r="X5919" i="2"/>
  <c r="Y5919" i="2" s="1"/>
  <c r="X5421" i="2"/>
  <c r="Y5421" i="2" s="1"/>
  <c r="X4439" i="2"/>
  <c r="Y4439" i="2" s="1"/>
  <c r="X4427" i="2"/>
  <c r="Y4427" i="2" s="1"/>
  <c r="X4423" i="2"/>
  <c r="Y4423" i="2" s="1"/>
  <c r="X4419" i="2"/>
  <c r="Y4419" i="2" s="1"/>
  <c r="X4414" i="2"/>
  <c r="Y4414" i="2" s="1"/>
  <c r="X4410" i="2"/>
  <c r="Y4410" i="2" s="1"/>
  <c r="X4401" i="2"/>
  <c r="Y4401" i="2" s="1"/>
  <c r="X4396" i="2"/>
  <c r="Y4396" i="2" s="1"/>
  <c r="X4391" i="2"/>
  <c r="Y4391" i="2" s="1"/>
  <c r="X4387" i="2"/>
  <c r="Y4387" i="2" s="1"/>
  <c r="X4383" i="2"/>
  <c r="Y4383" i="2" s="1"/>
  <c r="X4379" i="2"/>
  <c r="Y4379" i="2" s="1"/>
  <c r="X4372" i="2"/>
  <c r="Y4372" i="2" s="1"/>
  <c r="X4368" i="2"/>
  <c r="Y4368" i="2" s="1"/>
  <c r="X4350" i="2"/>
  <c r="Y4350" i="2" s="1"/>
  <c r="X4346" i="2"/>
  <c r="Y4346" i="2" s="1"/>
  <c r="X4342" i="2"/>
  <c r="Y4342" i="2" s="1"/>
  <c r="X4320" i="2"/>
  <c r="Y4320" i="2" s="1"/>
  <c r="X4315" i="2"/>
  <c r="Y4315" i="2" s="1"/>
  <c r="X4305" i="2"/>
  <c r="Y4305" i="2" s="1"/>
  <c r="X4301" i="2"/>
  <c r="Y4301" i="2" s="1"/>
  <c r="X4297" i="2"/>
  <c r="Y4297" i="2" s="1"/>
  <c r="X4293" i="2"/>
  <c r="Y4293" i="2" s="1"/>
  <c r="X4287" i="2"/>
  <c r="Y4287" i="2" s="1"/>
  <c r="X4282" i="2"/>
  <c r="Y4282" i="2" s="1"/>
  <c r="X4276" i="2"/>
  <c r="Y4276" i="2" s="1"/>
  <c r="X4272" i="2"/>
  <c r="Y4272" i="2" s="1"/>
  <c r="X4268" i="2"/>
  <c r="Y4268" i="2" s="1"/>
  <c r="X4264" i="2"/>
  <c r="Y4264" i="2" s="1"/>
  <c r="X4260" i="2"/>
  <c r="Y4260" i="2" s="1"/>
  <c r="X4256" i="2"/>
  <c r="Y4256" i="2" s="1"/>
  <c r="X4252" i="2"/>
  <c r="Y4252" i="2" s="1"/>
  <c r="X4246" i="2"/>
  <c r="Y4246" i="2" s="1"/>
  <c r="X4242" i="2"/>
  <c r="Y4242" i="2" s="1"/>
  <c r="X4233" i="2"/>
  <c r="Y4233" i="2" s="1"/>
  <c r="X4228" i="2"/>
  <c r="Y4228" i="2" s="1"/>
  <c r="X4224" i="2"/>
  <c r="Y4224" i="2" s="1"/>
  <c r="X4213" i="2"/>
  <c r="Y4213" i="2" s="1"/>
  <c r="X4209" i="2"/>
  <c r="Y4209" i="2" s="1"/>
  <c r="X4203" i="2"/>
  <c r="Y4203" i="2" s="1"/>
  <c r="X4199" i="2"/>
  <c r="Y4199" i="2" s="1"/>
  <c r="X4189" i="2"/>
  <c r="Y4189" i="2" s="1"/>
  <c r="X4184" i="2"/>
  <c r="Y4184" i="2" s="1"/>
  <c r="X4177" i="2"/>
  <c r="Y4177" i="2" s="1"/>
  <c r="X4167" i="2"/>
  <c r="Y4167" i="2" s="1"/>
  <c r="X4163" i="2"/>
  <c r="Y4163" i="2" s="1"/>
  <c r="X4159" i="2"/>
  <c r="Y4159" i="2" s="1"/>
  <c r="X4153" i="2"/>
  <c r="Y4153" i="2" s="1"/>
  <c r="X4149" i="2"/>
  <c r="Y4149" i="2" s="1"/>
  <c r="X4141" i="2"/>
  <c r="Y4141" i="2" s="1"/>
  <c r="X4131" i="2"/>
  <c r="Y4131" i="2" s="1"/>
  <c r="X4123" i="2"/>
  <c r="Y4123" i="2" s="1"/>
  <c r="X4110" i="2"/>
  <c r="Y4110" i="2" s="1"/>
  <c r="X4102" i="2"/>
  <c r="Y4102" i="2" s="1"/>
  <c r="X4094" i="2"/>
  <c r="Y4094" i="2" s="1"/>
  <c r="X4090" i="2"/>
  <c r="Y4090" i="2" s="1"/>
  <c r="X4086" i="2"/>
  <c r="Y4086" i="2" s="1"/>
  <c r="X4082" i="2"/>
  <c r="Y4082" i="2" s="1"/>
  <c r="X4078" i="2"/>
  <c r="Y4078" i="2" s="1"/>
  <c r="X4074" i="2"/>
  <c r="Y4074" i="2" s="1"/>
  <c r="X4070" i="2"/>
  <c r="Y4070" i="2" s="1"/>
  <c r="X4065" i="2"/>
  <c r="Y4065" i="2" s="1"/>
  <c r="X4049" i="2"/>
  <c r="Y4049" i="2" s="1"/>
  <c r="X4026" i="2"/>
  <c r="Y4026" i="2" s="1"/>
  <c r="X4022" i="2"/>
  <c r="Y4022" i="2" s="1"/>
  <c r="X4016" i="2"/>
  <c r="Y4016" i="2" s="1"/>
  <c r="X4010" i="2"/>
  <c r="Y4010" i="2" s="1"/>
  <c r="X4006" i="2"/>
  <c r="Y4006" i="2" s="1"/>
  <c r="X4001" i="2"/>
  <c r="Y4001" i="2" s="1"/>
  <c r="X3995" i="2"/>
  <c r="Y3995" i="2" s="1"/>
  <c r="X3990" i="2"/>
  <c r="Y3990" i="2" s="1"/>
  <c r="X3982" i="2"/>
  <c r="Y3982" i="2" s="1"/>
  <c r="X3977" i="2"/>
  <c r="Y3977" i="2" s="1"/>
  <c r="X3969" i="2"/>
  <c r="Y3969" i="2" s="1"/>
  <c r="X5920" i="2"/>
  <c r="Y5920" i="2" s="1"/>
  <c r="X4440" i="2"/>
  <c r="Y4440" i="2" s="1"/>
  <c r="X4426" i="2"/>
  <c r="Y4426" i="2" s="1"/>
  <c r="X4421" i="2"/>
  <c r="Y4421" i="2" s="1"/>
  <c r="X4415" i="2"/>
  <c r="Y4415" i="2" s="1"/>
  <c r="X4404" i="2"/>
  <c r="Y4404" i="2" s="1"/>
  <c r="X4398" i="2"/>
  <c r="Y4398" i="2" s="1"/>
  <c r="X4392" i="2"/>
  <c r="Y4392" i="2" s="1"/>
  <c r="X4386" i="2"/>
  <c r="Y4386" i="2" s="1"/>
  <c r="X4381" i="2"/>
  <c r="Y4381" i="2" s="1"/>
  <c r="X4373" i="2"/>
  <c r="Y4373" i="2" s="1"/>
  <c r="X4361" i="2"/>
  <c r="Y4361" i="2" s="1"/>
  <c r="X4348" i="2"/>
  <c r="Y4348" i="2" s="1"/>
  <c r="X4343" i="2"/>
  <c r="Y4343" i="2" s="1"/>
  <c r="X4318" i="2"/>
  <c r="Y4318" i="2" s="1"/>
  <c r="X4313" i="2"/>
  <c r="Y4313" i="2" s="1"/>
  <c r="X4302" i="2"/>
  <c r="Y4302" i="2" s="1"/>
  <c r="X4296" i="2"/>
  <c r="Y4296" i="2" s="1"/>
  <c r="X4290" i="2"/>
  <c r="Y4290" i="2" s="1"/>
  <c r="X4283" i="2"/>
  <c r="Y4283" i="2" s="1"/>
  <c r="X4275" i="2"/>
  <c r="Y4275" i="2" s="1"/>
  <c r="X4270" i="2"/>
  <c r="Y4270" i="2" s="1"/>
  <c r="X4265" i="2"/>
  <c r="Y4265" i="2" s="1"/>
  <c r="X4259" i="2"/>
  <c r="Y4259" i="2" s="1"/>
  <c r="X4254" i="2"/>
  <c r="Y4254" i="2" s="1"/>
  <c r="X4247" i="2"/>
  <c r="Y4247" i="2" s="1"/>
  <c r="X4236" i="2"/>
  <c r="Y4236" i="2" s="1"/>
  <c r="X4231" i="2"/>
  <c r="Y4231" i="2" s="1"/>
  <c r="X4225" i="2"/>
  <c r="Y4225" i="2" s="1"/>
  <c r="X4212" i="2"/>
  <c r="Y4212" i="2" s="1"/>
  <c r="X4206" i="2"/>
  <c r="Y4206" i="2" s="1"/>
  <c r="X4200" i="2"/>
  <c r="Y4200" i="2" s="1"/>
  <c r="X4188" i="2"/>
  <c r="Y4188" i="2" s="1"/>
  <c r="X4180" i="2"/>
  <c r="Y4180" i="2" s="1"/>
  <c r="X4168" i="2"/>
  <c r="Y4168" i="2" s="1"/>
  <c r="X4162" i="2"/>
  <c r="Y4162" i="2" s="1"/>
  <c r="X4157" i="2"/>
  <c r="Y4157" i="2" s="1"/>
  <c r="X4150" i="2"/>
  <c r="Y4150" i="2" s="1"/>
  <c r="X4140" i="2"/>
  <c r="Y4140" i="2" s="1"/>
  <c r="X4129" i="2"/>
  <c r="Y4129" i="2" s="1"/>
  <c r="X4111" i="2"/>
  <c r="Y4111" i="2" s="1"/>
  <c r="X4098" i="2"/>
  <c r="Y4098" i="2" s="1"/>
  <c r="X4092" i="2"/>
  <c r="Y4092" i="2" s="1"/>
  <c r="X4087" i="2"/>
  <c r="Y4087" i="2" s="1"/>
  <c r="X4081" i="2"/>
  <c r="Y4081" i="2" s="1"/>
  <c r="X4076" i="2"/>
  <c r="Y4076" i="2" s="1"/>
  <c r="X4071" i="2"/>
  <c r="Y4071" i="2" s="1"/>
  <c r="X4064" i="2"/>
  <c r="Y4064" i="2" s="1"/>
  <c r="X4023" i="2"/>
  <c r="Y4023" i="2" s="1"/>
  <c r="X4015" i="2"/>
  <c r="Y4015" i="2" s="1"/>
  <c r="X4008" i="2"/>
  <c r="Y4008" i="2" s="1"/>
  <c r="X4002" i="2"/>
  <c r="Y4002" i="2" s="1"/>
  <c r="X3993" i="2"/>
  <c r="Y3993" i="2" s="1"/>
  <c r="X3985" i="2"/>
  <c r="Y3985" i="2" s="1"/>
  <c r="X3978" i="2"/>
  <c r="Y3978" i="2" s="1"/>
  <c r="X3968" i="2"/>
  <c r="Y3968" i="2" s="1"/>
  <c r="X3962" i="2"/>
  <c r="Y3962" i="2" s="1"/>
  <c r="X3956" i="2"/>
  <c r="Y3956" i="2" s="1"/>
  <c r="X3951" i="2"/>
  <c r="Y3951" i="2" s="1"/>
  <c r="X3947" i="2"/>
  <c r="Y3947" i="2" s="1"/>
  <c r="X3943" i="2"/>
  <c r="Y3943" i="2" s="1"/>
  <c r="X3939" i="2"/>
  <c r="Y3939" i="2" s="1"/>
  <c r="X3928" i="2"/>
  <c r="Y3928" i="2" s="1"/>
  <c r="X3922" i="2"/>
  <c r="Y3922" i="2" s="1"/>
  <c r="X3911" i="2"/>
  <c r="Y3911" i="2" s="1"/>
  <c r="X3882" i="2"/>
  <c r="Y3882" i="2" s="1"/>
  <c r="X3878" i="2"/>
  <c r="Y3878" i="2" s="1"/>
  <c r="X3816" i="2"/>
  <c r="Y3816" i="2" s="1"/>
  <c r="X3758" i="2"/>
  <c r="Y3758" i="2" s="1"/>
  <c r="X3745" i="2"/>
  <c r="Y3745" i="2" s="1"/>
  <c r="X3663" i="2"/>
  <c r="Y3663" i="2" s="1"/>
  <c r="X3607" i="2"/>
  <c r="Y3607" i="2" s="1"/>
  <c r="X3594" i="2"/>
  <c r="Y3594" i="2" s="1"/>
  <c r="X6007" i="2"/>
  <c r="Y6007" i="2" s="1"/>
  <c r="X4430" i="2"/>
  <c r="Y4430" i="2" s="1"/>
  <c r="X4425" i="2"/>
  <c r="Y4425" i="2" s="1"/>
  <c r="X4420" i="2"/>
  <c r="Y4420" i="2" s="1"/>
  <c r="X4413" i="2"/>
  <c r="Y4413" i="2" s="1"/>
  <c r="X4403" i="2"/>
  <c r="Y4403" i="2" s="1"/>
  <c r="X4397" i="2"/>
  <c r="Y4397" i="2" s="1"/>
  <c r="X4390" i="2"/>
  <c r="Y4390" i="2" s="1"/>
  <c r="X4385" i="2"/>
  <c r="Y4385" i="2" s="1"/>
  <c r="X4380" i="2"/>
  <c r="Y4380" i="2" s="1"/>
  <c r="X4371" i="2"/>
  <c r="Y4371" i="2" s="1"/>
  <c r="X4353" i="2"/>
  <c r="Y4353" i="2" s="1"/>
  <c r="X4347" i="2"/>
  <c r="Y4347" i="2" s="1"/>
  <c r="X4341" i="2"/>
  <c r="Y4341" i="2" s="1"/>
  <c r="X4317" i="2"/>
  <c r="Y4317" i="2" s="1"/>
  <c r="X4312" i="2"/>
  <c r="Y4312" i="2" s="1"/>
  <c r="X4300" i="2"/>
  <c r="Y4300" i="2" s="1"/>
  <c r="X4295" i="2"/>
  <c r="Y4295" i="2" s="1"/>
  <c r="X4289" i="2"/>
  <c r="Y4289" i="2" s="1"/>
  <c r="X4280" i="2"/>
  <c r="Y4280" i="2" s="1"/>
  <c r="X4274" i="2"/>
  <c r="Y4274" i="2" s="1"/>
  <c r="X4269" i="2"/>
  <c r="Y4269" i="2" s="1"/>
  <c r="X4263" i="2"/>
  <c r="Y4263" i="2" s="1"/>
  <c r="X4258" i="2"/>
  <c r="Y4258" i="2" s="1"/>
  <c r="X4253" i="2"/>
  <c r="Y4253" i="2" s="1"/>
  <c r="X4245" i="2"/>
  <c r="Y4245" i="2" s="1"/>
  <c r="X4235" i="2"/>
  <c r="Y4235" i="2" s="1"/>
  <c r="X4230" i="2"/>
  <c r="Y4230" i="2" s="1"/>
  <c r="X4223" i="2"/>
  <c r="Y4223" i="2" s="1"/>
  <c r="X4211" i="2"/>
  <c r="Y4211" i="2" s="1"/>
  <c r="X4205" i="2"/>
  <c r="Y4205" i="2" s="1"/>
  <c r="X4198" i="2"/>
  <c r="Y4198" i="2" s="1"/>
  <c r="X4187" i="2"/>
  <c r="Y4187" i="2" s="1"/>
  <c r="X4179" i="2"/>
  <c r="Y4179" i="2" s="1"/>
  <c r="X4166" i="2"/>
  <c r="Y4166" i="2" s="1"/>
  <c r="X4161" i="2"/>
  <c r="Y4161" i="2" s="1"/>
  <c r="X4155" i="2"/>
  <c r="Y4155" i="2" s="1"/>
  <c r="X4148" i="2"/>
  <c r="Y4148" i="2" s="1"/>
  <c r="X4136" i="2"/>
  <c r="Y4136" i="2" s="1"/>
  <c r="X4127" i="2"/>
  <c r="Y4127" i="2" s="1"/>
  <c r="X4107" i="2"/>
  <c r="Y4107" i="2" s="1"/>
  <c r="X4096" i="2"/>
  <c r="Y4096" i="2" s="1"/>
  <c r="X4091" i="2"/>
  <c r="Y4091" i="2" s="1"/>
  <c r="X4085" i="2"/>
  <c r="Y4085" i="2" s="1"/>
  <c r="X4080" i="2"/>
  <c r="Y4080" i="2" s="1"/>
  <c r="X4075" i="2"/>
  <c r="Y4075" i="2" s="1"/>
  <c r="X4069" i="2"/>
  <c r="Y4069" i="2" s="1"/>
  <c r="X4062" i="2"/>
  <c r="Y4062" i="2" s="1"/>
  <c r="X4021" i="2"/>
  <c r="Y4021" i="2" s="1"/>
  <c r="X4014" i="2"/>
  <c r="Y4014" i="2" s="1"/>
  <c r="X4007" i="2"/>
  <c r="Y4007" i="2" s="1"/>
  <c r="X4000" i="2"/>
  <c r="Y4000" i="2" s="1"/>
  <c r="X3992" i="2"/>
  <c r="Y3992" i="2" s="1"/>
  <c r="X3983" i="2"/>
  <c r="Y3983" i="2" s="1"/>
  <c r="X3972" i="2"/>
  <c r="Y3972" i="2" s="1"/>
  <c r="X3967" i="2"/>
  <c r="Y3967" i="2" s="1"/>
  <c r="X3961" i="2"/>
  <c r="Y3961" i="2" s="1"/>
  <c r="X3955" i="2"/>
  <c r="Y3955" i="2" s="1"/>
  <c r="X3950" i="2"/>
  <c r="Y3950" i="2" s="1"/>
  <c r="X3946" i="2"/>
  <c r="Y3946" i="2" s="1"/>
  <c r="X3942" i="2"/>
  <c r="Y3942" i="2" s="1"/>
  <c r="X3936" i="2"/>
  <c r="Y3936" i="2" s="1"/>
  <c r="X3927" i="2"/>
  <c r="Y3927" i="2" s="1"/>
  <c r="X3921" i="2"/>
  <c r="Y3921" i="2" s="1"/>
  <c r="X3909" i="2"/>
  <c r="Y3909" i="2" s="1"/>
  <c r="X3881" i="2"/>
  <c r="Y3881" i="2" s="1"/>
  <c r="X3877" i="2"/>
  <c r="Y3877" i="2" s="1"/>
  <c r="X3812" i="2"/>
  <c r="Y3812" i="2" s="1"/>
  <c r="X3767" i="2"/>
  <c r="Y3767" i="2" s="1"/>
  <c r="X3756" i="2"/>
  <c r="Y3756" i="2" s="1"/>
  <c r="X3627" i="2"/>
  <c r="Y3627" i="2" s="1"/>
  <c r="X3606" i="2"/>
  <c r="Y3606" i="2" s="1"/>
  <c r="X3588" i="2"/>
  <c r="Y3588" i="2" s="1"/>
  <c r="X4461" i="2"/>
  <c r="Y4461" i="2" s="1"/>
  <c r="X4422" i="2"/>
  <c r="Y4422" i="2" s="1"/>
  <c r="X4411" i="2"/>
  <c r="Y4411" i="2" s="1"/>
  <c r="X4393" i="2"/>
  <c r="Y4393" i="2" s="1"/>
  <c r="X4382" i="2"/>
  <c r="Y4382" i="2" s="1"/>
  <c r="X4369" i="2"/>
  <c r="Y4369" i="2" s="1"/>
  <c r="X4344" i="2"/>
  <c r="Y4344" i="2" s="1"/>
  <c r="X4314" i="2"/>
  <c r="Y4314" i="2" s="1"/>
  <c r="X4298" i="2"/>
  <c r="Y4298" i="2" s="1"/>
  <c r="X4284" i="2"/>
  <c r="Y4284" i="2" s="1"/>
  <c r="X4271" i="2"/>
  <c r="Y4271" i="2" s="1"/>
  <c r="X4261" i="2"/>
  <c r="Y4261" i="2" s="1"/>
  <c r="X4248" i="2"/>
  <c r="Y4248" i="2" s="1"/>
  <c r="X4232" i="2"/>
  <c r="Y4232" i="2" s="1"/>
  <c r="X4214" i="2"/>
  <c r="Y4214" i="2" s="1"/>
  <c r="X4201" i="2"/>
  <c r="Y4201" i="2" s="1"/>
  <c r="X4183" i="2"/>
  <c r="Y4183" i="2" s="1"/>
  <c r="X4164" i="2"/>
  <c r="Y4164" i="2" s="1"/>
  <c r="X4151" i="2"/>
  <c r="Y4151" i="2" s="1"/>
  <c r="X4130" i="2"/>
  <c r="Y4130" i="2" s="1"/>
  <c r="X4103" i="2"/>
  <c r="Y4103" i="2" s="1"/>
  <c r="X4088" i="2"/>
  <c r="Y4088" i="2" s="1"/>
  <c r="X4077" i="2"/>
  <c r="Y4077" i="2" s="1"/>
  <c r="X4066" i="2"/>
  <c r="Y4066" i="2" s="1"/>
  <c r="X4024" i="2"/>
  <c r="Y4024" i="2" s="1"/>
  <c r="X4009" i="2"/>
  <c r="Y4009" i="2" s="1"/>
  <c r="X3998" i="2"/>
  <c r="Y3998" i="2" s="1"/>
  <c r="X3979" i="2"/>
  <c r="Y3979" i="2" s="1"/>
  <c r="X3965" i="2"/>
  <c r="Y3965" i="2" s="1"/>
  <c r="X3953" i="2"/>
  <c r="Y3953" i="2" s="1"/>
  <c r="X3944" i="2"/>
  <c r="Y3944" i="2" s="1"/>
  <c r="X3929" i="2"/>
  <c r="Y3929" i="2" s="1"/>
  <c r="X3912" i="2"/>
  <c r="Y3912" i="2" s="1"/>
  <c r="X3879" i="2"/>
  <c r="Y3879" i="2" s="1"/>
  <c r="X3747" i="2"/>
  <c r="Y3747" i="2" s="1"/>
  <c r="X3600" i="2"/>
  <c r="Y3600" i="2" s="1"/>
  <c r="X3590" i="2"/>
  <c r="Y3590" i="2" s="1"/>
  <c r="X4429" i="2"/>
  <c r="Y4429" i="2" s="1"/>
  <c r="X4418" i="2"/>
  <c r="Y4418" i="2" s="1"/>
  <c r="X4402" i="2"/>
  <c r="Y4402" i="2" s="1"/>
  <c r="X4389" i="2"/>
  <c r="Y4389" i="2" s="1"/>
  <c r="X4375" i="2"/>
  <c r="Y4375" i="2" s="1"/>
  <c r="X4352" i="2"/>
  <c r="Y4352" i="2" s="1"/>
  <c r="X4340" i="2"/>
  <c r="Y4340" i="2" s="1"/>
  <c r="X4304" i="2"/>
  <c r="Y4304" i="2" s="1"/>
  <c r="X4294" i="2"/>
  <c r="Y4294" i="2" s="1"/>
  <c r="X4279" i="2"/>
  <c r="Y4279" i="2" s="1"/>
  <c r="X4267" i="2"/>
  <c r="Y4267" i="2" s="1"/>
  <c r="X4257" i="2"/>
  <c r="Y4257" i="2" s="1"/>
  <c r="X4244" i="2"/>
  <c r="Y4244" i="2" s="1"/>
  <c r="X4227" i="2"/>
  <c r="Y4227" i="2" s="1"/>
  <c r="X4210" i="2"/>
  <c r="Y4210" i="2" s="1"/>
  <c r="X4197" i="2"/>
  <c r="Y4197" i="2" s="1"/>
  <c r="X4176" i="2"/>
  <c r="Y4176" i="2" s="1"/>
  <c r="X4160" i="2"/>
  <c r="Y4160" i="2" s="1"/>
  <c r="X4147" i="2"/>
  <c r="Y4147" i="2" s="1"/>
  <c r="X4113" i="2"/>
  <c r="Y4113" i="2" s="1"/>
  <c r="X4095" i="2"/>
  <c r="Y4095" i="2" s="1"/>
  <c r="X4084" i="2"/>
  <c r="Y4084" i="2" s="1"/>
  <c r="X4073" i="2"/>
  <c r="Y4073" i="2" s="1"/>
  <c r="X4058" i="2"/>
  <c r="Y4058" i="2" s="1"/>
  <c r="X4019" i="2"/>
  <c r="Y4019" i="2" s="1"/>
  <c r="X4004" i="2"/>
  <c r="Y4004" i="2" s="1"/>
  <c r="X3991" i="2"/>
  <c r="Y3991" i="2" s="1"/>
  <c r="X3971" i="2"/>
  <c r="Y3971" i="2" s="1"/>
  <c r="X3959" i="2"/>
  <c r="Y3959" i="2" s="1"/>
  <c r="X3949" i="2"/>
  <c r="Y3949" i="2" s="1"/>
  <c r="X3941" i="2"/>
  <c r="Y3941" i="2" s="1"/>
  <c r="X3924" i="2"/>
  <c r="Y3924" i="2" s="1"/>
  <c r="X3905" i="2"/>
  <c r="Y3905" i="2" s="1"/>
  <c r="X3875" i="2"/>
  <c r="Y3875" i="2" s="1"/>
  <c r="X3763" i="2"/>
  <c r="Y3763" i="2" s="1"/>
  <c r="X3587" i="2"/>
  <c r="Y3587" i="2" s="1"/>
  <c r="X5952" i="2"/>
  <c r="Y5952" i="2" s="1"/>
  <c r="X4428" i="2"/>
  <c r="Y4428" i="2" s="1"/>
  <c r="X4416" i="2"/>
  <c r="Y4416" i="2" s="1"/>
  <c r="X4399" i="2"/>
  <c r="Y4399" i="2" s="1"/>
  <c r="X4388" i="2"/>
  <c r="Y4388" i="2" s="1"/>
  <c r="X4374" i="2"/>
  <c r="Y4374" i="2" s="1"/>
  <c r="X4349" i="2"/>
  <c r="Y4349" i="2" s="1"/>
  <c r="X4339" i="2"/>
  <c r="Y4339" i="2" s="1"/>
  <c r="X4303" i="2"/>
  <c r="Y4303" i="2" s="1"/>
  <c r="X4292" i="2"/>
  <c r="Y4292" i="2" s="1"/>
  <c r="X4277" i="2"/>
  <c r="Y4277" i="2" s="1"/>
  <c r="X4266" i="2"/>
  <c r="Y4266" i="2" s="1"/>
  <c r="X4255" i="2"/>
  <c r="Y4255" i="2" s="1"/>
  <c r="X4243" i="2"/>
  <c r="Y4243" i="2" s="1"/>
  <c r="X4226" i="2"/>
  <c r="Y4226" i="2" s="1"/>
  <c r="X4208" i="2"/>
  <c r="Y4208" i="2" s="1"/>
  <c r="X4192" i="2"/>
  <c r="Y4192" i="2" s="1"/>
  <c r="X4169" i="2"/>
  <c r="Y4169" i="2" s="1"/>
  <c r="X4158" i="2"/>
  <c r="Y4158" i="2" s="1"/>
  <c r="X4146" i="2"/>
  <c r="Y4146" i="2" s="1"/>
  <c r="X4112" i="2"/>
  <c r="Y4112" i="2" s="1"/>
  <c r="X4093" i="2"/>
  <c r="Y4093" i="2" s="1"/>
  <c r="X4083" i="2"/>
  <c r="Y4083" i="2" s="1"/>
  <c r="X4072" i="2"/>
  <c r="Y4072" i="2" s="1"/>
  <c r="X4037" i="2"/>
  <c r="Y4037" i="2" s="1"/>
  <c r="X4017" i="2"/>
  <c r="Y4017" i="2" s="1"/>
  <c r="X4003" i="2"/>
  <c r="Y4003" i="2" s="1"/>
  <c r="X3986" i="2"/>
  <c r="Y3986" i="2" s="1"/>
  <c r="X3970" i="2"/>
  <c r="Y3970" i="2" s="1"/>
  <c r="X3958" i="2"/>
  <c r="Y3958" i="2" s="1"/>
  <c r="X3948" i="2"/>
  <c r="Y3948" i="2" s="1"/>
  <c r="X3940" i="2"/>
  <c r="Y3940" i="2" s="1"/>
  <c r="X3923" i="2"/>
  <c r="Y3923" i="2" s="1"/>
  <c r="X3883" i="2"/>
  <c r="Y3883" i="2" s="1"/>
  <c r="X3863" i="2"/>
  <c r="Y3863" i="2" s="1"/>
  <c r="X3762" i="2"/>
  <c r="Y3762" i="2" s="1"/>
  <c r="X3621" i="2"/>
  <c r="Y3621" i="2" s="1"/>
  <c r="X3575" i="2"/>
  <c r="Y3575" i="2" s="1"/>
  <c r="X4462" i="2"/>
  <c r="Y4462" i="2" s="1"/>
  <c r="X4384" i="2"/>
  <c r="Y4384" i="2" s="1"/>
  <c r="X4299" i="2"/>
  <c r="Y4299" i="2" s="1"/>
  <c r="X4250" i="2"/>
  <c r="Y4250" i="2" s="1"/>
  <c r="X4185" i="2"/>
  <c r="Y4185" i="2" s="1"/>
  <c r="X4105" i="2"/>
  <c r="Y4105" i="2" s="1"/>
  <c r="X4025" i="2"/>
  <c r="Y4025" i="2" s="1"/>
  <c r="X3966" i="2"/>
  <c r="Y3966" i="2" s="1"/>
  <c r="X3917" i="2"/>
  <c r="Y3917" i="2" s="1"/>
  <c r="X3591" i="2"/>
  <c r="Y3591" i="2" s="1"/>
  <c r="X2546" i="2"/>
  <c r="Y2546" i="2" s="1"/>
  <c r="X2541" i="2"/>
  <c r="Y2541" i="2" s="1"/>
  <c r="X4424" i="2"/>
  <c r="Y4424" i="2" s="1"/>
  <c r="X4370" i="2"/>
  <c r="Y4370" i="2" s="1"/>
  <c r="X4286" i="2"/>
  <c r="Y4286" i="2" s="1"/>
  <c r="X4234" i="2"/>
  <c r="Y4234" i="2" s="1"/>
  <c r="X4165" i="2"/>
  <c r="Y4165" i="2" s="1"/>
  <c r="X4089" i="2"/>
  <c r="Y4089" i="2" s="1"/>
  <c r="X4013" i="2"/>
  <c r="Y4013" i="2" s="1"/>
  <c r="X3954" i="2"/>
  <c r="Y3954" i="2" s="1"/>
  <c r="X3880" i="2"/>
  <c r="Y3880" i="2" s="1"/>
  <c r="X3618" i="2"/>
  <c r="Y3618" i="2" s="1"/>
  <c r="X2571" i="2"/>
  <c r="Y2571" i="2" s="1"/>
  <c r="X4412" i="2"/>
  <c r="Y4412" i="2" s="1"/>
  <c r="X4345" i="2"/>
  <c r="Y4345" i="2" s="1"/>
  <c r="X4273" i="2"/>
  <c r="Y4273" i="2" s="1"/>
  <c r="X4222" i="2"/>
  <c r="Y4222" i="2" s="1"/>
  <c r="X4152" i="2"/>
  <c r="Y4152" i="2" s="1"/>
  <c r="X4079" i="2"/>
  <c r="Y4079" i="2" s="1"/>
  <c r="X3999" i="2"/>
  <c r="Y3999" i="2" s="1"/>
  <c r="X3945" i="2"/>
  <c r="Y3945" i="2" s="1"/>
  <c r="X4262" i="2"/>
  <c r="Y4262" i="2" s="1"/>
  <c r="X3980" i="2"/>
  <c r="Y3980" i="2" s="1"/>
  <c r="X4202" i="2"/>
  <c r="Y4202" i="2" s="1"/>
  <c r="X3932" i="2"/>
  <c r="Y3932" i="2" s="1"/>
  <c r="X4394" i="2"/>
  <c r="Y4394" i="2" s="1"/>
  <c r="X4132" i="2"/>
  <c r="Y4132" i="2" s="1"/>
  <c r="X4316" i="2"/>
  <c r="Y4316" i="2" s="1"/>
  <c r="X4067" i="2"/>
  <c r="Y4067" i="2" s="1"/>
  <c r="X2703" i="2"/>
  <c r="Y2703" i="2" s="1"/>
  <c r="X2694" i="2"/>
  <c r="Y2694" i="2" s="1"/>
  <c r="X2687" i="2"/>
  <c r="Y2687" i="2" s="1"/>
  <c r="X2682" i="2"/>
  <c r="Y2682" i="2" s="1"/>
  <c r="X2578" i="2"/>
  <c r="Y2578" i="2" s="1"/>
  <c r="X2683" i="2"/>
  <c r="Y2683" i="2" s="1"/>
  <c r="X2119" i="2"/>
  <c r="Y2119" i="2" s="1"/>
  <c r="X2109" i="2"/>
  <c r="Y2109" i="2" s="1"/>
  <c r="X2104" i="2"/>
  <c r="Y2104" i="2" s="1"/>
  <c r="X2094" i="2"/>
  <c r="Y2094" i="2" s="1"/>
  <c r="X2090" i="2"/>
  <c r="Y2090" i="2" s="1"/>
  <c r="X2086" i="2"/>
  <c r="Y2086" i="2" s="1"/>
  <c r="X2081" i="2"/>
  <c r="Y2081" i="2" s="1"/>
  <c r="X2076" i="2"/>
  <c r="Y2076" i="2" s="1"/>
  <c r="X2072" i="2"/>
  <c r="Y2072" i="2" s="1"/>
  <c r="X2068" i="2"/>
  <c r="Y2068" i="2" s="1"/>
  <c r="X2064" i="2"/>
  <c r="Y2064" i="2" s="1"/>
  <c r="X2051" i="2"/>
  <c r="Y2051" i="2" s="1"/>
  <c r="X2047" i="2"/>
  <c r="Y2047" i="2" s="1"/>
  <c r="X2042" i="2"/>
  <c r="Y2042" i="2" s="1"/>
  <c r="X2038" i="2"/>
  <c r="Y2038" i="2" s="1"/>
  <c r="X2027" i="2"/>
  <c r="Y2027" i="2" s="1"/>
  <c r="X2016" i="2"/>
  <c r="Y2016" i="2" s="1"/>
  <c r="X2004" i="2"/>
  <c r="Y2004" i="2" s="1"/>
  <c r="X1996" i="2"/>
  <c r="Y1996" i="2" s="1"/>
  <c r="X1991" i="2"/>
  <c r="Y1991" i="2" s="1"/>
  <c r="X1980" i="2"/>
  <c r="Y1980" i="2" s="1"/>
  <c r="X1974" i="2"/>
  <c r="Y1974" i="2" s="1"/>
  <c r="X1970" i="2"/>
  <c r="Y1970" i="2" s="1"/>
  <c r="X1963" i="2"/>
  <c r="Y1963" i="2" s="1"/>
  <c r="X1959" i="2"/>
  <c r="Y1959" i="2" s="1"/>
  <c r="X1954" i="2"/>
  <c r="Y1954" i="2" s="1"/>
  <c r="X1947" i="2"/>
  <c r="Y1947" i="2" s="1"/>
  <c r="X1942" i="2"/>
  <c r="Y1942" i="2" s="1"/>
  <c r="X1921" i="2"/>
  <c r="Y1921" i="2" s="1"/>
  <c r="X2579" i="2"/>
  <c r="Y2579" i="2" s="1"/>
  <c r="X2118" i="2"/>
  <c r="Y2118" i="2" s="1"/>
  <c r="X2108" i="2"/>
  <c r="Y2108" i="2" s="1"/>
  <c r="X2097" i="2"/>
  <c r="Y2097" i="2" s="1"/>
  <c r="X2093" i="2"/>
  <c r="Y2093" i="2" s="1"/>
  <c r="X2089" i="2"/>
  <c r="Y2089" i="2" s="1"/>
  <c r="X2084" i="2"/>
  <c r="Y2084" i="2" s="1"/>
  <c r="X2080" i="2"/>
  <c r="Y2080" i="2" s="1"/>
  <c r="X2075" i="2"/>
  <c r="Y2075" i="2" s="1"/>
  <c r="X2071" i="2"/>
  <c r="Y2071" i="2" s="1"/>
  <c r="X2067" i="2"/>
  <c r="Y2067" i="2" s="1"/>
  <c r="X2063" i="2"/>
  <c r="Y2063" i="2" s="1"/>
  <c r="X2050" i="2"/>
  <c r="Y2050" i="2" s="1"/>
  <c r="X2046" i="2"/>
  <c r="Y2046" i="2" s="1"/>
  <c r="X2041" i="2"/>
  <c r="Y2041" i="2" s="1"/>
  <c r="X2036" i="2"/>
  <c r="Y2036" i="2" s="1"/>
  <c r="X2021" i="2"/>
  <c r="Y2021" i="2" s="1"/>
  <c r="X2014" i="2"/>
  <c r="Y2014" i="2" s="1"/>
  <c r="X2001" i="2"/>
  <c r="Y2001" i="2" s="1"/>
  <c r="X1995" i="2"/>
  <c r="Y1995" i="2" s="1"/>
  <c r="X1990" i="2"/>
  <c r="Y1990" i="2" s="1"/>
  <c r="X1978" i="2"/>
  <c r="Y1978" i="2" s="1"/>
  <c r="X1973" i="2"/>
  <c r="Y1973" i="2" s="1"/>
  <c r="X1969" i="2"/>
  <c r="Y1969" i="2" s="1"/>
  <c r="X1962" i="2"/>
  <c r="Y1962" i="2" s="1"/>
  <c r="X1958" i="2"/>
  <c r="Y1958" i="2" s="1"/>
  <c r="X1953" i="2"/>
  <c r="Y1953" i="2" s="1"/>
  <c r="X1946" i="2"/>
  <c r="Y1946" i="2" s="1"/>
  <c r="X1941" i="2"/>
  <c r="Y1941" i="2" s="1"/>
  <c r="X2705" i="2"/>
  <c r="Y2705" i="2" s="1"/>
  <c r="X2686" i="2"/>
  <c r="Y2686" i="2" s="1"/>
  <c r="X2117" i="2"/>
  <c r="Y2117" i="2" s="1"/>
  <c r="X2107" i="2"/>
  <c r="Y2107" i="2" s="1"/>
  <c r="X2096" i="2"/>
  <c r="Y2096" i="2" s="1"/>
  <c r="X2092" i="2"/>
  <c r="Y2092" i="2" s="1"/>
  <c r="X2088" i="2"/>
  <c r="Y2088" i="2" s="1"/>
  <c r="X2083" i="2"/>
  <c r="Y2083" i="2" s="1"/>
  <c r="X2079" i="2"/>
  <c r="Y2079" i="2" s="1"/>
  <c r="X2074" i="2"/>
  <c r="Y2074" i="2" s="1"/>
  <c r="X2070" i="2"/>
  <c r="Y2070" i="2" s="1"/>
  <c r="X2066" i="2"/>
  <c r="Y2066" i="2" s="1"/>
  <c r="X2062" i="2"/>
  <c r="Y2062" i="2" s="1"/>
  <c r="X2049" i="2"/>
  <c r="Y2049" i="2" s="1"/>
  <c r="X2044" i="2"/>
  <c r="Y2044" i="2" s="1"/>
  <c r="X2040" i="2"/>
  <c r="Y2040" i="2" s="1"/>
  <c r="X2035" i="2"/>
  <c r="Y2035" i="2" s="1"/>
  <c r="X2020" i="2"/>
  <c r="Y2020" i="2" s="1"/>
  <c r="X2007" i="2"/>
  <c r="Y2007" i="2" s="1"/>
  <c r="X2000" i="2"/>
  <c r="Y2000" i="2" s="1"/>
  <c r="X1994" i="2"/>
  <c r="Y1994" i="2" s="1"/>
  <c r="X1985" i="2"/>
  <c r="Y1985" i="2" s="1"/>
  <c r="X1977" i="2"/>
  <c r="Y1977" i="2" s="1"/>
  <c r="X1972" i="2"/>
  <c r="Y1972" i="2" s="1"/>
  <c r="X1966" i="2"/>
  <c r="Y1966" i="2" s="1"/>
  <c r="X1961" i="2"/>
  <c r="Y1961" i="2" s="1"/>
  <c r="X1957" i="2"/>
  <c r="Y1957" i="2" s="1"/>
  <c r="X1951" i="2"/>
  <c r="Y1951" i="2" s="1"/>
  <c r="X1944" i="2"/>
  <c r="Y1944" i="2" s="1"/>
  <c r="X1940" i="2"/>
  <c r="Y1940" i="2" s="1"/>
  <c r="X2095" i="2"/>
  <c r="Y2095" i="2" s="1"/>
  <c r="X2077" i="2"/>
  <c r="Y2077" i="2" s="1"/>
  <c r="X2061" i="2"/>
  <c r="Y2061" i="2" s="1"/>
  <c r="X2033" i="2"/>
  <c r="Y2033" i="2" s="1"/>
  <c r="X1992" i="2"/>
  <c r="Y1992" i="2" s="1"/>
  <c r="X1964" i="2"/>
  <c r="Y1964" i="2" s="1"/>
  <c r="X1943" i="2"/>
  <c r="Y1943" i="2" s="1"/>
  <c r="X2692" i="2"/>
  <c r="Y2692" i="2" s="1"/>
  <c r="X2122" i="2"/>
  <c r="Y2122" i="2" s="1"/>
  <c r="X2091" i="2"/>
  <c r="Y2091" i="2" s="1"/>
  <c r="X2073" i="2"/>
  <c r="Y2073" i="2" s="1"/>
  <c r="X2048" i="2"/>
  <c r="Y2048" i="2" s="1"/>
  <c r="X2017" i="2"/>
  <c r="Y2017" i="2" s="1"/>
  <c r="X1984" i="2"/>
  <c r="Y1984" i="2" s="1"/>
  <c r="X1960" i="2"/>
  <c r="Y1960" i="2" s="1"/>
  <c r="X1939" i="2"/>
  <c r="Y1939" i="2" s="1"/>
  <c r="X2116" i="2"/>
  <c r="Y2116" i="2" s="1"/>
  <c r="X2087" i="2"/>
  <c r="Y2087" i="2" s="1"/>
  <c r="X2069" i="2"/>
  <c r="Y2069" i="2" s="1"/>
  <c r="X2043" i="2"/>
  <c r="Y2043" i="2" s="1"/>
  <c r="X2006" i="2"/>
  <c r="Y2006" i="2" s="1"/>
  <c r="X1976" i="2"/>
  <c r="Y1976" i="2" s="1"/>
  <c r="X1955" i="2"/>
  <c r="Y1955" i="2" s="1"/>
  <c r="X2082" i="2"/>
  <c r="Y2082" i="2" s="1"/>
  <c r="X2039" i="2"/>
  <c r="Y2039" i="2" s="1"/>
  <c r="X1971" i="2"/>
  <c r="Y1971" i="2" s="1"/>
  <c r="X2106" i="2"/>
  <c r="Y2106" i="2" s="1"/>
  <c r="X2065" i="2"/>
  <c r="Y2065" i="2" s="1"/>
  <c r="X1998" i="2"/>
  <c r="Y1998" i="2" s="1"/>
  <c r="X1948" i="2"/>
  <c r="Y1948" i="2" s="1"/>
  <c r="X2914" i="2"/>
  <c r="Y2914" i="2" s="1"/>
  <c r="X2906" i="2"/>
  <c r="Y2906" i="2" s="1"/>
  <c r="X2890" i="2"/>
  <c r="Y2890" i="2" s="1"/>
  <c r="X2880" i="2"/>
  <c r="Y2880" i="2" s="1"/>
  <c r="X2869" i="2"/>
  <c r="Y2869" i="2" s="1"/>
  <c r="X2760" i="2"/>
  <c r="Y2760" i="2" s="1"/>
  <c r="X2756" i="2"/>
  <c r="Y2756" i="2" s="1"/>
  <c r="X2749" i="2"/>
  <c r="Y2749" i="2" s="1"/>
  <c r="X2742" i="2"/>
  <c r="Y2742" i="2" s="1"/>
  <c r="X2702" i="2"/>
  <c r="Y2702" i="2" s="1"/>
  <c r="X2677" i="2"/>
  <c r="Y2677" i="2" s="1"/>
  <c r="X2672" i="2"/>
  <c r="Y2672" i="2" s="1"/>
  <c r="X2662" i="2"/>
  <c r="Y2662" i="2" s="1"/>
  <c r="X2618" i="2"/>
  <c r="Y2618" i="2" s="1"/>
  <c r="X2612" i="2"/>
  <c r="Y2612" i="2" s="1"/>
  <c r="X2604" i="2"/>
  <c r="Y2604" i="2" s="1"/>
  <c r="X2600" i="2"/>
  <c r="Y2600" i="2" s="1"/>
  <c r="X2596" i="2"/>
  <c r="Y2596" i="2" s="1"/>
  <c r="X2588" i="2"/>
  <c r="Y2588" i="2" s="1"/>
  <c r="X2582" i="2"/>
  <c r="Y2582" i="2" s="1"/>
  <c r="X2565" i="2"/>
  <c r="Y2565" i="2" s="1"/>
  <c r="X2733" i="2"/>
  <c r="Y2733" i="2" s="1"/>
  <c r="X2670" i="2"/>
  <c r="Y2670" i="2" s="1"/>
  <c r="X2617" i="2"/>
  <c r="Y2617" i="2" s="1"/>
  <c r="X2603" i="2"/>
  <c r="Y2603" i="2" s="1"/>
  <c r="X2595" i="2"/>
  <c r="Y2595" i="2" s="1"/>
  <c r="X2581" i="2"/>
  <c r="Y2581" i="2" s="1"/>
  <c r="X2913" i="2"/>
  <c r="Y2913" i="2" s="1"/>
  <c r="X2899" i="2"/>
  <c r="Y2899" i="2" s="1"/>
  <c r="X2888" i="2"/>
  <c r="Y2888" i="2" s="1"/>
  <c r="X2873" i="2"/>
  <c r="Y2873" i="2" s="1"/>
  <c r="X2844" i="2"/>
  <c r="Y2844" i="2" s="1"/>
  <c r="X2759" i="2"/>
  <c r="Y2759" i="2" s="1"/>
  <c r="X2755" i="2"/>
  <c r="Y2755" i="2" s="1"/>
  <c r="X2745" i="2"/>
  <c r="Y2745" i="2" s="1"/>
  <c r="X2685" i="2"/>
  <c r="Y2685" i="2" s="1"/>
  <c r="X2676" i="2"/>
  <c r="Y2676" i="2" s="1"/>
  <c r="X2661" i="2"/>
  <c r="Y2661" i="2" s="1"/>
  <c r="X2611" i="2"/>
  <c r="Y2611" i="2" s="1"/>
  <c r="X2599" i="2"/>
  <c r="Y2599" i="2" s="1"/>
  <c r="X2585" i="2"/>
  <c r="Y2585" i="2" s="1"/>
  <c r="X2909" i="2"/>
  <c r="Y2909" i="2" s="1"/>
  <c r="X2895" i="2"/>
  <c r="Y2895" i="2" s="1"/>
  <c r="X2883" i="2"/>
  <c r="Y2883" i="2" s="1"/>
  <c r="X2871" i="2"/>
  <c r="Y2871" i="2" s="1"/>
  <c r="X2796" i="2"/>
  <c r="Y2796" i="2" s="1"/>
  <c r="X2758" i="2"/>
  <c r="Y2758" i="2" s="1"/>
  <c r="X2754" i="2"/>
  <c r="Y2754" i="2" s="1"/>
  <c r="X2744" i="2"/>
  <c r="Y2744" i="2" s="1"/>
  <c r="X2731" i="2"/>
  <c r="Y2731" i="2" s="1"/>
  <c r="X2680" i="2"/>
  <c r="Y2680" i="2" s="1"/>
  <c r="X2675" i="2"/>
  <c r="Y2675" i="2" s="1"/>
  <c r="X2664" i="2"/>
  <c r="Y2664" i="2" s="1"/>
  <c r="X2657" i="2"/>
  <c r="Y2657" i="2" s="1"/>
  <c r="X2616" i="2"/>
  <c r="Y2616" i="2" s="1"/>
  <c r="X2609" i="2"/>
  <c r="Y2609" i="2" s="1"/>
  <c r="X2602" i="2"/>
  <c r="Y2602" i="2" s="1"/>
  <c r="X2598" i="2"/>
  <c r="Y2598" i="2" s="1"/>
  <c r="X2594" i="2"/>
  <c r="Y2594" i="2" s="1"/>
  <c r="X2584" i="2"/>
  <c r="Y2584" i="2" s="1"/>
  <c r="X2576" i="2"/>
  <c r="Y2576" i="2" s="1"/>
  <c r="X2908" i="2"/>
  <c r="Y2908" i="2" s="1"/>
  <c r="X2766" i="2"/>
  <c r="Y2766" i="2" s="1"/>
  <c r="X2720" i="2"/>
  <c r="Y2720" i="2" s="1"/>
  <c r="X2638" i="2"/>
  <c r="Y2638" i="2" s="1"/>
  <c r="X2597" i="2"/>
  <c r="Y2597" i="2" s="1"/>
  <c r="X2894" i="2"/>
  <c r="Y2894" i="2" s="1"/>
  <c r="X2757" i="2"/>
  <c r="Y2757" i="2" s="1"/>
  <c r="X2678" i="2"/>
  <c r="Y2678" i="2" s="1"/>
  <c r="X2615" i="2"/>
  <c r="Y2615" i="2" s="1"/>
  <c r="X2593" i="2"/>
  <c r="Y2593" i="2" s="1"/>
  <c r="X2882" i="2"/>
  <c r="Y2882" i="2" s="1"/>
  <c r="X2751" i="2"/>
  <c r="Y2751" i="2" s="1"/>
  <c r="X2673" i="2"/>
  <c r="Y2673" i="2" s="1"/>
  <c r="X2607" i="2"/>
  <c r="Y2607" i="2" s="1"/>
  <c r="X2583" i="2"/>
  <c r="Y2583" i="2" s="1"/>
  <c r="X2870" i="2"/>
  <c r="Y2870" i="2" s="1"/>
  <c r="X2743" i="2"/>
  <c r="Y2743" i="2" s="1"/>
  <c r="X2663" i="2"/>
  <c r="Y2663" i="2" s="1"/>
  <c r="X2601" i="2"/>
  <c r="Y2601" i="2" s="1"/>
  <c r="X2568" i="2"/>
  <c r="Y2568" i="2" s="1"/>
  <c r="X260" i="2"/>
  <c r="Y260" i="2" s="1"/>
  <c r="X254" i="2"/>
  <c r="Y254" i="2" s="1"/>
  <c r="X206" i="2"/>
  <c r="Y206" i="2" s="1"/>
  <c r="X198" i="2"/>
  <c r="Y198" i="2" s="1"/>
  <c r="X257" i="2"/>
  <c r="Y257" i="2" s="1"/>
  <c r="X255" i="2"/>
  <c r="Y255" i="2" s="1"/>
  <c r="X263" i="2"/>
  <c r="Y263" i="2" s="1"/>
  <c r="X184" i="2"/>
  <c r="Y184" i="2" s="1"/>
  <c r="Y1378" i="2"/>
  <c r="X983" i="2"/>
  <c r="Y983" i="2" s="1"/>
  <c r="X119" i="2"/>
  <c r="Y119" i="2" s="1"/>
  <c r="X106" i="2"/>
  <c r="Y106" i="2" s="1"/>
  <c r="X92" i="2"/>
  <c r="Y92" i="2" s="1"/>
  <c r="X82" i="2"/>
  <c r="Y82" i="2" s="1"/>
  <c r="X35" i="2"/>
  <c r="Y35" i="2" s="1"/>
  <c r="X27" i="2"/>
  <c r="Y27" i="2" s="1"/>
  <c r="X882" i="2"/>
  <c r="Y882" i="2" s="1"/>
  <c r="X870" i="2"/>
  <c r="Y870" i="2" s="1"/>
  <c r="X37" i="2"/>
  <c r="Y37" i="2" s="1"/>
  <c r="X33" i="2"/>
  <c r="Y33" i="2" s="1"/>
  <c r="X1179" i="2"/>
  <c r="Y1179" i="2" s="1"/>
  <c r="X923" i="2"/>
  <c r="Y923" i="2" s="1"/>
  <c r="X34" i="2"/>
  <c r="Y34" i="2" s="1"/>
  <c r="X86" i="2"/>
  <c r="Y86" i="2" s="1"/>
  <c r="X955" i="2"/>
  <c r="Y955" i="2" s="1"/>
  <c r="X120" i="2"/>
  <c r="Y120" i="2" s="1"/>
  <c r="X24" i="2"/>
  <c r="Y24" i="2" s="1"/>
  <c r="X1126" i="2"/>
  <c r="Y1126" i="2" s="1"/>
  <c r="X982" i="2"/>
  <c r="Y982" i="2" s="1"/>
  <c r="X950" i="2"/>
  <c r="Y950" i="2" s="1"/>
  <c r="X914" i="2"/>
  <c r="Y914" i="2" s="1"/>
  <c r="X871" i="2"/>
  <c r="Y871" i="2" s="1"/>
  <c r="X862" i="2"/>
  <c r="Y862" i="2" s="1"/>
  <c r="X81" i="2"/>
  <c r="Y81" i="2" s="1"/>
  <c r="X2316" i="2"/>
  <c r="Y2316" i="2" s="1"/>
  <c r="X2289" i="2"/>
  <c r="Y2289" i="2" s="1"/>
  <c r="X2281" i="2"/>
  <c r="Y2281" i="2" s="1"/>
  <c r="X2271" i="2"/>
  <c r="Y2271" i="2" s="1"/>
  <c r="X2217" i="2"/>
  <c r="Y2217" i="2" s="1"/>
  <c r="X2212" i="2"/>
  <c r="Y2212" i="2" s="1"/>
  <c r="X2208" i="2"/>
  <c r="Y2208" i="2" s="1"/>
  <c r="X2204" i="2"/>
  <c r="Y2204" i="2" s="1"/>
  <c r="X2200" i="2"/>
  <c r="Y2200" i="2" s="1"/>
  <c r="X2196" i="2"/>
  <c r="Y2196" i="2" s="1"/>
  <c r="X2174" i="2"/>
  <c r="Y2174" i="2" s="1"/>
  <c r="X2167" i="2"/>
  <c r="Y2167" i="2" s="1"/>
  <c r="X2163" i="2"/>
  <c r="Y2163" i="2" s="1"/>
  <c r="X2159" i="2"/>
  <c r="Y2159" i="2" s="1"/>
  <c r="X2149" i="2"/>
  <c r="Y2149" i="2" s="1"/>
  <c r="X2144" i="2"/>
  <c r="Y2144" i="2" s="1"/>
  <c r="X2140" i="2"/>
  <c r="Y2140" i="2" s="1"/>
  <c r="X2133" i="2"/>
  <c r="Y2133" i="2" s="1"/>
  <c r="X2277" i="2"/>
  <c r="Y2277" i="2" s="1"/>
  <c r="X2216" i="2"/>
  <c r="Y2216" i="2" s="1"/>
  <c r="X2207" i="2"/>
  <c r="Y2207" i="2" s="1"/>
  <c r="X2199" i="2"/>
  <c r="Y2199" i="2" s="1"/>
  <c r="X2170" i="2"/>
  <c r="Y2170" i="2" s="1"/>
  <c r="X2162" i="2"/>
  <c r="Y2162" i="2" s="1"/>
  <c r="X2147" i="2"/>
  <c r="Y2147" i="2" s="1"/>
  <c r="X2139" i="2"/>
  <c r="Y2139" i="2" s="1"/>
  <c r="X2300" i="2"/>
  <c r="Y2300" i="2" s="1"/>
  <c r="X2288" i="2"/>
  <c r="Y2288" i="2" s="1"/>
  <c r="X2267" i="2"/>
  <c r="Y2267" i="2" s="1"/>
  <c r="X2211" i="2"/>
  <c r="Y2211" i="2" s="1"/>
  <c r="X2203" i="2"/>
  <c r="Y2203" i="2" s="1"/>
  <c r="X2195" i="2"/>
  <c r="Y2195" i="2" s="1"/>
  <c r="X2166" i="2"/>
  <c r="Y2166" i="2" s="1"/>
  <c r="X2158" i="2"/>
  <c r="Y2158" i="2" s="1"/>
  <c r="X2143" i="2"/>
  <c r="Y2143" i="2" s="1"/>
  <c r="X2131" i="2"/>
  <c r="Y2131" i="2" s="1"/>
  <c r="X2294" i="2"/>
  <c r="Y2294" i="2" s="1"/>
  <c r="X2287" i="2"/>
  <c r="Y2287" i="2" s="1"/>
  <c r="X2275" i="2"/>
  <c r="Y2275" i="2" s="1"/>
  <c r="X2265" i="2"/>
  <c r="Y2265" i="2" s="1"/>
  <c r="X2215" i="2"/>
  <c r="Y2215" i="2" s="1"/>
  <c r="X2210" i="2"/>
  <c r="Y2210" i="2" s="1"/>
  <c r="X2206" i="2"/>
  <c r="Y2206" i="2" s="1"/>
  <c r="X2202" i="2"/>
  <c r="Y2202" i="2" s="1"/>
  <c r="X2198" i="2"/>
  <c r="Y2198" i="2" s="1"/>
  <c r="X2181" i="2"/>
  <c r="Y2181" i="2" s="1"/>
  <c r="X2169" i="2"/>
  <c r="Y2169" i="2" s="1"/>
  <c r="X2165" i="2"/>
  <c r="Y2165" i="2" s="1"/>
  <c r="X2161" i="2"/>
  <c r="Y2161" i="2" s="1"/>
  <c r="X2157" i="2"/>
  <c r="Y2157" i="2" s="1"/>
  <c r="X2146" i="2"/>
  <c r="Y2146" i="2" s="1"/>
  <c r="X2142" i="2"/>
  <c r="Y2142" i="2" s="1"/>
  <c r="X2135" i="2"/>
  <c r="Y2135" i="2" s="1"/>
  <c r="X2229" i="2"/>
  <c r="Y2229" i="2" s="1"/>
  <c r="X2201" i="2"/>
  <c r="Y2201" i="2" s="1"/>
  <c r="X2164" i="2"/>
  <c r="Y2164" i="2" s="1"/>
  <c r="X2141" i="2"/>
  <c r="Y2141" i="2" s="1"/>
  <c r="X2293" i="2"/>
  <c r="Y2293" i="2" s="1"/>
  <c r="X2214" i="2"/>
  <c r="Y2214" i="2" s="1"/>
  <c r="X2197" i="2"/>
  <c r="Y2197" i="2" s="1"/>
  <c r="X2160" i="2"/>
  <c r="Y2160" i="2" s="1"/>
  <c r="X2134" i="2"/>
  <c r="Y2134" i="2" s="1"/>
  <c r="X2285" i="2"/>
  <c r="Y2285" i="2" s="1"/>
  <c r="X2209" i="2"/>
  <c r="Y2209" i="2" s="1"/>
  <c r="X2175" i="2"/>
  <c r="Y2175" i="2" s="1"/>
  <c r="X2153" i="2"/>
  <c r="Y2153" i="2" s="1"/>
  <c r="X2274" i="2"/>
  <c r="Y2274" i="2" s="1"/>
  <c r="X2205" i="2"/>
  <c r="Y2205" i="2" s="1"/>
  <c r="X2168" i="2"/>
  <c r="Y2168" i="2" s="1"/>
  <c r="X2145" i="2"/>
  <c r="Y2145" i="2" s="1"/>
  <c r="Y137" i="2"/>
  <c r="Y150" i="2"/>
  <c r="Y64" i="2"/>
  <c r="Y259" i="2"/>
  <c r="Y787" i="2"/>
  <c r="Y1420" i="2"/>
  <c r="Y1228" i="2"/>
  <c r="Y908" i="2"/>
  <c r="Y844" i="2"/>
  <c r="Y836" i="2"/>
  <c r="Y724" i="2"/>
  <c r="Y708" i="2"/>
  <c r="Y676" i="2"/>
  <c r="Y668" i="2"/>
  <c r="Y660" i="2"/>
  <c r="Y612" i="2"/>
  <c r="Y604" i="2"/>
  <c r="Y580" i="2"/>
  <c r="Y564" i="2"/>
  <c r="Y156" i="2"/>
  <c r="Y598" i="2"/>
  <c r="Y1557" i="2"/>
  <c r="Y1525" i="2"/>
  <c r="Y1509" i="2"/>
  <c r="Y1093" i="2"/>
  <c r="Y1057" i="2"/>
  <c r="Y809" i="2"/>
  <c r="Y625" i="2"/>
  <c r="Y516" i="2"/>
  <c r="Y452" i="2"/>
  <c r="Y420" i="2"/>
  <c r="Y404" i="2"/>
  <c r="Y1562" i="2"/>
  <c r="Y1354" i="2"/>
  <c r="Y1274" i="2"/>
  <c r="Y1202" i="2"/>
  <c r="Y1166" i="2"/>
  <c r="Y922" i="2"/>
  <c r="Y662" i="2"/>
  <c r="Y638" i="2"/>
  <c r="Y1565" i="2"/>
  <c r="Y1529" i="2"/>
  <c r="Y1481" i="2"/>
  <c r="Y1385" i="2"/>
  <c r="Y1369" i="2"/>
  <c r="Y1353" i="2"/>
  <c r="Y1245" i="2"/>
  <c r="Y1101" i="2"/>
  <c r="Y913" i="2"/>
  <c r="Y245" i="2"/>
  <c r="Y229" i="2"/>
  <c r="Y118" i="2"/>
  <c r="Y102" i="2"/>
  <c r="Y99" i="2"/>
  <c r="Y1552" i="2"/>
  <c r="Y1536" i="2"/>
  <c r="Y1456" i="2"/>
  <c r="Y1440" i="2"/>
  <c r="Y1424" i="2"/>
  <c r="Y1392" i="2"/>
  <c r="Y1232" i="2"/>
  <c r="Y912" i="2"/>
  <c r="Y880" i="2"/>
  <c r="Y800" i="2"/>
  <c r="Y784" i="2"/>
  <c r="Y752" i="2"/>
  <c r="Y736" i="2"/>
  <c r="Y704" i="2"/>
  <c r="Y624" i="2"/>
  <c r="Y576" i="2"/>
  <c r="Y512" i="2"/>
  <c r="Y364" i="2"/>
  <c r="Y316" i="2"/>
  <c r="Y220" i="2"/>
  <c r="Y204" i="2"/>
  <c r="Y1499" i="2"/>
  <c r="Y1483" i="2"/>
  <c r="Y1403" i="2"/>
  <c r="Y1355" i="2"/>
  <c r="Y1275" i="2"/>
  <c r="Y1243" i="2"/>
  <c r="Y1019" i="2"/>
  <c r="Y939" i="2"/>
  <c r="Y891" i="2"/>
  <c r="Y827" i="2"/>
  <c r="Y811" i="2"/>
  <c r="Y747" i="2"/>
  <c r="Y731" i="2"/>
  <c r="Y699" i="2"/>
  <c r="Y619" i="2"/>
  <c r="Y571" i="2"/>
  <c r="Y539" i="2"/>
  <c r="Y523" i="2"/>
  <c r="Y459" i="2"/>
  <c r="Y443" i="2"/>
  <c r="Y395" i="2"/>
  <c r="Y315" i="2"/>
  <c r="Y267" i="2"/>
  <c r="Y235" i="2"/>
  <c r="Y160" i="2"/>
  <c r="Y1526" i="2"/>
  <c r="Y1442" i="2"/>
  <c r="Y1434" i="2"/>
  <c r="Y1422" i="2"/>
  <c r="Y1406" i="2"/>
  <c r="Y1266" i="2"/>
  <c r="Y1042" i="2"/>
  <c r="Y994" i="2"/>
  <c r="Y906" i="2"/>
  <c r="Y854" i="2"/>
  <c r="Y846" i="2"/>
  <c r="Y830" i="2"/>
  <c r="Y814" i="2"/>
  <c r="Y798" i="2"/>
  <c r="Y694" i="2"/>
  <c r="Y678" i="2"/>
  <c r="Y642" i="2"/>
  <c r="Y622" i="2"/>
  <c r="Y554" i="2"/>
  <c r="Y502" i="2"/>
  <c r="Y422" i="2"/>
  <c r="Y402" i="2"/>
  <c r="Y366" i="2"/>
  <c r="Y621" i="2"/>
  <c r="Y605" i="2"/>
  <c r="Y589" i="2"/>
  <c r="Y569" i="2"/>
  <c r="Y533" i="2"/>
  <c r="Y445" i="2"/>
  <c r="Y313" i="2"/>
  <c r="Y702" i="2"/>
  <c r="Y849" i="2"/>
  <c r="Y741" i="2"/>
  <c r="Y709" i="2"/>
  <c r="Y661" i="2"/>
  <c r="Y629" i="2"/>
  <c r="Y613" i="2"/>
  <c r="Y577" i="2"/>
  <c r="Y541" i="2"/>
  <c r="Y505" i="2"/>
  <c r="Y489" i="2"/>
  <c r="Y437" i="2"/>
  <c r="Y421" i="2"/>
  <c r="Y405" i="2"/>
  <c r="Y389" i="2"/>
  <c r="Y373" i="2"/>
  <c r="Y305" i="2"/>
  <c r="Y243" i="2"/>
  <c r="Y138" i="2"/>
  <c r="Y52" i="2"/>
  <c r="Y21" i="2"/>
  <c r="Y1569" i="2"/>
  <c r="Y1501" i="2"/>
  <c r="Y1469" i="2"/>
  <c r="Y1405" i="2"/>
  <c r="Y1233" i="2"/>
  <c r="Y1169" i="2"/>
  <c r="Y1153" i="2"/>
  <c r="Y1085" i="2"/>
  <c r="Y965" i="2"/>
  <c r="Y917" i="2"/>
  <c r="Y901" i="2"/>
  <c r="Y194" i="2"/>
  <c r="Y28" i="2"/>
  <c r="Y140" i="2"/>
  <c r="Y1430" i="2"/>
  <c r="Y1278" i="2"/>
  <c r="Y1098" i="2"/>
  <c r="Y1018" i="2"/>
  <c r="Y986" i="2"/>
  <c r="Y878" i="2"/>
  <c r="Y858" i="2"/>
  <c r="Y806" i="2"/>
  <c r="Y722" i="2"/>
  <c r="Y706" i="2"/>
  <c r="Y686" i="2"/>
  <c r="Y594" i="2"/>
  <c r="Y578" i="2"/>
  <c r="Y462" i="2"/>
  <c r="Y446" i="2"/>
  <c r="Y430" i="2"/>
  <c r="Y298" i="2"/>
  <c r="Y761" i="2"/>
  <c r="Y745" i="2"/>
  <c r="Y729" i="2"/>
  <c r="Y697" i="2"/>
  <c r="Y649" i="2"/>
  <c r="Y633" i="2"/>
  <c r="Y601" i="2"/>
  <c r="Y457" i="2"/>
  <c r="Y441" i="2"/>
  <c r="Y1560" i="2"/>
  <c r="Y1480" i="2"/>
  <c r="Y1240" i="2"/>
  <c r="Y1208" i="2"/>
  <c r="Y1176" i="2"/>
  <c r="Y1128" i="2"/>
  <c r="Y1048" i="2"/>
  <c r="Y968" i="2"/>
  <c r="Y936" i="2"/>
  <c r="Y888" i="2"/>
  <c r="Y856" i="2"/>
  <c r="Y840" i="2"/>
  <c r="Y760" i="2"/>
  <c r="Y744" i="2"/>
  <c r="Y712" i="2"/>
  <c r="Y696" i="2"/>
  <c r="Y648" i="2"/>
  <c r="Y568" i="2"/>
  <c r="Y536" i="2"/>
  <c r="Y520" i="2"/>
  <c r="Y456" i="2"/>
  <c r="Y440" i="2"/>
  <c r="Y424" i="2"/>
  <c r="Y408" i="2"/>
  <c r="Y372" i="2"/>
  <c r="Y324" i="2"/>
  <c r="Y377" i="2"/>
  <c r="Y345" i="2"/>
  <c r="Y329" i="2"/>
  <c r="Y309" i="2"/>
  <c r="Y273" i="2"/>
  <c r="Y200" i="2"/>
  <c r="Y1111" i="2"/>
  <c r="Y1007" i="2"/>
  <c r="Y991" i="2"/>
  <c r="Y911" i="2"/>
  <c r="Y903" i="2"/>
  <c r="Y863" i="2"/>
  <c r="Y855" i="2"/>
  <c r="Y823" i="2"/>
  <c r="Y815" i="2"/>
  <c r="Y807" i="2"/>
  <c r="Y799" i="2"/>
  <c r="Y791" i="2"/>
  <c r="Y783" i="2"/>
  <c r="Y775" i="2"/>
  <c r="Y767" i="2"/>
  <c r="Y751" i="2"/>
  <c r="Y735" i="2"/>
  <c r="Y727" i="2"/>
  <c r="Y703" i="2"/>
  <c r="Y695" i="2"/>
  <c r="Y671" i="2"/>
  <c r="Y663" i="2"/>
  <c r="Y655" i="2"/>
  <c r="Y647" i="2"/>
  <c r="Y1086" i="2"/>
  <c r="Y168" i="2"/>
  <c r="Y230" i="2"/>
  <c r="Y159" i="2"/>
  <c r="Y133" i="2"/>
  <c r="Y599" i="2"/>
  <c r="Y575" i="2"/>
  <c r="Y567" i="2"/>
  <c r="Y503" i="2"/>
  <c r="Y455" i="2"/>
  <c r="Y447" i="2"/>
  <c r="Y439" i="2"/>
  <c r="Y407" i="2"/>
  <c r="Y399" i="2"/>
  <c r="Y383" i="2"/>
  <c r="Y335" i="2"/>
  <c r="Y319" i="2"/>
  <c r="Y311" i="2"/>
  <c r="Y303" i="2"/>
  <c r="Y938" i="2"/>
  <c r="Y910" i="2"/>
  <c r="Y850" i="2"/>
  <c r="Y834" i="2"/>
  <c r="Y826" i="2"/>
  <c r="Y818" i="2"/>
  <c r="Y802" i="2"/>
  <c r="Y794" i="2"/>
  <c r="Y786" i="2"/>
  <c r="Y774" i="2"/>
  <c r="Y750" i="2"/>
  <c r="Y742" i="2"/>
  <c r="Y710" i="2"/>
  <c r="Y674" i="2"/>
  <c r="Y654" i="2"/>
  <c r="Y646" i="2"/>
  <c r="Y626" i="2"/>
  <c r="Y558" i="2"/>
  <c r="Y538" i="2"/>
  <c r="Y522" i="2"/>
  <c r="Y490" i="2"/>
  <c r="Y458" i="2"/>
  <c r="Y450" i="2"/>
  <c r="Y442" i="2"/>
  <c r="Y426" i="2"/>
  <c r="Y390" i="2"/>
  <c r="Y382" i="2"/>
  <c r="Y362" i="2"/>
  <c r="Y334" i="2"/>
  <c r="Y294" i="2"/>
  <c r="Y769" i="2"/>
  <c r="Y721" i="2"/>
  <c r="Y641" i="2"/>
  <c r="Y593" i="2"/>
  <c r="Y545" i="2"/>
  <c r="Y385" i="2"/>
  <c r="Y361" i="2"/>
  <c r="X1226" i="2" l="1"/>
  <c r="Y1226" i="2" s="1"/>
  <c r="X142" i="2"/>
  <c r="Y142" i="2" s="1"/>
  <c r="X115" i="2"/>
  <c r="Y115" i="2" s="1"/>
  <c r="X108" i="2"/>
  <c r="Y108" i="2" s="1"/>
  <c r="X1238" i="2"/>
  <c r="Y1238" i="2" s="1"/>
  <c r="X1046" i="2"/>
  <c r="Y1046" i="2" s="1"/>
  <c r="X274" i="2"/>
  <c r="Y274" i="2" s="1"/>
  <c r="X992" i="2"/>
  <c r="Y992" i="2" s="1"/>
  <c r="X107" i="2"/>
  <c r="Y107" i="2" s="1"/>
  <c r="X77" i="2"/>
  <c r="Y77" i="2" s="1"/>
  <c r="X73" i="2"/>
  <c r="Y73" i="2" s="1"/>
  <c r="X1178" i="2"/>
  <c r="Y1178" i="2" s="1"/>
  <c r="X78" i="2"/>
  <c r="Y78" i="2" s="1"/>
  <c r="X1026" i="2"/>
  <c r="Y1026" i="2" s="1"/>
  <c r="X1225" i="2"/>
  <c r="Y1225" i="2" s="1"/>
  <c r="X207" i="2"/>
  <c r="Y207" i="2" s="1"/>
  <c r="X269" i="2"/>
  <c r="Y269" i="2" s="1"/>
  <c r="X211" i="2"/>
  <c r="Y211" i="2" s="1"/>
  <c r="X262" i="2"/>
  <c r="Y262" i="2" s="1"/>
  <c r="X219" i="2"/>
  <c r="Y219" i="2" s="1"/>
  <c r="X266" i="2"/>
  <c r="Y266" i="2" s="1"/>
  <c r="X147" i="2"/>
  <c r="Y147" i="2" s="1"/>
  <c r="X117" i="2"/>
  <c r="Y117" i="2" s="1"/>
  <c r="X323" i="2"/>
  <c r="Y323" i="2" s="1"/>
  <c r="X728" i="2"/>
  <c r="Y728" i="2" s="1"/>
  <c r="X296" i="2"/>
  <c r="Y296" i="2" s="1"/>
  <c r="X467" i="2"/>
  <c r="Y467" i="2" s="1"/>
  <c r="X479" i="2"/>
  <c r="Y479" i="2" s="1"/>
  <c r="X300" i="2"/>
  <c r="Y300" i="2" s="1"/>
  <c r="X343" i="2"/>
  <c r="Y343" i="2" s="1"/>
  <c r="X468" i="2"/>
  <c r="Y468" i="2" s="1"/>
  <c r="X487" i="2"/>
  <c r="Y487" i="2" s="1"/>
  <c r="X620" i="2"/>
  <c r="Y620" i="2" s="1"/>
  <c r="X320" i="2"/>
  <c r="Y320" i="2" s="1"/>
  <c r="X346" i="2"/>
  <c r="Y346" i="2" s="1"/>
  <c r="X470" i="2"/>
  <c r="Y470" i="2" s="1"/>
  <c r="X1172" i="2"/>
  <c r="Y1172" i="2" s="1"/>
  <c r="X1413" i="2"/>
  <c r="Y1413" i="2" s="1"/>
  <c r="X932" i="2"/>
  <c r="Y932" i="2" s="1"/>
  <c r="X1477" i="2"/>
  <c r="Y1477" i="2" s="1"/>
  <c r="X960" i="2"/>
  <c r="Y960" i="2" s="1"/>
  <c r="X1142" i="2"/>
  <c r="Y1142" i="2" s="1"/>
  <c r="X1339" i="2"/>
  <c r="Y1339" i="2" s="1"/>
  <c r="X1519" i="2"/>
  <c r="Y1519" i="2" s="1"/>
  <c r="X1012" i="2"/>
  <c r="Y1012" i="2" s="1"/>
  <c r="X1221" i="2"/>
  <c r="Y1221" i="2" s="1"/>
  <c r="X1363" i="2"/>
  <c r="Y1363" i="2" s="1"/>
  <c r="X1487" i="2"/>
  <c r="Y1487" i="2" s="1"/>
  <c r="X1189" i="2"/>
  <c r="Y1189" i="2" s="1"/>
  <c r="X1452" i="2"/>
  <c r="Y1452" i="2" s="1"/>
  <c r="X1532" i="2"/>
  <c r="Y1532" i="2" s="1"/>
  <c r="X1082" i="2"/>
  <c r="Y1082" i="2" s="1"/>
  <c r="X1264" i="2"/>
  <c r="Y1264" i="2" s="1"/>
  <c r="X1289" i="2"/>
  <c r="Y1289" i="2" s="1"/>
  <c r="X1318" i="2"/>
  <c r="Y1318" i="2" s="1"/>
  <c r="X1335" i="2"/>
  <c r="Y1335" i="2" s="1"/>
  <c r="X1364" i="2"/>
  <c r="Y1364" i="2" s="1"/>
  <c r="X1398" i="2"/>
  <c r="Y1398" i="2" s="1"/>
  <c r="X1432" i="2"/>
  <c r="Y1432" i="2" s="1"/>
  <c r="X1466" i="2"/>
  <c r="Y1466" i="2" s="1"/>
  <c r="X1493" i="2"/>
  <c r="Y1493" i="2" s="1"/>
  <c r="X1511" i="2"/>
  <c r="Y1511" i="2" s="1"/>
  <c r="X1537" i="2"/>
  <c r="Y1537" i="2" s="1"/>
  <c r="X1578" i="2"/>
  <c r="Y1578" i="2" s="1"/>
  <c r="X961" i="2"/>
  <c r="Y961" i="2" s="1"/>
  <c r="X1009" i="2"/>
  <c r="Y1009" i="2" s="1"/>
  <c r="X1088" i="2"/>
  <c r="Y1088" i="2" s="1"/>
  <c r="X1119" i="2"/>
  <c r="Y1119" i="2" s="1"/>
  <c r="X1152" i="2"/>
  <c r="Y1152" i="2" s="1"/>
  <c r="X1201" i="2"/>
  <c r="Y1201" i="2" s="1"/>
  <c r="X1219" i="2"/>
  <c r="Y1219" i="2" s="1"/>
  <c r="X1261" i="2"/>
  <c r="Y1261" i="2" s="1"/>
  <c r="X1343" i="2"/>
  <c r="Y1343" i="2" s="1"/>
  <c r="X1365" i="2"/>
  <c r="Y1365" i="2" s="1"/>
  <c r="X1410" i="2"/>
  <c r="Y1410" i="2" s="1"/>
  <c r="X1461" i="2"/>
  <c r="Y1461" i="2" s="1"/>
  <c r="X1484" i="2"/>
  <c r="Y1484" i="2" s="1"/>
  <c r="X1504" i="2"/>
  <c r="Y1504" i="2" s="1"/>
  <c r="X1542" i="2"/>
  <c r="Y1542" i="2" s="1"/>
  <c r="X1022" i="2"/>
  <c r="Y1022" i="2" s="1"/>
  <c r="X1089" i="2"/>
  <c r="Y1089" i="2" s="1"/>
  <c r="X1137" i="2"/>
  <c r="Y1137" i="2" s="1"/>
  <c r="X1175" i="2"/>
  <c r="Y1175" i="2" s="1"/>
  <c r="X1220" i="2"/>
  <c r="Y1220" i="2" s="1"/>
  <c r="X1246" i="2"/>
  <c r="Y1246" i="2" s="1"/>
  <c r="X1271" i="2"/>
  <c r="Y1271" i="2" s="1"/>
  <c r="X1316" i="2"/>
  <c r="Y1316" i="2" s="1"/>
  <c r="X1338" i="2"/>
  <c r="Y1338" i="2" s="1"/>
  <c r="X1411" i="2"/>
  <c r="Y1411" i="2" s="1"/>
  <c r="X1495" i="2"/>
  <c r="Y1495" i="2" s="1"/>
  <c r="X1522" i="2"/>
  <c r="Y1522" i="2" s="1"/>
  <c r="X1555" i="2"/>
  <c r="Y1555" i="2" s="1"/>
  <c r="X1159" i="2"/>
  <c r="Y1159" i="2" s="1"/>
  <c r="X1146" i="2"/>
  <c r="Y1146" i="2" s="1"/>
  <c r="X1135" i="2"/>
  <c r="Y1135" i="2" s="1"/>
  <c r="X1084" i="2"/>
  <c r="Y1084" i="2" s="1"/>
  <c r="X53" i="2"/>
  <c r="Y53" i="2" s="1"/>
  <c r="X149" i="2"/>
  <c r="Y149" i="2" s="1"/>
  <c r="X1237" i="2"/>
  <c r="Y1237" i="2" s="1"/>
  <c r="X1070" i="2"/>
  <c r="Y1070" i="2" s="1"/>
  <c r="X1150" i="2"/>
  <c r="Y1150" i="2" s="1"/>
  <c r="X1108" i="2"/>
  <c r="Y1108" i="2" s="1"/>
  <c r="X1204" i="2"/>
  <c r="Y1204" i="2" s="1"/>
  <c r="X1273" i="2"/>
  <c r="Y1273" i="2" s="1"/>
  <c r="X1470" i="2"/>
  <c r="Y1470" i="2" s="1"/>
  <c r="X1193" i="2"/>
  <c r="Y1193" i="2" s="1"/>
  <c r="X1279" i="2"/>
  <c r="Y1279" i="2" s="1"/>
  <c r="X217" i="2"/>
  <c r="Y217" i="2" s="1"/>
  <c r="X241" i="2"/>
  <c r="Y241" i="2" s="1"/>
  <c r="X280" i="2"/>
  <c r="Y280" i="2" s="1"/>
  <c r="X193" i="2"/>
  <c r="Y193" i="2" s="1"/>
  <c r="X218" i="2"/>
  <c r="Y218" i="2" s="1"/>
  <c r="X657" i="2"/>
  <c r="Y657" i="2" s="1"/>
  <c r="X819" i="2"/>
  <c r="Y819" i="2" s="1"/>
  <c r="X1187" i="2"/>
  <c r="Y1187" i="2" s="1"/>
  <c r="X1123" i="2"/>
  <c r="Y1123" i="2" s="1"/>
  <c r="X135" i="2"/>
  <c r="Y135" i="2" s="1"/>
  <c r="X1340" i="2"/>
  <c r="Y1340" i="2" s="1"/>
  <c r="X1001" i="2"/>
  <c r="Y1001" i="2" s="1"/>
  <c r="X909" i="2"/>
  <c r="Y909" i="2" s="1"/>
  <c r="X136" i="2"/>
  <c r="Y136" i="2" s="1"/>
  <c r="X889" i="2"/>
  <c r="Y889" i="2" s="1"/>
  <c r="X915" i="2"/>
  <c r="Y915" i="2" s="1"/>
  <c r="X65" i="2"/>
  <c r="Y65" i="2" s="1"/>
  <c r="X937" i="2"/>
  <c r="Y937" i="2" s="1"/>
  <c r="X95" i="2"/>
  <c r="Y95" i="2" s="1"/>
  <c r="X171" i="2"/>
  <c r="Y171" i="2" s="1"/>
  <c r="X1174" i="2"/>
  <c r="Y1174" i="2" s="1"/>
  <c r="X1017" i="2"/>
  <c r="Y1017" i="2" s="1"/>
  <c r="X185" i="2"/>
  <c r="Y185" i="2" s="1"/>
  <c r="X857" i="2"/>
  <c r="Y857" i="2" s="1"/>
  <c r="X789" i="2"/>
  <c r="Y789" i="2" s="1"/>
  <c r="X753" i="2"/>
  <c r="Y753" i="2" s="1"/>
  <c r="X312" i="2"/>
  <c r="Y312" i="2" s="1"/>
  <c r="X812" i="2"/>
  <c r="Y812" i="2" s="1"/>
  <c r="X328" i="2"/>
  <c r="Y328" i="2" s="1"/>
  <c r="X716" i="2"/>
  <c r="Y716" i="2" s="1"/>
  <c r="X764" i="2"/>
  <c r="Y764" i="2" s="1"/>
  <c r="X1060" i="2"/>
  <c r="Y1060" i="2" s="1"/>
  <c r="X1148" i="2"/>
  <c r="Y1148" i="2" s="1"/>
  <c r="X1257" i="2"/>
  <c r="Y1257" i="2" s="1"/>
  <c r="X1158" i="2"/>
  <c r="Y1158" i="2" s="1"/>
  <c r="X1561" i="2"/>
  <c r="Y1561" i="2" s="1"/>
  <c r="X1362" i="2"/>
  <c r="Y1362" i="2" s="1"/>
  <c r="X524" i="2"/>
  <c r="Y524" i="2" s="1"/>
  <c r="X627" i="2"/>
  <c r="Y627" i="2" s="1"/>
  <c r="X353" i="2"/>
  <c r="Y353" i="2" s="1"/>
  <c r="X417" i="2"/>
  <c r="Y417" i="2" s="1"/>
  <c r="X588" i="2"/>
  <c r="Y588" i="2" s="1"/>
  <c r="X307" i="2"/>
  <c r="Y307" i="2" s="1"/>
  <c r="X367" i="2"/>
  <c r="Y367" i="2" s="1"/>
  <c r="X726" i="2"/>
  <c r="Y726" i="2" s="1"/>
  <c r="X360" i="2"/>
  <c r="Y360" i="2" s="1"/>
  <c r="X643" i="2"/>
  <c r="Y643" i="2" s="1"/>
  <c r="X705" i="2"/>
  <c r="Y705" i="2" s="1"/>
  <c r="X355" i="2"/>
  <c r="Y355" i="2" s="1"/>
  <c r="X396" i="2"/>
  <c r="Y396" i="2" s="1"/>
  <c r="X433" i="2"/>
  <c r="Y433" i="2" s="1"/>
  <c r="X636" i="2"/>
  <c r="Y636" i="2" s="1"/>
  <c r="X785" i="2"/>
  <c r="Y785" i="2" s="1"/>
  <c r="X1489" i="2"/>
  <c r="Y1489" i="2" s="1"/>
  <c r="X1455" i="2"/>
  <c r="Y1455" i="2" s="1"/>
  <c r="X1011" i="2"/>
  <c r="Y1011" i="2" s="1"/>
  <c r="X1454" i="2"/>
  <c r="Y1454" i="2" s="1"/>
  <c r="X1556" i="2"/>
  <c r="Y1556" i="2" s="1"/>
  <c r="X67" i="2"/>
  <c r="Y67" i="2" s="1"/>
  <c r="X69" i="2"/>
  <c r="Y69" i="2" s="1"/>
  <c r="X964" i="2"/>
  <c r="Y964" i="2" s="1"/>
  <c r="X121" i="2"/>
  <c r="Y121" i="2" s="1"/>
  <c r="X865" i="2"/>
  <c r="Y865" i="2" s="1"/>
  <c r="X1107" i="2"/>
  <c r="Y1107" i="2" s="1"/>
  <c r="X186" i="2"/>
  <c r="Y186" i="2" s="1"/>
  <c r="X897" i="2"/>
  <c r="Y897" i="2" s="1"/>
  <c r="X948" i="2"/>
  <c r="Y948" i="2" s="1"/>
  <c r="X905" i="2"/>
  <c r="Y905" i="2" s="1"/>
  <c r="X1325" i="2"/>
  <c r="Y1325" i="2" s="1"/>
  <c r="X1210" i="2"/>
  <c r="Y1210" i="2" s="1"/>
  <c r="X1025" i="2"/>
  <c r="Y1025" i="2" s="1"/>
  <c r="X1370" i="2"/>
  <c r="Y1370" i="2" s="1"/>
  <c r="X944" i="2"/>
  <c r="Y944" i="2" s="1"/>
  <c r="X1116" i="2"/>
  <c r="Y1116" i="2" s="1"/>
  <c r="X1295" i="2"/>
  <c r="Y1295" i="2" s="1"/>
  <c r="X1539" i="2"/>
  <c r="Y1539" i="2" s="1"/>
  <c r="X166" i="2"/>
  <c r="Y166" i="2" s="1"/>
  <c r="X244" i="2"/>
  <c r="Y244" i="2" s="1"/>
  <c r="X223" i="2"/>
  <c r="Y223" i="2" s="1"/>
  <c r="X196" i="2"/>
  <c r="Y196" i="2" s="1"/>
  <c r="X249" i="2"/>
  <c r="Y249" i="2" s="1"/>
  <c r="X921" i="2"/>
  <c r="Y921" i="2" s="1"/>
  <c r="X860" i="2"/>
  <c r="Y860" i="2" s="1"/>
  <c r="X1097" i="2"/>
  <c r="Y1097" i="2" s="1"/>
  <c r="X996" i="2"/>
  <c r="Y996" i="2" s="1"/>
  <c r="X883" i="2"/>
  <c r="Y883" i="2" s="1"/>
  <c r="X104" i="2"/>
  <c r="Y104" i="2" s="1"/>
  <c r="X985" i="2"/>
  <c r="Y985" i="2" s="1"/>
  <c r="X1043" i="2"/>
  <c r="Y1043" i="2" s="1"/>
  <c r="X111" i="2"/>
  <c r="Y111" i="2" s="1"/>
  <c r="X63" i="2"/>
  <c r="Y63" i="2" s="1"/>
  <c r="X940" i="2"/>
  <c r="Y940" i="2" s="1"/>
  <c r="X97" i="2"/>
  <c r="Y97" i="2" s="1"/>
  <c r="X1004" i="2"/>
  <c r="Y1004" i="2" s="1"/>
  <c r="X1293" i="2"/>
  <c r="Y1293" i="2" s="1"/>
  <c r="X1223" i="2"/>
  <c r="Y1223" i="2" s="1"/>
  <c r="X1303" i="2"/>
  <c r="Y1303" i="2" s="1"/>
  <c r="X1396" i="2"/>
  <c r="Y1396" i="2" s="1"/>
  <c r="X1315" i="2"/>
  <c r="Y1315" i="2" s="1"/>
  <c r="X581" i="2"/>
  <c r="Y581" i="2" s="1"/>
  <c r="X803" i="2"/>
  <c r="Y803" i="2" s="1"/>
  <c r="X837" i="2"/>
  <c r="Y837" i="2" s="1"/>
  <c r="X739" i="2"/>
  <c r="Y739" i="2" s="1"/>
  <c r="X1300" i="2"/>
  <c r="Y1300" i="2" s="1"/>
  <c r="X1191" i="2"/>
  <c r="Y1191" i="2" s="1"/>
  <c r="X1346" i="2"/>
  <c r="Y1346" i="2" s="1"/>
  <c r="X1570" i="2"/>
  <c r="Y1570" i="2" s="1"/>
  <c r="X1157" i="2"/>
  <c r="Y1157" i="2" s="1"/>
  <c r="X1395" i="2"/>
  <c r="Y1395" i="2" s="1"/>
  <c r="X1305" i="2"/>
  <c r="Y1305" i="2" s="1"/>
  <c r="X1551" i="2"/>
  <c r="Y1551" i="2" s="1"/>
  <c r="X1379" i="2"/>
  <c r="Y1379" i="2" s="1"/>
  <c r="X1287" i="2"/>
  <c r="Y1287" i="2" s="1"/>
  <c r="X1380" i="2"/>
  <c r="Y1380" i="2" s="1"/>
  <c r="X653" i="2"/>
  <c r="Y653" i="2" s="1"/>
  <c r="X451" i="2"/>
  <c r="Y451" i="2" s="1"/>
  <c r="X517" i="2"/>
  <c r="Y517" i="2" s="1"/>
  <c r="X556" i="2"/>
  <c r="Y556" i="2" s="1"/>
  <c r="X801" i="2"/>
  <c r="Y801" i="2" s="1"/>
  <c r="X485" i="2"/>
  <c r="Y485" i="2" s="1"/>
  <c r="X691" i="2"/>
  <c r="Y691" i="2" s="1"/>
  <c r="X291" i="2"/>
  <c r="Y291" i="2" s="1"/>
  <c r="X384" i="2"/>
  <c r="Y384" i="2" s="1"/>
  <c r="X410" i="2"/>
  <c r="Y410" i="2" s="1"/>
  <c r="X428" i="2"/>
  <c r="Y428" i="2" s="1"/>
  <c r="X501" i="2"/>
  <c r="Y501" i="2" s="1"/>
  <c r="X403" i="2"/>
  <c r="Y403" i="2" s="1"/>
  <c r="X444" i="2"/>
  <c r="Y444" i="2" s="1"/>
  <c r="X492" i="2"/>
  <c r="Y492" i="2" s="1"/>
  <c r="X805" i="2"/>
  <c r="Y805" i="2" s="1"/>
  <c r="X1572" i="2"/>
  <c r="Y1572" i="2" s="1"/>
  <c r="X1486" i="2"/>
  <c r="Y1486" i="2" s="1"/>
  <c r="X1341" i="2"/>
  <c r="Y1341" i="2" s="1"/>
  <c r="X1113" i="2"/>
  <c r="Y1113" i="2" s="1"/>
  <c r="X1032" i="2"/>
  <c r="Y1032" i="2" s="1"/>
  <c r="X868" i="2"/>
  <c r="Y868" i="2" s="1"/>
  <c r="X192" i="2"/>
  <c r="Y192" i="2" s="1"/>
  <c r="X222" i="2"/>
  <c r="Y222" i="2" s="1"/>
  <c r="X250" i="2"/>
  <c r="Y250" i="2" s="1"/>
  <c r="X279" i="2"/>
  <c r="Y279" i="2" s="1"/>
  <c r="X157" i="2"/>
  <c r="Y157" i="2" s="1"/>
  <c r="X340" i="2"/>
  <c r="Y340" i="2" s="1"/>
  <c r="X748" i="2"/>
  <c r="Y748" i="2" s="1"/>
  <c r="X322" i="2"/>
  <c r="Y322" i="2" s="1"/>
  <c r="X547" i="2"/>
  <c r="Y547" i="2" s="1"/>
  <c r="X1075" i="2"/>
  <c r="Y1075" i="2" s="1"/>
  <c r="X1459" i="2"/>
  <c r="Y1459" i="2" s="1"/>
  <c r="X959" i="2"/>
  <c r="Y959" i="2" s="1"/>
  <c r="X1199" i="2"/>
  <c r="Y1199" i="2" s="1"/>
  <c r="X1359" i="2"/>
  <c r="Y1359" i="2" s="1"/>
  <c r="X1540" i="2"/>
  <c r="Y1540" i="2" s="1"/>
  <c r="X1023" i="2"/>
  <c r="Y1023" i="2" s="1"/>
  <c r="X1276" i="2"/>
  <c r="Y1276" i="2" s="1"/>
  <c r="X1381" i="2"/>
  <c r="Y1381" i="2" s="1"/>
  <c r="X1506" i="2"/>
  <c r="Y1506" i="2" s="1"/>
  <c r="X1071" i="2"/>
  <c r="Y1071" i="2" s="1"/>
  <c r="X1247" i="2"/>
  <c r="Y1247" i="2" s="1"/>
  <c r="X1473" i="2"/>
  <c r="Y1473" i="2" s="1"/>
  <c r="X1577" i="2"/>
  <c r="Y1577" i="2" s="1"/>
  <c r="X1087" i="2"/>
  <c r="Y1087" i="2" s="1"/>
  <c r="X1139" i="2"/>
  <c r="Y1139" i="2" s="1"/>
  <c r="X1200" i="2"/>
  <c r="Y1200" i="2" s="1"/>
  <c r="X1268" i="2"/>
  <c r="Y1268" i="2" s="1"/>
  <c r="X1297" i="2"/>
  <c r="Y1297" i="2" s="1"/>
  <c r="X1322" i="2"/>
  <c r="Y1322" i="2" s="1"/>
  <c r="X1402" i="2"/>
  <c r="Y1402" i="2" s="1"/>
  <c r="X1520" i="2"/>
  <c r="Y1520" i="2" s="1"/>
  <c r="X1541" i="2"/>
  <c r="Y1541" i="2" s="1"/>
  <c r="X929" i="2"/>
  <c r="Y929" i="2" s="1"/>
  <c r="X977" i="2"/>
  <c r="Y977" i="2" s="1"/>
  <c r="X1068" i="2"/>
  <c r="Y1068" i="2" s="1"/>
  <c r="X1092" i="2"/>
  <c r="Y1092" i="2" s="1"/>
  <c r="X1161" i="2"/>
  <c r="Y1161" i="2" s="1"/>
  <c r="X1205" i="2"/>
  <c r="Y1205" i="2" s="1"/>
  <c r="X1265" i="2"/>
  <c r="Y1265" i="2" s="1"/>
  <c r="X1290" i="2"/>
  <c r="Y1290" i="2" s="1"/>
  <c r="X1314" i="2"/>
  <c r="Y1314" i="2" s="1"/>
  <c r="X1348" i="2"/>
  <c r="Y1348" i="2" s="1"/>
  <c r="X1438" i="2"/>
  <c r="Y1438" i="2" s="1"/>
  <c r="X1471" i="2"/>
  <c r="Y1471" i="2" s="1"/>
  <c r="X1490" i="2"/>
  <c r="Y1490" i="2" s="1"/>
  <c r="X1508" i="2"/>
  <c r="Y1508" i="2" s="1"/>
  <c r="X1039" i="2"/>
  <c r="Y1039" i="2" s="1"/>
  <c r="X1105" i="2"/>
  <c r="Y1105" i="2" s="1"/>
  <c r="X1141" i="2"/>
  <c r="Y1141" i="2" s="1"/>
  <c r="X1283" i="2"/>
  <c r="Y1283" i="2" s="1"/>
  <c r="X1320" i="2"/>
  <c r="Y1320" i="2" s="1"/>
  <c r="X1386" i="2"/>
  <c r="Y1386" i="2" s="1"/>
  <c r="X1439" i="2"/>
  <c r="Y1439" i="2" s="1"/>
  <c r="X1468" i="2"/>
  <c r="Y1468" i="2" s="1"/>
  <c r="X1505" i="2"/>
  <c r="Y1505" i="2" s="1"/>
  <c r="X1535" i="2"/>
  <c r="Y1535" i="2" s="1"/>
  <c r="X1568" i="2"/>
  <c r="Y1568" i="2" s="1"/>
  <c r="X1143" i="2"/>
  <c r="Y1143" i="2" s="1"/>
  <c r="X1052" i="2"/>
  <c r="Y1052" i="2" s="1"/>
  <c r="X1005" i="2"/>
  <c r="Y1005" i="2" s="1"/>
  <c r="X48" i="2"/>
  <c r="Y48" i="2" s="1"/>
  <c r="X151" i="2"/>
  <c r="Y151" i="2" s="1"/>
  <c r="X1073" i="2"/>
  <c r="Y1073" i="2" s="1"/>
  <c r="X952" i="2"/>
  <c r="Y952" i="2" s="1"/>
  <c r="X1081" i="2"/>
  <c r="Y1081" i="2" s="1"/>
  <c r="X261" i="2"/>
  <c r="Y261" i="2" s="1"/>
  <c r="X253" i="2"/>
  <c r="Y253" i="2" s="1"/>
  <c r="X221" i="2"/>
  <c r="Y221" i="2" s="1"/>
  <c r="X205" i="2"/>
  <c r="Y205" i="2" s="1"/>
  <c r="X178" i="2"/>
  <c r="Y178" i="2" s="1"/>
  <c r="X252" i="2"/>
  <c r="Y252" i="2" s="1"/>
  <c r="X188" i="2"/>
  <c r="Y188" i="2" s="1"/>
  <c r="X515" i="2"/>
  <c r="Y515" i="2" s="1"/>
  <c r="X336" i="2"/>
  <c r="Y336" i="2" s="1"/>
  <c r="X1251" i="2"/>
  <c r="Y1251" i="2" s="1"/>
  <c r="X979" i="2"/>
  <c r="Y979" i="2" s="1"/>
  <c r="X1041" i="2"/>
  <c r="Y1041" i="2" s="1"/>
  <c r="X1217" i="2"/>
  <c r="Y1217" i="2" s="1"/>
  <c r="X1377" i="2"/>
  <c r="Y1377" i="2" s="1"/>
  <c r="X963" i="2"/>
  <c r="Y963" i="2" s="1"/>
  <c r="X1129" i="2"/>
  <c r="Y1129" i="2" s="1"/>
  <c r="X1308" i="2"/>
  <c r="Y1308" i="2" s="1"/>
  <c r="X1523" i="2"/>
  <c r="Y1523" i="2" s="1"/>
  <c r="X1263" i="2"/>
  <c r="Y1263" i="2" s="1"/>
  <c r="X1492" i="2"/>
  <c r="Y1492" i="2" s="1"/>
  <c r="X1091" i="2"/>
  <c r="Y1091" i="2" s="1"/>
  <c r="X1151" i="2"/>
  <c r="Y1151" i="2" s="1"/>
  <c r="X1214" i="2"/>
  <c r="Y1214" i="2" s="1"/>
  <c r="X1252" i="2"/>
  <c r="Y1252" i="2" s="1"/>
  <c r="X1281" i="2"/>
  <c r="Y1281" i="2" s="1"/>
  <c r="X1309" i="2"/>
  <c r="Y1309" i="2" s="1"/>
  <c r="X1356" i="2"/>
  <c r="Y1356" i="2" s="1"/>
  <c r="X1382" i="2"/>
  <c r="Y1382" i="2" s="1"/>
  <c r="X1409" i="2"/>
  <c r="Y1409" i="2" s="1"/>
  <c r="X1478" i="2"/>
  <c r="Y1478" i="2" s="1"/>
  <c r="X1503" i="2"/>
  <c r="Y1503" i="2" s="1"/>
  <c r="X1524" i="2"/>
  <c r="Y1524" i="2" s="1"/>
  <c r="X1021" i="2"/>
  <c r="Y1021" i="2" s="1"/>
  <c r="X1072" i="2"/>
  <c r="Y1072" i="2" s="1"/>
  <c r="X1136" i="2"/>
  <c r="Y1136" i="2" s="1"/>
  <c r="X1185" i="2"/>
  <c r="Y1185" i="2" s="1"/>
  <c r="X1249" i="2"/>
  <c r="Y1249" i="2" s="1"/>
  <c r="X1269" i="2"/>
  <c r="Y1269" i="2" s="1"/>
  <c r="X1298" i="2"/>
  <c r="Y1298" i="2" s="1"/>
  <c r="X1319" i="2"/>
  <c r="Y1319" i="2" s="1"/>
  <c r="X1399" i="2"/>
  <c r="Y1399" i="2" s="1"/>
  <c r="X1475" i="2"/>
  <c r="Y1475" i="2" s="1"/>
  <c r="X1494" i="2"/>
  <c r="Y1494" i="2" s="1"/>
  <c r="X1567" i="2"/>
  <c r="Y1567" i="2" s="1"/>
  <c r="X988" i="2"/>
  <c r="Y988" i="2" s="1"/>
  <c r="X1064" i="2"/>
  <c r="Y1064" i="2" s="1"/>
  <c r="X1162" i="2"/>
  <c r="Y1162" i="2" s="1"/>
  <c r="X1212" i="2"/>
  <c r="Y1212" i="2" s="1"/>
  <c r="X1231" i="2"/>
  <c r="Y1231" i="2" s="1"/>
  <c r="X1258" i="2"/>
  <c r="Y1258" i="2" s="1"/>
  <c r="X1324" i="2"/>
  <c r="Y1324" i="2" s="1"/>
  <c r="X1391" i="2"/>
  <c r="Y1391" i="2" s="1"/>
  <c r="X1444" i="2"/>
  <c r="Y1444" i="2" s="1"/>
  <c r="X1476" i="2"/>
  <c r="Y1476" i="2" s="1"/>
  <c r="X1144" i="2"/>
  <c r="Y1144" i="2" s="1"/>
  <c r="X127" i="2"/>
  <c r="Y127" i="2" s="1"/>
  <c r="X945" i="2"/>
  <c r="Y945" i="2" s="1"/>
  <c r="X877" i="2"/>
  <c r="Y877" i="2" s="1"/>
  <c r="X113" i="2"/>
  <c r="Y113" i="2" s="1"/>
  <c r="X1112" i="2"/>
  <c r="Y1112" i="2" s="1"/>
  <c r="X126" i="2"/>
  <c r="Y126" i="2" s="1"/>
  <c r="X886" i="2"/>
  <c r="Y886" i="2" s="1"/>
  <c r="X46" i="2"/>
  <c r="Y46" i="2" s="1"/>
  <c r="X925" i="2"/>
  <c r="Y925" i="2" s="1"/>
  <c r="X161" i="2"/>
  <c r="Y161" i="2" s="1"/>
  <c r="X225" i="2"/>
  <c r="Y225" i="2" s="1"/>
  <c r="X918" i="2"/>
  <c r="Y918" i="2" s="1"/>
  <c r="X1194" i="2"/>
  <c r="Y1194" i="2" s="1"/>
  <c r="X980" i="2"/>
  <c r="Y980" i="2" s="1"/>
  <c r="X953" i="2"/>
  <c r="Y953" i="2" s="1"/>
  <c r="X1209" i="2"/>
  <c r="Y1209" i="2" s="1"/>
  <c r="X1124" i="2"/>
  <c r="Y1124" i="2" s="1"/>
  <c r="X893" i="2"/>
  <c r="Y893" i="2" s="1"/>
  <c r="X1109" i="2"/>
  <c r="Y1109" i="2" s="1"/>
  <c r="X1230" i="2"/>
  <c r="Y1230" i="2" s="1"/>
  <c r="X1375" i="2"/>
  <c r="Y1375" i="2" s="1"/>
  <c r="X1053" i="2"/>
  <c r="Y1053" i="2" s="1"/>
  <c r="X1415" i="2"/>
  <c r="Y1415" i="2" s="1"/>
  <c r="X1388" i="2"/>
  <c r="Y1388" i="2" s="1"/>
  <c r="X227" i="2"/>
  <c r="Y227" i="2" s="1"/>
  <c r="X214" i="2"/>
  <c r="Y214" i="2" s="1"/>
  <c r="X209" i="2"/>
  <c r="Y209" i="2" s="1"/>
  <c r="X272" i="2"/>
  <c r="Y272" i="2" s="1"/>
  <c r="X233" i="2"/>
  <c r="Y233" i="2" s="1"/>
  <c r="X181" i="2"/>
  <c r="Y181" i="2" s="1"/>
  <c r="X281" i="2"/>
  <c r="Y281" i="2" s="1"/>
  <c r="X822" i="2"/>
  <c r="Y822" i="2" s="1"/>
  <c r="X924" i="2"/>
  <c r="Y924" i="2" s="1"/>
  <c r="X780" i="2"/>
  <c r="Y780" i="2" s="1"/>
  <c r="X652" i="2"/>
  <c r="Y652" i="2" s="1"/>
  <c r="X1164" i="2"/>
  <c r="Y1164" i="2" s="1"/>
  <c r="X112" i="2"/>
  <c r="Y112" i="2" s="1"/>
  <c r="X892" i="2"/>
  <c r="Y892" i="2" s="1"/>
  <c r="X993" i="2"/>
  <c r="Y993" i="2" s="1"/>
  <c r="X1188" i="2"/>
  <c r="Y1188" i="2" s="1"/>
  <c r="X995" i="2"/>
  <c r="Y995" i="2" s="1"/>
  <c r="X1331" i="2"/>
  <c r="Y1331" i="2" s="1"/>
  <c r="X58" i="2"/>
  <c r="Y58" i="2" s="1"/>
  <c r="X1347" i="2"/>
  <c r="Y1347" i="2" s="1"/>
  <c r="X876" i="2"/>
  <c r="Y876" i="2" s="1"/>
  <c r="X1177" i="2"/>
  <c r="Y1177" i="2" s="1"/>
  <c r="X1033" i="2"/>
  <c r="Y1033" i="2" s="1"/>
  <c r="X1241" i="2"/>
  <c r="Y1241" i="2" s="1"/>
  <c r="X155" i="2"/>
  <c r="Y155" i="2" s="1"/>
  <c r="X1500" i="2"/>
  <c r="Y1500" i="2" s="1"/>
  <c r="X765" i="2"/>
  <c r="Y765" i="2" s="1"/>
  <c r="X557" i="2"/>
  <c r="Y557" i="2" s="1"/>
  <c r="X825" i="2"/>
  <c r="Y825" i="2" s="1"/>
  <c r="X563" i="2"/>
  <c r="Y563" i="2" s="1"/>
  <c r="X566" i="2"/>
  <c r="Y566" i="2" s="1"/>
  <c r="X675" i="2"/>
  <c r="Y675" i="2" s="1"/>
  <c r="X1203" i="2"/>
  <c r="Y1203" i="2" s="1"/>
  <c r="X1244" i="2"/>
  <c r="Y1244" i="2" s="1"/>
  <c r="X1351" i="2"/>
  <c r="Y1351" i="2" s="1"/>
  <c r="X1180" i="2"/>
  <c r="Y1180" i="2" s="1"/>
  <c r="X1443" i="2"/>
  <c r="Y1443" i="2" s="1"/>
  <c r="X1059" i="2"/>
  <c r="Y1059" i="2" s="1"/>
  <c r="X1427" i="2"/>
  <c r="Y1427" i="2" s="1"/>
  <c r="X1383" i="2"/>
  <c r="Y1383" i="2" s="1"/>
  <c r="X1299" i="2"/>
  <c r="Y1299" i="2" s="1"/>
  <c r="X352" i="2"/>
  <c r="Y352" i="2" s="1"/>
  <c r="X573" i="2"/>
  <c r="Y573" i="2" s="1"/>
  <c r="X525" i="2"/>
  <c r="Y525" i="2" s="1"/>
  <c r="X376" i="2"/>
  <c r="Y376" i="2" s="1"/>
  <c r="X707" i="2"/>
  <c r="Y707" i="2" s="1"/>
  <c r="X841" i="2"/>
  <c r="Y841" i="2" s="1"/>
  <c r="X387" i="2"/>
  <c r="Y387" i="2" s="1"/>
  <c r="X537" i="2"/>
  <c r="Y537" i="2" s="1"/>
  <c r="X700" i="2"/>
  <c r="Y700" i="2" s="1"/>
  <c r="X749" i="2"/>
  <c r="Y749" i="2" s="1"/>
  <c r="X368" i="2"/>
  <c r="Y368" i="2" s="1"/>
  <c r="X415" i="2"/>
  <c r="Y415" i="2" s="1"/>
  <c r="X327" i="2"/>
  <c r="Y327" i="2" s="1"/>
  <c r="X572" i="2"/>
  <c r="Y572" i="2" s="1"/>
  <c r="X685" i="2"/>
  <c r="Y685" i="2" s="1"/>
  <c r="X1571" i="2"/>
  <c r="Y1571" i="2" s="1"/>
  <c r="X1581" i="2"/>
  <c r="Y1581" i="2" s="1"/>
  <c r="X1428" i="2"/>
  <c r="Y1428" i="2" s="1"/>
  <c r="X167" i="2"/>
  <c r="Y167" i="2" s="1"/>
  <c r="X887" i="2"/>
  <c r="Y887" i="2" s="1"/>
  <c r="X96" i="2"/>
  <c r="Y96" i="2" s="1"/>
  <c r="X867" i="2"/>
  <c r="Y867" i="2" s="1"/>
  <c r="X1030" i="2"/>
  <c r="Y1030" i="2" s="1"/>
  <c r="X216" i="2"/>
  <c r="Y216" i="2" s="1"/>
  <c r="X251" i="2"/>
  <c r="Y251" i="2" s="1"/>
  <c r="X271" i="2"/>
  <c r="Y271" i="2" s="1"/>
  <c r="X1393" i="2"/>
  <c r="Y1393" i="2" s="1"/>
  <c r="X1239" i="2"/>
  <c r="Y1239" i="2" s="1"/>
  <c r="X49" i="2"/>
  <c r="Y49" i="2" s="1"/>
  <c r="X70" i="2"/>
  <c r="Y70" i="2" s="1"/>
  <c r="X1125" i="2"/>
  <c r="Y1125" i="2" s="1"/>
  <c r="X1121" i="2"/>
  <c r="Y1121" i="2" s="1"/>
  <c r="X175" i="2"/>
  <c r="Y175" i="2" s="1"/>
  <c r="X224" i="2"/>
  <c r="Y224" i="2" s="1"/>
  <c r="X256" i="2"/>
  <c r="Y256" i="2" s="1"/>
  <c r="X288" i="2"/>
  <c r="Y288" i="2" s="1"/>
  <c r="X684" i="2"/>
  <c r="Y684" i="2" s="1"/>
  <c r="X339" i="2"/>
  <c r="Y339" i="2" s="1"/>
  <c r="X609" i="2"/>
  <c r="Y609" i="2" s="1"/>
  <c r="X483" i="2"/>
  <c r="Y483" i="2" s="1"/>
  <c r="X1138" i="2"/>
  <c r="Y1138" i="2" s="1"/>
  <c r="X1267" i="2"/>
  <c r="Y1267" i="2" s="1"/>
  <c r="X1255" i="2"/>
  <c r="Y1255" i="2" s="1"/>
  <c r="X1321" i="2"/>
  <c r="Y1321" i="2" s="1"/>
  <c r="X1397" i="2"/>
  <c r="Y1397" i="2" s="1"/>
  <c r="X989" i="2"/>
  <c r="Y989" i="2" s="1"/>
  <c r="X1345" i="2"/>
  <c r="Y1345" i="2" s="1"/>
  <c r="X1076" i="2"/>
  <c r="Y1076" i="2" s="1"/>
  <c r="X1155" i="2"/>
  <c r="Y1155" i="2" s="1"/>
  <c r="X1260" i="2"/>
  <c r="Y1260" i="2" s="1"/>
  <c r="X1285" i="2"/>
  <c r="Y1285" i="2" s="1"/>
  <c r="X1313" i="2"/>
  <c r="Y1313" i="2" s="1"/>
  <c r="X1330" i="2"/>
  <c r="Y1330" i="2" s="1"/>
  <c r="X1425" i="2"/>
  <c r="Y1425" i="2" s="1"/>
  <c r="X1460" i="2"/>
  <c r="Y1460" i="2" s="1"/>
  <c r="X1507" i="2"/>
  <c r="Y1507" i="2" s="1"/>
  <c r="X957" i="2"/>
  <c r="Y957" i="2" s="1"/>
  <c r="X1037" i="2"/>
  <c r="Y1037" i="2" s="1"/>
  <c r="X1077" i="2"/>
  <c r="Y1077" i="2" s="1"/>
  <c r="X1140" i="2"/>
  <c r="Y1140" i="2" s="1"/>
  <c r="X1196" i="2"/>
  <c r="Y1196" i="2" s="1"/>
  <c r="X1215" i="2"/>
  <c r="Y1215" i="2" s="1"/>
  <c r="X1253" i="2"/>
  <c r="Y1253" i="2" s="1"/>
  <c r="X1282" i="2"/>
  <c r="Y1282" i="2" s="1"/>
  <c r="X1361" i="2"/>
  <c r="Y1361" i="2" s="1"/>
  <c r="X1404" i="2"/>
  <c r="Y1404" i="2" s="1"/>
  <c r="X1457" i="2"/>
  <c r="Y1457" i="2" s="1"/>
  <c r="X1479" i="2"/>
  <c r="Y1479" i="2" s="1"/>
  <c r="X1538" i="2"/>
  <c r="Y1538" i="2" s="1"/>
  <c r="X1573" i="2"/>
  <c r="Y1573" i="2" s="1"/>
  <c r="X931" i="2"/>
  <c r="Y931" i="2" s="1"/>
  <c r="X1132" i="2"/>
  <c r="Y1132" i="2" s="1"/>
  <c r="X1167" i="2"/>
  <c r="Y1167" i="2" s="1"/>
  <c r="X1235" i="2"/>
  <c r="Y1235" i="2" s="1"/>
  <c r="X1262" i="2"/>
  <c r="Y1262" i="2" s="1"/>
  <c r="X1311" i="2"/>
  <c r="Y1311" i="2" s="1"/>
  <c r="X1400" i="2"/>
  <c r="Y1400" i="2" s="1"/>
  <c r="X1491" i="2"/>
  <c r="Y1491" i="2" s="1"/>
  <c r="X1580" i="2"/>
  <c r="Y1580" i="2" s="1"/>
  <c r="X1130" i="2"/>
  <c r="Y1130" i="2" s="1"/>
  <c r="X972" i="2"/>
  <c r="Y972" i="2" s="1"/>
  <c r="X122" i="2"/>
  <c r="Y122" i="2" s="1"/>
  <c r="X50" i="2"/>
  <c r="Y50" i="2" s="1"/>
  <c r="X1008" i="2"/>
  <c r="Y1008" i="2" s="1"/>
  <c r="X195" i="2"/>
  <c r="Y195" i="2" s="1"/>
  <c r="X144" i="2"/>
  <c r="Y144" i="2" s="1"/>
  <c r="X947" i="2"/>
  <c r="Y947" i="2" s="1"/>
  <c r="X1173" i="2"/>
  <c r="Y1173" i="2" s="1"/>
  <c r="X1441" i="2"/>
  <c r="Y1441" i="2" s="1"/>
  <c r="X1521" i="2"/>
  <c r="Y1521" i="2" s="1"/>
  <c r="X973" i="2"/>
  <c r="Y973" i="2" s="1"/>
  <c r="X228" i="2"/>
  <c r="Y228" i="2" s="1"/>
  <c r="X180" i="2"/>
  <c r="Y180" i="2" s="1"/>
  <c r="X212" i="2"/>
  <c r="Y212" i="2" s="1"/>
  <c r="X275" i="2"/>
  <c r="Y275" i="2" s="1"/>
  <c r="X187" i="2"/>
  <c r="Y187" i="2" s="1"/>
  <c r="X234" i="2"/>
  <c r="Y234" i="2" s="1"/>
  <c r="X264" i="2"/>
  <c r="Y264" i="2" s="1"/>
  <c r="X637" i="2"/>
  <c r="Y637" i="2" s="1"/>
  <c r="X1027" i="2"/>
  <c r="Y1027" i="2" s="1"/>
  <c r="X873" i="2"/>
  <c r="Y873" i="2" s="1"/>
  <c r="X916" i="2"/>
  <c r="Y916" i="2" s="1"/>
  <c r="X1367" i="2"/>
  <c r="Y1367" i="2" s="1"/>
  <c r="X76" i="2"/>
  <c r="Y76" i="2" s="1"/>
  <c r="X1207" i="2"/>
  <c r="Y1207" i="2" s="1"/>
  <c r="X1372" i="2"/>
  <c r="Y1372" i="2" s="1"/>
  <c r="X72" i="2"/>
  <c r="Y72" i="2" s="1"/>
  <c r="X109" i="2"/>
  <c r="Y109" i="2" s="1"/>
  <c r="X79" i="2"/>
  <c r="Y79" i="2" s="1"/>
  <c r="X165" i="2"/>
  <c r="Y165" i="2" s="1"/>
  <c r="X956" i="2"/>
  <c r="Y956" i="2" s="1"/>
  <c r="X899" i="2"/>
  <c r="Y899" i="2" s="1"/>
  <c r="X941" i="2"/>
  <c r="Y941" i="2" s="1"/>
  <c r="X1044" i="2"/>
  <c r="Y1044" i="2" s="1"/>
  <c r="X1171" i="2"/>
  <c r="Y1171" i="2" s="1"/>
  <c r="X201" i="2"/>
  <c r="Y201" i="2" s="1"/>
  <c r="X202" i="2"/>
  <c r="Y202" i="2" s="1"/>
  <c r="X1516" i="2"/>
  <c r="Y1516" i="2" s="1"/>
  <c r="X1564" i="2"/>
  <c r="Y1564" i="2" s="1"/>
  <c r="X835" i="2"/>
  <c r="Y835" i="2" s="1"/>
  <c r="X845" i="2"/>
  <c r="Y845" i="2" s="1"/>
  <c r="X755" i="2"/>
  <c r="Y755" i="2" s="1"/>
  <c r="X717" i="2"/>
  <c r="Y717" i="2" s="1"/>
  <c r="X449" i="2"/>
  <c r="Y449" i="2" s="1"/>
  <c r="X851" i="2"/>
  <c r="Y851" i="2" s="1"/>
  <c r="X579" i="2"/>
  <c r="Y579" i="2" s="1"/>
  <c r="X758" i="2"/>
  <c r="Y758" i="2" s="1"/>
  <c r="X969" i="2"/>
  <c r="Y969" i="2" s="1"/>
  <c r="X1332" i="2"/>
  <c r="Y1332" i="2" s="1"/>
  <c r="X1145" i="2"/>
  <c r="Y1145" i="2" s="1"/>
  <c r="X1436" i="2"/>
  <c r="Y1436" i="2" s="1"/>
  <c r="X852" i="2"/>
  <c r="Y852" i="2" s="1"/>
  <c r="X297" i="2"/>
  <c r="Y297" i="2" s="1"/>
  <c r="X401" i="2"/>
  <c r="Y401" i="2" s="1"/>
  <c r="X435" i="2"/>
  <c r="Y435" i="2" s="1"/>
  <c r="X508" i="2"/>
  <c r="Y508" i="2" s="1"/>
  <c r="X659" i="2"/>
  <c r="Y659" i="2" s="1"/>
  <c r="X771" i="2"/>
  <c r="Y771" i="2" s="1"/>
  <c r="X828" i="2"/>
  <c r="Y828" i="2" s="1"/>
  <c r="X304" i="2"/>
  <c r="Y304" i="2" s="1"/>
  <c r="X419" i="2"/>
  <c r="Y419" i="2" s="1"/>
  <c r="X701" i="2"/>
  <c r="Y701" i="2" s="1"/>
  <c r="X369" i="2"/>
  <c r="Y369" i="2" s="1"/>
  <c r="X611" i="2"/>
  <c r="Y611" i="2" s="1"/>
  <c r="X689" i="2"/>
  <c r="Y689" i="2" s="1"/>
  <c r="X1431" i="2"/>
  <c r="Y1431" i="2" s="1"/>
  <c r="X1429" i="2"/>
  <c r="Y1429" i="2" s="1"/>
  <c r="X1236" i="2"/>
  <c r="Y1236" i="2" s="1"/>
  <c r="X14" i="2"/>
  <c r="Y14" i="2" s="1"/>
  <c r="X18" i="2"/>
  <c r="Y18" i="2" s="1"/>
  <c r="X15" i="2"/>
  <c r="Y15" i="2" s="1"/>
  <c r="X12" i="2"/>
  <c r="Y12" i="2" s="1"/>
  <c r="X13" i="2"/>
  <c r="Y13" i="2" s="1"/>
  <c r="X20" i="2"/>
  <c r="Y20" i="2" s="1"/>
  <c r="X16" i="2"/>
  <c r="Y16" i="2" s="1"/>
  <c r="X17" i="2"/>
  <c r="Y17" i="2" s="1"/>
  <c r="X19" i="2"/>
  <c r="Y19" i="2" s="1"/>
  <c r="X10" i="2"/>
  <c r="Y10" i="2" s="1"/>
  <c r="X8" i="2"/>
  <c r="Y8" i="2" s="1"/>
  <c r="X11" i="2"/>
  <c r="Y11" i="2" s="1"/>
  <c r="X9" i="2"/>
  <c r="Y9" i="2" s="1"/>
  <c r="X5" i="2"/>
  <c r="Y5" i="2" s="1"/>
  <c r="X6" i="2"/>
  <c r="Y6" i="2" s="1"/>
  <c r="X7" i="2"/>
  <c r="Y7" i="2" s="1"/>
</calcChain>
</file>

<file path=xl/sharedStrings.xml><?xml version="1.0" encoding="utf-8"?>
<sst xmlns="http://schemas.openxmlformats.org/spreadsheetml/2006/main" count="67025" uniqueCount="6762">
  <si>
    <t>Artikelnummer</t>
  </si>
  <si>
    <t>Artikelname</t>
  </si>
  <si>
    <t>Suchbegriff</t>
  </si>
  <si>
    <t>MC-Gruppe</t>
  </si>
  <si>
    <t>Breite</t>
  </si>
  <si>
    <t>Querschnitt</t>
  </si>
  <si>
    <t>Profil</t>
  </si>
  <si>
    <t>Tragfähigkeit</t>
  </si>
  <si>
    <t>Tragfähigkeit 2</t>
  </si>
  <si>
    <t>Geschw.idx</t>
  </si>
  <si>
    <t>Runflat</t>
  </si>
  <si>
    <t>Felgengröße</t>
  </si>
  <si>
    <t>Kraftstoffeffizienzklasse</t>
  </si>
  <si>
    <t>Nasshaftungsklasse</t>
  </si>
  <si>
    <t>Rollgeräusch</t>
  </si>
  <si>
    <t>Rollgeräuschklasse</t>
  </si>
  <si>
    <t>EU-Richtliniennummer</t>
  </si>
  <si>
    <t>EC / Fahrzeugklasse</t>
  </si>
  <si>
    <t>CONTINENTAL</t>
  </si>
  <si>
    <t>H</t>
  </si>
  <si>
    <t>F</t>
  </si>
  <si>
    <t>C</t>
  </si>
  <si>
    <t>Medium</t>
  </si>
  <si>
    <t>1222/2009</t>
  </si>
  <si>
    <t>C1</t>
  </si>
  <si>
    <t>V</t>
  </si>
  <si>
    <t>E</t>
  </si>
  <si>
    <t>B</t>
  </si>
  <si>
    <t>NO LABEL</t>
  </si>
  <si>
    <t>W</t>
  </si>
  <si>
    <t>Hoch</t>
  </si>
  <si>
    <t>Y</t>
  </si>
  <si>
    <t>G</t>
  </si>
  <si>
    <t>T</t>
  </si>
  <si>
    <t>A</t>
  </si>
  <si>
    <t>Niedrig</t>
  </si>
  <si>
    <t>SSR</t>
  </si>
  <si>
    <t>RF</t>
  </si>
  <si>
    <t>S</t>
  </si>
  <si>
    <t>MOE</t>
  </si>
  <si>
    <t>Q</t>
  </si>
  <si>
    <t>DUNLOP</t>
  </si>
  <si>
    <t>ROF</t>
  </si>
  <si>
    <t>Dunlop</t>
  </si>
  <si>
    <t>DSST</t>
  </si>
  <si>
    <t>RFT</t>
  </si>
  <si>
    <t>AOE</t>
  </si>
  <si>
    <t>FULDA</t>
  </si>
  <si>
    <t>UNIROYAL</t>
  </si>
  <si>
    <t>MICHELIN</t>
  </si>
  <si>
    <t>R</t>
  </si>
  <si>
    <t>BARUM</t>
  </si>
  <si>
    <t>GOODYEAR</t>
  </si>
  <si>
    <t>ZP</t>
  </si>
  <si>
    <t>PIRELLI</t>
  </si>
  <si>
    <t>P ZERO NERO</t>
  </si>
  <si>
    <t>P</t>
  </si>
  <si>
    <t>R-F</t>
  </si>
  <si>
    <t>L</t>
  </si>
  <si>
    <t>MC</t>
  </si>
  <si>
    <t>YOKOHAMA</t>
  </si>
  <si>
    <t>FIRESTONE</t>
  </si>
  <si>
    <t>BF GOODRICH</t>
  </si>
  <si>
    <t>SEMPERIT</t>
  </si>
  <si>
    <t>VREDESTEIN</t>
  </si>
  <si>
    <t>BRIDGESTONE</t>
  </si>
  <si>
    <t>EXT</t>
  </si>
  <si>
    <t>NOKIAN</t>
  </si>
  <si>
    <t>FALKEN</t>
  </si>
  <si>
    <t>HANKOOK</t>
  </si>
  <si>
    <t>HRS</t>
  </si>
  <si>
    <t>N</t>
  </si>
  <si>
    <t>GENERAL TIRE</t>
  </si>
  <si>
    <t>R/F</t>
  </si>
  <si>
    <t>SUMITOMO</t>
  </si>
  <si>
    <t>Bridgestone</t>
  </si>
  <si>
    <t>PW</t>
  </si>
  <si>
    <t>PWR</t>
  </si>
  <si>
    <t>245/45R18*V TL TS 810 S* 100V XL FR</t>
  </si>
  <si>
    <t>CONTIWINTERCONTACT TS 810 S</t>
  </si>
  <si>
    <t>245/40R18*V TL TS 810 S 97V XL MO FR</t>
  </si>
  <si>
    <t>245/45R17*V TL TS 810 S 99V XL MO FR ML</t>
  </si>
  <si>
    <t>175/65R13*T TL TS 800 80T</t>
  </si>
  <si>
    <t>CONTIWINTERCONTACT TS 800</t>
  </si>
  <si>
    <t>235/55R17*V TL TS 810S 99V MO ML</t>
  </si>
  <si>
    <t>205/60R16*H TL TS 810 92H MO ML</t>
  </si>
  <si>
    <t>CONTIWINTERCONTACT TS 810</t>
  </si>
  <si>
    <t>255/45R18*V TL TS 810S 99V FR MO</t>
  </si>
  <si>
    <t>205/50R17*V TL TS 810S SSR 93V FR XL</t>
  </si>
  <si>
    <t>255/45R17*V TL TS 810S 102V FR XL MO</t>
  </si>
  <si>
    <t>175/55R15*T TL TS 800 77T FR</t>
  </si>
  <si>
    <t>155/60R15*T TL TS 800 74T FR</t>
  </si>
  <si>
    <t>175/65R15*T TL TS 810S *  84T</t>
  </si>
  <si>
    <t>185/60R16*H TL TS 810 S SSR 86H</t>
  </si>
  <si>
    <t>195/70R15*T TL VANCO WINTER 2 97T RF</t>
  </si>
  <si>
    <t>VANCOWINTER 2</t>
  </si>
  <si>
    <t>255/40R18*V TL TS810 S 99V XL N1 FR</t>
  </si>
  <si>
    <t>235/40R18*V TL TS810 S 95V XL N1 FR</t>
  </si>
  <si>
    <t>CONTIWINTERCONTACT TS 790</t>
  </si>
  <si>
    <t>255/40R17*V TL TS 790 V 98V XL FR</t>
  </si>
  <si>
    <t>CONTIWINTERCONTACT TS 790 V</t>
  </si>
  <si>
    <t>265/40R18*V TL TS810 S 101V FR XL N1</t>
  </si>
  <si>
    <t>225/45R17*V TL TS 810 S SSR 94V XL FR</t>
  </si>
  <si>
    <t>225/40R18*V TL TS 810 S 92V XL FR MO</t>
  </si>
  <si>
    <t>225/60R15*H TL TS 790 96H</t>
  </si>
  <si>
    <t>235/35R19*V TL TS 810S 91V FR XL MO</t>
  </si>
  <si>
    <t>245/35R19*V TL TS 810S 93V FR XL MO</t>
  </si>
  <si>
    <t>225/45R17*V TL TS 810 94V FR XL MO</t>
  </si>
  <si>
    <t>225/40R18*V TL TS 810S * 92V FR XL</t>
  </si>
  <si>
    <t>245/50R18*H TL TS 810S * SSR 100H</t>
  </si>
  <si>
    <t>245/45R19*V TS810S * SSR 102V XL FR</t>
  </si>
  <si>
    <t>175/70R13*T TL TS 780  82T</t>
  </si>
  <si>
    <t>CONTIWINTERCONTACT TS 780</t>
  </si>
  <si>
    <t>VANCO WINTER CONTACT</t>
  </si>
  <si>
    <t>145/65R15*T TL TS 760 72T FR</t>
  </si>
  <si>
    <t>CONTIWINTERCONTACT TS 760</t>
  </si>
  <si>
    <t>175/55R15*T TL TS 760 77T FR</t>
  </si>
  <si>
    <t>235/40R18*H TL TS 810S 95H XL MO FR</t>
  </si>
  <si>
    <t>235/50R17*V TL TS 810S 100V XL N2 FR</t>
  </si>
  <si>
    <t>205/55R17*V TL TS 810 S 95V FR XL N2</t>
  </si>
  <si>
    <t>TS830P</t>
  </si>
  <si>
    <t>225/45R17*H TL TS830P 91H FR MO</t>
  </si>
  <si>
    <t>CONTIWINTERCONTACT TS 830 P</t>
  </si>
  <si>
    <t>215/60R16*H TL TS830P 99H XL</t>
  </si>
  <si>
    <t>225/55R16*H TL TS830P 95H MO</t>
  </si>
  <si>
    <t>225/55R17*V TL TS830P 101V XL</t>
  </si>
  <si>
    <t>205/55R16*H TL TS830P 91H MO</t>
  </si>
  <si>
    <t>225/50R17*H TL TS 810 S * 94H</t>
  </si>
  <si>
    <t>225/55R16*H TL TS830P 99H XL MO</t>
  </si>
  <si>
    <t>245/45R17*H TL TS830P 99H XL MO FR</t>
  </si>
  <si>
    <t>205/50R17*H TL TS830P CS 93H XL FR</t>
  </si>
  <si>
    <t>205/60R16*H TL TS830P 96H XL</t>
  </si>
  <si>
    <t>205/60R16*H TL TS830P CS 96H XL</t>
  </si>
  <si>
    <t>205/55R16*H TL TS830P CS 91H</t>
  </si>
  <si>
    <t>215/55R16*H TL TS830P 93H MO</t>
  </si>
  <si>
    <t>245/40R18*V TL TS810 S 97V FR XL AO</t>
  </si>
  <si>
    <t>195/65R15*T TL TS830P 91T MO</t>
  </si>
  <si>
    <t>155/65R13*T TL TS800 73T</t>
  </si>
  <si>
    <t>215/65R17*T TL TS830P 99T</t>
  </si>
  <si>
    <t>195/50R16*H TL TS830P 88H XL AO</t>
  </si>
  <si>
    <t>225/50R16*H TL TS830P 92H</t>
  </si>
  <si>
    <t>235/45R19*V TL TS830P 99V FR XL AO</t>
  </si>
  <si>
    <t>255/40R18*V TL TS830P 99V FR XL MO</t>
  </si>
  <si>
    <t>225/50R17*H TL TS830P 98H FR XL AO</t>
  </si>
  <si>
    <t>245/40R18*W TL TS810 S 97W FR XL AO</t>
  </si>
  <si>
    <t>225/60R16*H TL TS830P 98H AO</t>
  </si>
  <si>
    <t>225/55R16*H TL TS830P 95H AO</t>
  </si>
  <si>
    <t>205/60R16*H TL TS830P 92H *</t>
  </si>
  <si>
    <t>195/55R16*H TL TS830P 87H *</t>
  </si>
  <si>
    <t>195/55R16*H TL TS830P 87H * SSR</t>
  </si>
  <si>
    <t>205/55R16*H TL TS830P 91H * SSR</t>
  </si>
  <si>
    <t>225/55R16*H TL TS830P 95H * SSR</t>
  </si>
  <si>
    <t>225/45R17*H TL TS830P 91H FR * SSR</t>
  </si>
  <si>
    <t>225/45R18*V TL TS830P 95V FR XL * SSR</t>
  </si>
  <si>
    <t>205/50R17*H TL TS830P 93H FR XL MO</t>
  </si>
  <si>
    <t>255/35R20*W TL TS830P 97W FR XL AO</t>
  </si>
  <si>
    <t>255/35R18*V TL TS830P 94V FR XL</t>
  </si>
  <si>
    <t>205/50R17*H TL TS830P 89H FR * SSR</t>
  </si>
  <si>
    <t>205/60R16*H TL TS830P 92H * SSR</t>
  </si>
  <si>
    <t>225/55R16*H TL TS830P 95H *</t>
  </si>
  <si>
    <t>225/40R18*V TL TS830P 92V FR XL * SSR</t>
  </si>
  <si>
    <t>235/40R19*V TL TS830P 92V FR N0</t>
  </si>
  <si>
    <t>265/40R19*V TL TS830P 98V FR XL N0</t>
  </si>
  <si>
    <t>285/35R19*V TL TS830P 99V FR N0</t>
  </si>
  <si>
    <t>235/55R17*H TL TS830P 99H AO</t>
  </si>
  <si>
    <t>225/50R17*H TL TS830P 94H FR AO</t>
  </si>
  <si>
    <t>145/80R13*Q TL TS800 75Q</t>
  </si>
  <si>
    <t>245/50R18*V TL TS830P 104V XL MO</t>
  </si>
  <si>
    <t>295/35R19*V TL TS830P 100V FR N0</t>
  </si>
  <si>
    <t>225/50R18*V TL TS830P SSR 99V XL *</t>
  </si>
  <si>
    <t>CONTIWINTERCONTACT TS 850</t>
  </si>
  <si>
    <t>255/35R19*V TL TS830P 96V FR XL</t>
  </si>
  <si>
    <t>225/55R17*H TL TS830P 97H *</t>
  </si>
  <si>
    <t>205/55R16*H TL TS830P 91H AO</t>
  </si>
  <si>
    <t>225/40R18*V TL TS830P 92V FR XL AO</t>
  </si>
  <si>
    <t>245/45R18*V TL TS830P 100V FR XL * SSR</t>
  </si>
  <si>
    <t>245/40R20*V TL TS830P 99V FR XL RO1</t>
  </si>
  <si>
    <t>295/30R19*W TL TS830P 100W XL FR</t>
  </si>
  <si>
    <t>235/40R18*V TL TS830P 95V FR XL MO</t>
  </si>
  <si>
    <t>255/35R18*V TL TS830P 94V FR XL MO</t>
  </si>
  <si>
    <t>265/30R20*V TL TS830P # 94V FR XL RO1</t>
  </si>
  <si>
    <t>195/55R16*T TL TS810 # 87T FR MO</t>
  </si>
  <si>
    <t>195/60R16*H TL TS810 # 89H MO ML</t>
  </si>
  <si>
    <t>185/65R15*T TL TS810 # 88T MO ML</t>
  </si>
  <si>
    <t>235/55R18*H TL TS830P # 104H FR XL AO</t>
  </si>
  <si>
    <t>215/60R17*H TL TS830P 96H MO</t>
  </si>
  <si>
    <t>255/45R17*V TL TS830P 98V MO # FR</t>
  </si>
  <si>
    <t>225/50R18*H TL TS830P 99H FR XL AO#</t>
  </si>
  <si>
    <t>255/40R20*V TL TS830P 101V FR XL N0</t>
  </si>
  <si>
    <t>255/45R19*V TL TS830P 100V FR N0</t>
  </si>
  <si>
    <t>285/40R19*V TL TS830P 103V FR N0</t>
  </si>
  <si>
    <t>285/35R20*V TL TS830P 104V FR XL N0</t>
  </si>
  <si>
    <t>195/65R14*T TL TS 850 89T</t>
  </si>
  <si>
    <t>195/60R14*T TL TS 850 86T</t>
  </si>
  <si>
    <t>225/50R17*H TL TS830P 94H MO FR</t>
  </si>
  <si>
    <t>245/40R19*V TL TS830P 98V XL FR</t>
  </si>
  <si>
    <t>255/40R20*V TL TS830P 101V XL MO FR</t>
  </si>
  <si>
    <t>285/35R20*V TL TS830P 104V FR XL MO</t>
  </si>
  <si>
    <t>ICE CONTACT HD</t>
  </si>
  <si>
    <t>165/70R14*T TL ICE CONTACT HD 85T XL</t>
  </si>
  <si>
    <t>235/45R19*V TL TS830P 99V FR XL MO</t>
  </si>
  <si>
    <t>235/40R18*V TL TS850 P 95V FR XL</t>
  </si>
  <si>
    <t>WINTERCONTACT TS 850 P</t>
  </si>
  <si>
    <t>295/35R19*W TL TS830P 104W FR XL RO1</t>
  </si>
  <si>
    <t>245/40R18*W TL TS850 P 97W FR XL</t>
  </si>
  <si>
    <t>245/40R18*V TL TS850 P 97V FR XL</t>
  </si>
  <si>
    <t>245/35R19*W TL TS830P 93W FR XL RO1</t>
  </si>
  <si>
    <t>225/40R18*V TL TS850 P 92V FR XL</t>
  </si>
  <si>
    <t>195/65R16*H TL TS830P 92H *</t>
  </si>
  <si>
    <t>195/55R17*H TS830P 88H *</t>
  </si>
  <si>
    <t>215/55R17*H TL TS850P 98H XL</t>
  </si>
  <si>
    <t>225/55R16*H TL TS850P 99H XL</t>
  </si>
  <si>
    <t>225/55R16*V TL TS850P 99V XL</t>
  </si>
  <si>
    <t>215/55R17*V TL TS850P 98V XL</t>
  </si>
  <si>
    <t>215/50R17*V TL TS850P 95V FR XL</t>
  </si>
  <si>
    <t>225/55R16*H TL TS850P 95H MOE SSR FR</t>
  </si>
  <si>
    <t>225/55R16*H TL TS850P 95H</t>
  </si>
  <si>
    <t>225/55R17*H TL TS850P 97H</t>
  </si>
  <si>
    <t>235/45R17*H TL TS850P 94H FR</t>
  </si>
  <si>
    <t>235/45R17*V TL TS850P 97V FR XL</t>
  </si>
  <si>
    <t>225/55R17*V TL TS850P 101V XL</t>
  </si>
  <si>
    <t>235/45R18*V TL TS850P 98V FR XL</t>
  </si>
  <si>
    <t>205/50R17*H TL TS850P 93H FR XL</t>
  </si>
  <si>
    <t>205/50R17*V TL TS850P 93V FR XL</t>
  </si>
  <si>
    <t>225/45R18*V TL TS850P 95V FR XL</t>
  </si>
  <si>
    <t>235/45R17*H TL TS850P CS 94H FR</t>
  </si>
  <si>
    <t>215/60R16*H TL TS830P CS 99H XL</t>
  </si>
  <si>
    <t>225/50R17*H TL TS850P 94H FR AO</t>
  </si>
  <si>
    <t>225/50R17*H TL TS850 P 94H FR MO</t>
  </si>
  <si>
    <t>TS850 P</t>
  </si>
  <si>
    <t>225/45R18*H TL TS850 P 95H FRXL MOE SSR</t>
  </si>
  <si>
    <t>255/35R19*V TL TS830P 96V FR XL *</t>
  </si>
  <si>
    <t>235/35R19*W TL TS850 P 91W FR XL</t>
  </si>
  <si>
    <t>295/30R20*W TL TS830P 101W FR XL RO1</t>
  </si>
  <si>
    <t>295/40R19*V TL TS830P 108V FR XL N0</t>
  </si>
  <si>
    <t>265/45R19*V TL TS830P 105V FR XL N0</t>
  </si>
  <si>
    <t>225/50R17*H TL TS850P 98H FR XL AO</t>
  </si>
  <si>
    <t>245/40R18*V TL TS850P 97V FR XL AO</t>
  </si>
  <si>
    <t>235/55R18*H TL TS850P 100H FR</t>
  </si>
  <si>
    <t>205/45R17*V TL TS850P 88V FR XL</t>
  </si>
  <si>
    <t>245/35R19*W TL TS830P 93W FR XL</t>
  </si>
  <si>
    <t>235/55R17*H TL TS850 P 99H</t>
  </si>
  <si>
    <t>235/55R17*V TL TS850 P 103V XL</t>
  </si>
  <si>
    <t>SP WINTER SPORT M3</t>
  </si>
  <si>
    <t>SP WINTER SPORT 3D</t>
  </si>
  <si>
    <t>205/55R16*H TL SP WIN SPORT M3 * 91H ROF MS</t>
  </si>
  <si>
    <t>225/50R17*H TL SP WIN SPORT M3 * 94H ROF MS</t>
  </si>
  <si>
    <t>245/45R18*V TL SP WISPORTM3* 96V ROF MFS MS</t>
  </si>
  <si>
    <t>295/30R19*W TL SP WI SPORT3D 100W XL MFS MS</t>
  </si>
  <si>
    <t>235/35R19*W TL SP WIN SPORT3D 91W XL MFS MS</t>
  </si>
  <si>
    <t>235/40R18*W TL SP WI SPORT 3D 95W XL MFS MS</t>
  </si>
  <si>
    <t>245/50R18*H TL SP WI SP 3D* ROF 100H MFS MS</t>
  </si>
  <si>
    <t>SP WINTER RESPONSE</t>
  </si>
  <si>
    <t>285/35R18*W TL WI SPORT 3D 101W XL MFS</t>
  </si>
  <si>
    <t>215/55R16*H TL SP WINTER SPORT 3D 93H MO</t>
  </si>
  <si>
    <t>235/45R17*H TL WIN SPORT 3D 94H MO MFS</t>
  </si>
  <si>
    <t>215/60R16*H TL SP WINTER SPORT 3D 99H XL MS</t>
  </si>
  <si>
    <t>205/55R16*H TL SP WIN SPORT 3D 91H MFS</t>
  </si>
  <si>
    <t>275/35R20*W TL SP WIN SP 3D 102W XL MFS</t>
  </si>
  <si>
    <t>245/45R19*V TL SPWINSP3D* 102V XL ROFMFS</t>
  </si>
  <si>
    <t>235/55R17*H TL SP WIN SPORT 3D 99H MFS</t>
  </si>
  <si>
    <t>205/55R16*H TL SP WIN SP 3D 94H XL MFS</t>
  </si>
  <si>
    <t>235/50R18*H TL WIN SPORT 3D 101H XL MFS</t>
  </si>
  <si>
    <t>225/55R17*H TL SP WI SPORT 3D * ROF 97H</t>
  </si>
  <si>
    <t>255/45R17*V TL WIN SPORT 3D 98V MO MFS MS</t>
  </si>
  <si>
    <t>185/50R17*H TL WIN SP 3D* 86H ROF XL MFS MS</t>
  </si>
  <si>
    <t>245/45R19*V TL SP WIN SPT 3D 102V XL MFS MS</t>
  </si>
  <si>
    <t>245/45R17*H TL WI SPORT 3D 99H XL MO MFS MS</t>
  </si>
  <si>
    <t>245/40R18*H TL WI SPORT 3D 97H XL MO MFS MS</t>
  </si>
  <si>
    <t>235/40R18*V TL WI SPORT 3D 95V XL MO MFS MS</t>
  </si>
  <si>
    <t>225/55R16*H TL SP WI SPORT 3D 95H AO MFS MS</t>
  </si>
  <si>
    <t>225/50R17*H TL SP WI SPO 3D 98H XL AOMFS MS</t>
  </si>
  <si>
    <t>245/40R18*V TL SP WI SPO 3D 97V XL AOMFS MS</t>
  </si>
  <si>
    <t>175/60R16*H TL SP WI SPO 3D* 86H ROF XL MS</t>
  </si>
  <si>
    <t>225/55R17*H TL SP WI SPORT 3D 97H AO MFS MS</t>
  </si>
  <si>
    <t>255/35R18*V TL SP WI SPO 3D 94V XL MOMFS MS</t>
  </si>
  <si>
    <t>205/60R16*H TL SP WIN SPORT 3D 92H AO MS</t>
  </si>
  <si>
    <t>225/50R17*H TL SP WINTER SPORT 3D 94H AO MS</t>
  </si>
  <si>
    <t>215/55R17*H TL SP WINTER SPORT 3D 98H XL MS</t>
  </si>
  <si>
    <t>255/45R18*V TL SP WIN SPORT 3D 99V MOMFS MS</t>
  </si>
  <si>
    <t>195/50R16*H TL SP WIN SPORT 3D 88H XL AO MS</t>
  </si>
  <si>
    <t>235/50R19*H TL SP WIN SPORT 3D 103H XLAO MS</t>
  </si>
  <si>
    <t>235/40R19*V TL SP WIN SPORT 3D 96V XLMFS MS</t>
  </si>
  <si>
    <t>275/30R20*W TL SP WIN SPORT 3D 97W XL MS</t>
  </si>
  <si>
    <t>185/65R15*T TL SP WIN SPORT 3D 88T MO MS</t>
  </si>
  <si>
    <t>235/50R19*H TL SP WIN SPORT 3D 99H MO MS</t>
  </si>
  <si>
    <t>255/35R19*V TL SP WIN SPORT 3D 96V XLMFS MS</t>
  </si>
  <si>
    <t>255/40R19*V TL SP WIN SPT 3D 100V XLMFS MS</t>
  </si>
  <si>
    <t>225/40R18*V TL SP WIN SPT 3D 92V XLAOMFS MS</t>
  </si>
  <si>
    <t>225/50R17*H TL SP WIN SPORT 3D * 94H MFS MS</t>
  </si>
  <si>
    <t>235/50R19*H TL SP WISPT 3D 103H ROF XLAO MS</t>
  </si>
  <si>
    <t>245/45R18*V TL SP WISPT 3D * 100V ROF XL MS</t>
  </si>
  <si>
    <t>205/50R17*H TL SP WI SPT 3D 93H XLAO MFS MS</t>
  </si>
  <si>
    <t>235/45R18*V TL SP WIN SPORT 3D 94V N0 MS</t>
  </si>
  <si>
    <t>265/45R18*V TL SP WIN SPORT 3D 101V N0 MS</t>
  </si>
  <si>
    <t>215/40R17*V TL SP WIN SPORT 3D 87V XL AO MS</t>
  </si>
  <si>
    <t>225/60R16*H TL SP WIN SPORT3D 98H AO MFS MS</t>
  </si>
  <si>
    <t>235/45R19*V TL SP WIN SPORT3D 99V XL AO MS</t>
  </si>
  <si>
    <t>235/55R17*H TL SP WINTER SPORT 3D 99H AO MS</t>
  </si>
  <si>
    <t>225/50R18*H TL WINTER SPORT 3D 99H XL AO MS</t>
  </si>
  <si>
    <t>205/55R16*H TL SP WI SPORT 3D 91H ROF MO MS</t>
  </si>
  <si>
    <t>SP WINTER SPORT 4D</t>
  </si>
  <si>
    <t>265/35R20*V TL SP WI SPORT 3D 99V XL AO MS</t>
  </si>
  <si>
    <t>195/65R15*H TL SP WINTER SPORT 4D 91H MS</t>
  </si>
  <si>
    <t>215/60R17*H TL SP WINTER SPORT 3D 96H AO MS</t>
  </si>
  <si>
    <t>225/45R17*H TL SP WI SPORT 3D * 91H ROF MS</t>
  </si>
  <si>
    <t>235/45R19*V TL SP WIN SPORT 3D 99V AOEXL MS</t>
  </si>
  <si>
    <t>225/35R19*W TL SP WIN SPORT 3D 88W MFS</t>
  </si>
  <si>
    <t>235/35R19*W TL SP WIN SPORT 3D 91W MFS</t>
  </si>
  <si>
    <t>225/55R16*H TL SP WIN SPORT 4D * 95H ROF MS</t>
  </si>
  <si>
    <t>255/40R18*V TL SP WINTER SPORT 4D 99V XL MS</t>
  </si>
  <si>
    <t>SP WINTER SPORT 4D MS</t>
  </si>
  <si>
    <t>225/55R16*H TL SP WI SPORT 4D * 95H MFS MS</t>
  </si>
  <si>
    <t>205/50R17*H TL SP WI SPORT 3D 93H XL MFS MS</t>
  </si>
  <si>
    <t>205/55R16*H TL SP WI SPORT 3D 91H MFS MS</t>
  </si>
  <si>
    <t>255/30R19*W TL SP WI SPORT 3D 91W XL MFS MS</t>
  </si>
  <si>
    <t>255/35R20*W TL SP WI SPORT 3D 97W XL AO MS</t>
  </si>
  <si>
    <t>225/50R17*H TL SP WIN SPORT 4D 94H * ROF MS</t>
  </si>
  <si>
    <t>255/35R20*V TL SP WINSPORT 3D 97V XL* MF MS</t>
  </si>
  <si>
    <t>205/55R16*H TL SP WINTER SPORT 4D 91H MF MS</t>
  </si>
  <si>
    <t>205/55R16*H TL SP WIN SPT 4D 91H AO MFS MS</t>
  </si>
  <si>
    <t>225/55R17*H TL SP WIN SPT 3D 97H AO MS</t>
  </si>
  <si>
    <t>215/55R18*H TL SP WIN SPORT 4D 95H MOE MS</t>
  </si>
  <si>
    <t>245/50R18*V TL SP WI SPORT 4D 104V XL MO MS</t>
  </si>
  <si>
    <t>285/30R21*W SP WI SPT 4D 100W XLMS RO1</t>
  </si>
  <si>
    <t>195/55R16*T TL SP WINTER SPORT 4D 87T MO MS</t>
  </si>
  <si>
    <t>155/70R13*T TL SP WINTER RESPONSE 75T MS</t>
  </si>
  <si>
    <t>165/65R15*T TL WINTER RESPONSE 2 81T MS</t>
  </si>
  <si>
    <t>WINTER RESPONSE 2</t>
  </si>
  <si>
    <t>185/55R15*T TL WINTER RESPONSE 2 82T MS</t>
  </si>
  <si>
    <t>175/65R14*T TL WINTER RESPONSE 2 82T MS</t>
  </si>
  <si>
    <t>185/60R15*T TL WINTER RESPONSE 2 84T MS</t>
  </si>
  <si>
    <t>165/70R14*T TL WINTER RESPONSE 2 81T MS</t>
  </si>
  <si>
    <t>245/50R18*V TL WI SPT 4D 104V MOE XL ROF MS</t>
  </si>
  <si>
    <t>185/60R14*T TL WINTER RESPONSE 2 82T MS</t>
  </si>
  <si>
    <t>175/65R15*T TL WINTER RESPONSE 2 84T MS</t>
  </si>
  <si>
    <t>195/65R15*T TL WINTER RESPONSE 2 95T XL MS</t>
  </si>
  <si>
    <t>195/65R15*T TL WINTER RESPONSE 2 91T MS</t>
  </si>
  <si>
    <t>195/60R15*T TL WINTER RESPONSE 2 88T MS</t>
  </si>
  <si>
    <t>185/65R15*T TL WINTER RESPONSE 2 92T XL MS</t>
  </si>
  <si>
    <t>185/65R14*T TL WINTER RESPONSE 2 86T MS</t>
  </si>
  <si>
    <t>165/70R13*T TL SP WINTER RESPONSE 79T MS</t>
  </si>
  <si>
    <t>165/65R14*T TL SP WINTER RESPONSE 79T MS</t>
  </si>
  <si>
    <t>175/70R13*T TL SP WINTER RESPONSE 82T MS</t>
  </si>
  <si>
    <t>205/60R16*H TL SP WIN SPORT 4D 92H MO MS</t>
  </si>
  <si>
    <t>205/55R16*H TL SP WIN SPORT 4D 91H MO MS</t>
  </si>
  <si>
    <t>225/45R17*H TL SP WIN SPORT 4D 91H MO MS</t>
  </si>
  <si>
    <t>235/45R17*H TL SP WIN SPORT 4D 94H MO MS</t>
  </si>
  <si>
    <t>245/45R17*H TL SP WIN SPORT 4D 99H XL MO MS</t>
  </si>
  <si>
    <t>245/40R18*H TL SP WIN SPORT 4D 97H XL MO MS</t>
  </si>
  <si>
    <t>275/30R21*W TL SP WI SPORT 4D 98W XL MFS MS</t>
  </si>
  <si>
    <t>225/55R17*H SP WINTER SPORT 4D 101H XL MS</t>
  </si>
  <si>
    <t>195/50R15*H WINTER RESPONSE 2 82H MS</t>
  </si>
  <si>
    <t>195/50R15*T WINTER RESPONSE 2 82T MS</t>
  </si>
  <si>
    <t>205/45R17*V TL SP WINTER SPORT 4D 88V XL * ROF MS</t>
  </si>
  <si>
    <t>205/45R17*V TL SP WINTER SPORT 4D 88V XL * MS</t>
  </si>
  <si>
    <t>225/50R17*H SP WIN SPT 4D 94H MOE ROF</t>
  </si>
  <si>
    <t>235/50R18*V TL SP WINTER SPORT 4D 97V MO MS</t>
  </si>
  <si>
    <t xml:space="preserve"> SP WINTER SPORT 4D</t>
  </si>
  <si>
    <t>255/50R19*V TL SP WINTER SPORT 4D 103V N0 MS</t>
  </si>
  <si>
    <t>265/45R20*V TL SP WINTER SPORT 4D 104V N0 MS</t>
  </si>
  <si>
    <t>195/65R16*H TL SP WINTER SPORT 4D 92H * MS</t>
  </si>
  <si>
    <t>245/40R18*V TL UG PERF G1 97V XL AO MS</t>
  </si>
  <si>
    <t>ULTRA GRIP PERFORMANCE</t>
  </si>
  <si>
    <t>225/50R17*H TL SP WI SPORT 4D 98H XL AO MS</t>
  </si>
  <si>
    <t>225/50R17*H TL SP WI SPORT 4D MS 94H MO</t>
  </si>
  <si>
    <t>155/65R14*T TL WINTER RESPONSE 2 75T MS</t>
  </si>
  <si>
    <t>275/30R21*W TL SP WI SPORT 4D 98W XLAO MS</t>
  </si>
  <si>
    <t>285/30R21*W TL SP WI SPORT 4D 100WXLAO</t>
  </si>
  <si>
    <t>225/35R19*W TL SP WINTER SPORT 3D 88W XL</t>
  </si>
  <si>
    <t>215/50R17*V WINTER SPORT 5 95V XL MFS MS</t>
  </si>
  <si>
    <t>WINTER SPORT 5</t>
  </si>
  <si>
    <t>215/65R16*T WINTER SPORT 5 98T MS</t>
  </si>
  <si>
    <t>225/50R17*H WINTER SPORT 5 94H MS</t>
  </si>
  <si>
    <t>195/55R15*H WINTER SPORT 5 85H MS</t>
  </si>
  <si>
    <t>235/45R17*V WINTER SPORT 5 97V XL MFS MS</t>
  </si>
  <si>
    <t>225/50R17*H WINTER SPORT 5 98H XL MFS MS</t>
  </si>
  <si>
    <t>215/60R16*H WINTER SPORT 5 95H MS</t>
  </si>
  <si>
    <t>225/55R17*V WINTER SPORT 5 101V XL MS</t>
  </si>
  <si>
    <t>215/50R17*H WINTER SPORT 5 91H MS</t>
  </si>
  <si>
    <t>205/50R17*V WINTER SPORT 5 93V XL MFS MS</t>
  </si>
  <si>
    <t>205/50R17*H WINTER SPORT 5 93H XL MFS MS</t>
  </si>
  <si>
    <t>195/65R15*H WINTER SPORT 5 91H MS</t>
  </si>
  <si>
    <t>215/60R16*H WINTER SPORT 5 99H XL MS</t>
  </si>
  <si>
    <t>205/60R16*H WINTER SPORT 5 92H MS</t>
  </si>
  <si>
    <t>255/40R19*V WINTER SPORT 5 100V XL MFS MS</t>
  </si>
  <si>
    <t>245/45R18*V WINTER SPORT 5 100V XL MFS MS</t>
  </si>
  <si>
    <t>225/45R17*H WINTER SPORT 5 91H MFS MS</t>
  </si>
  <si>
    <t>225/55R16*H WINTER SPORT 5 99H XL MFS MS</t>
  </si>
  <si>
    <t>225/40R18*V WINTER SPORT 5 92V XL MFS MS</t>
  </si>
  <si>
    <t>225/50R17*V WINTER SPORT 5 98V XL MFS MS</t>
  </si>
  <si>
    <t>215/55R16*H WINTER SPORT 5 97H XL MS</t>
  </si>
  <si>
    <t>205/60R16*H WINTER SPORT 5 96H XL MS</t>
  </si>
  <si>
    <t>205/55R16*H WINTER SPORT 5 91H MS</t>
  </si>
  <si>
    <t>205/55R16*V WINTER SPORT 5 94V XL MS</t>
  </si>
  <si>
    <t>225/45R17*H WINTER SPORT 5 94H XL MFS MS</t>
  </si>
  <si>
    <t>215/55R16*H WINTER SPORT 5 93H MS</t>
  </si>
  <si>
    <t>205/55R16*H WINTER SPORT 5 94H XL MS</t>
  </si>
  <si>
    <t>245/40R19*V WINTER SPORT 5 98V XL MFS MS</t>
  </si>
  <si>
    <t>225/55R16*V WINTER SPORT 5 99V XL MFS MS</t>
  </si>
  <si>
    <t>225/55R16*H WINTER SPORT 5 95H MFS MS</t>
  </si>
  <si>
    <t>225/45R17*V WINTER SPORT 5 94V XL MFS MS</t>
  </si>
  <si>
    <t>175/70R14*T WINTER RESPONSE 2 84T MS</t>
  </si>
  <si>
    <t>185/60R15*T WINTER RESPONSE 2 88T XL MS</t>
  </si>
  <si>
    <t>175/70R14*T WINTER RESPONSE 2 88T XL MS</t>
  </si>
  <si>
    <t>245/45R17*V TL WINTER SPORT 5 99V XL MFS MS</t>
  </si>
  <si>
    <t>235/40R18*V TL WINTER SPORT 5 95V XL MFS MS</t>
  </si>
  <si>
    <t>215/55R17*V TL WINTER SPORT 5 98V XL MFS MS</t>
  </si>
  <si>
    <t>195/55R16*H TL WINTER SPORT 5 87H MS</t>
  </si>
  <si>
    <t>225/45R18*H TL SP WINSPORT4D 95H XLAOMFS</t>
  </si>
  <si>
    <t>205/65R15*T TL WINTER SPORT 5 94T MS</t>
  </si>
  <si>
    <t>215/45R17*V TL WINTER SPORT 5 91V XL MFS MS</t>
  </si>
  <si>
    <t>205/55R16*T TL WINTER SPORT 5 91T MS</t>
  </si>
  <si>
    <t>235/50R18*V TL WIN SPORT 5 101V XL MFS MS</t>
  </si>
  <si>
    <t>235/45R18*V TL WINTER SPORT 5 98V XL MFS MS</t>
  </si>
  <si>
    <t>245/40R18*V TL WINTER SPORT 5 97V XL MFS MS</t>
  </si>
  <si>
    <t>255/45R18*V TL WIN SPORT 5 103V XL MFS MS</t>
  </si>
  <si>
    <t>245/50R18*H TL SP WIN SPORT 4D 100H*MFS</t>
  </si>
  <si>
    <t>225/60R17*H TL SP WINTER SPORT 4D 99H *</t>
  </si>
  <si>
    <t>185/65R15*T WINTER RESPONSE 2 88T</t>
  </si>
  <si>
    <t>275/40R19*V TL SP WINTER SPORT 3D 105V</t>
  </si>
  <si>
    <t>225/55R17*H SP WIN SPORT 4D 97H*MOEROF</t>
  </si>
  <si>
    <t>235/60R18*H SP WI SPT 3D MS 107H XL AO</t>
  </si>
  <si>
    <t>SP WINTER SPORT 3D MS</t>
  </si>
  <si>
    <t>225/45R18*V WINTER SPORT 5 95V XL MFS</t>
  </si>
  <si>
    <t>235/55R17*V WINTER SPORT 5 99V</t>
  </si>
  <si>
    <t>205/55R17*V WINTER SPORT 5 95V XL</t>
  </si>
  <si>
    <t>275/35R19*V WINTER SPORT 5 100V XL MFS</t>
  </si>
  <si>
    <t>195/45R16*V WINTER SPORT 5 84V XL</t>
  </si>
  <si>
    <t>215/65R16*H WINTER SPORT 5 98H</t>
  </si>
  <si>
    <t>215/55R16*H SP WINTER SPORT 3D 93H MO</t>
  </si>
  <si>
    <t>225/55R17*H SP WIN SPORT 4D MS 97H *MO</t>
  </si>
  <si>
    <t>225/50R18*H SP WIN SPT 3D MS 99HXL MFS</t>
  </si>
  <si>
    <t>255/40R18*V SP WIN SPORT 3D MS 95V MO</t>
  </si>
  <si>
    <t>295/35R21*V WINTER SPORT 5 107V XL</t>
  </si>
  <si>
    <t>215/45R18*V WINTER SPORT 5 93V XL</t>
  </si>
  <si>
    <t>195/55R16*H WINTER SPORT 5 91H XL</t>
  </si>
  <si>
    <t>195/60R16*H WINTER RESPONSE 2 MS 89H</t>
  </si>
  <si>
    <t>WINTER RESPONSE 2 MS</t>
  </si>
  <si>
    <t>225/45R17*H SP WIN SPORT 4D 91H * ROF</t>
  </si>
  <si>
    <t>185/60R15*H SP WI RESPONSE MS 88HXL AO</t>
  </si>
  <si>
    <t>SP WINTER RESPONSE MS</t>
  </si>
  <si>
    <t>275/40R19*V SP WI SPORT 3D MS 105VXL J</t>
  </si>
  <si>
    <t>245/45R19*V SP WIN SPORT 3D 102V XL J</t>
  </si>
  <si>
    <t>225/45R18*V SP WIN SPORT 3D 95V XL RO1</t>
  </si>
  <si>
    <t>245/40R19*V WINTER SPORT 5 98V XL ROF</t>
  </si>
  <si>
    <t>185/55R15*H SP WINTER RESPONSE 2 86HXL</t>
  </si>
  <si>
    <t>SP WINTER RESPONSE 2</t>
  </si>
  <si>
    <t>225/45R17*V WINTER SPORT 5 94V XL ROF</t>
  </si>
  <si>
    <t>225/35R19*W SP WINTER SPORT 3D 88W XL</t>
  </si>
  <si>
    <t>245/45R18*V WIN SPORT M3 MS 96V * ROF</t>
  </si>
  <si>
    <t>SP WINTER SPORT M3 MS</t>
  </si>
  <si>
    <t>205/65R15*T WINTER SPORT 5 94T</t>
  </si>
  <si>
    <t>265/45R20*V WINTER SPORT 5 108V XL</t>
  </si>
  <si>
    <t>205/60R16*H WINTER SPORT 5 96H XL</t>
  </si>
  <si>
    <t>215/55R16*H WINTER SPORT 5 97H XL</t>
  </si>
  <si>
    <t>215/55R17*V WINTER SPORT 5 98V XL</t>
  </si>
  <si>
    <t>185/65R15*T WINTER RESPONSE 2 92T XL</t>
  </si>
  <si>
    <t>195/60R15*T WINTER RESPONSE 2 MS 88T</t>
  </si>
  <si>
    <t>205/60R16*H WINTER SPORT 5 92H</t>
  </si>
  <si>
    <t>215/60R16*H WINTER SPORT 5 99H XL</t>
  </si>
  <si>
    <t>195/50R15*H WINTER RESPONSE 2 MS 82H</t>
  </si>
  <si>
    <t>175/65R15*T WINTER RESPONSE 2 MS 84T</t>
  </si>
  <si>
    <t>245/45R18*V WINTER SPORT 5 100V XL</t>
  </si>
  <si>
    <t>225/45R17*V WINTER SPORT 5 94V XL</t>
  </si>
  <si>
    <t>225/45R17*H WINTER SPORT 5 94H XL</t>
  </si>
  <si>
    <t>225/45R17*H WINTER SPORT 5 91H</t>
  </si>
  <si>
    <t>195/50R15*T WINTER RESPONSE 2 MS 82T</t>
  </si>
  <si>
    <t>255/30R19*W SP WIN SPORT 3D MS 91W XL</t>
  </si>
  <si>
    <t>205/50R17*V WINTER SPORT 5 93V XL</t>
  </si>
  <si>
    <t>195/55R15*H WINTER SPORT 5 85H</t>
  </si>
  <si>
    <t>205/50R17*H WINTER SPORT 5 93H XL</t>
  </si>
  <si>
    <t>205/55R16*T WINTER SPORT 5 91T</t>
  </si>
  <si>
    <t>225/40R18*V WINTER SPORT 5 92V XL</t>
  </si>
  <si>
    <t>205/55R16*H WINTER SPORT 5 94H XL</t>
  </si>
  <si>
    <t>205/55R16*V WINTER SPORT 5 94V XL</t>
  </si>
  <si>
    <t>215/55R16*H WINTER SPORT 5 93H</t>
  </si>
  <si>
    <t>235/45R18*V WINTER SPORT 5 98V XL</t>
  </si>
  <si>
    <t>255/45R18*V WINTER SPORT 5 103V XL</t>
  </si>
  <si>
    <t>215/60R16*H WINTER SPORT 5 95H</t>
  </si>
  <si>
    <t>275/35R19*V WINTER SPORT 5 100V XL</t>
  </si>
  <si>
    <t>235/50R18*V WINTER SPORT 5 101V XL</t>
  </si>
  <si>
    <t>225/55R16*V WINTER SPORT 5 99V XL</t>
  </si>
  <si>
    <t>225/55R16*H WINTER SPORT 5 99H XL</t>
  </si>
  <si>
    <t>225/55R16*H WINTER SPORT 5 95H</t>
  </si>
  <si>
    <t>225/50R17*H WINTER SPORT 5 94H</t>
  </si>
  <si>
    <t>215/65R16*T WINTER SPORT 5 98T</t>
  </si>
  <si>
    <t>205/55R16*H WINTER SPORT 5 91H</t>
  </si>
  <si>
    <t>225/55R17*V WINTER SPORT 5 101V XL</t>
  </si>
  <si>
    <t>235/40R18*V WINTER SPORT 5 95V XL</t>
  </si>
  <si>
    <t>245/40R18*V WINTER SPORT 5 97V XL</t>
  </si>
  <si>
    <t>225/50R17*H WINTER SPORT 5 98H XL</t>
  </si>
  <si>
    <t>215/45R17*V WINTER SPORT 5 91V XL</t>
  </si>
  <si>
    <t>235/45R17*V WINTER SPORT 5 97V XL</t>
  </si>
  <si>
    <t>215/50R17*V WINTER SPORT 5 95V XL</t>
  </si>
  <si>
    <t>255/40R19*V WINTER SPORT 5 100V XL</t>
  </si>
  <si>
    <t>225/45R18*V WINTER SPORT 5 95V XL</t>
  </si>
  <si>
    <t>225/50R17*V WINTER SPORT 5 98V XL</t>
  </si>
  <si>
    <t>245/45R17*V WINTER SPORT 5 99V XL</t>
  </si>
  <si>
    <t>245/40R19*V WINTER SPORT 5 98V XL</t>
  </si>
  <si>
    <t>195/65R15*H WINTER SPORT 5 91H</t>
  </si>
  <si>
    <t>175/60R16*H SP WI SPT 3D MS 86H XL*ROF</t>
  </si>
  <si>
    <t>255/40R20*W WINTER SPORT 5 101W XL</t>
  </si>
  <si>
    <t>255/35R20*W WINTER SPORT 5 97W XL</t>
  </si>
  <si>
    <t>225/45R18*V WINTER SPORT 5 95V XL ROF</t>
  </si>
  <si>
    <t>195/55R16*H WINTER SPORT 5 87H</t>
  </si>
  <si>
    <t>215/50R17*H WINTER SPORT 5 91H</t>
  </si>
  <si>
    <t>185/65R15*T TL MS PLUS 77 88T</t>
  </si>
  <si>
    <t>MS PLUS 77</t>
  </si>
  <si>
    <t>185/65R15*T TL MS PLUS 77 92T XL</t>
  </si>
  <si>
    <t>195/65R15*T TL MS PLUS 77 91T</t>
  </si>
  <si>
    <t>195/65R15*T TL MS PLUS 77 95T XL</t>
  </si>
  <si>
    <t>205/65R15*T TL MS PLUS 77 94T</t>
  </si>
  <si>
    <t>185/60R15*T TL MS PLUS 77 84T</t>
  </si>
  <si>
    <t>195/60R15*T TL MS PLUS 77 88T</t>
  </si>
  <si>
    <t>175/65R15*T TL MS PLUS 77 84T</t>
  </si>
  <si>
    <t>185/55R15*T TL MS PLUS 77 82T</t>
  </si>
  <si>
    <t>185/55R16*T TL MS PLUS 77 87T XL</t>
  </si>
  <si>
    <t>195/55R16*T TL MS PLUS 77 87T</t>
  </si>
  <si>
    <t>205/55R16*T TL MS PLUS 77 91T</t>
  </si>
  <si>
    <t>185/60R15*T TL MS PLUS 77 88T XL</t>
  </si>
  <si>
    <t>195/50R15*H TL MS PLUS 77 82H</t>
  </si>
  <si>
    <t>235/45R17*H TL MS PLUS 77 94H FR</t>
  </si>
  <si>
    <t>225/45R17*H TL MS PLUS 77 91H FR</t>
  </si>
  <si>
    <t>205/50R17*H TL MS PLUS 77 93H XL FR</t>
  </si>
  <si>
    <t>195/65R15*H TL MS PLUS 77 91H</t>
  </si>
  <si>
    <t>225/55R16*H TL MS PLUS 77 99H XL</t>
  </si>
  <si>
    <t>225/55R16*H TL MS PLUS 77 95H</t>
  </si>
  <si>
    <t>215/55R16*H TL MS PLUS 77 97H XL</t>
  </si>
  <si>
    <t>215/55R16*H TL MS PLUS 77 93H</t>
  </si>
  <si>
    <t>205/55R16*H TL MS PLUS 77 94H XL</t>
  </si>
  <si>
    <t>195/60R15*H TL MS PLUS 77 88H</t>
  </si>
  <si>
    <t>205/65R15*H TL MS PLUS 77 94H</t>
  </si>
  <si>
    <t>205/55R16*H TL MS PLUS 77 91H</t>
  </si>
  <si>
    <t>205/60R15*H TL MS PLUS 77 91H</t>
  </si>
  <si>
    <t>195/60R16*H TL MS PLUS 77 89H</t>
  </si>
  <si>
    <t>205/60R16*H TL MS PLUS 77 92H</t>
  </si>
  <si>
    <t>205/60R16*H TL MS PLUS 77 96H XL</t>
  </si>
  <si>
    <t>215/60R16*H TL MS PLUS 77 99H XL</t>
  </si>
  <si>
    <t>185/55R15*H TL MS PLUS 77 86H XL</t>
  </si>
  <si>
    <t>195/55R15*H TL MS PLUS 77 85H</t>
  </si>
  <si>
    <t>195/55R16*H TL MS PLUS 77 87H</t>
  </si>
  <si>
    <t>235/45R17*V TL MS PLUS 77 97V XL FR</t>
  </si>
  <si>
    <t>225/45R17*V TL MS PLUS 77 94V XL FR</t>
  </si>
  <si>
    <t>225/40R18*V TL MS PLUS 77 92V XL FR</t>
  </si>
  <si>
    <t>225/55R16*V TL MS PLUS 77 99V XL</t>
  </si>
  <si>
    <t>205/50R17*V TL MS PLUS 77 93V XL FR</t>
  </si>
  <si>
    <t>225/55R17*V TL MS PLUS 77 101V XL</t>
  </si>
  <si>
    <t>215/55R17*V TL MS PLUS 77 98V XL</t>
  </si>
  <si>
    <t>215/65R15*H TL MS PLUS 77 96H</t>
  </si>
  <si>
    <t>225/50R17*H TL MS PLUS 77 98H FR XL</t>
  </si>
  <si>
    <t>225/50R17*V TL MS PLUS 77 98V FR XL</t>
  </si>
  <si>
    <t>215/50R17*V TL MS PLUS 77 95V FR XL</t>
  </si>
  <si>
    <t>185/55R14*T TL MS PLUS 77 80T</t>
  </si>
  <si>
    <t>185/60R14*T TL MS PLUS 77 82T</t>
  </si>
  <si>
    <t>175/70R14*T TL MS PLUS 77 84T</t>
  </si>
  <si>
    <t>165/70R13*T TL MS PLUS 77 79T</t>
  </si>
  <si>
    <t>155/65R13*T TL MS PLUS 77 73T</t>
  </si>
  <si>
    <t>165/65R15*T TL MS PLUS 77 81T</t>
  </si>
  <si>
    <t>185/65R14*T TL MS PLUS 77 86T</t>
  </si>
  <si>
    <t>175/65R14*T TL MS PLUS 77 86T XL</t>
  </si>
  <si>
    <t>175/65R14*T TL MS PLUS 77 82T</t>
  </si>
  <si>
    <t>165/65R14*T TL MS PLUS 77 79T</t>
  </si>
  <si>
    <t>155/65R14*T TL MS PLUS 77 75T</t>
  </si>
  <si>
    <t>145/70R13*T TL MS PLUS 77 71T</t>
  </si>
  <si>
    <t>165/65R13*T TL MS PLUS 77 77T</t>
  </si>
  <si>
    <t>185/70R14*T TL MS PLUS 77 88T</t>
  </si>
  <si>
    <t>175/70R14*T TL MS PLUS 77 88T XL</t>
  </si>
  <si>
    <t>165/70R14*T TL MS PLUS 77 81T</t>
  </si>
  <si>
    <t>175/70R13*T TL MS PLUS 77 82T</t>
  </si>
  <si>
    <t>155/70R13*T TL MS PLUS 77 75T</t>
  </si>
  <si>
    <t>175/65R13*T TL MS PLUS 77 80T</t>
  </si>
  <si>
    <t>205/50R16*H TL MS PLUS 77 87H</t>
  </si>
  <si>
    <t>165/60R14*T TL MS PLUS 77 75T</t>
  </si>
  <si>
    <t>165/60R14*T TL MS PLUS 77 79T XL</t>
  </si>
  <si>
    <t>235/60R16*H TL MS PLUS 77 100H</t>
  </si>
  <si>
    <t>225/60R16*H TL MS PLUS 77 98H</t>
  </si>
  <si>
    <t>145/80R13*T TL MS PLUS 77 75T</t>
  </si>
  <si>
    <t>155/80R13*T TL MS PLUS 77 79T</t>
  </si>
  <si>
    <t>175/80R14*T TL MS PLUS 77 88T</t>
  </si>
  <si>
    <t>245/45R18*V TL MS PLUS 77 100V FR XL</t>
  </si>
  <si>
    <t>255/35R19*V TL MS PLUS 77 96V FR XL</t>
  </si>
  <si>
    <t>255/40R19*V MS PLUS 77 100V FR XL</t>
  </si>
  <si>
    <t>235/40 R18*V PILOT ALPIN PA4 95V EL *</t>
  </si>
  <si>
    <t>PILOT ALPIN PA4</t>
  </si>
  <si>
    <t>245/40R18*V MS PLUS 77 97V FR XL</t>
  </si>
  <si>
    <t>SNOW MAX</t>
  </si>
  <si>
    <t>205/55R16*H WINTEREXPERT 94H XL</t>
  </si>
  <si>
    <t>WINTEREXPERT</t>
  </si>
  <si>
    <t>KRISTALL MONTERO 2</t>
  </si>
  <si>
    <t>155/70R13*Q TL KRISTALL MONTERO 2 75Q MS</t>
  </si>
  <si>
    <t>165/70R14*T TL KRISTALL MONTERO 3 81T MS</t>
  </si>
  <si>
    <t>KRISTALL MONTERO 3</t>
  </si>
  <si>
    <t>185/60R15*T TL KRISTALL MONTERO 3 84T MS</t>
  </si>
  <si>
    <t>185/60R14*T TL KRISTALL MONTERO 3 82T MS</t>
  </si>
  <si>
    <t>175/70R13*T TL KRISTALL MONTERO 3 82T MS</t>
  </si>
  <si>
    <t>KRISTALL MONTERO</t>
  </si>
  <si>
    <t>195/60R15*T TL KRISTALL MONTERO 3 88T MS</t>
  </si>
  <si>
    <t>165/70R13*T TL KRISTAL MONTERO 3 79T MS</t>
  </si>
  <si>
    <t>KRISTAL MONTERO 3</t>
  </si>
  <si>
    <t>155/65R14*T TL KRISTAL MONTERO 3 75T MS</t>
  </si>
  <si>
    <t>165/65R14*T TL KRISTAL MONTERO 3 79T MS</t>
  </si>
  <si>
    <t>165/65R15*T TL KRISTAL MONTERO 3 81T MS</t>
  </si>
  <si>
    <t>205/60R15*T TL KRISTAL MONTERO 3 91T MS</t>
  </si>
  <si>
    <t>185/55R15*T TL KRISTAL MONTERO 3 82T MS</t>
  </si>
  <si>
    <t>KRISTALL CONTROL HP</t>
  </si>
  <si>
    <t>215/55R16*H TL KRISTALL CONTROL HP 93H MS</t>
  </si>
  <si>
    <t>185/65R15*T TL KRISTALL MONTERO 3 88T MS</t>
  </si>
  <si>
    <t>175/65R14*T TL KRISTALL MONTERO 3 82T MS</t>
  </si>
  <si>
    <t>195/65R15*T TL KRISTALL MONTERO 3 91T MS</t>
  </si>
  <si>
    <t>185/60R15*T TL KRISTALL MONTERO 3 88T XL MS</t>
  </si>
  <si>
    <t>205/65R15*H TL KRISTALL CONTROL HP 94H MS</t>
  </si>
  <si>
    <t>185/65R14*T TL KRISTALL MONTERO 3 86T MS</t>
  </si>
  <si>
    <t>175/70R14*T TL KRISTALL MONTERO 3 84T MS</t>
  </si>
  <si>
    <t>185/70R14*T TL KRISTAL MONTERO 88T MS</t>
  </si>
  <si>
    <t>KRISTAL MONTERO</t>
  </si>
  <si>
    <t>165/60R15*T KRISTALL MONTERO 3 77T</t>
  </si>
  <si>
    <t>155/70R13*T TL KRISTALL MONTERO 2 75T</t>
  </si>
  <si>
    <t>155/80R13*T TL KRISTALL MONTERO 3 79T MS</t>
  </si>
  <si>
    <t>175/65R15*T TL KRISTALL MONTERO 2 84T MS</t>
  </si>
  <si>
    <t>195/55R15*H KRISTALL CONTROL HP 2 85H</t>
  </si>
  <si>
    <t>KRISTALL CONTROL HP 2</t>
  </si>
  <si>
    <t>195/55R16*H KRISTALL CONTROL HP 2 87H</t>
  </si>
  <si>
    <t>195/65R15*H KRISTALL CONTROL HP 2 91H</t>
  </si>
  <si>
    <t>225/50R17*V KRISTALL CON HP 2 98V XL</t>
  </si>
  <si>
    <t>215/55R17*V KRISTALL CON HP 2 98V XL</t>
  </si>
  <si>
    <t>215/60R16*H KRISTALL CON HP 2 99H XL</t>
  </si>
  <si>
    <t>215/65R15*H KRISTALL CONTROL HP 2 96H</t>
  </si>
  <si>
    <t>215/65R16*H KRISTALL CONTROL HP 2 98H</t>
  </si>
  <si>
    <t>225/45R18*V KRISTALL CON HP 2 95V XL</t>
  </si>
  <si>
    <t>195/55R16*T KRISTALL CONTROL HP 2 87T</t>
  </si>
  <si>
    <t>195/50R15*H KRISTALL CONTROL HP 2 82H</t>
  </si>
  <si>
    <t>215/50R17*V KRISTALL CON HP 2 95V XL</t>
  </si>
  <si>
    <t>225/55R16*H KRISTALL CONTROL HP 2 95H</t>
  </si>
  <si>
    <t>225/50R17*H KRISTALL CON HP 2 98H XL</t>
  </si>
  <si>
    <t>235/60R16*H KRISTALL CONTROL HP 2 100H</t>
  </si>
  <si>
    <t>225/55R17*V KRISTALL CON HP 2 101V XL</t>
  </si>
  <si>
    <t>235/45R17*V KRISTALL CON HP 2 97V XL</t>
  </si>
  <si>
    <t>215/45R17*V KRISTALL CON HP 2 91V XL</t>
  </si>
  <si>
    <t>205/65R15*T KRISTALL CONTROL HP 2 94T</t>
  </si>
  <si>
    <t>205/50R17*V KRISTALL CON HP 2 93V XL</t>
  </si>
  <si>
    <t>205/60R16*H KRISTALL CONTROL HP 2 92H</t>
  </si>
  <si>
    <t>225/45R17*V KRISTALL CON HP 2 94V XL</t>
  </si>
  <si>
    <t>235/50R18*V KRISTALL CON HP 2 101V XL</t>
  </si>
  <si>
    <t>245/40R18*V KRISTALL CON HP 2 97V XL</t>
  </si>
  <si>
    <t>245/45R18*V KRISTALL CON HP 2 100V XL</t>
  </si>
  <si>
    <t>225/45R17*H KRISTALL CONTROL HP 2 91H</t>
  </si>
  <si>
    <t>205/55R16*T KRISTALL MONTERO 3 MS 91T</t>
  </si>
  <si>
    <t>KRISTALL MONTERO 3 MS</t>
  </si>
  <si>
    <t>205/55R16*H KRISTALL CONTROL HP 2 91H</t>
  </si>
  <si>
    <t>245/45R17*V KRISTALL CON HP 2 99V XL</t>
  </si>
  <si>
    <t>205/55R16*V KRISTALL CON HP 2 94V XL</t>
  </si>
  <si>
    <t>205/60R16*H KRISTALL CON HP 2 96H XL</t>
  </si>
  <si>
    <t>215/55R16*H KRISTALL CONTROL HP 2 93H</t>
  </si>
  <si>
    <t>215/55R16*H KRISTALL CON HP 2 97H XL</t>
  </si>
  <si>
    <t>225/40R18*V KRISTALL CON HP 2 92V XL</t>
  </si>
  <si>
    <t>195/60R16*H KRISTALL CONTROL HP MS 89H</t>
  </si>
  <si>
    <t>KRISTALL CONTROL HP MS</t>
  </si>
  <si>
    <t>225/55R17*H KRISTALL CON HP 2 97H ROF</t>
  </si>
  <si>
    <t>255/35R19*V KRISTALL CON HP 2 96V XL</t>
  </si>
  <si>
    <t>155/65R13*Q TL KRISTALL MONTERO 73Q MS</t>
  </si>
  <si>
    <t>175/65R15*T KRISTALL MONTERO 2 88T XL</t>
  </si>
  <si>
    <t>KRISTALL MONTERO 2 MS</t>
  </si>
  <si>
    <t>195/70R14*T TL KRIST MONTERO 91T MS</t>
  </si>
  <si>
    <t>185/70R14*T KRISTALL MONTERO MS 88T</t>
  </si>
  <si>
    <t>KRISTALL MONTERO MS</t>
  </si>
  <si>
    <t>175/65R14*T KRISTALL MONTERO 3 MS 82T</t>
  </si>
  <si>
    <t>205/50R17*V KRISTALLCONTROL HP2 93V XL</t>
  </si>
  <si>
    <t>235/45R18*V KRISTALL CON HP 2 98V XL</t>
  </si>
  <si>
    <t>225/50R17*H KRISTALL CON HP 2 94H ROF</t>
  </si>
  <si>
    <t>185/60R15*T KRISTALL MONTERO 3 88T XL</t>
  </si>
  <si>
    <t>185/60R15*T KRISTALL MONTERO 3 MS 84T</t>
  </si>
  <si>
    <t>195/55R16*H KRISTALL CON HP 2 91H XL</t>
  </si>
  <si>
    <t>205/55R17*V KRISTALL CON HP 2 95V XL</t>
  </si>
  <si>
    <t>POLARIS 3</t>
  </si>
  <si>
    <t>165/70R13*T TL POLARIS 3 79T</t>
  </si>
  <si>
    <t>175/70R14*T TL POLARIS 3 84T</t>
  </si>
  <si>
    <t>165/80R14*T TL POLARIS 3 85T</t>
  </si>
  <si>
    <t>165/80R13*T TL POLARIS 3 83T</t>
  </si>
  <si>
    <t>185/55R14*T TL POLARIS 3 80T</t>
  </si>
  <si>
    <t>215/55R16*H TL POLARIS 3 93H</t>
  </si>
  <si>
    <t>235/60R16*H TL POLARIS 3 100H</t>
  </si>
  <si>
    <t>195/50R15*H TL POLARIS 3 82H</t>
  </si>
  <si>
    <t>SNOVANIS 2</t>
  </si>
  <si>
    <t>175/70R14*T POLARIS 5 88T XL</t>
  </si>
  <si>
    <t>POLARIS 5</t>
  </si>
  <si>
    <t>155/80R13*T POLARIS 5 79T</t>
  </si>
  <si>
    <t>185/65R14*T POLARIS 5 86T</t>
  </si>
  <si>
    <t>175/65R14*T POLARIS 5 86T XL</t>
  </si>
  <si>
    <t>175/65R14*T POLARIS 5 82T</t>
  </si>
  <si>
    <t>165/65R14*T POLARIS 5 79T</t>
  </si>
  <si>
    <t>155/65R14*T POLARIS 5 75T</t>
  </si>
  <si>
    <t>185/70R14*T POLARIS 5 88T</t>
  </si>
  <si>
    <t>185/60R14*T POLARIS 5 82T</t>
  </si>
  <si>
    <t>165/70R14*T POLARIS 5 81T</t>
  </si>
  <si>
    <t>175/80R14*T POLARIS 5 88T</t>
  </si>
  <si>
    <t>155/65R13*T POLARIS 5 73T</t>
  </si>
  <si>
    <t>175/70R13*T POLARIS 5 82T</t>
  </si>
  <si>
    <t>165/70R13*T POLARIS 5 79T</t>
  </si>
  <si>
    <t>145/70R13*T POLARIS 5 71T</t>
  </si>
  <si>
    <t>145/80R13*T POLARIS 5 75T</t>
  </si>
  <si>
    <t>155/70R13*T POLARIS 5 75T</t>
  </si>
  <si>
    <t>205/65R15*T POLARIS 5 94T</t>
  </si>
  <si>
    <t>195/65R15*T POLARIS 5 95T XL</t>
  </si>
  <si>
    <t>195/70R15*T POLARIS 5 97T XL</t>
  </si>
  <si>
    <t>175/65R15*T POLARIS 5 84T</t>
  </si>
  <si>
    <t>185/65R15*T POLARIS 5 88T</t>
  </si>
  <si>
    <t>195/65R15*T POLARIS 5 91T</t>
  </si>
  <si>
    <t>195/65R15*H POLARIS 5 91H</t>
  </si>
  <si>
    <t>205/60R15*H POLARIS 5 91H</t>
  </si>
  <si>
    <t>165/65R15*T POLARIS 5 81T</t>
  </si>
  <si>
    <t>195/50R15*H POLARIS 5 82H</t>
  </si>
  <si>
    <t>185/55R15*T POLARIS 5 82T</t>
  </si>
  <si>
    <t>195/60R15*T POLARIS 5 88T</t>
  </si>
  <si>
    <t>185/60R15*T POLARIS 5 88T XL</t>
  </si>
  <si>
    <t>215/65R15*H POLARIS 5 96H</t>
  </si>
  <si>
    <t>185/60R15*T POLARIS 5 84T</t>
  </si>
  <si>
    <t>185/65R15*T POLARIS 5 92T XL</t>
  </si>
  <si>
    <t>165/60R15*T POLARIS 5 77T</t>
  </si>
  <si>
    <t>195/55R15*H POLARIS 5 85H</t>
  </si>
  <si>
    <t>205/60R16*H POLARIS 5 96H XL</t>
  </si>
  <si>
    <t>205/55R16*H POLARIS 5 91H</t>
  </si>
  <si>
    <t>225/55R16*H POLARIS 5 99H XL</t>
  </si>
  <si>
    <t>215/55R16*H POLARIS 5 97H XL</t>
  </si>
  <si>
    <t>205/55R16*V POLARIS 5 94V XL</t>
  </si>
  <si>
    <t>205/55R16*H POLARIS 5 94H XL</t>
  </si>
  <si>
    <t>195/55R16*H POLARIS 5 91H XL</t>
  </si>
  <si>
    <t>215/45R16*V POLARIS 5 90V FR XL</t>
  </si>
  <si>
    <t>205/60R16*H POLARIS 5 92H</t>
  </si>
  <si>
    <t>185/60R16*H POLARIS 5 86H</t>
  </si>
  <si>
    <t>205/55R16*T POLARIS 5 91T</t>
  </si>
  <si>
    <t>225/45R17*H POLARIS 5 91H FR</t>
  </si>
  <si>
    <t>215/50R17*V POLARIS 5 95V FR XL</t>
  </si>
  <si>
    <t>225/45R17*V POLARIS 5 94V FR XL</t>
  </si>
  <si>
    <t>225/50R17*V POLARIS 5 98V FR XL</t>
  </si>
  <si>
    <t>215/40R17*V POLARIS 5 87V FR XL</t>
  </si>
  <si>
    <t>225/50R17*H POLARIS 5 98H FR XL</t>
  </si>
  <si>
    <t>235/55R17*V POLARIS 5 103V FR XL</t>
  </si>
  <si>
    <t>215/55R17*V POLARIS 5 98V XL</t>
  </si>
  <si>
    <t>225/55R17*V POLARIS 5 101V XL</t>
  </si>
  <si>
    <t>205/50R17*V POLARIS 5 93V FR XL</t>
  </si>
  <si>
    <t>245/40R18*V POLARIS 5 97V FR XL</t>
  </si>
  <si>
    <t>225/45R18*V POLARIS 5 95V FR XL</t>
  </si>
  <si>
    <t>235/45R18*V POLARIS 5 98V FR XL</t>
  </si>
  <si>
    <t>245/45R18*V POLARIS 5 100V FR XL</t>
  </si>
  <si>
    <t>225/40R18*V POLARIS 5 92V FR XL</t>
  </si>
  <si>
    <t>255/40R19*V POLARIS 5 100V FR XL</t>
  </si>
  <si>
    <t>245/45R19*V POLARIS 5 102V FR XL</t>
  </si>
  <si>
    <t>235/40R19*V POLARIS 5 96V FR XL</t>
  </si>
  <si>
    <t>225/60R16*V POLARIS 5 102V XL</t>
  </si>
  <si>
    <t>215/60R16*H POLARIS 5 99H XL</t>
  </si>
  <si>
    <t>SNOVANIS</t>
  </si>
  <si>
    <t>135/80R13*T POLARIS 5 70T</t>
  </si>
  <si>
    <t>215/35R18*V POLARIS 5 84V XL</t>
  </si>
  <si>
    <t>225/40R19*W POLARIS 5 93W XL</t>
  </si>
  <si>
    <t>215/45R18*V POLARIS 5 93V XL</t>
  </si>
  <si>
    <t>205/55R17*V POLARIS 5 95V XL</t>
  </si>
  <si>
    <t>195/60R16*H POLARIS 5 89H</t>
  </si>
  <si>
    <t>205/45R18*V POLARIS 5 90V XL</t>
  </si>
  <si>
    <t>EAGLE ULTRA GRIP GW-3</t>
  </si>
  <si>
    <t>245/45R17*V TL ULT GRIP GW-3* 99V ROF XL MS</t>
  </si>
  <si>
    <t>185/60R16*H TL EA UG GW3 * 86H ROF MS</t>
  </si>
  <si>
    <t>EA UG GW3</t>
  </si>
  <si>
    <t>225/50R17*H TL EA UG GW3 ROF * 94H MS</t>
  </si>
  <si>
    <t>245/50R17*H TL EA UG GW3 * ROF 99H MS</t>
  </si>
  <si>
    <t>ULTRA GRIP 7+</t>
  </si>
  <si>
    <t>245/40R18*V TL EA UG GW 3 ROF 97V XL MO MS</t>
  </si>
  <si>
    <t>EAGLE ULTRA GRIP GW 3</t>
  </si>
  <si>
    <t>ULTRA GRIP</t>
  </si>
  <si>
    <t>ULTRA GRIP PERF 2</t>
  </si>
  <si>
    <t>245/55R17*H TL UG PERF 2 * 102H ROF MS</t>
  </si>
  <si>
    <t>ULTRA GRIP PERFORMANCE 2</t>
  </si>
  <si>
    <t>225/55R17*H TL UG PERFORMANCE 2 97H * MS</t>
  </si>
  <si>
    <t>UG PERFORMANCE 2</t>
  </si>
  <si>
    <t>195/50R15*H TL EA UG GW3 82H MS</t>
  </si>
  <si>
    <t>205/60R16*H TL ULTRA GRIP 8 96H XL MS</t>
  </si>
  <si>
    <t>ULTRA GRIP 8</t>
  </si>
  <si>
    <t>205/50R16*H TL EA UG GW3 87H MS</t>
  </si>
  <si>
    <t>155/70R13*T TL ULTRA GRIP 8 75T MS</t>
  </si>
  <si>
    <t>205/45R16*H TL EA UG GW3 83H MS</t>
  </si>
  <si>
    <t>195/55R16*H TL ULTRA GRIP 8 87H MS</t>
  </si>
  <si>
    <t>195/55R16*H TL ULTRA GRIP 8 87H * MS</t>
  </si>
  <si>
    <t>UG 8</t>
  </si>
  <si>
    <t>205/50R17*H TL ULTRA GRIP PERF 2* 89H RO MS</t>
  </si>
  <si>
    <t>EAGLE  ULTRA GRIP GW-3</t>
  </si>
  <si>
    <t>195/55R16*H TL ULTRA GRIP 8 87H * ROF MS</t>
  </si>
  <si>
    <t>205/60R16*H TL UG PERFORMANCE 2 92H * MS</t>
  </si>
  <si>
    <t>255/45R18*V TL EA UG GW3 99V MO ROF MS</t>
  </si>
  <si>
    <t>205/55R16*H TL SP WIN SPORT 3D * 91H MS</t>
  </si>
  <si>
    <t>205/50R17*H TL EA UG GW3 * ROF MS 89H</t>
  </si>
  <si>
    <t>225/45R17*H TL EA UG GW3 * ROF MS 91H</t>
  </si>
  <si>
    <t>ULTRA GRIP 8 PERFORMANCE</t>
  </si>
  <si>
    <t>205/45R17*V TL UG 8 PERFORMANCE 88V XL MS</t>
  </si>
  <si>
    <t>215/55R16*V TL UG PERFORMANCE 2 97V MS</t>
  </si>
  <si>
    <t>195/60R15*H TL ULTRA GRIP 8 88H MS</t>
  </si>
  <si>
    <t>195/55R16*H TL ULTRA GRIP 8 PERF 87H * MS</t>
  </si>
  <si>
    <t>165/65R14*T TL ULTRA GRIP 8 79T MS</t>
  </si>
  <si>
    <t>165/70R13*T TL ULTRA GRIP 8 79T MS</t>
  </si>
  <si>
    <t>195/55R15*H TL ULTRA GRIP 8 PERF 85H MS</t>
  </si>
  <si>
    <t>185/65R15*T TL ULTRA GRIP 8 88T MS</t>
  </si>
  <si>
    <t>175/70R13*T TL ULTRA GRIP 8 82T MS</t>
  </si>
  <si>
    <t>255/55R18*H TL ULTRA GRIP 109HROF*XLFP MS</t>
  </si>
  <si>
    <t>215/60R16*V UG 8 PERFORMANCE MS 99V FP XL</t>
  </si>
  <si>
    <t>ULTRA GRIP 8 PERFORMANCE MS</t>
  </si>
  <si>
    <t>205/60R16*H UG 8 PERFORMANCE MS 92H FP ROF</t>
  </si>
  <si>
    <t>205/60R16*H UG 8 PERFORMANCE MS 92H FP *</t>
  </si>
  <si>
    <t>UG 9</t>
  </si>
  <si>
    <t>195/65R15*T TL UG 9 95T XL MS</t>
  </si>
  <si>
    <t>205/55R16*H TL UG 9 91H MS</t>
  </si>
  <si>
    <t>205/55R16*T TL UG 9 91T MS</t>
  </si>
  <si>
    <t>205/55R16*H TL UG 9 94H XL MS</t>
  </si>
  <si>
    <t>205/60R16*H TL UG 9 92H MS</t>
  </si>
  <si>
    <t>155/65R14*T TL UG 9 75T MS</t>
  </si>
  <si>
    <t>165/65R15*T TL UG 9 81T MS</t>
  </si>
  <si>
    <t>165/70R14*T TL UG 9 81T MS</t>
  </si>
  <si>
    <t>175/60R15*T TL UG 9 81T MS</t>
  </si>
  <si>
    <t>175/65R14*T TL UG 9 82T MS</t>
  </si>
  <si>
    <t>175/65R15*T TL UG 9 88T XL MS</t>
  </si>
  <si>
    <t>175/70R14*T TL UG 9 84T MS</t>
  </si>
  <si>
    <t>175/70R14*T TL UG 9 88T XL MS</t>
  </si>
  <si>
    <t>185/55R15*T TL UG 9 82T MS</t>
  </si>
  <si>
    <t>185/60R14*T TL UG 9 82T MS</t>
  </si>
  <si>
    <t>185/60R15*T TL UG 9 84T MS</t>
  </si>
  <si>
    <t>185/65R15*T TL UG 9 92T XL MS</t>
  </si>
  <si>
    <t>195/55R16*H TL UG 9 87H MS</t>
  </si>
  <si>
    <t>195/55R16*T TL UG 9 87T MS</t>
  </si>
  <si>
    <t>195/60R15*T TL UG 9 88T MS</t>
  </si>
  <si>
    <t>195/60R16*H TL UG 9 93H XL MS</t>
  </si>
  <si>
    <t>195/65R15*H TL UG 9 91H MS</t>
  </si>
  <si>
    <t>205/60R16*H TL UG 9 96H XL MS</t>
  </si>
  <si>
    <t>205/65R15*H TL UG 9 94H MS</t>
  </si>
  <si>
    <t>205/65R15*T TL UG 9 94T MS</t>
  </si>
  <si>
    <t>225/40R18*V TL UG 8 PERF 92V XL MO MS</t>
  </si>
  <si>
    <t>UG 8 PERFORMANCE</t>
  </si>
  <si>
    <t>225/55R17*H UG 8 PERFORMANCE 97H * MS</t>
  </si>
  <si>
    <t>245/45R19*V UG 8 PERF 102V XL * ROF</t>
  </si>
  <si>
    <t>205/60R15*T UG 9 91T MS</t>
  </si>
  <si>
    <t>205/60R15*H UG 9 91H MS</t>
  </si>
  <si>
    <t>185/60R15*T ULTRA GRIP 9 88T XL MS</t>
  </si>
  <si>
    <t>ULTRA GRIP 9</t>
  </si>
  <si>
    <t>185/65R15*T ULTRA GRIP 9 88T MS</t>
  </si>
  <si>
    <t>225/50R17*V TL UG PERF G1 98V XL MS</t>
  </si>
  <si>
    <t>ULTRAGRIP PERFORMANCE G1</t>
  </si>
  <si>
    <t>225/45R18*V TL UG PERF G1 95V XL MS</t>
  </si>
  <si>
    <t>225/50R17*H TL UG PERF G1 94H MS</t>
  </si>
  <si>
    <t>225/55R16*H TL UG PERF G1 95H MS</t>
  </si>
  <si>
    <t>225/50R17*H TL UG PERF G1 98H XL MS</t>
  </si>
  <si>
    <t>215/65R16*T TL UG PERF G1 98T MS</t>
  </si>
  <si>
    <t>215/60R16*H TL UG PERF G1 99H XL MS</t>
  </si>
  <si>
    <t>225/55R17*V TL UG PERF G1 101V XL MS</t>
  </si>
  <si>
    <t>205/50R17*V TL UG PERF G1 93V XL MS</t>
  </si>
  <si>
    <t>215/45R17*V TL UG PERF G1 91V XL MS</t>
  </si>
  <si>
    <t>215/50R17*V TL UG PERF G1 95V XL MS</t>
  </si>
  <si>
    <t>215/55R17*V TL UG PERF G1 98V XL MS</t>
  </si>
  <si>
    <t>245/40R18*V TL UG PERF G1 97V XL MS</t>
  </si>
  <si>
    <t>255/45R18*V TL UG PERF G1 103V XL MS</t>
  </si>
  <si>
    <t>205/55R16*V TL UG PERF G1 94V XL MS</t>
  </si>
  <si>
    <t>255/40R19*V TL UG PERF G1 100V XL MS</t>
  </si>
  <si>
    <t>215/55R16*H TL UG PERF G1 93H MS</t>
  </si>
  <si>
    <t>215/55R16*H TL UG PERF G1 97H XL MS</t>
  </si>
  <si>
    <t>225/40R18*V TL UG PERF G1 92V XL MS</t>
  </si>
  <si>
    <t>195/50R15*H TL UG PERF G1 82H MS</t>
  </si>
  <si>
    <t>225/45R17*V TL UG PERF G1 94V XL MS</t>
  </si>
  <si>
    <t>235/45R18*V TL UG PERF G1 98V XL MS</t>
  </si>
  <si>
    <t>245/40R18*W TL UG PERF G1 97W XL</t>
  </si>
  <si>
    <t>225/45R17*H TL UG PERF G1 91H MS</t>
  </si>
  <si>
    <t>225/55R16*V TL UG PERF G1 99V XL MS</t>
  </si>
  <si>
    <t>225/60R16*V TL UG PERF G1 102V XL MS</t>
  </si>
  <si>
    <t>235/40R18*V TL UG PERF G1 95V XL MS</t>
  </si>
  <si>
    <t>235/45R17*V TL UG PERF G1 97V XL MS</t>
  </si>
  <si>
    <t>235/60R16*H TL UG PERF G1 100H MS</t>
  </si>
  <si>
    <t>245/45R17*V TL UG PERF G1 99V XL MS</t>
  </si>
  <si>
    <t>245/50R18*V TL UG PERF G1 104V XL MS</t>
  </si>
  <si>
    <t>225/45R17*H TL UG PERF G1 94H XL MS</t>
  </si>
  <si>
    <t>215/65R16*H TL UG PERF G1 98H MS</t>
  </si>
  <si>
    <t>235/50R18*V TL UG PERF G1 101V XL MS</t>
  </si>
  <si>
    <t>245/45R18*V TL UG 8 PERF 100V XL *MO</t>
  </si>
  <si>
    <t>205/60R16*H TL UG PERF G1 92H AO</t>
  </si>
  <si>
    <t>195/55R15*H TL UG PERF G1 85H MS</t>
  </si>
  <si>
    <t>245/45R18*V TL UG PERF G1 100V XL MS</t>
  </si>
  <si>
    <t>225/55R16*H TL UG PERF G1 99H XL</t>
  </si>
  <si>
    <t>205/50R17*H TL UG PERF G1 93H XL MS</t>
  </si>
  <si>
    <t>ULTRAGRIP 9</t>
  </si>
  <si>
    <t>195/65R15*T TL ULTRAGRIP 9 91T MS</t>
  </si>
  <si>
    <t>175/65R15*T TL ULTRAGRIP 9 84T</t>
  </si>
  <si>
    <t>185/65R14*T TL ULTRAGRIP 9 86T MS</t>
  </si>
  <si>
    <t>175/65R14*T TL ULTRAGRIP 9 86T XL MS</t>
  </si>
  <si>
    <t>225/55R17*V UG PERF G1 101V XL ROF</t>
  </si>
  <si>
    <t>UG PERFORMANCE G1</t>
  </si>
  <si>
    <t>205/55R17*V UG PERFORMANCE G1 95V XL</t>
  </si>
  <si>
    <t>235/55R17*V UG PERFORMANCE G1 103V XL</t>
  </si>
  <si>
    <t>225/55R17*H TL UG PERFORMANCE G1 97H</t>
  </si>
  <si>
    <t>245/45R18*V UG 8 PERF 100V XL *MOE ROF</t>
  </si>
  <si>
    <t>205/60R16*V ULTRAGRIP PERFORMANCE 92V</t>
  </si>
  <si>
    <t>ULTRAGRIP PERFORMANCE</t>
  </si>
  <si>
    <t>205/55R16*H ULTRAGRIP PERF 91H AO</t>
  </si>
  <si>
    <t>225/45R17*V ULTRAGRIP PERF 91V ROF</t>
  </si>
  <si>
    <t>185/55R15*T ULTRAGRIP 9+ MS 82T</t>
  </si>
  <si>
    <t>ULTRAGRIP 9+ MS</t>
  </si>
  <si>
    <t>195/55R16*T ULTRAGRIP 9+ MS 87T</t>
  </si>
  <si>
    <t>185/65R15*T ULTRAGRIP 9+ MS 92T XL</t>
  </si>
  <si>
    <t>185/65R15*T ULTRAGRIP 9+ MS 88T</t>
  </si>
  <si>
    <t>195/55R16*H ULTRAGRIP 9+ MS 87H</t>
  </si>
  <si>
    <t>185/65R14*T ULTRAGRIP 9+ MS 86T</t>
  </si>
  <si>
    <t>185/60R15*T ULTRAGRIP 9+ MS 88T XL</t>
  </si>
  <si>
    <t>185/60R14*T ULTRAGRIP 9+ MS 82T</t>
  </si>
  <si>
    <t>175/70R14*T ULTRAGRIP 9+ MS 88T XL</t>
  </si>
  <si>
    <t>195/55R16*H ULTRAGRIP 9+ MS 91H XL</t>
  </si>
  <si>
    <t>205/65R15*H ULTRAGRIP 9+ MS 94H</t>
  </si>
  <si>
    <t>195/55R20*H TL UG PERFORMANCE GEN1 95H</t>
  </si>
  <si>
    <t>UG PERFORMANCE GEN-1</t>
  </si>
  <si>
    <t>205/65R16*H UG 8 PERFORMANCE 95H * MS</t>
  </si>
  <si>
    <t>195/60R15*V ULTRA GRIP 8 88V</t>
  </si>
  <si>
    <t>195/45R16*V ULTRA GRIP PERF G1 84V XL</t>
  </si>
  <si>
    <t>ULTRA GRIP PERFORMANCE G1</t>
  </si>
  <si>
    <t>195/50R16*H ULTRA GRIP PERF G1 88H XL</t>
  </si>
  <si>
    <t>235/55R18*H UG PERFORMANCE 104H XL AO</t>
  </si>
  <si>
    <t>UG PERFORMANCE</t>
  </si>
  <si>
    <t>215/45R16*V UG PERFORMANCE 90V XL</t>
  </si>
  <si>
    <t>255/45R19*V UG PERFORMANCE 104V XL</t>
  </si>
  <si>
    <t>255/40R18*V UG PERFORMANCE 99V XL</t>
  </si>
  <si>
    <t>265/40R20*V UG PERFORMANCE 104V XL AO</t>
  </si>
  <si>
    <t>175/70R14*T ULTRAGRIP 9+ MS 84T</t>
  </si>
  <si>
    <t>205/60R16*V ULTRAGRIP 9 96V XL</t>
  </si>
  <si>
    <t>215/40R17*V UG PERFORMANCE 87V XL</t>
  </si>
  <si>
    <t>225/40R18*V UG PERFORMANCE 92V XL ROF</t>
  </si>
  <si>
    <t>225/50R18*V UG PERFORMANCE 99V XL ROF</t>
  </si>
  <si>
    <t>235/50R17*V UG PERFORMANCE 100V XL</t>
  </si>
  <si>
    <t>255/45R20*V UG PERFORMANCE 105V XL</t>
  </si>
  <si>
    <t>295/35R21*V UG PERFORMANCE 107V XL</t>
  </si>
  <si>
    <t>215/55R16*H UG PERFORMANCE 97H XL SCT</t>
  </si>
  <si>
    <t>225/55R16*H UG PERFORMANCE 95H SCT</t>
  </si>
  <si>
    <t>245/45R17*V WINTER SPORT 5 99V XL NST</t>
  </si>
  <si>
    <t>245/40R18*V WINTER SPORT 5 97V XL NST</t>
  </si>
  <si>
    <t>225/50R17*V WINTER SPORT 5 98V XL NST</t>
  </si>
  <si>
    <t>225/50R17*H WINTER SPORT 5 98H XL NST</t>
  </si>
  <si>
    <t>245/45R18*V WINTER SPORT 5 100V XL NST</t>
  </si>
  <si>
    <t>225/55R17*V ULTRAGRIP PERF 101V XL SCT</t>
  </si>
  <si>
    <t>245/40R19*V ULTRAGRIP PERF 98V XL</t>
  </si>
  <si>
    <t>235/55R17*V ULTRAGRIP PERF 103V XL SCT</t>
  </si>
  <si>
    <t>225/55R16*H ULTRAGRIP PERF 99H XL SCT</t>
  </si>
  <si>
    <t>225/60R16*V ULTRAGRIP PERF 102V XL</t>
  </si>
  <si>
    <t>235/55R18*H ULTRAGRIP PERF 104H XL AO</t>
  </si>
  <si>
    <t>275/40R22*V ULTRAGRIP PERF 107V XL</t>
  </si>
  <si>
    <t>235/50R19*V UG PERFORMANCE 103V XL</t>
  </si>
  <si>
    <t>225/45R18*V UG PERFORMANCE 95V XL ROF</t>
  </si>
  <si>
    <t>175/65R15*H ULTRAGRIP 9 MS 84H</t>
  </si>
  <si>
    <t>ULTRAGRIP 9 MS</t>
  </si>
  <si>
    <t>235/45R19*V UG PERFORMANCE 99V XL</t>
  </si>
  <si>
    <t>215/45R18*V UG PERFORMANCE 93V XL</t>
  </si>
  <si>
    <t>205/45R17*V UG 8 PERFORMANCE MS 88V XL</t>
  </si>
  <si>
    <t>225/50R18*V UG PERFORMANCE 99V XL</t>
  </si>
  <si>
    <t>215/40R18*V UG PERFORMANCE 89V XL</t>
  </si>
  <si>
    <t>225/45R19*V UG PERFORMANCE 96V XL</t>
  </si>
  <si>
    <t>245/45R20*V UG PERFORMANCE 103V XL</t>
  </si>
  <si>
    <t>265/45R20*V UG PERFORMANCE 108V XL</t>
  </si>
  <si>
    <t>275/40R21*V UG PERFORMANCE 107V XL</t>
  </si>
  <si>
    <t>155/70R19*T ULTRAGRIP PERFORMANCE 84T</t>
  </si>
  <si>
    <t>ULTRAGRIP PERFORMANCE 1</t>
  </si>
  <si>
    <t>185/60R15*T ULTRAGRIP 9+ MS 84T</t>
  </si>
  <si>
    <t>205/55R16*H ULTRAGRIP 7+ 91H * 3PMSF</t>
  </si>
  <si>
    <t>ULTRAGRIP 7+</t>
  </si>
  <si>
    <t>225/50R17*H EA UG GW-3* 94H ROF 3PMSF</t>
  </si>
  <si>
    <t>EAGLE ULTRAGRIP GW-3</t>
  </si>
  <si>
    <t>245/45R17*V EA ULTRA GRIP 3 99VXL *ROF</t>
  </si>
  <si>
    <t>195/60R15*T ULTRAGRIP 9+ MS 88T</t>
  </si>
  <si>
    <t>255/40R20*V ULTRAGRIP PERF 101V XL</t>
  </si>
  <si>
    <t>225/40R19*W ULTRAGRIP PERF 93W XL</t>
  </si>
  <si>
    <t>255/45R20*V UG PERF SEAL 105V XL</t>
  </si>
  <si>
    <t>205/55R16*H ULTRA GRIP PERF 2 91H* ROF</t>
  </si>
  <si>
    <t>205/60R16*H ULTRAGRIP PERF 96H XL* ROF</t>
  </si>
  <si>
    <t>205/55R17*H ULTRAGRIP PERF 91H ROF</t>
  </si>
  <si>
    <t>225/50R17*H ULTRAGRIP PERF 98H XL* ROF</t>
  </si>
  <si>
    <t>245/35R20*V ULTRAGRIP PERF 95V XL N0</t>
  </si>
  <si>
    <t>235/45R20*W ULTRAGRIP PERF 100W XL</t>
  </si>
  <si>
    <t>205/45R18*H ULTRA GRIP PERF 90H XL *</t>
  </si>
  <si>
    <t>205/55R16*H ULTRAGRIP 9+ MS 91H</t>
  </si>
  <si>
    <t>195/60R16*H ULTRAGRIP 9+ MS 93H XL</t>
  </si>
  <si>
    <t>195/65R15*H ULTRAGRIP 9+ MS 91H</t>
  </si>
  <si>
    <t>195/65R15*T ULTRAGRIP 9+ MS 91T</t>
  </si>
  <si>
    <t>195/65R15*H ULTRAGRIP 9+ MS 95H XL</t>
  </si>
  <si>
    <t>195/65R15*T ULTRAGRIP 9+ MS 95T XL</t>
  </si>
  <si>
    <t>205/55R16*T ULTRAGRIP 9+ MS 91T</t>
  </si>
  <si>
    <t>205/55R16*H ULTRAGRIP 9+ MS 94H XL</t>
  </si>
  <si>
    <t>175/65R15*T ULTRAGRIP 9+ MS 88T XL</t>
  </si>
  <si>
    <t>205/60R16*H ULTRAGRIP 9+ MS 96H XL</t>
  </si>
  <si>
    <t>205/65R15*T ULTRAGRIP 9+ MS 94T</t>
  </si>
  <si>
    <t>205/60R16*H ULTRAGRIP 9+ MS 92H</t>
  </si>
  <si>
    <t>215/60R16*H UG PERFORMANCE + 99H XL</t>
  </si>
  <si>
    <t>ULTRAGRIP PERFORMANCE +</t>
  </si>
  <si>
    <t>175/65R15*T ULTRAGRIP 9+ MS 84T</t>
  </si>
  <si>
    <t>155/65R14*T ULTRAGRIP 9+ MS 75T</t>
  </si>
  <si>
    <t>165/70R14*T ULTRAGRIP 9+ MS 81T</t>
  </si>
  <si>
    <t>175/60R15*T ULTRAGRIP 9+ MS 81T</t>
  </si>
  <si>
    <t>175/65R14*T ULTRAGRIP 9+ MS 82T</t>
  </si>
  <si>
    <t>175/65R14*T ULTRAGRIP 9+ MS 86T XL</t>
  </si>
  <si>
    <t>175/65R15*H ULTRAGRIP 9+ MS 84H</t>
  </si>
  <si>
    <t>235/45R18*V UG PERFORMANCE + 98V XL</t>
  </si>
  <si>
    <t>225/40R18*V UG PERFORMANCE+ 92V XL ROF</t>
  </si>
  <si>
    <t>225/40R18*V UG PERFORMANCE + 92V XL</t>
  </si>
  <si>
    <t>215/65R16*T UG PERFORMANCE + 98T</t>
  </si>
  <si>
    <t>215/65R16*H UG PERFORMANCE + 98H</t>
  </si>
  <si>
    <t>215/65R16*H UG PERFORMANCE + 102H XL</t>
  </si>
  <si>
    <t>195/50R15*H UG PERFORMANCE + 82H</t>
  </si>
  <si>
    <t>235/40R18*V UG PERFORMANCE + 95V XL</t>
  </si>
  <si>
    <t>225/45R19*V UG PERFORMANCE + 96V XL</t>
  </si>
  <si>
    <t>235/45R19*V UG PERFORMANCE + 99V XL</t>
  </si>
  <si>
    <t>235/50R17*V UG PERFORMANCE + 100V XL</t>
  </si>
  <si>
    <t>235/50R18*V UG PERFORMANCE + 101V XL</t>
  </si>
  <si>
    <t>235/50R19*V UG PERFORMANCE + 103V XL</t>
  </si>
  <si>
    <t>235/55R17*V UG PERFORMANCE + 103V XL</t>
  </si>
  <si>
    <t>245/45R20*V UG PERFORMANCE + 103V XL</t>
  </si>
  <si>
    <t>215/55R16*H UG PERFORMANCE + 93H</t>
  </si>
  <si>
    <t>225/55R16*V UG PERFORMANCE + 99V XL</t>
  </si>
  <si>
    <t>245/45R19*V UG PERFORMANCE + 102V XL</t>
  </si>
  <si>
    <t>205/50R19*V UG PERFORMANCE + 94V XL</t>
  </si>
  <si>
    <t>235/40R19*V UG PERFORMANCE + 96V XL</t>
  </si>
  <si>
    <t>225/40R18*W UG PERFORMANCE + 92W XL</t>
  </si>
  <si>
    <t>235/35R19*W UG PERFORMANCE + 91W XL</t>
  </si>
  <si>
    <t>225/45R17*H UG PERFORMANCE + 94H XL</t>
  </si>
  <si>
    <t>225/55R16*H UG PERFORMANCE + 99H XL</t>
  </si>
  <si>
    <t>225/55R16*H UG PERFORMANCE + 95H</t>
  </si>
  <si>
    <t>225/50R17*V UG PERFORMANCE + 98V XL</t>
  </si>
  <si>
    <t>225/50R17*H UG PERFORMANCE + 98H XL</t>
  </si>
  <si>
    <t>225/50R17*H UG PERFORMANCE + 94H</t>
  </si>
  <si>
    <t>255/45R18*V UG PERFORMANCE + 103V XL</t>
  </si>
  <si>
    <t>215/50R18*V UG PERFORMANCE + 92V</t>
  </si>
  <si>
    <t>245/50R18*V UG PERFORMANCE + 104V XL</t>
  </si>
  <si>
    <t>245/45R18*V UG PERFORMANCE + 100V XL</t>
  </si>
  <si>
    <t>225/45R17*V UG PERFORMANCE + 94V XL</t>
  </si>
  <si>
    <t>225/45R17*H UG PERFORMANCE + 91H</t>
  </si>
  <si>
    <t>275/40R22*V UG PERFORMANCE + 107V XL</t>
  </si>
  <si>
    <t>215/55R16*H UG PERFORMANCE + 97H XL</t>
  </si>
  <si>
    <t>195/55R15*H UG PERFORMANCE + 85H</t>
  </si>
  <si>
    <t>225/60R16*V UG PERFORMANCE + 102V XL</t>
  </si>
  <si>
    <t>255/45R20*V UG PERFORMANCE + 105V XL</t>
  </si>
  <si>
    <t>275/40R21*V UG PERFORMANCE + 107V XL</t>
  </si>
  <si>
    <t>215/45R16*V UG PERFORMANCE + 90V XL</t>
  </si>
  <si>
    <t>215/40R18*V UG PERFORMANCE + 89V XL</t>
  </si>
  <si>
    <t>295/35R21*V UG PERFORMANCE + 107V XL</t>
  </si>
  <si>
    <t>205/55R17*V UG PERFORMANCE + 95V XL</t>
  </si>
  <si>
    <t>255/35R19*V UG PERFORMANCE + 96V XL</t>
  </si>
  <si>
    <t>215/55R17*V UG PERFORMANCE + 98V XL</t>
  </si>
  <si>
    <t>195/50R16*H UG PERFORMANCE + 88H XL</t>
  </si>
  <si>
    <t>195/45R16*V UG PERFORMANCE + 84V XL</t>
  </si>
  <si>
    <t>205/55R16*V UG PERFORMANCE + 94V XL</t>
  </si>
  <si>
    <t>205/50R17*V UG PERFORMANCE + 93V XL</t>
  </si>
  <si>
    <t>205/50R17*H UG PERFORMANCE + 93H XL</t>
  </si>
  <si>
    <t>195/55R20*H UG PERFORMANCE + 95H XL</t>
  </si>
  <si>
    <t>215/40R17*V UG PERFORMANCE + 87V XL</t>
  </si>
  <si>
    <t>205/55R16*H ULTRA GRIP 7+ 94H XL</t>
  </si>
  <si>
    <t>215/55R18*T ULTRAGRIP PERF 95T</t>
  </si>
  <si>
    <t>215/55R18*T ULTRAGRIP PERF ST 95T</t>
  </si>
  <si>
    <t>ULTRAGRIP PERFORMANCE ST</t>
  </si>
  <si>
    <t>245/45R20*V ULTRAGRIP PERF 103V XL NF0</t>
  </si>
  <si>
    <t>285/40R20*V ULTRAGRIP PERF 108V XL NF0</t>
  </si>
  <si>
    <t>305/30R21*V ULTRAGRIP PERF 104V XL NA0</t>
  </si>
  <si>
    <t>245/40R18*W UG PERFORMANCE + 97W XL</t>
  </si>
  <si>
    <t>215/50R17*V UG PERFORMANCE + 95V XL</t>
  </si>
  <si>
    <t>225/55R17*H UG PERFORMANCE + 97H</t>
  </si>
  <si>
    <t>225/55R17*V UG PERFORMANCE + 101V XL</t>
  </si>
  <si>
    <t>225/45R18*V UG PERFORMANCE + 95V XL</t>
  </si>
  <si>
    <t>225/40R19*W UG PERFORMANCE + 93W XL</t>
  </si>
  <si>
    <t>155/70R19*T UG PERFORMANCE + 84T</t>
  </si>
  <si>
    <t>245/40R18*V UG PERFORMANCE + 97V XL</t>
  </si>
  <si>
    <t>205/65R16*H UG 8 PERFORMANCE 95H</t>
  </si>
  <si>
    <t>205/55R16*T ULTRA GRIP 8 MS 91T</t>
  </si>
  <si>
    <t>ULTRA GRIP 8 MS</t>
  </si>
  <si>
    <t>205/45R17*V ULTRA GRIP 8 PERF 88V XL</t>
  </si>
  <si>
    <t>215/45R18*V UG PERFORMANCE + 93V XL</t>
  </si>
  <si>
    <t>205/40R18*W UG PERFORMANCE + 86W XL</t>
  </si>
  <si>
    <t>205/60R17*V UG PERFORMANCE + 93V</t>
  </si>
  <si>
    <t>205/55R19*V UG PERFORMANCE + 97V XL</t>
  </si>
  <si>
    <t>225/55R17*V UG PERF + 101V XL ROF</t>
  </si>
  <si>
    <t>225/50R18*V UG PERF + 99V XL ROF</t>
  </si>
  <si>
    <t>225/50R18*V UG PERFORMANCE + 99V XL</t>
  </si>
  <si>
    <t>225/45R18*V UG PERF + 95V XL ROF</t>
  </si>
  <si>
    <t>235/45R17*V UG PERFORMANCE + 97V XL</t>
  </si>
  <si>
    <t>245/45R17*V UG PERFORMANCE + 99V XL</t>
  </si>
  <si>
    <t>245/50R18*V UG PERF + 104V XL ROF</t>
  </si>
  <si>
    <t>255/40R19*V UG PERFORMANCE + 100V XL</t>
  </si>
  <si>
    <t>255/40R20*V UG PERFORMANCE + 101V XL</t>
  </si>
  <si>
    <t>265/45R20*V UG PERFORMANCE + 108V XL</t>
  </si>
  <si>
    <t>215/45R17*V ULTRAGRIP PERF + 91V XL</t>
  </si>
  <si>
    <t>235/60R16*H ULTRAGRIP PERF + 100H</t>
  </si>
  <si>
    <t>195/65R15*T ULTRA GRIP 8 MS 95T XL</t>
  </si>
  <si>
    <t>255/45R20*V ULTRAGRIP PERF + 105V XL</t>
  </si>
  <si>
    <t>245/55R17*H UG PERF + 106H XL MOV</t>
  </si>
  <si>
    <t>215/55R16*V ULTRAGRIP PERF 2 MS 97V XL</t>
  </si>
  <si>
    <t>ULTRA GRIP PERFORMANCE 2 MS</t>
  </si>
  <si>
    <t>245/35R21*W UG PERF+ 96W XL</t>
  </si>
  <si>
    <t>225/50R17*H UG PERF G1 98H XL MO</t>
  </si>
  <si>
    <t>225/45R18*H UG PERF G1 95H XL MO</t>
  </si>
  <si>
    <t>245/45R19*V UG PERF+ 102V XL SCT</t>
  </si>
  <si>
    <t>295/40R20*V UG PERF+ 110V XL</t>
  </si>
  <si>
    <t>265/40R21*V UG PERF+ 105V XL</t>
  </si>
  <si>
    <t>245/40R19*V UG PERF+ 98V XL</t>
  </si>
  <si>
    <t>255/40R18*V UG PERF+ 99V XL</t>
  </si>
  <si>
    <t>255/45R19*V UG PERF+ 104V XL</t>
  </si>
  <si>
    <t>225/55R17*V UG PERF+ 101V XL SCT</t>
  </si>
  <si>
    <t>255/35R21*V UG PERF+ 98V XL</t>
  </si>
  <si>
    <t>275/35R21*V UG PERF+ 103V XL</t>
  </si>
  <si>
    <t>275/40R18*V UG PERF+ 103V XL</t>
  </si>
  <si>
    <t>275/40R19*W UG PERF+ 105W XL</t>
  </si>
  <si>
    <t>245/35R19*W UG PERF+ 93W XL</t>
  </si>
  <si>
    <t>235/40R19*V UG PERF+ 96V XL SCT</t>
  </si>
  <si>
    <t>225/45R18*V UG PERF+ 95V XL SCT</t>
  </si>
  <si>
    <t>235/45R18*V UG PERF+ 98V XL SCT</t>
  </si>
  <si>
    <t>195/60R18*H UG PERF+ 96H XL</t>
  </si>
  <si>
    <t>ALPIN A3</t>
  </si>
  <si>
    <t>185/65R14*T TL ALPIN A3 86T</t>
  </si>
  <si>
    <t>165/65R14*T TL ALPIN A3 79T</t>
  </si>
  <si>
    <t>ALPIN A3 GRNX</t>
  </si>
  <si>
    <t>185/70R14*T TL ALPIN A3 GRNX 88T</t>
  </si>
  <si>
    <t>X-ICE NORTH</t>
  </si>
  <si>
    <t>X-ICE NORTH XIN2</t>
  </si>
  <si>
    <t>195/55R15*T TL X-ICE NORTH XIN2 89T EL</t>
  </si>
  <si>
    <t>195/55R16*T TL X-ICE NORTH XIN2 91T EL</t>
  </si>
  <si>
    <t>185/60R15*T TL X-ICE NORTH XIN2 88T EL</t>
  </si>
  <si>
    <t>175/65R14*T TL X-ICE NORTH 2 86T EL GRNX</t>
  </si>
  <si>
    <t>X-ICE NORTH 2</t>
  </si>
  <si>
    <t>175/65R15*T TL ALPIN A4 84T GRNX</t>
  </si>
  <si>
    <t>ALPIN A4</t>
  </si>
  <si>
    <t>185/60R15*T TL ALPIN A4 88T EL GRNX</t>
  </si>
  <si>
    <t>185/65R15*T TL ALPIN A4 88T GRNX</t>
  </si>
  <si>
    <t>195/50R15*T TL ALPIN A4 82T</t>
  </si>
  <si>
    <t>195/50R15*H TL ALPIN A4 82H</t>
  </si>
  <si>
    <t>165/70R14*T TL ALPIN A4 81T</t>
  </si>
  <si>
    <t>185/55R15*T TL ALPIN A4 82T</t>
  </si>
  <si>
    <t>185/60R14*T TL ALPIN A4 82T</t>
  </si>
  <si>
    <t>175/65R14*T TL ALPIN A4 82T</t>
  </si>
  <si>
    <t>165/65R15*T TL ALPIN A4 81T</t>
  </si>
  <si>
    <t>185/60R15*H TL ALPIN A4 88H EL AO</t>
  </si>
  <si>
    <t>295/30R20*W TL PIL ALPIN PA4 101W EL FSL</t>
  </si>
  <si>
    <t>275/30R20*W TL PIL ALPIN PA4 97W EL FSL</t>
  </si>
  <si>
    <t>235/45R17*V TL PIL ALPIN PA4 97V EL FSL</t>
  </si>
  <si>
    <t>285/30R20*W TL PIL ALPIN PA4 99W EL FSL</t>
  </si>
  <si>
    <t>285/35R19*V TL PIL ALPIN PA4 103V EL FSL</t>
  </si>
  <si>
    <t>245/45R17*V TL PIL ALPIN PA4 99V EL FSL</t>
  </si>
  <si>
    <t>235/55R17*V TL PIL ALPIN PA4 103V EL FSL</t>
  </si>
  <si>
    <t>255/35R19*V TL PIL ALPIN PA4 96V EL FSL</t>
  </si>
  <si>
    <t>235/35R19*W TL PIL ALPIN PA4 91W EL FSL</t>
  </si>
  <si>
    <t>235/40R19*V TL PIL ALPIN PA4 92V N0 FSL</t>
  </si>
  <si>
    <t>265/40R19*V TL PIL ALPIN PA4 98V N0 FSL</t>
  </si>
  <si>
    <t>215/65R16*H TL ALPIN A4 98H AO</t>
  </si>
  <si>
    <t>235/55R17*H TL PIL ALPIN PA4 103H EL FSL</t>
  </si>
  <si>
    <t>265/30R20*W TL PIL ALPIN PA4 94W EL FSL</t>
  </si>
  <si>
    <t>245/50R18*V TL PIL ALPIN PA4 104V EL FSL</t>
  </si>
  <si>
    <t>225/35R19*W TL PIL ALPIN PA4 88W EL FSL</t>
  </si>
  <si>
    <t>245/35R19*W TL PIL ALPIN PA4 93W EL FSL</t>
  </si>
  <si>
    <t>235/35R20*W TL PIL ALPIN PA4 92W EL FSL</t>
  </si>
  <si>
    <t>265/40R19*W TL PIL ALPIN PA4 102W EL FSL</t>
  </si>
  <si>
    <t>225/40R19*W TL PIL ALPIN PA4 93W EL FSL</t>
  </si>
  <si>
    <t>265/35R20*W TL PIL ALPIN PA4 99W EL FSL</t>
  </si>
  <si>
    <t>245/40R18*V TL PIL ALPIN PA4 97V EL FSL</t>
  </si>
  <si>
    <t>275/40R19*W TL PIL ALPIN PA4 105W EL FSL</t>
  </si>
  <si>
    <t>285/30R19*W TL PIL ALPIN PA4 98W EL FSL</t>
  </si>
  <si>
    <t>245/35R20*W TL PIL ALPIN PA4 95W EL FSL</t>
  </si>
  <si>
    <t>235/55R18*V TL PILOT ALPIN PA4 104V EL</t>
  </si>
  <si>
    <t>245/55R17*V TL PILOT ALPIN PA4 102V MO</t>
  </si>
  <si>
    <t>265/30R21*W TL PILOT ALPIN PA4 96W EL</t>
  </si>
  <si>
    <t>235/50R17*V TL PILOT ALPIN PA4 100V EL</t>
  </si>
  <si>
    <t>225/45R18*V TL PILOT ALPIN PA4 95V EL</t>
  </si>
  <si>
    <t>265/40R18*V TL PILOT ALPIN PA4 101V EL</t>
  </si>
  <si>
    <t>285/40R19*W TL PILOT ALPIN PA4 107W EL</t>
  </si>
  <si>
    <t>285/30R21*W TL PILOT ALPIN PA4 100W EL</t>
  </si>
  <si>
    <t>295/30R21*W TL PILOT ALPIN PA4 102W EL</t>
  </si>
  <si>
    <t>265/35R18*V TL PILOT ALPIN PA4 97V EL</t>
  </si>
  <si>
    <t>295/30R19*W TL PILOT ALPIN PA4 100W EL</t>
  </si>
  <si>
    <t>265/35R19*W TL PILOT ALPIN PA4 98W EL</t>
  </si>
  <si>
    <t>225/55R17*H TL ALPIN A4 97H *</t>
  </si>
  <si>
    <t>215/45R18*V TL PILOT ALPIN PA4 93V EL</t>
  </si>
  <si>
    <t>255/40R18*V TL PILOT ALPIN PA4 99V EL</t>
  </si>
  <si>
    <t>295/35R20*W TL PILOT ALPIN PA4 105W EL</t>
  </si>
  <si>
    <t>255/45R19*W TL PILOT ALPIN PA4 104W EL</t>
  </si>
  <si>
    <t>245/40R17*V TL PILOT ALPIN PA4 95V EL</t>
  </si>
  <si>
    <t>255/35R18*V TL PILOT ALPIN PA4 94V EL</t>
  </si>
  <si>
    <t>215/55R17*H ALPIN 5 94H</t>
  </si>
  <si>
    <t>ALPIN 5</t>
  </si>
  <si>
    <t>225/55R17*V ALPIN 5 101V EL</t>
  </si>
  <si>
    <t>215/55R17*V ALPIN 5 98V EL</t>
  </si>
  <si>
    <t>205/50R17*V ALPIN 5 ZP 89V</t>
  </si>
  <si>
    <t>195/65R15*T ALPIN 5 91T</t>
  </si>
  <si>
    <t>295/35R19*V PILOT ALPIN PA4 104V EL</t>
  </si>
  <si>
    <t>225/45R17*H ALPIN 5 91H</t>
  </si>
  <si>
    <t>205/60R16*T ALPIN 5 92T</t>
  </si>
  <si>
    <t>255/40R20*V PILOT ALPIN PA4 101V EL N0</t>
  </si>
  <si>
    <t>215/65R16*H ALPIN 5 98H</t>
  </si>
  <si>
    <t>225/60R16*H ALPIN 5 102H EL</t>
  </si>
  <si>
    <t>225/45R17*V ALPIN 5 94V EL</t>
  </si>
  <si>
    <t>225/55R16*H ALPIN 5 99H EL</t>
  </si>
  <si>
    <t>225/50R17*V ALPIN 5 98V EL</t>
  </si>
  <si>
    <t>205/55R16*H ALPIN A4 91H MO</t>
  </si>
  <si>
    <t>225/45R17*V ALPIN 5 ZP 91V</t>
  </si>
  <si>
    <t>195/60R16*H ALPIN 5 89H</t>
  </si>
  <si>
    <t>195/60R16*T ALPIN 5 89T</t>
  </si>
  <si>
    <t>245/50R18*V PILOT ALPIN PA4 104V EL MO</t>
  </si>
  <si>
    <t>255/45R19*V PILOT ALPIN PA4 100V N1</t>
  </si>
  <si>
    <t>205/55R16*H ALPIN 5 91H</t>
  </si>
  <si>
    <t>285/35R20*V PILOT ALPIN PA4 104V EL N0</t>
  </si>
  <si>
    <t>225/50R17*H ALPIN A4 ZP 94H MOE</t>
  </si>
  <si>
    <t>305/30R20*W PILOT ALPIN PA4 103W EL</t>
  </si>
  <si>
    <t>225/55R16*V ALPIN 5 99V EL</t>
  </si>
  <si>
    <t>285/40R19*V PILOT ALPIN PA4 103V N1</t>
  </si>
  <si>
    <t>225/50R17*H ALPIN 5 94H</t>
  </si>
  <si>
    <t>205/50R17*H ALPIN 5 93H EL</t>
  </si>
  <si>
    <t>205/60R16*H TL ALPIN 5 96H XL</t>
  </si>
  <si>
    <t>225/55R17*H TL ALPIN 5 97H</t>
  </si>
  <si>
    <t>215/60R16*H TL ALPIN 5 99H XL</t>
  </si>
  <si>
    <t>205/55R16*H TL ALPIN 5 91H ZP</t>
  </si>
  <si>
    <t>275/35R19*W TL PILOT ALPIN PA4 100W XL</t>
  </si>
  <si>
    <t>205/60R16*H TL ALPIN A4 92H MO</t>
  </si>
  <si>
    <t>175/65R15*H TL ALPIN A4* 84H GRNX</t>
  </si>
  <si>
    <t>225/60R16*H TL ALPIN A4 98H AO</t>
  </si>
  <si>
    <t>285/35R20*V TL PILOT ALPIN PA4 104V EL</t>
  </si>
  <si>
    <t>255/45R19*V TL PILOT ALPIN PA4 104V EL</t>
  </si>
  <si>
    <t>215/60R17*H TL ALPIN A4 96H</t>
  </si>
  <si>
    <t>255/40R20*V TL PILOT ALPIN PA4 101V EL</t>
  </si>
  <si>
    <t>235/45R19*V TL PILOT ALPIN PA4 99V EL</t>
  </si>
  <si>
    <t>265/40R20*W TL PILOT ALPIN PA4 104W EL</t>
  </si>
  <si>
    <t>215/45R18*V TL PILOT ALPIN PA4 93V EL MO</t>
  </si>
  <si>
    <t>245/40R18*V TL PIL ALPIN PA4 97V EL MO</t>
  </si>
  <si>
    <t>255/35R19*V TL PIL ALPIN PA4 96V MO EL</t>
  </si>
  <si>
    <t>255/35R19*V TL PIL ALPIN PA4 96V * EL</t>
  </si>
  <si>
    <t>245/45R18*V ALPIN PA4 100V XL ZP *MOE</t>
  </si>
  <si>
    <t>215/45R17*H TL ALPIN 5 91H XL</t>
  </si>
  <si>
    <t>215/50R17*V TL ALPIN 5 95V XL</t>
  </si>
  <si>
    <t>215/60R17*H TL ALPIN A5 100H XL</t>
  </si>
  <si>
    <t>ALPIN A5</t>
  </si>
  <si>
    <t>245/50R18*H TL PIL ALPIN PA4 100H ZP*</t>
  </si>
  <si>
    <t>205/65R15*T TL ALPIN 5 94T</t>
  </si>
  <si>
    <t>205/65R15*H TL ALPIN 5 94H</t>
  </si>
  <si>
    <t>235/45R19*V PILOT ALPIN PA4 99V EL AO</t>
  </si>
  <si>
    <t>225/45R18*V PILOT ALPIN PA4 ZP 95V EL</t>
  </si>
  <si>
    <t>225/55R16*V ALPIN 5 95V ZP</t>
  </si>
  <si>
    <t>205/60R16*V ALPIN 5 92V ZP</t>
  </si>
  <si>
    <t>215/65R17*H TL ALPIN 5 99H SELFSEAL</t>
  </si>
  <si>
    <t>215/60R16*H TL ALPIN 5 95H SELFSEAL</t>
  </si>
  <si>
    <t>235/35R20*V TL PIL ALPIN PA4 92V ELN0FSL</t>
  </si>
  <si>
    <t>PIL ALPIN PA4 N0</t>
  </si>
  <si>
    <t>275/30R20*V TL PIL ALPIN PA4 97VELN0FSL</t>
  </si>
  <si>
    <t>225/55R17*H PILOT ALPIN 5 97H ZP *MOE</t>
  </si>
  <si>
    <t>PILOT ALPIN 5</t>
  </si>
  <si>
    <t>225/45R18*V PILOT ALPIN PA4 95V EL MO</t>
  </si>
  <si>
    <t>205/65R16*H ALPIN 5 95H MO</t>
  </si>
  <si>
    <t>225/55R17*H ALPIN 5 97H AO</t>
  </si>
  <si>
    <t>245/45R18*V PILOT ALPIN PA4 100V XL AO</t>
  </si>
  <si>
    <t>205/55R17*H ALPIN 5 91H ZP</t>
  </si>
  <si>
    <t>315/35R20*V PILOT ALPIN PA4 110V XL N0</t>
  </si>
  <si>
    <t>215/65R17*H ALPIN 5 99H</t>
  </si>
  <si>
    <t>205/60R16*H ALPIN 5 92H AO</t>
  </si>
  <si>
    <t>195/55R20*H ALPIN 5 95H XL</t>
  </si>
  <si>
    <t>205/55R19*H ALPIN 5 97H XL</t>
  </si>
  <si>
    <t>225/55R17*H PILOT ALPIN PA4 97H * ZP</t>
  </si>
  <si>
    <t>225/50R17*H ALPIN PA4 94H ZP</t>
  </si>
  <si>
    <t>ALPIN PA4</t>
  </si>
  <si>
    <t>255/35R18*V PILOT ALPIN PA4 94V * EL</t>
  </si>
  <si>
    <t>245/45R18*V PIL ALPIN PA4 100V EL *MO</t>
  </si>
  <si>
    <t>225/55R17*H ALPIN 5 97H *MO</t>
  </si>
  <si>
    <t>275/35R19*V PILOT ALPIN 5 100V EL MO</t>
  </si>
  <si>
    <t>245/40R19*V PILOT ALPIN 5 98V EL MO</t>
  </si>
  <si>
    <t>205/50R17*H ALPIN 5 93H XL AO</t>
  </si>
  <si>
    <t>265/40R19*V PILOT ALPIN PA4 102V XL MO</t>
  </si>
  <si>
    <t>265/45R19*V PILOT ALPIN PA4 105V XL N0</t>
  </si>
  <si>
    <t>295/35R19*V PILOT ALPIN PA4 104V XL MO</t>
  </si>
  <si>
    <t>295/40R19*V PILOT ALPIN PA4 108V XL N0</t>
  </si>
  <si>
    <t>245/35R20*V PILOT ALPIN PA4 91V N1</t>
  </si>
  <si>
    <t>275/40R20*V PILOT ALPIN PA4 106V XL N0</t>
  </si>
  <si>
    <t>295/30R20*V PILOT ALPIN PA4 101V XL N1</t>
  </si>
  <si>
    <t>185/60R15*T ALPIN A4 88T SELFSEAL XL</t>
  </si>
  <si>
    <t>165/65R15*T ALPIN A4 81T SELFSEAL</t>
  </si>
  <si>
    <t>335/25R20*W PILOT ALPIN PA4 103W EL</t>
  </si>
  <si>
    <t>215/55R17*V ALPIN 5 94V AO</t>
  </si>
  <si>
    <t>285/35R20*W PILOT ALPIN PA4 104W XL</t>
  </si>
  <si>
    <t>215/55R17*H TL ALPIN 5 94H SELFSEAL</t>
  </si>
  <si>
    <t>255/35R20*W PILOT ALPIN 5 97W XL</t>
  </si>
  <si>
    <t>185/65R15*T ALPIN 5 88T</t>
  </si>
  <si>
    <t>225/40R18*V PILOT ALPIN PA4 92V EL N0</t>
  </si>
  <si>
    <t>265/40R19*V PILOT ALPIN 5 102V EL *</t>
  </si>
  <si>
    <t>265/35R18*V PILOT ALPIN PA4 97V EL N0</t>
  </si>
  <si>
    <t>205/55R16*H ALPIN 5 91H N0</t>
  </si>
  <si>
    <t>235/50R19*H PILOT ALPIN 5 103H EL AO</t>
  </si>
  <si>
    <t>225/50R16*H ALPIN 5 96H XL N0</t>
  </si>
  <si>
    <t>235/40R19*W PILOT ALPIN 5 96W XL</t>
  </si>
  <si>
    <t>255/40R20*W PILOT ALPIN 5 101W XL</t>
  </si>
  <si>
    <t>225/40ZR19*W PILOT ALPIN 5 93W XL</t>
  </si>
  <si>
    <t>225/50R18*H PILOT ALPIN PA4 95H ZP</t>
  </si>
  <si>
    <t>245/45R19*V PILOT ALPIN 5 102V EL AO</t>
  </si>
  <si>
    <t>225/55R18*V PILOT ALPIN 5 102V EL AO</t>
  </si>
  <si>
    <t>205/55R17*H PILOT ALPIN 5 91H MO</t>
  </si>
  <si>
    <t>225/60R17*H PILOT ALPIN 5 99H AO</t>
  </si>
  <si>
    <t>205/60R16*H ALPIN 5 92H MO</t>
  </si>
  <si>
    <t>195/60R16*T X-ICE NORTH 4 93T EL</t>
  </si>
  <si>
    <t>X-ICE NORTH 4</t>
  </si>
  <si>
    <t>175/65R15*H ALPIN A4 88H EL *</t>
  </si>
  <si>
    <t>205/55R16*T X-ICE NORTH 4 94T EL</t>
  </si>
  <si>
    <t>205/55R16*T ALPIN 6 91T</t>
  </si>
  <si>
    <t>ALPIN 6</t>
  </si>
  <si>
    <t>205/60R15*H ALPIN 6 91H</t>
  </si>
  <si>
    <t>195/65R15*H ALPIN 6 91H</t>
  </si>
  <si>
    <t>195/65R15*T ALPIN 6 91T</t>
  </si>
  <si>
    <t>205/55R16*H ALPIN 6 91H</t>
  </si>
  <si>
    <t>205/55R16*H ALPIN 6 94H EL</t>
  </si>
  <si>
    <t>205/55R16*V ALPIN 6 94V XL</t>
  </si>
  <si>
    <t>195/65R15*T ALPIN 6 95T XL</t>
  </si>
  <si>
    <t>215/60R16*T ALPIN 6 99T XL</t>
  </si>
  <si>
    <t>215/60R16*H ALPIN 6 99H XL</t>
  </si>
  <si>
    <t>215/55R16*H ALPIN 6 93H XL</t>
  </si>
  <si>
    <t>215/55R16*H ALPIN 6 97H XL</t>
  </si>
  <si>
    <t>225/55R16*H ALPIN 6 99H XL</t>
  </si>
  <si>
    <t>205/55R17*H ALPIN 6 95H XL</t>
  </si>
  <si>
    <t>205/55R17*V ALPIN 6 95V XL</t>
  </si>
  <si>
    <t>215/55R17*H ALPIN 6 94H</t>
  </si>
  <si>
    <t>215/55R17*V ALPIN 6 94V</t>
  </si>
  <si>
    <t>215/55R17*V ALPIN 6 98V XL</t>
  </si>
  <si>
    <t>185/50R16*H ALPIN 6 81H</t>
  </si>
  <si>
    <t>225/50R16*H ALPIN 6 96H XL</t>
  </si>
  <si>
    <t>225/50R17*H ALPIN 6 94H</t>
  </si>
  <si>
    <t>225/50R17*H ALPIN 6 98H XL</t>
  </si>
  <si>
    <t>225/50R17*V ALPIN 6 98V XL</t>
  </si>
  <si>
    <t>235/50R18*H PILOT ALPIN 5 101H XL</t>
  </si>
  <si>
    <t>235/50R18*V PILOT ALPIN 5 101V XL</t>
  </si>
  <si>
    <t>195/45R16*H ALPIN 6 84H XL</t>
  </si>
  <si>
    <t>205/45R16*H ALPIN 6 87H XL</t>
  </si>
  <si>
    <t>205/45R17*H ALPIN 6 88H XL</t>
  </si>
  <si>
    <t>205/45R17*V ALPIN 6 88V XL</t>
  </si>
  <si>
    <t>215/45R17*V ALPIN 6 91V XL</t>
  </si>
  <si>
    <t>225/45R17*H ALPIN 6 91H</t>
  </si>
  <si>
    <t>225/45R17*H ALPIN 6 94H XL</t>
  </si>
  <si>
    <t>225/45R17*V ALPIN 6 94V XL</t>
  </si>
  <si>
    <t>225/45R18*V PILOT ALPIN 5 95V XL</t>
  </si>
  <si>
    <t>235/45R18*V PILOT ALPIN 5 98V XL</t>
  </si>
  <si>
    <t>245/45R18*V PILOT ALPIN 5 100V XL</t>
  </si>
  <si>
    <t>255/45R18*V PILOT ALPIN 5 103V XL</t>
  </si>
  <si>
    <t>225/45R19*V PILOT ALPIN 5 96V XL</t>
  </si>
  <si>
    <t>235/45R19*V PILOT ALPIN 5 99V XL</t>
  </si>
  <si>
    <t>215/40R17*V ALPIN 6 87V XL</t>
  </si>
  <si>
    <t>225/40R18*V PILOT ALPIN 5 92V XL</t>
  </si>
  <si>
    <t>225/40R18*W PILOT ALPIN 5 92W XL</t>
  </si>
  <si>
    <t>235/40R18*V PILOT ALPIN 5 95V XL</t>
  </si>
  <si>
    <t>235/40R18*W PILOT ALPIN 5 95W XL</t>
  </si>
  <si>
    <t>265/40R20*W PILOT ALPIN 5 104W XL MO1</t>
  </si>
  <si>
    <t>295/35R20*W PILOT ALPIN 5 105W XL MO1</t>
  </si>
  <si>
    <t>185/65R15*T X-ICE NORTH 4 92T XL</t>
  </si>
  <si>
    <t>195/65R15*T X-ICE NORTH 4 95T XL</t>
  </si>
  <si>
    <t>205/65R16*T X-ICE NORTH 4 99T XL</t>
  </si>
  <si>
    <t>215/65R16*T X-ICE NORTH 4 102T XL</t>
  </si>
  <si>
    <t>195/60R15*T X-ICE NORTH 4 92T XL</t>
  </si>
  <si>
    <t>205/60R15*T X-ICE NORTH 4 95T XL</t>
  </si>
  <si>
    <t>205/60R16*T X-ICE NORTH 4 96T XL</t>
  </si>
  <si>
    <t>215/60R16*T X-ICE NORTH 4 99T XL</t>
  </si>
  <si>
    <t>225/60R16*T X-ICE NORTH 4 102T XL</t>
  </si>
  <si>
    <t>215/55R16*T X-ICE NORTH 4 97T XL</t>
  </si>
  <si>
    <t>225/55R16*T X-ICE NORTH 4 99T XL</t>
  </si>
  <si>
    <t>285/40R19*V PILOT ALPIN 5 107V * XL</t>
  </si>
  <si>
    <t>235/40R18*V PILOT ALPIN 5 95V XL MO1</t>
  </si>
  <si>
    <t>195/60R16*T ALPIN 6 89T</t>
  </si>
  <si>
    <t>205/60R16*T ALPIN 6 92T</t>
  </si>
  <si>
    <t>195/60R16*H ALPIN 6 89H</t>
  </si>
  <si>
    <t>225/45R18*V PILOT ALPIN 5 95V XL MO1</t>
  </si>
  <si>
    <t>295/30R21*V PILOT ALPIN 5 102V XL</t>
  </si>
  <si>
    <t>245/35R20*V PILOT ALPIN 5 95V XL</t>
  </si>
  <si>
    <t>205/60R16*H ALPIN 6 96H XL</t>
  </si>
  <si>
    <t>205/60R16*H ALPIN 6 92H</t>
  </si>
  <si>
    <t>205/60R16*H PILOT ALPIN 5 96H XL *</t>
  </si>
  <si>
    <t>225/50R17*H PILOT ALPIN 5 98H XL ZP</t>
  </si>
  <si>
    <t>215/45R16*H ALPIN 6 90H EL</t>
  </si>
  <si>
    <t>215/50R17*H ALPIN 6 95H EL</t>
  </si>
  <si>
    <t>245/40R19*V PILOT ALPIN 5 98V EL</t>
  </si>
  <si>
    <t>255/40R18*V PILOT ALPIN 5 99V EL</t>
  </si>
  <si>
    <t>245/40R18*W PILOT ALPIN 5 97W EL</t>
  </si>
  <si>
    <t>245/40R18*V PILOT ALPIN 5 97V EL</t>
  </si>
  <si>
    <t>245/45R19*V PILOT ALPIN 5 102V EL</t>
  </si>
  <si>
    <t>225/50R18*V PILOT ALPIN 5 99V EL</t>
  </si>
  <si>
    <t>255/40R20*V PILOT ALPIN 5 101V EL MO1</t>
  </si>
  <si>
    <t>215/50R17*V ALPIN 6 95V EL</t>
  </si>
  <si>
    <t>235/35R19*V PILOT ALPIN PA4 91V EL *</t>
  </si>
  <si>
    <t>205/50R17*V ALPIN 6 93V EL</t>
  </si>
  <si>
    <t>205/50R16*H ALPIN 6 87H</t>
  </si>
  <si>
    <t>195/50R16*H ALPIN 6 88H EL</t>
  </si>
  <si>
    <t>225/55R18*V PILOT ALPIN 5 102V EL</t>
  </si>
  <si>
    <t>215/55R18*V PILOT ALPIN 5 99V EL</t>
  </si>
  <si>
    <t>245/55R17*V PILOT ALPIN 5 102V</t>
  </si>
  <si>
    <t>235/55R17*V PILOT ALPIN 5 103V EL</t>
  </si>
  <si>
    <t>215/50R18*V PILOT ALPIN 5 92V</t>
  </si>
  <si>
    <t>255/40R19*V PILOT ALPIN 5 100V EL</t>
  </si>
  <si>
    <t>225/55R17*H ALPIN 6 97H</t>
  </si>
  <si>
    <t>305/30R21*V PILOT ALPIN 5 104V EL NA5</t>
  </si>
  <si>
    <t>245/35R20*V PILOT ALPIN 5 95V EL NA5</t>
  </si>
  <si>
    <t>255/35R19*V PILOT ALPIN 5 96V EL MO1</t>
  </si>
  <si>
    <t>235/55R17*H PILOT ALPIN 5 103H EL</t>
  </si>
  <si>
    <t>185/65R15*T ALPIN 6 92T EL</t>
  </si>
  <si>
    <t>215/45R16*V ALPIN 6 90V EL</t>
  </si>
  <si>
    <t>195/55R16*H ALPIN 6 91H EL</t>
  </si>
  <si>
    <t>195/55R16*H ALPIN 6 87H</t>
  </si>
  <si>
    <t>195/55R16*T ALPIN 6 91T EL</t>
  </si>
  <si>
    <t>215/60R17*H ALPIN 6 100H EL</t>
  </si>
  <si>
    <t>215/60R17*H ALPIN 6 96H</t>
  </si>
  <si>
    <t>225/60R16*V ALPIN 6 102V EL</t>
  </si>
  <si>
    <t>185/65R15*T ALPIN 6 88T</t>
  </si>
  <si>
    <t>195/60R15*H ALPIN 6 88H</t>
  </si>
  <si>
    <t>195/60R15*T ALPIN 6 88T</t>
  </si>
  <si>
    <t>215/65R17*H PILOT ALPIN 5 99H MO</t>
  </si>
  <si>
    <t>215/65R16*H ALPIN 6 98H</t>
  </si>
  <si>
    <t>225/55R17*V ALPIN 6 101V EL</t>
  </si>
  <si>
    <t>225/60R16*H ALPIN 6 102H EL</t>
  </si>
  <si>
    <t>235/55R17*W TL P ZERO NERO 98W</t>
  </si>
  <si>
    <t>W240 SOTTOZERO</t>
  </si>
  <si>
    <t>285/35R19*V TL W240 SOTTOZERO 103V XL</t>
  </si>
  <si>
    <t>305/35R20*V TL W240 SOTTOZERO 104V</t>
  </si>
  <si>
    <t>245/40R19*V TL W240 SOTTOZERO 98V XL</t>
  </si>
  <si>
    <t>255/45R17*V TL W240 SOTTOZERO 98V MO</t>
  </si>
  <si>
    <t>245/35R18*V TL W240 SOTTOZERO 92V XL</t>
  </si>
  <si>
    <t>285/30R20*V TL W240 SOTTOZERO 99V XL</t>
  </si>
  <si>
    <t>255/35R20*V TL W240 SOTTOZERO 97V XL</t>
  </si>
  <si>
    <t>255/40R19*V TL W240 SOTTOZERO 100V XL MO</t>
  </si>
  <si>
    <t>W240 SNOWSPORT</t>
  </si>
  <si>
    <t>W 160 SNOWCONTROL</t>
  </si>
  <si>
    <t>155/80R13*Q TL W 160 SNOWCONTROL 79Q</t>
  </si>
  <si>
    <t>W210 SOTTOZERO 2</t>
  </si>
  <si>
    <t>205/50R17*V TL W240 SOTTOZERO 2 93V XL</t>
  </si>
  <si>
    <t>W240 SOTTOZERO 2</t>
  </si>
  <si>
    <t>205/55R16*H TL W210 SOTTOZERO 2 91H</t>
  </si>
  <si>
    <t>225/40R18*V TL W240 SOTTOZERO 2 92V XL</t>
  </si>
  <si>
    <t>225/45R17*H TL W210 SOTTOZERO 2 94H XL</t>
  </si>
  <si>
    <t>225/50R17*H TL W210 SOTTOZERO 2 98H XL</t>
  </si>
  <si>
    <t>225/55R16*H TL W210 SOTTOZERO 2 99H XL</t>
  </si>
  <si>
    <t>235/45R17*V TL W240 SOTTOZERO 2 97V XL</t>
  </si>
  <si>
    <t>W270 SOTTOZERO 2</t>
  </si>
  <si>
    <t>265/35R19*W TL W270 SOTTOZERO 2 98W XL</t>
  </si>
  <si>
    <t>235/40R19*W TL W270 SOTTOZERO 2 96W XL</t>
  </si>
  <si>
    <t>245/35R20*W TL W270 SOTTOZERO 2 95W XL</t>
  </si>
  <si>
    <t>255/35R19*W TL W270 SOTTOZERO 2 96W XL</t>
  </si>
  <si>
    <t>275/35R19*W TL W270 SOTTOZERO 2 100W XL</t>
  </si>
  <si>
    <t>275/35R20*W TL W270 SOTTOZERO 2 102W XL</t>
  </si>
  <si>
    <t>295/30R20*W TL W270 SOTTOZERO 2 101W XL</t>
  </si>
  <si>
    <t>235/35R19*V TL W240 SOTTOZERO 2 87V N1</t>
  </si>
  <si>
    <t>235/40R18*V TL W240 SOTTOZERO 2 91V N1</t>
  </si>
  <si>
    <t>255/40R18*V TL W240 SOTTOZERO 2 95V N1</t>
  </si>
  <si>
    <t>265/40R18*V TL W240 SOTTOZERO 2 97V N1</t>
  </si>
  <si>
    <t>295/30R19*V TL W240 SOTTOZ. 2 100V N1 XL</t>
  </si>
  <si>
    <t>205/55R17*V TL W240 SOTTOZERO 2 91V N0</t>
  </si>
  <si>
    <t>235/50R17*V TL W240SOTTOZERO2 96V N0</t>
  </si>
  <si>
    <t>235/45R17*H TL W210 SOTTOZERO 94H MO</t>
  </si>
  <si>
    <t>225/45R17*V TL W240 SOTTOZERO 2 94V XL</t>
  </si>
  <si>
    <t>235/40R18*V TL W240 SOTTOZERO 2 91V N2</t>
  </si>
  <si>
    <t>295/35R18*V TL W240 SOTTOZERO 2 99V N2</t>
  </si>
  <si>
    <t>235/35R19*V TL W240 SOTTOZERO 2 91V XL</t>
  </si>
  <si>
    <t>245/35R19*V TL W240 SOTTOZERO 93V XL MO</t>
  </si>
  <si>
    <t>245/45R17*H TL W210 SZ 2 99H XL MO</t>
  </si>
  <si>
    <t>W210 SOTTOZERO II</t>
  </si>
  <si>
    <t>255/35R19*V W240 SOTTOZERO 2 96V XL MO</t>
  </si>
  <si>
    <t>275/40R19*V W240 SOTTOZERO 2 105V XLMO</t>
  </si>
  <si>
    <t>145R13*Q TL W160 SNOWCONTROL  74Q</t>
  </si>
  <si>
    <t>225/40R18*V W240 SNOWSPORT N3 XL 92V</t>
  </si>
  <si>
    <t>265/35R18*V W240 SNOWSPORT N3 XL 97V</t>
  </si>
  <si>
    <t>235/55R17*V TL W240 SOTTOZERO 99V MO</t>
  </si>
  <si>
    <t>285/40R19*V TL W240 SOTTOZERO 103V</t>
  </si>
  <si>
    <t>255/35R18*V TL W240 SZ 2 94V XL RFT</t>
  </si>
  <si>
    <t>255/40R20*V TL W240 SZ 2 101V XL N0</t>
  </si>
  <si>
    <t>245/40R18*H TL W210 SZ 2 97H XL MO</t>
  </si>
  <si>
    <t>245/35R18*V TL W240 SZ 2 92V XL RFT</t>
  </si>
  <si>
    <t>275/45R18*V TL W240 SZ 2 103V N0</t>
  </si>
  <si>
    <t>245/50R18*V TL W240 SZ 2 100V N0</t>
  </si>
  <si>
    <t>285/35R20*V TL W240 SZ 2 104V XL N0</t>
  </si>
  <si>
    <t>W190 SNOWCONTROL 2</t>
  </si>
  <si>
    <t>165/70R14*T TL W190 SNOWCONTROL 2 81T</t>
  </si>
  <si>
    <t>235/45R20*W TL W270 SOTTOZERO2 100W XL</t>
  </si>
  <si>
    <t>W270 SOTTOZERIO 2</t>
  </si>
  <si>
    <t>255/45R18*V TL W240 SZ 99V MO</t>
  </si>
  <si>
    <t>225/50R17*V TL W240 SZ 2 98V XL</t>
  </si>
  <si>
    <t>215/55R17*H TL W210 SZ 2 98H XL</t>
  </si>
  <si>
    <t>205/55R16*H TL W210 SZ 2 94H XL</t>
  </si>
  <si>
    <t>205/55R16*H TL W210 SOTTOZERO 2* 91H</t>
  </si>
  <si>
    <t>255/40R18*V TL W240 SOTTOZERO 2 99V XLMO</t>
  </si>
  <si>
    <t>225/50R17*H W210 SOTTOZERO 2* 94H RFT</t>
  </si>
  <si>
    <t>225/55R17*H W210 SOTTOZERO 2 97H AO</t>
  </si>
  <si>
    <t>275/35R20*V TL W240 SOTTOZERO 2 102V XL</t>
  </si>
  <si>
    <t>245/40R20*V TL W240 SOTTOZERO 2 99V XL</t>
  </si>
  <si>
    <t>265/45R20*W TL W270 SOTTOZERO S2 108W XL</t>
  </si>
  <si>
    <t>W  270 SOTTOZERO S2</t>
  </si>
  <si>
    <t>255/45R19*V TL W240 SOTTOZERO 2 100V N0</t>
  </si>
  <si>
    <t>285/40R19*V TL W240 SOTTOZERO 2 103V N0</t>
  </si>
  <si>
    <t>235/50R19*H W210 SOTTOZERO 2 99H MO</t>
  </si>
  <si>
    <t>255/40R18*H W210 SOTTOZERO 2 95H RFT</t>
  </si>
  <si>
    <t>235/35R20*W TL W270 SOTTOZERO S2 92W XL</t>
  </si>
  <si>
    <t>285/35R20*W TL W270 SOTTOZERO S2 104W XL</t>
  </si>
  <si>
    <t>225/50R17*H W210 SOTTOZERO 2 94H *</t>
  </si>
  <si>
    <t>295/30R19*V TL W240 SOTTOZERO 2 100V XL L</t>
  </si>
  <si>
    <t>235/45R18*V TL W240 SOTTOZERO 2 98V XL</t>
  </si>
  <si>
    <t>225/55R17*V TL W240 SOTTOZERO 2 101V XLMO</t>
  </si>
  <si>
    <t>205/55R17*H W210 SOTTOZERO 2 95H XL</t>
  </si>
  <si>
    <t>215/50R17*V TL W240 SOTTOZERO 2 95V XL</t>
  </si>
  <si>
    <t>205/55R16*V TL W240 SOTTOZERO 2 94V XLN1</t>
  </si>
  <si>
    <t>205/65R17*H TL W210 SOTTOZERO 2 * 96H</t>
  </si>
  <si>
    <t>245/45R19*V TL W240 SZ 2 * 102V XL RFT</t>
  </si>
  <si>
    <t>205/55R16*T TL W-CARVING EDGE MP 94T XL</t>
  </si>
  <si>
    <t>W-CARVING EDGE</t>
  </si>
  <si>
    <t>275/40R20*W TL W270 SOTTOZERO S2 106W XL</t>
  </si>
  <si>
    <t>WINTER 270 SOTTOZERO SERIE 2</t>
  </si>
  <si>
    <t>225/65R17*H TL W210 SOTTOZERO S2 102H AO</t>
  </si>
  <si>
    <t>WINTER 210 SOTTOZERO SERIE 2</t>
  </si>
  <si>
    <t>225/55R16*H TL W210 SOTTOZERO 2 95H AO</t>
  </si>
  <si>
    <t>285/30R19*V TL W240 SZ 2 98V XL MO</t>
  </si>
  <si>
    <t>225/45R17*H TL W210 SOTTOZERO 2 91H MO</t>
  </si>
  <si>
    <t>205/60R16*H TL W210 SOTTOZERO 2 92H AO</t>
  </si>
  <si>
    <t>245/45R18*V TL W240 SZ 2 100V XL * RFT</t>
  </si>
  <si>
    <t>295/30R20*W TL W270 SZ 2 101W XL MO</t>
  </si>
  <si>
    <t>205/55R16*H TL W210 SNOW CONTROL 3 91H</t>
  </si>
  <si>
    <t>W210 SNOW CONTROL 3</t>
  </si>
  <si>
    <t>205/55R16*H TL W210 SNOWCONTROL 3 94H XL</t>
  </si>
  <si>
    <t>195/65R15*H TL W210 SNOW CONTROL 3 91H</t>
  </si>
  <si>
    <t>165/70R14*T TL W190 SNOW CONTROL 3 81T</t>
  </si>
  <si>
    <t>W190 SNOW CONTROL 3</t>
  </si>
  <si>
    <t>175/70R14*T TL W190 SNOWCONTROL 3 88T XL</t>
  </si>
  <si>
    <t>175/65R14*T TL W190 SNOW CONTROL 3 82T</t>
  </si>
  <si>
    <t>185/65R14*T TL W190 SNOW CONTROL 3 86T</t>
  </si>
  <si>
    <t>185/65R15*T TL W190 SNOW CONTROL 3 88T</t>
  </si>
  <si>
    <t>185/65R15*T TL W190 SNOWCONTROL 3 92T XL</t>
  </si>
  <si>
    <t>185/60R14*T TL W190 SNOW CONTROL 3 82T</t>
  </si>
  <si>
    <t>185/60R15*T TL W190 SNOWCONTROL 3 88T XL</t>
  </si>
  <si>
    <t>195/60R15*T TL W190 SNOW CONTROL 3 88T</t>
  </si>
  <si>
    <t>205/55R16*T TL W190 SNOW CONTROL 3 91T</t>
  </si>
  <si>
    <t>195/65R15*T TL W190 SNOWCONTROL 3 95T XL</t>
  </si>
  <si>
    <t>195/65R15*T TL W190 SNOW CONTROL 3 91T</t>
  </si>
  <si>
    <t>155/65R14*T TL W190 SNOW CONTROL 3 75T</t>
  </si>
  <si>
    <t>165/65R14*T TL W190 SNOW CONTROL 3 79T</t>
  </si>
  <si>
    <t>175/60R15*T TL W190 SNOW CONTROL 3 81T</t>
  </si>
  <si>
    <t>185/55R15*T TL W190 SNOW CONTROL 3 82T</t>
  </si>
  <si>
    <t>165/60R14*T TL W190 SNOWCONTROL 3 79T XL</t>
  </si>
  <si>
    <t>185/70R14*T TL W190 SNOW CONTROL 3 88T</t>
  </si>
  <si>
    <t>195/50R15*H TL W210 SNOWCONTROL 3 82H</t>
  </si>
  <si>
    <t>195/55R15*H TL W210 SNOW CONTROL 3 85H</t>
  </si>
  <si>
    <t>235/50R19*H TL W210 SZ 2 103H XL AO</t>
  </si>
  <si>
    <t>335/30R20*W TL W270 SOTTOZERO 2 104W</t>
  </si>
  <si>
    <t>235/55R17*H TL W210 SOTTOZERO 2 99H AO</t>
  </si>
  <si>
    <t>225/55R17*H TL W210 SOTTOZERO 2 97H *</t>
  </si>
  <si>
    <t>225/40R18*V TL W240 SZ 2 92V XL * R-F</t>
  </si>
  <si>
    <t>255/40R20*V TL W240 SZ 2 101V XL AO</t>
  </si>
  <si>
    <t>275/40R19*V TL W240 SZ 2 105V XL * R-F</t>
  </si>
  <si>
    <t>255/40R19*V TL W240 SOTTOZERO 2* 100V XL</t>
  </si>
  <si>
    <t>225/55R17*H TL W210 SOTTOZERO 2 97H AO</t>
  </si>
  <si>
    <t>295/35R19*V TL W240 SOTTOZERO 2 100V N0</t>
  </si>
  <si>
    <t>235/40R19*V TL W240 SOTTOZERO 2 92V N0</t>
  </si>
  <si>
    <t>235/45R18*V TL W240 SOTTOZERO 2 94V N0</t>
  </si>
  <si>
    <t>245/35R20*V TL W240 SOTTOZERO 2 91V N0</t>
  </si>
  <si>
    <t>225/55R17*H TL W210 SOTTOZERO 2 97H R-F*</t>
  </si>
  <si>
    <t>285/35R19*V TL W240 SOTTOZERO 2 99V N0</t>
  </si>
  <si>
    <t>225/60R16*H TL W210 SOTTOZERO 2 98H AO</t>
  </si>
  <si>
    <t>225/60R17*H TL W210 SOTTOZERO 2 99H *</t>
  </si>
  <si>
    <t>295/30R20*V TL W240 SOTTOZERO 2 97V N0</t>
  </si>
  <si>
    <t>215/60R17*H TL W210 SOTTOZERO 2 96H AO</t>
  </si>
  <si>
    <t>265/45R18*V TL W240 SOTTOZERO 2 101V N0</t>
  </si>
  <si>
    <t>205/50R17*H TL W210 SZ 2 93H XL MOE R-F</t>
  </si>
  <si>
    <t>205/50R17*H TL W210 SZ 2 93H XL MO</t>
  </si>
  <si>
    <t>225/55R16*H TL W210 SOTTOZERO 2 95H *</t>
  </si>
  <si>
    <t>205/55R17*H TL W210 SOTTOZERO 2 91H *</t>
  </si>
  <si>
    <t>265/40R20*V TL W240 SOTTOZERO 2 104V XL</t>
  </si>
  <si>
    <t>235/55R18*H TL W210 SOTTOZERO2 104H XLAO</t>
  </si>
  <si>
    <t>WINTER 210 SOTTOZERO 2</t>
  </si>
  <si>
    <t>225/50R18*H TL W210 SOTTOZERO2 99H XL AO</t>
  </si>
  <si>
    <t>245/55R17*V W240 SOTTOZERO 2 102V</t>
  </si>
  <si>
    <t>225/60R17*H TL W210 SOTTOZERO2 99H R-F *</t>
  </si>
  <si>
    <t>245/50R18*H TL W210 SOTTOZERO2 100H R-F*</t>
  </si>
  <si>
    <t>W210 SNOWCONTROL 3</t>
  </si>
  <si>
    <t>205/55R17*H TL W210 SOTTOZERO 2* 91H R-F</t>
  </si>
  <si>
    <t>265/35R20*V TL W240 SOTTOZERO 2 99V XL</t>
  </si>
  <si>
    <t>185/50R16*T TL WINTER 190SNOWCNTL3 81T</t>
  </si>
  <si>
    <t>WINTER 190SNOWCNTL3</t>
  </si>
  <si>
    <t>225/45R18*H TL W210 SOTTOZERO 2* 91H R-F</t>
  </si>
  <si>
    <t>275/30R20*V W240 SOTTOZERO 2 97V R-FXL</t>
  </si>
  <si>
    <t>245/35R20*V W240 SOTTOZERO 2 95V R-FXL</t>
  </si>
  <si>
    <t>215/45R18*V W240 SOTTOZERO 2 93V XL MO</t>
  </si>
  <si>
    <t>225/45R18*V W240 SOTTOZERO 2 95V R-FXL</t>
  </si>
  <si>
    <t>215/50R17*V TL WINTER SOTTOZERO 3 95V XL</t>
  </si>
  <si>
    <t>WINTER SOTTOZERO 3</t>
  </si>
  <si>
    <t>215/55R17*V TL WINTER SOTTOZERO 3 98V XL</t>
  </si>
  <si>
    <t>215/60R16*H TL WINTER SOTTOZERO 3 99H XL</t>
  </si>
  <si>
    <t>215/55R16*H TL WINTER SOTTOZERO 3 93H</t>
  </si>
  <si>
    <t>225/40R18*V TL WINTER SOTTOZERO 3 92V XL</t>
  </si>
  <si>
    <t>225/55R16*H TL WINTER SOTTOZERO 3 95H</t>
  </si>
  <si>
    <t>205/50R17*V TL WINTER SOTTOZERO 3 93V XL</t>
  </si>
  <si>
    <t>225/55R16*H TL WINTER SOTTOZERO 3 99H XL</t>
  </si>
  <si>
    <t>225/45R17*V TL WINTER SOTTOZERO 3 94V XL</t>
  </si>
  <si>
    <t>225/45R17*H TL WINTER SOTTOZERO 3 91H</t>
  </si>
  <si>
    <t>225/50R17*H TL WINTER SOTTOZERO 3 94H</t>
  </si>
  <si>
    <t>225/55R17*V TL WINTER SOTTOZERO 3 101V X</t>
  </si>
  <si>
    <t>215/55R16*H TL WINTER SOTTOZERO 3 97H XL</t>
  </si>
  <si>
    <t>225/45R18*V TL WINTER SOTTOZERO 3 95V XL</t>
  </si>
  <si>
    <t>225/45R17*H TL WINTER SOTTOZERO 3 94H XL</t>
  </si>
  <si>
    <t>225/50R17*V TL WINTER SOTTOZERO 3 98V XL</t>
  </si>
  <si>
    <t>235/35R19*W TL WINTER SOTTOZERO 3 91W XL</t>
  </si>
  <si>
    <t>255/40R19*V TL WIN SOTTOZERO 3 96V R-F</t>
  </si>
  <si>
    <t>225/45R19*V TL WINTER SZ 3 96V XL RFT</t>
  </si>
  <si>
    <t>215/55R17*H TL WINTER SOTTOZERO 3 98H XL</t>
  </si>
  <si>
    <t>195/50R16*H TL W210 SNOWCONTROL 3 88H XL</t>
  </si>
  <si>
    <t>215/65R16*H TL WINTER SOTTOZERO 3 98H</t>
  </si>
  <si>
    <t>245/40R19*V TL W240 SZ 2 98V XL RFT</t>
  </si>
  <si>
    <t>235/45R17*V TL WINTER SOTTOZERO 3 97V XL</t>
  </si>
  <si>
    <t>235/55R17*V WINTER SOTTOZERO 3 103V XL</t>
  </si>
  <si>
    <t>245/40R18*V TL WINTER SOTTOZERO 3 97V XL</t>
  </si>
  <si>
    <t>245/45R17*V TL WINTER SOTTOZERO 3 99V XL</t>
  </si>
  <si>
    <t>275/35R19*V TL W240 SZ 2 100V XL RFT</t>
  </si>
  <si>
    <t>275/35R21*W TL WINTER SOTTOZERO 3 103W X</t>
  </si>
  <si>
    <t>265/35R21*W TL WINTER SOTTOZERO 3 101W X</t>
  </si>
  <si>
    <t>265/30R20*W TL WINTER SOTTOZERO 3 94W XL</t>
  </si>
  <si>
    <t>205/40R18*V TL WINTER SOTTOZERO 3 86V XL</t>
  </si>
  <si>
    <t>235/55R17*H TL WINTER SOTTOZERO 3 99H</t>
  </si>
  <si>
    <t>205/45R17*V TL WIN SOTTOZERO 3 88VR-F XL</t>
  </si>
  <si>
    <t>255/45R19*V TL WIN SOTTOZERO 3 104V XLMO</t>
  </si>
  <si>
    <t>235/40R18*V TL WIN SOTTOZERO 3 95V XL MO</t>
  </si>
  <si>
    <t>255/40R20*V TL WIN SOTTOZERO 3 101V XLMO</t>
  </si>
  <si>
    <t>255/35R18*V TL WIN SOTTOZERO 3 94V XL MO</t>
  </si>
  <si>
    <t>285/35R20*V TL WIN SOTTOZERO 3 104V XLMO</t>
  </si>
  <si>
    <t>205/65R15*T TL W190 SNOWCONTROL 3 94T</t>
  </si>
  <si>
    <t>W190 SNOWCONTROL 3</t>
  </si>
  <si>
    <t>175/65R15*H W210 SNOWC.3 84H *</t>
  </si>
  <si>
    <t>195/55R16*H TL WIN 210 SC 3 87H * R-F</t>
  </si>
  <si>
    <t>WINTER 210 SNOWCONTROL 3</t>
  </si>
  <si>
    <t>245/30R20*W TL WIN SOTTOZERO 3 90W XL</t>
  </si>
  <si>
    <t>305/30R20*W TL WIN SOTTOZERO 3 103W XL</t>
  </si>
  <si>
    <t>285/35R20*V TL W240 SOTTOZERO2 104V XLN1</t>
  </si>
  <si>
    <t>205/40R18*V TL WIN SOTTOZERO3 86V XL R-F</t>
  </si>
  <si>
    <t>225/40R18*V TL WIN SOTTOZERO 3 92V XL AO</t>
  </si>
  <si>
    <t>245/40R18*V TL WIN SOTTOZERO3 97V XL R-F</t>
  </si>
  <si>
    <t>255/40R19*V TL WIN SOTTOZERO3 100VXL RO1</t>
  </si>
  <si>
    <t>255/40R20*V TL W240 SOTTOZERO2 101VXL N1</t>
  </si>
  <si>
    <t>205/45R17*V TL WIN SOTTOZERO 3 88V XL</t>
  </si>
  <si>
    <t>225/45R18*H W210 SOTTOZERO2 95HXL MOE R-F</t>
  </si>
  <si>
    <t>225/45R19*V TL WIN SOTTOZERO 3 96V XL</t>
  </si>
  <si>
    <t>225/50R18*H TL WIN SOTTOZERO 3 99H XL AO</t>
  </si>
  <si>
    <t>195/55R16*H TL W210 SNOWCONTROL 3 91H XL</t>
  </si>
  <si>
    <t>195/70R16*H TL W210 SNOWCONTROL 3 94H</t>
  </si>
  <si>
    <t>245/35R19*H TL SOTTOZERO 3 93H XL R-F</t>
  </si>
  <si>
    <t>225/40R19*H WIN SOTTOZERO3 93HXLR-F</t>
  </si>
  <si>
    <t>235/45R19*H TL WIN SOTTOZERO 3 95H R-F</t>
  </si>
  <si>
    <t>205/60R16*H TL SOTTOZERO 3 96H XL SI</t>
  </si>
  <si>
    <t>285/30R21*W TL SOTTOZERO 3 100W XL RO1</t>
  </si>
  <si>
    <t>235/45R19*V TL SOTTOZERO 3 99V XL MO</t>
  </si>
  <si>
    <t>275/35R19*V TL WINTER SOTTOZERO 3 96V</t>
  </si>
  <si>
    <t>275/40R18*V TL SOTTOZERO 3 103V XL</t>
  </si>
  <si>
    <t>245/45R18*V TL SOTTOZERO 3 100V XL</t>
  </si>
  <si>
    <t>215/55R18*V TL SOTTOZERO 3 99V XL MO</t>
  </si>
  <si>
    <t>245/40R19*V TL WINTER SOTTOZERO 3 94V</t>
  </si>
  <si>
    <t>235/50R18*V TL WIN SOTTOZERO 3 101V XL MGT</t>
  </si>
  <si>
    <t>255/35R19*H TL WIN SOTTOZERO 3 96H XL J</t>
  </si>
  <si>
    <t>275/45R18*V TL WIN SOTTOZERO 3 107V XL MGT</t>
  </si>
  <si>
    <t>245/45R19*W TL WIN SOTTOZERO 3 98W MGT</t>
  </si>
  <si>
    <t>275/40R19*W TL WIN SOTTOZERO 3 101W MGT</t>
  </si>
  <si>
    <t>245/40R20*W TL WIN SOTTOZERO 3 99W XL MGT</t>
  </si>
  <si>
    <t>225/40R19*H TL WIN SOTTOZERO 3 93H XL J</t>
  </si>
  <si>
    <t>215/60R16*H TL WIN SOTTOZERO 3 95H SI</t>
  </si>
  <si>
    <t>285/35R20*W TL WIN SOTTOZERO 3 100W MGT</t>
  </si>
  <si>
    <t>335/30R20*W TL W270 SOTTOZERO 2 104W F</t>
  </si>
  <si>
    <t>305/35R19*W TL WIN SOTTOZERO 3 102W L</t>
  </si>
  <si>
    <t>245/35R19*W TL WIN SOTTOZERO 3 93W XL L</t>
  </si>
  <si>
    <t>285/30R20*V TL WIN SOTTOZERO 3 99V XL J</t>
  </si>
  <si>
    <t>225/45R18*H TL WIN SOTTOZERO 3 95H XL J</t>
  </si>
  <si>
    <t>245/35R19*W TL W270 SOTTOZERO 2 93W XL F</t>
  </si>
  <si>
    <t>255/35R20*V TL WIN SOTTOZERO 3 97V XL J</t>
  </si>
  <si>
    <t>235/35R19*W WINTER SOTTOZERO 3 91W XL</t>
  </si>
  <si>
    <t>235/35R19*V WIN SOTTOZERO 3 91V XL RO1</t>
  </si>
  <si>
    <t>255/35R20*V WINTER SOTTOZERO 3 97V XL *</t>
  </si>
  <si>
    <t>225/40R18*H WINTER SOTTOZERO 3 92H XL</t>
  </si>
  <si>
    <t>245/40R18*H WINTER SOTTOZERO 3 97H XL J</t>
  </si>
  <si>
    <t>225/45R18*H WIN SOTTOZERO 3 95H XL MO</t>
  </si>
  <si>
    <t>205/50R17*H WINTER SOTTOZERO 3 93H XL AO</t>
  </si>
  <si>
    <t>225/50R17*H WINTER SOTTOZERO 3 98H XL J</t>
  </si>
  <si>
    <t>205/55R17*H WINTER SOTTOZERO 3 95H XL J</t>
  </si>
  <si>
    <t>215/55R17*H WIN SOTTOZERO 3 94H SI</t>
  </si>
  <si>
    <t>235/60R16*H WINTER SOTTOZERO 3 100H</t>
  </si>
  <si>
    <t>225/55R18*H WINTER SOTTOZERO 3 98H</t>
  </si>
  <si>
    <t>285/30R21*W WINTER SOTTOZERO 3 100W XL</t>
  </si>
  <si>
    <t>215/45R17*H WINTER SOTTOZERO 3 91H XL</t>
  </si>
  <si>
    <t>215/40R17*H WINTER SOTTOZERO 3 87H XL</t>
  </si>
  <si>
    <t>245/35R21*W WINTER SOTTOZERO 3 96W XL</t>
  </si>
  <si>
    <t>225/60R18*H WINTER SOTTOZERO 3 100H</t>
  </si>
  <si>
    <t>215/45R16*H WINTER SOTTOZERO 3 86H</t>
  </si>
  <si>
    <t>355/25R21*W WIN SOTTOZERO 3 107W XL L</t>
  </si>
  <si>
    <t>255/30R20*W WINTER SOTTOZERO 3 92W XL L</t>
  </si>
  <si>
    <t>245/40R18*V WIN SOTTOZERO 3 97V XL AO</t>
  </si>
  <si>
    <t>225/50R17*H WIN SOTTOZERO 3 98H XL AO</t>
  </si>
  <si>
    <t>205/40R17*H TL WIN SOTTOZERO 3 84H XL</t>
  </si>
  <si>
    <t>245/40R18*V TL W240 SOTTOZERO2 97VXLMO</t>
  </si>
  <si>
    <t>265/40R18*V TL W240 SOTTOZERO2 101VXLMO</t>
  </si>
  <si>
    <t>235/45R18*V TL WIN SOTTOZERO 3 94V SI</t>
  </si>
  <si>
    <t>245/45R18*V TL WIN SOTTOZERO3 100VXL*MO</t>
  </si>
  <si>
    <t>245/45R18*V WIN SZ 3 100V XL MOE* R-F</t>
  </si>
  <si>
    <t>245/45R19*V TL WIN SOTTOZERO3 102VXL*RFT</t>
  </si>
  <si>
    <t>245/50R18*H TL WIN SOTTOZERO3 100H*RFT</t>
  </si>
  <si>
    <t>245/50R18*H TL WIN SOTTOZERO 3 100H *</t>
  </si>
  <si>
    <t>185/55R16*T TL W190 SNOWCONTROL3 87TXL</t>
  </si>
  <si>
    <t>205/55R16*H TL WINTER SOTTOZERO 3 91H</t>
  </si>
  <si>
    <t>225/55R17*H TL WIN SOTTOZERO 3 97H *</t>
  </si>
  <si>
    <t>205/60R16*H TL WIN SOTTOZERO 3 96H XL</t>
  </si>
  <si>
    <t>205/60R17*H TL WIN SOTTOZERO 3 93H *</t>
  </si>
  <si>
    <t>225/60R17*H TL WIN SOTTOZERO 3 99H *</t>
  </si>
  <si>
    <t>245/50R18*V SOTTOZERO3 104V XL MOE R-F</t>
  </si>
  <si>
    <t>195/60R16*H W210 SNOWCONTROL 3 89H *</t>
  </si>
  <si>
    <t>195/55R17*H W210 SNOWCONTROL 3 92H* XL</t>
  </si>
  <si>
    <t>225/45R17*H WIN SOTTOZERO 3 91H * R-F</t>
  </si>
  <si>
    <t>205/55R16*H WINTER SOTTOZERO 3 91H MO</t>
  </si>
  <si>
    <t>205/55R16*H WIN SOTTOZERO 3 91H * R-F</t>
  </si>
  <si>
    <t>225/50R18*H WIN SOTTOZERO 3 95H * R-F</t>
  </si>
  <si>
    <t>245/40R19*V WIN SZ 3 98V XL MOE* R-F</t>
  </si>
  <si>
    <t>245/40R19*H WINTER SOTTOZERO 3 98H XL J</t>
  </si>
  <si>
    <t>225/55R17*H WINTER SOTTOZERO 3 97H MO*</t>
  </si>
  <si>
    <t>205/55R16*H CINTURATO WINTER 91H</t>
  </si>
  <si>
    <t>CINTURATO WINTER</t>
  </si>
  <si>
    <t>185/65R15*T CINTURATO WINTER 88T</t>
  </si>
  <si>
    <t>195/65R15*H CINTURATO WINTER 91H</t>
  </si>
  <si>
    <t>175/65R14*T ICE ZERO FR 82T FR</t>
  </si>
  <si>
    <t>ICE ZERO FR</t>
  </si>
  <si>
    <t>175/65R15*T ICE ZERO FR 84T FR</t>
  </si>
  <si>
    <t>185/65R15*T ICE ZERO FR 92T FR XL</t>
  </si>
  <si>
    <t>195/65R15*T ICE ZERO FR 95T FR XL</t>
  </si>
  <si>
    <t>215/65R16*T ICE ZERO FR 102T FR XL</t>
  </si>
  <si>
    <t>185/60R15*T ICE ZERO FR 88T FR XL</t>
  </si>
  <si>
    <t>205/60R16*T ICE ZERO FR 96T FR XL</t>
  </si>
  <si>
    <t>205/60R16*H ICE ZERO FR 92H FR</t>
  </si>
  <si>
    <t>215/60R16*H ICE ZERO FR 99H FR XL</t>
  </si>
  <si>
    <t>205/55R16*T ICE ZERO FR 94T FR XL</t>
  </si>
  <si>
    <t>205/55R16*T ICE ZERO FR 91T FR</t>
  </si>
  <si>
    <t>215/55R16*T ICE ZERO FR 97T FR XL</t>
  </si>
  <si>
    <t>215/55R17*H ICE ZERO FR 98H FR XL</t>
  </si>
  <si>
    <t>225/55R17*H ICE ZERO FR 101H FR XL</t>
  </si>
  <si>
    <t>225/55R17*H ICE ZERO FR 97H FR</t>
  </si>
  <si>
    <t>205/50R17*T ICE ZERO FR 93T FR XL</t>
  </si>
  <si>
    <t>215/50R17*H ICE ZERO FR 95H FR XL</t>
  </si>
  <si>
    <t>225/50R17*H ICE ZERO FR 98H FR XL</t>
  </si>
  <si>
    <t>245/50R18*H ICE ZERO FR 100H FR</t>
  </si>
  <si>
    <t>225/45R17*H ICE ZERO FR 94H FR XL</t>
  </si>
  <si>
    <t>225/45R19*H ICE ZERO FR 96H FR XL</t>
  </si>
  <si>
    <t>245/40R18*H ICE ZERO FR 97H FR XL</t>
  </si>
  <si>
    <t>215/70R16*T ICE ZERO FR 100T FR</t>
  </si>
  <si>
    <t>285/30R19*V W240 SOTTOZERO 2 98V XL</t>
  </si>
  <si>
    <t>235/35R19*W WIN SOTTOZERO 3 91W XL MC</t>
  </si>
  <si>
    <t>245/45R19*V WIN SOTTOZERO 3 102V XL MO</t>
  </si>
  <si>
    <t>285/35R20*W WIN SOTTOZERO 3 104W XL MC</t>
  </si>
  <si>
    <t>255/45R20*V WI SOTTOZERO3* 105V XL R-F</t>
  </si>
  <si>
    <t>225/40R18*V WI SOTTOZERO3* 92V XL R-F</t>
  </si>
  <si>
    <t>225/55R17*H TL WIN SOTTOZERO 3 97H*RFT</t>
  </si>
  <si>
    <t>245/45R19*V WIN SOTTOZ.3 102VXLMOERFT</t>
  </si>
  <si>
    <t>255/35R20*W TL WIN SOTTOZERO 3 97W XLJ</t>
  </si>
  <si>
    <t>245/35R19*V W240 SOTTOZERO 2 93VXL</t>
  </si>
  <si>
    <t>295/35R19*V W240 SOTTOZERO 2 104VXLMO</t>
  </si>
  <si>
    <t>295/30R20*W SOTTOZERO 3 101W XL J</t>
  </si>
  <si>
    <t>SOTTOZERO 3</t>
  </si>
  <si>
    <t>275/40R18*V WIN SOTTOZERO 3 103VXL R-F</t>
  </si>
  <si>
    <t>275/35R21*W WIN SOTTOZERO3 103W XL RO1</t>
  </si>
  <si>
    <t>275/35R19*V WIN SOTTOZERO3 100V XL R-F</t>
  </si>
  <si>
    <t>205/60R16*H WINTER SOTTOZERO 3 92H R-F</t>
  </si>
  <si>
    <t>225/55R16*H WIN SOTTOZERO 3 95H MOE R-F</t>
  </si>
  <si>
    <t>225/45R18*H W SOTTOZERO3 R-F 95HXL MOE</t>
  </si>
  <si>
    <t>225/40R19*V WIN SOTTOZERO 3 93V XL AO</t>
  </si>
  <si>
    <t>275/40R19*V WIN SOTTOZERO 3 105V XL R-F</t>
  </si>
  <si>
    <t>255/35R19*H WIN SOTTOZERO 3 96H XL R-F</t>
  </si>
  <si>
    <t>215/50R18*V WINTER SOTTOZERO 3 92V</t>
  </si>
  <si>
    <t>155/65R14*T CINTURATO WINTER 75T</t>
  </si>
  <si>
    <t>165/70R14*T CINTURATO WINTER 81T K1</t>
  </si>
  <si>
    <t>175/65R14*T CINTURATO WINTER 82T K1</t>
  </si>
  <si>
    <t>175/70R14*T CINTURATO WINTER 84T</t>
  </si>
  <si>
    <t>175/70R14*T CINTURATO WINTER 88T XL</t>
  </si>
  <si>
    <t>185/60R14*T CINTURATO WINTER 82T</t>
  </si>
  <si>
    <t>185/65R14*T CINTURATO WINTER 86T</t>
  </si>
  <si>
    <t>165/65R15*T CINTURATO WINTER 81T</t>
  </si>
  <si>
    <t>175/60R15*T CINTURATO WINTER 81T</t>
  </si>
  <si>
    <t>175/65R15*T CINTURATO WINTER 84T</t>
  </si>
  <si>
    <t>185/55R15*T CINTURATO WINTER 82T</t>
  </si>
  <si>
    <t>185/55R15*H CINTURATO WINTER 86H XL</t>
  </si>
  <si>
    <t>185/60R15*T CINTURATO WINTER 88T XL K1</t>
  </si>
  <si>
    <t>185/65R15*T CINTURATO WINTER 88T K1</t>
  </si>
  <si>
    <t>185/65R15*T CINTURATO WINTER 92T XL</t>
  </si>
  <si>
    <t>195/50R15*H CINTURATO WINTER 82H</t>
  </si>
  <si>
    <t>195/55R15*H CINTURATO WINTER 85H</t>
  </si>
  <si>
    <t>195/60R15*T CINTURATO WINTER 88T</t>
  </si>
  <si>
    <t>195/65R15*T CINTURATO WINTER 91T</t>
  </si>
  <si>
    <t>195/65R15*T CINTURATO WINTER 95T XL</t>
  </si>
  <si>
    <t>195/65R15*H CINTURATO WINTER 91H K1</t>
  </si>
  <si>
    <t>205/65R15*T CINTURATO WINTER 94T</t>
  </si>
  <si>
    <t>185/50R16*T CINTURATO WINTER 81T</t>
  </si>
  <si>
    <t>195/45R16*H CINTURATO WINTER 84H XL</t>
  </si>
  <si>
    <t>205/55R16*H CINTURATO WINTER 91H K1</t>
  </si>
  <si>
    <t>205/55R16*T CINTURATO WINTER 91T</t>
  </si>
  <si>
    <t>205/55R16*H CINTURATO WINTER 94H XL</t>
  </si>
  <si>
    <t>175/65R14*T CINTURATO WINTER 82T</t>
  </si>
  <si>
    <t>235/40R19*V WINTER SOTTOZERO 3 96V XL</t>
  </si>
  <si>
    <t>235/40R18*V WINTER SOTTOZERO 3 95V XL</t>
  </si>
  <si>
    <t>215/50R17*H CINTURATO WINTER 95H XL</t>
  </si>
  <si>
    <t>205/55R17*T CINTURATO WINTER 95T XL</t>
  </si>
  <si>
    <t>245/40R20*V WIN SOTTOZERO 3 99V XL R-F</t>
  </si>
  <si>
    <t>275/35R20*V WIN SOTTOZERO3 102V XL R-F</t>
  </si>
  <si>
    <t>215/60R17*T CINTURATO WINTER 96T</t>
  </si>
  <si>
    <t>205/50R17*T CINTURATO WINTER 93T XL</t>
  </si>
  <si>
    <t>215/55R17*T CINTURATO WINTER 98T XL</t>
  </si>
  <si>
    <t>195/65R15*T CINTURATO WINTER 91T K1</t>
  </si>
  <si>
    <t>205/45R16*T CINTURATO WINTER 87T XL</t>
  </si>
  <si>
    <t>195/55R16*H CINTURATO WINTER 91H XL</t>
  </si>
  <si>
    <t>215/65R16*H WINTER SOTTOZERO 3 98H</t>
  </si>
  <si>
    <t>285/35R18*V W240 SOTTOZERO 2 101V XLMO</t>
  </si>
  <si>
    <t>215/55R17*H WIN.SOTTOZERO 3 98H XL KS</t>
  </si>
  <si>
    <t>205/65R16*H WINTER SOTTOZERO 3 95H MO</t>
  </si>
  <si>
    <t>205/60R16*H WIN.SOTTOZERO 3 96H XL KS</t>
  </si>
  <si>
    <t>265/35R18*V WIN.SOTTOZERO 3 97V XL N4</t>
  </si>
  <si>
    <t>225/45R17*H WINTER SOTTOZERO 3 91H KS</t>
  </si>
  <si>
    <t>225/40R18*V WIN.SOTTOZERO 3 92V XL N4</t>
  </si>
  <si>
    <t>255/40R17*V WIN.SOTTOZERO 3 98V XL N2</t>
  </si>
  <si>
    <t>225/45R17*V WIN.SOTTOZERO 3 94V XL N2</t>
  </si>
  <si>
    <t>205/50R17*V WIN.SOTTOZERO 3 93V XL N2</t>
  </si>
  <si>
    <t>225/45R18*V WIN SOTTOZERO 3 95V XL MO</t>
  </si>
  <si>
    <t>245/40R18*V WIN SOTTOZERO 3 97V XL MO</t>
  </si>
  <si>
    <t>165/65R14*T CINTURATO WINTER 79T</t>
  </si>
  <si>
    <t>165/70R14*T CINTURATO WINTER 81T</t>
  </si>
  <si>
    <t>215/60R16*H WINTER SOTTOZERO 3 99H XL</t>
  </si>
  <si>
    <t>275/35R20*V W240 SOTTOZERO2 102VXL*R-F</t>
  </si>
  <si>
    <t>185/60R15*T CINTURATO WINTER 88T XL</t>
  </si>
  <si>
    <t>245/40R20*V W240 SZ 2* 99V XL R-F</t>
  </si>
  <si>
    <t>275/35R21*V WIN SOTTOZERO 3 103V N0 XL</t>
  </si>
  <si>
    <t>245/50R19*V WIN SOTTOZERO3 105V XL*R-F</t>
  </si>
  <si>
    <t>225/60R18*H WIN SOTTOZERO 3 104H XL *</t>
  </si>
  <si>
    <t>245/45R18*V WIN SOTTOZERO 3 96V SI</t>
  </si>
  <si>
    <t>225/60R18*H WIN SOTTOZERO3 104H XL*R-F</t>
  </si>
  <si>
    <t>315/30R21*V WIN SOTTOZERO 3 105V XL N0</t>
  </si>
  <si>
    <t>205/60R16*H WINTER SOTTOZERO 3 96H XL</t>
  </si>
  <si>
    <t>225/55R17*H WIN SOTTOZERO3 97H*MOE R-F</t>
  </si>
  <si>
    <t>275/40R18*V WIN SOTTOZERO 3 103V XL MO</t>
  </si>
  <si>
    <t>195/55R20*H WINTER SOTTOZERO 3 95H XL</t>
  </si>
  <si>
    <t>225/50R17*H WIN SOTTOZERO 3 94H AR R-F</t>
  </si>
  <si>
    <t>225/45R18*H WIN SOTTOZERO 3 91H AR R-F</t>
  </si>
  <si>
    <t>225/50R16*V WINTER 240 SZ 2 96V XL N1</t>
  </si>
  <si>
    <t>WINTER 240 SZ 2</t>
  </si>
  <si>
    <t>245/45R19*V WIN SOTTOZERO3 102V XL R-F</t>
  </si>
  <si>
    <t>235/40R19*V WINTER 240 SZ 2 96V XL AO</t>
  </si>
  <si>
    <t>275/30R20*W WINTER 270 SZ 2 97W XL AO</t>
  </si>
  <si>
    <t>WINTER 270 SZ 2</t>
  </si>
  <si>
    <t>205/55R19*H TL WIN SOTTOZERO 3 97H XL</t>
  </si>
  <si>
    <t>225/45R19*H TL WIN SOTTOZERO 3 96H XL</t>
  </si>
  <si>
    <t>245/35R19*W WIN 270 SZ 2 93W XL MC</t>
  </si>
  <si>
    <t>WINTER 270 SOTTOZERO 2</t>
  </si>
  <si>
    <t>305/35R21*W WIN SOTTOZERO 3 109W XL B</t>
  </si>
  <si>
    <t>265/40R21*W WIN SOTTOZERO 3 105W XL B</t>
  </si>
  <si>
    <t>275/35R19*V WSOTTOZERO 3 100V XL * R-F</t>
  </si>
  <si>
    <t>275/35R19*W W270 SOTTOZERO2 100W XL MO</t>
  </si>
  <si>
    <t>325/30R20*W W270 SOTTOZERO2 106W XL MO</t>
  </si>
  <si>
    <t>305/30R20*W W270 SOTTOZERO2 103W XL MO</t>
  </si>
  <si>
    <t>265/45R20*W WINTER SOTTOZERO 3 108W XL</t>
  </si>
  <si>
    <t>185/60R16*H CINTURATO WINTER 86H</t>
  </si>
  <si>
    <t>225/45R18*H WINTER SOTTOZERO 3 91H MO</t>
  </si>
  <si>
    <t>295/40R20*W WSOTTOZERO 3 110W XL B</t>
  </si>
  <si>
    <t>275/40R20*V W240 SOTTOZERO 2 106V XL</t>
  </si>
  <si>
    <t>WINTER 240 SOTTOZERO 2</t>
  </si>
  <si>
    <t>255/40R18*H WSOTTOZERO 3 95H AR R-F</t>
  </si>
  <si>
    <t>315/35R20*V W240 SOTTOZERO 2 110V XL</t>
  </si>
  <si>
    <t>205/60R16*H WINTER SOTTOZERO 3 92H MO</t>
  </si>
  <si>
    <t>205/55R17*H WINTER SOTTOZERO 3 91H MO</t>
  </si>
  <si>
    <t>295/30R20*W W270 SOTTOZERO 2 101W XL</t>
  </si>
  <si>
    <t>285/30R20*W W270 SOTTOZERO 2 99W XL</t>
  </si>
  <si>
    <t>255/35R20*W W270 SOTTOZERO 2 97W XL</t>
  </si>
  <si>
    <t>265/40R20*V WIN SOTTOZERO 3 104V XL AO</t>
  </si>
  <si>
    <t>W.DRIVE</t>
  </si>
  <si>
    <t>255/55R18*V TL W.DRIVE 109V XL</t>
  </si>
  <si>
    <t>195/65R14*T TL W.DRIVE 89T</t>
  </si>
  <si>
    <t>215/65R15*H TL W.DRIVE 96H</t>
  </si>
  <si>
    <t>W DRIVE</t>
  </si>
  <si>
    <t>235/60R18*H TL W.DRIVE 107H XL</t>
  </si>
  <si>
    <t>155/80R13*T TL W.DRIVE 79T</t>
  </si>
  <si>
    <t>175/60R15*T TL W.DRIVE 81T</t>
  </si>
  <si>
    <t>175/55R15*T TL W.DRIVE 77T</t>
  </si>
  <si>
    <t>175/65R13*T TL W.DRIVE 80T</t>
  </si>
  <si>
    <t>175/70R14*T TL W.DRIVE 84T</t>
  </si>
  <si>
    <t>165/60R14*T TL W.DRIVE 79T XL</t>
  </si>
  <si>
    <t>185/70R14*T TL W.DRIVE 88T</t>
  </si>
  <si>
    <t>175/60R14*T TL W.DRIVE 79T</t>
  </si>
  <si>
    <t>165/65R14*T TL W.DRIVE 79T</t>
  </si>
  <si>
    <t>175/65R14*T TL W.DRIVE 82T</t>
  </si>
  <si>
    <t>165/65R13*T TL W.DRIVE 77T</t>
  </si>
  <si>
    <t>155/60R15*T TL W.DRIVE 74T</t>
  </si>
  <si>
    <t>155/65R14*T TL W.DRIVE 75T</t>
  </si>
  <si>
    <t>155/65R13*T TL W.DRIVE 73T</t>
  </si>
  <si>
    <t>175/65R15*T TL W.DRIVE V903 84T</t>
  </si>
  <si>
    <t>W.DRIVE V903</t>
  </si>
  <si>
    <t>155/70R13*T TL W.DRIVE 75T</t>
  </si>
  <si>
    <t>165/70R14*T TL W.DRIVE 81T</t>
  </si>
  <si>
    <t>165/70R13*T TL W.DRIVE 83T XL</t>
  </si>
  <si>
    <t>165/65R15*T TL W.DRIVE 81T</t>
  </si>
  <si>
    <t>175/70R14*T TL W.DRIVE 88T XL</t>
  </si>
  <si>
    <t>175/65R14*T TL W.DRIVE 86T XL</t>
  </si>
  <si>
    <t>175/70R13*T TL W.DRIVE 82T</t>
  </si>
  <si>
    <t>185/60R14*T TL W.DRIVE (V903) 82T</t>
  </si>
  <si>
    <t>W.DRIVE (V903)</t>
  </si>
  <si>
    <t>185/65R14*T TL W.DRIVE (V903) 86T</t>
  </si>
  <si>
    <t>185/65R15*T TL W.DRIVE (V903) 88T</t>
  </si>
  <si>
    <t>V902 AW</t>
  </si>
  <si>
    <t>225/45RF17*H TL V902 AW 91H RFT</t>
  </si>
  <si>
    <t>235/55R20*V TL W.DRIVE 102V</t>
  </si>
  <si>
    <t>W.DRIVE V902</t>
  </si>
  <si>
    <t>245/40R18*V TL V902 93V</t>
  </si>
  <si>
    <t>V902</t>
  </si>
  <si>
    <t>V903</t>
  </si>
  <si>
    <t>195/50R16*V TL V902 88V RF</t>
  </si>
  <si>
    <t>215/40R18*V TL W.DRIVE V902 89V RF</t>
  </si>
  <si>
    <t>195/45R16*H TL V903 84H</t>
  </si>
  <si>
    <t>185/55R14*T TL V903 80T</t>
  </si>
  <si>
    <t>ICE GUARD IG50</t>
  </si>
  <si>
    <t>175/60R16*H TL W.DRIVE V903 82H</t>
  </si>
  <si>
    <t>185/60R16*H TL W.DRIVE V903 86H</t>
  </si>
  <si>
    <t>185/65R15*T TL W.DRIVE V903 92T</t>
  </si>
  <si>
    <t>145/70R12*Q TL ICE GUARD IG50 69Q</t>
  </si>
  <si>
    <t>155/70R12*Q TL ICE GUARD IG50 73Q</t>
  </si>
  <si>
    <t>155/70R13*Q TL ICE GUARD IG50 75Q</t>
  </si>
  <si>
    <t>145/80R12*Q TL ICE GUARD IG50 74Q</t>
  </si>
  <si>
    <t>ICEGUARD IG50</t>
  </si>
  <si>
    <t>165/60R15*T W.DRIVE V903 77T</t>
  </si>
  <si>
    <t>235/80R16*T BLUEARTH-WIN V905 109T 3PMSF</t>
  </si>
  <si>
    <t>BLUEARTH-WINTER (V905)</t>
  </si>
  <si>
    <t>195/55R16*H BLUEARTH-WIN V905 87H 3PMSF</t>
  </si>
  <si>
    <t>235/60R16*H BLUEARTH-WIN V905 100H 3PMSF</t>
  </si>
  <si>
    <t>225/60R16*H BLUEARTH-WIN V905 102H XL 3PMSF</t>
  </si>
  <si>
    <t>215/60R16*H BLUEARTH-WIN V905 99H XL 3PMSF</t>
  </si>
  <si>
    <t>205/60R16*H BLUEARTH-WIN V905 96H XL 3PMSF</t>
  </si>
  <si>
    <t>225/65R16*H BLUEARTH-WIN V905 100H 3PMSF</t>
  </si>
  <si>
    <t>215/65R16*H BLUEARTH-WIN V905 98H 3PMSF</t>
  </si>
  <si>
    <t>265/70R16*T BLUEARTH-WIN V905 112T 3PMSF</t>
  </si>
  <si>
    <t>245/70R16*T BLUEARTH-WIN V905 107T 3PMSF</t>
  </si>
  <si>
    <t>215/70R16*T BLUEARTH-WIN V905 100T 3PMSF</t>
  </si>
  <si>
    <t>205/55R16*H BLUEARTH-WIN V905 94H XL 3PMSF</t>
  </si>
  <si>
    <t>205/80R16*T BLUEARTH-WIN V905 104T XL 3PMSF</t>
  </si>
  <si>
    <t>195/50R15*H BLUEARTH-WIN V905 82H 3PMSF</t>
  </si>
  <si>
    <t>205/55R15*T BLUEARTH-WIN V905 88T 3PMSF</t>
  </si>
  <si>
    <t>195/55R15*H BLUEARTH-WIN V905 85H 3PMSF</t>
  </si>
  <si>
    <t>185/55R15*H BLUEARTH-WIN V905 86H XL 3PMSF</t>
  </si>
  <si>
    <t>195/60R15*T BLUEARTH-WIN V905 88T 3PMSF</t>
  </si>
  <si>
    <t>185/60R15*T BLUEARTH-WIN V905 88T XL 3PMSF</t>
  </si>
  <si>
    <t>185/60R15*T BLUEARTH-WIN V905 84T 3PMSF</t>
  </si>
  <si>
    <t>215/65R15*H BLUEARTH-WIN V905 96H 3PMSF</t>
  </si>
  <si>
    <t>225/70R16*H BLUEARTH-WIN V905 107H XL 3PMSF</t>
  </si>
  <si>
    <t>235/65R17*H BLUEARTH-WIN V905 108H XL 3PMSF</t>
  </si>
  <si>
    <t>265/35R18*V BLUEARTH-WIN V905 97V XL 3PMSF</t>
  </si>
  <si>
    <t>255/40R18*V BLUEARTH-WIN V905 99V XL 3PMSF</t>
  </si>
  <si>
    <t>245/40R18*W BLUEARTH-WIN V905 97W XL 3PMSF</t>
  </si>
  <si>
    <t>235/55R17*V BLUEARTH-WIN V905 103V XL 3PMSF</t>
  </si>
  <si>
    <t>225/55R17*V BLUEARTH-WIN V905 101V XL 3PMSF</t>
  </si>
  <si>
    <t>215/55R17*V BLUEARTH-WIN V905 98V XL 3PMSF</t>
  </si>
  <si>
    <t>235/60R17*H BLUEARTH-WIN V905 102H 3PMSF</t>
  </si>
  <si>
    <t>225/60R17*H BLUEARTH-WIN V905 99H 3PMSF</t>
  </si>
  <si>
    <t>215/60R17*H BLUEARTH-WIN V905 96H 3PMSF</t>
  </si>
  <si>
    <t>205/55R16*H BLUEARTH-WIN V905 91H 3PMSF</t>
  </si>
  <si>
    <t>255/65R17*H BLUEARTH-WIN V905 110H 3PMSF</t>
  </si>
  <si>
    <t>205/55R16*T BLUEARTH-WIN V905 91T 3PMSF</t>
  </si>
  <si>
    <t>225/65R17*H BLUEARTH-WIN V905 102H 3PMSF</t>
  </si>
  <si>
    <t>205/50R16*H BLUEARTH-WIN V905 91H XL 3PMSF</t>
  </si>
  <si>
    <t>195/50R16*H BLUEARTH-WIN V905 88H XL 3PMSF</t>
  </si>
  <si>
    <t>225/55R16*V BLUEARTH-WIN V905 99V XL 3PMSF</t>
  </si>
  <si>
    <t>225/55R16*H BLUEARTH-WIN V905 99H XL 3PMSF</t>
  </si>
  <si>
    <t>225/55R16*H BLUEARTH-WIN V905 95H 3PMSF</t>
  </si>
  <si>
    <t>215/55R16*V BLUEARTH-WIN V905 97V XL 3PMSF</t>
  </si>
  <si>
    <t>215/55R16*H BLUEARTH-WIN V905 93H 3PMSF</t>
  </si>
  <si>
    <t>205/55R16*V BLUEARTH-WIN V905 94V XL 3PMSF</t>
  </si>
  <si>
    <t>195/65R15*T BLUEARTH-WIN V905 91T 3PMSF</t>
  </si>
  <si>
    <t>265/65R17*T BLUEARTH-WIN V905 112T 3PMSF</t>
  </si>
  <si>
    <t>235/45R17*V BLUEARTH-WIN V905 97V XL 3PMSF</t>
  </si>
  <si>
    <t>205/65R15*H BLUEARTH-WIN V905 94H 3PMSF</t>
  </si>
  <si>
    <t>225/50R18*V BLUEARTH-WIN V905 95V 3PMSF</t>
  </si>
  <si>
    <t>255/55R18*V BLUEARTH-WIN V905 109V XL 3PMSF</t>
  </si>
  <si>
    <t>235/55R18*V BLUEARTH-WIN V905 100V 3PMSF</t>
  </si>
  <si>
    <t>225/55R18*V BLUEARTH-WIN V905 98V 3PMSF</t>
  </si>
  <si>
    <t>215/55R18*V BLUEARTH-WIN V905 95V 3PMSF</t>
  </si>
  <si>
    <t>285/60R18*H BLUEARTH-WIN V905 116H 3PMSF</t>
  </si>
  <si>
    <t>265/60R18*H BLUEARTH WINTER V905 110H</t>
  </si>
  <si>
    <t>BLUEARTH WINTER (V905)</t>
  </si>
  <si>
    <t>255/60R18*H BLUEARTH-WIN V905 112H XL 3PMSF</t>
  </si>
  <si>
    <t>245/50R18*V BLUEARTH-WIN V905 104V XL 3PMSF</t>
  </si>
  <si>
    <t>225/60R18*H BLUEARTH-WIN V905 100H 3PMSF</t>
  </si>
  <si>
    <t>215/45R18*V BLUEARTH-WIN V905 93V XL 3PMSF</t>
  </si>
  <si>
    <t>235/45R17*H BLUEARTH-WIN V905 94H 3PMSF</t>
  </si>
  <si>
    <t>225/45R17*V BLUEARTH-WIN V905 94V XL 3PMSF</t>
  </si>
  <si>
    <t>225/45R17*H BLUEARTH-WIN V905 91H 3PMSF</t>
  </si>
  <si>
    <t>215/45R17*V BLUEARTH-WIN V905 91V XL 3PMSF</t>
  </si>
  <si>
    <t>205/45R17*V BLUEARTH-WIN V905 88V XL 3PMSF</t>
  </si>
  <si>
    <t>225/50R17*V BLUEARTH-WIN V905 98V XL 3PMSF</t>
  </si>
  <si>
    <t>225/50R17*H BLUEARTH-WIN V905 94H 3PMSF</t>
  </si>
  <si>
    <t>215/50R17*V BLUEARTH-WIN V905 95V XL 3PMSF</t>
  </si>
  <si>
    <t>205/50R17*V BLUEARTH-WIN V905 93V XL 3PMSF</t>
  </si>
  <si>
    <t>275/55R17*V BLUEARTH-WIN V905 109V 3PMSF</t>
  </si>
  <si>
    <t>235/60R18*H BLUEARTH-WIN V905 107H XL 3PMSF</t>
  </si>
  <si>
    <t>255/55R19*V BLUEARTH-WIN V905 111V XL 3PMSF</t>
  </si>
  <si>
    <t>195/65R15*H BLUEARTH-WIN V905 91H 3PMSF</t>
  </si>
  <si>
    <t>225/70R15*T BLUEARTH-WIN V905 100T 3PMSF</t>
  </si>
  <si>
    <t>205/70R15*T BLUEARTH-WIN V905 96T 3PMSF</t>
  </si>
  <si>
    <t>195/80R15*T BLUEARTH-WIN V905 96T 3PMSF</t>
  </si>
  <si>
    <t>235/50R18*V BLUEARTH-WIN V905 101V XL 3PMSF</t>
  </si>
  <si>
    <t>195/65R15*T BLUEARTH-WIN V905 95T XL 3PMSF</t>
  </si>
  <si>
    <t>235/40R18*W BLUEARTH-WIN V905 95W XL 3PMSF</t>
  </si>
  <si>
    <t>225/40R18*W BLUEARTH-WIN V905 92W XL 3PMSF</t>
  </si>
  <si>
    <t>215/40R18*V BLUEARTH-WIN V905 89V XL 3PMSF</t>
  </si>
  <si>
    <t>275/45R18*V BLUEARTH-WIN V905 107V XL 3PMSF</t>
  </si>
  <si>
    <t>255/45R18*V BLUEARTH-WIN V905 103V XL 3PMSF</t>
  </si>
  <si>
    <t>245/45R18*V BLUEARTH-WIN V905 100V XL 3PMSF</t>
  </si>
  <si>
    <t>235/45R18*V BLUEARTH-WIN V905 98V XL 3PMSF</t>
  </si>
  <si>
    <t>225/45R18*V BLUEARTH-WIN V905 95V XL 3PMSF</t>
  </si>
  <si>
    <t>225/55R19*V BLUEARTH-WIN V905 99V 3PMSF</t>
  </si>
  <si>
    <t>255/40R19*V BLUEARTH-WIN V905 100V XL 3PMSF</t>
  </si>
  <si>
    <t>265/35R20*V BLUEARTH-WIN V905 99V XL 3PMSF</t>
  </si>
  <si>
    <t>295/40R20*V BLUEARTH-WIN V905 110V XL 3PMSF</t>
  </si>
  <si>
    <t>275/40R20*V BLUEARTH-WIN V905 106V XL 3PMSF</t>
  </si>
  <si>
    <t>265/40R20*V BLUEARTH-WIN V905 104V XL 3PMSF</t>
  </si>
  <si>
    <t>245/40R20*V BLUEARTH-WIN V905 99V XL 3PMSF</t>
  </si>
  <si>
    <t>275/45R20*V BLUEARTH-WIN V905 110V XL 3PMSF</t>
  </si>
  <si>
    <t>255/45R20*V BLUEARTH-WIN V905 105V XL 3PMSF</t>
  </si>
  <si>
    <t>255/50R20*V BLUEARTH-WIN V905 109V XL 3PMSF</t>
  </si>
  <si>
    <t>245/40R21*V BLUEARTH-WIN V905 100V XL 3PMSF</t>
  </si>
  <si>
    <t>275/40R19*W BLUEARTH-WIN V905 105W XL 3PMSF</t>
  </si>
  <si>
    <t>265/40R21*V BLUEARTH-WIN V905 105V XL 3PMSF</t>
  </si>
  <si>
    <t>245/40R19*V BLUEARTH-WIN V905 98V XL 3PMSF</t>
  </si>
  <si>
    <t>285/45R19*V BLUEARTH-WIN V905 111V XL 3PMSF</t>
  </si>
  <si>
    <t>275/45R19*V BLUEARTH-WIN V905 108V XL 3PMSF</t>
  </si>
  <si>
    <t>255/45R19*V BLUEARTH-WIN V905 104V XL 3PMSF</t>
  </si>
  <si>
    <t>245/45R19*W BLUEARTH-WIN V905 102W XL 3PMSF</t>
  </si>
  <si>
    <t>235/45R19*V BLUEARTH-WIN V905 99V XL 3PMSF</t>
  </si>
  <si>
    <t>225/45R19*V BLUEARTH-WIN V905 96V XL 3PMSF</t>
  </si>
  <si>
    <t>265/50R19*V BLUEARTH-WIN V905 110V XL 3PMSF</t>
  </si>
  <si>
    <t>255/50R19*V BLUEARTH-WIN V905 107V XL 3PMSF</t>
  </si>
  <si>
    <t>235/55R20*V BLUEARTH-WIN V905 102V 3PMSF</t>
  </si>
  <si>
    <t>315/35R20*V BLUEARTH-WIN V905 110V XL 3PMSF</t>
  </si>
  <si>
    <t>235/55R19*V BLUEARTH-WIN V905 101V 3PMSF</t>
  </si>
  <si>
    <t>295/30R22*V BLUEARTH-WIN V905 103V XL 3PMSF</t>
  </si>
  <si>
    <t>325/30R21*V BLUEARTH-WIN V905 108V XL 3PMSF</t>
  </si>
  <si>
    <t>295/35R21*V BLUEARTH-WIN V905 107V XL 3PMSF</t>
  </si>
  <si>
    <t>285/35R21*V BLUEARTH-WIN V905 105V XL 3PMSF</t>
  </si>
  <si>
    <t>295/40R21*V BLUEARTH-WIN V905 111V XL 3PMSF</t>
  </si>
  <si>
    <t>245/45R17*V BLUEARTH-WINTER V905 99V</t>
  </si>
  <si>
    <t>BLUEARTH-WINTER V905</t>
  </si>
  <si>
    <t>215/55R16*H BLUEARTH-WINTER V905 97H</t>
  </si>
  <si>
    <t>205/50R17*H BLUEARTH-WINTER V905 93H</t>
  </si>
  <si>
    <t>225/50R17*H BLUEARTH-WINTER V905 95H</t>
  </si>
  <si>
    <t>225/45R17*H BLUEARTH-WINTER V905 94H</t>
  </si>
  <si>
    <t>265/70R15*T BLUEARTH-WINTER V905 112T</t>
  </si>
  <si>
    <t>275/70R16*T BLUEARTH-WINTER V905 114T</t>
  </si>
  <si>
    <t>215/80R16*T BLUEARTH-WINTER V905 103T</t>
  </si>
  <si>
    <t>215/80R15*T BLUEARTH-WINTER V905 102T</t>
  </si>
  <si>
    <t>195/60R16*H BLUEARTH-WINTER V905 89H</t>
  </si>
  <si>
    <t>195/60R15*Q ICEGUARD IG50 88Q</t>
  </si>
  <si>
    <t>225/55R17*H BLUEARTH-WINTER V905 97H</t>
  </si>
  <si>
    <t>255/65R16*H BLUEARTH-WINTER V905 109H</t>
  </si>
  <si>
    <t>315/35R21*W BLUEARTH-WINV905 111WXLRPB</t>
  </si>
  <si>
    <t>215/65R17*V BLUEARTH-WINV905 99V SLRPB</t>
  </si>
  <si>
    <t>265/40R19*W BLUEARTH-WINV905 102WXLRPB</t>
  </si>
  <si>
    <t>275/40R21*W BLUEARTH-WINV905 107WXLRPB</t>
  </si>
  <si>
    <t>225/60R18*V BLUEARTH WIN V905 104V XL</t>
  </si>
  <si>
    <t>285/40R19*W BLUEARTH WIN V905 107W XL</t>
  </si>
  <si>
    <t>185/65R14*Q IG60 86Q</t>
  </si>
  <si>
    <t>IG60</t>
  </si>
  <si>
    <t>185/65R15*Q IG60 88Q</t>
  </si>
  <si>
    <t>195/65R15*Q IG60 91Q</t>
  </si>
  <si>
    <t>215/65R16*Q IG60 98Q</t>
  </si>
  <si>
    <t>165/60R14*Q IG60 75Q</t>
  </si>
  <si>
    <t>185/60R14*Q IG60 82Q</t>
  </si>
  <si>
    <t>185/60R15*Q IG60 84Q</t>
  </si>
  <si>
    <t>195/60R15*Q IG60 88Q</t>
  </si>
  <si>
    <t>205/60R16*Q IG60 96Q</t>
  </si>
  <si>
    <t>215/60R16*Q IG60 95Q</t>
  </si>
  <si>
    <t>165/65R14*Q IG60 79Q</t>
  </si>
  <si>
    <t>175/55R15*Q IG60 77Q</t>
  </si>
  <si>
    <t>205/55R16*Q IG60 91Q</t>
  </si>
  <si>
    <t>215/55R17*Q IG60 94Q</t>
  </si>
  <si>
    <t>225/55R17*Q IG60 97Q</t>
  </si>
  <si>
    <t>215/50R17*Q IG60 91Q</t>
  </si>
  <si>
    <t>225/45R17*Q IG60 91Q</t>
  </si>
  <si>
    <t>175/65R14*Q IG60 82Q</t>
  </si>
  <si>
    <t>175/70R14*Q IG60 84Q</t>
  </si>
  <si>
    <t>185/70R14*Q IG60 88Q</t>
  </si>
  <si>
    <t>IG50</t>
  </si>
  <si>
    <t>215/70R15*Q IG50 98Q</t>
  </si>
  <si>
    <t>155/70R13*Q IG60 75Q</t>
  </si>
  <si>
    <t>165/70R13*Q IG60 79Q</t>
  </si>
  <si>
    <t>175/70R13*Q IG60 82Q</t>
  </si>
  <si>
    <t>165/70R14*Q IG60 81Q</t>
  </si>
  <si>
    <t>245/45R18*Q IG60 100Q</t>
  </si>
  <si>
    <t>WINTERHAWK</t>
  </si>
  <si>
    <t>225/45R17*V TL WINTERHAWK 3 94V XL</t>
  </si>
  <si>
    <t>WINTERHAWK 3</t>
  </si>
  <si>
    <t>195/65R15*H TL WINTERHAWK 3 91H</t>
  </si>
  <si>
    <t>205/55R16*V TL WINTERHAWK 3 94V XL</t>
  </si>
  <si>
    <t>175/65R14*T TL WINTERHAWK 3 86T XL</t>
  </si>
  <si>
    <t>165/70R14*T TL WINTERHAWK 3 81T</t>
  </si>
  <si>
    <t>185/65R15*T TL WINTERHAWK 3 88T</t>
  </si>
  <si>
    <t>205/55R16*T TL WINTERHAWK 3 91T</t>
  </si>
  <si>
    <t>205/55R16*H TL WINTERHAWK 3 94H XL</t>
  </si>
  <si>
    <t>205/55R16*H TL WINTERHAWK 3 91H</t>
  </si>
  <si>
    <t>195/60R15*T TL WINTER HAWK 3 88T</t>
  </si>
  <si>
    <t>WINTER HAWK 3</t>
  </si>
  <si>
    <t>185/70R14*T TL WINTER HAWK 3 88T</t>
  </si>
  <si>
    <t>185/60R14*T TL WINTER HAWK 3 82T</t>
  </si>
  <si>
    <t>185/65R14*T TL WINTER HAWK 3 86T</t>
  </si>
  <si>
    <t>175/65R14*T TL WINTER HAWK 3 82T</t>
  </si>
  <si>
    <t>175/70R14*T TL WINTER HAWK 3 88T XL</t>
  </si>
  <si>
    <t>155/65R14*T TL WINTER HAWK 3 75T</t>
  </si>
  <si>
    <t>175/70R14*T TL WINTER HAWK 3 84T</t>
  </si>
  <si>
    <t>165/65R15*T TL WINTER HAWK 3 81T</t>
  </si>
  <si>
    <t>195/55R16*T TL WINTER HAWK 3 87T</t>
  </si>
  <si>
    <t>185/55R15*T TL WINTER HAWK 3 82T</t>
  </si>
  <si>
    <t>195/55R16*H TL WINTER HAWK 3 87H</t>
  </si>
  <si>
    <t>225/55R16*H TL WINTER HAWK 3 99H XL</t>
  </si>
  <si>
    <t>225/55R16*H TL WINTER HAWK 3 95H</t>
  </si>
  <si>
    <t>195/55R15*H TL WINTER HAWK 3 85H</t>
  </si>
  <si>
    <t>225/55R17*V TL WINTER HAWK 3 101V XL</t>
  </si>
  <si>
    <t>205/60R16*H TL WINTER HAWK 3 92H</t>
  </si>
  <si>
    <t>205/50R17*V TL WINTER HAWK 3 93V XL</t>
  </si>
  <si>
    <t>195/65R15*T TL WINTER HAWK 3 95T XL</t>
  </si>
  <si>
    <t>165/65R13*T TL WINTERHAWK 77T</t>
  </si>
  <si>
    <t>155/80R13*T WINTER HAWK 3 79T</t>
  </si>
  <si>
    <t>155/70R13*T WINTER HAWK 3 75T</t>
  </si>
  <si>
    <t>175/70R13*T WINTER HAWK 3 82T</t>
  </si>
  <si>
    <t>165/65R14*T WINTER HAWK 3 79T</t>
  </si>
  <si>
    <t>175/65R15*T WINTER HAWK 3 84T</t>
  </si>
  <si>
    <t>195/65R15*T WINTER HAWK 3 91T</t>
  </si>
  <si>
    <t>205/65R15*T WINTER HAWK 3 94T</t>
  </si>
  <si>
    <t>205/65R15*H WINTER HAWK 3 94H</t>
  </si>
  <si>
    <t>215/65R15*H WINTER HAWK 3 96H</t>
  </si>
  <si>
    <t>185/60R15*T WINTER HAWK 3 84T</t>
  </si>
  <si>
    <t>205/60R15*T WINTER HAWK 3 91T</t>
  </si>
  <si>
    <t>205/60R15*H WINTER HAWK 3 91H</t>
  </si>
  <si>
    <t>215/60R16*H WINTER HAWK 3 99H XL</t>
  </si>
  <si>
    <t>215/55R16*H WINTER HAWK 3 93H</t>
  </si>
  <si>
    <t>215/55R16*H WINTER HAWK 3 97H XL</t>
  </si>
  <si>
    <t>195/50R15*T WINTER HAWK 3 82T</t>
  </si>
  <si>
    <t>195/50R15*H WINTER HAWK 3 82H</t>
  </si>
  <si>
    <t>225/50R17*H WINTER HAWK 3 98H XL</t>
  </si>
  <si>
    <t>225/50R17*V WINTER HAWK 3 98V XL</t>
  </si>
  <si>
    <t>225/45R17*H WINTER HAWK 3 91H</t>
  </si>
  <si>
    <t>235/45R17*V WINTER HAWK 3 97V XL</t>
  </si>
  <si>
    <t>225/40R18*V WINTER HAWK 3 92V XL</t>
  </si>
  <si>
    <t>185/60R15*T WINTERHAWK 3 88T XL</t>
  </si>
  <si>
    <t>215/55R17*V WINTERHAWK 3 98V XL</t>
  </si>
  <si>
    <t>225/45R18*V WINTERHAWK 3 95V XL</t>
  </si>
  <si>
    <t>245/45R18*V WINTERHAWK 3 100V XL</t>
  </si>
  <si>
    <t>245/40R18*V WINTERHAWK 3 97V XL</t>
  </si>
  <si>
    <t>205/60R16*H WINTERHAWK 3 96H XL</t>
  </si>
  <si>
    <t>205/45R17*V WINTERHAWK 3 88V XL</t>
  </si>
  <si>
    <t>235/45R18*V WINTERHAWK 3 98V XL</t>
  </si>
  <si>
    <t>215/50R17*V WINTERHAWK 3 95V XL</t>
  </si>
  <si>
    <t>205/55R17*V WINTERHAWK 3 95V XL</t>
  </si>
  <si>
    <t>165/70R13*T WINTERHAWK 79T</t>
  </si>
  <si>
    <t>175/65R14*T WINTERHAWK 4 86T XL</t>
  </si>
  <si>
    <t>WINTERHAWK 4</t>
  </si>
  <si>
    <t>165/65R15*T WINTERHAWK 4 81T</t>
  </si>
  <si>
    <t>165/70R14*T WINTERHAWK 4 85T XL</t>
  </si>
  <si>
    <t>185/60R15*T WINTERHAWK 4 88T XL</t>
  </si>
  <si>
    <t>185/65R15*T WINTERHAWK 4 92T XL</t>
  </si>
  <si>
    <t>195/65R15*T WINTERHAWK 4 91T</t>
  </si>
  <si>
    <t>165/60R15*T WINTERHAWK 4 81T XL</t>
  </si>
  <si>
    <t>185/60R14*T WINTERHAWK 4 82T</t>
  </si>
  <si>
    <t>185/65R14*T WINTERHAWK 4 86T</t>
  </si>
  <si>
    <t>175/65R14*T WINTERHAWK 4 82T</t>
  </si>
  <si>
    <t>165/65R14*T WINTERHAWK 4 79T</t>
  </si>
  <si>
    <t>175/70R14*T WINTERHAWK 4 88T XL</t>
  </si>
  <si>
    <t>195/65R15*T WINTERHAWK 4 95T XL</t>
  </si>
  <si>
    <t>195/60R15*T WINTERHAWK 4 88T</t>
  </si>
  <si>
    <t>155/65R14*T WINTERHAWK 4 79T XL</t>
  </si>
  <si>
    <t>185/65R15*T WINTERHAWK 4 88T</t>
  </si>
  <si>
    <t>185/55R15*T WINTERHAWK 4 86T XL</t>
  </si>
  <si>
    <t>205/55R16*T WINTERHAWK 4 91T</t>
  </si>
  <si>
    <t>185/60R15*T WINTERHAWK 4 84T</t>
  </si>
  <si>
    <t>205/65R15*T WINTERHAWK 4 94T</t>
  </si>
  <si>
    <t>175/65R15*T WINTERHAWK 4 84T</t>
  </si>
  <si>
    <t>195/50R15*H WINTERHAWK 4 86H XL</t>
  </si>
  <si>
    <t>195/45R16*H WINTERHAWK 4 84H XL</t>
  </si>
  <si>
    <t>195/55R16*H WINTERHAWK 4 87H</t>
  </si>
  <si>
    <t>245/45R19*V WINTERHAWK 4 102V XL</t>
  </si>
  <si>
    <t>235/40R19*V WINTERHAWK 4 96V XL</t>
  </si>
  <si>
    <t>195/55R20*H WINTERHAWK 4 95H XL</t>
  </si>
  <si>
    <t>225/45R19*V WINTERHAWK 4 96V XL</t>
  </si>
  <si>
    <t>215/50R18*V WINTERHAWK 4 92V</t>
  </si>
  <si>
    <t>205/60R17*H WINTERHAWK 4 93H XL</t>
  </si>
  <si>
    <t>245/45R18*V WINTERHAWK 4 100V XL</t>
  </si>
  <si>
    <t>195/50R16*H WINTERHAWK 4 88H XL</t>
  </si>
  <si>
    <t>225/45R17*H WINTERHAWK 4 91H</t>
  </si>
  <si>
    <t>195/55R15*H WINTERHAWK 4 85H</t>
  </si>
  <si>
    <t>195/55R16*H WINTERHAWK 4 91H XL</t>
  </si>
  <si>
    <t>215/60R16*H WINTERHAWK 4 99H XL</t>
  </si>
  <si>
    <t>225/45R18*V WINTERHAWK 4 95V XL</t>
  </si>
  <si>
    <t>235/45R19*V WINTERHAWK 4 99V XL</t>
  </si>
  <si>
    <t>245/45R17*V WINTERHAWK 4 99V XL</t>
  </si>
  <si>
    <t>225/50R17*H WINTERHAWK 4 98H XL</t>
  </si>
  <si>
    <t>205/60R16*H WINTERHAWK 4 96H XL</t>
  </si>
  <si>
    <t>215/55R18*V WINTERHAWK 4 99V XL</t>
  </si>
  <si>
    <t>235/35R19*W WINTERHAWK 4 91W XL</t>
  </si>
  <si>
    <t>205/45R17*V WINTERHAWK 4 88V XL</t>
  </si>
  <si>
    <t>205/50R17*V WINTERHAWK 4 93V XL</t>
  </si>
  <si>
    <t>215/45R17*V WINTERHAWK 4 91V XL</t>
  </si>
  <si>
    <t>205/55R16*H WINTERHAWK 4 91H</t>
  </si>
  <si>
    <t>225/40R18*V WINTERHAWK 4 92V XL</t>
  </si>
  <si>
    <t>225/50R18*V WINTERHAWK 4 99V XL</t>
  </si>
  <si>
    <t>215/50R17*V WINTERHAWK 4 95V XL</t>
  </si>
  <si>
    <t>245/40R19*V WINTERHAWK 4 98V XL</t>
  </si>
  <si>
    <t>255/35R19*V WINTERHAWK 4 96V XL</t>
  </si>
  <si>
    <t>215/55R16*H WINTERHAWK 4 93H</t>
  </si>
  <si>
    <t>205/55R17*V WINTERHAWK 4 95V XL</t>
  </si>
  <si>
    <t>255/40R19*V WINTERHAWK 4 100V XL</t>
  </si>
  <si>
    <t>225/55R17*V WINTERHAWK 4 101V XL</t>
  </si>
  <si>
    <t>215/45R16*V WINTERHAWK 4 90V XL</t>
  </si>
  <si>
    <t>225/55R16*H WINTERHAWK 4 99H XL</t>
  </si>
  <si>
    <t>225/45R17*V WINTERHAWK 4 94V XL</t>
  </si>
  <si>
    <t>245/40R18*V WINTERHAWK 4 97V XL</t>
  </si>
  <si>
    <t>235/45R18*V WINTERHAWK 4 98V XL</t>
  </si>
  <si>
    <t>205/60R16*H WINTERHAWK 4 92H</t>
  </si>
  <si>
    <t>195/60R16*H WINTERHAWK 4 89H</t>
  </si>
  <si>
    <t>235/45R17*V WINTERHAWK 4 97V XL</t>
  </si>
  <si>
    <t>235/40R18*V WINTERHAWK 4 95V XL</t>
  </si>
  <si>
    <t>215/55R16*H WINTERHAWK 4 97H XL</t>
  </si>
  <si>
    <t>215/55R17*V WINTERHAWK 4 98V XL</t>
  </si>
  <si>
    <t>205/55R16*H WINTERHAWK 4 94H XL</t>
  </si>
  <si>
    <t>235/55R17*V WINTERHAWK 4 103V XL</t>
  </si>
  <si>
    <t>195/65R15*H WINTERHAWK 4 91H</t>
  </si>
  <si>
    <t>205/60R15*H TL G-FORCE WINTER 95H EL</t>
  </si>
  <si>
    <t>G-FORCE WINTER</t>
  </si>
  <si>
    <t>205/50R16*H TL G-FORCE WINTER 87H</t>
  </si>
  <si>
    <t>225/50R16*H TL G-FORCE WINTER 96H EL</t>
  </si>
  <si>
    <t>155/80R13*T TL G-FORCE WINTER 79 T</t>
  </si>
  <si>
    <t>225/55R16*H G-FORCE WINTER 2 99H XL</t>
  </si>
  <si>
    <t>G-FORCE WINTER 2</t>
  </si>
  <si>
    <t>225/50R17*H G-FORCE WINTER 2 98H XL</t>
  </si>
  <si>
    <t>205/40R17*V G-FORCE WINTER 2 84V XL</t>
  </si>
  <si>
    <t>215/60R16*H G-FORCE WINTER 2 99H XL</t>
  </si>
  <si>
    <t>205/55R16*H G-FORCE WINTER 2 91H</t>
  </si>
  <si>
    <t>195/65R15*H G-FORCE WINTER 2 91H</t>
  </si>
  <si>
    <t>225/60R16*H G-FORCE WINTER 2 102H XL</t>
  </si>
  <si>
    <t>175/65R15*T G-FORCE WINTER 2 84T</t>
  </si>
  <si>
    <t>195/60R16*H G-FORCE WINTER 2 89H</t>
  </si>
  <si>
    <t>195/55R16*H G-FORCE WINTER 2 91H XL</t>
  </si>
  <si>
    <t>225/50R17*V G-FORCE WINTER 2 98V XL</t>
  </si>
  <si>
    <t>205/65R15*T G-FORCE WINTER 2 94T</t>
  </si>
  <si>
    <t>225/55R16*H G-FORCE WINTER 2 95H</t>
  </si>
  <si>
    <t>205/55R16*H G-FORCE WINTER 2 94H XL</t>
  </si>
  <si>
    <t>215/50R17*V G-FORCE WINTER 2 95V XL</t>
  </si>
  <si>
    <t>245/40R18*V G-FORCE WINTER 2 97V XL</t>
  </si>
  <si>
    <t>195/65R15*T G-FORCE WINTER 2 95T XL</t>
  </si>
  <si>
    <t>205/55R17*V G-FORCE WINTER 2 95V XL</t>
  </si>
  <si>
    <t>185/55R15*T G-FORCE WINTER 2 82T</t>
  </si>
  <si>
    <t>195/50R15*H G-FORCE WINTER 2 82H</t>
  </si>
  <si>
    <t>205/65R15*H G-FORCE WINTER 2 94H</t>
  </si>
  <si>
    <t>245/45R18*V G-FORCE WINTER 2 100V XL</t>
  </si>
  <si>
    <t>215/50R17*H G-FORCE WINTER 2 95H XL</t>
  </si>
  <si>
    <t>195/65R15*T G-FORCE WINTER 2 91T</t>
  </si>
  <si>
    <t>205/55R16*T G-FORCE WINTER 2 91T</t>
  </si>
  <si>
    <t>205/55R16*V G-FORCE WINTER 2 94V XL</t>
  </si>
  <si>
    <t>225/45R17*H G-FORCE WINTER 2 94H EL</t>
  </si>
  <si>
    <t>195/60R15*T G-FORCE WINTER 2 88T</t>
  </si>
  <si>
    <t>215/55R16*H G-FORCE WINTER 2 93H</t>
  </si>
  <si>
    <t>215/55R16*H G-FORCE WINTER 2 97H EL</t>
  </si>
  <si>
    <t>185/65R15*T G-FORCE WINTER 2 92T EL</t>
  </si>
  <si>
    <t>205/60R16*H G-FORCE WINTER 2 92H</t>
  </si>
  <si>
    <t>195/55R15*H G-FORCE WINTER 2 85H</t>
  </si>
  <si>
    <t>185/60R15*T G-FORCE WINTER 2 88T EL</t>
  </si>
  <si>
    <t>205/60R16*H G-FORCE WINTER 2 96H EL</t>
  </si>
  <si>
    <t>185/60R15*T G-FORCE WINTER 2 84T</t>
  </si>
  <si>
    <t>225/45R17*V G-FORCE WINTER 2 94V EL</t>
  </si>
  <si>
    <t>215/40R17*V G-FORCE WINTER 2 87V XL</t>
  </si>
  <si>
    <t>215/55R17*H G-FORCE WINTER2 98H XL</t>
  </si>
  <si>
    <t>G-FORCE WINTER2</t>
  </si>
  <si>
    <t>215/55R17*V G-FORCE WINTER2 98V XL</t>
  </si>
  <si>
    <t>225/55R17*H G-FORCE WINTER2 101H XL</t>
  </si>
  <si>
    <t>225/55R17*V G-FORCE WINTER2 101V XL</t>
  </si>
  <si>
    <t>195/50R16*H G-FORCE WINTER2 88H XL</t>
  </si>
  <si>
    <t>205/50R17*H G-FORCE WINTER2 93H XL</t>
  </si>
  <si>
    <t>205/50R17*V G-FORCE WINTER2 93V XL</t>
  </si>
  <si>
    <t>235/50R18*V G-FORCE WINTER2 101V XL</t>
  </si>
  <si>
    <t>195/45R16*H G-FORCE WINTER2 84H XL</t>
  </si>
  <si>
    <t>205/45R16*H G-FORCE WINTER2 87H XL</t>
  </si>
  <si>
    <t>205/45R17*V G-FORCE WINTER2 88V XL</t>
  </si>
  <si>
    <t>215/45R17*H G-FORCE WINTER2 91H XL</t>
  </si>
  <si>
    <t>215/45R17*V G-FORCE WINTER2 91V XL</t>
  </si>
  <si>
    <t>235/45R17*H G-FORCE WINTER2 94H</t>
  </si>
  <si>
    <t>235/45R17*V G-FORCE WINTER2 97V XL</t>
  </si>
  <si>
    <t>245/45R17*V G-FORCE WINTER2 99V XL</t>
  </si>
  <si>
    <t>225/45R18*V G-FORCE WINTER2 95V XL</t>
  </si>
  <si>
    <t>235/45R18*V G-FORCE WINTER2 98V XL</t>
  </si>
  <si>
    <t>225/40R18*V G-FORCE WINTER2 92V XL</t>
  </si>
  <si>
    <t>235/40R18*V G-FORCE WINTER2 95V XL</t>
  </si>
  <si>
    <t>185/70R14*T G-FORCE WINTER2 88T</t>
  </si>
  <si>
    <t>185/60R14*T G-FORCE WINTER2 82T</t>
  </si>
  <si>
    <t>185/65R14*T G-FORCE WINTER 2 86T</t>
  </si>
  <si>
    <t>175/65R14*T G-FORCE WINTER 2 82T</t>
  </si>
  <si>
    <t>175/70R14*T G-FORCE WINTER 2 84T</t>
  </si>
  <si>
    <t>195/65R14*T G-FORCE WINTER 2 89T</t>
  </si>
  <si>
    <t>155/65R14*T G-FORCE WINTER 2 75T</t>
  </si>
  <si>
    <t>185/55R14*T G-FORCE WINTER 2 80T</t>
  </si>
  <si>
    <t>255/35R19*V G-FORCE WINTER2 96V XL</t>
  </si>
  <si>
    <t>255/40R19*V G-FORCE WINTER2 100V XL</t>
  </si>
  <si>
    <t>165/65R15*T G-FORCE WINTER2 81T</t>
  </si>
  <si>
    <t>165/70R14*T G-FORCE WINTER2 81T</t>
  </si>
  <si>
    <t>165/65R14*T G-FORCE WINTER2 79T</t>
  </si>
  <si>
    <t>185/65R15*T G-FORCE WINTER2 88T</t>
  </si>
  <si>
    <t>235/55R17*V G-FORCE WINTER2 103V XL</t>
  </si>
  <si>
    <t>ORW</t>
  </si>
  <si>
    <t>195/70R15*T TL VAN-GRIP 2 97T</t>
  </si>
  <si>
    <t>VAN-GRIP 2</t>
  </si>
  <si>
    <t>185/60R14*T TL MASTER-GRIP 2 82T</t>
  </si>
  <si>
    <t>MASTER-GRIP 2</t>
  </si>
  <si>
    <t>175/65R14*T TL MASTER-GRIP 2 86T XL</t>
  </si>
  <si>
    <t>175/70R14*T TL MASTER-GRIP 2 84T</t>
  </si>
  <si>
    <t>175/70R14*T TL MASTER-GRIP 2 88T XL</t>
  </si>
  <si>
    <t>165/70R14*T TL MASTER-GRIP 2 85T XL</t>
  </si>
  <si>
    <t>165/65R15*T TL MASTER-GRIP 2 81T</t>
  </si>
  <si>
    <t>145/65R15*T TL MASTER-GRIP 2 72T</t>
  </si>
  <si>
    <t>185/65R14*T TL MASTER-GRIP 2 86T</t>
  </si>
  <si>
    <t>175/65R14*T TL MASTER-GRIP 2 82T</t>
  </si>
  <si>
    <t>165/65R14*T TL MASTER-GRIP 2 79T</t>
  </si>
  <si>
    <t>155/65R14*T TL MASTER-GRIP 2 75T</t>
  </si>
  <si>
    <t>175/65R13*T TL MASTER-GRIP 2 80T</t>
  </si>
  <si>
    <t>165/65R13*T TL MASTER-GRIP 2 77T</t>
  </si>
  <si>
    <t>185/70R14*T TL MASTER-GRIP 2 88T</t>
  </si>
  <si>
    <t>165/70R14*T TL MASTER-GRIP 2 81T</t>
  </si>
  <si>
    <t>175/70R13*T TL MASTER-GRIP 2 82T</t>
  </si>
  <si>
    <t>165/70R13*T TL MASTER-GRIP 2 79T</t>
  </si>
  <si>
    <t>155/70R13*T TL MASTER-GRIP 2 75T</t>
  </si>
  <si>
    <t>145/70R13*T TL MASTER-GRIP 2 71T</t>
  </si>
  <si>
    <t>155/65R13*T TL MASTER-GRIP 2 73T</t>
  </si>
  <si>
    <t>175/60R15*T TL MASTER-GRIP 2 81T</t>
  </si>
  <si>
    <t>165/60R15*T TL MASTER-GRIP 2 77T</t>
  </si>
  <si>
    <t>165/60R14*T TL MASTER-GRIP 2 79T XL</t>
  </si>
  <si>
    <t>145/80R13*T TL MASTER-GRIP 2 75T</t>
  </si>
  <si>
    <t>155/80R13*T TL MASTER-GRIP 2 79T</t>
  </si>
  <si>
    <t>175/80R14*T TL MASTER-GRIP 2 88T</t>
  </si>
  <si>
    <t>155/60R15*T TL MASTER-GRIP 2 74T FR</t>
  </si>
  <si>
    <t>175/55R15*T TL MASTER-GRIP 2 77T FR</t>
  </si>
  <si>
    <t>205/55R16*T SPEED-GRIP 3 91T</t>
  </si>
  <si>
    <t>SPEED-GRIP 3</t>
  </si>
  <si>
    <t>185/55R15*T SPEED-GRIP 3 82T</t>
  </si>
  <si>
    <t>195/65R15*T MASTER-GRIP 2 91T</t>
  </si>
  <si>
    <t>205/55R16*H SPEED-GRIP 3 91H</t>
  </si>
  <si>
    <t>195/55R15*H SPEED-GRIP 3 85H</t>
  </si>
  <si>
    <t>185/55R15*H SPEED-GRIP 3 86H XL</t>
  </si>
  <si>
    <t>255/40R19*V SPEED-GRIP 3 100V FR XL</t>
  </si>
  <si>
    <t>175/65R15*T MASTER-GRIP 2 84T</t>
  </si>
  <si>
    <t>185/65R15*T MASTER-GRIP 2 88T</t>
  </si>
  <si>
    <t>185/65R15*T MASTER-GRIP 2 92T XL</t>
  </si>
  <si>
    <t>195/65R15*H MASTER-GRIP 2 91H</t>
  </si>
  <si>
    <t>195/65R15*T MASTER-GRIP 2 95T XL</t>
  </si>
  <si>
    <t>205/65R15*T MASTER-GRIP 2 94T</t>
  </si>
  <si>
    <t>205/65R15*H MASTER-GRIP 2 94H</t>
  </si>
  <si>
    <t>185/60R15*T MASTER-GRIP 2 84T</t>
  </si>
  <si>
    <t>185/60R15*T MASTER-GRIP 2 88T XL</t>
  </si>
  <si>
    <t>195/60R15*T MASTER-GRIP 2 88T</t>
  </si>
  <si>
    <t>195/60R15*H MASTER-GRIP 2 88H</t>
  </si>
  <si>
    <t>205/60R16*H MASTER-GRIP 2 92H</t>
  </si>
  <si>
    <t>205/60R16*H MASTER-GRIP 2 96H XL</t>
  </si>
  <si>
    <t>215/60R16*H MASTER-GRIP 2 99H XL</t>
  </si>
  <si>
    <t>225/60R16*H MASTER-GRIP 2 98H</t>
  </si>
  <si>
    <t>235/60R16*H MASTER-GRIP 2 100H</t>
  </si>
  <si>
    <t>245/45R18*V SPEED-GRIP 3 100V FR XL</t>
  </si>
  <si>
    <t>225/40R18*V SPEED-GRIP 3 92V FR XL</t>
  </si>
  <si>
    <t>195/55R16*T SPEED-GRIP 3 87T</t>
  </si>
  <si>
    <t>225/55R16*H SPEED-GRIP 3 95H</t>
  </si>
  <si>
    <t>225/50R17*H SPEED-GRIP 3 98H FR XL</t>
  </si>
  <si>
    <t>195/55R16*H SPEED-GRIP 3 87H</t>
  </si>
  <si>
    <t>205/55R16*H SPEED-GRIP 3 94H XL</t>
  </si>
  <si>
    <t>215/55R16*H SPEED-GRIP 3 97H XL</t>
  </si>
  <si>
    <t>225/55R16*H SPEED-GRIP 3 99H XL</t>
  </si>
  <si>
    <t>205/50R17*H SPEED-GRIP 3 93H FR XL</t>
  </si>
  <si>
    <t>215/55R16*H SPEED-GRIP 3 93H</t>
  </si>
  <si>
    <t>225/45R17*H SPEED-GRIP 3 91H FR</t>
  </si>
  <si>
    <t>235/45R17*V SPEED-GRIP 3 97V FR XL</t>
  </si>
  <si>
    <t>225/45R17*V SPEED-GRIP 3 94V FR XL</t>
  </si>
  <si>
    <t>225/50R17*V SPEED-GRIP 3 98V FR XL</t>
  </si>
  <si>
    <t>205/50R17*V SPEED-GRIP 3 93V FR XL</t>
  </si>
  <si>
    <t>205/55R16*V SPEED-GRIP 3 94V XL</t>
  </si>
  <si>
    <t>215/50R17*V SPEED-GRIP 3 95V FR XL</t>
  </si>
  <si>
    <t>225/55R17*H SPEED-GRIP 3 97H FR</t>
  </si>
  <si>
    <t>195/50R15*H SPEED-GRIP 3 82H</t>
  </si>
  <si>
    <t>215/55R17*V SPEED-GRIP 3 98V FR XL</t>
  </si>
  <si>
    <t>225/55R17*V SPEED-GRIP 3 101V FR XL</t>
  </si>
  <si>
    <t>215/65R15*H MASTER-GRIP 2 96H</t>
  </si>
  <si>
    <t>205/60R15*H MASTER-GRIP 2 91H</t>
  </si>
  <si>
    <t>255/35R19*V SPEED-GRIP 3 96V XL FR</t>
  </si>
  <si>
    <t>245/40R18*V TL SPEED-GRIP 3 97V FR XL</t>
  </si>
  <si>
    <t>245/45R19*V TL SPEED-GRIP 3 102V FR XL</t>
  </si>
  <si>
    <t>235/45R19*V TL SPEED-GRIP 3 99V FR XL</t>
  </si>
  <si>
    <t>195/55R20*H TL SPEED-GRIP 3 95H XL</t>
  </si>
  <si>
    <t>205/55R17*V TL SPEED-GRIP 3 95V FR XL</t>
  </si>
  <si>
    <t>205/45R17*V TL SPEED-GRIP 3 88V FR XL</t>
  </si>
  <si>
    <t>245/45R17*V TL SPEED-GRIP 3 99V FR XL</t>
  </si>
  <si>
    <t>235/50R18*V TL SPEED-GRIP 3 101V FR XL</t>
  </si>
  <si>
    <t>225/45R18*V TL SPEED-GRIP 3 95V FR XL</t>
  </si>
  <si>
    <t>235/45R18*V TL SPEED-GRIP 3 98V FR XL</t>
  </si>
  <si>
    <t>235/40R18*V TL SPEED-GRIP 3 95V FR XL</t>
  </si>
  <si>
    <t>235/35R19*W TL SPEED-GRIP 3 91W FR XL</t>
  </si>
  <si>
    <t>195/50R16*H SPEED-GRIP 3 88H XL</t>
  </si>
  <si>
    <t>195/45R16*H SPEED-GRIP 3 84H FR XL</t>
  </si>
  <si>
    <t>195/65R16*H MASTER-GRIP 2 92H</t>
  </si>
  <si>
    <t>215/40R17*V SPEED-GRIP 3 87V FR XL</t>
  </si>
  <si>
    <t>235/40R19*V SPEED-GRIP 3 96V FR XL</t>
  </si>
  <si>
    <t>215/60R16*V MASTER-GRIP 2 95V</t>
  </si>
  <si>
    <t>185/60R16*H MASTER-GRIP 2 86H</t>
  </si>
  <si>
    <t>205/65R16*H MASTER-GRIP 2 95H</t>
  </si>
  <si>
    <t>VAN-GRIP</t>
  </si>
  <si>
    <t>SNOWTRAC</t>
  </si>
  <si>
    <t>155/80R13*S SNOWTRAC 79S</t>
  </si>
  <si>
    <t>WINTRAC XTREME</t>
  </si>
  <si>
    <t>ARCTRAC SPIKE</t>
  </si>
  <si>
    <t>155/70R13*T TL ARCTRAC 75T</t>
  </si>
  <si>
    <t>175/65R14*T TL ARCTRAC 82T</t>
  </si>
  <si>
    <t>185/65R15*T TL ARCTRAC 88T</t>
  </si>
  <si>
    <t>175/70R14*T TL ARCTRAC 84T</t>
  </si>
  <si>
    <t>185/65R14*T TL ARCTRAC 86T</t>
  </si>
  <si>
    <t>165/70R13*T TL ARCTRAC 79T</t>
  </si>
  <si>
    <t>225/45R17*V TL WINTRAC XTREME 91V RFT</t>
  </si>
  <si>
    <t>225/50R17*H TL WINTRAC XTREME 94H RFT</t>
  </si>
  <si>
    <t>205/45R17*V TL WINTRAC XTREME 84V RFT</t>
  </si>
  <si>
    <t>205/55R16*H TL WINTRAC XTREME 91H RF</t>
  </si>
  <si>
    <t>145/80R13*S TL SNOWTRAC S 75S</t>
  </si>
  <si>
    <t>155R15*Q TL SNOW CLASSIC 82Q</t>
  </si>
  <si>
    <t>SNOW CLASSIC</t>
  </si>
  <si>
    <t>165R15*Q TL SNOW CLASSIC 86Q</t>
  </si>
  <si>
    <t>215/65R16*H TL WINTRAC XTREME S 98H</t>
  </si>
  <si>
    <t>WINTRAC XTREME S</t>
  </si>
  <si>
    <t>205/55R16*V TL WINTRAC XTREME S 94V XL</t>
  </si>
  <si>
    <t>245/50R18*V TL WINTRAC XTREME S 104V XL</t>
  </si>
  <si>
    <t>235/45R19*V TL WINTRAC XTREME S 99V XL</t>
  </si>
  <si>
    <t>245/40R18*Y TL WINTRAC XTREME S 97Y XL</t>
  </si>
  <si>
    <t>235/40R19*Y TL WINTRAC XTREME S 96Y XL</t>
  </si>
  <si>
    <t>245/35R20*Y TL WINTRAC XTREME S 95Y XL</t>
  </si>
  <si>
    <t>215/60R17*H TL WINTRAC XTREME S 96H</t>
  </si>
  <si>
    <t>165/70R14*T TL SNOWTRAC 5 81T</t>
  </si>
  <si>
    <t>SNOWTRAC 5</t>
  </si>
  <si>
    <t>175/65R14*T TL SNOWTRAC 5 82T</t>
  </si>
  <si>
    <t>175/65R15*T TL SNOWTRAC 5 84T</t>
  </si>
  <si>
    <t>185/55R15*H TL SNOWTRAC 5 82H</t>
  </si>
  <si>
    <t>185/60R15*T TL SNOWTRAC 5 88T XL</t>
  </si>
  <si>
    <t>185/65R14*T TL SNOWTRAC 5 86T</t>
  </si>
  <si>
    <t>185/65R15*T TL SNOWTRAC 5 88T</t>
  </si>
  <si>
    <t>195/45R16*H TL SNOWTRAC 5 84H XL</t>
  </si>
  <si>
    <t>195/50R15*H TL SNOWTRAC 5 82H</t>
  </si>
  <si>
    <t>195/55R15*H TL SNOWTRAC 5 85H</t>
  </si>
  <si>
    <t>195/55R16*H TL SNOWTRAC 5 87H</t>
  </si>
  <si>
    <t>195/60R15*H TL SNOWTRAC 5 88H</t>
  </si>
  <si>
    <t>195/65R15*H TL SNOWTRAC 5 91H</t>
  </si>
  <si>
    <t>195/65R15*T TL SNOWTRAC 5 91T</t>
  </si>
  <si>
    <t>205/50R17*V TL WINTRAC XTREME S 93V XL</t>
  </si>
  <si>
    <t>205/55R16*H TL SNOWTRAC 5 91H</t>
  </si>
  <si>
    <t>205/55R16*H TL SNOWTRAC 5 94H XL</t>
  </si>
  <si>
    <t>205/60R16*H TL SNOWTRAC 5 96H XL</t>
  </si>
  <si>
    <t>215/55R16*H TL WINTRAC XTREME S 97H XL</t>
  </si>
  <si>
    <t>215/55R17*V TL WINTRAC XTREME S 98V XL</t>
  </si>
  <si>
    <t>215/60R16*H TL WINTRAC XTREME S 99H XL</t>
  </si>
  <si>
    <t>225/40R19*Y TL WINTRAC XTREME S 93Y XL</t>
  </si>
  <si>
    <t>225/50R17*V TL WINTRAC XTREME S 98V XL</t>
  </si>
  <si>
    <t>225/55R16*H TL WINTRAC XTREME S 95H</t>
  </si>
  <si>
    <t>225/55R16*V TL WINTRAC XTREME S 99V XL</t>
  </si>
  <si>
    <t>225/60R16*H TL WINTRAC XTREME S 98H</t>
  </si>
  <si>
    <t>235/40R18*Y TL WINTRAC XTREME S 95Y XL</t>
  </si>
  <si>
    <t>245/35R21*Y TL WINTRAC XTREME S 96Y XL</t>
  </si>
  <si>
    <t>295/30R19*Y TL WINTRAC XTREME S 100Y XL</t>
  </si>
  <si>
    <t>165/70R14*T SNOWTRAC 5 85T XL</t>
  </si>
  <si>
    <t>205/55R16*T SNOWTRAC 5 91T</t>
  </si>
  <si>
    <t>165/70R13*T SNOWTRAC 5 79T</t>
  </si>
  <si>
    <t>165/65R14*T SNOWTRAC 5 79T</t>
  </si>
  <si>
    <t>165/65R13*T SNOWTRAC 5 77T</t>
  </si>
  <si>
    <t>165/60R15*T SNOWTRAC 5 77T</t>
  </si>
  <si>
    <t>165/60R14*T SNOWTRAC 5 79T XL</t>
  </si>
  <si>
    <t>155/80R13*T SNOWTRAC 5 79T</t>
  </si>
  <si>
    <t>165/65R15*T SNOWTRAC 5 81T</t>
  </si>
  <si>
    <t>155/65R14*T SNOWTRAC 5 75T</t>
  </si>
  <si>
    <t>145/70R13*T SNOWTRAC 5 71T</t>
  </si>
  <si>
    <t>155/70R13*T SNOWTRAC 5 75T</t>
  </si>
  <si>
    <t>205/55R17*H SNOWTRAC 5 95H XL</t>
  </si>
  <si>
    <t>245/45R17*V WINTRAC XTREME S 99V XL</t>
  </si>
  <si>
    <t>185/70R14*T SNOWTRAC 5 88T</t>
  </si>
  <si>
    <t>205/60R15*H SNOWTRAC 5 91H</t>
  </si>
  <si>
    <t>235/60R16*H WINTRAC XTREME S 100H</t>
  </si>
  <si>
    <t>225/60R18*V WINTRAC XTREME S 104V XL</t>
  </si>
  <si>
    <t>225/55R16*H WINTRAC XTREME S 99H XL</t>
  </si>
  <si>
    <t>255/45R18*V WINTRAC XTREME S 103V XL</t>
  </si>
  <si>
    <t>255/40R19*Y WINTRAC XTREME S 100Y XL</t>
  </si>
  <si>
    <t>255/40R17*V WINTRAC XTREME S 98V XL</t>
  </si>
  <si>
    <t>175/65R13*T SNOWTRAC 5 80T</t>
  </si>
  <si>
    <t>185/55R15*H SNOWTRAC 5 86H XL</t>
  </si>
  <si>
    <t>185/55R14*T SNOWTRAC 5 80T</t>
  </si>
  <si>
    <t>175/70R14*T SNOWTRAC 5 88T XL</t>
  </si>
  <si>
    <t>175/70R13*T SNOWTRAC 5 82T</t>
  </si>
  <si>
    <t>185/60R14*T SNOWTRAC 5 82T</t>
  </si>
  <si>
    <t>175/65R14*T SNOWTRAC 5 86T XL</t>
  </si>
  <si>
    <t>175/70R14*T SNOWTRAC 5 84T</t>
  </si>
  <si>
    <t>175/55R15*T SNOWTRAC 5 77T</t>
  </si>
  <si>
    <t>205/70R15*T SNOWTRAC 5 96T</t>
  </si>
  <si>
    <t>205/65R15*T SNOWTRAC 5 99T XL</t>
  </si>
  <si>
    <t>205/65R15*T SNOWTRAC 5 94T</t>
  </si>
  <si>
    <t>205/65R15*H SNOWTRAC 5 94H</t>
  </si>
  <si>
    <t>205/60R16*H SNOWTRAC 5 92H</t>
  </si>
  <si>
    <t>215/55R16*H WINTRAC XTREME S 93H</t>
  </si>
  <si>
    <t>185/65R15*H SNOWTRAC 5 88H</t>
  </si>
  <si>
    <t>215/45R17*V WINTRAC XTREME S 91V XL</t>
  </si>
  <si>
    <t>215/40R17*V WINTRAC XTREME S 87V XL</t>
  </si>
  <si>
    <t>205/50R16*H WINTRAC XTREME S 87H</t>
  </si>
  <si>
    <t>195/70R15*T SNOWTRAC 5 97T XL</t>
  </si>
  <si>
    <t>195/65R15*T SNOWTRAC 5 95T XL</t>
  </si>
  <si>
    <t>195/60R16*H SNOWTRAC 5 89H</t>
  </si>
  <si>
    <t>195/60R15*T SNOWTRAC 5 88T</t>
  </si>
  <si>
    <t>195/55R16*H SNOWTRAC 5 91H XL</t>
  </si>
  <si>
    <t>215/65R15*H WINTRAC XTREME S 96H</t>
  </si>
  <si>
    <t>175/65R14*T NORD-TRAC 2 86T XL</t>
  </si>
  <si>
    <t>NORD-TRAC 2</t>
  </si>
  <si>
    <t>185/65R14*T NORD-TRAC 2 90T XL</t>
  </si>
  <si>
    <t>185/65R15*T NORD-TRAC 2 92T XL</t>
  </si>
  <si>
    <t>185/60R15*T NORD-TRAC 2 88T XL</t>
  </si>
  <si>
    <t>195/65R15*T NORD-TRAC 2 95T XL</t>
  </si>
  <si>
    <t>215/65R16*T NORD-TRAC 2 102T XL</t>
  </si>
  <si>
    <t>205/60R16*T NORD-TRAC 2 96T XL</t>
  </si>
  <si>
    <t>215/60R16*T NORD-TRAC 2 99T XL</t>
  </si>
  <si>
    <t>205/55R16*T NORD-TRAC 2 94T XL</t>
  </si>
  <si>
    <t>215/55R16*T NORD-TRAC 2 97T XL</t>
  </si>
  <si>
    <t>225/55R16*T NORD-TRAC 2 99T XL</t>
  </si>
  <si>
    <t>215/60R17*T NORD-TRAC 2 100T XL</t>
  </si>
  <si>
    <t>215/55R17*T NORD-TRAC 2 98T XL</t>
  </si>
  <si>
    <t>225/50R17*T NORD-TRAC 2 98T XL</t>
  </si>
  <si>
    <t>225/45R17*T NORD-TRAC 2 94T XL</t>
  </si>
  <si>
    <t>225/40R18*T NORD-TRAC 2 92T XL</t>
  </si>
  <si>
    <t>245/45R19*Y WINTRAC XTREME S 102Y XL</t>
  </si>
  <si>
    <t>285/40R22*W TL WINTRAC XTREME S 110W XL</t>
  </si>
  <si>
    <t>255/35R20*W TL WINTRAC XTREME S 97W XL</t>
  </si>
  <si>
    <t>215/50R18*V TL WINTRAC XTREME S 92V</t>
  </si>
  <si>
    <t>245/35R19*W TL WINTRAC XTREME S 93W XL</t>
  </si>
  <si>
    <t>215/60R16*T WINTRAC ICE 99T XL MP</t>
  </si>
  <si>
    <t>WINTRAC ICE</t>
  </si>
  <si>
    <t>195/65R15*T WINTRAC ICE 95T XL MP</t>
  </si>
  <si>
    <t>215/65R16*T WINTRAC ICE 102T XL MP</t>
  </si>
  <si>
    <t>205/60R16*T WINTRAC ICE 96T XL MP</t>
  </si>
  <si>
    <t>235/60R18*T WINTRAC ICE 107T XL MP</t>
  </si>
  <si>
    <t>225/65R17*T WINTRAC ICE 106T XL MP</t>
  </si>
  <si>
    <t>235/65R17*T WINTRAC ICE 108T XL MP</t>
  </si>
  <si>
    <t>215/55R17*T WINTRAC ICE 98T XL MP</t>
  </si>
  <si>
    <t>225/55R17*T WINTRAC ICE 101T XL MP</t>
  </si>
  <si>
    <t>235/55R17*T WINTRAC ICE 103T XL MP</t>
  </si>
  <si>
    <t>215/50R17*T WINTRAC ICE 95T XL MP</t>
  </si>
  <si>
    <t>225/45R17*T WINTRAC ICE 94T XL MP</t>
  </si>
  <si>
    <t>235/50R18*T WINTRAC ICE 101T XL MP</t>
  </si>
  <si>
    <t>245/45R18*T WINTRAC ICE 100T XL MP</t>
  </si>
  <si>
    <t>245/40R18*T WINTRAC ICE 97T XL MP</t>
  </si>
  <si>
    <t>235/55R19*T WINTRAC ICE 105T XL MP</t>
  </si>
  <si>
    <t>205/55R16*T WINTRAC ICE 94T XL MP</t>
  </si>
  <si>
    <t>225/50R17*T WINTRAC ICE 98T XL MP</t>
  </si>
  <si>
    <t>185/60R16*H SNOWTRAC 5 86H</t>
  </si>
  <si>
    <t>225/45R17*V WINTRAC PRO 94V XL</t>
  </si>
  <si>
    <t>WINTRAC PRO</t>
  </si>
  <si>
    <t>235/40R18*W WINTRAC PRO 95W XL</t>
  </si>
  <si>
    <t>225/40R18*W WINTRAC PRO 92W XL</t>
  </si>
  <si>
    <t>245/45R18*V WINTRAC PRO 100V XL</t>
  </si>
  <si>
    <t>235/45R18*V WINTRAC PRO 98V XL</t>
  </si>
  <si>
    <t>225/45R18*W WINTRAC PRO 95W XL</t>
  </si>
  <si>
    <t>255/40R18*Y WINTRAC PRO 99Y XL</t>
  </si>
  <si>
    <t>235/45R17*V WINTRAC PRO 97V XL</t>
  </si>
  <si>
    <t>225/45R19*V WINTRAC PRO 96V XL</t>
  </si>
  <si>
    <t>225/45R17*H WINTRAC PRO 91H</t>
  </si>
  <si>
    <t>225/45R17*H WINTRAC PRO 94H XL</t>
  </si>
  <si>
    <t>225/50R17*V WINTRAC PRO 98V XL</t>
  </si>
  <si>
    <t>225/50R17*H WINTRAC PRO 98H XL</t>
  </si>
  <si>
    <t>225/55R17*V WINTRAC PRO 101V XL</t>
  </si>
  <si>
    <t>225/55R17*H WINTRAC PRO 97H</t>
  </si>
  <si>
    <t>205/55R17*V WINTRAC PRO 95V XL</t>
  </si>
  <si>
    <t>215/45R18*V WINTRAC PRO 93V XL</t>
  </si>
  <si>
    <t>245/40R18*W WINTRAC PRO 97W XL</t>
  </si>
  <si>
    <t>245/35R21*Y WINTRAC PRO 96Y XL</t>
  </si>
  <si>
    <t>255/40R20*Y WINTRAC PRO 101Y XL</t>
  </si>
  <si>
    <t>245/40R20*Y WINTRAC PRO 99Y XL</t>
  </si>
  <si>
    <t>255/35R19*Y WINTRAC PRO 96Y XL</t>
  </si>
  <si>
    <t>235/35R19*Y WINTRAC PRO 91Y XL</t>
  </si>
  <si>
    <t>245/40R19*W WINTRAC PRO 98W XL</t>
  </si>
  <si>
    <t>245/45R19*W WINTRAC PRO 102W XL</t>
  </si>
  <si>
    <t>205/55R17*H WINTRAC PRO 91H</t>
  </si>
  <si>
    <t>205/45R17*V WINTRACPRO 88V XL</t>
  </si>
  <si>
    <t>WINTRACPRO</t>
  </si>
  <si>
    <t>205/40R18*V WINTRACPRO 86V XL</t>
  </si>
  <si>
    <t>225/60R18*V WINTRACPRO 104V XL</t>
  </si>
  <si>
    <t>275/40R19*W WINTRACPRO 105W XL</t>
  </si>
  <si>
    <t>275/35R20*Y WINTRACPRO 102Y XL</t>
  </si>
  <si>
    <t>275/35R19*W WINTRACPRO 100W XL</t>
  </si>
  <si>
    <t>275/30R20*Y WINTRACPRO 97Y XL</t>
  </si>
  <si>
    <t>255/40R19*V WINTRACPRO 100V XL</t>
  </si>
  <si>
    <t>245/50R18*V WINTRACPRO 104V XL</t>
  </si>
  <si>
    <t>245/45R17*V WINTRACPRO 99V XL</t>
  </si>
  <si>
    <t>245/35R20*Y WINTRACPRO 95Y XL</t>
  </si>
  <si>
    <t>245/35R19*Y WINTRACPRO 93Y XL</t>
  </si>
  <si>
    <t>235/45R19*V WINTRACPRO 99V XL</t>
  </si>
  <si>
    <t>235/40R19*W WINTRACPRO 96W XL</t>
  </si>
  <si>
    <t>205/50R17*H WINTRACPRO 93H XL</t>
  </si>
  <si>
    <t>225/50R18*V WINTRACPRO 99V XL</t>
  </si>
  <si>
    <t>225/40R19*Y WINTRACPRO 93Y XL</t>
  </si>
  <si>
    <t>225/35R19*W WINTRACPRO 88W XL</t>
  </si>
  <si>
    <t>215/55R17*V WINTRACPRO 98V XL</t>
  </si>
  <si>
    <t>215/50R17*V WINTRACPRO 95V XL</t>
  </si>
  <si>
    <t>215/45R17*V WINTRACPRO 91V XL</t>
  </si>
  <si>
    <t>215/40R17*V WINTRACPRO 87V XL</t>
  </si>
  <si>
    <t>205/55R19*H WINTRACPRO 97H XL</t>
  </si>
  <si>
    <t>205/50R17*V WINTRACPRO 93V XL</t>
  </si>
  <si>
    <t>235/50R18*V WINTRACPRO 101V XL</t>
  </si>
  <si>
    <t>BLIZZAK LM-25</t>
  </si>
  <si>
    <t>195/60R16*H TL BLIZZAK LM-25 89H</t>
  </si>
  <si>
    <t>225/45R17*V TL BLIZZAK LM-25*RFT 94V XL</t>
  </si>
  <si>
    <t>BLIZZAK LM-18</t>
  </si>
  <si>
    <t>BLIZZAK LM-25-1</t>
  </si>
  <si>
    <t>205/50R17*H TL BLIZZAK LM-25 89H RFT*</t>
  </si>
  <si>
    <t>BLIZZAK LM32</t>
  </si>
  <si>
    <t>BLIZZAK LM-30</t>
  </si>
  <si>
    <t>215/65R16*H TL BLIZZAK LM-30 98H</t>
  </si>
  <si>
    <t>195/50R15*H TL BLIZZAK LM-30 82H</t>
  </si>
  <si>
    <t>195/50R15*T TL BLIZZAK LM-30 82T</t>
  </si>
  <si>
    <t>BLIZZAK LM-32</t>
  </si>
  <si>
    <t>195/65R15*H TL BLIZZAK LM-32 91H</t>
  </si>
  <si>
    <t>225/55R16*H TL BLIZZAK LM-32 99H MO XL</t>
  </si>
  <si>
    <t>225/45R17*H TL BLIZZAK LM32 91H MO</t>
  </si>
  <si>
    <t>195/60R16*H TL BLIZZAK LM25-1 89H</t>
  </si>
  <si>
    <t>BLIZZAK LM25-1</t>
  </si>
  <si>
    <t>205/55R16*H TL BLIZZAK LM32 91H AO</t>
  </si>
  <si>
    <t>BLIZZAK LM25</t>
  </si>
  <si>
    <t>195/70R15*S TL BLIZZAK LM-18 97S RF</t>
  </si>
  <si>
    <t>BLIZZAK LM20</t>
  </si>
  <si>
    <t>205/55R17*H TL BLIZZAK LM25-1 91H * RFT</t>
  </si>
  <si>
    <t>255/40R18*V TL BLIZZAKLM32 EXT 99V XLMOE</t>
  </si>
  <si>
    <t>245/45R18*V TL BLIZZAK LM-25 RFT 96V*</t>
  </si>
  <si>
    <t>255/35R18*V TL Blizzak LM-25 94V XL</t>
  </si>
  <si>
    <t>295/35ZR20*W TL BLIZZAK LM32 105W XL</t>
  </si>
  <si>
    <t>245/50R17*H TL BLIZZAK LM-25 * RFT 99H</t>
  </si>
  <si>
    <t>255/40R18*V TL BLIZZAK LM25 95V MOEXT</t>
  </si>
  <si>
    <t>195/65R15*T TL BLIZZAK LM32 91T MO</t>
  </si>
  <si>
    <t>195/55R16*H TL BLIZZAK LM32 87H *</t>
  </si>
  <si>
    <t>LM32</t>
  </si>
  <si>
    <t>225/55R17*H TL LM32 97H RFT*</t>
  </si>
  <si>
    <t>245/40ZR20*W TL BLIZZAK LM32 95W</t>
  </si>
  <si>
    <t>205/50R17*H TL BLIZZAK LM32 93H XL AO</t>
  </si>
  <si>
    <t>175/60R15*T TL BLIZZAK LM32 81T</t>
  </si>
  <si>
    <t>235/50R18*V TL BLIZZAK LM32 101V XL</t>
  </si>
  <si>
    <t>205/50R17*V TL BLIZZAK LM32 93V XL</t>
  </si>
  <si>
    <t>225/55R16*H TL BLIZZAK LM32 95H *</t>
  </si>
  <si>
    <t>195/50R16*H TL BLIZZAK LM32 88H XL AO</t>
  </si>
  <si>
    <t>225/55R17*V TL BLIZZAK LM32 101V XL</t>
  </si>
  <si>
    <t>235/55R17*V TL BLIZZAK LM32 103V XL</t>
  </si>
  <si>
    <t>215/40R17*V TL BLIZZAK LM32 87V XL</t>
  </si>
  <si>
    <t>255/45R18*V TL BLIZZAK LM32 103V XL</t>
  </si>
  <si>
    <t>215/40R18*V TL BLIZZAK LM32 89V XL</t>
  </si>
  <si>
    <t>235/35R19*V TL BLIZZAK LM32 91V XL</t>
  </si>
  <si>
    <t>225/60R16*H TL BLIZZAK LM-32 98H FR AO</t>
  </si>
  <si>
    <t>205/55R16*H TL BLIZZAK LM-32 91H FR A0</t>
  </si>
  <si>
    <t>185/60R15*H TL BLIZZAK LM32 88H XL</t>
  </si>
  <si>
    <t>245/45R19*V TL BLIZZAK LM32 102V XL</t>
  </si>
  <si>
    <t>155/70R19*Q TL BLIZZAK LM500* 84Q</t>
  </si>
  <si>
    <t>BLIZZAK LM500</t>
  </si>
  <si>
    <t>215/45R20*V TL BLIZZAK LM32 95V* XL</t>
  </si>
  <si>
    <t>205/60R16*H TL BLIZZAK LM32 92H MO</t>
  </si>
  <si>
    <t>265/50R19*V TL BLIZZAK LM80 EVO 110V XL</t>
  </si>
  <si>
    <t>BLIZZAK LM80 EVO</t>
  </si>
  <si>
    <t>245/40R17*V TL BLIZZAK LM32 95V XL</t>
  </si>
  <si>
    <t>225/50R17*H TL BLIZZAK LM32 94H MOE RFT</t>
  </si>
  <si>
    <t>225/50R17*H TL BLIZZAK LM32 94H MO</t>
  </si>
  <si>
    <t>225/50R17*H TL BLIZZAK LM001 94H * RFT</t>
  </si>
  <si>
    <t>BLIZZAK LM001</t>
  </si>
  <si>
    <t>185/60R15*T TL BLIZZAK LM001 88T XL</t>
  </si>
  <si>
    <t>185/60R14*T TL BLIZZAK LM001 82T</t>
  </si>
  <si>
    <t>185/65R15*T TL BLIZZAK LM001 88T</t>
  </si>
  <si>
    <t>185/65R14*T TL BLIZZAK LM001 86T</t>
  </si>
  <si>
    <t>185/55R16*T TL BLIZZAK LM25 87T XL</t>
  </si>
  <si>
    <t>165/70R14*T TL BLIZZAK LM001 81T</t>
  </si>
  <si>
    <t>225/40R18*V TL BLIZZAK LM32 92V XL AO</t>
  </si>
  <si>
    <t>195/70R14*T TL BLIZZAK LM20 91T</t>
  </si>
  <si>
    <t>165/65R15*T TL BLIZZAK LM20 81T</t>
  </si>
  <si>
    <t>205/55R16*V TL BLIZZAK LM001 94V XL</t>
  </si>
  <si>
    <t>225/55R17*H BLIZZAK LM001 97H * RFT</t>
  </si>
  <si>
    <t>225/50R18*H BLIZZAK LM001 95H * RFT</t>
  </si>
  <si>
    <t>245/50R18*H BLIZZAK LM001 100H * RFT</t>
  </si>
  <si>
    <t>245/45R19*V BLIZZAK LM001 102V XL* RFT</t>
  </si>
  <si>
    <t>175/70R14*T BLIZZAK LM001 84T</t>
  </si>
  <si>
    <t>175/70R14*T BLIZZAK LM001 88T XL</t>
  </si>
  <si>
    <t>185/70R14*T BLIZZAK LM001 88T</t>
  </si>
  <si>
    <t>155/65R14*T BLIZZAK LM001 75T</t>
  </si>
  <si>
    <t>165/65R14*T BLIZZAK LM001 79T</t>
  </si>
  <si>
    <t>175/65R14*T BLIZZAK LM001 82T</t>
  </si>
  <si>
    <t>185/65R15*T BLIZZAK LM001 92T XL</t>
  </si>
  <si>
    <t>195/65R15*T BLIZZAK LM001 95T XL</t>
  </si>
  <si>
    <t>195/60R15*T BLIZZAK LM001 88T</t>
  </si>
  <si>
    <t>195/60R15*H BLIZZAK LM001 88H</t>
  </si>
  <si>
    <t>205/60R16*H BLIZZAK LM001 96H XL</t>
  </si>
  <si>
    <t>205/60R17*H BLIZZAK LM001 93H *</t>
  </si>
  <si>
    <t>185/55R15*T BLIZZAK LM001 82T</t>
  </si>
  <si>
    <t>185/55R15*H BLIZZAK LM001 86H XL</t>
  </si>
  <si>
    <t>195/55R15*H BLIZZAK LM001 85H</t>
  </si>
  <si>
    <t>195/55R16*T BLIZZAK LM001 87T</t>
  </si>
  <si>
    <t>205/55R16*H BLIZZAK LM001 94H XL</t>
  </si>
  <si>
    <t>225/55R16*H BLIZZAK LM001 95H</t>
  </si>
  <si>
    <t>225/55R16*H BLIZZAK LM001 99H XL</t>
  </si>
  <si>
    <t>BLIZZAK LM001 EVO</t>
  </si>
  <si>
    <t>195/45R16*H BLIZZAK LM001 84H XL</t>
  </si>
  <si>
    <t>225/45R18*H BLIZZAK LM32 95H XL AO</t>
  </si>
  <si>
    <t>225/40R18*V BLIZZAK LM001 92V XL</t>
  </si>
  <si>
    <t>205/60R16*H BLIZZAK LM32 92H * RFT</t>
  </si>
  <si>
    <t>205/60R16*H BLIZZAK LM001 92H * RFT</t>
  </si>
  <si>
    <t>215/45R17*V BLIZZAK LM32 91V XL</t>
  </si>
  <si>
    <t>155/70R19*Q BLIZZAK LM500 88Q XL *</t>
  </si>
  <si>
    <t>205/55R16*H BLIZZAK LM001 91H * RFT</t>
  </si>
  <si>
    <t>195/55R16*H BLIZZAK LM001 87H * RFT</t>
  </si>
  <si>
    <t>185/60R15*H DRIVEGUARD WINTER 88H RFT XL</t>
  </si>
  <si>
    <t>DRIVEGUARD WINTER</t>
  </si>
  <si>
    <t>185/65R15*H DRIVEGUARD WIN 92H XL RFT</t>
  </si>
  <si>
    <t>215/55R16*H DRIVEGUARD WIN 97H XL RFT</t>
  </si>
  <si>
    <t>205/60R16*H DRIVEGUARD WIN 96H XL RFT</t>
  </si>
  <si>
    <t>225/50R17*V DRIVEGUARD WIN 98V XL RFT</t>
  </si>
  <si>
    <t>195/55R16*H DRIVEGUARD WINTER 91H RFT XL</t>
  </si>
  <si>
    <t>205/55R16*V DRIVEGUARD WIN 94V XL RFT</t>
  </si>
  <si>
    <t>225/45R17*V DRIVEGUARD WIN 94V XL RFT</t>
  </si>
  <si>
    <t>215/45R18*V BLIZZAK LM32 93V XL</t>
  </si>
  <si>
    <t>235/45R17*H BLIZZAK LM001 94H</t>
  </si>
  <si>
    <t>215/65R17*H BLIZZAK LM001 99H</t>
  </si>
  <si>
    <t>205/70R16*H BLIZZAK LM001 97H</t>
  </si>
  <si>
    <t>205/60R16*H BLIZZAK LM001 92H AO</t>
  </si>
  <si>
    <t>225/55R17*H BLIZZAK LM001 97H *</t>
  </si>
  <si>
    <t>205/55R16*H BLIZZAK LM001 91H *</t>
  </si>
  <si>
    <t>235/45R17*V BLIZZAK LM001 97V XL</t>
  </si>
  <si>
    <t>205/55R17*H BLIZZAK LM001 95H XL</t>
  </si>
  <si>
    <t>225/45R18*V BLIZZAK LM001 95V XL</t>
  </si>
  <si>
    <t>245/45R17*V BLIZZAK LM001 99V XL</t>
  </si>
  <si>
    <t>235/45R18*V BLIZZAK LM001 98V XL</t>
  </si>
  <si>
    <t>215/55R16*H BLIZZAK LM001 93H</t>
  </si>
  <si>
    <t>215/60R16*H BLIZZAK LM001 99H XL</t>
  </si>
  <si>
    <t>215/55R16*H BLIZZAK LM001 97H XL</t>
  </si>
  <si>
    <t>295/35R20*W BLIZZAK LM001 101W</t>
  </si>
  <si>
    <t>255/40R20*W BLIZZAK LM001 97W</t>
  </si>
  <si>
    <t>235/40R18*V BLIZZAK LM001 95V XL</t>
  </si>
  <si>
    <t>245/40R18*V BLIZZAK LM001 93V XL AO</t>
  </si>
  <si>
    <t>205/65R16*H BLIZZAK LM001 95H *</t>
  </si>
  <si>
    <t>225/50R17*H BLIZZAK LM001 98H AO XL</t>
  </si>
  <si>
    <t>255/35R19*V BLIZZAK LM001 96V XL</t>
  </si>
  <si>
    <t>245/40R19*V BLIZZAK LM001 98V XL</t>
  </si>
  <si>
    <t>255/40R18*V BLIZZAK LM001 99V XL</t>
  </si>
  <si>
    <t>245/45R18*V BLIZZAK LM001 100V XL</t>
  </si>
  <si>
    <t>215/55R17*V BLIZZAK LM001 94V AO</t>
  </si>
  <si>
    <t>215/45R16*V BLIZZAK LM32 90V XL</t>
  </si>
  <si>
    <t>205/45R17*V BLIZZAK LM32 88V XL</t>
  </si>
  <si>
    <t>205/60R16*H BLIZZAK LM001 92H *</t>
  </si>
  <si>
    <t>235/40R19*V BLIZZAK LM32 96V XL</t>
  </si>
  <si>
    <t>185/60R15*T TL BLIZZAK LM001 EVO 84T</t>
  </si>
  <si>
    <t>195/65R15*T TL BLIZZAK LM001 EVO 91T</t>
  </si>
  <si>
    <t>205/55R16*T TL BLIZZAK LM001 EVO 91T</t>
  </si>
  <si>
    <t>185/60R16*T TL BLIZZAK LM001 86T</t>
  </si>
  <si>
    <t>195/65R15*T TL BLIZZAK LM001 EVO 95T XL</t>
  </si>
  <si>
    <t>225/45R17*H TL BLIZZAK LM001 EVO 91H</t>
  </si>
  <si>
    <t>205/55R16*H TL BLIZZAK LM001 EVO 91H</t>
  </si>
  <si>
    <t>225/45R17*V TL BLIZZAK LM001 EVO 94V XL</t>
  </si>
  <si>
    <t>205/60R16*H TL BLIZZAK LM001 92H</t>
  </si>
  <si>
    <t>225/55R17*V TL BLIZZAK LM001 97V</t>
  </si>
  <si>
    <t>205/55R17*H BLIZZAK LM001 91H</t>
  </si>
  <si>
    <t>225/45R18*H BLIZZAK LM001 91H MO</t>
  </si>
  <si>
    <t>225/45R18*H BLIZZAK LM001 91H MOE EXT</t>
  </si>
  <si>
    <t>225/45R18*H BLIZZAK LM001 95H XL*RFT</t>
  </si>
  <si>
    <t>225/50R17*H BLIZZAK LM001 98H XL * RFT</t>
  </si>
  <si>
    <t>225/50R17*H BLIZZAK LM001 98H XL *</t>
  </si>
  <si>
    <t>215/45R17*W BLIZZAK LM001 91W XL AO</t>
  </si>
  <si>
    <t>205/60R16*H BLIZZAK LM001 96H XL * RFT</t>
  </si>
  <si>
    <t>225/60R17*H BLIZZAK LM001 99H AO</t>
  </si>
  <si>
    <t>195/55R16*V BLIZZAK LM001 91V XL AO</t>
  </si>
  <si>
    <t>235/55R18*H BLIZZAK LM001 100H AO</t>
  </si>
  <si>
    <t>245/45R20*W BLIZZAK LM001 103W XL</t>
  </si>
  <si>
    <t>215/65R17*H BLIZZAK LM001 99H SEAL</t>
  </si>
  <si>
    <t>225/50R17*H BLIZZAK LM32 94H MO</t>
  </si>
  <si>
    <t>215/55R17*V BLIZZAK LM001 98V XL</t>
  </si>
  <si>
    <t>225/55R18*V BLIZZAK LM001 102V XL AO</t>
  </si>
  <si>
    <t>205/55R16*H BLIZZAK LM001 EVO 91H MO</t>
  </si>
  <si>
    <t>225/45R17*H BLIZZAK LM001 91H * RFT</t>
  </si>
  <si>
    <t>255/50R18*V BLIZZAK LM001 106V XL MO</t>
  </si>
  <si>
    <t>235/55R18*S BLIZZAK LM001 104S XL RFT</t>
  </si>
  <si>
    <t>225/40 R18*V BLIZZAK LM001 92V XL</t>
  </si>
  <si>
    <t>175/70R13*T TL NOKIAN WR D3 82T</t>
  </si>
  <si>
    <t>NOKIAN WR D3</t>
  </si>
  <si>
    <t>205/70R15*H TL NOKIAN WR D3 100H XL</t>
  </si>
  <si>
    <t>195/65R15*T TL NOKIAN WR D3 91T</t>
  </si>
  <si>
    <t>215/65R15*H TL NOKIAN WR D3 100H XL</t>
  </si>
  <si>
    <t>195/60R15*H TL NOKIAN WR D3 92H XL</t>
  </si>
  <si>
    <t>WR D3</t>
  </si>
  <si>
    <t>185/55R15*T TL HKPL 8 86T MP XL</t>
  </si>
  <si>
    <t>HKPL 8</t>
  </si>
  <si>
    <t>205/45R17*T TL HKPL 8 88T MP XL</t>
  </si>
  <si>
    <t>225/45R19*T TL HKPL 8 96T MP XL</t>
  </si>
  <si>
    <t>245/35R20*T TL HKPL 8 95T MP XL</t>
  </si>
  <si>
    <t>165/60R15*T TL HKPL 8 81T XL</t>
  </si>
  <si>
    <t>215/45R16*T TL HKPL 8 90T XL</t>
  </si>
  <si>
    <t>245/35R19*T TL HKPL 8 93T XL</t>
  </si>
  <si>
    <t>HKPL LT 2</t>
  </si>
  <si>
    <t>205/60R16*H WR D4 92H</t>
  </si>
  <si>
    <t>WR D4</t>
  </si>
  <si>
    <t>225/55R16*H WR D4 99H XL</t>
  </si>
  <si>
    <t>195/65R15*T WR D4 91T</t>
  </si>
  <si>
    <t>195/65R15*H WR D4 91H</t>
  </si>
  <si>
    <t>195/65R15*H WR D4 95H XL</t>
  </si>
  <si>
    <t>205/65R15*H WR D4 99H XL</t>
  </si>
  <si>
    <t>215/65R16*H WR D4 102H XL</t>
  </si>
  <si>
    <t>165/60R15*T WR D4 77T</t>
  </si>
  <si>
    <t>185/60R15*T WR D4 88T XL</t>
  </si>
  <si>
    <t>175/65R15*T WR D4 84T</t>
  </si>
  <si>
    <t>195/60R16*H WR D4 89H</t>
  </si>
  <si>
    <t>205/60R16*H WR D4 96H XL</t>
  </si>
  <si>
    <t>205/60R16*H WR D4 92H RFT</t>
  </si>
  <si>
    <t>215/60R16*H WR D4 99H XL</t>
  </si>
  <si>
    <t>225/60R16*V WR D4 102V XL</t>
  </si>
  <si>
    <t>185/55R15*H WR D4 86H XL</t>
  </si>
  <si>
    <t>195/55R15*H WR D4 89H XL</t>
  </si>
  <si>
    <t>195/55R16*H WR D4 91H XL</t>
  </si>
  <si>
    <t>195/55R16*H WR D4 87H RFT</t>
  </si>
  <si>
    <t>205/55R16*T WR D4 91T</t>
  </si>
  <si>
    <t>205/55R16*H WR D4 91H</t>
  </si>
  <si>
    <t>195/60R15*H WR D4 92H XL</t>
  </si>
  <si>
    <t>185/65R15*T WR D4 88T</t>
  </si>
  <si>
    <t>215/55R17*H WR D4 98H XL</t>
  </si>
  <si>
    <t>155/65R14*T WR D4 75T</t>
  </si>
  <si>
    <t>175/65R14*T WR D4 82T</t>
  </si>
  <si>
    <t>185/65R14*T WR D4 86T</t>
  </si>
  <si>
    <t>215/55R16*H WR D4 97H XL</t>
  </si>
  <si>
    <t>185/55R15*T WR D3 82T</t>
  </si>
  <si>
    <t>175/70R14*T WR D3 84T</t>
  </si>
  <si>
    <t>225/55R16*H WR D3 95H</t>
  </si>
  <si>
    <t>215/55R16*H WR D3 93H</t>
  </si>
  <si>
    <t>225/40R18*V WR D4 92V XL</t>
  </si>
  <si>
    <t>225/55R17*H WR D4 97H</t>
  </si>
  <si>
    <t>195/50R16*H WR D4 88H XL</t>
  </si>
  <si>
    <t>205/50R17*H WR D4 93H XL</t>
  </si>
  <si>
    <t>205/50R17*V WR D4 93V XL</t>
  </si>
  <si>
    <t>225/50R17*H WR D4 98H XL</t>
  </si>
  <si>
    <t>225/50R17*V WR D4 98V XL</t>
  </si>
  <si>
    <t>225/45R17*V WR D4 94V XL</t>
  </si>
  <si>
    <t>225/45R18*V WR D4 95V XL</t>
  </si>
  <si>
    <t>215/45R20*V WR D4 95V XL</t>
  </si>
  <si>
    <t>195/45R16*H WR D4 84H XL</t>
  </si>
  <si>
    <t>235/50R17*V WR D4 100V XL</t>
  </si>
  <si>
    <t>215/60R17*H WR D4 96H</t>
  </si>
  <si>
    <t>225/50R18*H WR D4 99H XL</t>
  </si>
  <si>
    <t>165/70R13*T WR D3 79T</t>
  </si>
  <si>
    <t>245/45R18*V WR D4 100V XL</t>
  </si>
  <si>
    <t>205/55R16*H TL WR D4 91H RFT</t>
  </si>
  <si>
    <t>215/55R16*H TL WR D4 93H</t>
  </si>
  <si>
    <t>195/50R15*H TL WR D4 82H</t>
  </si>
  <si>
    <t>205/50R16*H TL WR D4 91H XL</t>
  </si>
  <si>
    <t>215/45R16*H TL WR D4 90H XL</t>
  </si>
  <si>
    <t>175/80R14*T TL HS437 88T</t>
  </si>
  <si>
    <t>HS437</t>
  </si>
  <si>
    <t>HS449</t>
  </si>
  <si>
    <t>245/40RF19*V TL HS449 94V ROF</t>
  </si>
  <si>
    <t>205/55RF17*H HS449 91H RFT</t>
  </si>
  <si>
    <t>245/50RF18*H HS449 100H RFT</t>
  </si>
  <si>
    <t>165/70R14*T EUROWINTER HS01 81T</t>
  </si>
  <si>
    <t>EUROWINTER HS01</t>
  </si>
  <si>
    <t>205/60R16*H EUROWINTER HS01 96H XL</t>
  </si>
  <si>
    <t>205/60RF16*H EUROWINTER HS449 92H RFT</t>
  </si>
  <si>
    <t>EUROWINTER HS449</t>
  </si>
  <si>
    <t>225/50RF17*V EUROWINTER HS449 94V RFT</t>
  </si>
  <si>
    <t>195/70R15*T EUROWINTER HS435 97T XL</t>
  </si>
  <si>
    <t>EUROWINTER HS435</t>
  </si>
  <si>
    <t>165/65R14*T EUROWINTER HS01 79T</t>
  </si>
  <si>
    <t>185/60R15*T EUROWINTER HS01 84T</t>
  </si>
  <si>
    <t>175/65R14*T EUROWINTER HS01 86T XL</t>
  </si>
  <si>
    <t>195/60R15*T EUROWINTER HS01 88T</t>
  </si>
  <si>
    <t>175/60R15*T EUROWINTER HS01 81T</t>
  </si>
  <si>
    <t>205/55R16*T EUROWINTER HS01 91T</t>
  </si>
  <si>
    <t>185/65R15*T EUROWINTER HS01 88T</t>
  </si>
  <si>
    <t>155/65R14*T EUROWINTER HS01 75T</t>
  </si>
  <si>
    <t>175/65R14*T EUROWINTER HS01 82T</t>
  </si>
  <si>
    <t>185/65R14*T EUROWINTER HS01 86T</t>
  </si>
  <si>
    <t>175/70R14*T EUROWINTER HS01 88T XL</t>
  </si>
  <si>
    <t>195/65R15*T EUROWINTER HS01 91T</t>
  </si>
  <si>
    <t>175/55R15*T EUROWINTER HS01 77T</t>
  </si>
  <si>
    <t>185/55R14*T EUROWINTER HS01 80T</t>
  </si>
  <si>
    <t>165/60R15*T EUROWINTER HS01 77T</t>
  </si>
  <si>
    <t>165/65R15*T EUROWINTER HS01 81T</t>
  </si>
  <si>
    <t>175/65R13*T EUROWINTER HS01 80T</t>
  </si>
  <si>
    <t>185/60R14*T EUROWINTER HS01 82T</t>
  </si>
  <si>
    <t>175/65R15*T EUROWINTER HS01 84T</t>
  </si>
  <si>
    <t>175/70R14*T EUROWINTER HS01 84T</t>
  </si>
  <si>
    <t>175/70R13*T EUROWINTER HS01 82T</t>
  </si>
  <si>
    <t>155/70R13*T EUROWINTER HS01 75T</t>
  </si>
  <si>
    <t>195/65R15*T EUROWINTER HS01 95T XL</t>
  </si>
  <si>
    <t>185/60R15*T EUROWINTER HS01 88T XL</t>
  </si>
  <si>
    <t>145/65R15*T EUROWINTER HS01 72T</t>
  </si>
  <si>
    <t>165/70R13*T EUROWINTER HS01 79T</t>
  </si>
  <si>
    <t>155/60R15*T EUROWINTER HS01 74T</t>
  </si>
  <si>
    <t>185/55R16*T EUROWINTER HS01 83T</t>
  </si>
  <si>
    <t>195/55R15*H EUROWINTER HS01 85H</t>
  </si>
  <si>
    <t>205/55R15*H EUROWINTER HS01 88H</t>
  </si>
  <si>
    <t>205/55R16*H EUROWINTER HS01 91H</t>
  </si>
  <si>
    <t>215/55R16*H EUROWINTER HS01 93H</t>
  </si>
  <si>
    <t>215/60R16*H EUROWINTER HS01 99H XL</t>
  </si>
  <si>
    <t>225/55R16*H EUROWINTER HS01 95H</t>
  </si>
  <si>
    <t>205/50R16*H EUROWINTER HS01 91H XL</t>
  </si>
  <si>
    <t>185/60R16*H EUROWINTER HS01 86H</t>
  </si>
  <si>
    <t>195/65R15*H EUROWINTER HS01 91H</t>
  </si>
  <si>
    <t>225/55R16*H EUROWINTER HS01 99H XL</t>
  </si>
  <si>
    <t>215/55R16*H EUROWINTER HS01 97H XL</t>
  </si>
  <si>
    <t>195/55R16*H EUROWINTER HS01 87H</t>
  </si>
  <si>
    <t>185/55R15*H EUROWINTER HS01 82H</t>
  </si>
  <si>
    <t>195/50R15*H EUROWINTER HS01 82H</t>
  </si>
  <si>
    <t>205/65R15*H EUROWINTER HS01 94H</t>
  </si>
  <si>
    <t>205/65R16*H EUROWINTER HS01 95H</t>
  </si>
  <si>
    <t>195/60R15*H EUROWINTER HS01 88H</t>
  </si>
  <si>
    <t>235/60R16*H EUROWINTER HS01 100H</t>
  </si>
  <si>
    <t>195/60R16*H EUROWINTER HS01 89H</t>
  </si>
  <si>
    <t>225/45R17*H EUROWINTER HS01 94H XL</t>
  </si>
  <si>
    <t>205/60R15*H EUROWINTER HS01 91H</t>
  </si>
  <si>
    <t>225/60R16*H EUROWINTER HS01 102H XL</t>
  </si>
  <si>
    <t>245/45R18*V EUROWINTER HS01 100V XL</t>
  </si>
  <si>
    <t>245/45R17*V EUROWINTER HS01 99V XL</t>
  </si>
  <si>
    <t>225/45R17*V EUROWINTER HS01 94V XL</t>
  </si>
  <si>
    <t>205/45R17*V EUROWINTER HS01 88V XL</t>
  </si>
  <si>
    <t>235/50R18*V EUROWINTER HS01 101V XL</t>
  </si>
  <si>
    <t>245/55R17*V EUROWINTER HS01 102V</t>
  </si>
  <si>
    <t>225/55R17*V EUROWINTER HS01 101V XL</t>
  </si>
  <si>
    <t>215/45R16*V EUROWINTER HS01 90V XL</t>
  </si>
  <si>
    <t>225/45R19*V EUROWINTER HS01 92V</t>
  </si>
  <si>
    <t>255/35R20*V EUROWINTER HS01 97V XL</t>
  </si>
  <si>
    <t>215/55R17*V EUROWINTER HS01 98V XL</t>
  </si>
  <si>
    <t>245/40R19*V EUROWINTER HS01 98V XL</t>
  </si>
  <si>
    <t>235/55R19*V EUROWINTER HS01 105V XL</t>
  </si>
  <si>
    <t>285/35R19*V EUROWINTER HS01 103V XL</t>
  </si>
  <si>
    <t>255/40R18*V EUROWINTER HS01 99V XL</t>
  </si>
  <si>
    <t>225/40R18*V EUROWINTER HS01 92V XL</t>
  </si>
  <si>
    <t>245/40R20*V EUROWINTER HS01 99V XL</t>
  </si>
  <si>
    <t>255/40R19*V EUROWINTER HS01 100V XL</t>
  </si>
  <si>
    <t>215/45R17*V EUROWINTER HS01 91V XL</t>
  </si>
  <si>
    <t>205/55R16*V EUROWINTER HS01 94V XL</t>
  </si>
  <si>
    <t>235/45R18*V EUROWINTER HS01 98V XL</t>
  </si>
  <si>
    <t>255/45R18*V EUROWINTER HS01 103V XL</t>
  </si>
  <si>
    <t>245/40R18*V EUROWINTER HS01 97V XL</t>
  </si>
  <si>
    <t>205/50R17*V EUROWINTER HS01 93V XL</t>
  </si>
  <si>
    <t>215/50R17*V EUROWINTER HS01 95V XL</t>
  </si>
  <si>
    <t>235/55R17*V EUROWINTER HS01 103V XL</t>
  </si>
  <si>
    <t>245/50R18*V EUROWINTER HS01 104V XL</t>
  </si>
  <si>
    <t>225/50R17*V EUROWINTER HS01 98V XL</t>
  </si>
  <si>
    <t>225/40R19*V EUROWINTER HS01 93V XL</t>
  </si>
  <si>
    <t>215/40R17*V EUROWINTER HS01 87V XL</t>
  </si>
  <si>
    <t>225/45R18*V EUROWINTER HS01 95V XL</t>
  </si>
  <si>
    <t>235/45R17*V EUROWINTER HS01 97V XL</t>
  </si>
  <si>
    <t>215/45R18*V EUROWINTER HS01 93V XL</t>
  </si>
  <si>
    <t>205/55R17*V EUROWINTER HS01 95V XL</t>
  </si>
  <si>
    <t>255/40RF19*V EUROWINTER HS449 96V RFT</t>
  </si>
  <si>
    <t>275/35RF21*V EUROWINTER HS449 99V RFT</t>
  </si>
  <si>
    <t>245/50RF19*V EUROWINTER HS01 101V RFT</t>
  </si>
  <si>
    <t>225/40R18*W EUROWINTER HS01 92W XL</t>
  </si>
  <si>
    <t>255/40R18*W EUROWINTER HS01 99W XL</t>
  </si>
  <si>
    <t>255/35R20*W EUROWINTER HS01 97W XL</t>
  </si>
  <si>
    <t>245/40R20*W EUROWINTER HS01 99W XL</t>
  </si>
  <si>
    <t>205/60R17*H EUROWINTER HS01 93H</t>
  </si>
  <si>
    <t>255/40R20*V EUROWINTER HS01 101V XL</t>
  </si>
  <si>
    <t>245/45R19*V EUROWINTER HS01 102V XL</t>
  </si>
  <si>
    <t>235/50R17*V EUROWINTER HS01 100V XL</t>
  </si>
  <si>
    <t>255/35R21*W EUROWINTER HS01 98W XL</t>
  </si>
  <si>
    <t>235/40R18*V EUROWINTER HS01 95V XL</t>
  </si>
  <si>
    <t>245/55R17*V EUROWINTER HS01 106V XL</t>
  </si>
  <si>
    <t>235/35R19*W EUROWINTER HS01 91W XL</t>
  </si>
  <si>
    <t>165/80R13*T EUROWINTER HS435 83T</t>
  </si>
  <si>
    <t>155/80R13*T EUROWINTER HS435 79T</t>
  </si>
  <si>
    <t>175/80R14*T EUROWINTER HS437 88T</t>
  </si>
  <si>
    <t>EUROWINTER HS437</t>
  </si>
  <si>
    <t>245/50RF18*H EUROWINTER HS449 100H RFT</t>
  </si>
  <si>
    <t>245/45RF18*V EUROWIN HS449 100V XL RFT</t>
  </si>
  <si>
    <t>255/35R18*V EUROWINTER HS449 94V XL</t>
  </si>
  <si>
    <t>225/55RF17*H EUROWINTER HS449 97H RFT</t>
  </si>
  <si>
    <t>245/45RF20*V EUROWINTER HS01 99V RFT</t>
  </si>
  <si>
    <t>245/40RF21*V EUROWINTER HS01 96V RFT</t>
  </si>
  <si>
    <t>205/55RF17*H EUROWINTER HS449 91H RFT</t>
  </si>
  <si>
    <t>275/40RF20*V EUROWINTER HS01 102V RFT</t>
  </si>
  <si>
    <t>205/55RF16*H EUROWINTER HS449 91H RFT</t>
  </si>
  <si>
    <t>275/35RF21*V EUROWINTER HS01 99V RFT</t>
  </si>
  <si>
    <t>145/70R13*T EUROWINTER HS435 71T</t>
  </si>
  <si>
    <t>145/80R13*T EUROWINTER HS435 75T</t>
  </si>
  <si>
    <t>185/70R14*T EUROWINTER HS435 88T</t>
  </si>
  <si>
    <t>205/50RF17*H EUROWIN HS449 93H XL RFT</t>
  </si>
  <si>
    <t>245/40RF19*V EUROWINTER HS01 94V RFT</t>
  </si>
  <si>
    <t>225/45RF17*H EUROWINTER HS01 91H RFT</t>
  </si>
  <si>
    <t>215/50R18*V EUROWINTER HS01 92V</t>
  </si>
  <si>
    <t>175/60R16*H EUROWINTER HS01 82H</t>
  </si>
  <si>
    <t>205/55R19*V EUROWINTER HS01 97V XL</t>
  </si>
  <si>
    <t>225/45R18*W EUROWINTER HS01 95W XL</t>
  </si>
  <si>
    <t>245/45R18*W EUROWINTER HS01 100W XL</t>
  </si>
  <si>
    <t>205/55RF17*H EUROWINTER HS01 91H RFT</t>
  </si>
  <si>
    <t>195/65R16*H EUROWINTER HS01 92H</t>
  </si>
  <si>
    <t>205/70R16*H EUROWINTER HS01 97H</t>
  </si>
  <si>
    <t>255/35R18*V EUROWINTER HS01 94V XL</t>
  </si>
  <si>
    <t>205/50RF17*H EUROWINTER HS01 93H XL RFT</t>
  </si>
  <si>
    <t>185/65R15*T EUROWINTER HS01 92T XL</t>
  </si>
  <si>
    <t>205/60RF16*H EUROWINTER HS01 92H RFT</t>
  </si>
  <si>
    <t>205/55RF16*H EUROWINTER HS01 91H RFT</t>
  </si>
  <si>
    <t>225/55RF17*H EUROWINTER HS01 97H RFT</t>
  </si>
  <si>
    <t>225/50RF17*V EUROWINTER HS01 94V RFT</t>
  </si>
  <si>
    <t>245/50RF18*H EUROWINTER HS01 100H RFT</t>
  </si>
  <si>
    <t>245/45RF18*V EUROWINTER HS01 100V XL RFT</t>
  </si>
  <si>
    <t>255/40RF19*V EUROWINTER HS01 96V RFT</t>
  </si>
  <si>
    <t>WINTER I*CEPT EVO W310</t>
  </si>
  <si>
    <t>205/50R15*H TL WIN I*CEPT EVO W310 86H</t>
  </si>
  <si>
    <t>WINTER I*CEPT RS W442</t>
  </si>
  <si>
    <t>195/60R14*T TL WINTER I*CEPT RS W442 86T</t>
  </si>
  <si>
    <t>205/65R15*T TL WIN I*CEPT RS W442 99T XL</t>
  </si>
  <si>
    <t>195/65R14*T TL WINTER I*CEPT RS W442 89T</t>
  </si>
  <si>
    <t>175/65R14*T TL WINTER RW06 86T XL</t>
  </si>
  <si>
    <t>WINTER RW06</t>
  </si>
  <si>
    <t>175/65R13*T TL WINTER I*CEPT RS W442 80T</t>
  </si>
  <si>
    <t>165/65R13*T TL WINTER I*CEPT RS W442 77T</t>
  </si>
  <si>
    <t>155/65R13*T TL WINTER I*CEPT RS W442 73T</t>
  </si>
  <si>
    <t>195/70R15*T TL WIN I*CEPT RS W442 97T XL</t>
  </si>
  <si>
    <t>195/70R14*T TL WINTER I*CEPT RS W442 91T</t>
  </si>
  <si>
    <t>175/70R13*T TL WINTER I*CEPT RS W442 82T</t>
  </si>
  <si>
    <t>165/70R13*T TL WINTER I*CEPT RS W442 79T</t>
  </si>
  <si>
    <t>155/70R13*T TL WINTER I*CEPT RS W442 75T</t>
  </si>
  <si>
    <t>145/70R13*T TL WINTER I*CEPT RS W442 71T</t>
  </si>
  <si>
    <t>165/80R13*T TL WINTER I*CEPT RS W442 83T</t>
  </si>
  <si>
    <t>145/80R13*T TL WINTER I*CEPT RS W442 75T</t>
  </si>
  <si>
    <t>175/60R14*T TL WINTER I*CEPT RS W442 79T</t>
  </si>
  <si>
    <t>205/45RF17*V I*CEPT EVO W310 84V HRS</t>
  </si>
  <si>
    <t>I*CEPT EVO W310</t>
  </si>
  <si>
    <t>155/80R13*T WIN I*CEPT RS W442 79T</t>
  </si>
  <si>
    <t>165/70R14*T WIN I*CEPT RS2 W452 81T</t>
  </si>
  <si>
    <t>WINTER I*CEPT RS2 W452</t>
  </si>
  <si>
    <t>175/65R14*T WIN I*CEPT RS2 W452 82T</t>
  </si>
  <si>
    <t>185/60R14*T WIN I*CEPT RS2 W452 82T</t>
  </si>
  <si>
    <t>185/60R15*T WIN I*CEPT RS2 W452 84T</t>
  </si>
  <si>
    <t>185/65R14*T WIN I*CEPT RS2 W452 86T</t>
  </si>
  <si>
    <t>185/65R15*T WIN I*CEPT RS2 W452 88T</t>
  </si>
  <si>
    <t>185/65R15*T WIN I*CEPT RS2 W452 92T</t>
  </si>
  <si>
    <t>195/50R16*H WI I*CEPT EVO2 W320 88H XL</t>
  </si>
  <si>
    <t>WINTER I*CEPT EVO2 W320</t>
  </si>
  <si>
    <t>195/55R15*H WIN I*CEPT RS2 W452 85H</t>
  </si>
  <si>
    <t>195/55R16*H WIN I*CEPT RS2 W452 87H</t>
  </si>
  <si>
    <t>195/55R16*T WIN I*CEPT RS2 W452 87T</t>
  </si>
  <si>
    <t>195/65R15*H WIN I*CEPT RS2 W452 91H</t>
  </si>
  <si>
    <t>195/65R15*T WIN I*CEPT RS2 W452 91T</t>
  </si>
  <si>
    <t>205/45R17*V WI I*CEPT EVO2 W320 88V XL</t>
  </si>
  <si>
    <t>205/50R16*H WIN I*CEPT RS2 W452 87H</t>
  </si>
  <si>
    <t>205/50R17*V WI I*CEPT EVO2 W320 93V XL</t>
  </si>
  <si>
    <t>205/55R16*H WIN I*CEPT RS2 W452 91H</t>
  </si>
  <si>
    <t>205/55R16*T WIN I*CEPT RS2 W452 91T</t>
  </si>
  <si>
    <t>205/55R16*H WIN I*CEPT RS2 W452 94H XL</t>
  </si>
  <si>
    <t>205/60R16*H WIN I*CEPT EVO2 W320 92H</t>
  </si>
  <si>
    <t>205/60R16*H WI I*CEPT EVO2 W320 96H XL</t>
  </si>
  <si>
    <t>215/45R16*H WI I*CEPT EVO2 W320 90H XL</t>
  </si>
  <si>
    <t>215/45R17*V WI I*CEPT EVO2 W320 91V XL</t>
  </si>
  <si>
    <t>215/50R17*V WI I*CEPT EVO2 W320 95V XL</t>
  </si>
  <si>
    <t>215/55R16*H WIN I*CEPT EVO2 W320 93H</t>
  </si>
  <si>
    <t>215/55R16*H WI I*CEPT EVO2 W320 97H XL</t>
  </si>
  <si>
    <t>215/55R17*V WI I*CEPT EVO2 W320 98V XL</t>
  </si>
  <si>
    <t>215/60R17*H WIN I*CEPT EVO2 W320 96H</t>
  </si>
  <si>
    <t>215/65R15*H WIN I*CEPT RS2 W452 96H</t>
  </si>
  <si>
    <t>225/45R17*H WIN I*CEPT RS2 W452 91H</t>
  </si>
  <si>
    <t>225/45R18*V WI I*CEPT EVO2 W320 95V XL</t>
  </si>
  <si>
    <t>225/50R17*H WIN I*CEPT EVO2 W320 94H</t>
  </si>
  <si>
    <t>225/50R17*H WI I*CEPT EVO2 W320 98H XL</t>
  </si>
  <si>
    <t>225/50R17*V WI I*CEPT EVO2 W320 98V XL</t>
  </si>
  <si>
    <t>225/50R18*V WI I*CEPT EVO2 W320 99V XL</t>
  </si>
  <si>
    <t>225/55R16*H WIN I*CEPT EVO2 W320 95H</t>
  </si>
  <si>
    <t>225/55R16*H WI I*CEPT EVO2 W320 99H XL</t>
  </si>
  <si>
    <t>225/55R16*V WI I*CEPT EVO2 W320 99V XL</t>
  </si>
  <si>
    <t>225/55R17*V WI I*CEPT EVO2 W320 101VXL</t>
  </si>
  <si>
    <t>225/55R17*H WIN I*CEPT EVO2 W320 97H</t>
  </si>
  <si>
    <t>225/60R16*V WI I*CEPT EVO2 W320 102VXL</t>
  </si>
  <si>
    <t>225/60R16*H WIN I*CEPT EVO2 W320 98H</t>
  </si>
  <si>
    <t>225/60R17*H WIN I*CEPT EVO2 W320 99H</t>
  </si>
  <si>
    <t>225/60R18*V WI I*CEPT EVO2 W320 104VXL</t>
  </si>
  <si>
    <t>235/35R19*W WI I*CEPT EVO2 W320 91W XL</t>
  </si>
  <si>
    <t>235/40R18*V WI I*CEPT EVO2 W320 95V XL</t>
  </si>
  <si>
    <t>235/40R19*V WI I*CEPT EVO2 W320 96V XL</t>
  </si>
  <si>
    <t>235/45R17*H WI I*CEPT EVO2 W320 97H XL</t>
  </si>
  <si>
    <t>235/45R17*V WI I*CEPT EVO2 W320 97V XL</t>
  </si>
  <si>
    <t>235/45R18*V WI I*CEPT EVO2 W320 98V XL</t>
  </si>
  <si>
    <t>235/45R19*V WI I*CEPT EVO2 W320 99V XL</t>
  </si>
  <si>
    <t>235/50R18*V WI I*CEPT EVO2 W320 101VXL</t>
  </si>
  <si>
    <t>235/55R17*H WIN I*CEPT EVO2 W320 99H</t>
  </si>
  <si>
    <t>235/60R16*H WIN I*CEPT EVO2 W320 100H</t>
  </si>
  <si>
    <t>245/35R19*W WI I*CEPT EVO2 W320 93W XL</t>
  </si>
  <si>
    <t>245/40R18*V WI I*CEPT EVO2 W320 97V XL</t>
  </si>
  <si>
    <t>245/40R19*V WI I*CEPT EVO2 W320 98V XL</t>
  </si>
  <si>
    <t>245/45R19*V WI I*CEPT EVO2 W320 102VXL</t>
  </si>
  <si>
    <t>245/50R18*V WI I*CEPT EVO2 W320 104VXL</t>
  </si>
  <si>
    <t>WINTER I*CEPT EVO W310B</t>
  </si>
  <si>
    <t>255/35R18*V WI I*CEPT EVO2 W320 94V XL</t>
  </si>
  <si>
    <t>255/35R19*V WI I*CEPT EVO2 W320 96V XL</t>
  </si>
  <si>
    <t>255/35R20*W WI I*CEPT EVO2 W320 97W XL</t>
  </si>
  <si>
    <t>255/40R18*V WI I*CEPT EVO2 W320 99V XL</t>
  </si>
  <si>
    <t>255/40R19*V WI I*CEPT EVO2 W320 100VXL</t>
  </si>
  <si>
    <t>255/45R18*V WI I*CEPT EVO2 W320 103VXL</t>
  </si>
  <si>
    <t>275/35R19*V WI I*CEPT EVO2 W320 100VXL</t>
  </si>
  <si>
    <t>155/80R13*T WINTER I*CEPT RS W442 79T</t>
  </si>
  <si>
    <t>215/60R16*H I*CEPT EVO2 W320 99H XL</t>
  </si>
  <si>
    <t>245/45R17*V I*CEPT EVO2 W320 99V XL</t>
  </si>
  <si>
    <t>245/45R18*V I*CEPT EVO2 W320 100V XL</t>
  </si>
  <si>
    <t>245/50R18*H I*CEPT EVO W310B 100H HRS</t>
  </si>
  <si>
    <t>205/65R15*H WINTER I*CEPT RS2 W452 94H</t>
  </si>
  <si>
    <t>205/65R15*T WINTER I*CEPT RS2 W452 94T</t>
  </si>
  <si>
    <t>155/60R15*T WINTER I*CEPT RS2 W452 74T</t>
  </si>
  <si>
    <t>175/60R15*H WINTER I*CEPT RS2 W452 81H</t>
  </si>
  <si>
    <t>195/60R15*H WINTER I*CEPT RS2 W452 88H</t>
  </si>
  <si>
    <t>175/70R14*T WINTER I*CEPT RS2 W452 84T</t>
  </si>
  <si>
    <t>185/70R14*T WINTER I*CEPT RS2 W452 88T</t>
  </si>
  <si>
    <t>155/65R14*T WINTER I*CEPT RS2 W452 75T</t>
  </si>
  <si>
    <t>165/65R14*T WINTER I*CEPT RS2 W452 79T</t>
  </si>
  <si>
    <t>175/65R14*T WIN I*CEPT RS2 W452 86T XL</t>
  </si>
  <si>
    <t>165/60R14*T WIN I*CEPT RS2 W452 79T XL</t>
  </si>
  <si>
    <t>185/55R14*T WINTER I*CEPT RS2 W452 80T</t>
  </si>
  <si>
    <t>145/65R15*T WINTER I*CEPT RS2 W452 72T</t>
  </si>
  <si>
    <t>165/65R15*T WINTER I*CEPT RS2 W452 81T</t>
  </si>
  <si>
    <t>205/60R15*H WINTER I*CEPT RS2 W452 91H</t>
  </si>
  <si>
    <t>205/60R15*T WINTER I*CEPT RS2 W452 91T</t>
  </si>
  <si>
    <t>175/55R15*T WINTER I*CEPT RS2 W452 77T</t>
  </si>
  <si>
    <t>185/55R15*H WIN I*CEPT RS2 W452 86H XL</t>
  </si>
  <si>
    <t>185/55R15*T WINTER I*CEPT RS2 W452 82T</t>
  </si>
  <si>
    <t>195/50R15*H WINTER I*CEPT RS2 W452 82H</t>
  </si>
  <si>
    <t>195/50R15*T WINTER I*CEPT RS2 W452 82T</t>
  </si>
  <si>
    <t>215/65R16*H WINTER I*CEPT RS2 W452 98H</t>
  </si>
  <si>
    <t>195/60R16*H WINTER I*CEPT RS2 W452 89H</t>
  </si>
  <si>
    <t>195/55R16*H WIN I*CEPT RS2 W452 91H XL</t>
  </si>
  <si>
    <t>215/55R16*V WI I*CEPT EVO2 W320 97V XL</t>
  </si>
  <si>
    <t>185/50R16*H WINTER I*CEPT RS2 W452 81H</t>
  </si>
  <si>
    <t>225/50R16*V WI I*CEPT EVO2 W320 96V XL</t>
  </si>
  <si>
    <t>195/45R16*H WIN I*CEPT RS2 W452 84H XL</t>
  </si>
  <si>
    <t>205/45R16*H WIN I*CEPT RS2 W452 87H XL</t>
  </si>
  <si>
    <t>205/55R17*V WI I*CEPT EVO2 W320 95V XL</t>
  </si>
  <si>
    <t>215/40R17*V WI I*CEPT EVO2 W320 87V XL</t>
  </si>
  <si>
    <t>245/40R17*V WI I*CEPT EVO2 W320 95V XL</t>
  </si>
  <si>
    <t>215/55R18*V WI I*CEPT EVO2 W320 99V XL</t>
  </si>
  <si>
    <t>215/45R18*V WI I*CEPT EVO2 W320 93V XL</t>
  </si>
  <si>
    <t>255/45R19*W WI I*CEPT EVO2 W320 104WXL</t>
  </si>
  <si>
    <t>255/40R20*W I*CEPT EVO2 W320 101W XL</t>
  </si>
  <si>
    <t>245/35R20*W I*CEPT EVO2 W320 95W XL</t>
  </si>
  <si>
    <t>265/35R20*W I*CEPT EVO2 W320 99W XL</t>
  </si>
  <si>
    <t>275/30R20*W I*CEPT EVO2 W320 97W XL</t>
  </si>
  <si>
    <t>295/30R20*W I*CEPT EVO2 W320 101W XL</t>
  </si>
  <si>
    <t>195/60R15*T TL WIN I*CEPT RS2 W452 88T</t>
  </si>
  <si>
    <t>WIN I*CEPT RS2 W452</t>
  </si>
  <si>
    <t>135/80R13*T TL WINTER I*CEPT RS2 70T</t>
  </si>
  <si>
    <t>WINTER I*CEPT RS2</t>
  </si>
  <si>
    <t>135/70R15*T WIN I*CEPT RS2 W452 70T</t>
  </si>
  <si>
    <t>145/60R13*T TL WINTER I*CEPT RS2 66T</t>
  </si>
  <si>
    <t>245/45R20*V WINI*CEPT EVO2 W320 103VXL</t>
  </si>
  <si>
    <t>265/35R19*W WINI*CEPT EVO2 W320 98WXL</t>
  </si>
  <si>
    <t>225/40R19*V WINI*CEPT EVO2 W320 93VXL</t>
  </si>
  <si>
    <t>205/60R15*H TL WINI*CEPT EVO2 W320 91H</t>
  </si>
  <si>
    <t>265/35R20*V WINI*CEPT EVO2 W320 99VXL</t>
  </si>
  <si>
    <t>245/40R20*W WINI*CEPT EVO2 W320 99WXL</t>
  </si>
  <si>
    <t>275/45R18*V WINI*CEPT EVO2 W320 107VXL</t>
  </si>
  <si>
    <t>275/40R18*V WINI*CEPT EVO2 W320 103VXL</t>
  </si>
  <si>
    <t>275/35R20*W WINI*CEPT EVO2 W320 102WXL</t>
  </si>
  <si>
    <t>275/30R20*V WIN I*CEPT EVO2 W320 97VXL</t>
  </si>
  <si>
    <t>265/35R18*V WINI*CEPT EVO2 W320 97VXL</t>
  </si>
  <si>
    <t>255/40R17*V WINI*CEPT EVO2 W320 98VXL</t>
  </si>
  <si>
    <t>195/55R16*H WIN I*CEPT EVO2 W320 87H</t>
  </si>
  <si>
    <t>245/55R17*V WIN I*CEPT EVO2 W320 102V</t>
  </si>
  <si>
    <t>255/45R19*V W I*CEPT EVO2 W320 104V XL</t>
  </si>
  <si>
    <t>295/30R19*W W I*CEPT EVO2 W320 100W XL</t>
  </si>
  <si>
    <t>265/40R20*W W I*CEPT EVO2 W320 104W XL</t>
  </si>
  <si>
    <t>235/55R17*V I*CEPT EVO2 W320 103V XL</t>
  </si>
  <si>
    <t>185/65R15*H WINTER I*CEPT RS2 W452 88H</t>
  </si>
  <si>
    <t>185/55R16*H WIN I*CEPT RS2 W452 87H XL</t>
  </si>
  <si>
    <t>205/50R16*H WIN I*CEPT RS2 W452 91H XL</t>
  </si>
  <si>
    <t>195/55R15*H WIN I*CEPT RS2 W452 89H XL</t>
  </si>
  <si>
    <t>205/60R16*H WI I*CEPT EVO2 W320 92H</t>
  </si>
  <si>
    <t>205/55R17*H N WI I*CEPT EVO2 W320 91H</t>
  </si>
  <si>
    <t>205/60R16*H I*CEPT EVO W310 92H AO</t>
  </si>
  <si>
    <t>235/50R19*H I*CEPT EVO2 W320 103H XLAO</t>
  </si>
  <si>
    <t>225/45R18*H N WI I*CEPT EVO2 W320 91H</t>
  </si>
  <si>
    <t>205/55R16*V WI I*CEPT RS2 W452 94V XL</t>
  </si>
  <si>
    <t>225/45R17*H WI I*CEPT RS2 W452 94H XL</t>
  </si>
  <si>
    <t>225/45R17*V WI I*CEPT RS2 W452 94V XL</t>
  </si>
  <si>
    <t>225/50R17*H WI*CEPTEVO2 W320B98HXL*RFT</t>
  </si>
  <si>
    <t>WINTER I*CEPT EVO2 W320B</t>
  </si>
  <si>
    <t>245/45R18*V WI*CEPTEVO2 W320B100VXLRFT</t>
  </si>
  <si>
    <t>225/60R15*H WI I*CEPT EVO2 W320 96H</t>
  </si>
  <si>
    <t>215/45R17*W W320 91W XL AO</t>
  </si>
  <si>
    <t>W320</t>
  </si>
  <si>
    <t>185/65R15*H W320 92H XL AO</t>
  </si>
  <si>
    <t>195/55R16*V W320 91V XL AO</t>
  </si>
  <si>
    <t>205/55R17*V WIN I*CEPT EVO2 W320 95V</t>
  </si>
  <si>
    <t>225/45R18*H WIN I*CEPT EVO2 W320B 95H</t>
  </si>
  <si>
    <t>285/30R22*W WIN I*CEPT EVO2 W320 101W</t>
  </si>
  <si>
    <t>245/50R18*V I*CEPT EVO3 W330 104V XL</t>
  </si>
  <si>
    <t>WINTER I*CEPT EVO3 W330</t>
  </si>
  <si>
    <t>245/50R19*V I*CEPT EVO3 X W330A 105VXL</t>
  </si>
  <si>
    <t>WINTER I*CEPT EVO3 X W330A</t>
  </si>
  <si>
    <t>275/30R20*V I*CEPT EVO3 W330 97V XL</t>
  </si>
  <si>
    <t>245/35R19*W I*CEPT EVO3 W330 93W XL</t>
  </si>
  <si>
    <t>235/35R19*W I*CEPT EVO3 W330 91W XL</t>
  </si>
  <si>
    <t>245/40R19*V I*CEPT EVO3 W330 98V XL</t>
  </si>
  <si>
    <t>255/40R18*V I*CEPT EVO3 W330 99V XL</t>
  </si>
  <si>
    <t>255/40R19*V I*CEPT EVO3 W330 100V XL</t>
  </si>
  <si>
    <t>245/40R17*V I*CEPT EVO3 W330 95V XL</t>
  </si>
  <si>
    <t>255/45R19*V I*CEPT EVO2 W320 104VXL MO</t>
  </si>
  <si>
    <t>255/50R18*V I*CEPT EVO2 W320 106VXL MO</t>
  </si>
  <si>
    <t>245/55R17*V I*CEPT EVO3 W330 102V</t>
  </si>
  <si>
    <t>235/45R19*V I*CEPT EVO3 W330 99V XL</t>
  </si>
  <si>
    <t>255/45R19*W I*CEPT EVO3 W330 104W XL</t>
  </si>
  <si>
    <t>255/45R18*V I*CEPT EVO3 W330 103V XL</t>
  </si>
  <si>
    <t>195/45R18*H I*CEPT EVO2 W320 87H XL*</t>
  </si>
  <si>
    <t>205/60R16*H TL TS850 P 92H AO</t>
  </si>
  <si>
    <t>225/55R17*H TL TS850 P 97H *MO</t>
  </si>
  <si>
    <t>225/55R17*H TS850 P SSR 97H *MOE</t>
  </si>
  <si>
    <t>225/55R17*H TL TS850 P 97H AO</t>
  </si>
  <si>
    <t>195/55R20*H TL TS850 P 95H XL</t>
  </si>
  <si>
    <t>215/45R17*H TL TS850 P 91H FR XL</t>
  </si>
  <si>
    <t>155/70R19*T TL TS850 P 84T</t>
  </si>
  <si>
    <t>245/45R18*V TL TS850P 100VFRXL SSR *MOE</t>
  </si>
  <si>
    <t>265/35R19*V TL TS830P 98V FR XL MO</t>
  </si>
  <si>
    <t>245/35R19*V TL TS830P 93V FR XL MO</t>
  </si>
  <si>
    <t>215/45R17*V TL TS850 P 91V FR XL</t>
  </si>
  <si>
    <t>215/45R18*V TL TS850 P 93V FR XL</t>
  </si>
  <si>
    <t>225/35R18*W TL TS850 P 87W FR XL</t>
  </si>
  <si>
    <t>255/40R19*V TL TS850 P 100V FR XL</t>
  </si>
  <si>
    <t>ICECONTACT 2</t>
  </si>
  <si>
    <t>195/50R16*T TL ICECONTACT 2 88T XL</t>
  </si>
  <si>
    <t>205/45R17*T TL ICECONTACT 2 88T FR XL</t>
  </si>
  <si>
    <t>215/45R18*T TL ICECONTACT 2 93T FR XL</t>
  </si>
  <si>
    <t>215/55R17*T TL ICECONTACT 2 98T XL</t>
  </si>
  <si>
    <t>225/45R19*T TL ICECONTACT 2 96T FR XL</t>
  </si>
  <si>
    <t>225/50R18*T TL ICECONTACT 2 99T FR XL</t>
  </si>
  <si>
    <t>225/55R17*T TL ICECONTACT 2 101T XL</t>
  </si>
  <si>
    <t>225/60R17*T TL ICECONTACT 2 103T XL</t>
  </si>
  <si>
    <t>225/60R18*T TL ICECONTACT 2 104T XL</t>
  </si>
  <si>
    <t>235/35R19*T TL ICECONTACT 2 91T FR XL</t>
  </si>
  <si>
    <t>235/50R19*T TL ICECONTACT 2 103T FR XL</t>
  </si>
  <si>
    <t>245/40R18*T TL ICECONTACT 2 97T FR XL</t>
  </si>
  <si>
    <t>245/40R19*T TL ICECONTACT 2 98T FR XL</t>
  </si>
  <si>
    <t>245/45R17*T TL ICECONTACT 2 99T FR XL</t>
  </si>
  <si>
    <t>245/45R18*T TL ICECONTACT 2 100T FR XL</t>
  </si>
  <si>
    <t>245/45R19*T TL ICECONTACT 2 102T FR XL</t>
  </si>
  <si>
    <t>255/35R19*T TL ICECONTACT 2 96T FR XL</t>
  </si>
  <si>
    <t>255/40R19*T TL ICECONTACT 2 100T FR XL</t>
  </si>
  <si>
    <t>255/45R18*T TL ICECONTACT 2 103T FR XL</t>
  </si>
  <si>
    <t>255/45R19*T TL ICECONTACT 2 104T FR XL</t>
  </si>
  <si>
    <t>ICE CONTACT 2</t>
  </si>
  <si>
    <t>255/35R19*V TL TS830P 96V FR XL AO</t>
  </si>
  <si>
    <t>205/60R16*H TL TS850 P 92H</t>
  </si>
  <si>
    <t>195/65R15*T TL TS860 91T</t>
  </si>
  <si>
    <t>WINTERCONTACT TS 860</t>
  </si>
  <si>
    <t>285/30R19*V TL TS830P 98V FR XL</t>
  </si>
  <si>
    <t>205/65R15*T TS860 94T</t>
  </si>
  <si>
    <t>185/65R15*T TS860 92T XL</t>
  </si>
  <si>
    <t>195/55R15*H TS860 85H</t>
  </si>
  <si>
    <t>195/55R16*H TS860 87H</t>
  </si>
  <si>
    <t>195/60R15*H TS860 88H</t>
  </si>
  <si>
    <t>195/60R15*T TS860 88T</t>
  </si>
  <si>
    <t>195/65R15*H TS860 91H</t>
  </si>
  <si>
    <t>195/65R15*T TS860 95T XL</t>
  </si>
  <si>
    <t>205/55R16*H TS860 91H</t>
  </si>
  <si>
    <t>205/55R16*T TS860 91T</t>
  </si>
  <si>
    <t>205/55R16*H TS860 94H XL</t>
  </si>
  <si>
    <t>205/55R16*V TS860 94V XL</t>
  </si>
  <si>
    <t>205/65R15*H TS860 94H</t>
  </si>
  <si>
    <t>215/55R16*H TS860 93H</t>
  </si>
  <si>
    <t>215/55R16*H TS860 97H XL</t>
  </si>
  <si>
    <t>225/45R17*H TS860 91H FR</t>
  </si>
  <si>
    <t>225/45R17*H TS860 94H FR XL</t>
  </si>
  <si>
    <t>225/45R17*V TS860 94V FR XL</t>
  </si>
  <si>
    <t>225/50R17*H TS860 98H FR XL</t>
  </si>
  <si>
    <t>225/50R17*V TS860 98V FR XL</t>
  </si>
  <si>
    <t>155/65R14*T TS860 75T</t>
  </si>
  <si>
    <t>165/65R14*T TS860 79T</t>
  </si>
  <si>
    <t>165/65R15*T TS860 81T</t>
  </si>
  <si>
    <t>165/70R14*T TS860 81T</t>
  </si>
  <si>
    <t>165/70R14*T TS860 85T XL</t>
  </si>
  <si>
    <t>175/60R15*T TS860 81T</t>
  </si>
  <si>
    <t>175/65R14*T TS860 82T</t>
  </si>
  <si>
    <t>175/70R14*T TS860 84T</t>
  </si>
  <si>
    <t>185/55R15*H TS860 86H XL</t>
  </si>
  <si>
    <t>185/60R14*T TS860 82T</t>
  </si>
  <si>
    <t>185/60R15*T TS860 84T</t>
  </si>
  <si>
    <t>185/60R15*T TS860 88T XL</t>
  </si>
  <si>
    <t>185/65R14*T TS860 86T</t>
  </si>
  <si>
    <t>185/65R15*T TS860 88T</t>
  </si>
  <si>
    <t>205/55R16*H TS860 91H FR</t>
  </si>
  <si>
    <t>225/50R17*V TS830P 98V XL SSR FR</t>
  </si>
  <si>
    <t>205/55R17*V TS850P 95V XL</t>
  </si>
  <si>
    <t>235/50R19*V TS850P 103V FR XL</t>
  </si>
  <si>
    <t>245/45R18*V TS850P 100V FR XL</t>
  </si>
  <si>
    <t>265/40R20*V TS850P 104V FR XL</t>
  </si>
  <si>
    <t>205/45R17*V TS830P 88V FR XL SSR</t>
  </si>
  <si>
    <t>215/55R17*H TL TS850 P CS 94H</t>
  </si>
  <si>
    <t>225/50R17*H TS850P CS 98H FR XL</t>
  </si>
  <si>
    <t>215/55R17*H TS850 P 94H</t>
  </si>
  <si>
    <t>245/35R19*W TS830P 93W XL RO2 FR</t>
  </si>
  <si>
    <t>235/60R17*V TS850 P 106V XL FR</t>
  </si>
  <si>
    <t>235/50R17*V TS850 P 96V FR</t>
  </si>
  <si>
    <t>255/45R18*V TS850 P 103V FR XL</t>
  </si>
  <si>
    <t>235/40R19*V TS850 P 96V FR XL</t>
  </si>
  <si>
    <t>245/45R19*V TS850 P 102V FR XL</t>
  </si>
  <si>
    <t>245/40R19*V TS830P 98V FR XL MO</t>
  </si>
  <si>
    <t>245/40R18*V TS830P 97V XL SSR FR</t>
  </si>
  <si>
    <t>245/45R18*V TS850 P 96V FR</t>
  </si>
  <si>
    <t>245/45R18*V TS850 P CS 96V FR</t>
  </si>
  <si>
    <t>205/55R16*T ICE CONTACT 2 91T SSR KD</t>
  </si>
  <si>
    <t>225/55R17*T ICE CONTACT 2 97T SSR KD</t>
  </si>
  <si>
    <t>225/50R17*T ICE CONTACT 2 94T SSR KD</t>
  </si>
  <si>
    <t>205/60R16*T ICE CONTACT 2 92T SSR KD</t>
  </si>
  <si>
    <t>195/55R20*T ICE CONTACT 2 95T XL KD</t>
  </si>
  <si>
    <t>185/60R14*T ICE CONTACT 2 82T KD</t>
  </si>
  <si>
    <t>175/70R13*T ICE CONTACT 2 82T KD</t>
  </si>
  <si>
    <t>215/45R17*T ICE CONTACT 2 91T XL KD</t>
  </si>
  <si>
    <t>155/70R13*T ICE CONTACT 2 75T KD</t>
  </si>
  <si>
    <t>245/45R19*T ICE CON 2 SIL 102T XL KD</t>
  </si>
  <si>
    <t>ICE CONTACT 2 CS</t>
  </si>
  <si>
    <t>215/55R17*T ICE CONTACT 2 CS 98T XL KD</t>
  </si>
  <si>
    <t>205/55R16*T ICE CONTACT 2 CS 94T XL KD</t>
  </si>
  <si>
    <t>275/30R20*W TS 850 P 97W XL FR RO1</t>
  </si>
  <si>
    <t>195/55R15*T TS860 85T</t>
  </si>
  <si>
    <t>205/60R15*T TS860 91T</t>
  </si>
  <si>
    <t>185/70R14*T TS860 88T</t>
  </si>
  <si>
    <t>175/80R14*T TS860 88T</t>
  </si>
  <si>
    <t>175/70R14*T TS860 88T XL</t>
  </si>
  <si>
    <t>175/65R14*T TS860 86T XL</t>
  </si>
  <si>
    <t>205/55R18*H TS830P 96H XL *</t>
  </si>
  <si>
    <t>205/60R15*H TS860 91H</t>
  </si>
  <si>
    <t>195/60R16*H TS860 89H</t>
  </si>
  <si>
    <t>195/45R16*H TS860 84H FR XL</t>
  </si>
  <si>
    <t>255/50R21*H TS830P CS 109H XL * FR</t>
  </si>
  <si>
    <t>215/55R16*V TS860 97V XL</t>
  </si>
  <si>
    <t>215/45R16*V TS860 90V FR XL</t>
  </si>
  <si>
    <t>265/40R19*V TS830P 102V FR XL *</t>
  </si>
  <si>
    <t>285/40R19*V TS830P 107V FR XL *</t>
  </si>
  <si>
    <t>165/60R14*T TS860 79T XL</t>
  </si>
  <si>
    <t>165/60R15*T TS860 77T</t>
  </si>
  <si>
    <t>215/65R15*H TS860 96H</t>
  </si>
  <si>
    <t>185/55R14*T TS860 80T</t>
  </si>
  <si>
    <t>205/50R16*H TS860 87H</t>
  </si>
  <si>
    <t>205/45R16*H TS860 87H FR XL</t>
  </si>
  <si>
    <t>195/45R16*T TS860 80T FR</t>
  </si>
  <si>
    <t>185/55R16*T TS860 87T XL</t>
  </si>
  <si>
    <t>185/50R16*H TS860 81H</t>
  </si>
  <si>
    <t>155/65R15*T TS860 77T</t>
  </si>
  <si>
    <t>205/60R16*T TS860 92T</t>
  </si>
  <si>
    <t>185/55R15*H TS860 82H</t>
  </si>
  <si>
    <t>185/55R15*T TS860 82T</t>
  </si>
  <si>
    <t>155/70R13*T TS860 75T</t>
  </si>
  <si>
    <t>215/40R17*V TS860 87V FR XL</t>
  </si>
  <si>
    <t>195/50R15*T TS860 82T</t>
  </si>
  <si>
    <t>195/50R15*H TS860 82H</t>
  </si>
  <si>
    <t>205/65R16*H TS860 95H</t>
  </si>
  <si>
    <t>225/60R16*V TS850P 102V XL</t>
  </si>
  <si>
    <t>235/45R18*V TS850P 94V FR</t>
  </si>
  <si>
    <t>205/55R17*H TS850P 91H</t>
  </si>
  <si>
    <t>225/35R19*W TS850P 88W FR XL</t>
  </si>
  <si>
    <t>215/50R17*H TS850P 95H FR XL</t>
  </si>
  <si>
    <t>225/60R18*V TS850P 104V XL</t>
  </si>
  <si>
    <t>235/55R18*H TS850P CS 100H FR</t>
  </si>
  <si>
    <t>235/50R19*H TS850P 99H FR</t>
  </si>
  <si>
    <t>275/40R19*V TS830P 101V FR</t>
  </si>
  <si>
    <t>255/40R19*V TS850P SIL 100V XL FR</t>
  </si>
  <si>
    <t>245/45R19*V TS850P 102V XL AO FR</t>
  </si>
  <si>
    <t>245/45R19*V TS830P 102V XL FR</t>
  </si>
  <si>
    <t>225/50R17*H TS850P 98H FR XL</t>
  </si>
  <si>
    <t>255/40R20*W TL TS850P 101W XL AO FR</t>
  </si>
  <si>
    <t>235/50R19*H TS850P CS 99H FR</t>
  </si>
  <si>
    <t>295/35R19*V TS860S 104V FR XL</t>
  </si>
  <si>
    <t>WINTERCONTACT TS 860 S</t>
  </si>
  <si>
    <t>265/40R19*V TS860S 102V FR XL</t>
  </si>
  <si>
    <t>315/30R21*W TS860S 105W FR XL</t>
  </si>
  <si>
    <t>205/55R17*H TL TS 850 P 091H MO</t>
  </si>
  <si>
    <t>225/60R18*H TL TS 860 S 104H XL SSR FR</t>
  </si>
  <si>
    <t>235/45R18*V TL TS850P CS 94V FR</t>
  </si>
  <si>
    <t>235/40R19*V TS860S 96V FR XL</t>
  </si>
  <si>
    <t>315/35R20*V TS860S 110V FR XL</t>
  </si>
  <si>
    <t>225/45R19*V TS860S 96V FR XL SSR</t>
  </si>
  <si>
    <t>275/35R21*W TS860S 103W FR XL</t>
  </si>
  <si>
    <t>275/40R20*T ICECON 2 107T FR XL KD SIL</t>
  </si>
  <si>
    <t>255/35R20*T ICECON 2 97T XL KD SIL</t>
  </si>
  <si>
    <t>215/65R17*T ICECONTACT 2 CS 103T XL KD</t>
  </si>
  <si>
    <t>235/55R18*T ICECONTACT 2 CS 104T FR KD</t>
  </si>
  <si>
    <t>225/60R18*T ICECONTACT 2 104T KD SSR</t>
  </si>
  <si>
    <t>225/50R18*T ICECON 2 KD SSR 99TFRXL</t>
  </si>
  <si>
    <t>225/45R17*T ICECON 2 KD SSR 94TFRXL</t>
  </si>
  <si>
    <t>275/50R20*V TS860S 113V FR XL MO1</t>
  </si>
  <si>
    <t>275/40R21*V TS860S 107V FR XL N0</t>
  </si>
  <si>
    <t>305/35R21*V TS860S 109V FR XL N0</t>
  </si>
  <si>
    <t>205/55R19*H TS850P 97H XL</t>
  </si>
  <si>
    <t>255/40R20*T ICECONTACT 2 KD 101T FR XL</t>
  </si>
  <si>
    <t>235/50R19*V TS850P 99V FR AO</t>
  </si>
  <si>
    <t>205/60R16*H TS830P 96H XL *</t>
  </si>
  <si>
    <t>205/60R16*H TS830P 96H XL * SSR</t>
  </si>
  <si>
    <t>205/55R17*H TS830P 95H XL * SSR</t>
  </si>
  <si>
    <t>205/55R17*H TS830P 95H XL *</t>
  </si>
  <si>
    <t>205/60R17*T ICECONTACT 2 97T XL KD</t>
  </si>
  <si>
    <t>215/50R18*T ICECONTACT 2 96T FR XL KD</t>
  </si>
  <si>
    <t>235/50R17*T ICECONTACT 2 100T FR XL KD</t>
  </si>
  <si>
    <t>245/30R20*W TS830P 90W FR XL</t>
  </si>
  <si>
    <t>145/70R13*Q TS780 71Q</t>
  </si>
  <si>
    <t>155/80R13*T TS860 79T</t>
  </si>
  <si>
    <t>165/70R13*T TS860 79T</t>
  </si>
  <si>
    <t>185/60R16*H TS860 86H</t>
  </si>
  <si>
    <t>195/65R16*H TS860 92H</t>
  </si>
  <si>
    <t>195/55R16*H TS860 91H XL</t>
  </si>
  <si>
    <t>215/40R18*V TS850 P 89V FR XL</t>
  </si>
  <si>
    <t>225/50R18*V TS850 P 99V FR XL</t>
  </si>
  <si>
    <t>225/40R19*V TS860 S 93V FR XL</t>
  </si>
  <si>
    <t>225/40R19*V TS860 S 93V FR XL SSR</t>
  </si>
  <si>
    <t>235/50R19*V TS850 P 99V FR SSR</t>
  </si>
  <si>
    <t>235/45R17*H TS850 P 97H FR XL</t>
  </si>
  <si>
    <t>235/45R18*V TS860 S 94V FR AO</t>
  </si>
  <si>
    <t>235/45R18*V TS860 S 94V FR</t>
  </si>
  <si>
    <t>235/40R18*V TS850 P CS 95V FR XL</t>
  </si>
  <si>
    <t>235/40R18*W TS850 P 95W FR XL</t>
  </si>
  <si>
    <t>245/40R19*V TS850 P 98V FR XL</t>
  </si>
  <si>
    <t>245/40R19*V TS860 S 98V FR XL</t>
  </si>
  <si>
    <t>245/40R19*V TS850 P CS 98V FR XL</t>
  </si>
  <si>
    <t>245/35R19*V TS860 S 93V FR XL</t>
  </si>
  <si>
    <t>245/35R19*V TS860 S 93V FR XL SSR</t>
  </si>
  <si>
    <t>245/35R20*W TS860 S 95W FR XL</t>
  </si>
  <si>
    <t>245/35R21*W TS860 S 96W FR XL</t>
  </si>
  <si>
    <t>255/45R19*V TS850 P 104V FR XL</t>
  </si>
  <si>
    <t>255/35R19*V TS860 S 96V FR XL</t>
  </si>
  <si>
    <t>255/35R19*V TS860 S 96V FR XL SSR</t>
  </si>
  <si>
    <t>255/35R21*V TS850 P 98V FR XL</t>
  </si>
  <si>
    <t>265/45R18*V TS860 S 101V FR</t>
  </si>
  <si>
    <t>265/40R18*V TS850 P 101V FR XL</t>
  </si>
  <si>
    <t>265/40R21*V TS860 S 105V FR XL</t>
  </si>
  <si>
    <t>265/40R21*W TS860 S 105W FR XL MGT</t>
  </si>
  <si>
    <t>265/35R22*W TS860 S 102W FR XL MGT</t>
  </si>
  <si>
    <t>275/35R19*V TS860 S 100V FR XL</t>
  </si>
  <si>
    <t>285/30R21*W TS860 S 100W FR XL</t>
  </si>
  <si>
    <t>295/35R21*W TS860 S 107W FR XL MGT</t>
  </si>
  <si>
    <t>295/30R22*W TS860 S 103W FR XL MGT</t>
  </si>
  <si>
    <t>265/35R20*W TS860 S 99W FR XL 3PMSF</t>
  </si>
  <si>
    <t>235/35R20*W TS860 S 92W FR XL 3PMSF</t>
  </si>
  <si>
    <t>265/35R18*V TS850 P 97V FR XL 3PMSF</t>
  </si>
  <si>
    <t>205/60R16*H TS860 S 96H XL * 3PMSF</t>
  </si>
  <si>
    <t>275/35R20*W TS860 S 102W FR XL 3PMSF</t>
  </si>
  <si>
    <t>245/40R20*W TS860 S 99W FR XL 3PMSF</t>
  </si>
  <si>
    <t>275/35R19*V TS860 S 100V XL 3PMSF SSR FR</t>
  </si>
  <si>
    <t>245/40R19*V TS860 S 98V XL SSR FR</t>
  </si>
  <si>
    <t>275/35R20*V TS860 S 102V XL 3PMSF SSR FR</t>
  </si>
  <si>
    <t>265/50R19*H TS860 S 110H XL * SSR</t>
  </si>
  <si>
    <t>255/55R20*H TS860 S 110H XL * SSR</t>
  </si>
  <si>
    <t>135/70R15*T TS760 70T FR</t>
  </si>
  <si>
    <t>125/80R13*Q TS800 65Q</t>
  </si>
  <si>
    <t>235/55R18*H TS850 P 100H FR AO</t>
  </si>
  <si>
    <t>245/45R20*W TS850 P 103W FR XL AO</t>
  </si>
  <si>
    <t>275/40R20*V TS860 S 106V FR XL SSR</t>
  </si>
  <si>
    <t>295/30R20*W TS860 S 101W FR XL</t>
  </si>
  <si>
    <t>315/35R20*V TS860S 110V XL SSR FR</t>
  </si>
  <si>
    <t>245/35R21*T ICECONTACT 2 96T XL KD SIL</t>
  </si>
  <si>
    <t>225/45R18*V TS 860 S 95V XL * SSR</t>
  </si>
  <si>
    <t>225/50R17*H TS 850 P 94H FR MO</t>
  </si>
  <si>
    <t>205/60R16*H TS 860 S 96H XL * SSR</t>
  </si>
  <si>
    <t>225/45R18*H TS 860 S 95H XL * SSR</t>
  </si>
  <si>
    <t>255/40R18*V TS 860 S 99V XL * SSR</t>
  </si>
  <si>
    <t>205/55R16*H TS860S 91H SSR</t>
  </si>
  <si>
    <t>255/40R18*V TS830 P 99V XL * FR</t>
  </si>
  <si>
    <t>225/40R18*V TS860 S 92V XL * SSR</t>
  </si>
  <si>
    <t>235/40R19*V TS860 S 96V XL NA0 FR</t>
  </si>
  <si>
    <t>245/35R20*V TS860 S 95V XL NA0 FR</t>
  </si>
  <si>
    <t>195/60R16*H TS860 S 89H *</t>
  </si>
  <si>
    <t>295/35R20*V TS860 S 105V XL NA0 FR</t>
  </si>
  <si>
    <t>295/30R21*V TS860 S 102V XL NA0 FR</t>
  </si>
  <si>
    <t>225/45R17*H TS860 S 91H * SSR</t>
  </si>
  <si>
    <t>245/40R20*V TS860 S 99V XL SSR FR</t>
  </si>
  <si>
    <t>225/60R16*H TS850 P 98H</t>
  </si>
  <si>
    <t>245/40R17*V TS850 P 95V FR XL</t>
  </si>
  <si>
    <t>225/45R19*V TS860 S 96V XL * SSR FR</t>
  </si>
  <si>
    <t>285/30R22*W TS860 S 101W XL AO FR</t>
  </si>
  <si>
    <t>245/40R21*V TS860 S 100V XL AO FR</t>
  </si>
  <si>
    <t>225/50R19*V TS860 S 100V XL AO FR</t>
  </si>
  <si>
    <t>255/35R20*W TS850 P 97W FR XL</t>
  </si>
  <si>
    <t>195/45R17*H TS860 81H FR</t>
  </si>
  <si>
    <t>255/40R20*W TS860 S 101W XL AO FR</t>
  </si>
  <si>
    <t>265/45R20*W TS 860 S 108W XL MGT FR</t>
  </si>
  <si>
    <t>285/40R19*V TS 860 S 107V XL FR</t>
  </si>
  <si>
    <t>295/40R20*W TS 860S 110W XL MGT FR</t>
  </si>
  <si>
    <t>225/45R18*Y TS 860 S 95Y FR XL</t>
  </si>
  <si>
    <t>265/55R19*H TS 850 P 113H XL AO FR</t>
  </si>
  <si>
    <t>205/45R18*H TS860 S* 90H XL FR</t>
  </si>
  <si>
    <t>205/65R17*V TS860 96V FR</t>
  </si>
  <si>
    <t>175/65R14*T ICECONTACT 3 86T XL</t>
  </si>
  <si>
    <t>ICECONTACT 3</t>
  </si>
  <si>
    <t>175/65R15*T ICECONTACT 3 88T XL</t>
  </si>
  <si>
    <t>225/55R16*T ICECONTACT 3 99T XL</t>
  </si>
  <si>
    <t>195/65R15*T ICECONTACT 3 95T XL</t>
  </si>
  <si>
    <t>195/60R15*T ICECONTACT 3 92T XL</t>
  </si>
  <si>
    <t>185/65R14*T ICECONTACT 3 90T XL</t>
  </si>
  <si>
    <t>185/60R15*T ICECONTACT 3 88T XL</t>
  </si>
  <si>
    <t>185/65R15*T ICECONTACT 3 92T XL</t>
  </si>
  <si>
    <t>175/70R14*T ICECONTACT 3 88T XL</t>
  </si>
  <si>
    <t>185/70R14*T ICECONTACT 3 TA 92T XL</t>
  </si>
  <si>
    <t>155/65R14*T ICECONTACT 3 TA 75T</t>
  </si>
  <si>
    <t>205/65R15*T ICECONTACT 3 TA 99T XL</t>
  </si>
  <si>
    <t>195/60R16*T ICECONTACT 3 TA 93T XL</t>
  </si>
  <si>
    <t>205/60R16*T ICECONTACT 3 TA 96T XL</t>
  </si>
  <si>
    <t>215/60R16*T ICECONTACT 3 TA 99T XL</t>
  </si>
  <si>
    <t>225/60R16*T ICECONTACT 3 TA 102T XL</t>
  </si>
  <si>
    <t>185/55R15*T ICECONTACT 3 TA 86T XL</t>
  </si>
  <si>
    <t>195/55R15*T ICECONTACT 3 TA 89T XL</t>
  </si>
  <si>
    <t>195/55R16*T ICECONTACT 3 TA 91T XL</t>
  </si>
  <si>
    <t>205/55R16*T ICECONTACT 3 TA 94T XL</t>
  </si>
  <si>
    <t>215/55R16*T ICECONTACT 3 TA 97T XL</t>
  </si>
  <si>
    <t>275/30R21*W TS 860 S 98W FR XL</t>
  </si>
  <si>
    <t>WinterContact TS 860 S</t>
  </si>
  <si>
    <t>245/45R20*V TS860S 103V XL SSR</t>
  </si>
  <si>
    <t>215/55R18*T WINTERCON TS 850 P CS (+) 95T</t>
  </si>
  <si>
    <t>275/40R18*V TS 850 P 103V XL</t>
  </si>
  <si>
    <t>215/50R19*T TS 850 P 93T</t>
  </si>
  <si>
    <t>205/40R17*H TS 850 P 84H XL</t>
  </si>
  <si>
    <t>255/30R20*W TS 860 S 92W XL</t>
  </si>
  <si>
    <t>225/35R20*W TS 860 S 90W XL</t>
  </si>
  <si>
    <t>295/45R20*V TS 850 P 114V XL</t>
  </si>
  <si>
    <t>285/45R19*V TS 850 P 111V XL</t>
  </si>
  <si>
    <t>275/55R20*V TS 860 S 117V XL</t>
  </si>
  <si>
    <t>275/30R20*W TS 860 S 97W XL</t>
  </si>
  <si>
    <t>265/35R19*W TS 860 S 98W XL</t>
  </si>
  <si>
    <t>255/45R19*V TS 860 S 104V XL</t>
  </si>
  <si>
    <t>205/40R18*V TS 850 P 86V XL</t>
  </si>
  <si>
    <t>215/45R20*T TS 850 P 95T XL</t>
  </si>
  <si>
    <t>155/70R19*T TS 850 P 88T XL</t>
  </si>
  <si>
    <t>305/30R22*W TS 860 S 105W FR XL</t>
  </si>
  <si>
    <t>245/45R19*V TS 860 S 102V FR XL SSR</t>
  </si>
  <si>
    <t>275/40R19*V TS 860 S 105V FR XL SSR</t>
  </si>
  <si>
    <t>255/70R16*T ICECONTACT 3 TA 111T FR</t>
  </si>
  <si>
    <t>245/75R16*T ICECONTACT 3 111T</t>
  </si>
  <si>
    <t>235/55R19*T TS 850 P 101T CS</t>
  </si>
  <si>
    <t>235/55R19*T TS 850 P 101T</t>
  </si>
  <si>
    <t>255/50R19*T TS 850 P 103T CS</t>
  </si>
  <si>
    <t>255/45R20*T TS 850 P 101T CS</t>
  </si>
  <si>
    <t>285/40R22*V TS 850 P 110V XL AO</t>
  </si>
  <si>
    <t>255/45R20*T TS 850 P 101T</t>
  </si>
  <si>
    <t>235/50R20*T TS 850 P 100T CS</t>
  </si>
  <si>
    <t>185/60R14*T ICECONTACT 3 82T TA</t>
  </si>
  <si>
    <t>225/70R16*T ICECONTACT 3 107T XL TA</t>
  </si>
  <si>
    <t>195/50R16*T ICECONTACT 3 88T XL TA</t>
  </si>
  <si>
    <t>225/75R16*T ICECONTACT 3 TA 108T FR XL</t>
  </si>
  <si>
    <t>275/35R19*V PILOT ALPIN 5 100V XL *</t>
  </si>
  <si>
    <t>205/40R18*V PILOT ALPIN 5 86V XL</t>
  </si>
  <si>
    <t>245/40R18*V PILOT ALPIN 5 97V XL MO1</t>
  </si>
  <si>
    <t>225/50R17*H PILOT ALPIN 5 98H XL MO</t>
  </si>
  <si>
    <t>205/60R17*H ALPIN 6 93H</t>
  </si>
  <si>
    <t>195/60R18*H ALPIN 6 96H XL</t>
  </si>
  <si>
    <t>245/40R20*W PILOT ALPIN 5 99W XL</t>
  </si>
  <si>
    <t>265/35R20*W PILOT ALPIN 5 99W XL</t>
  </si>
  <si>
    <t>275/35R20*W PILOT ALPIN 5 102W XL</t>
  </si>
  <si>
    <t>245/35R21*W PILOT ALPIN 5 96W XL</t>
  </si>
  <si>
    <t>255/35R21*W PILOT ALPIN 5 98W XL</t>
  </si>
  <si>
    <t>265/35R21*V PILOT ALPIN 5 101V XL</t>
  </si>
  <si>
    <t>275/35R21*V PILOT ALPIN 5 103V XL</t>
  </si>
  <si>
    <t>305/30R21*V PILOT ALPIN 5 104V XL</t>
  </si>
  <si>
    <t>315/30R21*V PILOT ALPIN 5 105V XL</t>
  </si>
  <si>
    <t>155/70R19*H ALPIN 6 88H XL</t>
  </si>
  <si>
    <t>215/40R18*V PILOT ALPIN 5 89V XL</t>
  </si>
  <si>
    <t>185/60R16*H ALPIN 6 86H</t>
  </si>
  <si>
    <t>225/40R19*H WIN SOTTOZERO 3 93H XL MO</t>
  </si>
  <si>
    <t>255/40R20*W WIN SOTTOZERO 3 101W XL AO</t>
  </si>
  <si>
    <t>225/40R18*V WIN SOTTOZERO 3 92V XL KS</t>
  </si>
  <si>
    <t>245/45R19*V WINTER SOTTOZERO 3 102V AO</t>
  </si>
  <si>
    <t>225/55R18*V WIN SOTTOZERO 3 102V XL AO</t>
  </si>
  <si>
    <t>175/65R15*H  W210 SNOWCON.3 88H</t>
  </si>
  <si>
    <t>WIN 210SNOWCONTR III</t>
  </si>
  <si>
    <t>295/35R20*W W270 SOTTOZ.2 101W A6A</t>
  </si>
  <si>
    <t>225/60R17*H WIN SOTTOZERO 3 99H AO</t>
  </si>
  <si>
    <t>235/55R18*H WINTER SOTTOZERO 3 104H</t>
  </si>
  <si>
    <t>285/60R18*H ICE ZERO FR 116H XL</t>
  </si>
  <si>
    <t>255/50R19*T ICE ZERO FR 107T XL</t>
  </si>
  <si>
    <t>245/50R19*H ICE ZERO FR 105H XL</t>
  </si>
  <si>
    <t>265/65R17*H ICE ZERO FR 116H XL</t>
  </si>
  <si>
    <t>265/60R18*H ICE ZERO FR 114H XL</t>
  </si>
  <si>
    <t>225/55R18*H ICE ZERO FR 102H XL</t>
  </si>
  <si>
    <t>225/40R20*V WIN SOTTOZERO 3 94V XL R-F</t>
  </si>
  <si>
    <t>255/40R20*W WINTER 270 SOTTOZ.2 97W A6A</t>
  </si>
  <si>
    <t>285/30R19*V WINTER 240 SZ 2 98V XL MO</t>
  </si>
  <si>
    <t>225/40R19*H WIN SOTTOZERO 3 89H AR R/F</t>
  </si>
  <si>
    <t>255/35R19*H WIN SOTTOZERO 3 92H AR R/F</t>
  </si>
  <si>
    <t>215/45R20*W WINTER SOTTOZERO 3 95W XL</t>
  </si>
  <si>
    <t>245/45R20*V WI SOTTOZERO 3 103V XL R-F</t>
  </si>
  <si>
    <t>185/55R16*T CINTURATO WINTER 87T XL</t>
  </si>
  <si>
    <t>195/70R16*H CINTURATO WINTER 94H</t>
  </si>
  <si>
    <t>275/35R21*V WI SOTTOZERO 3 103V XL R-F</t>
  </si>
  <si>
    <t>215/40R18*V WINTER SOTTOZERO 3 89V XL</t>
  </si>
  <si>
    <t>275/40R20*V WI SOTTOZERO 3 106V XL R-F</t>
  </si>
  <si>
    <t>245/40R21*V WI SOTTOZERO 3 100V XL R-F</t>
  </si>
  <si>
    <t>215/65R16*H WINTER SOTTOZERO 3 98H KS</t>
  </si>
  <si>
    <t>235/40R19*H WINTER ICE ZERO FR 96H XL</t>
  </si>
  <si>
    <t>WINTER ICE ZERO FR</t>
  </si>
  <si>
    <t>255/50R20*H WINTER ICE ZERO FR 109H XL</t>
  </si>
  <si>
    <t>235/45R18*H WINTER ICE ZERO FR 98H XL</t>
  </si>
  <si>
    <t>225/45R18*H WINTER ICE ZERO FR 95H XL</t>
  </si>
  <si>
    <t>255/45R20*H WINTER ICE ZERO FR 105H XL</t>
  </si>
  <si>
    <t>235/60R17*H WINTER ICE ZERO FR 106H XL</t>
  </si>
  <si>
    <t>225/60R18*T WINTER ICE ZERO 104T XL MP</t>
  </si>
  <si>
    <t>WINTER ICE ZERO</t>
  </si>
  <si>
    <t>255/55R19*H WINTER ICE ZERO FR 111H XL</t>
  </si>
  <si>
    <t>225/50R17*H WIN SOTTOZERO 3 98H XL*R-F</t>
  </si>
  <si>
    <t>275/40R18*V WIN SOTTOZERO3 103V XL*R-F</t>
  </si>
  <si>
    <t>245/40R19*H WIN SOTTOZERO 3 98H XL*R-F</t>
  </si>
  <si>
    <t>255/40R18*V WIN SOTTOZERO 3 99V XL*R-F</t>
  </si>
  <si>
    <t>265/35R21*W WINTER 270 SZ 2 101W XL</t>
  </si>
  <si>
    <t>305/30R21*W WINTER 270 SZ 2 104W XL</t>
  </si>
  <si>
    <t>225/45R18*V WI SOTTOZERO 3 95V XL*R/F</t>
  </si>
  <si>
    <t>305/30R20*W WINTER 270 SZ 2 103W XL</t>
  </si>
  <si>
    <t>235/35R20*W TL WINTER SOTTOZERO 92W XL</t>
  </si>
  <si>
    <t>205/55R16*T WINTER ICE ZERO FR 94T XL</t>
  </si>
  <si>
    <t>215/55R17*H WINTER ICE ZERO FR 98H XL</t>
  </si>
  <si>
    <t>205/60R16*T WINTER ICE ZERO FR 96T XL</t>
  </si>
  <si>
    <t>185/65R15*T WINTER ICE ZERO FR 92T XL</t>
  </si>
  <si>
    <t>195/65R15*T WINTER ICE ZERO FR 95T XL</t>
  </si>
  <si>
    <t>255/45R19*V WPZERO 104V XL MO1</t>
  </si>
  <si>
    <t>WPZERO</t>
  </si>
  <si>
    <t>235/45R18*V WINTER SOTTOZERO 3 98V XL</t>
  </si>
  <si>
    <t>235/40R19*V WINTER SOTTOZERO 3 96V XL T0</t>
  </si>
  <si>
    <t>285/40R19*V WPZERO 107V XL MO1</t>
  </si>
  <si>
    <t>235/45R18*V WINTER SOTTOZERO 3 98V XL T0</t>
  </si>
  <si>
    <t>295/30R21*V WPZERO 98V NA0</t>
  </si>
  <si>
    <t>255/30R20*W WINTER PZERO 92W XL</t>
  </si>
  <si>
    <t>WINTER PZERO</t>
  </si>
  <si>
    <t>205/55R16*V W240 SOTTOZERO 2 94V XL N2</t>
  </si>
  <si>
    <t>205/60R16*H W SOTTOZERO 3 96H XL * R-F</t>
  </si>
  <si>
    <t>225/45R18*H W SOTTOZERO 3 95H XL * R-F</t>
  </si>
  <si>
    <t>225/50R16*V W240 SOTTOZERO 2 96V XL N2</t>
  </si>
  <si>
    <t>235/35R19*V PZERO WINTER 91V XL</t>
  </si>
  <si>
    <t>PZERO WINTER</t>
  </si>
  <si>
    <t>245/35R19*V PZERO WINTER 93V XL</t>
  </si>
  <si>
    <t>245/35R20*V PZERO WINTER 91V NA0</t>
  </si>
  <si>
    <t>245/40R18*V PZERO WINTER 97V XL</t>
  </si>
  <si>
    <t>245/40R19*V PZERO WINTER 98V XL</t>
  </si>
  <si>
    <t>245/45R18*V PZERO WINTER 100V XL</t>
  </si>
  <si>
    <t>255/35R19*V PZERO WINTER 96V XL</t>
  </si>
  <si>
    <t>255/35R19*W PZERO WINTER 96W XL MO1</t>
  </si>
  <si>
    <t>275/35R20*W PZERO WINTER 102W XL</t>
  </si>
  <si>
    <t>285/30R20*W PZERO WINTER 99W XL MO1</t>
  </si>
  <si>
    <t>285/30R22*W PZERO WINTER 101W XL AO</t>
  </si>
  <si>
    <t>285/35R20*W PZERO WINTER 104W XL</t>
  </si>
  <si>
    <t>225/55R17*H WINTER ICE ZERO FR 101H XL</t>
  </si>
  <si>
    <t>215/65R17*H WINTER SOTTOZERO 3 99H MO</t>
  </si>
  <si>
    <t>225/45R17*H WIN SOTTOZERO 3 91H * R/F</t>
  </si>
  <si>
    <t>205/55R16*H WIN SOTTOZERO 3 91H * R/F</t>
  </si>
  <si>
    <t>195/60R16*H CINTURATO WINTER 89H *</t>
  </si>
  <si>
    <t>275/35R21*W PZERO WINTER 103W XL MO1</t>
  </si>
  <si>
    <t>205/60R16*H WIN SOTTOZERO 3 96H XL *</t>
  </si>
  <si>
    <t>305/30R21*V PZERO WINTER 100V</t>
  </si>
  <si>
    <t>225/45R19*V WIN SOTTOZERO 3 96V XL*R/F</t>
  </si>
  <si>
    <t>315/30R21*W PZERO WINTER 105W XL MO1</t>
  </si>
  <si>
    <t>245/35R20*V PZERO WINTER 91V</t>
  </si>
  <si>
    <t>255/35R20*W PZERO WINTER 97W XL</t>
  </si>
  <si>
    <t>215/60R18*H WIN SOTTOZERO 3 98H MOE RF</t>
  </si>
  <si>
    <t>235/50R19*H WIN SOTTOZERO 3 99H MO</t>
  </si>
  <si>
    <t>285/40R20*V WPZERO 108V XL NF0 ELT</t>
  </si>
  <si>
    <t>P ZERO WINTER</t>
  </si>
  <si>
    <t>245/45R20*V WPZERO 103V XL NF0 ELT</t>
  </si>
  <si>
    <t>295/30R21*W WPZERO 102W XL MC</t>
  </si>
  <si>
    <t>225/55R19*V WPZERO 103V XL NF0 ELT</t>
  </si>
  <si>
    <t>275/45R19*V WPZERO 108V XL NF0 ELT</t>
  </si>
  <si>
    <t>205/50R17*H SOTTOZERO 3 93H XL AO1</t>
  </si>
  <si>
    <t>245/45R20*V SOTTOZERO 3 103V XL * R-F</t>
  </si>
  <si>
    <t>275/40R20*V SOTTOZERO 3 106V XL * R-F</t>
  </si>
  <si>
    <t>235/40R19*V PZERO WINTER 92V NA0</t>
  </si>
  <si>
    <t>225/45R19*V WINTER SOTTOZERO 3 96V XL</t>
  </si>
  <si>
    <t>225/35R20*W PZERO WINTER 90W XL MC</t>
  </si>
  <si>
    <t>295/35R20*V PZERO WINTER 101V NA0</t>
  </si>
  <si>
    <t>275/40R18*V WI SOTTOZERO 3 103V XL R-F</t>
  </si>
  <si>
    <t>235/50R19*V PZERO WINTER 99V MO1</t>
  </si>
  <si>
    <t>225/40R18*V WIN SOTTOZERO 3 92V XL AO1</t>
  </si>
  <si>
    <t>245/40R18*V PZERO WINTER 97V XL MO1</t>
  </si>
  <si>
    <t>245/35R19*V PZERO WINTER 93V XL MO1</t>
  </si>
  <si>
    <t>235/35R19*V WINTER SOTTOZERO 3 91V XL *</t>
  </si>
  <si>
    <t>255/40R20*W WIN SZ 3 101WXL T0 NCS ELT</t>
  </si>
  <si>
    <t>255/45R19*W WIN SZ 3 104WXL T0 NCS ELT</t>
  </si>
  <si>
    <t>245/65R17*H BLIZZAK LM005 111H XL</t>
  </si>
  <si>
    <t>BLIZZAK LM005</t>
  </si>
  <si>
    <t>235/60R18*H BLIZZAK LM005 107H XL</t>
  </si>
  <si>
    <t>255/55R18*V BLIZZAK LM005 109V XL</t>
  </si>
  <si>
    <t>215/60R17*V BLIZZAK LM005 100V XL</t>
  </si>
  <si>
    <t>195/80R15*R BLIZZAK DM-V2 96R</t>
  </si>
  <si>
    <t>BLIZZAK DM-V2</t>
  </si>
  <si>
    <t>235/55R18*H BLIZZAK LM005 104H XL</t>
  </si>
  <si>
    <t>235/60R17*H BLIZZAK LM005 106H XL</t>
  </si>
  <si>
    <t>255/65R17*H BLIZZAK LM005 114H XL</t>
  </si>
  <si>
    <t>265/60R18*H BLIZZAK LM005 114H XL</t>
  </si>
  <si>
    <t>235/65R17*V BLIZZAK LM005 108V XL</t>
  </si>
  <si>
    <t>235/65R17*H BLIZZAK LM005 108H XL</t>
  </si>
  <si>
    <t>225/65R17*H BLIZZAK LM005 106H XL</t>
  </si>
  <si>
    <t>225/65R17*H BLIZZAK LM005 102H</t>
  </si>
  <si>
    <t>215/65R17*H BLIZZAK LM005 103H XL</t>
  </si>
  <si>
    <t>255/60R17*H BLIZZAK LM005 110H XL</t>
  </si>
  <si>
    <t>265/65R17*H BLIZZAK LM005 116H XL</t>
  </si>
  <si>
    <t>315/35R20*V BLIZZAK LM005 110V XL</t>
  </si>
  <si>
    <t>275/45R21*V BLIZZAK LM005 110V XL</t>
  </si>
  <si>
    <t>295/35R21*V BLIZZAK LM005 107V XL</t>
  </si>
  <si>
    <t>255/55R20*V BLIZZAK LM005 110V XL</t>
  </si>
  <si>
    <t>275/50R20*V BLIZZAK LM005 113V XL</t>
  </si>
  <si>
    <t>255/50R20*V BLIZZAK LM005 109V XL</t>
  </si>
  <si>
    <t>265/45R20*V BLIZZAK LM005 108V XL</t>
  </si>
  <si>
    <t>235/60R18*V BLIZZAK LM005 107V XL</t>
  </si>
  <si>
    <t>275/40R20*V BLIZZAK LM005 106V XL</t>
  </si>
  <si>
    <t>255/60R18*V BLIZZAK LM005 112V XL</t>
  </si>
  <si>
    <t>265/55R19*V BLIZZAK LM005 109V</t>
  </si>
  <si>
    <t>265/50R19*V BLIZZAK LM005 110V XL</t>
  </si>
  <si>
    <t>255/50R19*V BLIZZAK LM005 107V XL</t>
  </si>
  <si>
    <t>235/50R19*V BLIZZAK LM005 103V XL</t>
  </si>
  <si>
    <t>235/65R18*H BLIZZAK LM005 110H XL</t>
  </si>
  <si>
    <t>225/60R17*V BLIZZAK LM005 103V XL</t>
  </si>
  <si>
    <t>255/45R20*V BLIZZAK LM005 105V XL</t>
  </si>
  <si>
    <t>215/65R16*H BLIZZAK LM005 98H</t>
  </si>
  <si>
    <t>215/60R17*H BLIZZAK LM005 96H</t>
  </si>
  <si>
    <t>215/60R17*H BLIZZAK LM005 100H XL</t>
  </si>
  <si>
    <t>245/70R16*T BLIZZAK LM005 111T XL</t>
  </si>
  <si>
    <t>215/70R16*T BLIZZAK LM005 100T</t>
  </si>
  <si>
    <t>215/65R16*H BLIZZAK LM005 102H XL</t>
  </si>
  <si>
    <t>205/70R15*T BLIZZAK LM005 96T</t>
  </si>
  <si>
    <t>275/45R19*V BLIZZAK LM005 108V XL</t>
  </si>
  <si>
    <t>215/50R18*V BLIZZAK LM005 92V</t>
  </si>
  <si>
    <t>225/60R17*H BLIZZAK LM005 99H</t>
  </si>
  <si>
    <t>215/60R17*V BLIZZAK LM005DG 100VXL RFT</t>
  </si>
  <si>
    <t>BLIZZAK LM005 DRIVEGUARD</t>
  </si>
  <si>
    <t>215/65R16*H BLIZZAK LM005DG 98H RFT</t>
  </si>
  <si>
    <t>215/55R16*H BLIZZAK LM005DG 97H XL RFT</t>
  </si>
  <si>
    <t>225/55R17*V BLIZZAK LM005DG 101VXL RFT</t>
  </si>
  <si>
    <t>205/55R17*V BLIZZAK LM005DG 95V XL RFT</t>
  </si>
  <si>
    <t>195/55R16*H BLIZZAK LM005DG 91H XL RFT</t>
  </si>
  <si>
    <t>215/55R17*V BLIZZAK LM005DG 98V XL RFT</t>
  </si>
  <si>
    <t>225/40R18*V BLIZZAK LM001 92V XL * RFT</t>
  </si>
  <si>
    <t>225/45R17*V BLIZZAK LM005DG 94V XL RFT</t>
  </si>
  <si>
    <t>225/50R17*V BLIZZAK LM005DG 98V XL RFT</t>
  </si>
  <si>
    <t>215/60R16*H BLIZZAK LM005DG 99H XL RFT</t>
  </si>
  <si>
    <t>205/60R16*H BLIZZAK LM005DG 96H XL RFT</t>
  </si>
  <si>
    <t>205/55R16*V BLIZZAK LM005DG 94V XL RFT</t>
  </si>
  <si>
    <t>225/40R18*V BLIZZAK LM005DG 92V XL RFT</t>
  </si>
  <si>
    <t>185/60R15*T BLIZZAK LM005 84T</t>
  </si>
  <si>
    <t>155/65R14*T BLIZZAK LM005 79T XL</t>
  </si>
  <si>
    <t>165/65R14*T BLIZZAK LM005 79T</t>
  </si>
  <si>
    <t>185/65R14*T BLIZZAK LM005 86T</t>
  </si>
  <si>
    <t>165/70R14*T BLIZZAK LM005 85T XL</t>
  </si>
  <si>
    <t>175/70R14*T BLIZZAK LM005 88T XL</t>
  </si>
  <si>
    <t>185/60R14*T BLIZZAK LM005 82T</t>
  </si>
  <si>
    <t>185/55R15*T BLIZZAK LM005 82T</t>
  </si>
  <si>
    <t>185/65R15*T BLIZZAK LM005 92T XL</t>
  </si>
  <si>
    <t>185/60R15*T BLIZZAK LM005 88T XL</t>
  </si>
  <si>
    <t>195/60R15*T BLIZZAK LM005 88T</t>
  </si>
  <si>
    <t>165/65R15*T BLIZZAK LM005 81T</t>
  </si>
  <si>
    <t>175/70R14*T BLIZZAK LM005 84T</t>
  </si>
  <si>
    <t>175/65R14*T BLIZZAK LM005 82T</t>
  </si>
  <si>
    <t>185/65R15*T BLIZZAK LM005 88T</t>
  </si>
  <si>
    <t>195/65R15*T BLIZZAK LM005 95T XL</t>
  </si>
  <si>
    <t>205/55R16*T BLIZZAK LM005 91T</t>
  </si>
  <si>
    <t>195/65R15*T BLIZZAK LM005 91T</t>
  </si>
  <si>
    <t>205/65R15*T BLIZZAK LM005 94T</t>
  </si>
  <si>
    <t>175/65R15*T BLIZZAK LM005 88T XL</t>
  </si>
  <si>
    <t>195/55R16*H BLIZZAK LM005 87H</t>
  </si>
  <si>
    <t>195/45R16*H BLIZZAK LM005 84H XL</t>
  </si>
  <si>
    <t>205/65R15*H BLIZZAK LM005 94H</t>
  </si>
  <si>
    <t>195/65R15*H BLIZZAK LM005 91H</t>
  </si>
  <si>
    <t>195/55R15*H BLIZZAK LM005 85H</t>
  </si>
  <si>
    <t>195/50R16*H BLIZZAK LM005 88H XL</t>
  </si>
  <si>
    <t>235/45R20*H BLIZZAK LM001 96H MO</t>
  </si>
  <si>
    <t>235/50R19*H BLIZZAK LM001 99H MO</t>
  </si>
  <si>
    <t>195/55R16*H BLIZZAK LM005 91H XL</t>
  </si>
  <si>
    <t>215/45R17*V BLIZZAK LM005 91V XL</t>
  </si>
  <si>
    <t>205/55R16*H BLIZZAK LM005 91H</t>
  </si>
  <si>
    <t>225/45R17*H BLIZZAK LM005 91H</t>
  </si>
  <si>
    <t>235/50R18*V BLIZZAK LM005 101V XL</t>
  </si>
  <si>
    <t>205/55R19*H BLIZZAK LM001 97H XL</t>
  </si>
  <si>
    <t>245/35R20*W BLIZZAK LM005 95W XL</t>
  </si>
  <si>
    <t>225/40R18*V BLIZZAK LM005 92V XL</t>
  </si>
  <si>
    <t>235/40R18*V BLIZZAK LM005 95V XL</t>
  </si>
  <si>
    <t>245/40R18*V BLIZZAK LM005 97V XL</t>
  </si>
  <si>
    <t>215/45R18*V BLIZZAK LM005 93V XL</t>
  </si>
  <si>
    <t>225/45R18*V BLIZZAK LM005 95V XL</t>
  </si>
  <si>
    <t>235/45R18*V BLIZZAK LM005 98V XL</t>
  </si>
  <si>
    <t>245/45R18*V BLIZZAK LM005 100V XL</t>
  </si>
  <si>
    <t>225/50R18*V BLIZZAK LM005 99V XL</t>
  </si>
  <si>
    <t>245/50R18*V BLIZZAK LM005 104V XL</t>
  </si>
  <si>
    <t>205/60R17*H BLIZZAK LM005 93H</t>
  </si>
  <si>
    <t>275/40R19*W BLIZZAK LM005 105W XL</t>
  </si>
  <si>
    <t>195/60R15*H BLIZZAK LM005 88H</t>
  </si>
  <si>
    <t>255/35R20*W BLIZZAK LM005 97W XL</t>
  </si>
  <si>
    <t>195/55R20*H BLIZZAK LM005 95H XL</t>
  </si>
  <si>
    <t>225/50R18*H BLIZZAK LM005 99H XL</t>
  </si>
  <si>
    <t>215/55R16*V BLIZZAK LM005 97V XL</t>
  </si>
  <si>
    <t>185/55R15*H BLIZZAK LM005 86H XL</t>
  </si>
  <si>
    <t>225/45R17*H BLIZZAK LM005 94H XL</t>
  </si>
  <si>
    <t>205/55R16*V BLIZZAK LM005 94V XL</t>
  </si>
  <si>
    <t>215/55R17*H BLIZZAK LM005 98H XL</t>
  </si>
  <si>
    <t>215/40R17*V BLIZZAK LM005 87V XL</t>
  </si>
  <si>
    <t>215/55R18*V BLIZZAK LM005 99V XL</t>
  </si>
  <si>
    <t>215/65R17*H BLIZZAK LM001 99H MO</t>
  </si>
  <si>
    <t>245/40R18*W BLIZZAK LM005 97W XL</t>
  </si>
  <si>
    <t>205/55R16*H BLIZZAK LM005 94H XL</t>
  </si>
  <si>
    <t>215/55R16*H BLIZZAK LM005 97H XL</t>
  </si>
  <si>
    <t>215/55R16*H BLIZZAK LM005 93H</t>
  </si>
  <si>
    <t>195/60R16*H BLIZZAK LM005 89H</t>
  </si>
  <si>
    <t>205/60R16*H BLIZZAK LM005 92H</t>
  </si>
  <si>
    <t>235/55R17*V BLIZZAK LM005 103V XL</t>
  </si>
  <si>
    <t>215/60R16*H BLIZZAK LM005 99H XL</t>
  </si>
  <si>
    <t>205/45R17*V BLIZZAK LM005 88V XL</t>
  </si>
  <si>
    <t>225/45R17*V BLIZZAK LM005 94V XL</t>
  </si>
  <si>
    <t>225/55R17*H BLIZZAK LM005 97H</t>
  </si>
  <si>
    <t>235/55R17*H BLIZZAK LM005 99H</t>
  </si>
  <si>
    <t>205/60R16*H BLIZZAK LM005 96H XL</t>
  </si>
  <si>
    <t>225/55R17*V BLIZZAK LM005 101V XL</t>
  </si>
  <si>
    <t>235/45R17*V BLIZZAK LM005 97V XL</t>
  </si>
  <si>
    <t>215/55R17*V BLIZZAK LM005 98V XL</t>
  </si>
  <si>
    <t>205/55R17*V BLIZZAK LM005 95V XL</t>
  </si>
  <si>
    <t>225/50R17*V BLIZZAK LM005 98V XL</t>
  </si>
  <si>
    <t>225/50R17*H BLIZZAK LM005 98H XL</t>
  </si>
  <si>
    <t>215/50R17*V BLIZZAK LM005 95V XL</t>
  </si>
  <si>
    <t>205/50R17*V BLIZZAK LM005 93V XL</t>
  </si>
  <si>
    <t>245/45R17*V BLIZZAK LM005 99V XL</t>
  </si>
  <si>
    <t>215/55R18*T BLIZZAK LM001 95T</t>
  </si>
  <si>
    <t>205/50R17*H BLIZZAK LM001 93H XL AO</t>
  </si>
  <si>
    <t>185/65R15*H BLIZZAK LM001 92H XL AO</t>
  </si>
  <si>
    <t>255/40R20*V BLIZZAK LM001 101V XL MOS</t>
  </si>
  <si>
    <t>225/40R19*W BLIZZAK LM005 93W XL</t>
  </si>
  <si>
    <t>235/55R19*T BLIZZAK LM005 101T</t>
  </si>
  <si>
    <t>235/55R19*V BLIZZAK LM005 105V XL</t>
  </si>
  <si>
    <t>255/55R19*V BLIZZAK LM005 111V XL</t>
  </si>
  <si>
    <t>255/40R19*V BLIZZAK LM005 100V XL</t>
  </si>
  <si>
    <t>215/50R19*T BLIZZAK LM005 93T</t>
  </si>
  <si>
    <t>275/40R18*V BLIZZAK LM005 103V XL</t>
  </si>
  <si>
    <t>275/35R19*V BLIZZAK LM005 100V XL</t>
  </si>
  <si>
    <t>205/65R16*H BLIZZAK LM005 95H</t>
  </si>
  <si>
    <t>235/55R17*V BLIZZAK LM005DG 103VXL RFT</t>
  </si>
  <si>
    <t>215/50R17*V BLIZZAK LM005DG 95V XL RFT</t>
  </si>
  <si>
    <t>225/55R16*V BLIZZAK LM005DG 99V XL RFT</t>
  </si>
  <si>
    <t>205/50R17*V BLIZZAK LM005DG 93V XL RFT</t>
  </si>
  <si>
    <t>235/45R18*V BLIZZAK LM005DG 98V XL RFT</t>
  </si>
  <si>
    <t>225/45R18*V BLIZZAK LM005DG 95V XL RFT</t>
  </si>
  <si>
    <t>245/45R18*V BLIZZAK LM005DG 100VXL RFT</t>
  </si>
  <si>
    <t>245/40R18*V BLIZZAK LM005DG 97V XL RFT</t>
  </si>
  <si>
    <t>235/45R17*V BLIZZAK LM005DG 97V XL RFT</t>
  </si>
  <si>
    <t>205/45R17*V BLIZZAK LM005DG 88V XL RFT</t>
  </si>
  <si>
    <t>165/60R15*T BLIZZAK LM005 81T XL</t>
  </si>
  <si>
    <t>255/50R19*T BLIZZAK LM005 103T</t>
  </si>
  <si>
    <t>295/35R19*V BLIZZAK LM005 104V XL</t>
  </si>
  <si>
    <t>315/35R21*V BLIZZAK LM005 111V XL</t>
  </si>
  <si>
    <t>255/35R21*W BLIZZAK LM005 98W XL</t>
  </si>
  <si>
    <t>205/40R17*V BLIZZAK LM005 84V XL</t>
  </si>
  <si>
    <t>205/45R16*H BLIZZAK LM005 87H XL</t>
  </si>
  <si>
    <t>255/35R19*V BLIZZAK LM005 96V XL</t>
  </si>
  <si>
    <t>275/35R21*V BLIZZAK LM005 103V XL</t>
  </si>
  <si>
    <t>275/30R20*W BLIZZAK LM005 97W XL</t>
  </si>
  <si>
    <t>245/40R17*V BLIZZAK LM005 95V XL</t>
  </si>
  <si>
    <t>225/50R17*H BLIZZAK LM005 98H XL MO</t>
  </si>
  <si>
    <t>235/40R20*H BLIZZAK LM005 96H XL</t>
  </si>
  <si>
    <t>235/35R19*W BLIZZAK LM005 91W XL</t>
  </si>
  <si>
    <t>235/40R19*V BLIZZAK LM005 96V XL</t>
  </si>
  <si>
    <t>245/40R19*V BLIZZAK LM005 98V XL</t>
  </si>
  <si>
    <t>225/45R19*V BLIZZAK LM005 96V XL</t>
  </si>
  <si>
    <t>235/45R19*V BLIZZAK LM005 99V XL</t>
  </si>
  <si>
    <t>245/45R19*V BLIZZAK LM005 102V XL</t>
  </si>
  <si>
    <t>255/45R19*V BLIZZAK LM005 104V XL</t>
  </si>
  <si>
    <t>255/40R20*V BLIZZAK LM005 101V XL</t>
  </si>
  <si>
    <t>225/55R16*H BLIZZAK LM005 99H XL</t>
  </si>
  <si>
    <t>245/35R19*W BLIZZAK LM005 93W XL</t>
  </si>
  <si>
    <t>265/40R20*V BLIZZAK LM005 104V XL</t>
  </si>
  <si>
    <t>255/45R18*V BLIZZAK LM005 103V XL</t>
  </si>
  <si>
    <t>255/40R18*V BLIZZAK LM005 99V XL</t>
  </si>
  <si>
    <t>265/35R18*V BLIZZAK LM005 97V XL</t>
  </si>
  <si>
    <t>255/35R18*V BLIZZAK LM005 94V XL</t>
  </si>
  <si>
    <t>235/50R17*V BLIZZAK LM005 100V XL</t>
  </si>
  <si>
    <t>195/50R15*H BLIZZAK LM005 86H XL</t>
  </si>
  <si>
    <t>195/60R15*R HKPL R3 88R</t>
  </si>
  <si>
    <t>HKPL R3</t>
  </si>
  <si>
    <t>165/60R15*R HKPL R3 81R XL</t>
  </si>
  <si>
    <t>225/50R17*R HKPL R3 98R XL</t>
  </si>
  <si>
    <t>215/50R17*R HKPL R3 95R XL</t>
  </si>
  <si>
    <t>205/50R17*R HKPL R3 93R XL</t>
  </si>
  <si>
    <t>195/50R16*R HKPL R3 88R XL</t>
  </si>
  <si>
    <t>225/55R17*R HKPL R3 97R RFT</t>
  </si>
  <si>
    <t>225/55R17*R HKPL R3 101R XL</t>
  </si>
  <si>
    <t>205/55R16*R HKPL R3 94R XL</t>
  </si>
  <si>
    <t>195/55R16*R HKPL R3 91R XL</t>
  </si>
  <si>
    <t>205/60R16*R HKPL R3 96R XL</t>
  </si>
  <si>
    <t>185/60R15*R HKPL R3 88R XL</t>
  </si>
  <si>
    <t>195/65R15*R HKPL R3 95R XL</t>
  </si>
  <si>
    <t>185/65R15*R HKPL R3 88R</t>
  </si>
  <si>
    <t>175/65R15*R HKPL R3 84R</t>
  </si>
  <si>
    <t>215/60R16*R HKPL R3 99R XL</t>
  </si>
  <si>
    <t>225/50R18*R HKPL R3 99R XL</t>
  </si>
  <si>
    <t>235/50R17*R HKPL R3 100R XL</t>
  </si>
  <si>
    <t>NOKIAN HAKKAPELIITTA R3</t>
  </si>
  <si>
    <t>225/45R18*T HKPL R3 95T RFT</t>
  </si>
  <si>
    <t>225/45R17*T HKPL R3 91T RFT</t>
  </si>
  <si>
    <t>245/50R18*R HKPL R3 104R XL</t>
  </si>
  <si>
    <t>245/45R18*T HKPL R3 100T RFT</t>
  </si>
  <si>
    <t>225/50R17*R HKPL R3 94R RFT</t>
  </si>
  <si>
    <t>195/55R20*R HKPL R3 95R XL</t>
  </si>
  <si>
    <t>235/55R17*R HKPL R3 103R XL</t>
  </si>
  <si>
    <t>245/50R18*R HKPL R3 100R RFT</t>
  </si>
  <si>
    <t>255/35R18*R HKPL R3 94R XL</t>
  </si>
  <si>
    <t>215/45R20*R HKPL R3 95R XL</t>
  </si>
  <si>
    <t>215/55R16*R HKPL R3 97R XL</t>
  </si>
  <si>
    <t>205/55R17*R HKPL R3 95R XL</t>
  </si>
  <si>
    <t>185/65R14*R HKPL R3 86R</t>
  </si>
  <si>
    <t>205/55R16*R HKPL R3 91R RFT</t>
  </si>
  <si>
    <t>195/55R15*R HKPL R3 89R XL</t>
  </si>
  <si>
    <t>185/55R15*R HKPL R3 86R XL</t>
  </si>
  <si>
    <t>225/60R16*R HKPL R3 102R XL</t>
  </si>
  <si>
    <t>225/55R16*R HKPL R3 99R XL</t>
  </si>
  <si>
    <t>215/55R17*R HKPL R3 98R XL</t>
  </si>
  <si>
    <t>205/55R17*R HKPL R3 95R RFT</t>
  </si>
  <si>
    <t>205/60R16*R HKPL R3 96R RFT</t>
  </si>
  <si>
    <t>195/60R16*R HKPL R3 89R</t>
  </si>
  <si>
    <t>175/65R14*R HKPL R3 82R</t>
  </si>
  <si>
    <t>205/65R16*R HKPL R3 99R XL</t>
  </si>
  <si>
    <t>205/65R15*R HKPL R3 94R</t>
  </si>
  <si>
    <t>235/45R18*V ALTIMAX WINTER 3 98V XL</t>
  </si>
  <si>
    <t>ALTIMAX WINTER 3</t>
  </si>
  <si>
    <t>HAKKAPELIITTA R3</t>
  </si>
  <si>
    <t>265/35R21*T HKPL R3 101T XL</t>
  </si>
  <si>
    <t>195/55R16*H WR SNOWPROOF 87H</t>
  </si>
  <si>
    <t>WR SNOWPROOF</t>
  </si>
  <si>
    <t>235/50R17*V WR SNOWPROOF 100V XL</t>
  </si>
  <si>
    <t>205/55R16*T WR SNOWPROOF 91T</t>
  </si>
  <si>
    <t>205/55R16*H WR SNOWPROOF 91H RFT</t>
  </si>
  <si>
    <t>205/55R16*H WR SNOWPROOF 91H</t>
  </si>
  <si>
    <t>215/55R16*H WR SNOWPROOF 97H XL</t>
  </si>
  <si>
    <t>195/55R16*V WR SNOWPROOF 87V RFT</t>
  </si>
  <si>
    <t>225/55R16*H WR SNOWPROOF 95H</t>
  </si>
  <si>
    <t>185/55R15*T WR SNOWPROOF 82T</t>
  </si>
  <si>
    <t>215/60R17*H WR SNOWPROOF 96H</t>
  </si>
  <si>
    <t>215/60R16*H WR SNOWPROOF 99H XL</t>
  </si>
  <si>
    <t>215/60R16*H WR SNOWPROOF 95H</t>
  </si>
  <si>
    <t>205/60R16*H WR SNOWPROOF 96H XL RFT</t>
  </si>
  <si>
    <t>205/60R16*H WR SNOWPROOF 96H XL</t>
  </si>
  <si>
    <t>195/50R15*H WR SNOWPROOF 82H</t>
  </si>
  <si>
    <t>155/80R13*T WR D4 79T</t>
  </si>
  <si>
    <t>225/50R17*H WR SNOWPROOF 98H XL</t>
  </si>
  <si>
    <t>225/50R17*H WR SNOWPROOF 94H</t>
  </si>
  <si>
    <t>205/50R17*V WR SNOWPROOF 93V XL</t>
  </si>
  <si>
    <t>205/50R17*H WR SNOWPROOF 93H XL</t>
  </si>
  <si>
    <t>215/55R16*H WR SNOWPROOF 93H</t>
  </si>
  <si>
    <t>195/50R15*T WR SNOWPROOF 82T</t>
  </si>
  <si>
    <t>195/55R20*H WR SNOWPROOF 95H XL</t>
  </si>
  <si>
    <t>255/55R18*H WR A4 109H * XL</t>
  </si>
  <si>
    <t>WR A4</t>
  </si>
  <si>
    <t>235/55R17*V WR SNOWPROOF 103V XL</t>
  </si>
  <si>
    <t>225/55R17*H WR SNOWPROOF 97H</t>
  </si>
  <si>
    <t>225/55R17*H WR D4 97H *</t>
  </si>
  <si>
    <t>215/55R17*H WR SNOWPROOF 98H XL</t>
  </si>
  <si>
    <t>195/50R16*H WR SNOWPROOF 88H XL</t>
  </si>
  <si>
    <t>185/70R14*T WR SNOWPROOF 88T</t>
  </si>
  <si>
    <t>185/65R15*T WR SNOWPROOF 88T</t>
  </si>
  <si>
    <t>175/65R15*T WR SNOWPROOF 84T</t>
  </si>
  <si>
    <t>175/65R14*T WR SNOWPROOF 82T</t>
  </si>
  <si>
    <t>165/65R14*T WR SNOWPROOF 79T</t>
  </si>
  <si>
    <t>205/70R15*H WR SNOWPROOF 100H XL</t>
  </si>
  <si>
    <t>195/65R15*T WR SNOWPROOF 91T</t>
  </si>
  <si>
    <t>175/70R14*T WR SNOWPROOF 84T</t>
  </si>
  <si>
    <t>165/70R14*T WR SNOWPROOF 81T</t>
  </si>
  <si>
    <t>165/70R14*T WR D4 81T</t>
  </si>
  <si>
    <t>175/70R13*T WR D4 82T</t>
  </si>
  <si>
    <t>165/70R13*T WR D4 79T</t>
  </si>
  <si>
    <t>155/70R13*T WR D4 75T</t>
  </si>
  <si>
    <t>155/70R19*Q WR SNOWPROOF 88Q XL</t>
  </si>
  <si>
    <t>165/60R15*T WR SNOWPROOF 77T</t>
  </si>
  <si>
    <t>225/50R18*H WR SNOWPROOF 95H RFT</t>
  </si>
  <si>
    <t>195/60R16*H WR D4 89H *</t>
  </si>
  <si>
    <t>205/60R15*H WR SNOWPROOF 91H</t>
  </si>
  <si>
    <t>195/60R15*T WR SNOWPROOF 88T</t>
  </si>
  <si>
    <t>185/60R15*T WR SNOWPROOF 88T XL</t>
  </si>
  <si>
    <t>185/65R15*T WR SNOWPROOF 92T XL</t>
  </si>
  <si>
    <t>185/60R15*T WR D4 84T</t>
  </si>
  <si>
    <t>195/65R15*H WR SNOWPROOF 91H</t>
  </si>
  <si>
    <t>185/60R14*T WR SNOWPROOF 82T</t>
  </si>
  <si>
    <t>205/65R15*T WR SNOWPROOF 94T</t>
  </si>
  <si>
    <t>195/65R15*T WR SNOWPROOF 95T XL</t>
  </si>
  <si>
    <t>205/60R16*H WR SNOWPROOF 92H</t>
  </si>
  <si>
    <t>225/50R17*V WR SNOWPROOF 98V XL</t>
  </si>
  <si>
    <t>275/40R18*T HKPL 9 103T XL STUD</t>
  </si>
  <si>
    <t>HAKKAPELIITTA 9</t>
  </si>
  <si>
    <t>215/50R18*R HKPL R3 92R</t>
  </si>
  <si>
    <t>235/35R19*W WR SNOWPROOF 91W XL</t>
  </si>
  <si>
    <t>245/45R18*V WR SNOWPROOF 100V XL</t>
  </si>
  <si>
    <t>225/45R18*V WR SNOWPROOF 95V XL</t>
  </si>
  <si>
    <t>225/45R17*H WR SNOWPROOF 94H XL</t>
  </si>
  <si>
    <t>225/45R17*H WR SNOWPROOF 91H</t>
  </si>
  <si>
    <t>225/45R17*H WR D4 91H</t>
  </si>
  <si>
    <t>225/50R18*H WR SNOWPROOF 99H XL</t>
  </si>
  <si>
    <t>225/40R18*V WR SNOWPROOF 92V XL</t>
  </si>
  <si>
    <t>155/70R13*T WT200 75T</t>
  </si>
  <si>
    <t>WT200</t>
  </si>
  <si>
    <t>165/70R13*T WT200 79T</t>
  </si>
  <si>
    <t>175/70R13*T WT200 82T</t>
  </si>
  <si>
    <t>165/70R14*T WT200 81T</t>
  </si>
  <si>
    <t>175/70R14*T WT200 84T</t>
  </si>
  <si>
    <t>215/70R16*T WT200 100T</t>
  </si>
  <si>
    <t>175/65R13*T WT200 80T</t>
  </si>
  <si>
    <t>155/65R14*T WT200 75T</t>
  </si>
  <si>
    <t>165/65R14*T WT200 79T</t>
  </si>
  <si>
    <t>175/65R14*T WT200 82T</t>
  </si>
  <si>
    <t>185/65R14*T WT200 86T</t>
  </si>
  <si>
    <t>165/65R15*T WT200 81T</t>
  </si>
  <si>
    <t>175/65R15*T WT200 84T</t>
  </si>
  <si>
    <t>185/65R15*T WT200 88T</t>
  </si>
  <si>
    <t>195/65R15*T WT200 91T</t>
  </si>
  <si>
    <t>195/65R15*T WT200 95T XL</t>
  </si>
  <si>
    <t>215/65R16*H WT200 98H</t>
  </si>
  <si>
    <t>225/65R17*H WT200 102H</t>
  </si>
  <si>
    <t>235/65R17*H WT200 108H XL</t>
  </si>
  <si>
    <t>185/60R14*T WT200 82T</t>
  </si>
  <si>
    <t>185/60R15*T WT200 84T</t>
  </si>
  <si>
    <t>185/60R15*T WT200 88T XL</t>
  </si>
  <si>
    <t>195/60R15*H WT200 88H</t>
  </si>
  <si>
    <t>205/60R16*H WT200 96H XL</t>
  </si>
  <si>
    <t>215/60R16*H WT200 99H XL</t>
  </si>
  <si>
    <t>215/60R17*H WT200 96H</t>
  </si>
  <si>
    <t>185/55R15*H WT200 82H</t>
  </si>
  <si>
    <t>195/55R16*H WT200 87H</t>
  </si>
  <si>
    <t>205/55R16*H WT200 91H</t>
  </si>
  <si>
    <t>205/55R16*V WT200 94V XL</t>
  </si>
  <si>
    <t>215/55R16*H WT200 97H XL</t>
  </si>
  <si>
    <t>225/55R16*H WT200 95H</t>
  </si>
  <si>
    <t>225/55R17*V WT200 101V XL</t>
  </si>
  <si>
    <t>195/50R15*H WT200 82H</t>
  </si>
  <si>
    <t>225/50R17*V WT200 98V XL</t>
  </si>
  <si>
    <t>225/45R17*V WT200 94V XL</t>
  </si>
  <si>
    <t>235/45R17*V WT200 97V XL</t>
  </si>
  <si>
    <t>225/45R18*V WT200 95V XL</t>
  </si>
  <si>
    <t>225/40R18*V WT200 92V XL</t>
  </si>
  <si>
    <t>245/45R19*V ALTIMAX WINTER 3 102V XL</t>
  </si>
  <si>
    <t>175/80R14*T TL WIN I*CEPT RS2 W452 88T</t>
  </si>
  <si>
    <t>165/70R14*T TL WIN I*CEPT RS2 W452 85T</t>
  </si>
  <si>
    <t>175/70R14*T TL WIN I*CEPT RS2 W452 88T</t>
  </si>
  <si>
    <t>155/65R15*T TL WIN I*CEPT RS2 W452 77T</t>
  </si>
  <si>
    <t>175/65R15*T TL WIN I*CEPT RS2 W452 84T</t>
  </si>
  <si>
    <t>195/65R15*T TL WIN I*CEPT RS2 W452 95T</t>
  </si>
  <si>
    <t>185/60R15*T TL WIN I*CEPT RS2 W452 88T</t>
  </si>
  <si>
    <t>195/70R16*H TL WIN I*CEPT RS2 W452 94H</t>
  </si>
  <si>
    <t>185/55R16*T TL WIN I*CEPT RS2 W452 87T</t>
  </si>
  <si>
    <t>275/40R19*V TL WIN I*CEPT E2 W320 105V</t>
  </si>
  <si>
    <t>285/35R20*W TL WIN I*CEPT E2 W320 104W</t>
  </si>
  <si>
    <t>235/45R17*V TL NOKIAN WR A4 97V XL</t>
  </si>
  <si>
    <t>NOKIAN WR A4</t>
  </si>
  <si>
    <t>245/50R18*V TL NOKIAN WR A4 104V XL</t>
  </si>
  <si>
    <t>245/50R18*H TL NOKIAN WR A4 100H RFT</t>
  </si>
  <si>
    <t>205/45R17*V TL NOKIAN WR A4 88V XL</t>
  </si>
  <si>
    <t>205/45R17*V NOKIAN WR A4 84V RFT</t>
  </si>
  <si>
    <t>215/45R17*V TL NOKIAN WR A4 91V XL</t>
  </si>
  <si>
    <t>225/45R17*H TL NOKIAN WR A4 94H XL</t>
  </si>
  <si>
    <t>235/45R17*H TL NOKIAN WR A4 97H XL</t>
  </si>
  <si>
    <t>225/50R17*V TL NOKIAN WR A4 94V</t>
  </si>
  <si>
    <t>245/45R17*V TL NOKIAN WR A4 99V XL</t>
  </si>
  <si>
    <t>225/45R18*V TL NOKIAN WR A4 95V XL</t>
  </si>
  <si>
    <t>235/45R18*V TL NOKIAN WR A4 98V XL</t>
  </si>
  <si>
    <t>245/45R18*V TL NOKIAN WR A4 100V XL</t>
  </si>
  <si>
    <t>245/45R18*V NOKIAN WR A4 100V XL RFT</t>
  </si>
  <si>
    <t>255/45R18*V TL NOKIAN WR A4 103V XL</t>
  </si>
  <si>
    <t>225/45R17*H TL NOKIAN WR A4 91H RFT</t>
  </si>
  <si>
    <t>215/55R16*V TL NOKIAN WR A4 97V XL</t>
  </si>
  <si>
    <t>205/55R16*H TL NOKIAN WR A4 91H</t>
  </si>
  <si>
    <t>235/50R18*V TL NOKIAN WR A4 101V XL</t>
  </si>
  <si>
    <t>205/55R16*V TL NOKIAN WR A4 91V RFT</t>
  </si>
  <si>
    <t>225/50R17*H TL NOKIAN WR A4 94H RFT</t>
  </si>
  <si>
    <t>205/55R17*V TL NOKIAN WR A4 95V XL</t>
  </si>
  <si>
    <t>215/55R17*V TL NOKIAN WR A4 98V XL</t>
  </si>
  <si>
    <t>225/55R17*V TL NOKIAN WR A4 101V XL</t>
  </si>
  <si>
    <t>225/55R17*H NOKIAN WR A4 97H RFT</t>
  </si>
  <si>
    <t>235/55R17*V TL NOKIAN WR A4 103V XL</t>
  </si>
  <si>
    <t>215/50R17*V TL NOKIAN WR A4 95V XL</t>
  </si>
  <si>
    <t>245/45R19*V TL NOKIAN WR A4 102V XL</t>
  </si>
  <si>
    <t>205/55R16*V TL NOKIAN WR A4 94V XL</t>
  </si>
  <si>
    <t>NOKIAN WR D4</t>
  </si>
  <si>
    <t>225/45R19*V TL NOKIAN WR A4 96V XL</t>
  </si>
  <si>
    <t>245/40R20*W TL NOKIAN WR A4 99W XL</t>
  </si>
  <si>
    <t>245/35R21*W TL NOKIAN WR A4 96W XL</t>
  </si>
  <si>
    <t>255/35R18*V TL NOKIAN WR A4 94V XL</t>
  </si>
  <si>
    <t>245/40R17*H TL NOKIAN WR A4 95H XL</t>
  </si>
  <si>
    <t>185/60R15*T TL NOKIAN WR D4 84T</t>
  </si>
  <si>
    <t>225/45R17*H TL NOKIAN WR D4 91H</t>
  </si>
  <si>
    <t>185/65R15*T TL NOKIAN WR D4 92T XL</t>
  </si>
  <si>
    <t>205/65R16*H TL NOKIAN WR D4 95H</t>
  </si>
  <si>
    <t>235/40R19*V TL NOKIAN WR A4 96V XL</t>
  </si>
  <si>
    <t>255/45R19*V TL NOKIAN WR A4 104V XL</t>
  </si>
  <si>
    <t>215/40R17*V TL NOKIAN WR A4 87V XL</t>
  </si>
  <si>
    <t>225/40R18*V TL NOKIAN WR A4 92V XL</t>
  </si>
  <si>
    <t>235/40R18*V TL NOKIAN WR A4 95V XL</t>
  </si>
  <si>
    <t>245/40R18*V TL NOKIAN WR A4 97V XL</t>
  </si>
  <si>
    <t>275/40R19*V TL NOKIAN WR A4 105V XL</t>
  </si>
  <si>
    <t>225/40R19*V TL NOKIAN WR A4 93V XL</t>
  </si>
  <si>
    <t>235/45R19*V TL NOKIAN WR A4 99V XL</t>
  </si>
  <si>
    <t>245/40R19*V TL NOKIAN WR A4 98V XL</t>
  </si>
  <si>
    <t>255/40R19*V TL NOKIAN WR A4 100V XL</t>
  </si>
  <si>
    <t>245/35R19*W TL NOKIAN WR A4 93W XL</t>
  </si>
  <si>
    <t>255/35R19*V TL NOKIAN WR A4 96V XL</t>
  </si>
  <si>
    <t>245/35R20*W TL NOKIAN WR A4 95W XL</t>
  </si>
  <si>
    <t>255/35R20*W TL NOKIAN WR A4 97W XL</t>
  </si>
  <si>
    <t>255/40R18*V TL NOKIAN WR A4 99V XL</t>
  </si>
  <si>
    <t>225/40R18*V I*CEPT EVO2 W320 92V XL</t>
  </si>
  <si>
    <t>185/60R14*T ALTIMAX WINTER 3 82T</t>
  </si>
  <si>
    <t>175/70R14*T ALTIMAX WINTER 3 84T</t>
  </si>
  <si>
    <t>175/65R14*T ALTIMAX WINTER 3 82T</t>
  </si>
  <si>
    <t>185/55R15*T ALTIMAX WINTER 3 82T</t>
  </si>
  <si>
    <t>195/65R15*T ALTIMAX WINTER 3 91T</t>
  </si>
  <si>
    <t>195/55R15*H ALTIMAX WINTER 3 85H</t>
  </si>
  <si>
    <t>205/55R16*H ALTIMAX WINTER 3 91H</t>
  </si>
  <si>
    <t>205/55R16*T ALTIMAX WINTER 3 91T</t>
  </si>
  <si>
    <t>225/55R17*V ALTIMAX WINTER 3 101V XL</t>
  </si>
  <si>
    <t>225/45R17*H ALTIMAX WINTER 3 94H FR XL</t>
  </si>
  <si>
    <t>225/45R17*V ALTIMAX WINTER 3 94V FR XL</t>
  </si>
  <si>
    <t>245/45R18*V ALTIMAX WINTER 3 100V FRXL</t>
  </si>
  <si>
    <t>195/55R20*H WR D4 95H XL</t>
  </si>
  <si>
    <t>225/45R18*V WR A4 95V XL RFT</t>
  </si>
  <si>
    <t>275/35R20*W WR A4 102W XL</t>
  </si>
  <si>
    <t>285/30R19*V WR A4 98V XL</t>
  </si>
  <si>
    <t>215/50R18*V WR A4 92V</t>
  </si>
  <si>
    <t>225/50R18*H WR D4 95H RFT</t>
  </si>
  <si>
    <t>175/65R15*T ALTIMAX WINTER 3 84T</t>
  </si>
  <si>
    <t>195/65R15*H ALTIMAX WINTER 3 95H XL</t>
  </si>
  <si>
    <t>205/55R16*H ALTIMAX WINTER 3 94H XL</t>
  </si>
  <si>
    <t>225/45R18*V ALTIMAX WINTER 3 95V FR XL</t>
  </si>
  <si>
    <t>195/55R20*T HKPL 8 95T XL MP</t>
  </si>
  <si>
    <t>155/65R14*T ALTIMAX WINTER 3 75T</t>
  </si>
  <si>
    <t>155/70R13*T ALTIMAX WINTER 3 75T</t>
  </si>
  <si>
    <t>155/80R13*T ALTIMAX WINTER 3 79T</t>
  </si>
  <si>
    <t>165/65R14*T ALTIMAX WINTER 3 79T</t>
  </si>
  <si>
    <t>165/70R13*T ALTIMAX WINTER 3 79T</t>
  </si>
  <si>
    <t>165/70R14*T ALTIMAX WINTER 3 81T</t>
  </si>
  <si>
    <t>175/70R13*T ALTIMAX WINTER 3 82T</t>
  </si>
  <si>
    <t>185/60R15*T ALTIMAX WINTER 3 88T XL</t>
  </si>
  <si>
    <t>185/65R14*T ALTIMAX WINTER 3 86T</t>
  </si>
  <si>
    <t>185/65R15*T ALTIMAX WINTER 3 88T</t>
  </si>
  <si>
    <t>195/50R15*H ALTIMAX WINTER 3 82H</t>
  </si>
  <si>
    <t>195/55R16*H ALTIMAX WINTER 3 87H</t>
  </si>
  <si>
    <t>195/60R15*T ALTIMAX WINTER 3 88T</t>
  </si>
  <si>
    <t>205/50R17*V ALTIMAX WINTER 3 93V FR XL</t>
  </si>
  <si>
    <t>205/60R16*H ALTIMAX WINTER 3 96H XL</t>
  </si>
  <si>
    <t>205/60R16*H ALTIMAX WINTER 3 92H</t>
  </si>
  <si>
    <t>205/65R15*T ALTIMAX WINTER 3 94T</t>
  </si>
  <si>
    <t>215/50R17*V ALTIMAX WINTER 3 95V FR XL</t>
  </si>
  <si>
    <t>215/55R16*H ALTIMAX WINTER 3 97H XL</t>
  </si>
  <si>
    <t>215/55R17*V ALTIMAX WINTER 3 98V XL</t>
  </si>
  <si>
    <t>215/60R16*H ALTIMAX WINTER 3 99H XL</t>
  </si>
  <si>
    <t>225/40R18*V ALTIMAX WINTER 3 92V FR XL</t>
  </si>
  <si>
    <t>225/50R17*V ALTIMAX WINTER 3 98V FR XL</t>
  </si>
  <si>
    <t>225/55R16*H ALTIMAX WINTER 3 99H XL</t>
  </si>
  <si>
    <t>245/40R18*V ALTIMAX WINTER 3 97V FR XL</t>
  </si>
  <si>
    <t>205/60R16*H I*CEPT EVO2 W320B 92H HRS</t>
  </si>
  <si>
    <t>215/60R16*H I*CEP EVO2 W320 99HXL SEAL</t>
  </si>
  <si>
    <t>195/55R16*V I*CEPT EVO2 W320B 87V HRS</t>
  </si>
  <si>
    <t>205/55R16*V I*CEPT EVO2 W320B 91V HRS</t>
  </si>
  <si>
    <t>225/55R16*V I*CEPT EVO2 W320B 95V HRS</t>
  </si>
  <si>
    <t>205/55R17*V I*CEPT EVO2 W320B 91V HRS</t>
  </si>
  <si>
    <t>215/55R17*V I*CEP EVO2 W320 98VXL SEAL</t>
  </si>
  <si>
    <t>225/55R17*V I*CEPT EVO2 W320B 97V HRS</t>
  </si>
  <si>
    <t>205/50R17*V I*CEPT EVO2 W320B 89V HRS</t>
  </si>
  <si>
    <t>225/50R17*V I*CEPT EVO2 W320B 94V HRS</t>
  </si>
  <si>
    <t>225/45R17*V I*CEPT EVO2 W320B 91V HRS</t>
  </si>
  <si>
    <t>245/45R17*V I*CEPT EVO2 W320B 99VXLHRS</t>
  </si>
  <si>
    <t>225/45R18*V I*CEPT EVO2 W320B 95VXLHRS</t>
  </si>
  <si>
    <t>245/45R19*V I*CEPT EVO2 W320B 102VXLHRS</t>
  </si>
  <si>
    <t>225/40R18*V I*CEPT EVO2 W320B 92VXLHRS</t>
  </si>
  <si>
    <t>245/40R19*V I*CEPT EVO2 W320B 98VXLHRS</t>
  </si>
  <si>
    <t>225/55R17*T HKPL 9 97T STUD RFT</t>
  </si>
  <si>
    <t>215/40R17*T HAKKAPELIITTA 9 87TXL STUD</t>
  </si>
  <si>
    <t>225/40R18*T HAKKAPELIITTA 9 92TXL STUD</t>
  </si>
  <si>
    <t>235/40R18*T HAKKAPELIITTA 9 95TXL STUD</t>
  </si>
  <si>
    <t>245/40R18*T HAKKAPELIITTA 9 97TXL STUD</t>
  </si>
  <si>
    <t>245/40R19*T HAKKAPELIITTA 9 98TXL STUD</t>
  </si>
  <si>
    <t>255/40R19*T HKPL 9 100T XL STUD</t>
  </si>
  <si>
    <t>245/40R20*T HAKKAPELIITTA 9 99TXL STUD</t>
  </si>
  <si>
    <t>265/35R18*T HAKKAPELIITTA 9 97TXL STUD</t>
  </si>
  <si>
    <t>255/35R19*T HAKKAPELIITTA 9 96TXL STUD</t>
  </si>
  <si>
    <t>255/35R20*T HAKKAPELIITTA 9 97TXL STUD</t>
  </si>
  <si>
    <t>275/35R20*T HKPL 9 102T XL STUD</t>
  </si>
  <si>
    <t>205/55R17*T HKPL 9 95T XL STUD RFT</t>
  </si>
  <si>
    <t>245/45R18*T HKPL 9 100T XL STUD</t>
  </si>
  <si>
    <t>225/50R17*T HKPL 9 94T STUD RFT</t>
  </si>
  <si>
    <t>225/50R18*T HKPL 9 95T STUD RFT</t>
  </si>
  <si>
    <t>245/50R18*T HKPL 9 100T STUD RFT</t>
  </si>
  <si>
    <t>225/45R17*T HKPL 9 91T STUD RFT</t>
  </si>
  <si>
    <t>225/45R18*T HKPL 9 95T XL STUD RFT</t>
  </si>
  <si>
    <t>245/45R18*T HKPL 9 100T XL STUD RFT</t>
  </si>
  <si>
    <t>205/55R16*T HKPL 9 91T STUD RFT</t>
  </si>
  <si>
    <t>225/55R17*T HKPL 9 101T XL STUD</t>
  </si>
  <si>
    <t>175/65R14*T HAKKAPELIITTA 9 86TXL STUD</t>
  </si>
  <si>
    <t>185/65R15*T HAKKAPELIITTA 9 92TXL STUD</t>
  </si>
  <si>
    <t>195/65R15*T HAKKAPELIITTA 9 95TXL STUD</t>
  </si>
  <si>
    <t>185/60R15*T HAKKAPELIITTA 9 88TXL STUD</t>
  </si>
  <si>
    <t>195/60R16*T HAKKAPELIITTA 9 93TXL STUD</t>
  </si>
  <si>
    <t>205/60R16*T HAKKAPELIITTA 9 96TXL STUD</t>
  </si>
  <si>
    <t>215/60R16*T HAKKAPELIITTA 9 99TXL STUD</t>
  </si>
  <si>
    <t>225/60R16*T HKPL 9 102T XL STUD</t>
  </si>
  <si>
    <t>195/55R16*T HAKKAPELIITTA 9 87T STUD</t>
  </si>
  <si>
    <t>205/55R16*T HAKKAPELIITTA 9 94TXL STUD</t>
  </si>
  <si>
    <t>215/55R16*T HAKKAPELIITTA 9 97TXL STUD</t>
  </si>
  <si>
    <t>225/55R16*T HAKKAPELIITTA 9 99TXL STUD</t>
  </si>
  <si>
    <t>255/45R19*T HKPL 9 104T XL STUD</t>
  </si>
  <si>
    <t>215/55R17*T HAKKAPELIITTA 9 98TXL STUD</t>
  </si>
  <si>
    <t>245/45R19*T HKPL 9 102T XL STUD</t>
  </si>
  <si>
    <t>235/55R17*T HKPL 9 103T XL STUD</t>
  </si>
  <si>
    <t>205/50R17*T HAKKAPELIITTA 9 93TXL STUD</t>
  </si>
  <si>
    <t>215/50R17*T HAKKAPELIITTA 9 95TXL STUD</t>
  </si>
  <si>
    <t>225/50R17*T HAKKAPELIITTA 9 98TXL STUD</t>
  </si>
  <si>
    <t>235/50R17*T HKPL 9 100T XL STUD</t>
  </si>
  <si>
    <t>225/50R18*T HAKKAPELIITTA 9 99TXL STUD</t>
  </si>
  <si>
    <t>245/50R18*T HKPL 9 104T XL STUD</t>
  </si>
  <si>
    <t>225/45R17*T HAKKAPELIITTA 9 94TXL STUD</t>
  </si>
  <si>
    <t>235/45R17*T HAKKAPELIITTA 9 97TXL STUD</t>
  </si>
  <si>
    <t>245/45R17*T HAKKAPELIITTA 9 99TXL STUD</t>
  </si>
  <si>
    <t>225/45R18*T HAKKAPELIITTA 9 95TXL STUD</t>
  </si>
  <si>
    <t>235/45R18*T HAKKAPELIITTA 9 98TXL STUD</t>
  </si>
  <si>
    <t>205/55R17*T HAKKAPELIITTA 9 95TXL STUD</t>
  </si>
  <si>
    <t>165/65R14*T NORDMAN 7 79T STUD</t>
  </si>
  <si>
    <t>NORDMAN 7</t>
  </si>
  <si>
    <t>155/65R14*T NORDMAN 7 75T STUD</t>
  </si>
  <si>
    <t>185/70R14*T NORDMAN 7 92T XL STUD</t>
  </si>
  <si>
    <t>175/70R14*T NORDMAN 7 88T XL STUD</t>
  </si>
  <si>
    <t>175/70R13*T NORDMAN 7 82T STUD</t>
  </si>
  <si>
    <t>155/80R13*T NORDMAN 7 79T STUD</t>
  </si>
  <si>
    <t>215/55R17*T NORDMAN 7 98T XL STUD</t>
  </si>
  <si>
    <t>195/50R16*T NORDMAN 7 88T XL STUD</t>
  </si>
  <si>
    <t>195/50R15*T NORDMAN 7 86T XL STUD</t>
  </si>
  <si>
    <t>235/55R17*T NORDMAN 7 103T XL STUD</t>
  </si>
  <si>
    <t>225/55R17*T NORDMAN 7 101T XL STUD</t>
  </si>
  <si>
    <t>175/65R15*T NORDMAN 7 88T XL STUD</t>
  </si>
  <si>
    <t>175/65R14*T NORDMAN 7 86T XL STUD</t>
  </si>
  <si>
    <t>195/60R16*T NORDMAN 7 93T XL STUD</t>
  </si>
  <si>
    <t>205/55R16*T NORDMAN 7 94T XL STUD</t>
  </si>
  <si>
    <t>195/55R16*T NORDMAN 7 91T XL STUD</t>
  </si>
  <si>
    <t>195/55R15*T NORDMAN 7 89T XL STUD</t>
  </si>
  <si>
    <t>225/60R16*T NORDMAN 7 102T XL STUD</t>
  </si>
  <si>
    <t>215/60R16*T NORDMAN 7 99T XL STUD</t>
  </si>
  <si>
    <t>205/60R16*T NORDMAN 7 96T XL STUD</t>
  </si>
  <si>
    <t>195/60R15*T NORDMAN 7 92T XL STUD</t>
  </si>
  <si>
    <t>185/60R15*T NORDMAN 7 88T XL STUD</t>
  </si>
  <si>
    <t>205/65R16*T NORDMAN 7 99T XL STUD</t>
  </si>
  <si>
    <t>205/65R15*T NORDMAN 7 99T XL STUD</t>
  </si>
  <si>
    <t>195/65R15*T NORDMAN 7 95T XL STUD</t>
  </si>
  <si>
    <t>185/65R15*T NORDMAN 7 92T XL STUD</t>
  </si>
  <si>
    <t>185/65R14*T NORDMAN 7 90T XL STUD</t>
  </si>
  <si>
    <t>225/45R17*T NORDMAN 7 94T XL STUD</t>
  </si>
  <si>
    <t>215/45R17*T NORDMAN 7 91T XL STUD</t>
  </si>
  <si>
    <t>215/55R16*T NORDMAN 7 97T XL STUD</t>
  </si>
  <si>
    <t>225/50R17*T NORDMAN 7 98T XL STUD</t>
  </si>
  <si>
    <t>215/50R17*T NORDMAN 7 95T XL STUD</t>
  </si>
  <si>
    <t>205/50R17*T NORDMAN 7 93T XL STUD</t>
  </si>
  <si>
    <t>225/55R16*T NORDMAN 7 99T XL STUD</t>
  </si>
  <si>
    <t>185/65R15*T ALTIMAX WINTER 3 92T XL</t>
  </si>
  <si>
    <t>175/65R15*T HAKKAPELIITTA 9 88T XL MP</t>
  </si>
  <si>
    <t>205/60R16*T HAKKAPELIITTA 9 96T MP RFT</t>
  </si>
  <si>
    <t>205/55R17*H WR A4 91H RFT</t>
  </si>
  <si>
    <t>205/65R16*T HAKKAPELIITTA 9 95T MP</t>
  </si>
  <si>
    <t>235/45R17*T NORDMAN 7 97T XL MP</t>
  </si>
  <si>
    <t>235/40R19*T HAKKAPELIITTA 9 96T XL MP</t>
  </si>
  <si>
    <t>235/55R17*H WIN I*CEPT EVO3 X W330A 99H</t>
  </si>
  <si>
    <t>215/50R18*V WIN I*CEPT EVO3 W330 92V</t>
  </si>
  <si>
    <t>245/45R18*V WIN I*CEPT EVO3 W330 100V XL</t>
  </si>
  <si>
    <t>235/40R18*V WIN I*CEPT EVO3 W330 95V XL</t>
  </si>
  <si>
    <t>255/50R19*V W I*CEPT EVO3X W330A 107V XL</t>
  </si>
  <si>
    <t>235/50R20*W W I*CEPT EVO3X W330A 104W XL</t>
  </si>
  <si>
    <t>235/45R17*V WIN I*CEPT EVO3 W330 97V XL</t>
  </si>
  <si>
    <t>225/65R17*H WIN I*CEPT EVO3 X W330A 102H</t>
  </si>
  <si>
    <t>225/45R19*V WIN I*CEPT EVO3 W330 96V XL</t>
  </si>
  <si>
    <t>235/45R18*V WIN I*CEPT EVO3 W330 98V XL</t>
  </si>
  <si>
    <t>275/35R19*V WIN I*CEPT EVO3 W330 100V XL</t>
  </si>
  <si>
    <t>235/60R18*H W I*CEPT EVO3X W330A 107H XL</t>
  </si>
  <si>
    <t>255/40R20*W WIN I*CEPT EVO3 W330 101W XL</t>
  </si>
  <si>
    <t>265/60R18*H W I*CEPT EVO3X W330A 114H XL</t>
  </si>
  <si>
    <t>295/30R21*W WIN I*CEPT EVO3 W330 102W XL</t>
  </si>
  <si>
    <t>235/55R17*V W I*CEPT EVO3X W330A 103V XL</t>
  </si>
  <si>
    <t>235/35R20*W WIN I*CEPT EVO3 W330 92W XL</t>
  </si>
  <si>
    <t>225/60R17*H WIN I*CEPT EVO3 W330 99H</t>
  </si>
  <si>
    <t>235/60R17*H W I*CEPT EVO3X W330A 106H XL</t>
  </si>
  <si>
    <t>245/45R17*V WIN I*CEPT EVO3 W330 99V XL</t>
  </si>
  <si>
    <t>225/35R19*W WIN I*CEPT EVO3 W330 88W XL</t>
  </si>
  <si>
    <t>225/55R18*V W I*CEPT EVO3X W330A 102V XL</t>
  </si>
  <si>
    <t>235/50R17*V WIN I*CEPT EVO3 W330 100V XL</t>
  </si>
  <si>
    <t>255/65R17*H W I*CEPT EVO3X W330A 114H XL</t>
  </si>
  <si>
    <t>225/50R18*V WIN I*CEPT EVO3 W330 99V XL</t>
  </si>
  <si>
    <t>235/50R18*V W I*CEPT EVO3X W330A 101V XL</t>
  </si>
  <si>
    <t>245/40R18*V WIN I*CEPT EVO3 W330 97V XL</t>
  </si>
  <si>
    <t>235/65R17*V W I*CEPT EVO3X W330A 108V XL</t>
  </si>
  <si>
    <t>255/35R19*V WIN I*CEPT EVO3 W330 96V XL</t>
  </si>
  <si>
    <t>215/55R18*V WIN I*CEPT EVO3 W330 99V XL</t>
  </si>
  <si>
    <t>235/55R18*V W I*CEPT EVO3X W330A 104V XL</t>
  </si>
  <si>
    <t>205/55R19*H WIN I*CEPT EVO3 W330 97H XL</t>
  </si>
  <si>
    <t>235/55R18*H WIN I*CEPT EVO3 X W330A 100H</t>
  </si>
  <si>
    <t>225/40R18*V WIN I*CEPT EVO3 W330 92V XL</t>
  </si>
  <si>
    <t>245/30R20*W WIN I*CEPT EVO3 W330 90W XL</t>
  </si>
  <si>
    <t>265/35R22*W W I*CEPT EVO3X W330A 102W XL</t>
  </si>
  <si>
    <t>245/45R19*V WIN I*CEPT EVO3 W330 102V XL</t>
  </si>
  <si>
    <t>225/60R17*V WIN I*CEPT EVO3 W330 103V XL</t>
  </si>
  <si>
    <t>225/65R17*H W I*CEPT EVO3X W330A 106H XL</t>
  </si>
  <si>
    <t>215/65R17*V WIN I*CEPT EVO3 X W330A 99V</t>
  </si>
  <si>
    <t>225/45R18*V WIN I*CEPT EVO3 W330 95V XL</t>
  </si>
  <si>
    <t>235/55R19*V W I*CEPT EVO3X W330A 105V XL</t>
  </si>
  <si>
    <t>215/45R18*V WIN I*CEPT EVO3 W330 93V XL</t>
  </si>
  <si>
    <t>215/55R18*H TL WINTER SOTTOZERO 3 95H</t>
  </si>
  <si>
    <t>255/45R18*T TL HKPL 8 103T XL STUDDED</t>
  </si>
  <si>
    <t>145/80R14*T TL TS 760 76T</t>
  </si>
  <si>
    <t>245/40R21*V WI I*CEPT EVO2 W320 100VXL</t>
  </si>
  <si>
    <t>C2</t>
  </si>
  <si>
    <t>245/40R18*Q TL BLIZZAK MZ 03*RFT 93Q CZ</t>
  </si>
  <si>
    <t>BLIZZAK MZ 03</t>
  </si>
  <si>
    <t>175/70R14*T TL ALPIN A3 GRNX 88T EL</t>
  </si>
  <si>
    <t>225/50R18*V TL W. DRIVE V902 95V</t>
  </si>
  <si>
    <t>225/60R18*H TL W.DRIVE V902 100H</t>
  </si>
  <si>
    <t>285/65R17*H TL V902 116H</t>
  </si>
  <si>
    <t>PCW</t>
  </si>
  <si>
    <t>245/70R17*Q TL G073 110Q</t>
  </si>
  <si>
    <t>165R13C*R TL RT 750 91/89R</t>
  </si>
  <si>
    <t>RT750</t>
  </si>
  <si>
    <t>225/75R16C*R TL VANCO WINTER 2 116/114R</t>
  </si>
  <si>
    <t>195/75R16C*R TL VANCO WIN 2 107/105R 8PR</t>
  </si>
  <si>
    <t>205/75R16C*R TL VANCO WIN 2 110/108R 8PR</t>
  </si>
  <si>
    <t>205/65R16C*T TL VANCO WIN 2 107/105T 8PR</t>
  </si>
  <si>
    <t>225/70R15C*R TL VANCO WIN 2 112/110R 8PR</t>
  </si>
  <si>
    <t>165/70R13C*R TL VANCO WI.CON. 88/86R</t>
  </si>
  <si>
    <t>225/65R16C*R TL VANCO WINTER 2 112/110R</t>
  </si>
  <si>
    <t>195R14C*Q TL VANCO WINTER 2 106/104Q</t>
  </si>
  <si>
    <t>235/65R16C*R TL VANCO WIN 2 118/116R (115/113S)</t>
  </si>
  <si>
    <t>195/75R16C*R TL VANCO WINTER 2 110/108R</t>
  </si>
  <si>
    <t>225/55R17C*T TL VANCO WINTER 2 109/107T</t>
  </si>
  <si>
    <t>205/70R15C*R TL VANCON WINTER 106/104R</t>
  </si>
  <si>
    <t>VANCONTACT WINTER</t>
  </si>
  <si>
    <t>SP LT60</t>
  </si>
  <si>
    <t>195/60R16C*T TL SP WI.SPORT 3D 99/97T MS</t>
  </si>
  <si>
    <t>205/65R15C*T TL SP LT60 100/102T MS</t>
  </si>
  <si>
    <t>225/70R15C*N TL SP LT60-8 112R/115N MS</t>
  </si>
  <si>
    <t>LT60-8</t>
  </si>
  <si>
    <t>215/60R17C*H TL SP WIN SPORT 3D 104/102H MS</t>
  </si>
  <si>
    <t>225/65R16C*R TL SP LT60 112/110R MS</t>
  </si>
  <si>
    <t>195/65R16C*R TL SP LT60 104/102R MS</t>
  </si>
  <si>
    <t>215/75R16C*R TL SP LT60 113/111R MS</t>
  </si>
  <si>
    <t>C3</t>
  </si>
  <si>
    <t>235/65R16C*R TL SP LT60 115/113R 8PR MS</t>
  </si>
  <si>
    <t>165/70R14C*R TL SNOW MAX 2 89/87R</t>
  </si>
  <si>
    <t>SNOW MAX 2</t>
  </si>
  <si>
    <t>185R14C*Q TL SNOW MAX 2 102/100Q</t>
  </si>
  <si>
    <t>195/60R16C*T TL SNOW MAX 2 99/97T</t>
  </si>
  <si>
    <t>195/65R16C*R TL SNOW MAX 2 104/102R</t>
  </si>
  <si>
    <t>195/70R15C*R TL SNOW MAX 2 104/102R</t>
  </si>
  <si>
    <t>195/75R16C*R TL SNOW MAX 2 107/105R</t>
  </si>
  <si>
    <t>195R14C*Q TL SNOW MAX 2 106/104Q</t>
  </si>
  <si>
    <t>205/65R15C*T TL SNOW MAX 2 102/100T</t>
  </si>
  <si>
    <t>205/65R16C*T TL SNOW MAX 2 107/105T</t>
  </si>
  <si>
    <t>205/70R15C*R TL SNOW MAX 2 106/104R</t>
  </si>
  <si>
    <t>205/75R16C*R TL SNOW MAX 2 110/108R</t>
  </si>
  <si>
    <t>215/65R16C*R TL SNOW MAX 2 109/107R</t>
  </si>
  <si>
    <t>215/70R15C*R TL SNOW MAX 2 109/107R</t>
  </si>
  <si>
    <t>215/75R16C*R TL SNOW MAX 2 113/111R</t>
  </si>
  <si>
    <t>225/65R16C*R TL SNOW MAX 2 112/110R</t>
  </si>
  <si>
    <t>225/70R15C*R TL SNOW MAX 2 112/110R</t>
  </si>
  <si>
    <t>235/65R16C*R TL SNOW MAX 2 115/113R</t>
  </si>
  <si>
    <t>185/75R16C*R TL SNOW MAX 2 104/102R</t>
  </si>
  <si>
    <t>175/65R14C*T TL SNOW MAX 2 90/88T</t>
  </si>
  <si>
    <t>205/65R16C*T SNOW MAX 3 107/105T</t>
  </si>
  <si>
    <t>SNOW MAX 3</t>
  </si>
  <si>
    <t>215/65R16C*R SNOW MAX 3 109/107R</t>
  </si>
  <si>
    <t>195/70R15C*R SNOW MAX 3 104/102R</t>
  </si>
  <si>
    <t>195/75R16C*R SNOW MAX 3 107/105R</t>
  </si>
  <si>
    <t>225/65R16C*R SNOW MAX 3 112/110R</t>
  </si>
  <si>
    <t>215/70R15C*R SNOW MAX 3 109/107R</t>
  </si>
  <si>
    <t>225/75R16C*R SNOW MAX 3 121/120R</t>
  </si>
  <si>
    <t>195/60R16C*T SNOW MAX 3 99/97T</t>
  </si>
  <si>
    <t>165/70R13C*R TL SNOW MAX 88/86R</t>
  </si>
  <si>
    <t>205/70R15C*R SNOW MAX 3 106/104R</t>
  </si>
  <si>
    <t>225/55R17C*T SNOW MAX 3 109/107T</t>
  </si>
  <si>
    <t>195/65R16C*R SNOW MAX 3 104/102R</t>
  </si>
  <si>
    <t>215/60R17C*T SNOW MAX 3 109/107T</t>
  </si>
  <si>
    <t>215/75R16C*R SNOW MAX 3 113/111R</t>
  </si>
  <si>
    <t>215/60R16C*T SNOW MAX 3 103/101T</t>
  </si>
  <si>
    <t>205/65R15C*T SNOW MAX 3 102/100T</t>
  </si>
  <si>
    <t>175/65R14C*T SNOW MAX 3 90/88T</t>
  </si>
  <si>
    <t>215/65R15C*T SNOW MAX 3 104/102T</t>
  </si>
  <si>
    <t>205/75R16C*R SNOW MAX 3 110/108R</t>
  </si>
  <si>
    <t>235/65R16C*R SNOW MAX 3 115/113R</t>
  </si>
  <si>
    <t>225/70R15C*R SNOW MAX 3 112/110R</t>
  </si>
  <si>
    <t>CONVEO TRAC</t>
  </si>
  <si>
    <t>205/65R15C*T TL CONVEO TRAC 102/100T MS</t>
  </si>
  <si>
    <t>195/60R16C*T TL KRISTALL MONTERO 3 99/99T MS</t>
  </si>
  <si>
    <t>195/R14C*Q CONVEO TRAC 2 106/104Q</t>
  </si>
  <si>
    <t>CONVEO TRAC 2</t>
  </si>
  <si>
    <t>225/70R15C*R CONVEO TRAC 2 112/110R</t>
  </si>
  <si>
    <t>205/65R15C*T CONVEO TRAC 2 102/100T</t>
  </si>
  <si>
    <t>205/65R16C*T CONVEO TRAC 2 107/105T</t>
  </si>
  <si>
    <t>195/75R16C*R CONVEO TRAC 2 107/105R</t>
  </si>
  <si>
    <t>205/75R16C*R CONVEO TRAC 2 110/108R</t>
  </si>
  <si>
    <t>215/75R16C*R CONVEO TRAC 2 113/111R</t>
  </si>
  <si>
    <t>195/70R15C*R CONVEO TRAC 2 104/102R</t>
  </si>
  <si>
    <t>225/65R16C*R CONVEO TRAC 2 112/110R</t>
  </si>
  <si>
    <t>215/65R16C*T CONVEO TRAC 2 106/104T</t>
  </si>
  <si>
    <t>195/70R15C*R CONVEO TRAC 2 100/97R</t>
  </si>
  <si>
    <t>175/75R16C*R CONVEO TRAC 2 101/99R</t>
  </si>
  <si>
    <t>185/75R14C*Q CONVEO TRAC 2 102/100Q</t>
  </si>
  <si>
    <t>185/75R16C*R CONVEO TRAC 2 104/102R</t>
  </si>
  <si>
    <t>195/65R16C*R CONVEO TRAC 2 104/102R</t>
  </si>
  <si>
    <t>205/75R16C*R TL SNOVANIS 2 110/108R</t>
  </si>
  <si>
    <t>195R14C*Q TL SNOVANIS 2 106/104Q</t>
  </si>
  <si>
    <t>165/70R14C*R TL SNOVANIS 2 89/87R</t>
  </si>
  <si>
    <t>205/70R15C*R TL SNOVANIS 2 106/104R</t>
  </si>
  <si>
    <t>215/75R16C*R TL SNOVANIS 2 113/111R</t>
  </si>
  <si>
    <t>185R14C*Q TL SNOVANIS 2 102/100Q</t>
  </si>
  <si>
    <t>175/65R14C*T TL SNOVANIS 2 90/88T</t>
  </si>
  <si>
    <t>215/70R15C*R TL SNOVANIS 2 109/107R</t>
  </si>
  <si>
    <t>235/65R16C*R TL SNOVANIS 2 115/113R</t>
  </si>
  <si>
    <t>225/65R16C*R TL SNOVANIS 2 112/110R</t>
  </si>
  <si>
    <t>195/75R16C*R TL SNOVANIS 2 107/105R</t>
  </si>
  <si>
    <t>195/60R16C*T TL SNOVANIS 2 99/97T</t>
  </si>
  <si>
    <t>225/70R15C*R TL SNOVANIS 2 112/110R</t>
  </si>
  <si>
    <t>195/70R15C*R TL SNOVANIS 2 104/102R</t>
  </si>
  <si>
    <t>205/65R16C*T TL SNOVANIS 2 107/105T 8PR</t>
  </si>
  <si>
    <t>195/65R16C*T TL SNOVANIS 2 104/102T</t>
  </si>
  <si>
    <t>215/65R16C*R TL SNOVANIS 2 109/107R</t>
  </si>
  <si>
    <t>205/65R15C*T TL SNOVANIS 102/100T</t>
  </si>
  <si>
    <t>215/65R15C*T SNOVANIS 2 104/102T</t>
  </si>
  <si>
    <t>225/55R17C*T SNOVANIS 2 109/107T</t>
  </si>
  <si>
    <t>225/75R16C*R SNOVANIS 2 121/120R</t>
  </si>
  <si>
    <t>215/60R17C*T SNOVANIS 2 109/107T</t>
  </si>
  <si>
    <t>205/65R16C*T TL CARGO UG2 107/105T MS</t>
  </si>
  <si>
    <t>CARGO UG2</t>
  </si>
  <si>
    <t>235/65R16C*R TL CARGO UG2 115/113R MS</t>
  </si>
  <si>
    <t>CARGO ULTRA GRIP 2</t>
  </si>
  <si>
    <t>205/70R15C*R TL UG 2 CARGO 106/104R MS</t>
  </si>
  <si>
    <t>CARGO ULTRA GRIP G124</t>
  </si>
  <si>
    <t>215/65R15C*T TL CARGO UG 2 104/102T MS</t>
  </si>
  <si>
    <t>165/70R14C*R TL UG 9 89/87R MS</t>
  </si>
  <si>
    <t>175/65R14C*T TL UG 9 90/88T MS</t>
  </si>
  <si>
    <t>195/65R16C*T TL CARGO UG 2 104/100T MS</t>
  </si>
  <si>
    <t>225/70R15C*R TL CARGO UG2 112/110R MS</t>
  </si>
  <si>
    <t>215/65R16C*T TL CARGO UG 109/107T MS</t>
  </si>
  <si>
    <t>CARGO ULTRAGRIP</t>
  </si>
  <si>
    <t>185/75R16C*R CARGO UG 104/102R MS</t>
  </si>
  <si>
    <t>195/60R16C*T UG 8 99/97T FP</t>
  </si>
  <si>
    <t>205/75R16C*Q CARGO UG G124 113/111Q</t>
  </si>
  <si>
    <t>215/75R16C*Q CAR UG G124 116/114Q STB</t>
  </si>
  <si>
    <t>STUDDABLE</t>
  </si>
  <si>
    <t>185/75R16C*R CARGO ULTRAGRIP2 104/102R</t>
  </si>
  <si>
    <t>195/70R15C*R CARGO ULTRAGRIP2 104/102R</t>
  </si>
  <si>
    <t>195/75R16C*R CARGO ULTRAGRIP2 107/105R</t>
  </si>
  <si>
    <t>195R14C*Q CARGO ULTRA GRIP 2 106/104Q</t>
  </si>
  <si>
    <t>205/65R15C*T CARGO ULTRAGRIP2 102/100T</t>
  </si>
  <si>
    <t>215/65R16C*T CARGO ULTRAGRIP2 109/107T</t>
  </si>
  <si>
    <t>215/75R16C*R CARGO ULTRAGRIP2 113/111R</t>
  </si>
  <si>
    <t>225/65R16C*R CARGO ULTRAGRIP2 112/110R</t>
  </si>
  <si>
    <t>215/60R17C*T ULTRAGRIP CARGO 109T</t>
  </si>
  <si>
    <t>ULTRAGRIP CARGO</t>
  </si>
  <si>
    <t>225/70R15C*R ULTRAGRIP CARGO 112R</t>
  </si>
  <si>
    <t>215/75R16C*R ULTRAGRIP CARGO 113R</t>
  </si>
  <si>
    <t>215/70R15C*S ULTRAGRIP CARGO 109S</t>
  </si>
  <si>
    <t>215/75R16C*R CARGO UG 2 113/111R</t>
  </si>
  <si>
    <t>195/75R16C*R ULTRAGRIP CARGO 107/105R</t>
  </si>
  <si>
    <t>235/65R16C*S ULTRAGRIP CARGO 115/113S</t>
  </si>
  <si>
    <t>165/70R14C*R ULTRAGRIP 9 89/87R</t>
  </si>
  <si>
    <t>205/65R16C*T ULTRAGRIP CARGO 107/105T</t>
  </si>
  <si>
    <t>195/70R15C*S ULTRAGRIP CARGO 104/102S</t>
  </si>
  <si>
    <t>225/75R16C*R ULTRAGRIP CARGO 121/120R</t>
  </si>
  <si>
    <t>215/65R16C*T ULTRAGRIP CARGO 109/107T</t>
  </si>
  <si>
    <t>205/75R16C*R ULTRAGRIP CARGO 113/111R</t>
  </si>
  <si>
    <t>215/75R16C*R ULTRAGRIP CARGO 116/114R</t>
  </si>
  <si>
    <t>225/65R16C*T ULTRAGRIP CARGO 112/110T</t>
  </si>
  <si>
    <t>195/60R16C*T ULTRAGRIP CARGO 99/97T</t>
  </si>
  <si>
    <t>215/65R15C*T ULTRAGRIP CARGO 104/110T</t>
  </si>
  <si>
    <t>205/75R16C*R ULTRAGRIP CARGO 110/108R</t>
  </si>
  <si>
    <t>165/70R14C*R ULTRAGRIP 9+ MS 89/87R</t>
  </si>
  <si>
    <t>175/65R14C*T ULTRAGRIP 9+ MS 90/88T</t>
  </si>
  <si>
    <t>195/65R16C*T ULTRAGRIP CARGO 104/102T</t>
  </si>
  <si>
    <t>215/60R16C*T ULTRAGRIP CARGO 103/101T</t>
  </si>
  <si>
    <t>205/65R16C*T CARGO ULTRAGRIP2 107/105T</t>
  </si>
  <si>
    <t>205/65R15C*T CARGO UG 2 102/100T</t>
  </si>
  <si>
    <t>195/70R15C*R CARGO UG 2 104/102R</t>
  </si>
  <si>
    <t>225/55R17C*T ULTRAGRIP CARGO 109/107T</t>
  </si>
  <si>
    <t>215/60R16C*T TL AGIL 51 SNOWICE 103/101T</t>
  </si>
  <si>
    <t>AGILIS 51 SNOWICE</t>
  </si>
  <si>
    <t>175/65R14C*T TL AGILIS 51 SNOWICE 90/88T</t>
  </si>
  <si>
    <t>215/75R16C*R TL AGILIS ALPIN 113/111R</t>
  </si>
  <si>
    <t>AGILIS ALPIN</t>
  </si>
  <si>
    <t>205/70R15C*R TL AGILIS ALPIN 106/104R</t>
  </si>
  <si>
    <t>195/75R16C*R TL AGILIS ALPIN 107/105R</t>
  </si>
  <si>
    <t>225/65R16C*R TL AGILIS ALPIN 112/110R</t>
  </si>
  <si>
    <t>215/65R16C*R TL AGILIS ALPIN 109/107R</t>
  </si>
  <si>
    <t>205/65R16C*T TL AGILIS ALPIN 107/105T</t>
  </si>
  <si>
    <t>205/75R16C*R TL AGILIS ALPIN 110/108R</t>
  </si>
  <si>
    <t>225/70R15C*R TL AGILIS ALPIN 112/110R</t>
  </si>
  <si>
    <t>195/70R15C*R TL AGILIS ALPIN 104/102R</t>
  </si>
  <si>
    <t>215/75R16C*R TL AGILIS ALPIN 116/114R</t>
  </si>
  <si>
    <t>185/75R16C*R TL AGILIS ALPIN 104/102R</t>
  </si>
  <si>
    <t>235/65R16C*R TL AGILIS ALPIN 115/113R</t>
  </si>
  <si>
    <t>215/70R15C*R TL AGILIS ALPIN 109/107R</t>
  </si>
  <si>
    <t>195/65R16C*R TL AGILIS ALPIN 104/102R</t>
  </si>
  <si>
    <t>AGILIS X-ICE NORTH</t>
  </si>
  <si>
    <t>225/75R16C*R TL AGILIS X-ICE NORTH 118R</t>
  </si>
  <si>
    <t>185/75R16C*R TL AGI X-ICE NORTH 104/102R</t>
  </si>
  <si>
    <t>225/70R15C*R TL AGI X-ICE NORTH 112/110R</t>
  </si>
  <si>
    <t>195/75R16C*R TL AGI X-ICE NORTH 107/105R</t>
  </si>
  <si>
    <t>235/65R16C*R TL AGI X-ICE NORTH 115/113R</t>
  </si>
  <si>
    <t>215/65R16C*R TL AGI X-ICE NORTH 109/107R</t>
  </si>
  <si>
    <t>205/65R16C*R TL AGI X-ICE NORTH 107/105R</t>
  </si>
  <si>
    <t>225/65R16C*R TL AGI X-ICE NORTH 112/110R</t>
  </si>
  <si>
    <t>195/70R15C*R TL AGI X-ICE NORTH 104/102R</t>
  </si>
  <si>
    <t>205/65R15C*T TL AGIL 51 SNOWICE 102/100T</t>
  </si>
  <si>
    <t>215/65R15C*T TL AGIL 51 SNOWICE 104/102T</t>
  </si>
  <si>
    <t>185/60R14*T TL X-ICE NORTH 86T EL</t>
  </si>
  <si>
    <t>205/75R16C*R TL AG X-ICE NORTH 110/108R</t>
  </si>
  <si>
    <t>215/70R15C*R TL AG X-ICE NORTH 109/107R</t>
  </si>
  <si>
    <t>195/60R16C*T TL AGILIS ALPIN 99/97T</t>
  </si>
  <si>
    <t>215/75R16C*R TL AGILIS X-ICE NORTH 116R</t>
  </si>
  <si>
    <t>215/60R17C*T TL AGILIS ALPIN 109/107T</t>
  </si>
  <si>
    <t>225/75R16*R TL AGIL X-ICE NORTH 121/120R</t>
  </si>
  <si>
    <t>235/60R17*R AGILIS ALPIN 117/115R</t>
  </si>
  <si>
    <t>235/65R16C*R AGILIS ALPIN 121/119R</t>
  </si>
  <si>
    <t>205/75R16C*R AGILIS ALPIN 113/111R</t>
  </si>
  <si>
    <t>215/60R17C*H AGILIS ALPIN 104/102H</t>
  </si>
  <si>
    <t>225/75R16C*R TL AGILIS ALPIN 121/120R</t>
  </si>
  <si>
    <t>195/75R16C*R AGILIS ALPIN 110/108R</t>
  </si>
  <si>
    <t>225/70R15C*R TL CHRONO WINTER S 112/110R</t>
  </si>
  <si>
    <t>CHRONO WINTER</t>
  </si>
  <si>
    <t>CARRIER WINTER</t>
  </si>
  <si>
    <t>195/60R16C*T TL CARRIER WINTER 99/97T</t>
  </si>
  <si>
    <t>215/60R16C*T TL CARRIER WINTER 103/101T</t>
  </si>
  <si>
    <t>195/65R16C*T TL CARRIER WINTER 104/102T</t>
  </si>
  <si>
    <t>205/65R16C*T TL CARRIER WINTER 107/105T</t>
  </si>
  <si>
    <t>215/65R16C*R TL CARRIER WINTER 109/107R (106T)</t>
  </si>
  <si>
    <t>225/65R16C*R TL CARRIER WINTER 112/110R</t>
  </si>
  <si>
    <t>235/65R16C*R TL CARRIER WINTER 115/113R</t>
  </si>
  <si>
    <t>195/70R15C*R TL CARRIER WINTER 104/102R</t>
  </si>
  <si>
    <t>205/70R15C*R TL CARRIER WINTER 106/104R</t>
  </si>
  <si>
    <t>215/70R15C*S TL CARRIER WINTER 109/107S</t>
  </si>
  <si>
    <t>225/70R15C*R TL CARRIER WINTER 112/110R</t>
  </si>
  <si>
    <t>185/75R16C*R TL CARRIER WINTER 104/102R</t>
  </si>
  <si>
    <t>195/75R16C*R TL CARRIER WINTER 107/105R</t>
  </si>
  <si>
    <t>205/75R16C*R TL CARRIER WINTER 110/108R</t>
  </si>
  <si>
    <t>215/75R16C*R TL CARRIER WINTER 113/111R</t>
  </si>
  <si>
    <t>225/75R16C*R TL CARRIER WINTER 118/116R</t>
  </si>
  <si>
    <t>175/65R14C*T CARRIER WINTER 90/88T</t>
  </si>
  <si>
    <t>205/65R15C*T CARRIER WINTER 102/100T</t>
  </si>
  <si>
    <t>175/70R14C*T CARRIER WINTER 95/93T</t>
  </si>
  <si>
    <t>195/75R16C*R TL CARRIER WINTER 110R</t>
  </si>
  <si>
    <t>215/75R16C*R CARRIER WINTER 116R</t>
  </si>
  <si>
    <t>SY109</t>
  </si>
  <si>
    <t>235/60R17*R BLUEARTH-WIN WY01 117/115R 3PMSF</t>
  </si>
  <si>
    <t>BLUEARTH-WINTER WY01</t>
  </si>
  <si>
    <t>235/65R16*R BLUEARTH-WIN WY01 115/113R 3PMSF</t>
  </si>
  <si>
    <t>215/70R15*R BLUEARTH-WIN WY01 109/107R 3PMSF</t>
  </si>
  <si>
    <t>225/65R16*R BLUEARTH-WIN WY01 112/110R 3PMSF</t>
  </si>
  <si>
    <t>215/65R16*T BLUEARTH-WIN WY01 109/107T 3PMSF</t>
  </si>
  <si>
    <t>205/65R16*T BLUEARTH-WIN WY01 107/105T 3PMSF</t>
  </si>
  <si>
    <t>195/65R16*T BLUEARTH-WIN WY01 104/102T 3PMSF</t>
  </si>
  <si>
    <t>225/75R16*R BLUEARTH-WIN WY01 121/120R 3PMSF</t>
  </si>
  <si>
    <t>215/75R16*R BLUEARTH-WIN WY01 116/114R 3PMSF</t>
  </si>
  <si>
    <t>205/75R16*R BLUEARTH-WIN WY01 110/108R 3PMSF</t>
  </si>
  <si>
    <t>195/75R16*R BLUEARTH-WIN WY01 107/105R 3PMSF</t>
  </si>
  <si>
    <t>185/75R16*R BLUEARTH-WIN WY01 104/102R 3PMSF</t>
  </si>
  <si>
    <t>225/70R15*R BLUEARTH-WIN WY01 112/110R 3PMSF</t>
  </si>
  <si>
    <t>195/70R15*R BLUEARTH-WIN WY01 104/102R 3PMSF</t>
  </si>
  <si>
    <t>215/R14*Q BLUEARTH-WIN WY01 112/110Q 3PMSF</t>
  </si>
  <si>
    <t>205/R14*Q BLUEARTH-WIN WY01 109/107Q 3PMSF</t>
  </si>
  <si>
    <t>195/R14*Q BLUEARTH-WIN WY01 106/104Q 3PMSF</t>
  </si>
  <si>
    <t>185/R14*Q BLUEARTH-WIN WY01 102/100Q 3PMSF</t>
  </si>
  <si>
    <t>205/65R15*T BLUEARTH-WIN WY01 102/100T 3PMSF</t>
  </si>
  <si>
    <t>205/70R15C*R BLUEARTH-WI WY01 106/104R</t>
  </si>
  <si>
    <t>215/75R16C*R BLUEARTH-WI WY01 113/111R</t>
  </si>
  <si>
    <t>175/65R14C*T BLUEARTH-WIN WY01 90/88T</t>
  </si>
  <si>
    <t>165/70R14C*R TL WINTERHAWK-C 89/87R</t>
  </si>
  <si>
    <t>WINTERHAWK-C</t>
  </si>
  <si>
    <t>175/65R14C*T TL WINTERHAWK-C 90/88T</t>
  </si>
  <si>
    <t>VANHAWK WINTER</t>
  </si>
  <si>
    <t>195/60R16C*T TL WINTERHAWK-C 99/97T</t>
  </si>
  <si>
    <t>205/65R16C*R TL VANHAWK WINTER 107/105R</t>
  </si>
  <si>
    <t>215/65R16C*T TL WINTERHAWK-C 106/104T</t>
  </si>
  <si>
    <t>215/70R15C*R TL VANHAWK WINTER 109/107R</t>
  </si>
  <si>
    <t>225/65R16C*R TL VANHAWK WINTER 112/110R</t>
  </si>
  <si>
    <t>225/70R15C*R TL VANHAWK WINTER 112/110R</t>
  </si>
  <si>
    <t>VAN HAWK WINTER</t>
  </si>
  <si>
    <t>215/75R16C*R TL VAN HAWK WIN 113/111R</t>
  </si>
  <si>
    <t>195/70R15C*R TL VAN HAWK WIN 104/102R</t>
  </si>
  <si>
    <t>195/75R16C*R TL VAN HAWK WIN 107/105R</t>
  </si>
  <si>
    <t>205/75R16C*R TL VAN HAWK WIN 110/108R</t>
  </si>
  <si>
    <t>195/65R16*R VAN HAWK WINTER 104/102R</t>
  </si>
  <si>
    <t>215/65R16*T VAN HAWK WINTER 109/107T</t>
  </si>
  <si>
    <t>235/65R16*R VAN HAWK WINTER 115/113R</t>
  </si>
  <si>
    <t>205/65R15C*T WINTERHAWK C 102/100T</t>
  </si>
  <si>
    <t>WINTERHAWK C</t>
  </si>
  <si>
    <t>235/65R16C*R VANHAWK 2 WINTER 115R</t>
  </si>
  <si>
    <t>VANHAWK 2 WINTER</t>
  </si>
  <si>
    <t>225/75R16C*R VANHAWK 2 WINTER 121R</t>
  </si>
  <si>
    <t>215/65R16C*T VANHAWK 2 WINTER 109T</t>
  </si>
  <si>
    <t>225/70R15C*R VANHAWK 2 WINTER 112R</t>
  </si>
  <si>
    <t>185/75R16C*R VANHAWK 2 WINTER 104R</t>
  </si>
  <si>
    <t>195/70R15C*R VANHAWK 2 WINTER 104R</t>
  </si>
  <si>
    <t>205/70R15C*R VANHAWK 2 WINTER 106R</t>
  </si>
  <si>
    <t>215/70R15C*R VANHAWK 2 WINTER 109R</t>
  </si>
  <si>
    <t>205/75R16C*R VANHAWK 2 WINTER 110R</t>
  </si>
  <si>
    <t>215/60R16C*T VANHAWK 2 WINTER 103T</t>
  </si>
  <si>
    <t>215/75R16C*R VANHAWK 2 WINTER 113R</t>
  </si>
  <si>
    <t>205/65R15C*T VANHAWK 2 WINTER 102T</t>
  </si>
  <si>
    <t>165/70R14C*R VANHAWK 2 WINTER 89R</t>
  </si>
  <si>
    <t>195/60R16C*T VANHAWK 2 WINTER 99T</t>
  </si>
  <si>
    <t>225/65R16C*R VANHAWK 2 WINTER 112R</t>
  </si>
  <si>
    <t>195/65R16C*T VANHAWK 2 WINTER 104T</t>
  </si>
  <si>
    <t>205/65R16C*T VANHAWK 2 WINTER 107T</t>
  </si>
  <si>
    <t>215/65R16C*T VANHAWK 2 WINTER 106T</t>
  </si>
  <si>
    <t>175/65R14C*T VANHAWK 2 WINTER 90T</t>
  </si>
  <si>
    <t>195/75R16C*R VANHAWK 2 WINTER 107R</t>
  </si>
  <si>
    <t>205/75R16C*R TL ACTIVAN WINTER 110/108R</t>
  </si>
  <si>
    <t>ACTIVAN WINTER</t>
  </si>
  <si>
    <t>195/70R15C*R TL ACTIVAN WINTER 104/102R</t>
  </si>
  <si>
    <t>215/65R16C*R TL ACTIVAN WINTER 109/107R</t>
  </si>
  <si>
    <t>195/75R16C*R TL ACTIVAN WINTER 107/105R</t>
  </si>
  <si>
    <t>225/70R15C*R TL ACTIVAN WINTER 112/110R</t>
  </si>
  <si>
    <t>195/65R16C*R TL ACTIVAN WINTER 104/102R</t>
  </si>
  <si>
    <t>215/70R15C*R TL ACTIVAN WINTER 109/107R</t>
  </si>
  <si>
    <t>215/75R16C*R TL ACTIVAN WINTER 116/114R</t>
  </si>
  <si>
    <t>225/65R16C*R TL ACTIVAN WINTER 112/110R</t>
  </si>
  <si>
    <t>185/80R14C*R TL ACTIVAN WINTER 102/100R</t>
  </si>
  <si>
    <t>235/65R16C*R TL ACTIVAN WINTER 115/113R</t>
  </si>
  <si>
    <t>205/65R16C*T TL ACTIVAN WINTER 107/105T</t>
  </si>
  <si>
    <t>215/60R16C*T ACTIVAN WINTER 103/101T</t>
  </si>
  <si>
    <t>195/60R16C*T TL ACTIVAN WINTER 99/97T</t>
  </si>
  <si>
    <t>215/65R15C*T ACTIVAN WINTER 104/102T</t>
  </si>
  <si>
    <t>225/75R16C*R TL VAN GRIP 2 121/120R</t>
  </si>
  <si>
    <t>205/70R15C*R TL VAN GRIP 2 106/104R</t>
  </si>
  <si>
    <t>195/75R16C*R TL VAN GRIP 2 107/105R</t>
  </si>
  <si>
    <t>185R14C*Q TL VAN GRIP 2 102/100Q</t>
  </si>
  <si>
    <t>215/75R16C*R TL VAN GRIP 2 113/111R</t>
  </si>
  <si>
    <t>195/65R16C*T TL VAN GRIP 2 104/102T</t>
  </si>
  <si>
    <t>215/70R15C*R TL VAN GRIP 2 109/107R</t>
  </si>
  <si>
    <t>225/65R16C*R TL VAN GRIP 2 112/110R</t>
  </si>
  <si>
    <t>205/75R16C*R TL VAN GRIP 2 110/108R</t>
  </si>
  <si>
    <t>175/65R14C*T TL VAN GRIP 2 90/88T</t>
  </si>
  <si>
    <t>235/65R16C*R TL VAN GRIP 2 115/113R</t>
  </si>
  <si>
    <t>195/60R16C*T TL VAN GRIP 2 99/97T</t>
  </si>
  <si>
    <t>215/65R16C*R VANGRIP2 109/107R(106T)</t>
  </si>
  <si>
    <t>225/70R15C*R TL VAN GRIP 2 112/110R</t>
  </si>
  <si>
    <t>195/70R15C*R TL VAN GRIP 2 104/102R</t>
  </si>
  <si>
    <t>205/65R16C*T TL VAN GRIP 2 107/105T</t>
  </si>
  <si>
    <t>165/70R14C*R TL VAN-GRIP 2 89/87R</t>
  </si>
  <si>
    <t>215/65R15C*T VAN-GRIP 2 104/102T</t>
  </si>
  <si>
    <t>205/65R15C*T TL VAN GRIP 102/100T</t>
  </si>
  <si>
    <t>COMTRAC WINTER</t>
  </si>
  <si>
    <t>215/70R15C*R TL COMTRAC ICE 109R</t>
  </si>
  <si>
    <t>COMTRAC ICE</t>
  </si>
  <si>
    <t>225/65R16C*R TL COMTRAC ICE 112R</t>
  </si>
  <si>
    <t>235/65R16C*R TL COMTRAC ICE 115R</t>
  </si>
  <si>
    <t>215/75R16C*R TL COMTRAC WINTER 113R</t>
  </si>
  <si>
    <t>175/70R14C*T SNOWTRAC 5 95/93T</t>
  </si>
  <si>
    <t>165/70R14C*T SNOWTRAC 5 89T</t>
  </si>
  <si>
    <t>175/65R14C*T SNOWTRAC 5 90T</t>
  </si>
  <si>
    <t>195/60R16C*T SNOWTRAC 5 99T</t>
  </si>
  <si>
    <t>195/75R16C*R COMTRAC 2 WIN 107/105R</t>
  </si>
  <si>
    <t>COMTRAC 2 WINTER</t>
  </si>
  <si>
    <t>215/75R16C*R COMTRAC 2 WIN 116/114R</t>
  </si>
  <si>
    <t>195/70R15C*R COMTRAC 2 WIN 104/102R</t>
  </si>
  <si>
    <t>205/70R15C*R COMTRAC 2 WIN 106/104R</t>
  </si>
  <si>
    <t>225/70R15C*R COMTRAC 2 WIN 112/110R</t>
  </si>
  <si>
    <t>195/65R16C*T COMTRAC 2 WIN 104/102T</t>
  </si>
  <si>
    <t>215/70R15C*R COMTRAC 2 WIN 109/107R</t>
  </si>
  <si>
    <t>215/65R16C*R COMTRAC 2 WIN 109/107R</t>
  </si>
  <si>
    <t>205/65R16C*T COMTRAC 2 WIN 107/105T</t>
  </si>
  <si>
    <t>205/75R16C*R COMTRAC 2 WIN 110/108R</t>
  </si>
  <si>
    <t>215/60R16C*T COMTRAC 2 WIN 103/101T</t>
  </si>
  <si>
    <t>235/65R16C*R COMTRAC 2 WIN 115/113R</t>
  </si>
  <si>
    <t>225/65R16C*R COMTRAC 2 WIN 112/110R</t>
  </si>
  <si>
    <t>205/60R16C*T TL BLIZZAK LM32C 100T</t>
  </si>
  <si>
    <t>BLIZZAK LM32C</t>
  </si>
  <si>
    <t>215/60R16C*T TL BLIZZAK LM32C 103T</t>
  </si>
  <si>
    <t>195/60R16C*T TL BLIZZAK LM32C 99T</t>
  </si>
  <si>
    <t>175/65R14C*T TL BLIZZAK LM32C 90T</t>
  </si>
  <si>
    <t>205/65R15C*T TL BLIZZAK LM32C 102T</t>
  </si>
  <si>
    <t>205/65R16C*T TL BLIZZAK LM32C 103T</t>
  </si>
  <si>
    <t>215/65R16C*T TL BLIZZAK LM32C 106T</t>
  </si>
  <si>
    <t>BLIZZAK W810</t>
  </si>
  <si>
    <t>205/65R16C*T TL BLIZZAK W810 107/105T</t>
  </si>
  <si>
    <t>205/75R16C*R TL BLIZZAK W810 110/108R</t>
  </si>
  <si>
    <t>215/75R16*R TL BLIZZAK W810 116R</t>
  </si>
  <si>
    <t>215/75R16*R TL BLIZZAK W810 113R</t>
  </si>
  <si>
    <t>195/65R16*T TL BLIZZAK W810 104T</t>
  </si>
  <si>
    <t>215/65R16*R TL BLIZZAK W810 109R</t>
  </si>
  <si>
    <t>225/65R16*R TL BLIZZAK W810 112R</t>
  </si>
  <si>
    <t>235/65R16*R TL BLIZZAK W810 115R</t>
  </si>
  <si>
    <t>195/70R15C*R TL BLIZZAK W810 104R</t>
  </si>
  <si>
    <t>205/70R15*R TL BLIZZAK W810 106R</t>
  </si>
  <si>
    <t>215/70R15*R TL BLIZZAK W810 109R</t>
  </si>
  <si>
    <t>225/70R15*R TL BLIZZAK W810 112R</t>
  </si>
  <si>
    <t>195/70R15C*R TL BLIZZAK W995 104/102R</t>
  </si>
  <si>
    <t>BLIZZAK W995 MULTICELL</t>
  </si>
  <si>
    <t>205/65R16C*R TL BLIZZAK W995 107/105R</t>
  </si>
  <si>
    <t>235/65R16C*R TL BLIZZAK W995 115/113R</t>
  </si>
  <si>
    <t>225/65R16C*R TL BLIZZAK W995 112/110R</t>
  </si>
  <si>
    <t>215/75R16C*R TL BLIZZAK W995 113/111R</t>
  </si>
  <si>
    <t>195/75R16C*R TL BLIZZAK W995 107/105R</t>
  </si>
  <si>
    <t>225/70R15C*R TL BLIZZAK W995 112/110R</t>
  </si>
  <si>
    <t>215/65R16C*R TL BLIZZAK W995 109/107R</t>
  </si>
  <si>
    <t>155R12*N TL RD713P 88/86N</t>
  </si>
  <si>
    <t>RD713P</t>
  </si>
  <si>
    <t>215/65R16C*T TL LM18C 106/104T</t>
  </si>
  <si>
    <t>LM18C</t>
  </si>
  <si>
    <t>175/75R14*R BLIZZAK W810 99/98R</t>
  </si>
  <si>
    <t>185/75R16C*R BLIZZAK W810 104/102R</t>
  </si>
  <si>
    <t>215/65R16C*T BLIZZAK W810 109/107T</t>
  </si>
  <si>
    <t>195/75R16C*R BLIZZAK W810 107/105R</t>
  </si>
  <si>
    <t>225/75R16C*R BLIZZAK W810 121/120R</t>
  </si>
  <si>
    <t>225/65R16C*R BLIZZAK W810 112/110R</t>
  </si>
  <si>
    <t>205/60R16C*T TL WINTER RW06 100/98T</t>
  </si>
  <si>
    <t>185/75R16C*P TL WINTER RW06 104/102P</t>
  </si>
  <si>
    <t>215/70R16C*R TL WINTER RW06 108/106R</t>
  </si>
  <si>
    <t>175R14C*Q TL WINTER RW06 99/98Q</t>
  </si>
  <si>
    <t>185R14C*Q TL WINTER RW06 102/100Q</t>
  </si>
  <si>
    <t>165/70R14C*R TL WINTER RW06 89/87R</t>
  </si>
  <si>
    <t>175/65R14C*T TL WINTER RW06 90/88T</t>
  </si>
  <si>
    <t>205R16C*Q TL HKPL C3 110/108Q MP</t>
  </si>
  <si>
    <t>HKPL C3</t>
  </si>
  <si>
    <t>185/75R16C*R TL HKPL C3 104/102R MP</t>
  </si>
  <si>
    <t>195/75R16C*R TL HKPL C3 107/105R MP</t>
  </si>
  <si>
    <t>205/75R16C*R TL HKPL C3 113/111R MP</t>
  </si>
  <si>
    <t>215/75R16C*R TL HKPL C3 116/114R MP</t>
  </si>
  <si>
    <t>225/75R16C*R TL HKPL C3 121/120R MP</t>
  </si>
  <si>
    <t>175/70R14C*R TL HKPL C3 95/93R MP</t>
  </si>
  <si>
    <t>195/70R15C*R TL HKPL C3 104/102R MP</t>
  </si>
  <si>
    <t>205/70R15C*R TL HKPL C3 106/104R MP</t>
  </si>
  <si>
    <t>215/70R15C*R TL HKPL C3 109/107R MP</t>
  </si>
  <si>
    <t>225/70R15C*R TL HKPL C3 112/110R MP</t>
  </si>
  <si>
    <t>205/65R15C*R TL HKPL C3 102/100R MP</t>
  </si>
  <si>
    <t>215/65R15C*T TL HKPL C3 102T MP</t>
  </si>
  <si>
    <t>195/65R16C*R TL HKPL C3 104/102R MP</t>
  </si>
  <si>
    <t>205/65R16C*R TL HKPL C3 107/105R MP</t>
  </si>
  <si>
    <t>215/65R16C*R TL HKPL C3 109/107R MP</t>
  </si>
  <si>
    <t>225/65R16C*R TL HKPL C3 112/110R MP</t>
  </si>
  <si>
    <t>235/65R16C*R TL HKPL C3 121/119R MP</t>
  </si>
  <si>
    <t>215/60R16C*R TL HKPL C3 108/106R MP</t>
  </si>
  <si>
    <t>215/60R17C*R TL HKPL C3 109/107R STUD</t>
  </si>
  <si>
    <t>215/65R15C*T WR C3 104/102T</t>
  </si>
  <si>
    <t>WR C3</t>
  </si>
  <si>
    <t>195/65R16C*T WR C3 104/102T</t>
  </si>
  <si>
    <t>205R16C*R WR C3 110/108R</t>
  </si>
  <si>
    <t>185/75R16C*S WR C3 104/102S</t>
  </si>
  <si>
    <t>195/75R16C*S WR C3 107/105S</t>
  </si>
  <si>
    <t>205/75R16C*S WR C3 113/111S</t>
  </si>
  <si>
    <t>215/75R16C*S WR C3 116/114S</t>
  </si>
  <si>
    <t>225/75R16C*R WR C3 121/120R</t>
  </si>
  <si>
    <t>175/70R14C*T WR C3 95/93T</t>
  </si>
  <si>
    <t>195/70R15C*S WR C3 104/102S</t>
  </si>
  <si>
    <t>205/70R15C*S WR C3 106/104S</t>
  </si>
  <si>
    <t>215/70R15C*S WR C3 109/107S</t>
  </si>
  <si>
    <t>205/65R15C*T WR C3 102/100T</t>
  </si>
  <si>
    <t>205/65R16C*T WR C3 107/105T</t>
  </si>
  <si>
    <t>215/65R16C*R WR C3 109/107R</t>
  </si>
  <si>
    <t>225/65R16C*T WR C3 112/110T</t>
  </si>
  <si>
    <t>235/65R16C*R WR C3 121/119R</t>
  </si>
  <si>
    <t>215/60R16C*T WR C3 103/101T</t>
  </si>
  <si>
    <t>215/60R17C*T WR C3 109/107T</t>
  </si>
  <si>
    <t>195/60R16C*T WR C3 99/97T</t>
  </si>
  <si>
    <t>225/70R15C*S WR C3 112/110S</t>
  </si>
  <si>
    <t>235/60R17C*R WR C3 117/115R</t>
  </si>
  <si>
    <t>HS437 VAN</t>
  </si>
  <si>
    <t>175/70R14C*T TL HS437 VAN 95/93T</t>
  </si>
  <si>
    <t>165/70R14C*R EUROWINTER VAN01 89/87R</t>
  </si>
  <si>
    <t>EUROWINTER VAN01</t>
  </si>
  <si>
    <t>175/65R14C*T EUROWINTER VAN01 90/88T</t>
  </si>
  <si>
    <t>195/70R15C*R EUROWINTER VAN01 104/102R</t>
  </si>
  <si>
    <t>225/70R15C*R EUROWINTER VAN01 112/110R</t>
  </si>
  <si>
    <t>205/65R15C*T EUROWINTER VAN01 102/100T</t>
  </si>
  <si>
    <t>215/70R15C*R EUROWINTER VAN01 109/107R</t>
  </si>
  <si>
    <t>205/70R15C*R EUROWINTER VAN01 106/104R</t>
  </si>
  <si>
    <t>215/75R16C*R EUROWINTER VAN01 113/111R</t>
  </si>
  <si>
    <t>205/75R16C*R EUROWINTER VAN01 110/108R</t>
  </si>
  <si>
    <t>195/75R16C*R EUROWINTER VAN01 107/105R</t>
  </si>
  <si>
    <t>205/65R16C*T EUROWINTER VAN01 107/105T</t>
  </si>
  <si>
    <t>185/75R16C*R EUROWINTER VAN01 104/102R</t>
  </si>
  <si>
    <t>235/65R16C*R EUROWINTER VAN01 115/113R</t>
  </si>
  <si>
    <t>215/65R16C*T EUROWINTER VAN01 109/107T</t>
  </si>
  <si>
    <t>225/65R16C*R EUROWINTER VAN01 112/110R</t>
  </si>
  <si>
    <t>195/65R16C*T EUROWINTER VAN01 104/102T</t>
  </si>
  <si>
    <t>195/60R16C*T EUROWINTER VAN01 99/97T</t>
  </si>
  <si>
    <t>225/60R17C*H EUROWINTER VAN01 107/105H</t>
  </si>
  <si>
    <t>215/60R17C*T EUROWINTER VAN01 109/107T</t>
  </si>
  <si>
    <t>235/65R16C*R EUROWINTER VAN01 121/119R</t>
  </si>
  <si>
    <t>225/70R17C*T EUROWINTER VAN01 108T</t>
  </si>
  <si>
    <t>235/60R17C*S EUROWINTER VAN01 117S</t>
  </si>
  <si>
    <t>225/75R16C*R EUROWINTER VAN01 121R</t>
  </si>
  <si>
    <t>205/75R16C*R EUROWINTER VAN01 113/111R</t>
  </si>
  <si>
    <t>175/70R14C*T EUROWINTER VAN01 95T</t>
  </si>
  <si>
    <t>225/60R16C*T EUROWINTER VAN01 105T</t>
  </si>
  <si>
    <t>225/75R16C*R EUROWINTER VAN01 118R</t>
  </si>
  <si>
    <t>225/55R17C*T EUROWINTER VAN01 109T</t>
  </si>
  <si>
    <t>195R14C*Q TL WINTER RW06 106/104Q</t>
  </si>
  <si>
    <t>205/75R16C*R TL WINTER RW06 110/108R</t>
  </si>
  <si>
    <t>215/75R16C*R TL WINTER RW06 113/111R</t>
  </si>
  <si>
    <t>205/70R15C*R TL WINTER RW06 106/104R</t>
  </si>
  <si>
    <t>165/70R13C*R TL WINTER RW06 88/86R</t>
  </si>
  <si>
    <t>205/65R15C*T TL WINTER RW06 102/100T</t>
  </si>
  <si>
    <t>225/60R16C*T TL WINTER RW06 101/99T</t>
  </si>
  <si>
    <t>205/55R16C*T TL WINTER RW06 98/96T</t>
  </si>
  <si>
    <t>185/75R14C*R TL WINTER RW06 102/100R</t>
  </si>
  <si>
    <t>215/75R16C*R TL WINTER RW06 116/114R</t>
  </si>
  <si>
    <t>195/65R16C*T TL WINTER RW06 104/102T</t>
  </si>
  <si>
    <t>195/75R14C*R TL WINTER RW06 106/104R</t>
  </si>
  <si>
    <t>195/80R15*L TL WINTER RW06 107/105L</t>
  </si>
  <si>
    <t>215/70R15C*R I*CEPT LV RW12 109/107R</t>
  </si>
  <si>
    <t>WINTER I*CEPT LV RW12</t>
  </si>
  <si>
    <t>175/75R16C*R I*CEPT LV RW12 101/99R</t>
  </si>
  <si>
    <t>215/60R17C*T I*CEPT LV RW12 109/107T</t>
  </si>
  <si>
    <t>235/65R16C*R I*CEPT LV RW12 121/119R</t>
  </si>
  <si>
    <t>235/65R16C*R I*CEPT LV RW12 115/113R</t>
  </si>
  <si>
    <t>185/75R16C*R RW12 I*CEPT LV 104/102R</t>
  </si>
  <si>
    <t>RW12 WINTER I*CEPT LV</t>
  </si>
  <si>
    <t>205/75R16C*R RW12 I*CEPT LV 110/108R</t>
  </si>
  <si>
    <t>225/70R15C*R RW12 I*CEPT LV 112/110R</t>
  </si>
  <si>
    <t>225/65R16C*R RW12 I*CEPT LV 112/110R</t>
  </si>
  <si>
    <t>215/75R16C*R RW12 I*CEPT LV 116/114R</t>
  </si>
  <si>
    <t>215/75R16C*R RW12 I*CEPT LV 113/111R</t>
  </si>
  <si>
    <t>215/70R16C*R RW12 I*CEPT LV 108/106R</t>
  </si>
  <si>
    <t>215/65R16C*T RW12 I*CEPT LV 109/107T</t>
  </si>
  <si>
    <t>215/65R16C*T RW12 I*CEPT LV 106/104T</t>
  </si>
  <si>
    <t>215/60R16C*T RW12 I*CEPT LV 103/101T</t>
  </si>
  <si>
    <t>205/70R15C*R RW12 I*CEPT LV 106/104R</t>
  </si>
  <si>
    <t>205/65R16C*T RW12 I*CEPT LV 107/105T</t>
  </si>
  <si>
    <t>205/65R15C*T RW12 I*CEPT LV 102/100T</t>
  </si>
  <si>
    <t>195/75R16C*R RW12 I*CEPT LV 110/108R</t>
  </si>
  <si>
    <t>195/75R16C*R RW12 I*CEPT LV 107/105R</t>
  </si>
  <si>
    <t>195/70R15C*R RW12 I*CEPT LV 104/102R</t>
  </si>
  <si>
    <t>195/65R16C*T RW12 I*CEPT LV 104/102T</t>
  </si>
  <si>
    <t>195/60R16C*T RW12 I*CEPT LV 99/97T</t>
  </si>
  <si>
    <t>225/60R16C*T I*CEPT LV RW12 101/99T</t>
  </si>
  <si>
    <t>215/65R15C*T I*CEPT LV RW12 104/102T</t>
  </si>
  <si>
    <t>185/80R14C*R I*CEPT LV RW12 102/100R</t>
  </si>
  <si>
    <t>165/70R14C*R I*CEPT LV RW12 89/87R</t>
  </si>
  <si>
    <t>165/70R14C*R TL VANCON WINTER 89/87R</t>
  </si>
  <si>
    <t>175/65R14C*T TL VANCON WINTER 90/88T</t>
  </si>
  <si>
    <t>175/70R14C*T TL VANCON WINTER 95/93T</t>
  </si>
  <si>
    <t>185/75R16C*R TL VANCON WINTER 104/102R</t>
  </si>
  <si>
    <t>185R14C*Q TL VANCON WINTER 102/100Q</t>
  </si>
  <si>
    <t>195/60R16C*T TL VANCON WINTER 99/97T</t>
  </si>
  <si>
    <t>195/65R16C*T TL VANCON WINTER 104/102T</t>
  </si>
  <si>
    <t>195/70R15C*R TL VANCON WINTER 104/102R</t>
  </si>
  <si>
    <t>205/65R15C*T TL VANCON WINTER 102/100T</t>
  </si>
  <si>
    <t>215/60R16C*T TL VANCON WINTER 103/101T</t>
  </si>
  <si>
    <t>215/60R17C*H TL VANCON WINTER 104/102H</t>
  </si>
  <si>
    <t>215/65R15C*T TL VANCON WINTER 104/102T</t>
  </si>
  <si>
    <t>195/75R16C*R TL VANCON WINTER 107/105R</t>
  </si>
  <si>
    <t>215/65R16C*T TL VANCON WINTER 106/104T</t>
  </si>
  <si>
    <t>215/65R16C*R TL VANCON WINTER 109/107R</t>
  </si>
  <si>
    <t>235/65R16C*R TL VANCON WINTER 115/113R</t>
  </si>
  <si>
    <t>215/75R16C*R TL VANCON WINTER 113/111R</t>
  </si>
  <si>
    <t>215/70R15C*R TL VANCON WINTER 109/107R</t>
  </si>
  <si>
    <t>175/75R16C*R TL VANCON WINTER 101/99R</t>
  </si>
  <si>
    <t>185/55R15C*T TL VANCON WINTER 90/88T</t>
  </si>
  <si>
    <t>225/65R16C*R TL VANCON WINTER 112/110R</t>
  </si>
  <si>
    <t>205/60R16C*T TL VANCON WINTER 100/98T</t>
  </si>
  <si>
    <t>205/65R16C*T VANCON WIN 107/105T(103T)</t>
  </si>
  <si>
    <t>235/65R16C*R TL VANCON WINTER 121/119R</t>
  </si>
  <si>
    <t>225/55R17C*T VANCON WIN 109/107T(104T)</t>
  </si>
  <si>
    <t>205/75R16C*R VANCON WINTER 113/111R</t>
  </si>
  <si>
    <t>225/70R15C*R VANCON WINTER 112/110R</t>
  </si>
  <si>
    <t>225/75R16C*R VANCON WINTER 121/120R</t>
  </si>
  <si>
    <t>205/75R16*R VANCONTACT WINTER 110/108R</t>
  </si>
  <si>
    <t>285/65R16*R VANCONTACT WINTER 131R</t>
  </si>
  <si>
    <t>205/70R17C*R VANCON WINTER 115/113R</t>
  </si>
  <si>
    <t>215/60R17C*T VANCON WINTER 109/107T</t>
  </si>
  <si>
    <t>215/65R16C*R VANCONTACT ICE SD 109/107R</t>
  </si>
  <si>
    <t>VANCONTACT ICE</t>
  </si>
  <si>
    <t>215/60R17C*R VANCONTACT ICE SD 109/107R</t>
  </si>
  <si>
    <t>205/65R16*T VANCONTACT WINTER 107/105T</t>
  </si>
  <si>
    <t>VanContact Winter</t>
  </si>
  <si>
    <t>235/60R17C*R VANCON WINTER 117/115R</t>
  </si>
  <si>
    <t>195/75R16C*R CARRIER WINTER 107R MO</t>
  </si>
  <si>
    <t>225/65R16C*R CARRIER WIN 112/110R MO</t>
  </si>
  <si>
    <t>235/65R16C*R CARRIER WIN 118R MO-V</t>
  </si>
  <si>
    <t>215/60R17C*T CARRIER WINTER 109/107T</t>
  </si>
  <si>
    <t>225/55R17C*T CARRIER WINTER 109/107T</t>
  </si>
  <si>
    <t>195/60R16C*R EUROVAN WINTER 2 99/97R</t>
  </si>
  <si>
    <t>EUROVAN WINTER 2</t>
  </si>
  <si>
    <t>195/65R16C*R EUROVAN WINTER 2 104/102R</t>
  </si>
  <si>
    <t>205/65R16C*R EUROVAN WINTER 2 107/105R</t>
  </si>
  <si>
    <t>215/60R16C*R EUROVAN WINTER 2 103/101R</t>
  </si>
  <si>
    <t>215/65R16C*R EUROVAN WINTER 2 109/107R</t>
  </si>
  <si>
    <t>275/65R20*Q HKPL LT3 126/123Q STUD</t>
  </si>
  <si>
    <t>HAKKAPELIITTA LT3</t>
  </si>
  <si>
    <t>275/65R18*Q HKPL LT3 123/120Q STUD</t>
  </si>
  <si>
    <t>275/70R18*Q HKPL LT3 125/122Q STUD</t>
  </si>
  <si>
    <t>265/70R18*Q HKPL LT3 124/121Q STUD</t>
  </si>
  <si>
    <t>315/70R17*Q HKPL LT3 121/118Q STUD</t>
  </si>
  <si>
    <t>315/70R17*Q HKPL LT3 121/118Q</t>
  </si>
  <si>
    <t>275/70R17*Q HKPL LT3 120/117Q</t>
  </si>
  <si>
    <t>235/85R16*Q HKPL LT3 120/116Q STUD</t>
  </si>
  <si>
    <t>235/85R16*Q HKPL LT3 120/116Q</t>
  </si>
  <si>
    <t>285/70R17*Q HKPL LT3 121/118Q STUD</t>
  </si>
  <si>
    <t>225/75R16*Q HKPL LT3 115/112Q STUD</t>
  </si>
  <si>
    <t>285/75R16*Q HKPL LT3 122/119Q STUD</t>
  </si>
  <si>
    <t>275/70R17*Q HKPL LT3 120/117Q STUD</t>
  </si>
  <si>
    <t>265/70R17*Q HKPL LT3 121/118Q STUD</t>
  </si>
  <si>
    <t>265/70R17*Q HKPL LT3 121/118Q</t>
  </si>
  <si>
    <t>245/70R17*Q HKPL LT3 119/116Q STUD</t>
  </si>
  <si>
    <t>245/70R17*Q HKPL LT3 119/116Q</t>
  </si>
  <si>
    <t>235/80R17*Q HKPL LT3 120/117Q</t>
  </si>
  <si>
    <t>245/75R17*Q HKPL LT3 121/118Q</t>
  </si>
  <si>
    <t>235/80R17*Q HKPL LT3 120/117Q STUD</t>
  </si>
  <si>
    <t>265/75R16*Q HKPL LT3 119/116Q STUD</t>
  </si>
  <si>
    <t>265/75R16*Q HKPL LT3 119/116Q</t>
  </si>
  <si>
    <t>245/75R16*Q HKPL LT3 120/116Q STUD</t>
  </si>
  <si>
    <t>245/75R16*Q HKPL LT3 120/116Q</t>
  </si>
  <si>
    <t>225/75R16*Q HKPL LT3 115/112Q</t>
  </si>
  <si>
    <t>285/70R17*Q HKPL LT3 121/118Q</t>
  </si>
  <si>
    <t>245/75R17*Q HKPL LT3 121/118Q STUD</t>
  </si>
  <si>
    <t>185/60R15*T TL NOKIAN WR C3 94/92T</t>
  </si>
  <si>
    <t>NOKIAN WR C3</t>
  </si>
  <si>
    <t>HAKKAPELIITTA C3</t>
  </si>
  <si>
    <t>205/R16C*Q HAKKAPELIITTA C3 110/108Q</t>
  </si>
  <si>
    <t>205/65R16C*T EUROVAN WINTER 2 107/105T</t>
  </si>
  <si>
    <t>185R14C*Q EUROVAN WINTER 2 102/100Q</t>
  </si>
  <si>
    <t>195/75R16C*R EUROVAN WINTER 2 107/105R</t>
  </si>
  <si>
    <t>195/65R16C*T EUROVAN WINTER 2 104/102T</t>
  </si>
  <si>
    <t>215/60R16C*T EUROVAN WINTER 2 103/101T</t>
  </si>
  <si>
    <t>205/75R16C*R EUROVAN WINTER 2 110/108R</t>
  </si>
  <si>
    <t>225/65R16C*R EUROVAN WINTER 2 112/110R</t>
  </si>
  <si>
    <t>195/70R15C*R EUROVAN WINTER 2 104/102R</t>
  </si>
  <si>
    <t>235/65R16C*R EUROVAN WINTER 2 115/113R</t>
  </si>
  <si>
    <t>215/70R15C*R EUROVAN WINTER 2 109/107R</t>
  </si>
  <si>
    <t>225/70R15C*R EUROVAN WINTER 2 112/110R</t>
  </si>
  <si>
    <t>215/75R16C*R EUROVAN WINTER 2 113/111R</t>
  </si>
  <si>
    <t>225/55R17C*T WR C3 109/107T</t>
  </si>
  <si>
    <t>195/60R16*T EUROVAN WINTER 2 99/97T</t>
  </si>
  <si>
    <t>175/65R14C*T WIN I*CEPT LV RW12 90/88T</t>
  </si>
  <si>
    <t>175/70R14C*T WIN I*CEPT LV RW12 95/93T</t>
  </si>
  <si>
    <t>225/75R16C*R WIN I*CEPT LV RW12 121/120R</t>
  </si>
  <si>
    <t>165/70R13C*R WIN I*CEPT LV RW12 88/86R</t>
  </si>
  <si>
    <t>195/75R14C*R WIN I*CEPT LV RW12 106/104R</t>
  </si>
  <si>
    <t>155R13*N TL SY109 85/83N</t>
  </si>
  <si>
    <t>31x10.50R15*Q TL HKPL LT 109Q 6PR</t>
  </si>
  <si>
    <t>HKPL LT</t>
  </si>
  <si>
    <t>265/75R16*Q TL HKPL LT 119/116Q 8PR</t>
  </si>
  <si>
    <t>195/70R15C*R TL COMTRAC ICE 104R</t>
  </si>
  <si>
    <t>215/65R16C*R TL COMTRAC ICE 109R</t>
  </si>
  <si>
    <t>225/70R15C*R TL COMTRAC ICE 112R</t>
  </si>
  <si>
    <t>205/65R16C*R TL COMTRAC ICE 107R</t>
  </si>
  <si>
    <t>205/65R16C*T TL AGIL 51 SNOWICE 103/101T</t>
  </si>
  <si>
    <t>195/65R16C*T TL AGIL 51 SNOWICE 100/98T</t>
  </si>
  <si>
    <t>235/55R17*H TL 4X4 WINTER CON.* 99H FR</t>
  </si>
  <si>
    <t>4X4WINTERCONTACT</t>
  </si>
  <si>
    <t>255/55R18*H TL 4X4 WIN CON 105H FR MO ML</t>
  </si>
  <si>
    <t>265/60R18*H TL 4X4 WIN CON 110H MO ML</t>
  </si>
  <si>
    <t>235/60R18*H TL 4X4 WIN CON 107H FR XL</t>
  </si>
  <si>
    <t>235/65R17*H TL 4X4 WIN CON 104H MO ML</t>
  </si>
  <si>
    <t>255/50R20*V TL CROSS CON. WIN 109V FR XL</t>
  </si>
  <si>
    <t>CONTICROSSCONTACT WINTER</t>
  </si>
  <si>
    <t>LT245/75R16*Q TL CROSS CON. WIN 120/116Q</t>
  </si>
  <si>
    <t>225/75R16*T TL CROSS CONTACT WINTER 104T</t>
  </si>
  <si>
    <t>235/70R16*T TL CROSS CONTACT WINTER 106T</t>
  </si>
  <si>
    <t>255/65R16*H TL CROSS CONTACT WINTER 109H</t>
  </si>
  <si>
    <t>205/70R15*T TL CROSS CONTACT WINTER 96T</t>
  </si>
  <si>
    <t>255/55R18*H TL 4X4 WIN CON*SSR 109H FRXL</t>
  </si>
  <si>
    <t>ORWR</t>
  </si>
  <si>
    <t>265/70R16*T TL CROSS CONTACT WIN 112T</t>
  </si>
  <si>
    <t>235/65R17*H TL 4X4 WINTER CONTACT 104H</t>
  </si>
  <si>
    <t>255/55R18*H TL 4X4 WINTER CON.105H FR</t>
  </si>
  <si>
    <t>225/65R17*T TL CROSS CON WINTER 102T</t>
  </si>
  <si>
    <t>285/45R19*V TL CROSS CON WIN 111V FRXLMO</t>
  </si>
  <si>
    <t>235/60R17*H TL CROSS CON WIN 102H MO</t>
  </si>
  <si>
    <t>235/55R19*H TL CROSS CON WIN 105H FR XL</t>
  </si>
  <si>
    <t>215/60R17*H TL 4X4 WIN CONTACT 96H FR*</t>
  </si>
  <si>
    <t>245/65R17*T TL CROSS CON WINTER 111T XL</t>
  </si>
  <si>
    <t>275/45R19*V TL CROSS CON WIN 108V FRXL</t>
  </si>
  <si>
    <t>235/65R18*H TL CROSS CON WIN 110H FRXL</t>
  </si>
  <si>
    <t>275/40R22*V TL CROSS CON WIN 108V FR XL</t>
  </si>
  <si>
    <t>235/55R19*H TL CROSSCON.WINTER 101H FRAO</t>
  </si>
  <si>
    <t>175/65R15*T TL CROSS CON WIN 84T</t>
  </si>
  <si>
    <t>275/45R21*V TL CROSSCON WIN 110V XL FR</t>
  </si>
  <si>
    <t>255/50R19*V TL TS830P SUV* 107V SSR FRXL</t>
  </si>
  <si>
    <t>235/60R18*V TL TS830P SUV 103VFRN0</t>
  </si>
  <si>
    <t>255/55R18*V TL TS830P SUV 105V FR N0</t>
  </si>
  <si>
    <t>275/40R20*V TL TS850 P SUV 106V FR XL</t>
  </si>
  <si>
    <t>255/50R20*H TS830P SUV 109H FR XL AO</t>
  </si>
  <si>
    <t>255/55R19*H TS830P SUV 111H FR XL AO</t>
  </si>
  <si>
    <t>255/60R18*H TS830P SUV 108H FR AO</t>
  </si>
  <si>
    <t>235/55R19*H TS850P SUV 101H FR MOE SSR</t>
  </si>
  <si>
    <t>255/50R19*V TL TS850P SUV 107V FR XL</t>
  </si>
  <si>
    <t>235/55R19*H TL TS850P SUV 105H FR XL</t>
  </si>
  <si>
    <t>225/65R17*T TL TS850P SUV 102T FR</t>
  </si>
  <si>
    <t>215/70R16*T TL TS850P SUV 100T FR</t>
  </si>
  <si>
    <t>255/55R18*V TL TS850P SUV 109V FR XL</t>
  </si>
  <si>
    <t>225/60R17*H TL TS850P SUV 99H FR</t>
  </si>
  <si>
    <t>255/50R20*V TL TS850P SUV 109V FR XL</t>
  </si>
  <si>
    <t>275/45R20*V TL TS850P SUV 110V FR XL</t>
  </si>
  <si>
    <t>255/55R19*V TL TS850 P SUV 111V FR XL</t>
  </si>
  <si>
    <t>GRANDTREK WT M3</t>
  </si>
  <si>
    <t>255/50R19*V TL GRANDTREK WTM3 107V XL N0 MS</t>
  </si>
  <si>
    <t>265/55R19*H TL GRANDTREK WT M3 109H MO MS</t>
  </si>
  <si>
    <t>235/65R17*H TL SP WI SPORT 3D 108H XL N0</t>
  </si>
  <si>
    <t>265/60R18*H TL WIN SPORT M3 110H MO MFS MS</t>
  </si>
  <si>
    <t>255/50R19*H TL SP WINSP 3D 107H XL MOMFS MS</t>
  </si>
  <si>
    <t>255/45R20*V TL SP WINTER SPORT 3D 101V</t>
  </si>
  <si>
    <t>255/55R18*H TL SP WIN SPORT 3D 105HMOMFS</t>
  </si>
  <si>
    <t>235/55R18*H TL SP WIN SPORT 3D 104H XLAO MS</t>
  </si>
  <si>
    <t>265/40R20*V TL SP WIN SPORT 3D 104V XLAO MS</t>
  </si>
  <si>
    <t>235/65R17*H TL SP WIN SPORT 3D 104H AO MS</t>
  </si>
  <si>
    <t>275/45R20*V TL GRANTREK WT 110V XL AOMFS</t>
  </si>
  <si>
    <t>GRANDTREK WT</t>
  </si>
  <si>
    <t>235/65R18*H TL GRANDTREK WT M3 110H XL MS</t>
  </si>
  <si>
    <t>GRANDTREK M3</t>
  </si>
  <si>
    <t>255/55R18*V TL SP WISPT 3D 109V XL N0MFS MS</t>
  </si>
  <si>
    <t>265/50R19*V TL SP WI SPORT 3D 110V XL N0 MS</t>
  </si>
  <si>
    <t>275/45R20*V TL SP WI SPORT 3D 110V XL N0 MS</t>
  </si>
  <si>
    <t>225/60R17*H TL SP WIN SP 3D* 99H MFS MS</t>
  </si>
  <si>
    <t>225/60R17*H TL SP WI SPORT 3D 99H * RFT MS</t>
  </si>
  <si>
    <t>275/35R21*W TL SP WIN SPORT 3D 103W XL MS</t>
  </si>
  <si>
    <t>255/45R20*V TL SP WIN SPORT 3D 105V XL M MS</t>
  </si>
  <si>
    <t>235/55R18*H TL SP WIN SPORT 3D 100H AOMF MS</t>
  </si>
  <si>
    <t>255/50R19*H TL SP WI SPT 3D 107H MOEXL MS</t>
  </si>
  <si>
    <t>255/55R18*H TL SP WIN SPORT 4D 109H XLMF MS</t>
  </si>
  <si>
    <t>225/55R18*H TL SP WIN SPORT 4D 102H XL MS</t>
  </si>
  <si>
    <t>235/55R19*V TL SP WIN SPORT 4D 101VN0MFS MS</t>
  </si>
  <si>
    <t>295/40R20*V TL SP WIN SPORT 4D 106VN0MFS MS</t>
  </si>
  <si>
    <t>225/65R17*H WINTER SPORT 5 SUV 102H</t>
  </si>
  <si>
    <t>WINTER SPORT 5 SUV</t>
  </si>
  <si>
    <t>215/60R17*H WINTER SPORT 5 SUV 96H</t>
  </si>
  <si>
    <t>285/40R20*V WI SPORT5 SUV 108V XLMOMFS</t>
  </si>
  <si>
    <t>235/65R17*H WINTER SPORT 5 SUV 104H</t>
  </si>
  <si>
    <t>255/50R19*V WI SPORT 5 SUV 107V XL MFS</t>
  </si>
  <si>
    <t>235/65R17*H WINTER SPORT 5 SUV 108H XL</t>
  </si>
  <si>
    <t>235/55R19*V WINTER SPORT 5 SUV 105V XL</t>
  </si>
  <si>
    <t>215/70R16*T WINTER SPORT 5 SUV 100T</t>
  </si>
  <si>
    <t>255/55R19*V WINTER SPORT 5 SUV 111V XL</t>
  </si>
  <si>
    <t>255/55R18*V WINTER SPORT 5 SUV 109V XL</t>
  </si>
  <si>
    <t>235/65R17*V WINTER SPORT 5 SUV 108V XL</t>
  </si>
  <si>
    <t>235/55R17*V WINTER SPORT 5 SUV 103V XL</t>
  </si>
  <si>
    <t>255/45R20*V WI SPORT5 SUV 105V XLMOMFS</t>
  </si>
  <si>
    <t>275/40R20*V WI SPORT 5 SUV 106V XL MFS</t>
  </si>
  <si>
    <t>235/60R18*H WINTER SPORT 5 SUV 107H XL</t>
  </si>
  <si>
    <t>235/60R18*V WINTER SPORT 5 SUV 107V XL</t>
  </si>
  <si>
    <t>235/55R20*R GRANDTREK SJ8 102R XL MFS</t>
  </si>
  <si>
    <t>GRANDTREK SJ8</t>
  </si>
  <si>
    <t>275/50R21*R GRANDTREK SJ8 113R XL MFS</t>
  </si>
  <si>
    <t>225/60R17*V WINTER SPORT 5 SUV 103V XL</t>
  </si>
  <si>
    <t>225/65R17*H WINTER SPORT 5 SUV 106H XL</t>
  </si>
  <si>
    <t>215/55R18*V WINTER SPORT 5 SUV 99V XL</t>
  </si>
  <si>
    <t>255/50R20*V WINTER SPORT 5 SUV 109V XL</t>
  </si>
  <si>
    <t>215/60R17*V WINTER SPORT 5 SUV 100V XL</t>
  </si>
  <si>
    <t>275/55R19*H GRANDTREK WT M3 111H</t>
  </si>
  <si>
    <t>265/50R19*V SP WIN SPORT 3D 110V XL N0</t>
  </si>
  <si>
    <t>235/60R17*H WINTER SPORT 5 SUV 106H XL</t>
  </si>
  <si>
    <t>235/65R18*H GRANDTREK WT M3 110H XL</t>
  </si>
  <si>
    <t>255/50R19*V GRANDTREK WT M3 107V XL N0</t>
  </si>
  <si>
    <t>265/55R19*H GRANDTREK WT M3 109H MO</t>
  </si>
  <si>
    <t>255/55R18*H GRDTK WT M3 109H XL * ROF</t>
  </si>
  <si>
    <t>265/60R18*H SP WIN SPORT M3 MS 110H MO</t>
  </si>
  <si>
    <t>215/65R16*H TL MS PLUS 77 SUV 98H FR</t>
  </si>
  <si>
    <t>235/65R17*V TL MS PLUS 77 SUV 108VXLFR</t>
  </si>
  <si>
    <t>215/60R17*H TL MS PLUS 77 SUV 96H FR</t>
  </si>
  <si>
    <t>235/60R18*V TL MS PLUS 77 SUV 107VXLFR</t>
  </si>
  <si>
    <t>255/55R18*V TL MS PLUS 77 SUV 109VXLFR</t>
  </si>
  <si>
    <t>215/70R16*H TL MS PLUS 77 SUV 100H FR</t>
  </si>
  <si>
    <t>235/55R17*V TL MS PLUS 77 SUV 103VFRXL</t>
  </si>
  <si>
    <t>255/50R19*V TL MS PLUS 77 SUV 107VFRXL</t>
  </si>
  <si>
    <t>205/70R15*T MS PLUS 77 SUV 96T FR</t>
  </si>
  <si>
    <t>225/70R16*H MS PLUS 77 SUV 103H FR</t>
  </si>
  <si>
    <t>245/70R16*T MS PLUS 77 SUV 107T FR</t>
  </si>
  <si>
    <t>225/65R17*H MS PLUS 77 SUV 106H FR XL</t>
  </si>
  <si>
    <t>275/45R20*V MS PLUS 77 SUV 110V FR XL</t>
  </si>
  <si>
    <t>KRISTALL 4X4</t>
  </si>
  <si>
    <t>255/65R17*T TL KRISTALL 4X4 110T MS</t>
  </si>
  <si>
    <t>TRAMP 4X4 YUKON</t>
  </si>
  <si>
    <t>255/65R16*T TL TRAMP 4X4 YUKON 109T MS</t>
  </si>
  <si>
    <t>255/55R18*H KRISTALL CON SUV 109H XL</t>
  </si>
  <si>
    <t>KRISTALL CONTROL SUV</t>
  </si>
  <si>
    <t>235/60R18*H KRISTALL CON SUV 107H XL</t>
  </si>
  <si>
    <t>215/70R16*T KRISTALL CON SUV 2 100T</t>
  </si>
  <si>
    <t>KRISTALL CONTROL SUV 2</t>
  </si>
  <si>
    <t>275/40R20*V KRISTALL CON SUV 2 106V XL</t>
  </si>
  <si>
    <t>255/50R19*V KRISTALL CON SUV 2 107V XL</t>
  </si>
  <si>
    <t>235/65R17*H KRISTALL CON SUV 2 108H XL</t>
  </si>
  <si>
    <t>235/55R17*V KRISTALL CON SUV 2 103V XL</t>
  </si>
  <si>
    <t>215/60R17*H KRISTALL CONTROL SUV 2 96H</t>
  </si>
  <si>
    <t>235/60R17*H KRISTALL CON SUV 2 102H</t>
  </si>
  <si>
    <t>235/55R17*V KRISTALL CON SUV 103V XL</t>
  </si>
  <si>
    <t>275/45R20*V KRISTALL CON SUV 110V XL</t>
  </si>
  <si>
    <t>225/65R17*H KRISTALL CON SUV 106H XL</t>
  </si>
  <si>
    <t>215/60R17*H KRISTALL CONTROL SUV 96H</t>
  </si>
  <si>
    <t>235/65R17*H KRISTALL CONTROL SUV 108H XL</t>
  </si>
  <si>
    <t>225/60R17*V KRISTALL CON SUV 103V XL</t>
  </si>
  <si>
    <t>225/70R16*T TL POLARIS 3 4X4 103T</t>
  </si>
  <si>
    <t>235/70R16*T TL POLARIS 3 4X4 106T</t>
  </si>
  <si>
    <t>255/50R19*V TL POLARIS 3 107V FR XL</t>
  </si>
  <si>
    <t>205/70R15*T POLARIS 5 96T FR</t>
  </si>
  <si>
    <t>215/70R16*H POLARIS 5 100H FR</t>
  </si>
  <si>
    <t>245/70R16*H POLARIS 5 107H FR</t>
  </si>
  <si>
    <t>225/60R17*V POLARIS 5 103V FR XL</t>
  </si>
  <si>
    <t>215/60R17*V POLARIS 5 100V FR XL</t>
  </si>
  <si>
    <t>235/65R17*V POLARIS 5 108V FR XL</t>
  </si>
  <si>
    <t>215/65R17*H POLARIS 5 103H FR XL</t>
  </si>
  <si>
    <t>225/65R17*H POLARIS 5 106H FR XL</t>
  </si>
  <si>
    <t>235/60R18*V POLARIS 5 107V FR XL</t>
  </si>
  <si>
    <t>235/55R18*H POLARIS 5 104H FR XL</t>
  </si>
  <si>
    <t>255/55R18*V POLARIS 5 109V FR XL</t>
  </si>
  <si>
    <t>235/50R19*V POLARIS 5 103V FR XL</t>
  </si>
  <si>
    <t>255/50R19*V POLARIS 5 107V FR XL</t>
  </si>
  <si>
    <t>235/55R19*V POLARIS 5 105V FR XL</t>
  </si>
  <si>
    <t>215/65R16*H POLARIS 5 102H FR XL</t>
  </si>
  <si>
    <t>225/45R19*V POLARIS 5 96V FR XL</t>
  </si>
  <si>
    <t>215/50R18*V POLARIS 5 92V FR</t>
  </si>
  <si>
    <t>225/60R18*V POLARIS 5 104V FR XL</t>
  </si>
  <si>
    <t>235/55R17*V TL ULTRA GRIP 103V XL MS</t>
  </si>
  <si>
    <t>WRANGLER ULTRA GRIP</t>
  </si>
  <si>
    <t>225/70R16*T TL WRANGLER ULTRA GRIP 103T MS</t>
  </si>
  <si>
    <t>255/50R19*H TL ULTRA GRIP 107H ROF XL *</t>
  </si>
  <si>
    <t>255/50R19*V TL ULTRA GRIP * 107V ROF XL MS</t>
  </si>
  <si>
    <t>255/50R21*H TL UG PERFORM 2 * 106H ROF MS</t>
  </si>
  <si>
    <t>ULTRA GRIP + SUV</t>
  </si>
  <si>
    <t>235/60R18*H TL ULTRA GRIP + SUV 107H XL MS</t>
  </si>
  <si>
    <t>235/70R16*T TL ULTRA GRIP + SUV 106T MS</t>
  </si>
  <si>
    <t>245/60R18*H TL ULTRA GRIP + SUV 105H MS</t>
  </si>
  <si>
    <t>255/60R17*H TL ULTRA GRIP + SUV 106H MS</t>
  </si>
  <si>
    <t>245/70R16*T TL ULTRA GRIP + SUV 107T MS</t>
  </si>
  <si>
    <t>255/60R18*H TL ULTRA GRIP + SUV 112H XL MS</t>
  </si>
  <si>
    <t>255/65R17*T TL ULTRA GRIP + SUV 110T MS</t>
  </si>
  <si>
    <t>265/65R17*T TL ULTRA GRIP + SUV 112T MS</t>
  </si>
  <si>
    <t>265/70R16*T TL ULTRA GRIP + SUV 112T MS</t>
  </si>
  <si>
    <t>ULTRA GRIP+ SUV</t>
  </si>
  <si>
    <t>245/65R17*H TL ULTRA GRIP+ SUV 107H MS</t>
  </si>
  <si>
    <t>255/55R18*H TL ULTRA GRIP 109H * XL FP MS</t>
  </si>
  <si>
    <t>255/60R18*H TL UG 8 PERFORMANCE 108H AO MS</t>
  </si>
  <si>
    <t>285/45R20*V TL UG 8 PERFORMANCE 112VXLAO MS</t>
  </si>
  <si>
    <t>215/70R16*T UG PERFORMANCE SUV G1 100T</t>
  </si>
  <si>
    <t>UG PERFORMANCE SUV G1</t>
  </si>
  <si>
    <t>235/65R17*H UG PERF SUV G1 108H XL</t>
  </si>
  <si>
    <t>225/60R17*V UG PERF SUV G1 103V XL</t>
  </si>
  <si>
    <t>255/55R18*V UG PERF SUV G1 109V XL</t>
  </si>
  <si>
    <t>235/60R17*H UG PERFORMANCE SUV G1 102H</t>
  </si>
  <si>
    <t>255/55R18*H UG PERF SUV G1 109H XL</t>
  </si>
  <si>
    <t>235/65R17*H UG PERFORMANCE SUV G1 104H</t>
  </si>
  <si>
    <t>215/60R17*H TL UG PERF SUV G1 96H</t>
  </si>
  <si>
    <t>ULTRAGRIP PERFORMANCE SUV G1</t>
  </si>
  <si>
    <t>225/65R17*H TL UG PERF SUV G1 102H</t>
  </si>
  <si>
    <t>235/60R18*H TL UG PERF SUV G1 107H XL</t>
  </si>
  <si>
    <t>275/45R20*V TL UG PERF SUV G1 110V XL</t>
  </si>
  <si>
    <t>255/50R19*V TL UG PERF SUV G1 107V XL</t>
  </si>
  <si>
    <t>255/55R19*V UG PERFORMANCE SUV 111V XL</t>
  </si>
  <si>
    <t>UG PERFORMANCE SUV</t>
  </si>
  <si>
    <t>275/40R20*V UG PERFORMANCE SUV 106V XL</t>
  </si>
  <si>
    <t>235/55R19*V UG PERFORMANCE SUV 105V XL</t>
  </si>
  <si>
    <t>265/65R17*H ULTRAGRIP PERF SUV 116H XL</t>
  </si>
  <si>
    <t>ULTRAGRIP PERFORMANCE SUV</t>
  </si>
  <si>
    <t>225/65R17*H TL UG PERF SUV G1 106H</t>
  </si>
  <si>
    <t>225/60R18*V UG PERFORMANCE SUV 104V XL</t>
  </si>
  <si>
    <t>225/55R18*V UG PERFORMANCE SUV 102V XL</t>
  </si>
  <si>
    <t>255/55R18*H UG PERFORMANCE SUV 109H XL</t>
  </si>
  <si>
    <t>255/55R18*V UG PERFORMANCE SUV 109V XL</t>
  </si>
  <si>
    <t>255/50R19*V UG PERFORMANCE SUV 107V XL</t>
  </si>
  <si>
    <t>215/65R17*V ULTRAGRIP PERF SUV 99V</t>
  </si>
  <si>
    <t>275/45R20*V ULTRAGRIP PERF SUV 110V XL</t>
  </si>
  <si>
    <t>265/50R19*V ULTRAGRIP PERF SUV 110V XL</t>
  </si>
  <si>
    <t>215/55R18*V ULTRAGRIP PERF SUV 99V XL</t>
  </si>
  <si>
    <t>255/55R20*V UG PERFORMANCE SUV 110V XL</t>
  </si>
  <si>
    <t>235/60R17*H UG PERFORMANCE SUV 106H XL</t>
  </si>
  <si>
    <t>215/60R17*V UG PERFORMANCE SUV 100V XL</t>
  </si>
  <si>
    <t>265/50R20*V UG PERFORMANCE SUV 111V XL</t>
  </si>
  <si>
    <t>255/50R20*V UG PERFORMANCE SUV 109V XL</t>
  </si>
  <si>
    <t>265/60R18*H UG PERFORMANCE SUV 114H XL</t>
  </si>
  <si>
    <t>225/55R19*V UG PERFORMANCE SUV 99V</t>
  </si>
  <si>
    <t>235/50R19*V ULTRA GRIP PERF SUV 99V AO</t>
  </si>
  <si>
    <t>ULTRA GRIP PERFORMANCE SUV</t>
  </si>
  <si>
    <t>275/45R21*V UG PERF SUV 110V XL MO1</t>
  </si>
  <si>
    <t>235/55R19*V ULTRAGRIP PERF SUV 105V XL</t>
  </si>
  <si>
    <t>235/55R18*H ULTRAGRIP PERF SUV 104H XL</t>
  </si>
  <si>
    <t>285/45R20*V UG 8 PERF 112V XL AO</t>
  </si>
  <si>
    <t>215/70R16*H UG PERF SUV 104H XL</t>
  </si>
  <si>
    <t>255/55R19*H UG PERF SUV G1 111H XL AO</t>
  </si>
  <si>
    <t>255/55R19*V ULTRAGRIP PERF SUV 111V XL</t>
  </si>
  <si>
    <t>215/65R17*V UG PERFORMANCE SUV 99V</t>
  </si>
  <si>
    <t>275/50R20*V UG PERFORMANCE SUV 113V XL</t>
  </si>
  <si>
    <t>255/60R19*V UG PERFORMANCE SUV 113V XL</t>
  </si>
  <si>
    <t>265/35R22*V UG PERFORMANCE SUV 102V XL</t>
  </si>
  <si>
    <t>235/70R16*T ULTRA GRIP + SUV 106T</t>
  </si>
  <si>
    <t>285/35R22*V UG PERFORMANCE SUV 106V XL</t>
  </si>
  <si>
    <t>245/50R19*V UG PERFORMANCE SUV 105V XL</t>
  </si>
  <si>
    <t>245/45R21*V ULTRAGRIP PERF SUV 104V XL</t>
  </si>
  <si>
    <t>ULTRAGRIP PERFORMANCE SUV 1</t>
  </si>
  <si>
    <t>245/50R20*V UG PERF SUV G1 105V XL</t>
  </si>
  <si>
    <t>245/50R20*T UG ICE SUV G1 105T XL SCT</t>
  </si>
  <si>
    <t>ULTRAGRIP ICE SUV G1</t>
  </si>
  <si>
    <t>265/50R19*V UG PERF SUV G1 110V XL SCT</t>
  </si>
  <si>
    <t>235/70R16*T TL LATITUDE ALPIN 106T</t>
  </si>
  <si>
    <t>LATITUDE ALPIN</t>
  </si>
  <si>
    <t>245/70R16*T TL LATITUDE ALPIN 107T</t>
  </si>
  <si>
    <t>265/70R16*T TL LATITUDE ALPIN 112T</t>
  </si>
  <si>
    <t>225/70R16*T TL LATITUDE ALPIN 103T</t>
  </si>
  <si>
    <t>235/60R16*T TL LATITUDE ALPIN 100T</t>
  </si>
  <si>
    <t>LATITUDE ALPIN GRNX</t>
  </si>
  <si>
    <t>205/70R15*T TL LATI. ALPIN GRNX 96T</t>
  </si>
  <si>
    <t>205/80R16*T TL LATITUDE ALPIN 104T EL</t>
  </si>
  <si>
    <t>255/55R18*V TL LAT.ALPIN GRNX 109V ELN1</t>
  </si>
  <si>
    <t>LATITUTE ALPIN GRNX</t>
  </si>
  <si>
    <t>255/50R19*H TL LAT.ALPIN GRNX 107H XL MO</t>
  </si>
  <si>
    <t>255/55R18*H TL LAT.ALPIN GRNX 105H MO</t>
  </si>
  <si>
    <t>235/65R17*H TL LATITUDE ALPIN LA2 108HXL</t>
  </si>
  <si>
    <t>LATITUDE ALPIN LA2</t>
  </si>
  <si>
    <t>245/45R20*V TL LATITUDE ALPIN LA2 103VXL</t>
  </si>
  <si>
    <t>245/65R17*H TL LATITUDE ALPIN LA2 111HXL</t>
  </si>
  <si>
    <t>265/50R19*V TL LATITUDE ALPIN LA2 110VXL</t>
  </si>
  <si>
    <t>265/45R21*V TL LATITUDE ALPIN LA2 104V</t>
  </si>
  <si>
    <t>215/70R16*H TL LATITUDE ALPIN LA2 104HXL</t>
  </si>
  <si>
    <t>235/65R17*H TL LATITUDE ALPIN LA2 104HAO</t>
  </si>
  <si>
    <t>225/60R17*H TL LATITUDE ALPIN LA2 103HXL</t>
  </si>
  <si>
    <t>255/45R20*V TL LATITUDE ALPIN LA2 105VXL</t>
  </si>
  <si>
    <t>255/55R19*V TL LATITUDE ALPIN LA2 111VXL</t>
  </si>
  <si>
    <t>255/60R17*H LAT ALPIN LA2 110H  XL</t>
  </si>
  <si>
    <t>235/65R19*V TL LATITUDE ALPIN LA2 109VEL</t>
  </si>
  <si>
    <t>275/40R20*V TL LATITUDE ALPIN LA2 106VEL</t>
  </si>
  <si>
    <t>255/50R20*V TL LATITUDE ALPIN LA2 109VEL</t>
  </si>
  <si>
    <t>235/55R18*H TL LATITUDE ALPIN LA2 104HEL</t>
  </si>
  <si>
    <t>235/65R18*H TL LATITUDE ALPIN LA2 110HEL</t>
  </si>
  <si>
    <t>255/50R19*V TL LAT. ALPIN LA2 ZP 107V EL</t>
  </si>
  <si>
    <t>255/55R18*H TL LAT. ALPIN LA2 ZP 109H EL</t>
  </si>
  <si>
    <t>235/65R17*H TL LATITUDE ALPIN LA2 104H M</t>
  </si>
  <si>
    <t>255/65R17*H LATITUDE ALPIN LA2 114H EL</t>
  </si>
  <si>
    <t xml:space="preserve"> LATITUDE ALPIN LA2</t>
  </si>
  <si>
    <t>275/45R20*V LATITUDE ALPIN LA2 110V EL N0</t>
  </si>
  <si>
    <t>275/45R20*V LATITUDE ALPIN LA2 110V EL MO</t>
  </si>
  <si>
    <t>265/65R17*H LATITUDE ALPIN LA2 116H EL</t>
  </si>
  <si>
    <t>255/55R18*H LATITUDE ALPIN LA2 109H EL *</t>
  </si>
  <si>
    <t>255/45R20*V LATITUDE ALPIN LA2 105V EL MO</t>
  </si>
  <si>
    <t>225/75R16*H LATITUDE ALPIN LA2 108H XL</t>
  </si>
  <si>
    <t>225/55R18*V TL PILOT ALPIN PA4 102V EL</t>
  </si>
  <si>
    <t>235/55R19*H LAT ALPIN 2 101H AO</t>
  </si>
  <si>
    <t>LATITUDE ALPIN 2</t>
  </si>
  <si>
    <t>215/55R18*H LAT ALPIN 2 99H XL</t>
  </si>
  <si>
    <t>255/45R20*V LATITUDE ALPIN LA2 101V AO</t>
  </si>
  <si>
    <t>225/60R18*H PIL ALPIN 5 SUV ZP 104H*EL</t>
  </si>
  <si>
    <t>PILOT ALPIN 5 SUV</t>
  </si>
  <si>
    <t>275/50R19*V PIL ALPIN 5 SUV 112V N0 XL</t>
  </si>
  <si>
    <t>255/55R19*V PIL ALPIN 5 SUV 111V N0 XL</t>
  </si>
  <si>
    <t>275/45R20*V PIL ALPIN 5 SUV 110V EL N0</t>
  </si>
  <si>
    <t>305/40R20*V PIL ALPIN 5 SUV 112V XL N0</t>
  </si>
  <si>
    <t>295/40R20*V PIL ALPIN5 SUV 110V EL MO1</t>
  </si>
  <si>
    <t>255/55R18*V LAT ALPIN LA2 109V EL N0</t>
  </si>
  <si>
    <t>265/45R20*V PIL ALPIN5 SUV 108V EL MO1</t>
  </si>
  <si>
    <t>245/50R19*V PIL ALPIN5 SUV 105V EL* ZP</t>
  </si>
  <si>
    <t>255/50R19*V LAT ALPIN LA2 107V EL N0</t>
  </si>
  <si>
    <t>235/65R17*H LAT ALPIN LA2 108H EL N0</t>
  </si>
  <si>
    <t>275/40R20*V LAT ALPIN LA2 106V EL N0</t>
  </si>
  <si>
    <t>235/50R19*V PILOT ALPIN 5 SUV 103V XL</t>
  </si>
  <si>
    <t>255/50R19*V PILOT ALPIN 5 SUV 107V XL</t>
  </si>
  <si>
    <t>225/55R19*V PILOT ALPIN 5 SUV 99V</t>
  </si>
  <si>
    <t>265/50R19*H PIL ALPIN 5 SUV 110H XL*ZP</t>
  </si>
  <si>
    <t>275/45R20*V PIL ALPIN 5 SUV 110V XL*ZP</t>
  </si>
  <si>
    <t>225/65R17*H PILOT ALPIN 5 SUV 106H XL</t>
  </si>
  <si>
    <t>235/65R17*H PILOT ALPIN 5 SUV 104H</t>
  </si>
  <si>
    <t>235/65R17*H PILOT ALPIN 5 SUV 108H XL</t>
  </si>
  <si>
    <t>235/60R17*H PILOT ALPIN 5 SUV 106H XL</t>
  </si>
  <si>
    <t>225/60R18*H PILOT ALPIN 5 SUV 104H XL</t>
  </si>
  <si>
    <t>235/60R18*H PILOT ALPIN 5 SUV 107H XL</t>
  </si>
  <si>
    <t>255/55R18*V PILOT ALPIN 5 SUV 109V XL</t>
  </si>
  <si>
    <t>235/55R19*V PILOT ALPIN 5 SUV 105V XL</t>
  </si>
  <si>
    <t>265/45R20*V PILOT ALPIN 5 SUV 104V N0</t>
  </si>
  <si>
    <t>295/40R20*V PILOT ALPIN 5 SUV 106V N0</t>
  </si>
  <si>
    <t>275/40R21*V PIL ALPIN 5 SUV 107V XL N0</t>
  </si>
  <si>
    <t>305/35R21*V PIL ALPIN 5 SUV 109V XL N0</t>
  </si>
  <si>
    <t>255/45R20*V PIL ALPIN 5 SUV 105V XL MO</t>
  </si>
  <si>
    <t>275/50R20*V PIL ALPIN 5 SUV 113VXL MO1</t>
  </si>
  <si>
    <t>275/50R20*V PIL ALPIN 5 SUV 113V XL MO</t>
  </si>
  <si>
    <t>255/45R20*V PIL ALPIN 5 SUV 105V XL *</t>
  </si>
  <si>
    <t>255/60R18*V PILOT ALPIN 5 SUV 112V EL</t>
  </si>
  <si>
    <t>295/35R21*V PILOT ALPIN 5 SUV 107V EL</t>
  </si>
  <si>
    <t>275/45R20*V PILOT ALPIN 5 SUV 110V EL</t>
  </si>
  <si>
    <t>265/45R20*V PILOT ALPIN 5 SUV 108V EL</t>
  </si>
  <si>
    <t>265/50R20*V PILOT ALPIN 5 SUV 111V EL</t>
  </si>
  <si>
    <t>255/55R20*V PILOT ALPIN 5 SUV 110V EL</t>
  </si>
  <si>
    <t>265/55R19*H PILOT ALPIN 5 SUV 113H EL</t>
  </si>
  <si>
    <t>265/60R18*H PILOT ALPIN 5 SUV 114H EL</t>
  </si>
  <si>
    <t>225/60R17*H PILOT ALPIN 5 SUV 103H EL</t>
  </si>
  <si>
    <t>255/70R18*V PILOT ALPIN 5 SUV 116V EL</t>
  </si>
  <si>
    <t>235/55R18*H PILOT ALPIN 5 SUV 104H EL</t>
  </si>
  <si>
    <t>295/35R21*V PIL ALPIN 5 SUV 107V XL *</t>
  </si>
  <si>
    <t>SCORPION ICE &amp; SNOW</t>
  </si>
  <si>
    <t>295/40R20*V TL SCORPION ICE 110V XL</t>
  </si>
  <si>
    <t>SCORPION ICE</t>
  </si>
  <si>
    <t>SCORPION ICE+SNOW</t>
  </si>
  <si>
    <t>SCORPION ATR</t>
  </si>
  <si>
    <t>275/40R20*V TL SCORPION ICE 106V XL N0</t>
  </si>
  <si>
    <t>235/60R17*H TL SCORPION ICE&amp;SNOW 102H MO</t>
  </si>
  <si>
    <t>255/50R19*H TL SCORPION ICE 107H XL MO</t>
  </si>
  <si>
    <t>275/45R20*V TL SCORPION ICE&amp;SNOW 110V N0</t>
  </si>
  <si>
    <t>255/55R18*V TL SCORPION ICE&amp;SNOW 109V N1</t>
  </si>
  <si>
    <t>325/30R21*V TL SC ICE &amp; SNOW 108V RFT XL</t>
  </si>
  <si>
    <t>285/35R21*V TL SC ICE &amp; SNOW 105V RFT XL</t>
  </si>
  <si>
    <t>275/40R20*V TL SCORP ICE 106V XL * R-F</t>
  </si>
  <si>
    <t>315/35R20*V TL SCORP ICE 110V XL * R-F</t>
  </si>
  <si>
    <t>255/45R20*V TL SCORPION WINTER 105V XL</t>
  </si>
  <si>
    <t>SCORPION WINTER</t>
  </si>
  <si>
    <t>265/45R20*V TL SCORPION WIN. 108V XLMO</t>
  </si>
  <si>
    <t>275/40R20*V TL SCORPION WINTER 106V XL</t>
  </si>
  <si>
    <t>275/45R19*V TL SCORPION WINTER 108V XL</t>
  </si>
  <si>
    <t>285/45R19*V TL SCORPION WIN 111V R-F XL</t>
  </si>
  <si>
    <t>215/65R16*H TL SCORPION WINTER 102H XL</t>
  </si>
  <si>
    <t>215/60R17*V TL SCORPION WINTER 100V XL</t>
  </si>
  <si>
    <t>225/65R17*T TL SCORPION WINTER 102T</t>
  </si>
  <si>
    <t>235/65R17*H TL SCORPION WINTER 108H XL</t>
  </si>
  <si>
    <t>235/60R17*H TL SCORPION WINTER 106H XL</t>
  </si>
  <si>
    <t>235/60R18*H TL SCORPION WINTER 107H XL</t>
  </si>
  <si>
    <t>235/55R18*H TL SCORPION WINTER 104H XL</t>
  </si>
  <si>
    <t>235/55R19*H TL SCORPION WINTER 105H XL</t>
  </si>
  <si>
    <t>255/55R18*V TL SCORPION WINTER 109V XL</t>
  </si>
  <si>
    <t>255/50R19*V TL SCORPION WINTER 107V XL</t>
  </si>
  <si>
    <t>235/65R19*V TL SCORPION WINTER 109V XL</t>
  </si>
  <si>
    <t>275/45R21*V TL SCORPION WINTER 110V XL</t>
  </si>
  <si>
    <t>255/55R20*V TL SCORPION WINTER 110V XL</t>
  </si>
  <si>
    <t>245/45R20*V TL SCORPION WINTER 103V XL</t>
  </si>
  <si>
    <t>225/55R19*H TL SCORPION WINTER 99H</t>
  </si>
  <si>
    <t>275/45R20*V TL SCORPION WIN. 110V XLMO</t>
  </si>
  <si>
    <t>215/65R16*H TL SCORPION WINTER 98H</t>
  </si>
  <si>
    <t>265/65R17*H TL SCORPION WINTER 112H</t>
  </si>
  <si>
    <t>265/70R16*H TL SCORPION WINTER 112H</t>
  </si>
  <si>
    <t>285/45R19*V TL SCORPION WINTER 111V XL</t>
  </si>
  <si>
    <t>255/40R19*H TL SCORPION WINTER 100H XL</t>
  </si>
  <si>
    <t>245/70R16*H TL SCORPION WINTER 107H XL</t>
  </si>
  <si>
    <t>265/55R19*V TL SCORPION WINTER 109V MO</t>
  </si>
  <si>
    <t>255/65R17*H TL SCORPION WINTER 110H XL</t>
  </si>
  <si>
    <t>245/65R17*H TL SCORPION WINTER 111H XL</t>
  </si>
  <si>
    <t>255/40R21*V TL SCORPION WINTER 102V XL</t>
  </si>
  <si>
    <t>265/60R18*H TL SCORPION WINTER 114H XL</t>
  </si>
  <si>
    <t>225/60R17*V TL SCORPION WINTER 103V XL</t>
  </si>
  <si>
    <t>215/70R16*H TL SCORPION WINTER 104H XL</t>
  </si>
  <si>
    <t>225/65R17*H TL SCORPION WINTER 106H XL</t>
  </si>
  <si>
    <t>235/70R16*H TL SCORPION WINTER 105H XL</t>
  </si>
  <si>
    <t>255/50R19*V TL SCORPION WIN* 107V R-F XL</t>
  </si>
  <si>
    <t>255/55R18*H TL SCORPION WIN 109H XL*R-F</t>
  </si>
  <si>
    <t>255/55R18*H TL SCORPION WINTER 109H *</t>
  </si>
  <si>
    <t>235/60R18*V TL SCORPION WINTER 103V N0</t>
  </si>
  <si>
    <t>255/55R18*V TL SCORPION WINTER 105V N0</t>
  </si>
  <si>
    <t>255/50R19*V TL SCORPION WINTER 103V N0</t>
  </si>
  <si>
    <t>265/50R19*V TL SCORPION WIN 110V XL N0</t>
  </si>
  <si>
    <t>265/50R20*H TL SCORPION WINTER 111H XL</t>
  </si>
  <si>
    <t>225/70R16*H TL SCORPION WINTER 103H</t>
  </si>
  <si>
    <t>265/40R21*V TL SCORPION WIN 105V XL</t>
  </si>
  <si>
    <t>295/40R20*V TL SCORPION WINTER 106V N0</t>
  </si>
  <si>
    <t>265/45R20*V TL SCORPION WINTER 104V N0</t>
  </si>
  <si>
    <t>235/50R18*V TL SCORPION WIN 101V XL MO</t>
  </si>
  <si>
    <t>285/40R20*V SCORPION WINTER 108V XL *</t>
  </si>
  <si>
    <t>295/40R21*V SCORPION WINTER 111V XL</t>
  </si>
  <si>
    <t>265/45R21*H SCORPION WINTER 104H</t>
  </si>
  <si>
    <t>285/45R21*W SCORPION WINTER 113W XL B</t>
  </si>
  <si>
    <t>275/50R20*V SCORPION WINTER 109V MO</t>
  </si>
  <si>
    <t>235/55R19*H SCORPION WINTER 101H MOE R-F</t>
  </si>
  <si>
    <t>255/55R19*H SCORPION WINTER 111H XL AO</t>
  </si>
  <si>
    <t>235/60R18*H SCORPION WINTER 103H MO</t>
  </si>
  <si>
    <t>255/60R18*H SCORPION WINTER 108H AO</t>
  </si>
  <si>
    <t>295/45R20*V SCORPION WINTER 114V XL</t>
  </si>
  <si>
    <t>315/40R21*V SCORPION WINTER 111V MO</t>
  </si>
  <si>
    <t>245/60R18*H SCORPION WINTER 105H</t>
  </si>
  <si>
    <t>275/45R21*V SCORPION WINTER 107V MO</t>
  </si>
  <si>
    <t>285/40R21*V TL SCORPION WINTER 109V XL</t>
  </si>
  <si>
    <t>285/45R20*V TL SCORPION WINTER 112V XL</t>
  </si>
  <si>
    <t>315/40R21*V SCORPION WINTER 115V XL MO</t>
  </si>
  <si>
    <t>275/45R21*V SCORPION WINTER 110V XL MO</t>
  </si>
  <si>
    <t>275/40R21*V SCORPION WINTER 107V XL</t>
  </si>
  <si>
    <t>235/65R17*H SCORPION WINTER 104H MO</t>
  </si>
  <si>
    <t>225/65R17*T ICE ZERO FR 106T FR XL</t>
  </si>
  <si>
    <t>235/65R17*H ICE ZERO FR 108H FR XL</t>
  </si>
  <si>
    <t>215/60R17*T ICE ZERO FR 100T FR XL</t>
  </si>
  <si>
    <t>225/60R17*H ICE ZERO FR 103H FR XL</t>
  </si>
  <si>
    <t>235/60R18*H ICE ZERO FR 107H FR XL</t>
  </si>
  <si>
    <t>255/55R18*H ICE ZERO FR 109H FR XL</t>
  </si>
  <si>
    <t>215/65R17*H SCORPION WINTER 99H SI</t>
  </si>
  <si>
    <t>255/50R20*H TL SCORP WIN 109H FRXLAORB</t>
  </si>
  <si>
    <t>255/45R20*V TL SCORPION WINTER 101V AO</t>
  </si>
  <si>
    <t>285/40R22*V SCORPION WINTER 110V XL</t>
  </si>
  <si>
    <t>265/40R22*V SCORPION WINTER 106V XL</t>
  </si>
  <si>
    <t>295/35R21*V SCORPION WINTER 107V XL MO</t>
  </si>
  <si>
    <t>285/45R20*V SCORPION WINTER 112V XL AO</t>
  </si>
  <si>
    <t>235/55R18*H SCORP.WINTER 104H XL SI</t>
  </si>
  <si>
    <t>235/60R18*H SCORPION WINTER 103H R-F</t>
  </si>
  <si>
    <t>255/55R19*V SCORPION WINTER 111V XL J</t>
  </si>
  <si>
    <t>255/45R20*H SCORPION WINTER 101H R-F</t>
  </si>
  <si>
    <t>235/50R19*H SCORP.WINTER 103H XL SI</t>
  </si>
  <si>
    <t>255/50R20*V SCORPION WINTER 109V XL J</t>
  </si>
  <si>
    <t>255/60R18*H SCORPION WINTER 112H XL J</t>
  </si>
  <si>
    <t>235/65R18*H SCORPION WINTER 110H XL J</t>
  </si>
  <si>
    <t>275/40R20*V SCORPION WIN 106V XL R-F</t>
  </si>
  <si>
    <t>315/35R20*V SCORPION WIN 110V XL R-F</t>
  </si>
  <si>
    <t>215/65R17*H SCORPION WINTER 99H</t>
  </si>
  <si>
    <t>265/35R22*V SCORPION WIN 102V NSC XL</t>
  </si>
  <si>
    <t>285/35R22*V SCORPION WIN 106V NSC XL</t>
  </si>
  <si>
    <t>215/65R16*H SCORPION WINTER 102H XL K1</t>
  </si>
  <si>
    <t>215/65R17*T ICE ZERO 103T FR XL</t>
  </si>
  <si>
    <t>ICE ZERO</t>
  </si>
  <si>
    <t>225/60R18*T ICE ZERO 104T FR XL</t>
  </si>
  <si>
    <t>235/55R17*T ICE ZERO 103T FR XL</t>
  </si>
  <si>
    <t>235/55R18*T ICE ZERO 104T FR XL</t>
  </si>
  <si>
    <t>225/50R17*T ICE ZERO 98T FR XL R-F</t>
  </si>
  <si>
    <t>245/45R18*H ICE ZERO 100H FR XL</t>
  </si>
  <si>
    <t>245/45R19*H ICE ZERO 102H FR XL</t>
  </si>
  <si>
    <t>265/50R19*V SCORP. WINTER 110V XL MGT</t>
  </si>
  <si>
    <t>295/40R20*V SCORPION WINTER 106V MGT</t>
  </si>
  <si>
    <t>265/45R20*V SCORPION WINTER 104V MGT</t>
  </si>
  <si>
    <t>325/55R22*H TL SCORPION WINTER 116H MO</t>
  </si>
  <si>
    <t>235/65R17*H TL SCORPION WINTER 104H AO</t>
  </si>
  <si>
    <t>255/50R19*V SCORPION WINTER 107V XL N1</t>
  </si>
  <si>
    <t>235/65R17*H SCORPION WINTER 108H XL N1</t>
  </si>
  <si>
    <t>275/40R20*V SCORPION WINTER 106V XL N1</t>
  </si>
  <si>
    <t>295/35R21*V SCO WINTER 107V XL MGT</t>
  </si>
  <si>
    <t>265/40R21*V SCO WINTER 105V XL MGT</t>
  </si>
  <si>
    <t>255/60R18*V SCO WINTER 112V XL MGT</t>
  </si>
  <si>
    <t>255/65R17*H SCORPION WINTER 110H MO</t>
  </si>
  <si>
    <t>295/45R19*V SCO WINTER 113V XL MGT</t>
  </si>
  <si>
    <t>255/60R18*H SCORPION WINTER 112H XL MO</t>
  </si>
  <si>
    <t>235/55R20*H TL SCORPION WINTER 105H XL</t>
  </si>
  <si>
    <t>275/35R22*V TL SCORPION WINTER 104V XL</t>
  </si>
  <si>
    <t>235/50R19*H SCORPION WINTER 103H XL</t>
  </si>
  <si>
    <t>235/55R19*H SCORPION WINTER 101H AO</t>
  </si>
  <si>
    <t>275/50R19*V SCORPION WINTER 112V XL N0</t>
  </si>
  <si>
    <t>295/40R21*W SCORPION WINTER 111W XL J</t>
  </si>
  <si>
    <t>255/55R19*V SCORPION WINTER 111V XL N0</t>
  </si>
  <si>
    <t>285/50R20*T WINTER ICE ZERO FR 116T XL</t>
  </si>
  <si>
    <t>G073</t>
  </si>
  <si>
    <t>215/65R16*Q TL G073 98Q</t>
  </si>
  <si>
    <t>215/60R17*Q TL G073 96Q</t>
  </si>
  <si>
    <t>GEOLANDAR A/T-S G012</t>
  </si>
  <si>
    <t>235/80R17*R TL GEOLANDAR A/T-S G012 120/</t>
  </si>
  <si>
    <t>275/40R20*Q TL GEOLANDAR G073 106Q XL</t>
  </si>
  <si>
    <t>GEOLANDAR G073</t>
  </si>
  <si>
    <t>275/65R17*Q TL GEOLANDAR G073 115Q</t>
  </si>
  <si>
    <t>265/45R21*Q GEOLANDAR G073 104Q</t>
  </si>
  <si>
    <t>295/45R20*Q GEOLANDAR G073 114Q</t>
  </si>
  <si>
    <t>275/45R19*Q GEOLANDAR G073 108Q</t>
  </si>
  <si>
    <t>295/40R20*Q GEOLANDAR G073 110Q</t>
  </si>
  <si>
    <t>255/60R17*Q GEOLANDAR G073 106Q</t>
  </si>
  <si>
    <t>245/60R20*Q GEOLANDAR G073 107Q</t>
  </si>
  <si>
    <t>235/70R16*T BluEarth*WINTER V905 106T</t>
  </si>
  <si>
    <t>BluEarth*WINTER V905</t>
  </si>
  <si>
    <t>255/60R17*H BluEarth*WINTER V905 106H</t>
  </si>
  <si>
    <t>245/55R17*V BluEarth*WINTER V905 102V</t>
  </si>
  <si>
    <t>245/50R18*V BluEarth*WINTER V905 100V</t>
  </si>
  <si>
    <t>G075</t>
  </si>
  <si>
    <t>255/50R19*Q G075 107Q</t>
  </si>
  <si>
    <t>255/50R20*Q G075 109Q</t>
  </si>
  <si>
    <t>275/50R20*Q G075 113Q</t>
  </si>
  <si>
    <t>255/45R20*Q G075 105Q</t>
  </si>
  <si>
    <t>275/45R20*Q G075 110Q</t>
  </si>
  <si>
    <t>275/40R20*Q G075 106Q</t>
  </si>
  <si>
    <t>265/60R18*Q G075 110Q</t>
  </si>
  <si>
    <t>255/55R18*Q G075 109Q</t>
  </si>
  <si>
    <t>215/70R16*Q G075 100Q</t>
  </si>
  <si>
    <t>195/80R15*Q G075 96Q</t>
  </si>
  <si>
    <t>215/80R15*Q G075 102Q</t>
  </si>
  <si>
    <t>225/80R15*Q G075 105Q</t>
  </si>
  <si>
    <t>245/60R18*Q G075 105Q</t>
  </si>
  <si>
    <t>265/70R15*Q G075 112Q</t>
  </si>
  <si>
    <t>235/60R18*Q G075 107Q</t>
  </si>
  <si>
    <t>225/70R16*Q G075 103Q</t>
  </si>
  <si>
    <t>235/70R16*Q G075 106Q</t>
  </si>
  <si>
    <t>245/70R16*Q G075 107Q</t>
  </si>
  <si>
    <t>265/70R16*Q G075 112Q</t>
  </si>
  <si>
    <t>275/70R16*Q G075 114Q</t>
  </si>
  <si>
    <t>225/65R17*Q G075 102Q</t>
  </si>
  <si>
    <t>235/65R17*Q G075 108Q</t>
  </si>
  <si>
    <t>245/65R17*Q G075 107Q</t>
  </si>
  <si>
    <t>265/65R17*Q G075 112Q</t>
  </si>
  <si>
    <t>275/65R17*Q G075 115Q</t>
  </si>
  <si>
    <t>285/65R17*Q G075 116Q</t>
  </si>
  <si>
    <t>235/60R17*H DESTINATION WINTER 102H</t>
  </si>
  <si>
    <t>DESTINATION WINTER</t>
  </si>
  <si>
    <t>215/65R16*T DESTINATION WINTER 98T</t>
  </si>
  <si>
    <t>225/60R17*H DESTINATION WINTER 99H</t>
  </si>
  <si>
    <t>215/65R16*H DESTINATION WINTER 98H</t>
  </si>
  <si>
    <t>215/70R16*H DESTINATION WINTER 100H</t>
  </si>
  <si>
    <t>235/65R17*H DESTINATION WINTER 104H</t>
  </si>
  <si>
    <t>225/65R17*T DESTINATION WINTER 102T</t>
  </si>
  <si>
    <t>215/70R16*T DESTINATION WINTER 100T</t>
  </si>
  <si>
    <t>235/65R17*H DESTINATION WINTER 108H XL</t>
  </si>
  <si>
    <t>235/65R17*V DESTINATION WINTER 108V XL</t>
  </si>
  <si>
    <t>225/65R17*H DESTINATION WINTER 102H</t>
  </si>
  <si>
    <t>215/60R17*H DESTINATION WINTER 96H</t>
  </si>
  <si>
    <t>235/60R18*H DESTINATION WINTER 107H XL</t>
  </si>
  <si>
    <t>235/55R18*H DESTINATION WINTER 104H XL</t>
  </si>
  <si>
    <t>205/70R15*T DESTINATION WINTER 96T</t>
  </si>
  <si>
    <t>235/50R18*V DESTINATION WINTER 101V XL</t>
  </si>
  <si>
    <t>215/55R18*H DESTINATION WINTER 95H</t>
  </si>
  <si>
    <t>235/55R18*H WINTERHAWK 4 104H XL</t>
  </si>
  <si>
    <t>215/65R16*H WINTERHAWK 4 102H XL</t>
  </si>
  <si>
    <t>275/45R20*V WINTERHAWK 4 110V XL</t>
  </si>
  <si>
    <t>225/55R18*V WINTERHAWK 4 102V XL</t>
  </si>
  <si>
    <t>215/65R16*H WINTERHAWK 4 98H</t>
  </si>
  <si>
    <t>235/65R17*V WINTERHAWK 4 108V XL</t>
  </si>
  <si>
    <t>235/50R19*V WINTERHAWK 4 103V XL</t>
  </si>
  <si>
    <t>225/60R17*H WINTERHAWK 4 99H</t>
  </si>
  <si>
    <t>225/65R17*H WINTERHAWK 4 106H XL</t>
  </si>
  <si>
    <t>215/70R16*H WINTERHAWK 4 100H</t>
  </si>
  <si>
    <t>255/60R18*V WINTERHAWK 4 112V XL</t>
  </si>
  <si>
    <t>215/65R17*H WINTERHAWK 4 103H XL</t>
  </si>
  <si>
    <t>235/55R19*V WINTERHAWK 4 105V XL</t>
  </si>
  <si>
    <t>215/60R17*H WINTERHAWK 4 96H</t>
  </si>
  <si>
    <t>225/60R18*V WINTERHAWK 4 104V XL</t>
  </si>
  <si>
    <t>225/55R19*V WINTERHAWK 4 99V</t>
  </si>
  <si>
    <t>255/45R20*V WINTERHAWK 4 105V XL</t>
  </si>
  <si>
    <t>255/55R18*V WINTERHAWK 4 109V XL</t>
  </si>
  <si>
    <t>255/55R19*V WINTERHAWK 4 111V XL</t>
  </si>
  <si>
    <t>255/50R19*V WINTERHAWK 4 107V XL</t>
  </si>
  <si>
    <t>235/60R18*H WINTERHAWK 4 107H XL</t>
  </si>
  <si>
    <t>235/50R18*V WINTERHAWK 4 101V XL</t>
  </si>
  <si>
    <t>215/65R16*H G-FORCE WIN 2 SUV 102H XL</t>
  </si>
  <si>
    <t>G-FORCE WINTER 2 SUV</t>
  </si>
  <si>
    <t>205/70R16*H G-FORCE WINTER2 SUV 97H</t>
  </si>
  <si>
    <t>G-FORCE WINTER2 SUV</t>
  </si>
  <si>
    <t>215/55R18*V G-FORCE WINTER2 SUV 99V XL</t>
  </si>
  <si>
    <t>215/60R17*H G-FORCE WINTER 2 SUV 96H</t>
  </si>
  <si>
    <t>SPEED GRIP 2 SUV</t>
  </si>
  <si>
    <t>235/55R17*V TL SPEED GRIP 2 SUV 103VXLFR</t>
  </si>
  <si>
    <t>215/70R16*T MASTER-GRIP 2 SUV 100T FR</t>
  </si>
  <si>
    <t>255/50R19*V SPEED-GRIP 3 SUV 107V FRXL</t>
  </si>
  <si>
    <t>215/60R17*H MASTER-GRIP 2 SUV 96H FR</t>
  </si>
  <si>
    <t>235/65R17*H MASTER-GRIP2 SUV 108H FRXL</t>
  </si>
  <si>
    <t>235/55R17*V SPEED-GRIP 3 SUV 103V FRXL</t>
  </si>
  <si>
    <t>215/65R16*H MASTER-GRIP 2 SUV 98H FR</t>
  </si>
  <si>
    <t>225/65R17*H MASTER-GRIP 2 SUV 102H FR</t>
  </si>
  <si>
    <t>235/60R18*H MASTER-GRIP 2 SUV 107HFRXL</t>
  </si>
  <si>
    <t>255/55R18*V SPEED-GRIP 3 SUV 109V FRXL</t>
  </si>
  <si>
    <t>275/45R20*V SPEED-GRIP 3 110V FR XL</t>
  </si>
  <si>
    <t>265/60R18*H MASTER-GRIP2 SUV 114H FRXL</t>
  </si>
  <si>
    <t>235/55R18*H TL SPEED-GRIP 3 104H FR XL</t>
  </si>
  <si>
    <t>235/55R19*V TL SPEED-GRIP 3 105V FR XL</t>
  </si>
  <si>
    <t>215/65R17*H MASTER-GRIP 2 SUV 99H FR</t>
  </si>
  <si>
    <t>225/60R17*H MASTER-GRIP 2 SUV 103H FR XL</t>
  </si>
  <si>
    <t>205/55R19*H SPEED-GRIP 3 97H FR XL</t>
  </si>
  <si>
    <t>215/50R18*V SPEED-GRIP 3 92V FR</t>
  </si>
  <si>
    <t>195/60R16*H MASTER-GRIP 2 SUV 89H</t>
  </si>
  <si>
    <t>215/65R17*V MASTER-GRIP 2 99V FR</t>
  </si>
  <si>
    <t>235/65R17*H TL WINTRAC XTREME S 108H XL</t>
  </si>
  <si>
    <t>235/70R16*H TL WINTRAC XTREME S 106H</t>
  </si>
  <si>
    <t>255/50R20*V TL WINTRAC XTREME S 109V XL</t>
  </si>
  <si>
    <t>255/60R18*V TL WINTRAC XTREME S 112V XL</t>
  </si>
  <si>
    <t>275/40R20*V TL WINTRAC XTREME S 106V XL</t>
  </si>
  <si>
    <t>275/40R22*V TL WINTRAC XTREME S 108V XL</t>
  </si>
  <si>
    <t>275/45R19*V TL WINTRAC XTREME S 108V XL</t>
  </si>
  <si>
    <t>285/45R19*V TL WINTRAC XTREME S 111V XL</t>
  </si>
  <si>
    <t>235/55R17*V WINTRAC XTREME S 103V XL</t>
  </si>
  <si>
    <t>235/55R19*V WINTRAC XTREME S 105V XL</t>
  </si>
  <si>
    <t>225/60R17*H WINTRAC XTREME S 103H XL</t>
  </si>
  <si>
    <t>225/55R18*V WINTRAC XTREME S 98V</t>
  </si>
  <si>
    <t>255/45R19*V WINTRAC XTREME S 104V XL</t>
  </si>
  <si>
    <t>295/35R21*Y WINTRAC XTREME S 107Y XL</t>
  </si>
  <si>
    <t>295/30R22*Y WINTRAC XTREME S 103Y XL</t>
  </si>
  <si>
    <t>265/65R17*H WINTRAC XTREME S 112H</t>
  </si>
  <si>
    <t>265/60R18*H WINTRAC XTREME S 114H XL</t>
  </si>
  <si>
    <t>235/55R18*H WINTRAC XTREME S 100H</t>
  </si>
  <si>
    <t>255/65R17*H WINTRAC XTREME S 110H</t>
  </si>
  <si>
    <t>225/70R16*H WINTRAC XTREME S 103H</t>
  </si>
  <si>
    <t>245/70R16*H WINTRAC XTREME S 107H</t>
  </si>
  <si>
    <t>245/65R17*H WINTRAC XTREME S 111H XL</t>
  </si>
  <si>
    <t>235/60R18*H WINTRAC XTREME S 107H XL</t>
  </si>
  <si>
    <t>235/60R17*H WINTRAC XTREME S 102H</t>
  </si>
  <si>
    <t>265/55R19*H WINTRAC XTREME S 109H</t>
  </si>
  <si>
    <t>215/70R16*H WINTRAC XTREME S 100H</t>
  </si>
  <si>
    <t>215/55R18*H WINTRAC XTREME S 95H</t>
  </si>
  <si>
    <t>285/45R20*W TL WINTRAC XTREME S 112W XL</t>
  </si>
  <si>
    <t>275/50R20*W TL WINTRAC XTREME S 113W XL</t>
  </si>
  <si>
    <t>265/40R21*Y TL WINTRAC XTREME S 105Y XL</t>
  </si>
  <si>
    <t>275/40R21*W TL WINTRAC XTREME S 107W XL</t>
  </si>
  <si>
    <t>265/50R20*V TL WINTRAC XTREME S 111V XL</t>
  </si>
  <si>
    <t>265/50R19*V TL WINTRAC XTREME S 110V XL</t>
  </si>
  <si>
    <t>215/65R17*V TL WINTRAC XTREME S 99V</t>
  </si>
  <si>
    <t>215/55R18*V WINTRAC PRO 99V XL</t>
  </si>
  <si>
    <t>275/45R20*V WINTRAC PRO 110V XL</t>
  </si>
  <si>
    <t>265/45R20*V WINTRAC PRO 108V XL</t>
  </si>
  <si>
    <t>255/45R20*V WINTRAC PRO 105V XL</t>
  </si>
  <si>
    <t>245/45R20*V WINTRAC PRO 103V XL</t>
  </si>
  <si>
    <t>235/45R20*V WINTRAC PRO 100V XL</t>
  </si>
  <si>
    <t>255/50R19*V WINTRAC PRO 107V XL</t>
  </si>
  <si>
    <t>255/55R19*V WINTRAC PRO 111V XL</t>
  </si>
  <si>
    <t>285/40R21*V WINTRAC PRO 109V XL</t>
  </si>
  <si>
    <t>235/50R19*V WINTRAC PRO 103V XL</t>
  </si>
  <si>
    <t>255/50R19*V WINTRAC XTREME S 107V XL</t>
  </si>
  <si>
    <t>235/60R18*H WINTRAC XTREME S 103H MO</t>
  </si>
  <si>
    <t>235/55R17*V WINTRACPRO 103V XL</t>
  </si>
  <si>
    <t>235/55R18*H WINTRACPRO 104H XL</t>
  </si>
  <si>
    <t>235/55R19*V WINTRACPRO 105V XL</t>
  </si>
  <si>
    <t>235/60R18*H WINTRACPRO 107H XL</t>
  </si>
  <si>
    <t>235/65R17*H WINTRACPRO 108H XL</t>
  </si>
  <si>
    <t>235/65R18*H WINTRACPRO 110H XL</t>
  </si>
  <si>
    <t>255/55R20*V WINTRACPRO 110V XL</t>
  </si>
  <si>
    <t>225/55R19*V WINTRACPRO 99V</t>
  </si>
  <si>
    <t>245/45R21*W WINTRACPRO 104W XL</t>
  </si>
  <si>
    <t>205/60R17*H WINTRACPRO 93H</t>
  </si>
  <si>
    <t>315/40R21*V WINTRACPRO 115V XL</t>
  </si>
  <si>
    <t>295/40R20*V WINTRACPRO 110V XL</t>
  </si>
  <si>
    <t>285/45R19*V WINTRACPRO 111V XL</t>
  </si>
  <si>
    <t>275/45R21*V WINTRACPRO 110V XL</t>
  </si>
  <si>
    <t>215/60R17*H WINTRACPRO 96H</t>
  </si>
  <si>
    <t>215/65R17*V WINTRACPRO 99V</t>
  </si>
  <si>
    <t>275/40R20*V WINTRACPRO 106V XL</t>
  </si>
  <si>
    <t>235/55R17*H WINTRACPRO 99H</t>
  </si>
  <si>
    <t>255/45R19*V WINTRACPRO 104V XL</t>
  </si>
  <si>
    <t>225/55R18*V WINTRACPRO 102V XL</t>
  </si>
  <si>
    <t>225/65R17*H WINTRACPRO 106H XL</t>
  </si>
  <si>
    <t>225/60R17*H WINTRACPRO 103H XL</t>
  </si>
  <si>
    <t>255/55R18*V WINTRACPRO 109V XL</t>
  </si>
  <si>
    <t>255/40R21*V WINTRACPRO 102V XL</t>
  </si>
  <si>
    <t>255/50R20*V WINTRACPRO 109V XL</t>
  </si>
  <si>
    <t>265/60R18*H WINTRACPRO 114H XL</t>
  </si>
  <si>
    <t>255/60R18*V WINTRACPRO 112V XL</t>
  </si>
  <si>
    <t>BLIZZAK LM 25-4</t>
  </si>
  <si>
    <t>255/55R18*H TL LM 25-4 109H RFT XL FSL*</t>
  </si>
  <si>
    <t>BLIZZAK LM-25 4X4</t>
  </si>
  <si>
    <t>235/60R17*H TL BLIZZAK LM-25 4X4 102HMO</t>
  </si>
  <si>
    <t>255/50R19*V TL BLIZ. LM25 4X4*RF 107VXL</t>
  </si>
  <si>
    <t>255/50R19*H TL BLIZ. LM25 4X4 RF107H MO</t>
  </si>
  <si>
    <t>BLIZZAK LM80</t>
  </si>
  <si>
    <t>205/60R16*H TL BLIZZAK LM-25-1 92H FR *</t>
  </si>
  <si>
    <t>215/65R16*H TL BLIZZAK LM-80 98H FR AO</t>
  </si>
  <si>
    <t>255/55R18*H TL BLIZZAK LM80 EVO 109H XL</t>
  </si>
  <si>
    <t>235/60R18*H TL BLIZZAK LM80 EVO 107H XL</t>
  </si>
  <si>
    <t>245/70R16*T TL BLIZZAK LM80 EVO 107T</t>
  </si>
  <si>
    <t>255/55R18*V TL BLIZZAK LM80 EVO 109V XL</t>
  </si>
  <si>
    <t>235/65R17*H TL BLIZZAK LM80 EVO 108H XL</t>
  </si>
  <si>
    <t>215/70R16*T TL BLIZZAK LM80 EVO 100T</t>
  </si>
  <si>
    <t>235/55R17*H TL BLIZZAK LM80 EVO 99H</t>
  </si>
  <si>
    <t>235/65R17*H TL BLIZZAK LM80 EVO 104H</t>
  </si>
  <si>
    <t>245/65R17*T TL BLIZZAK LM80 111T XL</t>
  </si>
  <si>
    <t>235/60R18*V TL BLIZZAK LM80 EVO 107V XL</t>
  </si>
  <si>
    <t>225/65R17*H TL BLIZZAK LM80 EVO 102H</t>
  </si>
  <si>
    <t>215/65R16*H TL BLIZZAK LM80 EVO 98H</t>
  </si>
  <si>
    <t>235/65R18*H TL BLIZZAK LM80 EVO 110H XL</t>
  </si>
  <si>
    <t>265/60R18*H TL BLIZZAK LM80 EVO 110H</t>
  </si>
  <si>
    <t>265/50R20*V TL BLIZZAK LM80 EVO 107V</t>
  </si>
  <si>
    <t>215/65R16*H TL BLIZZAK LM80 EVO 102H XL</t>
  </si>
  <si>
    <t>225/55R18*V TL BLIZZAK LM80 EVO 98V</t>
  </si>
  <si>
    <t>255/55R19*H TL BLIZZAK LM80 EVO 111HXL</t>
  </si>
  <si>
    <t>265/65R17*H TL BLIZZAK LM80 EVO 112H</t>
  </si>
  <si>
    <t>205/80R16*T TL BLIZZAK LM80 EVO 104TXL</t>
  </si>
  <si>
    <t>235/55R19*V TL BLIZZAK LM80 EVO 105VXL</t>
  </si>
  <si>
    <t>225/70R16*T TL BLIZZAK LM80 EVO 103T</t>
  </si>
  <si>
    <t>225/55R17*V TL BLIZZAK LM80 EVO 101VXL</t>
  </si>
  <si>
    <t>225/60R17*H TL BLIZZAK LM80 EVO 99H</t>
  </si>
  <si>
    <t>235/45R19*V TL BLIZZAK LM80 EVO 95V</t>
  </si>
  <si>
    <t>275/60R18*H TL BLIZZAK LM80 EVO 113H</t>
  </si>
  <si>
    <t>225/60R18*H TL BLIZZAK LM80 EVO 100H</t>
  </si>
  <si>
    <t>235/55R18*H TL BLIZZAK LM80 EVO 100H</t>
  </si>
  <si>
    <t>275/45R20*V TL BLIZZAK LM80 EVO 110VXL</t>
  </si>
  <si>
    <t>245/65R17*H TL BLIZZAK LM80 EVO 111HXL</t>
  </si>
  <si>
    <t>255/65R16*H TL BLIZZAK LM80 EVO 109H</t>
  </si>
  <si>
    <t>255/65R17*H TL BLIZZAK LM80 EVO 110H</t>
  </si>
  <si>
    <t>235/60R16*H TL BLIZZAK LM80 EVO 100H</t>
  </si>
  <si>
    <t>205/70R15*T TL BLIZZAK LM80 EVO 96T</t>
  </si>
  <si>
    <t>235/75R15*T TL BLIZZAK LM80 EVO 109TXL</t>
  </si>
  <si>
    <t>255/50R19*V TL BLIZZAK LM80 EVO 107VXL</t>
  </si>
  <si>
    <t>215/80R15*R BLIZZAK DM-V2 102R</t>
  </si>
  <si>
    <t>205/80R16*R BLIZZAK DM-V2 104R XL</t>
  </si>
  <si>
    <t>265/70R15*R BLIZZAK DM-V2 112R</t>
  </si>
  <si>
    <t>215/70R16*S BLIZZAK DM-V2 100S</t>
  </si>
  <si>
    <t>225/70R16*S BLIZZAK DM-V2 103S</t>
  </si>
  <si>
    <t>235/70R16*S BLIZZAK DM-V2 106S</t>
  </si>
  <si>
    <t>245/70R16*S BLIZZAK DM-V2 107S</t>
  </si>
  <si>
    <t>265/70R16*R BLIZZAK DM-V2 112R</t>
  </si>
  <si>
    <t>275/70R16*R BLIZZAK DM-V2 114R</t>
  </si>
  <si>
    <t>215/65R16*S BLIZZAK DM-V2 98S</t>
  </si>
  <si>
    <t>225/65R17*S BLIZZAK DM-V2 102S</t>
  </si>
  <si>
    <t>235/65R17*S BLIZZAK DM-V2 108S XL</t>
  </si>
  <si>
    <t>255/65R17*S BLIZZAK DM-V2 110S</t>
  </si>
  <si>
    <t>265/65R17*R BLIZZAK DM-V2 112R</t>
  </si>
  <si>
    <t>275/65R17*R BLIZZAK DM-V2 115R</t>
  </si>
  <si>
    <t>235/65R18*S BLIZZAK DM-V2 106S</t>
  </si>
  <si>
    <t>235/60R16*S BLIZZAK DM-V2 100S</t>
  </si>
  <si>
    <t>215/60R17*S BLIZZAK DM-V2 96S</t>
  </si>
  <si>
    <t>255/60R17*S BLIZZAK DM-V2 106S</t>
  </si>
  <si>
    <t>235/60R18*S BLIZZAK DM-V2 107S XL</t>
  </si>
  <si>
    <t>235/60R18*H BLIZZAK LM80 EVO 103H MO</t>
  </si>
  <si>
    <t>265/60R18*R BLIZZAK DM-V2 110R</t>
  </si>
  <si>
    <t>275/60R18*R BLIZZAK DM-V2 113R</t>
  </si>
  <si>
    <t>285/60R18*R BLIZZAK DM-V2 116R</t>
  </si>
  <si>
    <t>225/55R18*T BLIZZAK DM-V2 98T</t>
  </si>
  <si>
    <t>255/55R18*T BLIZZAK DM-V2 109T XL</t>
  </si>
  <si>
    <t>235/55R19*T BLIZZAK DM-V2 105T XL</t>
  </si>
  <si>
    <t>255/50R20*H BLIZZAK LM80EVO 109H XL AO</t>
  </si>
  <si>
    <t>275/40R20*T BLIZZAK DM-V2 106T XL</t>
  </si>
  <si>
    <t>215/60R17*H BLIZZAK LM80 EVO 96H</t>
  </si>
  <si>
    <t>255/60R18*S BLIZZAK DM-V2 112S XL</t>
  </si>
  <si>
    <t>255/55R19*H BLIZZAK LM001 111H AO XL</t>
  </si>
  <si>
    <t>285/45R22*T BLIZZAK DM-V2 110T</t>
  </si>
  <si>
    <t>285/50R20*T BLIZZAK DM-V2 112T</t>
  </si>
  <si>
    <t>265/50R19*T BLIZZAK DM-V2 110T XL</t>
  </si>
  <si>
    <t>255/50R19*T BLIZZAK DM-V2 107T XL</t>
  </si>
  <si>
    <t>235/75R15*R BLIZZAK DM-V2 109R XL</t>
  </si>
  <si>
    <t>225/60R17*S BLIZZAK DM-V2 99S</t>
  </si>
  <si>
    <t>235/60R17*S BLIZZAK DM-V2 102S</t>
  </si>
  <si>
    <t>275/45R20*T BLIZZAK DM-V2 110T XL</t>
  </si>
  <si>
    <t>215/60R17*R BLIZZAK DM-V2 100R XL</t>
  </si>
  <si>
    <t>225/60R17*R BLIZZAK DM-V2 103R XL</t>
  </si>
  <si>
    <t>215/65R16*R BLIZZAK DM-V2 102R XL</t>
  </si>
  <si>
    <t>235/55R17*T BLIZZAK DM-V2 103T XL</t>
  </si>
  <si>
    <t>225/65R17*S BLIZZAK DM-V2 106S XL</t>
  </si>
  <si>
    <t>225/60R18*H BLIZZAK LM001 104H XL *</t>
  </si>
  <si>
    <t>225/60R18*H BLIZZAK LM001 104H XL*RFT</t>
  </si>
  <si>
    <t>245/50R19*V BLIZZAK LM001 105V XL*RFT</t>
  </si>
  <si>
    <t>255/55R18*H BLIZZAK LM001 109H XL *</t>
  </si>
  <si>
    <t>275/45R20*V BLIZZAK LM001 110V XL* RFT</t>
  </si>
  <si>
    <t>265/50R19*H BLIZZAK LM001 110H XL* RFT</t>
  </si>
  <si>
    <t>255/55R20*H BLIZZAK LM001 110H XL* RFT</t>
  </si>
  <si>
    <t>285/45R21*V BLIZZAK LM001 113V XL* RFT</t>
  </si>
  <si>
    <t>P285/70R17*R BLIZZAK DM-V2 117R</t>
  </si>
  <si>
    <t>255/70R17*S BLIZZAK DM-V2 112S</t>
  </si>
  <si>
    <t>245/65R17*S BLIZZAK DM-V2 107S</t>
  </si>
  <si>
    <t>225/60R18*S BLIZZAK DM-V2 100S</t>
  </si>
  <si>
    <t>285/65R17*R BLIZZAK DM-V2 116R</t>
  </si>
  <si>
    <t>265/70R17*R BLIZZAK DM-V2 115R</t>
  </si>
  <si>
    <t>P275/65R18*R BLIZZAK DM-V2 114R</t>
  </si>
  <si>
    <t>225/75R16*R BLIZZAK DM-V2 104R</t>
  </si>
  <si>
    <t>P245/55R19*T BLIZZAK DM-V2 103T</t>
  </si>
  <si>
    <t>265/50R20*T BLIZZAK DM-V2 107T</t>
  </si>
  <si>
    <t>255/55R19*H BLIZZAK LM001 111H XL AO</t>
  </si>
  <si>
    <t>215/65R17*H BLIZZAK LM001 99H AO</t>
  </si>
  <si>
    <t>245/70R17*S BLIZZAK DM-V2 110S</t>
  </si>
  <si>
    <t>255/55R20*T BLIZZAK DM-V2 110T XL</t>
  </si>
  <si>
    <t>245/75R16*R BLIZZAK DM-V2 111R</t>
  </si>
  <si>
    <t>215/70R15*S BLIZZAK DM-V2 98S</t>
  </si>
  <si>
    <t>265/45R21*T BLIZZAK DM-V2 104T</t>
  </si>
  <si>
    <t>275/50R22*T BLIZZAK DM-V2 111T</t>
  </si>
  <si>
    <t>265/55R19*T BLIZZAK DM-V2 109T</t>
  </si>
  <si>
    <t>255/70R16*S BLIZZAK DM-V2 111S</t>
  </si>
  <si>
    <t>275/50R20*R BLIZZAK DM-V2 113R XL</t>
  </si>
  <si>
    <t>275/55R20*T BLIZZAK DM-V2 117T XL</t>
  </si>
  <si>
    <t>225/65R18*S BLIZZAK DM-V2 103S</t>
  </si>
  <si>
    <t>245/60R18*S BLIZZAK DM-V2 105S</t>
  </si>
  <si>
    <t>275/55R19*T BLIZZAK DM-V2 111T</t>
  </si>
  <si>
    <t>255/50R20*H BLIZZAK LM001 109H XL AO</t>
  </si>
  <si>
    <t>XP 2000 WINTER</t>
  </si>
  <si>
    <t>195/80R15*T TL XP 2000 Winter 96T BSW</t>
  </si>
  <si>
    <t>295/30R22*W TL ICEBEAR W300A 103W XL</t>
  </si>
  <si>
    <t>ICEBEAR W300A</t>
  </si>
  <si>
    <t>SNOW GRABBER</t>
  </si>
  <si>
    <t>LT235/85R16*Q TL HKPL LT 2 120/116Q</t>
  </si>
  <si>
    <t>LT225/75R16*Q TL HKPL LT 2 115/112Q</t>
  </si>
  <si>
    <t>275/45R20*V TL WR SUV 3 110V XL</t>
  </si>
  <si>
    <t>WR SUV 3</t>
  </si>
  <si>
    <t>225/55R18*H TL WR SUV 3 102H XL</t>
  </si>
  <si>
    <t>235/55R18*H TL WR SUV 3 104H XL</t>
  </si>
  <si>
    <t>235/55R19*V TL WR SUV 3 105V XL</t>
  </si>
  <si>
    <t>235/60R18*V TL WR SUV 3 107V XL</t>
  </si>
  <si>
    <t>225/65R17*H TL WR SUV 3 106H XL</t>
  </si>
  <si>
    <t>235/75R15*T TL WR SUV 3 105T</t>
  </si>
  <si>
    <t>215/70R16*H TL WR SUV 3 100H</t>
  </si>
  <si>
    <t>235/70R16*H TL WR SUV 3 106H</t>
  </si>
  <si>
    <t>265/70R16*H TL WR SUV 3 112H</t>
  </si>
  <si>
    <t>215/65R16*H TL WR SUV 3 102H XL</t>
  </si>
  <si>
    <t>235/65R17*H TL WR SUV 3 108H XL</t>
  </si>
  <si>
    <t>245/65R17*H TL WR SUV 3 111H XL</t>
  </si>
  <si>
    <t>265/65R17*H TL WR SUV 3 116H XL</t>
  </si>
  <si>
    <t>215/60R17*H TL WR SUV 3 100H XL</t>
  </si>
  <si>
    <t>225/60R17*H TL WR SUV 3 103H XL</t>
  </si>
  <si>
    <t>265/70R17*H TL WR SUV 3 115H</t>
  </si>
  <si>
    <t>215/65R17*H WR SUV 3 103H XL</t>
  </si>
  <si>
    <t>245/60R18*H WR SUV 3 105H</t>
  </si>
  <si>
    <t>235/60R16*H WR SUV 3 100H</t>
  </si>
  <si>
    <t>235/55R17*H WR SUV 3 103H XL</t>
  </si>
  <si>
    <t>315/70R17*S TL HKPL LT 2 121/118S SD</t>
  </si>
  <si>
    <t>NOKIAN WR SUV 3</t>
  </si>
  <si>
    <t>225/70R16*H EUROWINTER HS01SUV 103H</t>
  </si>
  <si>
    <t>EUROWINTER HS01SUV</t>
  </si>
  <si>
    <t>215/65R17*H EUROWINTER HS01SUV 99H</t>
  </si>
  <si>
    <t>225/65R17*H EUROWINTER HS01SUV 106H XL</t>
  </si>
  <si>
    <t>225/55R19*H EUROWINTER HS01SUV 99H</t>
  </si>
  <si>
    <t>195/70R16*H EUROWINTER HS01SUV 94H</t>
  </si>
  <si>
    <t>215/70R16*H EUROWINTER HS01SUV 100H</t>
  </si>
  <si>
    <t>215/65R16*H EUROWINTER HS01SUV 98H</t>
  </si>
  <si>
    <t>225/60R18*V EUROWINTER HS01SUV 104V XL</t>
  </si>
  <si>
    <t>225/55R18*V EUROWINTER HS01SUV 102V XL</t>
  </si>
  <si>
    <t>215/60R17*V EUROWINTER HS01SUV 100V XL</t>
  </si>
  <si>
    <t>215/55R18*V EUROWINTER HS01SUV 99V XL</t>
  </si>
  <si>
    <t>225/60R17*V EUROWINTER HS01SUV 103V XL</t>
  </si>
  <si>
    <t>245/65R17*V EUROWINTER HS01SUV 111V XL</t>
  </si>
  <si>
    <t>245/70R16*H EUROWINTER HS01SUV 111H XL</t>
  </si>
  <si>
    <t>255/65R17*H EUROWINTER HS01SUV 114H XL</t>
  </si>
  <si>
    <t>265/60R18*V EUROWINTER HS01SUV 114V XL</t>
  </si>
  <si>
    <t>275/45R19*V EUROWINTER HS01SUV 108V XL</t>
  </si>
  <si>
    <t>245/45R20*V EUROWINTER HS01SUV 103V XL</t>
  </si>
  <si>
    <t>285/45R19*V EUROWINTER HS01SUV 111V XL</t>
  </si>
  <si>
    <t>295/40R20*V EUROWINTER HS01SUV 110V XL</t>
  </si>
  <si>
    <t>275/40R20*V EUROWINTER HS01SUV 106V XL</t>
  </si>
  <si>
    <t>295/35R21*W EUROWINTER HS01SUV 107W XL</t>
  </si>
  <si>
    <t>235/55R18*V EUROWINTER HS01SUV 104V XL</t>
  </si>
  <si>
    <t>295/45R20*V EUROWINTER HS01SUV 114V XL</t>
  </si>
  <si>
    <t>235/60R17*V EUROWINTER HS01SUV 102V</t>
  </si>
  <si>
    <t>255/55R18*V EUROWINTER HS01SUV 109V XL</t>
  </si>
  <si>
    <t>235/70R16*H EUROWINTER HS01SUV 109H XL</t>
  </si>
  <si>
    <t>235/65R17*V EUROWINTER HS01SUV 108V XL</t>
  </si>
  <si>
    <t>255/55R19*V EUROWINTER HS01SUV 111V XL</t>
  </si>
  <si>
    <t>265/50R19*V EUROWINTER HS01SUV 110V XL</t>
  </si>
  <si>
    <t>255/50R19*V EUROWINTER HS01SUV 107V XL</t>
  </si>
  <si>
    <t>235/50R19*V EUROWINTER HS01SUV 103V XL</t>
  </si>
  <si>
    <t>275/45R20*V EUROWINTER HS01SUV 110V XL</t>
  </si>
  <si>
    <t>255/45R20*V EUROWINTER HS01SUV 105V XL</t>
  </si>
  <si>
    <t>255/60R18*V EUROWINTER HS01SUV 112V XL</t>
  </si>
  <si>
    <t>235/70R17*H EUROWINTER HS01SUV 109H XL</t>
  </si>
  <si>
    <t>235/60R18*V EUROWINTER HS01SUV 107V XL</t>
  </si>
  <si>
    <t>225/50R18*V EUROWINTER HS01SUV 99V XL</t>
  </si>
  <si>
    <t>265/55R19*W EUROWINTER HS01SUV 109W</t>
  </si>
  <si>
    <t>225/55R19*V EUROWINTER HS01SUV 99V</t>
  </si>
  <si>
    <t>235/65R18*V EUROWINTER HS01SUV 110V XL</t>
  </si>
  <si>
    <t>255/55R19*W EUROWINTER HS01SUV 111W XL</t>
  </si>
  <si>
    <t>205/70R15*T TL WINTER I*CEPT RS W442 96T</t>
  </si>
  <si>
    <t>WINTER I*CEPT EVO2 W320A</t>
  </si>
  <si>
    <t>215/70R16*T WIN I*CEPT EVO2 W320A 100T</t>
  </si>
  <si>
    <t>225/65R17*H WIN I*CEPT EVO2 W320A 102H</t>
  </si>
  <si>
    <t>235/50R19*V WI I*CEPT EVO2 W320A 103VXL</t>
  </si>
  <si>
    <t>235/55R18*V I*CEPT EVO2 W320A 104V XL</t>
  </si>
  <si>
    <t>235/55R19*V I*CEPT EVO2 W320A 105V XL</t>
  </si>
  <si>
    <t>235/60R17*H I*CEPT EVO2 W320A 106H XL</t>
  </si>
  <si>
    <t>235/60R18*H I*CEPT EVO2 W320A 107H XL</t>
  </si>
  <si>
    <t>235/65R17*V I*CEPT EVO2 W320A 108V XL</t>
  </si>
  <si>
    <t>245/65R17*H I*CEPT EVO2 W320A 111H XL</t>
  </si>
  <si>
    <t>245/70R16*T WIN I*CEPT EVO2 W320A 107T</t>
  </si>
  <si>
    <t>255/45R20*V I*CEPT EVO2 W320A 105V XL</t>
  </si>
  <si>
    <t>255/50R20*V I*CEPT EVO2 W320A 109V XL</t>
  </si>
  <si>
    <t>255/55R19*V I*CEPT EVO2 W320A 111V XL</t>
  </si>
  <si>
    <t>255/60R17*H WIN I*CEPT EVO2 W320A 106H</t>
  </si>
  <si>
    <t>265/40R21*V I*CEPT EVO2 W320A 105V XL</t>
  </si>
  <si>
    <t>265/50R19*V I*CEPT EVO2 W320A 110V XL</t>
  </si>
  <si>
    <t>265/60R18*H I*CEPT EVO2 W320A 114H XL</t>
  </si>
  <si>
    <t>265/65R17*H I*CEPT EVO2 W320A 116H XL</t>
  </si>
  <si>
    <t>275/45R19*V I*CEPT EVO2 W320A 108V XL</t>
  </si>
  <si>
    <t>275/45R20*V I*CEPT EVO2 W320A 110V XL</t>
  </si>
  <si>
    <t>295/35R21*V I*CEPT EVO2 W320A 107V XL</t>
  </si>
  <si>
    <t>295/40R20*V I*CEPT EVO2 W320A 110V XL</t>
  </si>
  <si>
    <t>215/70R16*T WI I*CEPT EVO2 W320A 100T</t>
  </si>
  <si>
    <t>255/50R19*V WI I*CEPTEVO2 W320A 107VXL</t>
  </si>
  <si>
    <t>275/40R20*V WI I*CEPTEVO2 W320A 106VXL</t>
  </si>
  <si>
    <t>225/70R16*H WIN I*CEPT EVO2 W320A 103H</t>
  </si>
  <si>
    <t>255/65R17*H I*CEPT EVO2 W320A 114H XL</t>
  </si>
  <si>
    <t>255/60R18*V I*CEPT EVO2 W320A 112V XL</t>
  </si>
  <si>
    <t>275/45R21*V I*CEPT EVO2 W320A 110V XL</t>
  </si>
  <si>
    <t>315/35R20*V I*CEPT E2 SUV W320A 110VXL</t>
  </si>
  <si>
    <t>WINTER I*CEPT EVO2 SUV W320A</t>
  </si>
  <si>
    <t>275/45R20*W I*CEPT E2 SUV W320A 110WXL</t>
  </si>
  <si>
    <t>255/55R20*V W I*CEPT EVO2 W320A 110VXL</t>
  </si>
  <si>
    <t>265/50R20*V W I*CEPT EVO2 W320A 111VXL</t>
  </si>
  <si>
    <t>265/45R20*V W I*CEPT EVO2 W320A 108VXL</t>
  </si>
  <si>
    <t>225/55R19*V I*CEPT EVO2SUV W320A99V</t>
  </si>
  <si>
    <t>225/60R18*H I*CEPT EVO2SUV W320A104HXL</t>
  </si>
  <si>
    <t>285/45R21*V I*CEPT EVO2SUV W320A113VXLAO</t>
  </si>
  <si>
    <t>215/65R16*H WI I*CEPT RS2 W452 102H XL</t>
  </si>
  <si>
    <t>215/65R17*H WIN I*CEPT EVO2 W320A 99H XL</t>
  </si>
  <si>
    <t>275/40R22*V WI I*CEPT EVO2 W320A 107V XL</t>
  </si>
  <si>
    <t>295/35R23*W WI I*CEPT EVO2 W320A 108W XL</t>
  </si>
  <si>
    <t>215/60R17*H I*CEPT EVO3 W330 96H</t>
  </si>
  <si>
    <t>275/50R20*V I*CEPT EVO3 X W330A 113VXL</t>
  </si>
  <si>
    <t>245/45R21*W I*CEPT EVO3 X W330A 104WXL</t>
  </si>
  <si>
    <t>255/60R17*H I*CEPT EVO3 X W330A 106H</t>
  </si>
  <si>
    <t>255/50R20*V I*CEPT EVO3 X W330A 109VXL</t>
  </si>
  <si>
    <t>235/45R20*V I*CEPT EVO3 X W330A 100VXL</t>
  </si>
  <si>
    <t>265/40R22*W I*CEPT EVO3 X W330A 106WXL</t>
  </si>
  <si>
    <t>315/35R20*V I*CEPT EVO3 X W330A 110VXL</t>
  </si>
  <si>
    <t>235/50R19*V I*CEPT EVO3 X W330A 103VXL</t>
  </si>
  <si>
    <t>255/60R18*V I*CEPT EVO3 X W330A 112VXL</t>
  </si>
  <si>
    <t>235/60R16*H TL TS850 P SUV 100H FR</t>
  </si>
  <si>
    <t>235/50R18*V TL TS850 P SUV 101V FR XL</t>
  </si>
  <si>
    <t>195/70R16*H TL TS850 P SUV 94H FR</t>
  </si>
  <si>
    <t>215/65R16*H TL TS850 P SUV 98H FR</t>
  </si>
  <si>
    <t>215/65R16*T TL TS850 P SUV 98T FR</t>
  </si>
  <si>
    <t>225/70R16*H TL TS850 P SUV 103H FR</t>
  </si>
  <si>
    <t>235/60R16*T TL TS850 P SUV 100T FR</t>
  </si>
  <si>
    <t>245/70R16*T TL TS850 P SUV 107T FR</t>
  </si>
  <si>
    <t>235/65R17*H TL TS850 P SUV 108H FR XL</t>
  </si>
  <si>
    <t>255/60R17*H TL TS850 P SUV 106H FR</t>
  </si>
  <si>
    <t>265/65R17*T TL TS850 P SUV 112T FR</t>
  </si>
  <si>
    <t>235/50R18*H TL TS850 P SUV 97H FR</t>
  </si>
  <si>
    <t>255/60R18*H TL TS850 P SUV 112H FR XL</t>
  </si>
  <si>
    <t>205/70R15*T TL ICECONTACT 2 SUV 96T FR</t>
  </si>
  <si>
    <t>ICECONTACT 2 SUV</t>
  </si>
  <si>
    <t>215/60R17*T TL ICECONTACT 2 SUV 96T FR</t>
  </si>
  <si>
    <t>235/55R17*T TL ICECON 2 SUV 103T FR XL</t>
  </si>
  <si>
    <t>235/65R17*T TL ICECON 2 SUV 108T FR XL</t>
  </si>
  <si>
    <t>235/65R18*T TL ICECON 2 SUV 110T FR XL</t>
  </si>
  <si>
    <t>235/70R16*T TL ICECON 2 SUV 106T FR</t>
  </si>
  <si>
    <t>245/55R19*T TL ICECON 2 SUV 103T FR</t>
  </si>
  <si>
    <t>245/70R17*T TL ICECON 2 SUV 110T FR</t>
  </si>
  <si>
    <t>255/45R20*T TL ICECON 2 SUV 105T FR XL</t>
  </si>
  <si>
    <t>255/50R20*T TL ICECON 2 SUV 109T FR XL</t>
  </si>
  <si>
    <t>255/55R18*T TL ICECON 2 SUV 109T FR XL</t>
  </si>
  <si>
    <t>255/55R19*T TL ICECON 2 SUV KD 111T FR XL</t>
  </si>
  <si>
    <t>255/65R17*T TL ICECON 2 SUV 114T FR XL</t>
  </si>
  <si>
    <t>255/70R15*T TL ICECON 2 SUV 108T FR</t>
  </si>
  <si>
    <t>255/70R16*T TL ICECON 2 SUV 111T FR</t>
  </si>
  <si>
    <t>265/50R20*T TL ICECON 2 SUV 111T FR XL</t>
  </si>
  <si>
    <t>265/60R18*T TL ICECON 2 SUV 114T FR XL</t>
  </si>
  <si>
    <t>265/65R17*T TL ICECON 2 SUV 116T FR XL</t>
  </si>
  <si>
    <t>275/40R20*T TL ICECON 2 SUV 106T FR XL</t>
  </si>
  <si>
    <t>275/55R19*T TL ICECON 2 SUV 111T FR</t>
  </si>
  <si>
    <t>285/60R18*T TL ICECON 2 SUV 116T FR</t>
  </si>
  <si>
    <t>285/65R17*T TL ICECON 2 SUV 116T FR</t>
  </si>
  <si>
    <t>225/55R18*T ICE CON 2 SUV KD 102T FRXL</t>
  </si>
  <si>
    <t>ICE CONTACT 2 SUV</t>
  </si>
  <si>
    <t>225/65R17*T ICE CON 2 SUV KD 106T FRXL</t>
  </si>
  <si>
    <t>235/65R17*H TL TS850P SUV 104H AO FR</t>
  </si>
  <si>
    <t>245/45R20*V TS 850 P SUV 103V XL FR</t>
  </si>
  <si>
    <t>295/40R20*W TS830P SUV 110W XL FR</t>
  </si>
  <si>
    <t>265/45R20*W TS830P SUV 108W XL FR</t>
  </si>
  <si>
    <t>225/60R17*H TS830P SUV 99H SSR FR</t>
  </si>
  <si>
    <t>255/60R19*V TS 850 P SUV 113V XL FR</t>
  </si>
  <si>
    <t>275/45R20*T ICE CON 2 SUV 110T XL KD</t>
  </si>
  <si>
    <t>235/55R20*T ICE CON 2 SUV 105T XL KD</t>
  </si>
  <si>
    <t>255/55R20*T ICE CON 2 SUV 110T XL KD</t>
  </si>
  <si>
    <t>225/65R17*H TS850P SUV 102H FR</t>
  </si>
  <si>
    <t>225/65R17*V TS850P SUV 106V FR XL</t>
  </si>
  <si>
    <t>235/60R18*V TS850P SUV 107V FR XL</t>
  </si>
  <si>
    <t>225/55R18*V TS850P SUV 102V FR XL</t>
  </si>
  <si>
    <t>225/55R19*V TS850P SUV 99V FR</t>
  </si>
  <si>
    <t>235/55R19*V TS850P SUV 105V FR XL</t>
  </si>
  <si>
    <t>265/50R19*V TS850P SUV 110V FR XL</t>
  </si>
  <si>
    <t>255/45R20*V TS850P SUV 101V FR AO</t>
  </si>
  <si>
    <t>255/45R20*V TS850P SUV 105V FR XL</t>
  </si>
  <si>
    <t>225/75R16*T ICE CON 2 SUV KD 108T FRXL</t>
  </si>
  <si>
    <t>255/60R18*T ICE CON 2 SUV KD 112T FRXL</t>
  </si>
  <si>
    <t>235/75R16*T ICE CON 2 SUV KD 112T FRXL</t>
  </si>
  <si>
    <t>245/60R18*T ICE CON 2 SUV KD 105T FR</t>
  </si>
  <si>
    <t>235/65R19*T ICE CON 2 SUV KD 109T FRXL</t>
  </si>
  <si>
    <t>215/65R17*H TL TS850 P SUV CS 99H FR</t>
  </si>
  <si>
    <t>205/60R17*H TS850 P SUV 93H FR</t>
  </si>
  <si>
    <t>235/70R18*V TS850 P SUV 110V XL FR</t>
  </si>
  <si>
    <t>235/60R20*V TS850 P SUV 108V XL FR</t>
  </si>
  <si>
    <t>215/50R18*V TS850 P SUV 92V FR</t>
  </si>
  <si>
    <t>235/55R19*H TS850 P SUV 101H AO FR</t>
  </si>
  <si>
    <t>215/60R17*V TS850 P SUV 100V XL FR</t>
  </si>
  <si>
    <t>215/65R17*H TL TS850 P SUV 99H FR</t>
  </si>
  <si>
    <t>215/65R16*H CROSS CON WINTER 98H AO</t>
  </si>
  <si>
    <t>205R16C*T CROSS CON WINTER 110/108T</t>
  </si>
  <si>
    <t>265/50R19*T ICE CON 2 SUV 110T XL KD</t>
  </si>
  <si>
    <t>225/70R16*T ICE CON 2 SUV 107T XL KD</t>
  </si>
  <si>
    <t>255/55R18*T ICE CON2 SUV 109TXL SSR KD</t>
  </si>
  <si>
    <t>255/50R19*T ICE CON2 SUV 107TXL SSR KD</t>
  </si>
  <si>
    <t>225/60R17*T ICE CON 2 SUV 99T SSR KD</t>
  </si>
  <si>
    <t>265/70R16*T ICE CONTACT 2 SUV 112T KD</t>
  </si>
  <si>
    <t>225/55R19*T ICE CON 2 SUV 103T XL KD</t>
  </si>
  <si>
    <t>285/45R20*V TL TS 830 P SUV 112V XL FR</t>
  </si>
  <si>
    <t>275/50R20*V TS850P SUV 113V XL FR</t>
  </si>
  <si>
    <t>235/65R17*V TS850P SUV 108V XL FR</t>
  </si>
  <si>
    <t>215/70R16*H TS850P SUV 104H XL FR</t>
  </si>
  <si>
    <t>215/65R16*H TS850P SUV 102H XL FR</t>
  </si>
  <si>
    <t>255/55R20*V TS850P SUV 110V XL FR</t>
  </si>
  <si>
    <t>285/40R20*V TS850P SUV 108V XL FR</t>
  </si>
  <si>
    <t>275/45R20*V TS830P 110V XL N0 FR</t>
  </si>
  <si>
    <t>275/45R21*V TS850P SUV 110V XL FR</t>
  </si>
  <si>
    <t>315/40R21*V TS850P SUV 115V XL FR</t>
  </si>
  <si>
    <t>305/40R20*V TS830P 112V XL N0 FR</t>
  </si>
  <si>
    <t>235/45R20*V TL TS850P SUV 100V XL FR</t>
  </si>
  <si>
    <t>255/65R17*H TS850P 110H FR</t>
  </si>
  <si>
    <t>265/60R18*H TS850P 114H XL FR</t>
  </si>
  <si>
    <t>235/65R18*H TS850P 110H XL FR</t>
  </si>
  <si>
    <t>215/60R18*H TS850P 98H MOE SSR</t>
  </si>
  <si>
    <t>255/55R18*H TL TS 860 S 109H XL SSR</t>
  </si>
  <si>
    <t>285/45R21*V TL TS 850 P 113V XL AO FR</t>
  </si>
  <si>
    <t>265/50R20*H TL TS 850 P 111H XL AO FR</t>
  </si>
  <si>
    <t>275/40R20*V TS860S 106V FR XL</t>
  </si>
  <si>
    <t>235/70R17*H TS850P 111H FR XL</t>
  </si>
  <si>
    <t>255/45R20*V TS860S 105V FR XL SSR</t>
  </si>
  <si>
    <t>265/55R19*H TS850P 109H FR</t>
  </si>
  <si>
    <t>285/40R20*V TS860S 108V FR XL SSR</t>
  </si>
  <si>
    <t>295/35R21*V TS860S 107V FR XL</t>
  </si>
  <si>
    <t>295/40R20*T ICECON 2 SUV 110T FR XL KD</t>
  </si>
  <si>
    <t>275/40R21*T ICECON 2 SUV 107T FR XL KD</t>
  </si>
  <si>
    <t>245/50R19*T ICECON2 SUVKD SSR 105TFRXL</t>
  </si>
  <si>
    <t>215/65R17*T ICECONTACT 2 SUV KD 103TXL</t>
  </si>
  <si>
    <t>215/65R17*H TS850P SUV 99H AO FR</t>
  </si>
  <si>
    <t>275/55R19*H TS850P SUV 111H MO FR</t>
  </si>
  <si>
    <t>235/70R17*T ICECONTACT2 SUV 111T KD XL</t>
  </si>
  <si>
    <t>255/60R18*V TS850 P 108V MGT FR</t>
  </si>
  <si>
    <t>265/50R19*V TS850 P 110V XL MGT FR</t>
  </si>
  <si>
    <t>285/45R22*V TS850 P SUV 114V XL FR</t>
  </si>
  <si>
    <t>265/55R19*T ICECON 2 SUV 113T FR XL KD</t>
  </si>
  <si>
    <t>275/50R20*V TS850P 113V XL MO FR</t>
  </si>
  <si>
    <t>215/65R17*T TS850 P 99T FR</t>
  </si>
  <si>
    <t>215/55R18*V TS850 P 99V FR XL</t>
  </si>
  <si>
    <t>225/60R17*V TS850 P 103V FR XL</t>
  </si>
  <si>
    <t>225/45R19*V TS850 P 96V FR XL</t>
  </si>
  <si>
    <t>235/75R15*T TS850 P 109T FR XL</t>
  </si>
  <si>
    <t>235/70R16*H TS850 P 106H FR</t>
  </si>
  <si>
    <t>235/60R18*V TS850P SUV 103V FR</t>
  </si>
  <si>
    <t>235/60R18*V TS850 P CS 103V FR</t>
  </si>
  <si>
    <t>235/55R20*V TS850 P 105V FR XL</t>
  </si>
  <si>
    <t>235/45R20*V TS850 P CS 100V FR XL</t>
  </si>
  <si>
    <t>245/70R16*H TS850 P 111H FR XL</t>
  </si>
  <si>
    <t>245/65R17*H TS850 P 107H FR</t>
  </si>
  <si>
    <t>245/65R17*H TS850 P 111H FR XL</t>
  </si>
  <si>
    <t>245/60R18*H TS850 P 105H FR</t>
  </si>
  <si>
    <t>255/65R17*H TS850 P 114H FR XL</t>
  </si>
  <si>
    <t>255/60R18*V TS850 P 112V FR XL</t>
  </si>
  <si>
    <t>255/55R19*H TS850 P 111H FR XL AO</t>
  </si>
  <si>
    <t>255/55R19*V TS860 S 111V FR XL</t>
  </si>
  <si>
    <t>255/50R20*H TS850 P 109H FR XL AO</t>
  </si>
  <si>
    <t>255/40R21*V TS850 P 102V FR XL</t>
  </si>
  <si>
    <t>265/65R17*H TS850 P 112H FR</t>
  </si>
  <si>
    <t>265/65R17*H TS850 P 116H FR XL</t>
  </si>
  <si>
    <t>265/50R20*V TS850 P 111V FR XL</t>
  </si>
  <si>
    <t>285/40R21*V TS850 P 109V FR XL</t>
  </si>
  <si>
    <t>285/35R22*W TS860 S 106W FR XL AO</t>
  </si>
  <si>
    <t>275/50R21*T ICE CONTACT 2 113T XL KD</t>
  </si>
  <si>
    <t>285/50R20*T ICE CONTACT 2 116T XL KD</t>
  </si>
  <si>
    <t>295/40R21*T ICE CONTACT 2 111T XL KD</t>
  </si>
  <si>
    <t>255/70R16*T TS850 P SUV 111T FR XL</t>
  </si>
  <si>
    <t>255/65R19*V TS850 P 114V XL 3PMSF FR</t>
  </si>
  <si>
    <t>275/50R19*V TS860 S 112V FR XL 3PMSF</t>
  </si>
  <si>
    <t>275/55R17*H TS850 P 109H FR 3PMSF</t>
  </si>
  <si>
    <t>275/50R21*V TS860 S 113V FR XL 3PMSF</t>
  </si>
  <si>
    <t>315/45R21*V TS860 S 116V FR 3PMSF</t>
  </si>
  <si>
    <t>275/45R22*W TS850 P 112W FR XL</t>
  </si>
  <si>
    <t>255/60R20*V TS850 P 113V FR XL</t>
  </si>
  <si>
    <t>275/45R20*V TS860 S 110V FR XL SSR</t>
  </si>
  <si>
    <t>245/50R19*V TS 860 S 105V * SSR</t>
  </si>
  <si>
    <t>275/45R19*V TS860 S 108V XL NF0 FR</t>
  </si>
  <si>
    <t>225/55R19*V TS860 S 103V XL NF0 FR</t>
  </si>
  <si>
    <t>235/55R18*V TS850 P 104V XL FR</t>
  </si>
  <si>
    <t>235/55R19*W TS850P CS 105W XLFR</t>
  </si>
  <si>
    <t>215/65R17*V TS850 P 99V FR</t>
  </si>
  <si>
    <t>265/45R21*V TS850 P 108V XL FR</t>
  </si>
  <si>
    <t>235/55R19*W TS850 P 105W XL FR</t>
  </si>
  <si>
    <t>265/55R19*V TS850 P 113V XL FR</t>
  </si>
  <si>
    <t>275/45R21*W TS850 P 110W XL FR</t>
  </si>
  <si>
    <t>265/40R22*V TS850 P 106V XL FR</t>
  </si>
  <si>
    <t>295/40R21*V TS860 S 111V FR XL</t>
  </si>
  <si>
    <t>255/50R18*V TS850 P 106V XL FR</t>
  </si>
  <si>
    <t>215/65R16*T ICECONTACT 3 102T XL</t>
  </si>
  <si>
    <t>215/70R16*T ICECONTACT 3 TA 100T FR</t>
  </si>
  <si>
    <t>245/70R16*T ICECONTACT 3 TA 111T FR XL</t>
  </si>
  <si>
    <t>215/60R18*T TS850P 102T XL MOE SSR</t>
  </si>
  <si>
    <t>265/35R22*W TS 860 S 102W XL</t>
  </si>
  <si>
    <t>275/40R22*V PILOT ALPIN 5 SUV 108V XL</t>
  </si>
  <si>
    <t>285/45R20*V PILOT ALPIN 5 SUV 112V XL</t>
  </si>
  <si>
    <t>295/45R20*V PILOT ALPIN 5 SUV 114V XL</t>
  </si>
  <si>
    <t>285/40R22*V PILOT ALPIN 5 SUV 110V XL</t>
  </si>
  <si>
    <t>285/40R20*V PILOT ALPIN 5 SUV 108V XL</t>
  </si>
  <si>
    <t>295/40R20*V PILOT ALPIN 5 SUV 110V XL</t>
  </si>
  <si>
    <t>235/45R20*V PILOT ALPIN 5 SUV 100V XL</t>
  </si>
  <si>
    <t>235/50R20*V PILOT ALPIN 5 SUV 104V XL</t>
  </si>
  <si>
    <t>245/45R20*V PILOT ALPIN 5 SUV 103V XL</t>
  </si>
  <si>
    <t>255/45R20*V PILOT ALPIN 5 SUV 105V XL</t>
  </si>
  <si>
    <t>265/45R21*V PILOT ALPIN 5 SUV 104V</t>
  </si>
  <si>
    <t>275/40R21*V PILOT ALPIN 5 SUV 107V XL</t>
  </si>
  <si>
    <t>275/45R21*V PILOT ALPIN 5 SUV 110V XL</t>
  </si>
  <si>
    <t>275/50R21*V PILOT ALPIN 5 SUV 113V XL</t>
  </si>
  <si>
    <t>285/40R21*V PILOT ALPIN 5 SUV 109V XL</t>
  </si>
  <si>
    <t>285/45R21*V PILOT ALPIN 5 SUV 113V XL</t>
  </si>
  <si>
    <t>295/40R21*V PILOT ALPIN 5 SUV 111V XL</t>
  </si>
  <si>
    <t>315/40R21*V PILOT ALPIN 5 SUV 115V XL</t>
  </si>
  <si>
    <t>255/40R21*V PILOT ALPIN 5 SUV 102V XL</t>
  </si>
  <si>
    <t>265/40R21*V PILOT ALPIN 5 SUV 105V XL</t>
  </si>
  <si>
    <t>265/45R21*W SCORPION WINTER 108WXL JLR</t>
  </si>
  <si>
    <t>305/35R21*V SCORPION WINTER 109V XL N0</t>
  </si>
  <si>
    <t>275/40R21*V SCORPION WINTER 107V XL N0</t>
  </si>
  <si>
    <t>235/65R17*H SCORPION WINTER 108H XL AR</t>
  </si>
  <si>
    <t>235/60R18*V SCORPION WINTER 103V AR</t>
  </si>
  <si>
    <t>235/55R19*V SCORPION WINTER 101V AR</t>
  </si>
  <si>
    <t>305/40R20*V SCORPION WINTER 112V XL N0</t>
  </si>
  <si>
    <t>275/45R20*V SCORPION WINTER 110V XL N0</t>
  </si>
  <si>
    <t>265/40R21*V SCORPION WINTER 105VXL MO1</t>
  </si>
  <si>
    <t>295/35R21*V SCORPION WINTER 107VXL MO1</t>
  </si>
  <si>
    <t>235/60R18*V SCORPION WINTER 107V XL</t>
  </si>
  <si>
    <t>255/45R20*W SCORPION WINTER 101W AR</t>
  </si>
  <si>
    <t>285/40R20*W SCORPION WINTER 104W AR</t>
  </si>
  <si>
    <t>245/50R20*H SCORPION WINTER 105H</t>
  </si>
  <si>
    <t>215/70R16*H SCORPION WINTER 104H XL</t>
  </si>
  <si>
    <t>245/70R16*H SCORPION WINTER 107H</t>
  </si>
  <si>
    <t>285/40R22*W SCORPION WINTER 110W XL L</t>
  </si>
  <si>
    <t>325/35R22*W SCORPION WINTER 114W XL L</t>
  </si>
  <si>
    <t>295/35R22*W SCORPION WINTER 108W XL J</t>
  </si>
  <si>
    <t>255/40R22*H SCORPION WINTER 103H XL J</t>
  </si>
  <si>
    <t>265/40R22*W SCORPION WINTER 106WXL JLR</t>
  </si>
  <si>
    <t>255/50R19*V SCORPION WINTER 107V XL MO</t>
  </si>
  <si>
    <t>275/50R20*V SCORPION WINTER 113V XL MO</t>
  </si>
  <si>
    <t>225/60R17*V SCORPION WINTER 103V XL</t>
  </si>
  <si>
    <t>295/30R22*V SCORPION WINTER 103V XL</t>
  </si>
  <si>
    <t>315/30R22*V SCORPION WINTER 107V XL</t>
  </si>
  <si>
    <t>275/55R19*H SCORPION WINTER 111H MO</t>
  </si>
  <si>
    <t>225/70R16*H SCORPION WINTER 103H</t>
  </si>
  <si>
    <t>255/35R21*V WINTER SOTTOZERO 3 98V XL</t>
  </si>
  <si>
    <t>265/35R22*V SCORPION WINTER 102V XL</t>
  </si>
  <si>
    <t>285/35R22*V SCORPION WINTER 106V XL</t>
  </si>
  <si>
    <t>275/50R20*H SCORPION ATR 113H XL MO</t>
  </si>
  <si>
    <t>255/50R19*H SCORPION WINTER 103H MO</t>
  </si>
  <si>
    <t>235/55R19*H SCORPION WINTER 101H MO</t>
  </si>
  <si>
    <t>285/45R22*V SCORPION WINTER 114V XL MO</t>
  </si>
  <si>
    <t>285/45R22*V SCO WINTER 114V XL MO NCS</t>
  </si>
  <si>
    <t>265/55R19*H SCORPION WINTER 109H MO</t>
  </si>
  <si>
    <t>265/50R19*H SCORP WINTER 110H XL * RFT</t>
  </si>
  <si>
    <t>275/45R20*V SCORP WINTER 110V XL * RFT</t>
  </si>
  <si>
    <t>285/45R19*V SCORPION WINTER 111V XL (e)</t>
  </si>
  <si>
    <t>255/45R20*V SCORPION WINTER 105V XL ALP</t>
  </si>
  <si>
    <t>285/40R20*V SCORPION WINTER 108V XL ALP</t>
  </si>
  <si>
    <t>235/50R20*V SCORPION WINTER 104V XL</t>
  </si>
  <si>
    <t>235/55R19*V SCORPION WINTER 105V XL</t>
  </si>
  <si>
    <t>245/45R21*V SCORPION WINTER 104V XL</t>
  </si>
  <si>
    <t>255/45R20*V SCORPION WINTER 105V XL *</t>
  </si>
  <si>
    <t>275/40R22*V SCORPION WIN 108V XL R-F</t>
  </si>
  <si>
    <t>275/45R21*V SCORPION WINTER 107V MOS</t>
  </si>
  <si>
    <t>285/45R21*V SCORPION WIN 113V XL * R-F</t>
  </si>
  <si>
    <t>285/45R21*W SCORPION WINTER 113W XL L</t>
  </si>
  <si>
    <t>305/40R20*V SCORPION WIN 112V XL R-F</t>
  </si>
  <si>
    <t>315/35R22*V SCORPION WIN 111V XL R-F</t>
  </si>
  <si>
    <t>315/40R21*V SCORPION WINTER 111V MOS</t>
  </si>
  <si>
    <t>315/40R21*W SCORPION WINTER 115W XL</t>
  </si>
  <si>
    <t>255/60R20*V SCORPION WINTER 113V XL LR</t>
  </si>
  <si>
    <t>255/55R18*H WINTER ICE ZERO FR 109H XL</t>
  </si>
  <si>
    <t>235/55R19*H WINTER ICE ZERO FR 105H XL</t>
  </si>
  <si>
    <t>315/45R21*V SCORPION WINTER 116V MO1</t>
  </si>
  <si>
    <t>275/50R21*V SCO WINTER 113V XL MO1</t>
  </si>
  <si>
    <t>315/35R21*V SCO WINTER 111V XL * R/F</t>
  </si>
  <si>
    <t>275/40R21*V SCO WINTER 107V XL * R/F</t>
  </si>
  <si>
    <t>235/60R18*H SCORPION WINTER 107H XL</t>
  </si>
  <si>
    <t>275/45R21*V SCORPION WINTER 110V XL MO1</t>
  </si>
  <si>
    <t>315/40R21*V SCORPION WINTER 115V XL MO1</t>
  </si>
  <si>
    <t>325/40R22*V SCORPION WINTER 114V MO1</t>
  </si>
  <si>
    <t>325/35R22*V SCORPION WINTER 114V XL A8A</t>
  </si>
  <si>
    <t>285/40R22*V SCORPION WINTER 110V XL A8A</t>
  </si>
  <si>
    <t>265/45R20*T BLIZZAK DM-V3 108T XL</t>
  </si>
  <si>
    <t>BLIZZAK DM-V3</t>
  </si>
  <si>
    <t>275/50R20*T BLIZZAK DM-V3 113T XL</t>
  </si>
  <si>
    <t>245/50R20*T BLIZZAK DM-V3 102T</t>
  </si>
  <si>
    <t>275/55R20*T BLIZZAK DM-V3 117T XL</t>
  </si>
  <si>
    <t>235/50R19*T BLIZZAK DM-V3 103T XL</t>
  </si>
  <si>
    <t>235/70R16*S BLIZZAK DM-V3 106S</t>
  </si>
  <si>
    <t>255/55R19*T BLIZZAK DM-V3 111T XL</t>
  </si>
  <si>
    <t>265/70R18*R BLIZZAK DM-V3 116R</t>
  </si>
  <si>
    <t>295/40R21*T BLIZZAK DM-V3 111T XL</t>
  </si>
  <si>
    <t>265/50R20*T BLIZZAK DM-V3 107T</t>
  </si>
  <si>
    <t>285/65R17*R BLIZZAK DM-V3 116R</t>
  </si>
  <si>
    <t>285/45R22*T BLIZZAK DM-V3 110T</t>
  </si>
  <si>
    <t>225/55R18*V BLIZZAK LM005 102V XL</t>
  </si>
  <si>
    <t>235/60R17*S BLIZZAK DM-V3 102S</t>
  </si>
  <si>
    <t>275/55R19*T BLIZZAK DM-V3 111T</t>
  </si>
  <si>
    <t>275/40R20*T BLIZZAK DM-V3 106T XL</t>
  </si>
  <si>
    <t>275/45R20*T BLIZZAK DM-V3 110T XL</t>
  </si>
  <si>
    <t>285/50R20*T BLIZZAK DM-V3 116T XL</t>
  </si>
  <si>
    <t>285/45R19*T BLIZZAK DM-V3 111T XL</t>
  </si>
  <si>
    <t>225/70R16*S BLIZZAK DM-V3 103S</t>
  </si>
  <si>
    <t>245/65R17*S BLIZZAK DM-V3 107S</t>
  </si>
  <si>
    <t>235/55R19*T BLIZZAK DM-V3 105T XL</t>
  </si>
  <si>
    <t>255/60R18*S BLIZZAK DM-V3 112S XL</t>
  </si>
  <si>
    <t>315/35R20*T BLIZZAK DM-V3 110T XL</t>
  </si>
  <si>
    <t>265/45R21*T BLIZZAK DM-V3 104T</t>
  </si>
  <si>
    <t>255/50R20*T BLIZZAK DM-V3 109T XL</t>
  </si>
  <si>
    <t>215/70R15*S BLIZZAK DM-V3 98S</t>
  </si>
  <si>
    <t>295/35R21*T BLIZZAK DM-V3 107T XL</t>
  </si>
  <si>
    <t>225/55R19*T BLIZZAK DM-V3 99T</t>
  </si>
  <si>
    <t>205/80R16*R BLIZZAK DM-V3 104R XL</t>
  </si>
  <si>
    <t>275/60R20*R BLIZZAK DM-V3 115R</t>
  </si>
  <si>
    <t>275/40R21*T BLIZZAK DM-V3 107T XL</t>
  </si>
  <si>
    <t>265/70R15*R BLIZZAK DM-V3 112R</t>
  </si>
  <si>
    <t>245/60R18*S BLIZZAK DM-V3 105S</t>
  </si>
  <si>
    <t>275/70R16*R BLIZZAK DM-V3 114R</t>
  </si>
  <si>
    <t>245/75R16*R BLIZZAK DM-V3 111R</t>
  </si>
  <si>
    <t>255/45R20*T BLIZZAK DM-V3 101T</t>
  </si>
  <si>
    <t>265/50R20*V BLIZZAK LM005 111V XL</t>
  </si>
  <si>
    <t>225/65R17*S BLIZZAK DM-V3 106S XL</t>
  </si>
  <si>
    <t>235/55R17*T BLIZZAK DM-V3 103T XL</t>
  </si>
  <si>
    <t>235/55R18*T BLIZZAK DM-V3 100T</t>
  </si>
  <si>
    <t>235/60R18*S BLIZZAK DM-V3 107S XL</t>
  </si>
  <si>
    <t>235/65R17*S BLIZZAK DM-V3 108S XL</t>
  </si>
  <si>
    <t>275/45R20*V BLIZZAK LM005 110V XL</t>
  </si>
  <si>
    <t>245/70R16*S BLIZZAK DM-V3 107S</t>
  </si>
  <si>
    <t>245/45R20*V BLIZZAK LM005 103V XL</t>
  </si>
  <si>
    <t>255/55R18*T BLIZZAK DM-V3 109T XL</t>
  </si>
  <si>
    <t>255/65R17*S BLIZZAK DM-V3 110S</t>
  </si>
  <si>
    <t>255/40R21*V BLIZZAK LM005 102V XL</t>
  </si>
  <si>
    <t>265/60R18*R BLIZZAK DM-V3 110R</t>
  </si>
  <si>
    <t>265/65R17*R BLIZZAK DM-V3 112R</t>
  </si>
  <si>
    <t>265/70R16*R BLIZZAK DM-V3 112R</t>
  </si>
  <si>
    <t>275/40R21*V BLIZZAK LM005 107V XL</t>
  </si>
  <si>
    <t>235/65R18*S BLIZZAK DM-V3 106S</t>
  </si>
  <si>
    <t>275/45R21*T BLIZZAK DM-V3 110T XL</t>
  </si>
  <si>
    <t>215/65R17*T BLIZZAK DM-V3 103T XL</t>
  </si>
  <si>
    <t>265/70R17*R BLIZZAK DM-V3 115R</t>
  </si>
  <si>
    <t>265/40R21*V BLIZZAK LM005 105V XL</t>
  </si>
  <si>
    <t>275/65R17*R BLIZZAK DM-V3 115R</t>
  </si>
  <si>
    <t>205/70R15*S BLIZZAK DM-V3 96S</t>
  </si>
  <si>
    <t>215/60R17*S BLIZZAK DM-V3 100S XL</t>
  </si>
  <si>
    <t>225/60R18*V BLIZZAK LM005 104V XL</t>
  </si>
  <si>
    <t>285/45R20*V BLIZZAK LM005 112V XL</t>
  </si>
  <si>
    <t>215/65R16*S BLIZZAK DM-V3 102S XL</t>
  </si>
  <si>
    <t>265/50R19*T BLIZZAK DM-V3 110T XL</t>
  </si>
  <si>
    <t>225/55R19*V BLIZZAK LM005 99V</t>
  </si>
  <si>
    <t>275/40R22*V BLIZZAK LM005 107V XL</t>
  </si>
  <si>
    <t>215/70R16*S BLIZZAK DM-V3 100S</t>
  </si>
  <si>
    <t>225/55R18*T BLIZZAK DM-V3 98T</t>
  </si>
  <si>
    <t>225/60R17*S BLIZZAK DM-V3 103S XL</t>
  </si>
  <si>
    <t>225/60R18*S BLIZZAK DM-V3 100S</t>
  </si>
  <si>
    <t>295/40R20*V BLIZZAK LM005 110V XL</t>
  </si>
  <si>
    <t>285/45R19*W BLIZZAK LM005 111W XL</t>
  </si>
  <si>
    <t>285/40R21*V BLIZZAK LM005 109V XL</t>
  </si>
  <si>
    <t>235/55R20*V BLIZZAK LM005 105V XL</t>
  </si>
  <si>
    <t>275/50R21*T BLIZZAK DM-V3 113T XL</t>
  </si>
  <si>
    <t>275/55R17*H BLIZZAK LM005 109H</t>
  </si>
  <si>
    <t>295/40R21*V BLIZZAK LM005 111V XL</t>
  </si>
  <si>
    <t>285/60R18*R BLIZZAK DM-V3 116R</t>
  </si>
  <si>
    <t>245/55R19*T BLIZZAK DM-V3 103T</t>
  </si>
  <si>
    <t>275/65R18*R BLIZZAK DM-V3 114R</t>
  </si>
  <si>
    <t>245/45R20*T BLIZZAK DM-V3 103T XL</t>
  </si>
  <si>
    <t>235/55R20*T BLIZZAK DM-V3 102T</t>
  </si>
  <si>
    <t>255/50R19*T BLIZZAK DM-V3 107T XL</t>
  </si>
  <si>
    <t>255/55R20*T BLIZZAK DM-V3 110T XL</t>
  </si>
  <si>
    <t>265/45R21*V BLIZZAK LM005 108V XL</t>
  </si>
  <si>
    <t>225/60R17*V BLIZZAK LM005DG 103VXL RFT</t>
  </si>
  <si>
    <t>225/55R18*V SNOW GRABBER + 102V FR XL</t>
  </si>
  <si>
    <t>SNOW GRABBER PLUS</t>
  </si>
  <si>
    <t>235/60R18*V SNOW GRABBER + 107V FR XL</t>
  </si>
  <si>
    <t>255/45R20*V SNOW GRABBER + 105V FR XL</t>
  </si>
  <si>
    <t>315/35R21*T HKPL 9 SUV 111T XL STUD</t>
  </si>
  <si>
    <t>HAKKAPELIITTA 9 SUV</t>
  </si>
  <si>
    <t>285/40R22*T HKPL 9 SUV 110T XL STUD</t>
  </si>
  <si>
    <t>285/45R21*T HKPL 9 SUV 113T XL STUD</t>
  </si>
  <si>
    <t>275/60R20*H WR SUV 4 116H XL</t>
  </si>
  <si>
    <t>WR SUV 4</t>
  </si>
  <si>
    <t>245/50R20*V WR SUV 4 102V</t>
  </si>
  <si>
    <t>215/65R17*V SNOW GRABBER PLUS 99V</t>
  </si>
  <si>
    <t>235/70R16*H WIN I*CEPT E2SUV W320A109H</t>
  </si>
  <si>
    <t>215/65R17*V WIN I*CEPT E2SUV W320A99V</t>
  </si>
  <si>
    <t>225/55R19*H WIN I*CEPT E2SUV W320A99H</t>
  </si>
  <si>
    <t>285/45R19*V WIN I*CEPT E2SUV W320A111V</t>
  </si>
  <si>
    <t>295/40R20*V TL NOKIAN WR SUV 3 110V XL</t>
  </si>
  <si>
    <t>235/75R15*T SNOW GRABBER PLUS 109T XL</t>
  </si>
  <si>
    <t>235/70R16*T SNOW GRABBER PLUS 106T FR</t>
  </si>
  <si>
    <t>245/70R16*T SNOW GRABBER PLUS 107T FR</t>
  </si>
  <si>
    <t>265/70R16*H SNOW GRABBER PLUS 112H FR</t>
  </si>
  <si>
    <t>235/55R17*V SNOW GRABBER PLUS 103V XL</t>
  </si>
  <si>
    <t>235/65R17*H SNOW GRABBER PLUS 108H XL</t>
  </si>
  <si>
    <t>255/50R19*V SNOW GRABBER PLUS 107V XL</t>
  </si>
  <si>
    <t>275/40R20*V SNOW GRABBER PLUS 106V XL</t>
  </si>
  <si>
    <t>215/55R18*V WR SUV 3 99V XL</t>
  </si>
  <si>
    <t>225/70R16*H SNOW GRABBER PLUS 103H FR</t>
  </si>
  <si>
    <t>235/55R18*H SNOW GRABBER PLUS 104H XL</t>
  </si>
  <si>
    <t>205/70R15*T SNOW GRABBER PLUS 96T FR</t>
  </si>
  <si>
    <t>215/60R17*H SNOW GRABBER PLUS 96H FR</t>
  </si>
  <si>
    <t>215/65R16*H SNOW GRABBER PLUS 98H FR</t>
  </si>
  <si>
    <t>215/70R16*H SNOW GRABBER PLUS 100H FR</t>
  </si>
  <si>
    <t>225/60R17*H SNOW GRABBER PLUS 103HFRXL</t>
  </si>
  <si>
    <t>225/65R17*H SNOW GRABBER PLUS 106HFRXL</t>
  </si>
  <si>
    <t>225/75R16*T SNOW GRABBER PLUS 104T FR</t>
  </si>
  <si>
    <t>235/55R19*V SNOW GRABBER PLUS 105VFRXL</t>
  </si>
  <si>
    <t>235/60R17*H SNOW GRABBER PLUS 106HFRXL</t>
  </si>
  <si>
    <t>235/60R18*H SNOW GRABBER PLUS 107HFRXL</t>
  </si>
  <si>
    <t>255/55R18*V SNOW GRABBER PLUS 109VFRXL</t>
  </si>
  <si>
    <t>255/55R18*H SNOW GRABBER PLUS 109HFRXL</t>
  </si>
  <si>
    <t>255/55R19*V SNOW GRABBER PLUS 111VFRXL</t>
  </si>
  <si>
    <t>265/60R18*H SNOW GRABBER PLUS 114HFRXL</t>
  </si>
  <si>
    <t>275/45R20*V SNOW GRABBER PLUS 110VFRXL</t>
  </si>
  <si>
    <t>235/75R15*T I*CEPT EVO2SUV W320A 109TXL</t>
  </si>
  <si>
    <t>265/70R16*T I*CEPT EVO2 SUV W320A 112T</t>
  </si>
  <si>
    <t>255/65R16*H I*CEPT EVO2 SUV W320A 109H</t>
  </si>
  <si>
    <t>225/65R17*H I*CEPT EVO2SUV W320A 106HXL</t>
  </si>
  <si>
    <t>225/60R17*V I*CEPT EVO2 W320 103V XL</t>
  </si>
  <si>
    <t>255/55R18*V I*CEPT EVO2SUV W320A 109VXL</t>
  </si>
  <si>
    <t>255/55R18*V EVO2 SUV W320C 109VXL HRS</t>
  </si>
  <si>
    <t>WINTER I*CEPT EVO2 SUV W320C</t>
  </si>
  <si>
    <t>265/55R19*V I*CEPT EVO2 SUV W320A 109V</t>
  </si>
  <si>
    <t>255/50R19*V EVO2 SUV W320C 107VXL HRS</t>
  </si>
  <si>
    <t>215/70R16*T HKPL 9 SUV 100T STUD</t>
  </si>
  <si>
    <t>265/70R17*T HKPL 9 SUV 115T STUD</t>
  </si>
  <si>
    <t>215/65R16*T HKPL 9 SUV 102T XL STUD</t>
  </si>
  <si>
    <t>215/65R17*T HKPL 9 SUV 103T XL STUD</t>
  </si>
  <si>
    <t>225/65R17*T HKPL 9 SUV 106T XL STUD</t>
  </si>
  <si>
    <t>265/65R17*T HKPL 9 SUV 116T XL STUD</t>
  </si>
  <si>
    <t>295/40R21*T HKPL 9 SUV 111T XL STUD</t>
  </si>
  <si>
    <t>235/65R17*T HKPL 9 SUV 108T XL STUD</t>
  </si>
  <si>
    <t>245/45R20*T HKPL 9 SUV 103T XL STUD</t>
  </si>
  <si>
    <t>255/45R20*T HKPL 9 SUV 105T XL STUD</t>
  </si>
  <si>
    <t>265/45R20*T HKPL 9 SUV 108T XL STUD</t>
  </si>
  <si>
    <t>275/45R20*T HKPL 9 SUV 110T XL STUD</t>
  </si>
  <si>
    <t>265/45R21*T HKPL 9 SUV 108T XL STUD</t>
  </si>
  <si>
    <t>275/45R21*T HKPL 9 SUV 110T XL STUD</t>
  </si>
  <si>
    <t>285/45R22*T HKPL 9 SUV 114T XL STUD</t>
  </si>
  <si>
    <t>275/40R20*T HKPL 9 SUV 106T XL STUD</t>
  </si>
  <si>
    <t>295/40R20*T HKPL 9 SUV 110T XL STUD</t>
  </si>
  <si>
    <t>305/40R20*T HKPL 9 SUV 112T XL STUD</t>
  </si>
  <si>
    <t>265/40R21*T HKPL 9 SUV 105T XL STUD</t>
  </si>
  <si>
    <t>275/50R21*T HKPL 9 SUV 113T XL STUD</t>
  </si>
  <si>
    <t>285/40R21*T HKPL 9 SUV 109T XL STUD</t>
  </si>
  <si>
    <t>285/50R20*T HKPL 9 SUV 116T XL STUD</t>
  </si>
  <si>
    <t>315/40R21*T HKPL 9 SUV 111T STUD</t>
  </si>
  <si>
    <t>315/35R20*T HKPL 9 SUV 110T XL STUD</t>
  </si>
  <si>
    <t>295/35R21*T HKPL 9 SUV 107T XL STUD</t>
  </si>
  <si>
    <t>225/60R17*T HKPL 9 SUV 99T STUD RFT</t>
  </si>
  <si>
    <t>225/60R18*T HKPL 9 SUV 104TXL STUD RFT</t>
  </si>
  <si>
    <t>255/50R19*T HKPL 9 SUV 107TXL STUD RFT</t>
  </si>
  <si>
    <t>275/40R21*T HKPL 9 SUV 107T XL STUD</t>
  </si>
  <si>
    <t>255/55R18*T HKPL 9 SUV 109T XL STUD</t>
  </si>
  <si>
    <t>235/65R18*T HKPL 9 SUV 110T XL STUD</t>
  </si>
  <si>
    <t>275/65R18*T HKPL 9 SUV 116T STUD</t>
  </si>
  <si>
    <t>215/60R17*T HKPL 9 SUV 100T XL STUD</t>
  </si>
  <si>
    <t>225/60R17*T HKPL 9 SUV 103T XL STUD</t>
  </si>
  <si>
    <t>235/60R17*T HKPL 9 SUV 106T XL STUD</t>
  </si>
  <si>
    <t>225/60R18*T HKPL 9 SUV 104T XL STUD</t>
  </si>
  <si>
    <t>235/60R18*T HKPL 9 SUV 107T XL STUD</t>
  </si>
  <si>
    <t>245/60R18*T HKPL 9 SUV 109T XL STUD</t>
  </si>
  <si>
    <t>255/60R18*T HKPL 9 SUV 112T XL STUD</t>
  </si>
  <si>
    <t>265/60R18*T HKPL 9 SUV 114T XL STUD</t>
  </si>
  <si>
    <t>285/60R18*T HKPL 9 SUV 116T STUD</t>
  </si>
  <si>
    <t>275/50R22*T HKPL 9 SUV 115T XL STUD</t>
  </si>
  <si>
    <t>235/55R18*T HKPL 9 SUV 104T XL STUD</t>
  </si>
  <si>
    <t>245/65R17*T HKPL 9 SUV 111T XL STUD</t>
  </si>
  <si>
    <t>235/55R19*T HKPL 9 SUV 105T XL STUD</t>
  </si>
  <si>
    <t>245/55R19*T HKPL 9 SUV 107T XL STUD</t>
  </si>
  <si>
    <t>255/55R19*T HKPL 9 SUV 111T XL STUD</t>
  </si>
  <si>
    <t>265/55R19*T HKPL 9 SUV 113T XL STUD</t>
  </si>
  <si>
    <t>275/55R19*T HKPL 9 SUV 115T XL STUD</t>
  </si>
  <si>
    <t>235/55R20*T HKPL 9 SUV 102T STUD</t>
  </si>
  <si>
    <t>275/55R20*T HKPL 9 SUV 117T XL STUD</t>
  </si>
  <si>
    <t>235/50R18*T HKPL 9 SUV 101T XL STUD</t>
  </si>
  <si>
    <t>235/50R19*T HKPL 9 SUV 103T XL STUD</t>
  </si>
  <si>
    <t>255/50R19*T HKPL 9 SUV 107T XL STUD</t>
  </si>
  <si>
    <t>255/50R20*T HKPL 9 SUV 109T XL STUD</t>
  </si>
  <si>
    <t>265/50R20*T HKPL 9 SUV 111T XL STUD</t>
  </si>
  <si>
    <t>275/50R20*T HKPL 9 SUV 113T XL STUD</t>
  </si>
  <si>
    <t>255/60R19*T HKPL 9 SUV 113T XL STUD</t>
  </si>
  <si>
    <t>215/65R16*T NORDMAN 7 SUV 102T XL MP</t>
  </si>
  <si>
    <t>NORDMAN 7 SUV</t>
  </si>
  <si>
    <t>265/60R18*T NORDMAN 7 SUV 114T XL STUD</t>
  </si>
  <si>
    <t>235/60R17*T NORDMAN 7 SUV 106T XL STUD</t>
  </si>
  <si>
    <t>255/60R18*T NORDMAN 7 SUV 112T XL STUD</t>
  </si>
  <si>
    <t>245/60R18*T NORDMAN 7 SUV 109T XL STUD</t>
  </si>
  <si>
    <t>235/60R18*T NORDMAN 7 SUV 107T XL STUD</t>
  </si>
  <si>
    <t>225/60R18*T NORDMAN 7 SUV 104T XL STUD</t>
  </si>
  <si>
    <t>285/60R18*T NORDMAN 7 SUV 116T STUD</t>
  </si>
  <si>
    <t>255/60R17*T NORDMAN 7 SUV 110T XL STUD</t>
  </si>
  <si>
    <t>255/70R15*T NORDMAN 7 SUV 108T STUD</t>
  </si>
  <si>
    <t>215/70R15*T NORDMAN 7 SUV 98T STUD</t>
  </si>
  <si>
    <t>205/70R15*T NORDMAN 7 SUV 100T XL STUD</t>
  </si>
  <si>
    <t>245/75R16*T NORDMAN 7 SUV 111T STUD</t>
  </si>
  <si>
    <t>225/70R16*T NORDMAN 7 SUV 107T XL STUD</t>
  </si>
  <si>
    <t>235/70R16*T NORDMAN 7 SUV 106T STUD</t>
  </si>
  <si>
    <t>245/65R17*T NORDMAN 7 SUV 111T XL STUD</t>
  </si>
  <si>
    <t>225/60R17*T NORDMAN 7 SUV 103T XL STUD</t>
  </si>
  <si>
    <t>215/60R17*T NORDMAN 7 SUV 100T XL STUD</t>
  </si>
  <si>
    <t>235/60R16*T NORDMAN 7 SUV 104T XL STUD</t>
  </si>
  <si>
    <t>235/65R18*T NORDMAN 7 SUV 110T XL STUD</t>
  </si>
  <si>
    <t>265/65R17*T NORDMAN 7 SUV 116T XL STUD</t>
  </si>
  <si>
    <t>215/70R16*T NORDMAN 7 SUV 100T STUD</t>
  </si>
  <si>
    <t>255/65R17*T NORDMAN 7 SUV 114T XL STUD</t>
  </si>
  <si>
    <t>235/65R17*T NORDMAN 7 SUV 108T XL STUD</t>
  </si>
  <si>
    <t>225/65R17*T NORDMAN 7 SUV 106T XL STUD</t>
  </si>
  <si>
    <t>265/70R17*T NORDMAN 7 SUV 115T STUD</t>
  </si>
  <si>
    <t>265/70R16*T NORDMAN 7 SUV 112T STUD</t>
  </si>
  <si>
    <t>245/70R16*T NORDMAN 7 SUV 111T XL STUD</t>
  </si>
  <si>
    <t>235/75R15*T NORDMAN 7 SUV 105T STUD</t>
  </si>
  <si>
    <t>255/55R18*T NORDMAN 7 SUV 109T XL STUD</t>
  </si>
  <si>
    <t>235/55R18*T NORDMAN 7 SUV 104T XL STUD</t>
  </si>
  <si>
    <t>225/55R18*T NORDMAN 7 SUV 102T XL STUD</t>
  </si>
  <si>
    <t>215/55R18*T NORDMAN 7 SUV 99T XL STUD</t>
  </si>
  <si>
    <t>275/60R20*T NORDMAN 7 SUV 115T STUD</t>
  </si>
  <si>
    <t>225/75R16*T NORDMAN 7 SUV 108T XL STUD</t>
  </si>
  <si>
    <t>235/75R16*T NORDMAN 7 SUV 108T STUD</t>
  </si>
  <si>
    <t>225/60R18*H WR SUV 4 104H XL</t>
  </si>
  <si>
    <t>215/70R16*H WR SUV 4 100H</t>
  </si>
  <si>
    <t>235/50R19*V WR SUV 4 99V</t>
  </si>
  <si>
    <t>275/55R19*V WR SUV 4 111V</t>
  </si>
  <si>
    <t>255/55R19*V WR SUV 4 111V XL</t>
  </si>
  <si>
    <t>235/55R19*V WR SUV 4 105V XL</t>
  </si>
  <si>
    <t>225/55R19*V WR SUV 4 103V XL</t>
  </si>
  <si>
    <t>235/50R18*V WR SUV 4 101V XL</t>
  </si>
  <si>
    <t>255/55R18*V WR SUV 4 109V XL</t>
  </si>
  <si>
    <t>235/55R18*H WR SUV 4 104H XL</t>
  </si>
  <si>
    <t>225/55R18*H WR SUV 4 102H XL</t>
  </si>
  <si>
    <t>215/55R18*H WR SUV 4 95H</t>
  </si>
  <si>
    <t>265/60R18*H WR SUV 4 114H XL</t>
  </si>
  <si>
    <t>255/50R19*V WR SUV 4 107V XL RFT</t>
  </si>
  <si>
    <t>235/60R18*V WR SUV 4 107V XL</t>
  </si>
  <si>
    <t>265/50R19*V WR SUV 4 110V XL</t>
  </si>
  <si>
    <t>235/55R17*H WR SUV 4 103H XL</t>
  </si>
  <si>
    <t>255/60R17*H WR SUV 4 106H</t>
  </si>
  <si>
    <t>235/60R17*H WR SUV 4 106H XL</t>
  </si>
  <si>
    <t>225/60R17*V WR SUV 4 99V RFT</t>
  </si>
  <si>
    <t>225/60R17*H WR SUV 4 103H XL</t>
  </si>
  <si>
    <t>215/60R17*H WR SUV 4 100H XL</t>
  </si>
  <si>
    <t>255/65R17*H WR SUV 4 114H XL</t>
  </si>
  <si>
    <t>235/65R17*H WR SUV 4 108H XL</t>
  </si>
  <si>
    <t>225/65R17*H WR SUV 4 106H XL</t>
  </si>
  <si>
    <t>215/65R17*H WR SUV 4 103H XL</t>
  </si>
  <si>
    <t>215/65R16*H WR SUV 4 98H</t>
  </si>
  <si>
    <t>245/70R16*H WR SUV 4 111H XL</t>
  </si>
  <si>
    <t>225/70R16*H WR SUV 4 107H XL</t>
  </si>
  <si>
    <t>255/60R18*H WR SUV 4 112H XL</t>
  </si>
  <si>
    <t>275/40R21*V WR SUV 4 107V XL</t>
  </si>
  <si>
    <t>255/40R21*V WR SUV 4 102V XL</t>
  </si>
  <si>
    <t>285/45R20*V WR SUV 4 112V XL</t>
  </si>
  <si>
    <t>265/50R19*V WR SUV 4 110V XL RFT</t>
  </si>
  <si>
    <t>265/40R21*V WR SUV 4 105V XL</t>
  </si>
  <si>
    <t>225/60R18*V WR SUV 4 104V XL RFT</t>
  </si>
  <si>
    <t>245/50R19*V WR SUV 4 105V XL</t>
  </si>
  <si>
    <t>295/40R21*V WR SUV 4 111V XL</t>
  </si>
  <si>
    <t>245/45R20*V WR SUV 4 103V XL</t>
  </si>
  <si>
    <t>265/55R19*V WR SUV 4 109V</t>
  </si>
  <si>
    <t>235/65R18*H WR SUV 4 110H XL</t>
  </si>
  <si>
    <t>255/70R16*H WR SUV 4 111H</t>
  </si>
  <si>
    <t>295/35R21*V WR SUV 4 107V XL</t>
  </si>
  <si>
    <t>255/50R19*V WR SUV 4 107V XL</t>
  </si>
  <si>
    <t>285/40R21*V WR SUV 4 109V XL</t>
  </si>
  <si>
    <t>275/45R21*W WR SUV 4 110W XL</t>
  </si>
  <si>
    <t>265/45R21*V WR SUV 4 108V XL</t>
  </si>
  <si>
    <t>315/35R20*V WR SUV 4 110V XL</t>
  </si>
  <si>
    <t>275/40R20*V WR SUV 4 106V XL</t>
  </si>
  <si>
    <t>275/45R20*V WR SUV 4 110V XL</t>
  </si>
  <si>
    <t>265/45R20*V WR SUV 4 108V XL</t>
  </si>
  <si>
    <t>255/45R20*V WR SUV 4 105V XL</t>
  </si>
  <si>
    <t>275/50R20*H WR SUV 4 109H</t>
  </si>
  <si>
    <t>265/50R20*V WR SUV 4 111V XL</t>
  </si>
  <si>
    <t>255/50R20*V WR SUV 4 109V XL</t>
  </si>
  <si>
    <t>255/55R20*V WR SUV 4 110V XL</t>
  </si>
  <si>
    <t>235/55R20*H WR SUV 4 105H XL</t>
  </si>
  <si>
    <t>285/45R19*V WR SUV 4 111V XL</t>
  </si>
  <si>
    <t>315/40R21*W WR SUV 4 115W XL</t>
  </si>
  <si>
    <t>275/60R20*T HKPL 9 SUV 115T MP</t>
  </si>
  <si>
    <t>225/55R19*T HKPL 9 SUV 103T XL MP</t>
  </si>
  <si>
    <t>245/50R20*T HKPL 9 SUV 105T XL MP</t>
  </si>
  <si>
    <t>265/70R16*T HKPL 9 SUV 112T MP</t>
  </si>
  <si>
    <t>245/70R17*T HKPL 9 SUV 110T MP</t>
  </si>
  <si>
    <t>285/45R20*T HKPL 9 SUV 112T XL MP</t>
  </si>
  <si>
    <t>235/50R19*V SNOW GRABBER PLUS 103V XL</t>
  </si>
  <si>
    <t>265/45R20*V SNOW GRABBER PLUS 108V XL</t>
  </si>
  <si>
    <t>225/60R18*V SNOWGRABBER PLUS 104V FRXL</t>
  </si>
  <si>
    <t>235/55R19*V TL SCORPION WINTER 101V N0</t>
  </si>
  <si>
    <t>275/40R22*V TL SCORPION WINTER 108V XL</t>
  </si>
  <si>
    <t>235/60R18*H TL TS850P SUV 107H FR XL</t>
  </si>
  <si>
    <t>255/55R18*H TL WT M3* DSST 109H XL MFS MS</t>
  </si>
  <si>
    <t>295/40R20*V CROSS CON WIN 110V XLMOFR</t>
  </si>
  <si>
    <t>245/65R17*H TL GRABBER SNOW 107H</t>
  </si>
  <si>
    <t>EAN_Nummer</t>
  </si>
  <si>
    <t xml:space="preserve"> </t>
  </si>
  <si>
    <t>KB Preis</t>
  </si>
  <si>
    <t>NP/ %</t>
  </si>
  <si>
    <t>KONDITIONSVEREINBARUNG  Winter 2020/ 2021</t>
  </si>
  <si>
    <t>HERSTELLER</t>
  </si>
  <si>
    <t xml:space="preserve">PKW / VAN / 4x4 </t>
  </si>
  <si>
    <t>Continental</t>
  </si>
  <si>
    <t>Uniroyal</t>
  </si>
  <si>
    <t>Semperit</t>
  </si>
  <si>
    <t>Barum</t>
  </si>
  <si>
    <t>Goodyear</t>
  </si>
  <si>
    <t>Fulda</t>
  </si>
  <si>
    <t>Firestone</t>
  </si>
  <si>
    <t>Michelin</t>
  </si>
  <si>
    <t>Pirelli</t>
  </si>
  <si>
    <t>Vredestein</t>
  </si>
  <si>
    <t>Yokohama</t>
  </si>
  <si>
    <t>Nokian</t>
  </si>
  <si>
    <t>General Tire</t>
  </si>
  <si>
    <t>Sumitomo</t>
  </si>
  <si>
    <t>Cooper</t>
  </si>
  <si>
    <t>Kumho</t>
  </si>
  <si>
    <t>Hankook</t>
  </si>
  <si>
    <t>BF Goodrich</t>
  </si>
  <si>
    <t>Falken</t>
  </si>
  <si>
    <t>Apollo</t>
  </si>
  <si>
    <t>Sava</t>
  </si>
  <si>
    <t>Marke</t>
  </si>
  <si>
    <t>Vredestein Classic</t>
  </si>
  <si>
    <t>PirelliVAN</t>
  </si>
  <si>
    <t>Alle Preise in Euro, exklusive MwSt. Diese Vereinbarung ist gültig ab Ausstellungsdatum, bis auf Widerruf.</t>
  </si>
  <si>
    <t xml:space="preserve"> Vorbehaltlich Preisänderungen der Industrie sowie Irrtümer, Druck- u. Satzfehler. </t>
  </si>
  <si>
    <t>Wir behalten uns das Eigentum an dem Liefergegenstand bis zum Eingang aller Zahlungen aus dem Liefervertrag vor.</t>
  </si>
  <si>
    <t>X</t>
  </si>
  <si>
    <t>PIRELLIVAN</t>
  </si>
  <si>
    <t>Netto</t>
  </si>
  <si>
    <t>x</t>
  </si>
  <si>
    <t>DIDAC_NR</t>
  </si>
  <si>
    <t>Preis</t>
  </si>
  <si>
    <t>Liste</t>
  </si>
  <si>
    <t>Listen&amp;Marke&amp;Zoll</t>
  </si>
  <si>
    <t>%</t>
  </si>
  <si>
    <t>PW6</t>
  </si>
  <si>
    <t>PW6Continental13</t>
  </si>
  <si>
    <t>PW6Continental14</t>
  </si>
  <si>
    <t>PW6Continental15</t>
  </si>
  <si>
    <t>PW6Continental16</t>
  </si>
  <si>
    <t>PW6Continental17</t>
  </si>
  <si>
    <t>PW6Continental18</t>
  </si>
  <si>
    <t>PW6Continental19</t>
  </si>
  <si>
    <t>PW6Continental20</t>
  </si>
  <si>
    <t>PW6Continental21</t>
  </si>
  <si>
    <t>PW6Continental22</t>
  </si>
  <si>
    <t>PW6Dunlop13</t>
  </si>
  <si>
    <t>PW6Dunlop14</t>
  </si>
  <si>
    <t>PW6Dunlop15</t>
  </si>
  <si>
    <t>PW6Dunlop16</t>
  </si>
  <si>
    <t>PW6Dunlop17</t>
  </si>
  <si>
    <t>PW6Dunlop18</t>
  </si>
  <si>
    <t>PW6Dunlop19</t>
  </si>
  <si>
    <t>PW6Dunlop20</t>
  </si>
  <si>
    <t>PW6Dunlop21</t>
  </si>
  <si>
    <t>PW6Dunlop22</t>
  </si>
  <si>
    <t>PW6Uniroyal13</t>
  </si>
  <si>
    <t>PW6Uniroyal14</t>
  </si>
  <si>
    <t>PW6Uniroyal15</t>
  </si>
  <si>
    <t>PW6Uniroyal16</t>
  </si>
  <si>
    <t>PW6Uniroyal17</t>
  </si>
  <si>
    <t>PW6Uniroyal18</t>
  </si>
  <si>
    <t>PW6Uniroyal19</t>
  </si>
  <si>
    <t>PW6Uniroyal20</t>
  </si>
  <si>
    <t>PW6Uniroyal21</t>
  </si>
  <si>
    <t>PW6Uniroyal22</t>
  </si>
  <si>
    <t>PW6Fulda13</t>
  </si>
  <si>
    <t>PW6Fulda14</t>
  </si>
  <si>
    <t>PW6Fulda15</t>
  </si>
  <si>
    <t>PW6Fulda16</t>
  </si>
  <si>
    <t>PW6Fulda17</t>
  </si>
  <si>
    <t>PW6Fulda18</t>
  </si>
  <si>
    <t>PW6Fulda19</t>
  </si>
  <si>
    <t>PW6Fulda20</t>
  </si>
  <si>
    <t>PW6Fulda21</t>
  </si>
  <si>
    <t>PW6Fulda22</t>
  </si>
  <si>
    <t>PW6Barum13</t>
  </si>
  <si>
    <t>PW6Barum14</t>
  </si>
  <si>
    <t>PW6Barum15</t>
  </si>
  <si>
    <t>PW6Barum16</t>
  </si>
  <si>
    <t>PW6Barum17</t>
  </si>
  <si>
    <t>PW6Barum18</t>
  </si>
  <si>
    <t>PW6Barum19</t>
  </si>
  <si>
    <t>PW6Barum20</t>
  </si>
  <si>
    <t>PW6Barum21</t>
  </si>
  <si>
    <t>PW6Barum22</t>
  </si>
  <si>
    <t>PW6Goodyear13</t>
  </si>
  <si>
    <t>PW6Goodyear14</t>
  </si>
  <si>
    <t>PW6Goodyear15</t>
  </si>
  <si>
    <t>PW6Goodyear16</t>
  </si>
  <si>
    <t>PW6Goodyear17</t>
  </si>
  <si>
    <t>PW6Goodyear18</t>
  </si>
  <si>
    <t>PW6Goodyear19</t>
  </si>
  <si>
    <t>PW6Goodyear20</t>
  </si>
  <si>
    <t>PW6Goodyear21</t>
  </si>
  <si>
    <t>PW6Goodyear22</t>
  </si>
  <si>
    <t>PW6Michelin13</t>
  </si>
  <si>
    <t>PW6Michelin14</t>
  </si>
  <si>
    <t>PW6Michelin15</t>
  </si>
  <si>
    <t>PW6Michelin16</t>
  </si>
  <si>
    <t>PW6Michelin17</t>
  </si>
  <si>
    <t>PW6Michelin18</t>
  </si>
  <si>
    <t>PW6Michelin19</t>
  </si>
  <si>
    <t>PW6Michelin20</t>
  </si>
  <si>
    <t>PW6Michelin21</t>
  </si>
  <si>
    <t>PW6Michelin22</t>
  </si>
  <si>
    <t>PW6Pirelli13</t>
  </si>
  <si>
    <t>PW6Pirelli14</t>
  </si>
  <si>
    <t>PW6Pirelli15</t>
  </si>
  <si>
    <t>PW6Pirelli16</t>
  </si>
  <si>
    <t>PW6Pirelli17</t>
  </si>
  <si>
    <t>PW6Pirelli18</t>
  </si>
  <si>
    <t>PW6Pirelli19</t>
  </si>
  <si>
    <t>PW6Pirelli20</t>
  </si>
  <si>
    <t>PW6Pirelli21</t>
  </si>
  <si>
    <t>PW6Pirelli22</t>
  </si>
  <si>
    <t>PW6PirelliVAN13</t>
  </si>
  <si>
    <t>PW6PirelliVAN14</t>
  </si>
  <si>
    <t>PW6PirelliVAN15</t>
  </si>
  <si>
    <t>PW6PirelliVAN16</t>
  </si>
  <si>
    <t>PW6PirelliVAN17</t>
  </si>
  <si>
    <t>PW6Sportiva13</t>
  </si>
  <si>
    <t>PW6Sportiva14</t>
  </si>
  <si>
    <t>PW6Sportiva15</t>
  </si>
  <si>
    <t>PW6Sportiva16</t>
  </si>
  <si>
    <t>PW6Sportiva17</t>
  </si>
  <si>
    <t>PW6Sportiva18</t>
  </si>
  <si>
    <t>PW6Sportiva19</t>
  </si>
  <si>
    <t>PW6Sportiva20</t>
  </si>
  <si>
    <t>PW6Sportiva21</t>
  </si>
  <si>
    <t>PW6Sportiva22</t>
  </si>
  <si>
    <t>PW6Yokohama13</t>
  </si>
  <si>
    <t>PW6Yokohama14</t>
  </si>
  <si>
    <t>PW6Yokohama15</t>
  </si>
  <si>
    <t>PW6Yokohama16</t>
  </si>
  <si>
    <t>PW6Yokohama17</t>
  </si>
  <si>
    <t>PW6Yokohama18</t>
  </si>
  <si>
    <t>PW6Yokohama19</t>
  </si>
  <si>
    <t>PW6Yokohama20</t>
  </si>
  <si>
    <t>PW6Yokohama21</t>
  </si>
  <si>
    <t>PW6Yokohama22</t>
  </si>
  <si>
    <t>PW6Sava13</t>
  </si>
  <si>
    <t>PW6Sava14</t>
  </si>
  <si>
    <t>PW6Sava15</t>
  </si>
  <si>
    <t>PW6Sava16</t>
  </si>
  <si>
    <t>PW6Sava17</t>
  </si>
  <si>
    <t>PW6Sava18</t>
  </si>
  <si>
    <t>PW6Sava19</t>
  </si>
  <si>
    <t>PW6Sava20</t>
  </si>
  <si>
    <t>PW6Sava21</t>
  </si>
  <si>
    <t>PW6Sava22</t>
  </si>
  <si>
    <t>PW6Firestone13</t>
  </si>
  <si>
    <t>PW6Firestone14</t>
  </si>
  <si>
    <t>PW6Firestone15</t>
  </si>
  <si>
    <t>PW6Firestone16</t>
  </si>
  <si>
    <t>PW6Firestone17</t>
  </si>
  <si>
    <t>PW6Firestone18</t>
  </si>
  <si>
    <t>PW6Firestone19</t>
  </si>
  <si>
    <t>PW6Firestone20</t>
  </si>
  <si>
    <t>PW6Firestone21</t>
  </si>
  <si>
    <t>PW6Firestone22</t>
  </si>
  <si>
    <t>PW6Kleber13</t>
  </si>
  <si>
    <t>PW6Kleber14</t>
  </si>
  <si>
    <t>PW6Kleber15</t>
  </si>
  <si>
    <t>PW6Kleber16</t>
  </si>
  <si>
    <t>PW6Kleber17</t>
  </si>
  <si>
    <t>PW6Kleber18</t>
  </si>
  <si>
    <t>PW6Kleber19</t>
  </si>
  <si>
    <t>PW6Kleber20</t>
  </si>
  <si>
    <t>PW6Kleber21</t>
  </si>
  <si>
    <t>PW6Kleber22</t>
  </si>
  <si>
    <t>PW6Semperit13</t>
  </si>
  <si>
    <t>PW6Semperit14</t>
  </si>
  <si>
    <t>PW6Semperit15</t>
  </si>
  <si>
    <t>PW6Semperit16</t>
  </si>
  <si>
    <t>PW6Semperit17</t>
  </si>
  <si>
    <t>PW6Semperit18</t>
  </si>
  <si>
    <t>PW6Semperit19</t>
  </si>
  <si>
    <t>PW6Semperit20</t>
  </si>
  <si>
    <t>PW6Semperit21</t>
  </si>
  <si>
    <t>PW6Semperit22</t>
  </si>
  <si>
    <t>PW6Vredestein13</t>
  </si>
  <si>
    <t>PW6Vredestein14</t>
  </si>
  <si>
    <t>PW6Vredestein15</t>
  </si>
  <si>
    <t>PW6Vredestein16</t>
  </si>
  <si>
    <t>PW6Vredestein17</t>
  </si>
  <si>
    <t>PW6Vredestein18</t>
  </si>
  <si>
    <t>PW6Vredestein19</t>
  </si>
  <si>
    <t>PW6Vredestein20</t>
  </si>
  <si>
    <t>PW6Vredestein21</t>
  </si>
  <si>
    <t>PW6Vredestein22</t>
  </si>
  <si>
    <t>PW6Bridgestone13</t>
  </si>
  <si>
    <t>PW6Bridgestone14</t>
  </si>
  <si>
    <t>PW6Bridgestone15</t>
  </si>
  <si>
    <t>PW6Bridgestone16</t>
  </si>
  <si>
    <t>PW6Bridgestone17</t>
  </si>
  <si>
    <t>PW6Bridgestone18</t>
  </si>
  <si>
    <t>PW6Bridgestone19</t>
  </si>
  <si>
    <t>PW6Bridgestone20</t>
  </si>
  <si>
    <t>PW6Bridgestone21</t>
  </si>
  <si>
    <t>PW6Bridgestone22</t>
  </si>
  <si>
    <t>PW6General Tire13</t>
  </si>
  <si>
    <t>PW6General Tire14</t>
  </si>
  <si>
    <t>PW6General Tire15</t>
  </si>
  <si>
    <t>PW6General Tire16</t>
  </si>
  <si>
    <t>PW6General Tire17</t>
  </si>
  <si>
    <t>PW6General Tire18</t>
  </si>
  <si>
    <t>PW6General Tire19</t>
  </si>
  <si>
    <t>PW6General Tire20</t>
  </si>
  <si>
    <t>PW6General Tire21</t>
  </si>
  <si>
    <t>PW6General Tire22</t>
  </si>
  <si>
    <t>PW6Falken13</t>
  </si>
  <si>
    <t>PW6Falken14</t>
  </si>
  <si>
    <t>PW6Falken15</t>
  </si>
  <si>
    <t>PW6Falken16</t>
  </si>
  <si>
    <t>PW6Falken17</t>
  </si>
  <si>
    <t>PW6Falken18</t>
  </si>
  <si>
    <t>PW6Falken19</t>
  </si>
  <si>
    <t>PW6Falken20</t>
  </si>
  <si>
    <t>PW6Falken21</t>
  </si>
  <si>
    <t>PW6Falken22</t>
  </si>
  <si>
    <t>PW6Hankook13</t>
  </si>
  <si>
    <t>PW6Hankook14</t>
  </si>
  <si>
    <t>PW6Hankook15</t>
  </si>
  <si>
    <t>PW6Hankook16</t>
  </si>
  <si>
    <t>PW6Hankook17</t>
  </si>
  <si>
    <t>PW6Hankook18</t>
  </si>
  <si>
    <t>PW6Hankook19</t>
  </si>
  <si>
    <t>PW6Hankook20</t>
  </si>
  <si>
    <t>PW6Hankook21</t>
  </si>
  <si>
    <t>PW6Hankook22</t>
  </si>
  <si>
    <t>PW6Nokian13</t>
  </si>
  <si>
    <t>PW6Nokian14</t>
  </si>
  <si>
    <t>PW6Nokian15</t>
  </si>
  <si>
    <t>PW6Nokian16</t>
  </si>
  <si>
    <t>PW6Nokian17</t>
  </si>
  <si>
    <t>PW6Nokian18</t>
  </si>
  <si>
    <t>PW6Nokian19</t>
  </si>
  <si>
    <t>PW6Nokian20</t>
  </si>
  <si>
    <t>PW6Nokian21</t>
  </si>
  <si>
    <t>PW6Nokian22</t>
  </si>
  <si>
    <t>PW6BF GOODRICH13</t>
  </si>
  <si>
    <t>PW6BF GOODRICH14</t>
  </si>
  <si>
    <t>PW6BF GOODRICH15</t>
  </si>
  <si>
    <t>PW6BF GOODRICH16</t>
  </si>
  <si>
    <t>PW6BF GOODRICH17</t>
  </si>
  <si>
    <t>PW6BF GOODRICH18</t>
  </si>
  <si>
    <t>PW6BF GOODRICH19</t>
  </si>
  <si>
    <t>PW6BF GOODRICH20</t>
  </si>
  <si>
    <t>PW6BF GOODRICH21</t>
  </si>
  <si>
    <t>PW6BF GOODRICH22</t>
  </si>
  <si>
    <t>PW6Cooper13</t>
  </si>
  <si>
    <t>PW6Cooper14</t>
  </si>
  <si>
    <t>PW6Cooper15</t>
  </si>
  <si>
    <t>PW6Cooper16</t>
  </si>
  <si>
    <t>PW6Cooper17</t>
  </si>
  <si>
    <t>PW6Cooper18</t>
  </si>
  <si>
    <t>PW6Cooper19</t>
  </si>
  <si>
    <t>PW6Cooper20</t>
  </si>
  <si>
    <t>PW6Cooper21</t>
  </si>
  <si>
    <t>PW6Cooper22</t>
  </si>
  <si>
    <t>PW6Kumho13</t>
  </si>
  <si>
    <t>PW6Kumho14</t>
  </si>
  <si>
    <t>PW6Kumho15</t>
  </si>
  <si>
    <t>PW6Kumho16</t>
  </si>
  <si>
    <t>PW6Kumho17</t>
  </si>
  <si>
    <t>PW6Kumho18</t>
  </si>
  <si>
    <t>PW6Kumho19</t>
  </si>
  <si>
    <t>PW6Kumho20</t>
  </si>
  <si>
    <t>PW6Kumho21</t>
  </si>
  <si>
    <t>PW6Kumho22</t>
  </si>
  <si>
    <t>PW6APOLLO13</t>
  </si>
  <si>
    <t>PW6APOLLO14</t>
  </si>
  <si>
    <t>PW6APOLLO15</t>
  </si>
  <si>
    <t>PW6APOLLO16</t>
  </si>
  <si>
    <t>PW6APOLLO17</t>
  </si>
  <si>
    <t>PW6APOLLO18</t>
  </si>
  <si>
    <t>PW6APOLLO19</t>
  </si>
  <si>
    <t>PW6APOLLO20</t>
  </si>
  <si>
    <t>PW6APOLLO21</t>
  </si>
  <si>
    <t>PW6APOLLO22</t>
  </si>
  <si>
    <t>PW6BESTDRIVE13</t>
  </si>
  <si>
    <t>PW6BESTDRIVE14</t>
  </si>
  <si>
    <t>PW6BESTDRIVE15</t>
  </si>
  <si>
    <t>PW6BESTDRIVE16</t>
  </si>
  <si>
    <t>PW6BESTDRIVE17</t>
  </si>
  <si>
    <t>PW6BESTDRIVE18</t>
  </si>
  <si>
    <t>PW6BESTDRIVE19</t>
  </si>
  <si>
    <t>PW6BESTDRIVE20</t>
  </si>
  <si>
    <t>PW6BESTDRIVE21</t>
  </si>
  <si>
    <t>PW6BESTDRIVE22</t>
  </si>
  <si>
    <t>PW6LASSA13</t>
  </si>
  <si>
    <t>PW6LASSA14</t>
  </si>
  <si>
    <t>PW6LASSA15</t>
  </si>
  <si>
    <t>PW6LASSA16</t>
  </si>
  <si>
    <t>PW6LASSA17</t>
  </si>
  <si>
    <t>PW6LASSA18</t>
  </si>
  <si>
    <t>PW6LASSA19</t>
  </si>
  <si>
    <t>PW6LASSA20</t>
  </si>
  <si>
    <t>PW6LASSA21</t>
  </si>
  <si>
    <t>PW6LASSA22</t>
  </si>
  <si>
    <t>PW6NEXEN13</t>
  </si>
  <si>
    <t>PW6NEXEN14</t>
  </si>
  <si>
    <t>PW6NEXEN15</t>
  </si>
  <si>
    <t>PW6NEXEN16</t>
  </si>
  <si>
    <t>PW6NEXEN17</t>
  </si>
  <si>
    <t>PW6NEXEN18</t>
  </si>
  <si>
    <t>PW6NEXEN19</t>
  </si>
  <si>
    <t>PW6NEXEN20</t>
  </si>
  <si>
    <t>PW6NEXEN21</t>
  </si>
  <si>
    <t>PW6NEXEN22</t>
  </si>
  <si>
    <t>PW6Nexen13</t>
  </si>
  <si>
    <t>PW6Nexen14</t>
  </si>
  <si>
    <t>PW6Nexen15</t>
  </si>
  <si>
    <t>PW6Nexen16</t>
  </si>
  <si>
    <t>PW6Nexen17</t>
  </si>
  <si>
    <t>PW6Sumitomo13</t>
  </si>
  <si>
    <t>PW6Sumitomo14</t>
  </si>
  <si>
    <t>PW6Sumitomo15</t>
  </si>
  <si>
    <t>PW6Sumitomo16</t>
  </si>
  <si>
    <t>PW6Sumitomo17</t>
  </si>
  <si>
    <t>PW6Sumitomo18</t>
  </si>
  <si>
    <t>PW6Sumitomo19</t>
  </si>
  <si>
    <t>PW6Sumitomo20</t>
  </si>
  <si>
    <t>PW6Sumitomo21</t>
  </si>
  <si>
    <t>PW6Sumitomo22</t>
  </si>
  <si>
    <t>OR</t>
  </si>
  <si>
    <t>Off-road</t>
  </si>
  <si>
    <t>ORG</t>
  </si>
  <si>
    <t>Off-roda Ganzjahr</t>
  </si>
  <si>
    <t>ORGR</t>
  </si>
  <si>
    <t>Off-road Ganzjahresreifen Run</t>
  </si>
  <si>
    <t>ORS</t>
  </si>
  <si>
    <t>Off-road Sommer</t>
  </si>
  <si>
    <t>ORSR</t>
  </si>
  <si>
    <t>Off-road Sommer Run Flat</t>
  </si>
  <si>
    <t>Off-road Winter</t>
  </si>
  <si>
    <t>Off-road Winter Run Flat</t>
  </si>
  <si>
    <t>PKW</t>
  </si>
  <si>
    <t>PC</t>
  </si>
  <si>
    <t>PKW Cargo</t>
  </si>
  <si>
    <t>PCG</t>
  </si>
  <si>
    <t>PKW Cargo Ganzjahr</t>
  </si>
  <si>
    <t>PCS</t>
  </si>
  <si>
    <t>PKW Cargo Sommer</t>
  </si>
  <si>
    <t>PKW Cargo Winter</t>
  </si>
  <si>
    <t>PG</t>
  </si>
  <si>
    <t>PKW-Ganzjahresreifen</t>
  </si>
  <si>
    <t>PGR</t>
  </si>
  <si>
    <t>PKW-Ganzjahresreifen Run Flat</t>
  </si>
  <si>
    <t>PS</t>
  </si>
  <si>
    <t>PKW-Sommer</t>
  </si>
  <si>
    <t>PSR</t>
  </si>
  <si>
    <t>PKW-Sommer Run Flat</t>
  </si>
  <si>
    <t>PKW-Winter</t>
  </si>
  <si>
    <t>PKW-Winter Run Flat</t>
  </si>
  <si>
    <t>Preis/%/Netto exkl.MWST.</t>
  </si>
  <si>
    <t>Als Gerichtsstand wird für alle Geschäfte Wiener Neustadt vereinbart. Im Übrigen gelten unsere Verkaufs - und Lieferbedingungen.   PW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</si>
</sst>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i/>
      <sz val="16"/>
      <name val="Arial"/>
      <family val="2"/>
    </font>
    <font>
      <b/>
      <i/>
      <sz val="9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8"/>
      <name val="Arial"/>
      <family val="2"/>
    </font>
    <font>
      <sz val="11"/>
      <color theme="0" tint="-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2">
    <xf numFmtId="0" fontId="0" fillId="0" borderId="0" xfId="0"/>
    <xf numFmtId="1" fontId="0" fillId="0" borderId="0" xfId="0" applyNumberFormat="1"/>
    <xf numFmtId="10" fontId="0" fillId="0" borderId="0" xfId="0" applyNumberFormat="1"/>
    <xf numFmtId="0" fontId="6" fillId="2" borderId="14" xfId="0" applyFont="1" applyFill="1" applyBorder="1" applyAlignment="1">
      <alignment horizontal="center" vertical="center" textRotation="90"/>
    </xf>
    <xf numFmtId="10" fontId="6" fillId="2" borderId="14" xfId="0" applyNumberFormat="1" applyFont="1" applyFill="1" applyBorder="1" applyAlignment="1">
      <alignment horizontal="center" vertical="center" textRotation="90"/>
    </xf>
    <xf numFmtId="0" fontId="0" fillId="3" borderId="14" xfId="0" applyFill="1" applyBorder="1"/>
    <xf numFmtId="1" fontId="0" fillId="3" borderId="14" xfId="0" applyNumberFormat="1" applyFill="1" applyBorder="1"/>
    <xf numFmtId="10" fontId="0" fillId="3" borderId="14" xfId="0" applyNumberFormat="1" applyFill="1" applyBorder="1"/>
    <xf numFmtId="0" fontId="6" fillId="4" borderId="14" xfId="0" applyFont="1" applyFill="1" applyBorder="1" applyAlignment="1">
      <alignment horizontal="center" vertical="center" textRotation="90"/>
    </xf>
    <xf numFmtId="0" fontId="0" fillId="4" borderId="0" xfId="0" applyFill="1"/>
    <xf numFmtId="2" fontId="0" fillId="0" borderId="0" xfId="0" applyNumberFormat="1"/>
    <xf numFmtId="2" fontId="6" fillId="2" borderId="14" xfId="0" applyNumberFormat="1" applyFont="1" applyFill="1" applyBorder="1" applyAlignment="1">
      <alignment horizontal="center" vertical="center" textRotation="90"/>
    </xf>
    <xf numFmtId="2" fontId="0" fillId="3" borderId="14" xfId="0" applyNumberFormat="1" applyFill="1" applyBorder="1"/>
    <xf numFmtId="0" fontId="4" fillId="3" borderId="5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1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0" fontId="5" fillId="3" borderId="12" xfId="2" applyFont="1" applyFill="1" applyBorder="1" applyAlignment="1">
      <alignment vertical="center"/>
    </xf>
    <xf numFmtId="10" fontId="2" fillId="3" borderId="17" xfId="2" applyNumberFormat="1" applyFont="1" applyFill="1" applyBorder="1" applyAlignment="1">
      <alignment horizontal="center" vertical="center"/>
    </xf>
    <xf numFmtId="10" fontId="2" fillId="3" borderId="17" xfId="2" applyNumberFormat="1" applyFont="1" applyFill="1" applyBorder="1" applyAlignment="1">
      <alignment vertical="center"/>
    </xf>
    <xf numFmtId="10" fontId="2" fillId="3" borderId="18" xfId="2" applyNumberFormat="1" applyFont="1" applyFill="1" applyBorder="1" applyAlignment="1">
      <alignment vertical="center"/>
    </xf>
    <xf numFmtId="0" fontId="5" fillId="3" borderId="19" xfId="2" applyFont="1" applyFill="1" applyBorder="1" applyAlignment="1">
      <alignment vertical="center"/>
    </xf>
    <xf numFmtId="10" fontId="2" fillId="3" borderId="14" xfId="2" applyNumberFormat="1" applyFont="1" applyFill="1" applyBorder="1" applyAlignment="1">
      <alignment vertical="center"/>
    </xf>
    <xf numFmtId="0" fontId="5" fillId="3" borderId="9" xfId="2" applyFont="1" applyFill="1" applyBorder="1" applyAlignment="1">
      <alignment vertical="center"/>
    </xf>
    <xf numFmtId="10" fontId="2" fillId="3" borderId="20" xfId="2" applyNumberFormat="1" applyFont="1" applyFill="1" applyBorder="1" applyAlignment="1">
      <alignment vertical="center"/>
    </xf>
    <xf numFmtId="0" fontId="2" fillId="3" borderId="1" xfId="2" applyFont="1" applyFill="1" applyBorder="1" applyAlignment="1">
      <alignment vertical="center"/>
    </xf>
    <xf numFmtId="0" fontId="1" fillId="3" borderId="4" xfId="2" applyFill="1" applyBorder="1" applyAlignment="1">
      <alignment vertical="center"/>
    </xf>
    <xf numFmtId="10" fontId="2" fillId="3" borderId="21" xfId="2" applyNumberFormat="1" applyFont="1" applyFill="1" applyBorder="1" applyAlignment="1">
      <alignment horizontal="center" vertical="center"/>
    </xf>
    <xf numFmtId="10" fontId="2" fillId="3" borderId="21" xfId="2" applyNumberFormat="1" applyFont="1" applyFill="1" applyBorder="1" applyAlignment="1">
      <alignment vertical="center"/>
    </xf>
    <xf numFmtId="10" fontId="5" fillId="3" borderId="18" xfId="2" applyNumberFormat="1" applyFont="1" applyFill="1" applyBorder="1" applyAlignment="1">
      <alignment vertical="center"/>
    </xf>
    <xf numFmtId="10" fontId="5" fillId="3" borderId="20" xfId="2" applyNumberFormat="1" applyFont="1" applyFill="1" applyBorder="1" applyAlignment="1">
      <alignment vertical="center"/>
    </xf>
    <xf numFmtId="10" fontId="2" fillId="3" borderId="22" xfId="2" applyNumberFormat="1" applyFont="1" applyFill="1" applyBorder="1" applyAlignment="1">
      <alignment horizontal="center" vertical="center"/>
    </xf>
    <xf numFmtId="10" fontId="2" fillId="3" borderId="23" xfId="2" applyNumberFormat="1" applyFont="1" applyFill="1" applyBorder="1" applyAlignment="1">
      <alignment horizontal="center" vertical="center"/>
    </xf>
    <xf numFmtId="0" fontId="8" fillId="2" borderId="0" xfId="0" applyFont="1" applyFill="1"/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14" xfId="0" applyFill="1" applyBorder="1" applyAlignment="1">
      <alignment horizontal="center"/>
    </xf>
    <xf numFmtId="0" fontId="0" fillId="2" borderId="0" xfId="0" applyFill="1"/>
    <xf numFmtId="0" fontId="7" fillId="3" borderId="4" xfId="2" applyFont="1" applyFill="1" applyBorder="1" applyAlignment="1">
      <alignment horizontal="center" vertical="center"/>
    </xf>
    <xf numFmtId="0" fontId="7" fillId="3" borderId="0" xfId="2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/>
    </xf>
    <xf numFmtId="0" fontId="7" fillId="3" borderId="4" xfId="2" applyFont="1" applyFill="1" applyBorder="1" applyAlignment="1" applyProtection="1">
      <alignment horizontal="center" vertical="center"/>
      <protection locked="0"/>
    </xf>
    <xf numFmtId="0" fontId="7" fillId="3" borderId="0" xfId="2" applyFont="1" applyFill="1" applyBorder="1" applyAlignment="1" applyProtection="1">
      <alignment horizontal="center" vertical="center"/>
      <protection locked="0"/>
    </xf>
    <xf numFmtId="0" fontId="7" fillId="3" borderId="8" xfId="2" applyFont="1" applyFill="1" applyBorder="1" applyAlignment="1" applyProtection="1">
      <alignment horizontal="center" vertical="center"/>
      <protection locked="0"/>
    </xf>
    <xf numFmtId="0" fontId="7" fillId="3" borderId="9" xfId="2" applyFont="1" applyFill="1" applyBorder="1" applyAlignment="1" applyProtection="1">
      <alignment horizontal="center" vertical="center"/>
      <protection locked="0"/>
    </xf>
    <xf numFmtId="0" fontId="7" fillId="3" borderId="15" xfId="2" applyFont="1" applyFill="1" applyBorder="1" applyAlignment="1" applyProtection="1">
      <alignment horizontal="center" vertical="center"/>
      <protection locked="0"/>
    </xf>
    <xf numFmtId="0" fontId="7" fillId="3" borderId="16" xfId="2" applyFont="1" applyFill="1" applyBorder="1" applyAlignment="1" applyProtection="1">
      <alignment horizontal="center" vertical="center"/>
      <protection locked="0"/>
    </xf>
    <xf numFmtId="0" fontId="3" fillId="3" borderId="5" xfId="2" applyFont="1" applyFill="1" applyBorder="1" applyAlignment="1">
      <alignment horizontal="center" vertical="center"/>
    </xf>
    <xf numFmtId="0" fontId="3" fillId="3" borderId="6" xfId="2" applyFont="1" applyFill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0" fontId="2" fillId="3" borderId="10" xfId="2" applyFont="1" applyFill="1" applyBorder="1" applyAlignment="1">
      <alignment vertical="center"/>
    </xf>
    <xf numFmtId="0" fontId="1" fillId="3" borderId="11" xfId="2" applyFill="1" applyBorder="1" applyAlignment="1">
      <alignment vertic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4" fillId="3" borderId="13" xfId="2" applyFont="1" applyFill="1" applyBorder="1" applyAlignment="1">
      <alignment horizontal="center" vertical="center"/>
    </xf>
    <xf numFmtId="10" fontId="2" fillId="3" borderId="5" xfId="2" applyNumberFormat="1" applyFont="1" applyFill="1" applyBorder="1" applyAlignment="1">
      <alignment horizontal="center" vertical="center"/>
    </xf>
    <xf numFmtId="10" fontId="2" fillId="3" borderId="6" xfId="2" applyNumberFormat="1" applyFont="1" applyFill="1" applyBorder="1" applyAlignment="1">
      <alignment horizontal="center" vertical="center"/>
    </xf>
    <xf numFmtId="10" fontId="2" fillId="3" borderId="7" xfId="2" applyNumberFormat="1" applyFont="1" applyFill="1" applyBorder="1" applyAlignment="1">
      <alignment horizontal="center" vertical="center"/>
    </xf>
    <xf numFmtId="10" fontId="2" fillId="3" borderId="13" xfId="2" applyNumberFormat="1" applyFont="1" applyFill="1" applyBorder="1" applyAlignment="1">
      <alignment horizontal="center" vertical="center"/>
    </xf>
    <xf numFmtId="10" fontId="2" fillId="3" borderId="11" xfId="2" applyNumberFormat="1" applyFont="1" applyFill="1" applyBorder="1" applyAlignment="1">
      <alignment horizontal="center" vertical="center"/>
    </xf>
  </cellXfs>
  <cellStyles count="3">
    <cellStyle name="Standard" xfId="0" builtinId="0"/>
    <cellStyle name="Standard 2" xfId="2" xr:uid="{FEE3911C-FE09-4074-9E6D-60AA487833AC}"/>
    <cellStyle name="Standard 7" xfId="1" xr:uid="{0989F2D4-22C0-45EB-A37E-0D850B3C02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C9DAF-5633-49B2-93F6-A7438EF9B3D4}">
  <dimension ref="B1:AG35"/>
  <sheetViews>
    <sheetView workbookViewId="0">
      <selection activeCell="AG38" sqref="AG38"/>
    </sheetView>
  </sheetViews>
  <sheetFormatPr baseColWidth="10" defaultRowHeight="14.4" x14ac:dyDescent="0.3"/>
  <cols>
    <col min="2" max="2" width="21.88671875" bestFit="1" customWidth="1"/>
    <col min="3" max="3" width="18.5546875" hidden="1" customWidth="1"/>
    <col min="5" max="6" width="19.5546875" hidden="1" customWidth="1"/>
    <col min="8" max="9" width="18.44140625" hidden="1" customWidth="1"/>
    <col min="11" max="12" width="19.5546875" hidden="1" customWidth="1"/>
    <col min="14" max="15" width="18.44140625" hidden="1" customWidth="1"/>
    <col min="17" max="18" width="18.44140625" hidden="1" customWidth="1"/>
    <col min="20" max="21" width="18.44140625" hidden="1" customWidth="1"/>
    <col min="23" max="24" width="19.5546875" hidden="1" customWidth="1"/>
    <col min="26" max="27" width="20.88671875" hidden="1" customWidth="1"/>
    <col min="29" max="30" width="20" hidden="1" customWidth="1"/>
    <col min="32" max="32" width="18.44140625" hidden="1" customWidth="1"/>
  </cols>
  <sheetData>
    <row r="1" spans="2:33" ht="15" thickBot="1" x14ac:dyDescent="0.35"/>
    <row r="2" spans="2:33" ht="15" hidden="1" thickBot="1" x14ac:dyDescent="0.35">
      <c r="AG2" s="33" t="s">
        <v>6439</v>
      </c>
    </row>
    <row r="3" spans="2:33" ht="21" thickBot="1" x14ac:dyDescent="0.35">
      <c r="B3" s="47" t="s">
        <v>6400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9"/>
    </row>
    <row r="4" spans="2:33" ht="15" thickBot="1" x14ac:dyDescent="0.35">
      <c r="B4" s="50" t="s">
        <v>6401</v>
      </c>
      <c r="C4" s="25"/>
      <c r="D4" s="52" t="s">
        <v>6402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4"/>
      <c r="AF4" s="13"/>
      <c r="AG4" s="55"/>
    </row>
    <row r="5" spans="2:33" ht="15" thickBot="1" x14ac:dyDescent="0.35">
      <c r="B5" s="51"/>
      <c r="C5" s="26"/>
      <c r="D5" s="14">
        <v>13</v>
      </c>
      <c r="E5" s="14">
        <v>13</v>
      </c>
      <c r="F5" s="14"/>
      <c r="G5" s="15">
        <v>14</v>
      </c>
      <c r="H5" s="14">
        <v>14</v>
      </c>
      <c r="I5" s="14"/>
      <c r="J5" s="14">
        <v>15</v>
      </c>
      <c r="K5" s="14">
        <v>15</v>
      </c>
      <c r="L5" s="14"/>
      <c r="M5" s="14">
        <v>16</v>
      </c>
      <c r="N5" s="14">
        <v>16</v>
      </c>
      <c r="O5" s="14"/>
      <c r="P5" s="14">
        <v>17</v>
      </c>
      <c r="Q5" s="14">
        <v>17</v>
      </c>
      <c r="R5" s="14"/>
      <c r="S5" s="14">
        <v>18</v>
      </c>
      <c r="T5" s="14">
        <v>18</v>
      </c>
      <c r="U5" s="14"/>
      <c r="V5" s="14">
        <v>19</v>
      </c>
      <c r="W5" s="14">
        <v>19</v>
      </c>
      <c r="X5" s="14"/>
      <c r="Y5" s="14">
        <v>20</v>
      </c>
      <c r="Z5" s="14">
        <v>20</v>
      </c>
      <c r="AA5" s="14"/>
      <c r="AB5" s="14">
        <v>21</v>
      </c>
      <c r="AC5" s="14">
        <v>21</v>
      </c>
      <c r="AD5" s="14"/>
      <c r="AE5" s="15">
        <v>22</v>
      </c>
      <c r="AF5" s="16">
        <v>22</v>
      </c>
      <c r="AG5" s="56"/>
    </row>
    <row r="6" spans="2:33" x14ac:dyDescent="0.3">
      <c r="B6" s="17" t="s">
        <v>6403</v>
      </c>
      <c r="C6" s="29" t="str">
        <f>E6</f>
        <v>PW6Continental13</v>
      </c>
      <c r="D6" s="31">
        <f>VLOOKUP(C6,Kondit!$A:$B,2,FALSE)/100</f>
        <v>0.215</v>
      </c>
      <c r="E6" s="18" t="str">
        <f t="shared" ref="E6:E18" si="0">$AG$2&amp;B6&amp;$E$5</f>
        <v>PW6Continental13</v>
      </c>
      <c r="F6" s="18" t="str">
        <f>H6</f>
        <v>PW6Continental14</v>
      </c>
      <c r="G6" s="18">
        <f>VLOOKUP(F6,Kondit!$A:$B,2,FALSE)/100</f>
        <v>0.215</v>
      </c>
      <c r="H6" s="18" t="str">
        <f t="shared" ref="H6:H18" si="1">$AG$2&amp;B6&amp;$H$5</f>
        <v>PW6Continental14</v>
      </c>
      <c r="I6" s="18" t="str">
        <f>K6</f>
        <v>PW6Continental15</v>
      </c>
      <c r="J6" s="18">
        <f>VLOOKUP(I6,Kondit!$A:$B,2,FALSE)/100</f>
        <v>0.215</v>
      </c>
      <c r="K6" s="18" t="str">
        <f t="shared" ref="K6:K18" si="2">$AG$2&amp;B6&amp;$K$5</f>
        <v>PW6Continental15</v>
      </c>
      <c r="L6" s="18" t="str">
        <f>N6</f>
        <v>PW6Continental16</v>
      </c>
      <c r="M6" s="19">
        <f>VLOOKUP(L6,Kondit!$A:$B,2,FALSE)/100</f>
        <v>0.23</v>
      </c>
      <c r="N6" s="19" t="str">
        <f>$AG$2&amp;B6&amp;$N$5</f>
        <v>PW6Continental16</v>
      </c>
      <c r="O6" s="19" t="str">
        <f>Q6</f>
        <v>PW6Continental17</v>
      </c>
      <c r="P6" s="19">
        <f>VLOOKUP(O6,Kondit!$A:$B,2,FALSE)/100</f>
        <v>0.23</v>
      </c>
      <c r="Q6" s="19" t="str">
        <f>$AG$2&amp;B6&amp;$Q$5</f>
        <v>PW6Continental17</v>
      </c>
      <c r="R6" s="19" t="str">
        <f>T6</f>
        <v>PW6Continental18</v>
      </c>
      <c r="S6" s="19">
        <f>VLOOKUP(R6,Kondit!$A:$B,2,FALSE)/100</f>
        <v>0.23</v>
      </c>
      <c r="T6" s="19" t="str">
        <f>$AG$2&amp;B6&amp;$T$5</f>
        <v>PW6Continental18</v>
      </c>
      <c r="U6" s="19" t="str">
        <f>W6</f>
        <v>PW6Continental19</v>
      </c>
      <c r="V6" s="19">
        <f>VLOOKUP(U6,Kondit!$A:$B,2,FALSE)/100</f>
        <v>0.28000000000000003</v>
      </c>
      <c r="W6" s="19" t="str">
        <f>$AG$2&amp;B6&amp;$W$5</f>
        <v>PW6Continental19</v>
      </c>
      <c r="X6" s="19" t="str">
        <f>Z6</f>
        <v>PW6Continental20</v>
      </c>
      <c r="Y6" s="19">
        <f>VLOOKUP(X6,Kondit!$A:$B,2,FALSE)/100</f>
        <v>0.28000000000000003</v>
      </c>
      <c r="Z6" s="19" t="str">
        <f>$AG$2&amp;B6&amp;$Z$5</f>
        <v>PW6Continental20</v>
      </c>
      <c r="AA6" s="19" t="str">
        <f>AC6</f>
        <v>PW6Continental21</v>
      </c>
      <c r="AB6" s="19">
        <f>VLOOKUP(AA6,Kondit!$A:$B,2,FALSE)/100</f>
        <v>0.28000000000000003</v>
      </c>
      <c r="AC6" s="19" t="str">
        <f>$AG$2&amp;B6&amp;$AC$5</f>
        <v>PW6Continental21</v>
      </c>
      <c r="AD6" s="19" t="str">
        <f>AF6</f>
        <v>PW6Continental22</v>
      </c>
      <c r="AE6" s="19">
        <f>VLOOKUP(AD6,Kondit!$A:$B,2,FALSE)/100</f>
        <v>0.28000000000000003</v>
      </c>
      <c r="AF6" s="20" t="str">
        <f>$AG$2&amp;B6&amp;$AF$5</f>
        <v>PW6Continental22</v>
      </c>
      <c r="AG6" s="56"/>
    </row>
    <row r="7" spans="2:33" x14ac:dyDescent="0.3">
      <c r="B7" s="21" t="s">
        <v>6404</v>
      </c>
      <c r="C7" s="29" t="str">
        <f t="shared" ref="C7:C31" si="3">E7</f>
        <v>PW6Uniroyal13</v>
      </c>
      <c r="D7" s="31">
        <f>VLOOKUP(C7,Kondit!$A:$B,2,FALSE)/100</f>
        <v>0.19500000000000001</v>
      </c>
      <c r="E7" s="18" t="str">
        <f t="shared" si="0"/>
        <v>PW6Uniroyal13</v>
      </c>
      <c r="F7" s="18" t="str">
        <f t="shared" ref="F7:F18" si="4">H7</f>
        <v>PW6Uniroyal14</v>
      </c>
      <c r="G7" s="18">
        <f>VLOOKUP(F7,Kondit!$A:$B,2,FALSE)/100</f>
        <v>0.19500000000000001</v>
      </c>
      <c r="H7" s="18" t="str">
        <f t="shared" si="1"/>
        <v>PW6Uniroyal14</v>
      </c>
      <c r="I7" s="18" t="str">
        <f t="shared" ref="I7:I18" si="5">K7</f>
        <v>PW6Uniroyal15</v>
      </c>
      <c r="J7" s="18">
        <f>VLOOKUP(I7,Kondit!$A:$B,2,FALSE)/100</f>
        <v>0.19500000000000001</v>
      </c>
      <c r="K7" s="18" t="str">
        <f t="shared" si="2"/>
        <v>PW6Uniroyal15</v>
      </c>
      <c r="L7" s="18" t="str">
        <f t="shared" ref="L7:L18" si="6">N7</f>
        <v>PW6Uniroyal16</v>
      </c>
      <c r="M7" s="19">
        <f>VLOOKUP(L7,Kondit!$A:$B,2,FALSE)/100</f>
        <v>0.2</v>
      </c>
      <c r="N7" s="19" t="str">
        <f t="shared" ref="N7:N31" si="7">$AG$2&amp;B7&amp;$N$5</f>
        <v>PW6Uniroyal16</v>
      </c>
      <c r="O7" s="19" t="str">
        <f t="shared" ref="O7:O18" si="8">Q7</f>
        <v>PW6Uniroyal17</v>
      </c>
      <c r="P7" s="19">
        <f>VLOOKUP(O7,Kondit!$A:$B,2,FALSE)/100</f>
        <v>0.2</v>
      </c>
      <c r="Q7" s="19" t="str">
        <f t="shared" ref="Q7:Q18" si="9">$AG$2&amp;B7&amp;$Q$5</f>
        <v>PW6Uniroyal17</v>
      </c>
      <c r="R7" s="19" t="str">
        <f t="shared" ref="R7:R18" si="10">T7</f>
        <v>PW6Uniroyal18</v>
      </c>
      <c r="S7" s="19">
        <f>VLOOKUP(R7,Kondit!$A:$B,2,FALSE)/100</f>
        <v>0.2</v>
      </c>
      <c r="T7" s="19" t="str">
        <f t="shared" ref="T7:T18" si="11">$AG$2&amp;B7&amp;$T$5</f>
        <v>PW6Uniroyal18</v>
      </c>
      <c r="U7" s="19" t="str">
        <f t="shared" ref="U7:U18" si="12">W7</f>
        <v>PW6Uniroyal19</v>
      </c>
      <c r="V7" s="19">
        <f>VLOOKUP(U7,Kondit!$A:$B,2,FALSE)/100</f>
        <v>0.24</v>
      </c>
      <c r="W7" s="19" t="str">
        <f t="shared" ref="W7:W31" si="13">$AG$2&amp;B7&amp;$W$5</f>
        <v>PW6Uniroyal19</v>
      </c>
      <c r="X7" s="19" t="str">
        <f t="shared" ref="X7:X18" si="14">Z7</f>
        <v>PW6Uniroyal20</v>
      </c>
      <c r="Y7" s="19">
        <f>VLOOKUP(X7,Kondit!$A:$B,2,FALSE)/100</f>
        <v>0.24</v>
      </c>
      <c r="Z7" s="19" t="str">
        <f t="shared" ref="Z7:Z31" si="15">$AG$2&amp;B7&amp;$Z$5</f>
        <v>PW6Uniroyal20</v>
      </c>
      <c r="AA7" s="19" t="str">
        <f t="shared" ref="AA7:AA18" si="16">AC7</f>
        <v>PW6Uniroyal21</v>
      </c>
      <c r="AB7" s="19">
        <f>VLOOKUP(AA7,Kondit!$A:$B,2,FALSE)/100</f>
        <v>0.24</v>
      </c>
      <c r="AC7" s="19" t="str">
        <f t="shared" ref="AC7:AC18" si="17">$AG$2&amp;B7&amp;$AC$5</f>
        <v>PW6Uniroyal21</v>
      </c>
      <c r="AD7" s="19" t="str">
        <f t="shared" ref="AD7:AD18" si="18">AF7</f>
        <v>PW6Uniroyal22</v>
      </c>
      <c r="AE7" s="19">
        <f>VLOOKUP(AD7,Kondit!$A:$B,2,FALSE)/100</f>
        <v>0.24</v>
      </c>
      <c r="AF7" s="20" t="str">
        <f t="shared" ref="AF7:AF18" si="19">$AG$2&amp;B7&amp;$AF$5</f>
        <v>PW6Uniroyal22</v>
      </c>
      <c r="AG7" s="56"/>
    </row>
    <row r="8" spans="2:33" x14ac:dyDescent="0.3">
      <c r="B8" s="21" t="s">
        <v>6405</v>
      </c>
      <c r="C8" s="29" t="str">
        <f t="shared" si="3"/>
        <v>PW6Semperit13</v>
      </c>
      <c r="D8" s="31">
        <f>VLOOKUP(C8,Kondit!$A:$B,2,FALSE)/100</f>
        <v>0.20499999999999999</v>
      </c>
      <c r="E8" s="18" t="str">
        <f t="shared" si="0"/>
        <v>PW6Semperit13</v>
      </c>
      <c r="F8" s="18" t="str">
        <f t="shared" si="4"/>
        <v>PW6Semperit14</v>
      </c>
      <c r="G8" s="18">
        <f>VLOOKUP(F8,Kondit!$A:$B,2,FALSE)/100</f>
        <v>0.20499999999999999</v>
      </c>
      <c r="H8" s="18" t="str">
        <f t="shared" si="1"/>
        <v>PW6Semperit14</v>
      </c>
      <c r="I8" s="18" t="str">
        <f t="shared" si="5"/>
        <v>PW6Semperit15</v>
      </c>
      <c r="J8" s="18">
        <f>VLOOKUP(I8,Kondit!$A:$B,2,FALSE)/100</f>
        <v>0.20499999999999999</v>
      </c>
      <c r="K8" s="18" t="str">
        <f t="shared" si="2"/>
        <v>PW6Semperit15</v>
      </c>
      <c r="L8" s="18" t="str">
        <f t="shared" si="6"/>
        <v>PW6Semperit16</v>
      </c>
      <c r="M8" s="19">
        <f>VLOOKUP(L8,Kondit!$A:$B,2,FALSE)/100</f>
        <v>0.21</v>
      </c>
      <c r="N8" s="19" t="str">
        <f t="shared" si="7"/>
        <v>PW6Semperit16</v>
      </c>
      <c r="O8" s="19" t="str">
        <f t="shared" si="8"/>
        <v>PW6Semperit17</v>
      </c>
      <c r="P8" s="19">
        <f>VLOOKUP(O8,Kondit!$A:$B,2,FALSE)/100</f>
        <v>0.21</v>
      </c>
      <c r="Q8" s="19" t="str">
        <f t="shared" si="9"/>
        <v>PW6Semperit17</v>
      </c>
      <c r="R8" s="19" t="str">
        <f t="shared" si="10"/>
        <v>PW6Semperit18</v>
      </c>
      <c r="S8" s="19">
        <f>VLOOKUP(R8,Kondit!$A:$B,2,FALSE)/100</f>
        <v>0.21</v>
      </c>
      <c r="T8" s="19" t="str">
        <f t="shared" si="11"/>
        <v>PW6Semperit18</v>
      </c>
      <c r="U8" s="19" t="str">
        <f t="shared" si="12"/>
        <v>PW6Semperit19</v>
      </c>
      <c r="V8" s="19">
        <f>VLOOKUP(U8,Kondit!$A:$B,2,FALSE)/100</f>
        <v>0.25</v>
      </c>
      <c r="W8" s="19" t="str">
        <f t="shared" si="13"/>
        <v>PW6Semperit19</v>
      </c>
      <c r="X8" s="19" t="str">
        <f t="shared" si="14"/>
        <v>PW6Semperit20</v>
      </c>
      <c r="Y8" s="19">
        <f>VLOOKUP(X8,Kondit!$A:$B,2,FALSE)/100</f>
        <v>0.25</v>
      </c>
      <c r="Z8" s="19" t="str">
        <f t="shared" si="15"/>
        <v>PW6Semperit20</v>
      </c>
      <c r="AA8" s="19" t="str">
        <f t="shared" si="16"/>
        <v>PW6Semperit21</v>
      </c>
      <c r="AB8" s="19">
        <f>VLOOKUP(AA8,Kondit!$A:$B,2,FALSE)/100</f>
        <v>0.25</v>
      </c>
      <c r="AC8" s="19" t="str">
        <f t="shared" si="17"/>
        <v>PW6Semperit21</v>
      </c>
      <c r="AD8" s="19" t="str">
        <f t="shared" si="18"/>
        <v>PW6Semperit22</v>
      </c>
      <c r="AE8" s="19">
        <f>VLOOKUP(AD8,Kondit!$A:$B,2,FALSE)/100</f>
        <v>0.25</v>
      </c>
      <c r="AF8" s="20" t="str">
        <f t="shared" si="19"/>
        <v>PW6Semperit22</v>
      </c>
      <c r="AG8" s="56"/>
    </row>
    <row r="9" spans="2:33" hidden="1" x14ac:dyDescent="0.3">
      <c r="B9" s="21"/>
      <c r="C9" s="29" t="str">
        <f t="shared" si="3"/>
        <v>PW613</v>
      </c>
      <c r="D9" s="31" t="e">
        <f>VLOOKUP(C9,Kondit!$A:$B,2,FALSE)/100</f>
        <v>#N/A</v>
      </c>
      <c r="E9" s="18" t="str">
        <f t="shared" si="0"/>
        <v>PW613</v>
      </c>
      <c r="F9" s="18" t="str">
        <f t="shared" si="4"/>
        <v>PW614</v>
      </c>
      <c r="G9" s="18" t="e">
        <f>VLOOKUP(F9,Kondit!$A:$B,2,FALSE)/100</f>
        <v>#N/A</v>
      </c>
      <c r="H9" s="18" t="str">
        <f t="shared" si="1"/>
        <v>PW614</v>
      </c>
      <c r="I9" s="18" t="str">
        <f t="shared" si="5"/>
        <v>PW615</v>
      </c>
      <c r="J9" s="18" t="e">
        <f>VLOOKUP(I9,Kondit!$A:$B,2,FALSE)/100</f>
        <v>#N/A</v>
      </c>
      <c r="K9" s="18" t="str">
        <f t="shared" si="2"/>
        <v>PW615</v>
      </c>
      <c r="L9" s="18" t="str">
        <f t="shared" si="6"/>
        <v>PW616</v>
      </c>
      <c r="M9" s="19" t="e">
        <f>VLOOKUP(L9,Kondit!$A:$B,2,FALSE)/100</f>
        <v>#N/A</v>
      </c>
      <c r="N9" s="19" t="str">
        <f t="shared" si="7"/>
        <v>PW616</v>
      </c>
      <c r="O9" s="19" t="str">
        <f t="shared" si="8"/>
        <v>PW617</v>
      </c>
      <c r="P9" s="19" t="e">
        <f>VLOOKUP(O9,Kondit!$A:$B,2,FALSE)/100</f>
        <v>#N/A</v>
      </c>
      <c r="Q9" s="19" t="str">
        <f t="shared" si="9"/>
        <v>PW617</v>
      </c>
      <c r="R9" s="19" t="str">
        <f t="shared" si="10"/>
        <v>PW618</v>
      </c>
      <c r="S9" s="19" t="e">
        <f>VLOOKUP(R9,Kondit!$A:$B,2,FALSE)/100</f>
        <v>#N/A</v>
      </c>
      <c r="T9" s="19" t="str">
        <f t="shared" si="11"/>
        <v>PW618</v>
      </c>
      <c r="U9" s="19" t="str">
        <f t="shared" si="12"/>
        <v>PW619</v>
      </c>
      <c r="V9" s="19" t="e">
        <f>VLOOKUP(U9,Kondit!$A:$B,2,FALSE)/100</f>
        <v>#N/A</v>
      </c>
      <c r="W9" s="19" t="str">
        <f t="shared" si="13"/>
        <v>PW619</v>
      </c>
      <c r="X9" s="19" t="str">
        <f t="shared" si="14"/>
        <v>PW620</v>
      </c>
      <c r="Y9" s="19" t="e">
        <f>VLOOKUP(X9,Kondit!$A:$B,2,FALSE)/100</f>
        <v>#N/A</v>
      </c>
      <c r="Z9" s="19" t="str">
        <f t="shared" si="15"/>
        <v>PW620</v>
      </c>
      <c r="AA9" s="19" t="str">
        <f t="shared" si="16"/>
        <v>PW621</v>
      </c>
      <c r="AB9" s="19" t="e">
        <f>VLOOKUP(AA9,Kondit!$A:$B,2,FALSE)/100</f>
        <v>#N/A</v>
      </c>
      <c r="AC9" s="19" t="str">
        <f t="shared" si="17"/>
        <v>PW621</v>
      </c>
      <c r="AD9" s="19" t="str">
        <f t="shared" si="18"/>
        <v>PW622</v>
      </c>
      <c r="AE9" s="19" t="e">
        <f>VLOOKUP(AD9,Kondit!$A:$B,2,FALSE)/100</f>
        <v>#N/A</v>
      </c>
      <c r="AF9" s="20" t="str">
        <f t="shared" si="19"/>
        <v>PW622</v>
      </c>
      <c r="AG9" s="56"/>
    </row>
    <row r="10" spans="2:33" x14ac:dyDescent="0.3">
      <c r="B10" s="21" t="s">
        <v>6406</v>
      </c>
      <c r="C10" s="29" t="str">
        <f t="shared" si="3"/>
        <v>PW6Barum13</v>
      </c>
      <c r="D10" s="31">
        <f>VLOOKUP(C10,Kondit!$A:$B,2,FALSE)/100</f>
        <v>7.0000000000000007E-2</v>
      </c>
      <c r="E10" s="18" t="str">
        <f t="shared" si="0"/>
        <v>PW6Barum13</v>
      </c>
      <c r="F10" s="18" t="str">
        <f t="shared" si="4"/>
        <v>PW6Barum14</v>
      </c>
      <c r="G10" s="18">
        <f>VLOOKUP(F10,Kondit!$A:$B,2,FALSE)/100</f>
        <v>7.0000000000000007E-2</v>
      </c>
      <c r="H10" s="18" t="str">
        <f t="shared" si="1"/>
        <v>PW6Barum14</v>
      </c>
      <c r="I10" s="18" t="str">
        <f t="shared" si="5"/>
        <v>PW6Barum15</v>
      </c>
      <c r="J10" s="18">
        <f>VLOOKUP(I10,Kondit!$A:$B,2,FALSE)/100</f>
        <v>7.0000000000000007E-2</v>
      </c>
      <c r="K10" s="18" t="str">
        <f t="shared" si="2"/>
        <v>PW6Barum15</v>
      </c>
      <c r="L10" s="18" t="str">
        <f t="shared" si="6"/>
        <v>PW6Barum16</v>
      </c>
      <c r="M10" s="19">
        <f>VLOOKUP(L10,Kondit!$A:$B,2,FALSE)/100</f>
        <v>7.0000000000000007E-2</v>
      </c>
      <c r="N10" s="19" t="str">
        <f t="shared" si="7"/>
        <v>PW6Barum16</v>
      </c>
      <c r="O10" s="19" t="str">
        <f t="shared" si="8"/>
        <v>PW6Barum17</v>
      </c>
      <c r="P10" s="19">
        <f>VLOOKUP(O10,Kondit!$A:$B,2,FALSE)/100</f>
        <v>7.0000000000000007E-2</v>
      </c>
      <c r="Q10" s="19" t="str">
        <f t="shared" si="9"/>
        <v>PW6Barum17</v>
      </c>
      <c r="R10" s="19" t="str">
        <f t="shared" si="10"/>
        <v>PW6Barum18</v>
      </c>
      <c r="S10" s="19">
        <f>VLOOKUP(R10,Kondit!$A:$B,2,FALSE)/100</f>
        <v>7.0000000000000007E-2</v>
      </c>
      <c r="T10" s="19" t="str">
        <f t="shared" si="11"/>
        <v>PW6Barum18</v>
      </c>
      <c r="U10" s="19" t="str">
        <f t="shared" si="12"/>
        <v>PW6Barum19</v>
      </c>
      <c r="V10" s="19">
        <f>VLOOKUP(U10,Kondit!$A:$B,2,FALSE)/100</f>
        <v>7.0000000000000007E-2</v>
      </c>
      <c r="W10" s="19" t="str">
        <f t="shared" si="13"/>
        <v>PW6Barum19</v>
      </c>
      <c r="X10" s="19" t="str">
        <f t="shared" si="14"/>
        <v>PW6Barum20</v>
      </c>
      <c r="Y10" s="19">
        <f>VLOOKUP(X10,Kondit!$A:$B,2,FALSE)/100</f>
        <v>7.0000000000000007E-2</v>
      </c>
      <c r="Z10" s="19" t="str">
        <f t="shared" si="15"/>
        <v>PW6Barum20</v>
      </c>
      <c r="AA10" s="19" t="str">
        <f t="shared" si="16"/>
        <v>PW6Barum21</v>
      </c>
      <c r="AB10" s="19">
        <f>VLOOKUP(AA10,Kondit!$A:$B,2,FALSE)/100</f>
        <v>7.0000000000000007E-2</v>
      </c>
      <c r="AC10" s="19" t="str">
        <f t="shared" si="17"/>
        <v>PW6Barum21</v>
      </c>
      <c r="AD10" s="19" t="str">
        <f t="shared" si="18"/>
        <v>PW6Barum22</v>
      </c>
      <c r="AE10" s="19">
        <f>VLOOKUP(AD10,Kondit!$A:$B,2,FALSE)/100</f>
        <v>7.0000000000000007E-2</v>
      </c>
      <c r="AF10" s="20" t="str">
        <f t="shared" si="19"/>
        <v>PW6Barum22</v>
      </c>
      <c r="AG10" s="56"/>
    </row>
    <row r="11" spans="2:33" x14ac:dyDescent="0.3">
      <c r="B11" s="21" t="s">
        <v>6407</v>
      </c>
      <c r="C11" s="29" t="str">
        <f t="shared" si="3"/>
        <v>PW6Goodyear13</v>
      </c>
      <c r="D11" s="31">
        <f>VLOOKUP(C11,Kondit!$A:$B,2,FALSE)/100</f>
        <v>0.31</v>
      </c>
      <c r="E11" s="18" t="str">
        <f t="shared" si="0"/>
        <v>PW6Goodyear13</v>
      </c>
      <c r="F11" s="18" t="str">
        <f t="shared" si="4"/>
        <v>PW6Goodyear14</v>
      </c>
      <c r="G11" s="18">
        <f>VLOOKUP(F11,Kondit!$A:$B,2,FALSE)/100</f>
        <v>0.31</v>
      </c>
      <c r="H11" s="18" t="str">
        <f t="shared" si="1"/>
        <v>PW6Goodyear14</v>
      </c>
      <c r="I11" s="18" t="str">
        <f t="shared" si="5"/>
        <v>PW6Goodyear15</v>
      </c>
      <c r="J11" s="18">
        <f>VLOOKUP(I11,Kondit!$A:$B,2,FALSE)/100</f>
        <v>0.31</v>
      </c>
      <c r="K11" s="18" t="str">
        <f t="shared" si="2"/>
        <v>PW6Goodyear15</v>
      </c>
      <c r="L11" s="18" t="str">
        <f t="shared" si="6"/>
        <v>PW6Goodyear16</v>
      </c>
      <c r="M11" s="19">
        <f>VLOOKUP(L11,Kondit!$A:$B,2,FALSE)/100</f>
        <v>0.31</v>
      </c>
      <c r="N11" s="19" t="str">
        <f t="shared" si="7"/>
        <v>PW6Goodyear16</v>
      </c>
      <c r="O11" s="19" t="str">
        <f t="shared" si="8"/>
        <v>PW6Goodyear17</v>
      </c>
      <c r="P11" s="19">
        <f>VLOOKUP(O11,Kondit!$A:$B,2,FALSE)/100</f>
        <v>0.31</v>
      </c>
      <c r="Q11" s="19" t="str">
        <f t="shared" si="9"/>
        <v>PW6Goodyear17</v>
      </c>
      <c r="R11" s="19" t="str">
        <f t="shared" si="10"/>
        <v>PW6Goodyear18</v>
      </c>
      <c r="S11" s="19">
        <f>VLOOKUP(R11,Kondit!$A:$B,2,FALSE)/100</f>
        <v>0.31</v>
      </c>
      <c r="T11" s="19" t="str">
        <f t="shared" si="11"/>
        <v>PW6Goodyear18</v>
      </c>
      <c r="U11" s="19" t="str">
        <f t="shared" si="12"/>
        <v>PW6Goodyear19</v>
      </c>
      <c r="V11" s="19">
        <f>VLOOKUP(U11,Kondit!$A:$B,2,FALSE)/100</f>
        <v>0.35</v>
      </c>
      <c r="W11" s="19" t="str">
        <f t="shared" si="13"/>
        <v>PW6Goodyear19</v>
      </c>
      <c r="X11" s="19" t="str">
        <f t="shared" si="14"/>
        <v>PW6Goodyear20</v>
      </c>
      <c r="Y11" s="19">
        <f>VLOOKUP(X11,Kondit!$A:$B,2,FALSE)/100</f>
        <v>0.35</v>
      </c>
      <c r="Z11" s="19" t="str">
        <f t="shared" si="15"/>
        <v>PW6Goodyear20</v>
      </c>
      <c r="AA11" s="19" t="str">
        <f t="shared" si="16"/>
        <v>PW6Goodyear21</v>
      </c>
      <c r="AB11" s="19">
        <f>VLOOKUP(AA11,Kondit!$A:$B,2,FALSE)/100</f>
        <v>0.35</v>
      </c>
      <c r="AC11" s="19" t="str">
        <f t="shared" si="17"/>
        <v>PW6Goodyear21</v>
      </c>
      <c r="AD11" s="19" t="str">
        <f t="shared" si="18"/>
        <v>PW6Goodyear22</v>
      </c>
      <c r="AE11" s="19">
        <f>VLOOKUP(AD11,Kondit!$A:$B,2,FALSE)/100</f>
        <v>0.35</v>
      </c>
      <c r="AF11" s="20" t="str">
        <f t="shared" si="19"/>
        <v>PW6Goodyear22</v>
      </c>
      <c r="AG11" s="56"/>
    </row>
    <row r="12" spans="2:33" x14ac:dyDescent="0.3">
      <c r="B12" s="21" t="s">
        <v>43</v>
      </c>
      <c r="C12" s="29" t="str">
        <f t="shared" si="3"/>
        <v>PW6Dunlop13</v>
      </c>
      <c r="D12" s="31">
        <f>VLOOKUP(C12,Kondit!$A:$B,2,FALSE)/100</f>
        <v>0.31</v>
      </c>
      <c r="E12" s="18" t="str">
        <f t="shared" si="0"/>
        <v>PW6Dunlop13</v>
      </c>
      <c r="F12" s="18" t="str">
        <f t="shared" si="4"/>
        <v>PW6Dunlop14</v>
      </c>
      <c r="G12" s="18">
        <f>VLOOKUP(F12,Kondit!$A:$B,2,FALSE)/100</f>
        <v>0.31</v>
      </c>
      <c r="H12" s="18" t="str">
        <f t="shared" si="1"/>
        <v>PW6Dunlop14</v>
      </c>
      <c r="I12" s="18" t="str">
        <f t="shared" si="5"/>
        <v>PW6Dunlop15</v>
      </c>
      <c r="J12" s="18">
        <f>VLOOKUP(I12,Kondit!$A:$B,2,FALSE)/100</f>
        <v>0.31</v>
      </c>
      <c r="K12" s="18" t="str">
        <f t="shared" si="2"/>
        <v>PW6Dunlop15</v>
      </c>
      <c r="L12" s="18" t="str">
        <f t="shared" si="6"/>
        <v>PW6Dunlop16</v>
      </c>
      <c r="M12" s="19">
        <f>VLOOKUP(L12,Kondit!$A:$B,2,FALSE)/100</f>
        <v>0.31</v>
      </c>
      <c r="N12" s="19" t="str">
        <f t="shared" si="7"/>
        <v>PW6Dunlop16</v>
      </c>
      <c r="O12" s="19" t="str">
        <f t="shared" si="8"/>
        <v>PW6Dunlop17</v>
      </c>
      <c r="P12" s="19">
        <f>VLOOKUP(O12,Kondit!$A:$B,2,FALSE)/100</f>
        <v>0.31</v>
      </c>
      <c r="Q12" s="19" t="str">
        <f t="shared" si="9"/>
        <v>PW6Dunlop17</v>
      </c>
      <c r="R12" s="19" t="str">
        <f t="shared" si="10"/>
        <v>PW6Dunlop18</v>
      </c>
      <c r="S12" s="19">
        <f>VLOOKUP(R12,Kondit!$A:$B,2,FALSE)/100</f>
        <v>0.31</v>
      </c>
      <c r="T12" s="19" t="str">
        <f t="shared" si="11"/>
        <v>PW6Dunlop18</v>
      </c>
      <c r="U12" s="19" t="str">
        <f t="shared" si="12"/>
        <v>PW6Dunlop19</v>
      </c>
      <c r="V12" s="19">
        <f>VLOOKUP(U12,Kondit!$A:$B,2,FALSE)/100</f>
        <v>0.35</v>
      </c>
      <c r="W12" s="19" t="str">
        <f t="shared" si="13"/>
        <v>PW6Dunlop19</v>
      </c>
      <c r="X12" s="19" t="str">
        <f t="shared" si="14"/>
        <v>PW6Dunlop20</v>
      </c>
      <c r="Y12" s="19">
        <f>VLOOKUP(X12,Kondit!$A:$B,2,FALSE)/100</f>
        <v>0.35</v>
      </c>
      <c r="Z12" s="19" t="str">
        <f t="shared" si="15"/>
        <v>PW6Dunlop20</v>
      </c>
      <c r="AA12" s="19" t="str">
        <f t="shared" si="16"/>
        <v>PW6Dunlop21</v>
      </c>
      <c r="AB12" s="19">
        <f>VLOOKUP(AA12,Kondit!$A:$B,2,FALSE)/100</f>
        <v>0.35</v>
      </c>
      <c r="AC12" s="19" t="str">
        <f t="shared" si="17"/>
        <v>PW6Dunlop21</v>
      </c>
      <c r="AD12" s="19" t="str">
        <f t="shared" si="18"/>
        <v>PW6Dunlop22</v>
      </c>
      <c r="AE12" s="19">
        <f>VLOOKUP(AD12,Kondit!$A:$B,2,FALSE)/100</f>
        <v>0.35</v>
      </c>
      <c r="AF12" s="20" t="str">
        <f t="shared" si="19"/>
        <v>PW6Dunlop22</v>
      </c>
      <c r="AG12" s="56"/>
    </row>
    <row r="13" spans="2:33" x14ac:dyDescent="0.3">
      <c r="B13" s="21" t="s">
        <v>6408</v>
      </c>
      <c r="C13" s="29" t="str">
        <f t="shared" si="3"/>
        <v>PW6Fulda13</v>
      </c>
      <c r="D13" s="31">
        <f>VLOOKUP(C13,Kondit!$A:$B,2,FALSE)/100</f>
        <v>0.24</v>
      </c>
      <c r="E13" s="18" t="str">
        <f t="shared" si="0"/>
        <v>PW6Fulda13</v>
      </c>
      <c r="F13" s="18" t="str">
        <f t="shared" si="4"/>
        <v>PW6Fulda14</v>
      </c>
      <c r="G13" s="18">
        <f>VLOOKUP(F13,Kondit!$A:$B,2,FALSE)/100</f>
        <v>0.24</v>
      </c>
      <c r="H13" s="18" t="str">
        <f t="shared" si="1"/>
        <v>PW6Fulda14</v>
      </c>
      <c r="I13" s="18" t="str">
        <f t="shared" si="5"/>
        <v>PW6Fulda15</v>
      </c>
      <c r="J13" s="18">
        <f>VLOOKUP(I13,Kondit!$A:$B,2,FALSE)/100</f>
        <v>0.24</v>
      </c>
      <c r="K13" s="18" t="str">
        <f t="shared" si="2"/>
        <v>PW6Fulda15</v>
      </c>
      <c r="L13" s="18" t="str">
        <f t="shared" si="6"/>
        <v>PW6Fulda16</v>
      </c>
      <c r="M13" s="19">
        <f>VLOOKUP(L13,Kondit!$A:$B,2,FALSE)/100</f>
        <v>0.24</v>
      </c>
      <c r="N13" s="19" t="str">
        <f t="shared" si="7"/>
        <v>PW6Fulda16</v>
      </c>
      <c r="O13" s="19" t="str">
        <f t="shared" si="8"/>
        <v>PW6Fulda17</v>
      </c>
      <c r="P13" s="19">
        <f>VLOOKUP(O13,Kondit!$A:$B,2,FALSE)/100</f>
        <v>0.24</v>
      </c>
      <c r="Q13" s="19" t="str">
        <f t="shared" si="9"/>
        <v>PW6Fulda17</v>
      </c>
      <c r="R13" s="19" t="str">
        <f t="shared" si="10"/>
        <v>PW6Fulda18</v>
      </c>
      <c r="S13" s="19">
        <f>VLOOKUP(R13,Kondit!$A:$B,2,FALSE)/100</f>
        <v>0.24</v>
      </c>
      <c r="T13" s="19" t="str">
        <f t="shared" si="11"/>
        <v>PW6Fulda18</v>
      </c>
      <c r="U13" s="19" t="str">
        <f t="shared" si="12"/>
        <v>PW6Fulda19</v>
      </c>
      <c r="V13" s="19">
        <f>VLOOKUP(U13,Kondit!$A:$B,2,FALSE)/100</f>
        <v>0.28000000000000003</v>
      </c>
      <c r="W13" s="19" t="str">
        <f t="shared" si="13"/>
        <v>PW6Fulda19</v>
      </c>
      <c r="X13" s="19" t="str">
        <f t="shared" si="14"/>
        <v>PW6Fulda20</v>
      </c>
      <c r="Y13" s="19">
        <f>VLOOKUP(X13,Kondit!$A:$B,2,FALSE)/100</f>
        <v>0.28000000000000003</v>
      </c>
      <c r="Z13" s="19" t="str">
        <f t="shared" si="15"/>
        <v>PW6Fulda20</v>
      </c>
      <c r="AA13" s="19" t="str">
        <f t="shared" si="16"/>
        <v>PW6Fulda21</v>
      </c>
      <c r="AB13" s="19">
        <f>VLOOKUP(AA13,Kondit!$A:$B,2,FALSE)/100</f>
        <v>0.28000000000000003</v>
      </c>
      <c r="AC13" s="19" t="str">
        <f t="shared" si="17"/>
        <v>PW6Fulda21</v>
      </c>
      <c r="AD13" s="19" t="str">
        <f t="shared" si="18"/>
        <v>PW6Fulda22</v>
      </c>
      <c r="AE13" s="19">
        <f>VLOOKUP(AD13,Kondit!$A:$B,2,FALSE)/100</f>
        <v>0.28000000000000003</v>
      </c>
      <c r="AF13" s="20" t="str">
        <f t="shared" si="19"/>
        <v>PW6Fulda22</v>
      </c>
      <c r="AG13" s="56"/>
    </row>
    <row r="14" spans="2:33" x14ac:dyDescent="0.3">
      <c r="B14" s="21" t="s">
        <v>75</v>
      </c>
      <c r="C14" s="29" t="str">
        <f t="shared" si="3"/>
        <v>PW6Bridgestone13</v>
      </c>
      <c r="D14" s="31">
        <f>VLOOKUP(C14,Kondit!$A:$B,2,FALSE)/100</f>
        <v>0.34499999999999997</v>
      </c>
      <c r="E14" s="18" t="str">
        <f t="shared" si="0"/>
        <v>PW6Bridgestone13</v>
      </c>
      <c r="F14" s="18" t="str">
        <f t="shared" si="4"/>
        <v>PW6Bridgestone14</v>
      </c>
      <c r="G14" s="18">
        <f>VLOOKUP(F14,Kondit!$A:$B,2,FALSE)/100</f>
        <v>0.34499999999999997</v>
      </c>
      <c r="H14" s="18" t="str">
        <f t="shared" si="1"/>
        <v>PW6Bridgestone14</v>
      </c>
      <c r="I14" s="18" t="str">
        <f t="shared" si="5"/>
        <v>PW6Bridgestone15</v>
      </c>
      <c r="J14" s="18">
        <f>VLOOKUP(I14,Kondit!$A:$B,2,FALSE)/100</f>
        <v>0.34499999999999997</v>
      </c>
      <c r="K14" s="18" t="str">
        <f t="shared" si="2"/>
        <v>PW6Bridgestone15</v>
      </c>
      <c r="L14" s="18" t="str">
        <f t="shared" si="6"/>
        <v>PW6Bridgestone16</v>
      </c>
      <c r="M14" s="19">
        <f>VLOOKUP(L14,Kondit!$A:$B,2,FALSE)/100</f>
        <v>0.37</v>
      </c>
      <c r="N14" s="19" t="str">
        <f t="shared" si="7"/>
        <v>PW6Bridgestone16</v>
      </c>
      <c r="O14" s="19" t="str">
        <f t="shared" si="8"/>
        <v>PW6Bridgestone17</v>
      </c>
      <c r="P14" s="19">
        <f>VLOOKUP(O14,Kondit!$A:$B,2,FALSE)/100</f>
        <v>0.37</v>
      </c>
      <c r="Q14" s="19" t="str">
        <f t="shared" si="9"/>
        <v>PW6Bridgestone17</v>
      </c>
      <c r="R14" s="19" t="str">
        <f t="shared" si="10"/>
        <v>PW6Bridgestone18</v>
      </c>
      <c r="S14" s="19">
        <f>VLOOKUP(R14,Kondit!$A:$B,2,FALSE)/100</f>
        <v>0.37</v>
      </c>
      <c r="T14" s="19" t="str">
        <f t="shared" si="11"/>
        <v>PW6Bridgestone18</v>
      </c>
      <c r="U14" s="19" t="str">
        <f t="shared" si="12"/>
        <v>PW6Bridgestone19</v>
      </c>
      <c r="V14" s="19">
        <f>VLOOKUP(U14,Kondit!$A:$B,2,FALSE)/100</f>
        <v>0.43</v>
      </c>
      <c r="W14" s="19" t="str">
        <f t="shared" si="13"/>
        <v>PW6Bridgestone19</v>
      </c>
      <c r="X14" s="19" t="str">
        <f t="shared" si="14"/>
        <v>PW6Bridgestone20</v>
      </c>
      <c r="Y14" s="19">
        <f>VLOOKUP(X14,Kondit!$A:$B,2,FALSE)/100</f>
        <v>0.43</v>
      </c>
      <c r="Z14" s="19" t="str">
        <f t="shared" si="15"/>
        <v>PW6Bridgestone20</v>
      </c>
      <c r="AA14" s="19" t="str">
        <f t="shared" si="16"/>
        <v>PW6Bridgestone21</v>
      </c>
      <c r="AB14" s="19">
        <f>VLOOKUP(AA14,Kondit!$A:$B,2,FALSE)/100</f>
        <v>0.43</v>
      </c>
      <c r="AC14" s="19" t="str">
        <f t="shared" si="17"/>
        <v>PW6Bridgestone21</v>
      </c>
      <c r="AD14" s="19" t="str">
        <f t="shared" si="18"/>
        <v>PW6Bridgestone22</v>
      </c>
      <c r="AE14" s="19">
        <f>VLOOKUP(AD14,Kondit!$A:$B,2,FALSE)/100</f>
        <v>0.43</v>
      </c>
      <c r="AF14" s="20" t="str">
        <f t="shared" si="19"/>
        <v>PW6Bridgestone22</v>
      </c>
      <c r="AG14" s="56"/>
    </row>
    <row r="15" spans="2:33" x14ac:dyDescent="0.3">
      <c r="B15" s="21" t="s">
        <v>6409</v>
      </c>
      <c r="C15" s="29" t="str">
        <f t="shared" si="3"/>
        <v>PW6Firestone13</v>
      </c>
      <c r="D15" s="31">
        <f>VLOOKUP(C15,Kondit!$A:$B,2,FALSE)/100</f>
        <v>0.32</v>
      </c>
      <c r="E15" s="18" t="str">
        <f t="shared" si="0"/>
        <v>PW6Firestone13</v>
      </c>
      <c r="F15" s="18" t="str">
        <f t="shared" si="4"/>
        <v>PW6Firestone14</v>
      </c>
      <c r="G15" s="18">
        <f>VLOOKUP(F15,Kondit!$A:$B,2,FALSE)/100</f>
        <v>0.32</v>
      </c>
      <c r="H15" s="18" t="str">
        <f t="shared" si="1"/>
        <v>PW6Firestone14</v>
      </c>
      <c r="I15" s="18" t="str">
        <f t="shared" si="5"/>
        <v>PW6Firestone15</v>
      </c>
      <c r="J15" s="18">
        <f>VLOOKUP(I15,Kondit!$A:$B,2,FALSE)/100</f>
        <v>0.32</v>
      </c>
      <c r="K15" s="18" t="str">
        <f t="shared" si="2"/>
        <v>PW6Firestone15</v>
      </c>
      <c r="L15" s="18" t="str">
        <f t="shared" si="6"/>
        <v>PW6Firestone16</v>
      </c>
      <c r="M15" s="19">
        <f>VLOOKUP(L15,Kondit!$A:$B,2,FALSE)/100</f>
        <v>0.34</v>
      </c>
      <c r="N15" s="19" t="str">
        <f t="shared" si="7"/>
        <v>PW6Firestone16</v>
      </c>
      <c r="O15" s="19" t="str">
        <f t="shared" si="8"/>
        <v>PW6Firestone17</v>
      </c>
      <c r="P15" s="19">
        <f>VLOOKUP(O15,Kondit!$A:$B,2,FALSE)/100</f>
        <v>0.34</v>
      </c>
      <c r="Q15" s="19" t="str">
        <f t="shared" si="9"/>
        <v>PW6Firestone17</v>
      </c>
      <c r="R15" s="19" t="str">
        <f t="shared" si="10"/>
        <v>PW6Firestone18</v>
      </c>
      <c r="S15" s="19">
        <f>VLOOKUP(R15,Kondit!$A:$B,2,FALSE)/100</f>
        <v>0.34</v>
      </c>
      <c r="T15" s="19" t="str">
        <f t="shared" si="11"/>
        <v>PW6Firestone18</v>
      </c>
      <c r="U15" s="19" t="str">
        <f t="shared" si="12"/>
        <v>PW6Firestone19</v>
      </c>
      <c r="V15" s="19">
        <f>VLOOKUP(U15,Kondit!$A:$B,2,FALSE)/100</f>
        <v>0.38</v>
      </c>
      <c r="W15" s="19" t="str">
        <f t="shared" si="13"/>
        <v>PW6Firestone19</v>
      </c>
      <c r="X15" s="19" t="str">
        <f t="shared" si="14"/>
        <v>PW6Firestone20</v>
      </c>
      <c r="Y15" s="19">
        <f>VLOOKUP(X15,Kondit!$A:$B,2,FALSE)/100</f>
        <v>0.38</v>
      </c>
      <c r="Z15" s="19" t="str">
        <f t="shared" si="15"/>
        <v>PW6Firestone20</v>
      </c>
      <c r="AA15" s="19" t="str">
        <f t="shared" si="16"/>
        <v>PW6Firestone21</v>
      </c>
      <c r="AB15" s="19">
        <f>VLOOKUP(AA15,Kondit!$A:$B,2,FALSE)/100</f>
        <v>0.38</v>
      </c>
      <c r="AC15" s="19" t="str">
        <f t="shared" si="17"/>
        <v>PW6Firestone21</v>
      </c>
      <c r="AD15" s="19" t="str">
        <f t="shared" si="18"/>
        <v>PW6Firestone22</v>
      </c>
      <c r="AE15" s="19">
        <f>VLOOKUP(AD15,Kondit!$A:$B,2,FALSE)/100</f>
        <v>0.38</v>
      </c>
      <c r="AF15" s="20" t="str">
        <f t="shared" si="19"/>
        <v>PW6Firestone22</v>
      </c>
      <c r="AG15" s="56"/>
    </row>
    <row r="16" spans="2:33" x14ac:dyDescent="0.3">
      <c r="B16" s="21" t="s">
        <v>6410</v>
      </c>
      <c r="C16" s="29" t="str">
        <f t="shared" si="3"/>
        <v>PW6Michelin13</v>
      </c>
      <c r="D16" s="31">
        <f>VLOOKUP(C16,Kondit!$A:$B,2,FALSE)/100</f>
        <v>0.215</v>
      </c>
      <c r="E16" s="18" t="str">
        <f t="shared" si="0"/>
        <v>PW6Michelin13</v>
      </c>
      <c r="F16" s="18" t="str">
        <f t="shared" si="4"/>
        <v>PW6Michelin14</v>
      </c>
      <c r="G16" s="18">
        <f>VLOOKUP(F16,Kondit!$A:$B,2,FALSE)/100</f>
        <v>0.215</v>
      </c>
      <c r="H16" s="18" t="str">
        <f t="shared" si="1"/>
        <v>PW6Michelin14</v>
      </c>
      <c r="I16" s="18" t="str">
        <f t="shared" si="5"/>
        <v>PW6Michelin15</v>
      </c>
      <c r="J16" s="18">
        <f>VLOOKUP(I16,Kondit!$A:$B,2,FALSE)/100</f>
        <v>0.215</v>
      </c>
      <c r="K16" s="18" t="str">
        <f t="shared" si="2"/>
        <v>PW6Michelin15</v>
      </c>
      <c r="L16" s="18" t="str">
        <f t="shared" si="6"/>
        <v>PW6Michelin16</v>
      </c>
      <c r="M16" s="19">
        <f>VLOOKUP(L16,Kondit!$A:$B,2,FALSE)/100</f>
        <v>0.215</v>
      </c>
      <c r="N16" s="19" t="str">
        <f t="shared" si="7"/>
        <v>PW6Michelin16</v>
      </c>
      <c r="O16" s="19" t="str">
        <f t="shared" si="8"/>
        <v>PW6Michelin17</v>
      </c>
      <c r="P16" s="19">
        <f>VLOOKUP(O16,Kondit!$A:$B,2,FALSE)/100</f>
        <v>0.215</v>
      </c>
      <c r="Q16" s="19" t="str">
        <f t="shared" si="9"/>
        <v>PW6Michelin17</v>
      </c>
      <c r="R16" s="19" t="str">
        <f t="shared" si="10"/>
        <v>PW6Michelin18</v>
      </c>
      <c r="S16" s="19">
        <f>VLOOKUP(R16,Kondit!$A:$B,2,FALSE)/100</f>
        <v>0.215</v>
      </c>
      <c r="T16" s="19" t="str">
        <f t="shared" si="11"/>
        <v>PW6Michelin18</v>
      </c>
      <c r="U16" s="19" t="str">
        <f t="shared" si="12"/>
        <v>PW6Michelin19</v>
      </c>
      <c r="V16" s="19">
        <f>VLOOKUP(U16,Kondit!$A:$B,2,FALSE)/100</f>
        <v>0.26</v>
      </c>
      <c r="W16" s="19" t="str">
        <f t="shared" si="13"/>
        <v>PW6Michelin19</v>
      </c>
      <c r="X16" s="19" t="str">
        <f t="shared" si="14"/>
        <v>PW6Michelin20</v>
      </c>
      <c r="Y16" s="19">
        <f>VLOOKUP(X16,Kondit!$A:$B,2,FALSE)/100</f>
        <v>0.26</v>
      </c>
      <c r="Z16" s="19" t="str">
        <f t="shared" si="15"/>
        <v>PW6Michelin20</v>
      </c>
      <c r="AA16" s="19" t="str">
        <f t="shared" si="16"/>
        <v>PW6Michelin21</v>
      </c>
      <c r="AB16" s="19">
        <f>VLOOKUP(AA16,Kondit!$A:$B,2,FALSE)/100</f>
        <v>0.26</v>
      </c>
      <c r="AC16" s="19" t="str">
        <f t="shared" si="17"/>
        <v>PW6Michelin21</v>
      </c>
      <c r="AD16" s="19" t="str">
        <f t="shared" si="18"/>
        <v>PW6Michelin22</v>
      </c>
      <c r="AE16" s="19">
        <f>VLOOKUP(AD16,Kondit!$A:$B,2,FALSE)/100</f>
        <v>0.26</v>
      </c>
      <c r="AF16" s="20" t="str">
        <f t="shared" si="19"/>
        <v>PW6Michelin22</v>
      </c>
      <c r="AG16" s="56"/>
    </row>
    <row r="17" spans="2:33" x14ac:dyDescent="0.3">
      <c r="B17" s="21" t="s">
        <v>6415</v>
      </c>
      <c r="C17" s="29" t="str">
        <f t="shared" si="3"/>
        <v>PW6General Tire13</v>
      </c>
      <c r="D17" s="31">
        <f>VLOOKUP(C17,Kondit!$A:$B,2,FALSE)/100</f>
        <v>0.05</v>
      </c>
      <c r="E17" s="18" t="str">
        <f t="shared" si="0"/>
        <v>PW6General Tire13</v>
      </c>
      <c r="F17" s="18" t="str">
        <f t="shared" si="4"/>
        <v>PW6General Tire14</v>
      </c>
      <c r="G17" s="18">
        <f>VLOOKUP(F17,Kondit!$A:$B,2,FALSE)/100</f>
        <v>0.05</v>
      </c>
      <c r="H17" s="18" t="str">
        <f t="shared" si="1"/>
        <v>PW6General Tire14</v>
      </c>
      <c r="I17" s="18" t="str">
        <f t="shared" si="5"/>
        <v>PW6General Tire15</v>
      </c>
      <c r="J17" s="18">
        <f>VLOOKUP(I17,Kondit!$A:$B,2,FALSE)/100</f>
        <v>0.05</v>
      </c>
      <c r="K17" s="18" t="str">
        <f t="shared" si="2"/>
        <v>PW6General Tire15</v>
      </c>
      <c r="L17" s="18" t="str">
        <f t="shared" si="6"/>
        <v>PW6General Tire16</v>
      </c>
      <c r="M17" s="19">
        <f>VLOOKUP(L17,Kondit!$A:$B,2,FALSE)/100</f>
        <v>0.01</v>
      </c>
      <c r="N17" s="19" t="str">
        <f t="shared" si="7"/>
        <v>PW6General Tire16</v>
      </c>
      <c r="O17" s="19" t="str">
        <f t="shared" si="8"/>
        <v>PW6General Tire17</v>
      </c>
      <c r="P17" s="19">
        <f>VLOOKUP(O17,Kondit!$A:$B,2,FALSE)/100</f>
        <v>0.01</v>
      </c>
      <c r="Q17" s="19" t="str">
        <f t="shared" si="9"/>
        <v>PW6General Tire17</v>
      </c>
      <c r="R17" s="19" t="str">
        <f t="shared" si="10"/>
        <v>PW6General Tire18</v>
      </c>
      <c r="S17" s="19">
        <f>VLOOKUP(R17,Kondit!$A:$B,2,FALSE)/100</f>
        <v>0.01</v>
      </c>
      <c r="T17" s="19" t="str">
        <f t="shared" si="11"/>
        <v>PW6General Tire18</v>
      </c>
      <c r="U17" s="19" t="str">
        <f t="shared" si="12"/>
        <v>PW6General Tire19</v>
      </c>
      <c r="V17" s="19">
        <f>VLOOKUP(U17,Kondit!$A:$B,2,FALSE)/100</f>
        <v>0.01</v>
      </c>
      <c r="W17" s="19" t="str">
        <f t="shared" si="13"/>
        <v>PW6General Tire19</v>
      </c>
      <c r="X17" s="19" t="str">
        <f t="shared" si="14"/>
        <v>PW6General Tire20</v>
      </c>
      <c r="Y17" s="19">
        <f>VLOOKUP(X17,Kondit!$A:$B,2,FALSE)/100</f>
        <v>0.01</v>
      </c>
      <c r="Z17" s="19" t="str">
        <f t="shared" si="15"/>
        <v>PW6General Tire20</v>
      </c>
      <c r="AA17" s="19" t="str">
        <f t="shared" si="16"/>
        <v>PW6General Tire21</v>
      </c>
      <c r="AB17" s="19">
        <f>VLOOKUP(AA17,Kondit!$A:$B,2,FALSE)/100</f>
        <v>0.01</v>
      </c>
      <c r="AC17" s="19" t="str">
        <f t="shared" si="17"/>
        <v>PW6General Tire21</v>
      </c>
      <c r="AD17" s="19" t="str">
        <f t="shared" si="18"/>
        <v>PW6General Tire22</v>
      </c>
      <c r="AE17" s="19">
        <f>VLOOKUP(AD17,Kondit!$A:$B,2,FALSE)/100</f>
        <v>0.01</v>
      </c>
      <c r="AF17" s="20" t="str">
        <f t="shared" si="19"/>
        <v>PW6General Tire22</v>
      </c>
      <c r="AG17" s="56"/>
    </row>
    <row r="18" spans="2:33" x14ac:dyDescent="0.3">
      <c r="B18" s="21" t="s">
        <v>6412</v>
      </c>
      <c r="C18" s="29" t="str">
        <f t="shared" si="3"/>
        <v>PW6Vredestein13</v>
      </c>
      <c r="D18" s="31">
        <f>VLOOKUP(C18,Kondit!$A:$B,2,FALSE)/100</f>
        <v>0.25</v>
      </c>
      <c r="E18" s="18" t="str">
        <f t="shared" si="0"/>
        <v>PW6Vredestein13</v>
      </c>
      <c r="F18" s="18" t="str">
        <f t="shared" si="4"/>
        <v>PW6Vredestein14</v>
      </c>
      <c r="G18" s="18">
        <f>VLOOKUP(F18,Kondit!$A:$B,2,FALSE)/100</f>
        <v>0.25</v>
      </c>
      <c r="H18" s="18" t="str">
        <f t="shared" si="1"/>
        <v>PW6Vredestein14</v>
      </c>
      <c r="I18" s="18" t="str">
        <f t="shared" si="5"/>
        <v>PW6Vredestein15</v>
      </c>
      <c r="J18" s="18">
        <f>VLOOKUP(I18,Kondit!$A:$B,2,FALSE)/100</f>
        <v>0.25</v>
      </c>
      <c r="K18" s="18" t="str">
        <f t="shared" si="2"/>
        <v>PW6Vredestein15</v>
      </c>
      <c r="L18" s="18" t="str">
        <f t="shared" si="6"/>
        <v>PW6Vredestein16</v>
      </c>
      <c r="M18" s="19">
        <f>VLOOKUP(L18,Kondit!$A:$B,2,FALSE)/100</f>
        <v>0.27</v>
      </c>
      <c r="N18" s="19" t="str">
        <f t="shared" si="7"/>
        <v>PW6Vredestein16</v>
      </c>
      <c r="O18" s="19" t="str">
        <f t="shared" si="8"/>
        <v>PW6Vredestein17</v>
      </c>
      <c r="P18" s="19">
        <f>VLOOKUP(O18,Kondit!$A:$B,2,FALSE)/100</f>
        <v>0.27</v>
      </c>
      <c r="Q18" s="19" t="str">
        <f t="shared" si="9"/>
        <v>PW6Vredestein17</v>
      </c>
      <c r="R18" s="19" t="str">
        <f t="shared" si="10"/>
        <v>PW6Vredestein18</v>
      </c>
      <c r="S18" s="19">
        <f>VLOOKUP(R18,Kondit!$A:$B,2,FALSE)/100</f>
        <v>0.27</v>
      </c>
      <c r="T18" s="19" t="str">
        <f t="shared" si="11"/>
        <v>PW6Vredestein18</v>
      </c>
      <c r="U18" s="19" t="str">
        <f t="shared" si="12"/>
        <v>PW6Vredestein19</v>
      </c>
      <c r="V18" s="19">
        <f>VLOOKUP(U18,Kondit!$A:$B,2,FALSE)/100</f>
        <v>0.32</v>
      </c>
      <c r="W18" s="19" t="str">
        <f t="shared" si="13"/>
        <v>PW6Vredestein19</v>
      </c>
      <c r="X18" s="19" t="str">
        <f t="shared" si="14"/>
        <v>PW6Vredestein20</v>
      </c>
      <c r="Y18" s="19">
        <f>VLOOKUP(X18,Kondit!$A:$B,2,FALSE)/100</f>
        <v>0.32</v>
      </c>
      <c r="Z18" s="19" t="str">
        <f t="shared" si="15"/>
        <v>PW6Vredestein20</v>
      </c>
      <c r="AA18" s="19" t="str">
        <f t="shared" si="16"/>
        <v>PW6Vredestein21</v>
      </c>
      <c r="AB18" s="19">
        <f>VLOOKUP(AA18,Kondit!$A:$B,2,FALSE)/100</f>
        <v>0.32</v>
      </c>
      <c r="AC18" s="19" t="str">
        <f t="shared" si="17"/>
        <v>PW6Vredestein21</v>
      </c>
      <c r="AD18" s="19" t="str">
        <f t="shared" si="18"/>
        <v>PW6Vredestein22</v>
      </c>
      <c r="AE18" s="19">
        <f>VLOOKUP(AD18,Kondit!$A:$B,2,FALSE)/100</f>
        <v>0.32</v>
      </c>
      <c r="AF18" s="20" t="str">
        <f t="shared" si="19"/>
        <v>PW6Vredestein22</v>
      </c>
      <c r="AG18" s="56"/>
    </row>
    <row r="19" spans="2:33" ht="15" hidden="1" thickBot="1" x14ac:dyDescent="0.35">
      <c r="B19" s="21" t="s">
        <v>6425</v>
      </c>
      <c r="C19" s="29">
        <f t="shared" si="3"/>
        <v>0</v>
      </c>
      <c r="D19" s="57" t="s">
        <v>6432</v>
      </c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9"/>
    </row>
    <row r="20" spans="2:33" x14ac:dyDescent="0.3">
      <c r="B20" s="21" t="s">
        <v>6413</v>
      </c>
      <c r="C20" s="29" t="str">
        <f t="shared" si="3"/>
        <v>PW6Yokohama13</v>
      </c>
      <c r="D20" s="31">
        <f>VLOOKUP(C20,Kondit!$A:$B,2,FALSE)/100</f>
        <v>0.33</v>
      </c>
      <c r="E20" s="18" t="str">
        <f t="shared" ref="E20:E31" si="20">$AG$2&amp;B20&amp;$E$5</f>
        <v>PW6Yokohama13</v>
      </c>
      <c r="F20" s="18" t="str">
        <f t="shared" ref="F20:F31" si="21">H20</f>
        <v>PW6Yokohama14</v>
      </c>
      <c r="G20" s="18">
        <f>VLOOKUP(F20,Kondit!$A:$B,2,FALSE)/100</f>
        <v>0.33</v>
      </c>
      <c r="H20" s="18" t="str">
        <f t="shared" ref="H20:H31" si="22">$AG$2&amp;B20&amp;$H$5</f>
        <v>PW6Yokohama14</v>
      </c>
      <c r="I20" s="18" t="str">
        <f t="shared" ref="I20:I31" si="23">K20</f>
        <v>PW6Yokohama15</v>
      </c>
      <c r="J20" s="18">
        <f>VLOOKUP(I20,Kondit!$A:$B,2,FALSE)/100</f>
        <v>0.33</v>
      </c>
      <c r="K20" s="18" t="str">
        <f t="shared" ref="K20:K31" si="24">$AG$2&amp;B20&amp;$K$5</f>
        <v>PW6Yokohama15</v>
      </c>
      <c r="L20" s="18" t="str">
        <f t="shared" ref="L20:L31" si="25">N20</f>
        <v>PW6Yokohama16</v>
      </c>
      <c r="M20" s="19">
        <f>VLOOKUP(L20,Kondit!$A:$B,2,FALSE)/100</f>
        <v>0.35</v>
      </c>
      <c r="N20" s="19" t="str">
        <f t="shared" si="7"/>
        <v>PW6Yokohama16</v>
      </c>
      <c r="O20" s="19" t="str">
        <f t="shared" ref="O20:O31" si="26">Q20</f>
        <v>PW6Yokohama17</v>
      </c>
      <c r="P20" s="19">
        <f>VLOOKUP(O20,Kondit!$A:$B,2,FALSE)/100</f>
        <v>0.35</v>
      </c>
      <c r="Q20" s="19" t="str">
        <f t="shared" ref="Q20:Q31" si="27">$AG$2&amp;B20&amp;$Q$5</f>
        <v>PW6Yokohama17</v>
      </c>
      <c r="R20" s="19" t="str">
        <f t="shared" ref="R20:R31" si="28">T20</f>
        <v>PW6Yokohama18</v>
      </c>
      <c r="S20" s="19">
        <f>VLOOKUP(R20,Kondit!$A:$B,2,FALSE)/100</f>
        <v>0.35</v>
      </c>
      <c r="T20" s="19" t="str">
        <f t="shared" ref="T20:T31" si="29">$AG$2&amp;B20&amp;$T$5</f>
        <v>PW6Yokohama18</v>
      </c>
      <c r="U20" s="19" t="str">
        <f t="shared" ref="U20:U31" si="30">W20</f>
        <v>PW6Yokohama19</v>
      </c>
      <c r="V20" s="19">
        <f>VLOOKUP(U20,Kondit!$A:$B,2,FALSE)/100</f>
        <v>0.4</v>
      </c>
      <c r="W20" s="19" t="str">
        <f t="shared" si="13"/>
        <v>PW6Yokohama19</v>
      </c>
      <c r="X20" s="19" t="str">
        <f t="shared" ref="X20:X31" si="31">Z20</f>
        <v>PW6Yokohama20</v>
      </c>
      <c r="Y20" s="19">
        <f>VLOOKUP(X20,Kondit!$A:$B,2,FALSE)/100</f>
        <v>0.4</v>
      </c>
      <c r="Z20" s="19" t="str">
        <f t="shared" si="15"/>
        <v>PW6Yokohama20</v>
      </c>
      <c r="AA20" s="19" t="str">
        <f t="shared" ref="AA20:AA31" si="32">AC20</f>
        <v>PW6Yokohama21</v>
      </c>
      <c r="AB20" s="19">
        <f>VLOOKUP(AA20,Kondit!$A:$B,2,FALSE)/100</f>
        <v>0.4</v>
      </c>
      <c r="AC20" s="19" t="str">
        <f t="shared" ref="AC20:AC31" si="33">$AG$2&amp;B20&amp;$AC$5</f>
        <v>PW6Yokohama21</v>
      </c>
      <c r="AD20" s="19" t="str">
        <f t="shared" ref="AD20:AD31" si="34">AF20</f>
        <v>PW6Yokohama22</v>
      </c>
      <c r="AE20" s="19">
        <f>VLOOKUP(AD20,Kondit!$A:$B,2,FALSE)/100</f>
        <v>0.4</v>
      </c>
      <c r="AF20" s="20" t="str">
        <f t="shared" ref="AF20:AF31" si="35">$AG$2&amp;B20&amp;$AF$5</f>
        <v>PW6Yokohama22</v>
      </c>
      <c r="AG20" s="60"/>
    </row>
    <row r="21" spans="2:33" x14ac:dyDescent="0.3">
      <c r="B21" s="21" t="s">
        <v>6414</v>
      </c>
      <c r="C21" s="29" t="str">
        <f t="shared" si="3"/>
        <v>PW6Nokian13</v>
      </c>
      <c r="D21" s="31">
        <f>VLOOKUP(C21,Kondit!$A:$B,2,FALSE)/100</f>
        <v>0.35</v>
      </c>
      <c r="E21" s="18" t="str">
        <f t="shared" si="20"/>
        <v>PW6Nokian13</v>
      </c>
      <c r="F21" s="18" t="str">
        <f t="shared" si="21"/>
        <v>PW6Nokian14</v>
      </c>
      <c r="G21" s="18">
        <f>VLOOKUP(F21,Kondit!$A:$B,2,FALSE)/100</f>
        <v>0.35</v>
      </c>
      <c r="H21" s="18" t="str">
        <f t="shared" si="22"/>
        <v>PW6Nokian14</v>
      </c>
      <c r="I21" s="18" t="str">
        <f t="shared" si="23"/>
        <v>PW6Nokian15</v>
      </c>
      <c r="J21" s="18">
        <f>VLOOKUP(I21,Kondit!$A:$B,2,FALSE)/100</f>
        <v>0.35</v>
      </c>
      <c r="K21" s="18" t="str">
        <f t="shared" si="24"/>
        <v>PW6Nokian15</v>
      </c>
      <c r="L21" s="18" t="str">
        <f t="shared" si="25"/>
        <v>PW6Nokian16</v>
      </c>
      <c r="M21" s="19">
        <f>VLOOKUP(L21,Kondit!$A:$B,2,FALSE)/100</f>
        <v>0.37</v>
      </c>
      <c r="N21" s="19" t="str">
        <f t="shared" si="7"/>
        <v>PW6Nokian16</v>
      </c>
      <c r="O21" s="19" t="str">
        <f t="shared" si="26"/>
        <v>PW6Nokian17</v>
      </c>
      <c r="P21" s="19">
        <f>VLOOKUP(O21,Kondit!$A:$B,2,FALSE)/100</f>
        <v>0.37</v>
      </c>
      <c r="Q21" s="19" t="str">
        <f t="shared" si="27"/>
        <v>PW6Nokian17</v>
      </c>
      <c r="R21" s="19" t="str">
        <f t="shared" si="28"/>
        <v>PW6Nokian18</v>
      </c>
      <c r="S21" s="19">
        <f>VLOOKUP(R21,Kondit!$A:$B,2,FALSE)/100</f>
        <v>0.37</v>
      </c>
      <c r="T21" s="19" t="str">
        <f t="shared" si="29"/>
        <v>PW6Nokian18</v>
      </c>
      <c r="U21" s="19" t="str">
        <f t="shared" si="30"/>
        <v>PW6Nokian19</v>
      </c>
      <c r="V21" s="19">
        <f>VLOOKUP(U21,Kondit!$A:$B,2,FALSE)/100</f>
        <v>0.42</v>
      </c>
      <c r="W21" s="19" t="str">
        <f t="shared" si="13"/>
        <v>PW6Nokian19</v>
      </c>
      <c r="X21" s="19" t="str">
        <f t="shared" si="31"/>
        <v>PW6Nokian20</v>
      </c>
      <c r="Y21" s="19">
        <f>VLOOKUP(X21,Kondit!$A:$B,2,FALSE)/100</f>
        <v>0.42</v>
      </c>
      <c r="Z21" s="19" t="str">
        <f t="shared" si="15"/>
        <v>PW6Nokian20</v>
      </c>
      <c r="AA21" s="19" t="str">
        <f t="shared" si="32"/>
        <v>PW6Nokian21</v>
      </c>
      <c r="AB21" s="19">
        <f>VLOOKUP(AA21,Kondit!$A:$B,2,FALSE)/100</f>
        <v>0.42</v>
      </c>
      <c r="AC21" s="19" t="str">
        <f t="shared" si="33"/>
        <v>PW6Nokian21</v>
      </c>
      <c r="AD21" s="19" t="str">
        <f t="shared" si="34"/>
        <v>PW6Nokian22</v>
      </c>
      <c r="AE21" s="19">
        <f>VLOOKUP(AD21,Kondit!$A:$B,2,FALSE)/100</f>
        <v>0.42</v>
      </c>
      <c r="AF21" s="20" t="str">
        <f t="shared" si="35"/>
        <v>PW6Nokian22</v>
      </c>
      <c r="AG21" s="60"/>
    </row>
    <row r="22" spans="2:33" x14ac:dyDescent="0.3">
      <c r="B22" s="21" t="s">
        <v>6411</v>
      </c>
      <c r="C22" s="29" t="str">
        <f t="shared" si="3"/>
        <v>PW6Pirelli13</v>
      </c>
      <c r="D22" s="31">
        <f>VLOOKUP(C22,Kondit!$A:$B,2,FALSE)/100</f>
        <v>0.34499999999999997</v>
      </c>
      <c r="E22" s="18" t="str">
        <f t="shared" si="20"/>
        <v>PW6Pirelli13</v>
      </c>
      <c r="F22" s="18" t="str">
        <f t="shared" si="21"/>
        <v>PW6Pirelli14</v>
      </c>
      <c r="G22" s="18">
        <f>VLOOKUP(F22,Kondit!$A:$B,2,FALSE)/100</f>
        <v>0.34499999999999997</v>
      </c>
      <c r="H22" s="18" t="str">
        <f t="shared" si="22"/>
        <v>PW6Pirelli14</v>
      </c>
      <c r="I22" s="18" t="str">
        <f t="shared" si="23"/>
        <v>PW6Pirelli15</v>
      </c>
      <c r="J22" s="18">
        <f>VLOOKUP(I22,Kondit!$A:$B,2,FALSE)/100</f>
        <v>0.34499999999999997</v>
      </c>
      <c r="K22" s="18" t="str">
        <f t="shared" si="24"/>
        <v>PW6Pirelli15</v>
      </c>
      <c r="L22" s="18" t="str">
        <f t="shared" si="25"/>
        <v>PW6Pirelli16</v>
      </c>
      <c r="M22" s="19">
        <f>VLOOKUP(L22,Kondit!$A:$B,2,FALSE)/100</f>
        <v>0.35499999999999998</v>
      </c>
      <c r="N22" s="19" t="str">
        <f t="shared" si="7"/>
        <v>PW6Pirelli16</v>
      </c>
      <c r="O22" s="19" t="str">
        <f t="shared" si="26"/>
        <v>PW6Pirelli17</v>
      </c>
      <c r="P22" s="19">
        <f>VLOOKUP(O22,Kondit!$A:$B,2,FALSE)/100</f>
        <v>0.35499999999999998</v>
      </c>
      <c r="Q22" s="19" t="str">
        <f t="shared" si="27"/>
        <v>PW6Pirelli17</v>
      </c>
      <c r="R22" s="19" t="str">
        <f t="shared" si="28"/>
        <v>PW6Pirelli18</v>
      </c>
      <c r="S22" s="19">
        <f>VLOOKUP(R22,Kondit!$A:$B,2,FALSE)/100</f>
        <v>0.35499999999999998</v>
      </c>
      <c r="T22" s="19" t="str">
        <f t="shared" si="29"/>
        <v>PW6Pirelli18</v>
      </c>
      <c r="U22" s="19" t="str">
        <f t="shared" si="30"/>
        <v>PW6Pirelli19</v>
      </c>
      <c r="V22" s="19">
        <f>VLOOKUP(U22,Kondit!$A:$B,2,FALSE)/100</f>
        <v>0.4</v>
      </c>
      <c r="W22" s="19" t="str">
        <f t="shared" si="13"/>
        <v>PW6Pirelli19</v>
      </c>
      <c r="X22" s="19" t="str">
        <f t="shared" si="31"/>
        <v>PW6Pirelli20</v>
      </c>
      <c r="Y22" s="19">
        <f>VLOOKUP(X22,Kondit!$A:$B,2,FALSE)/100</f>
        <v>0.4</v>
      </c>
      <c r="Z22" s="19" t="str">
        <f t="shared" si="15"/>
        <v>PW6Pirelli20</v>
      </c>
      <c r="AA22" s="19" t="str">
        <f t="shared" si="32"/>
        <v>PW6Pirelli21</v>
      </c>
      <c r="AB22" s="19">
        <f>VLOOKUP(AA22,Kondit!$A:$B,2,FALSE)/100</f>
        <v>0.4</v>
      </c>
      <c r="AC22" s="19" t="str">
        <f t="shared" si="33"/>
        <v>PW6Pirelli21</v>
      </c>
      <c r="AD22" s="19" t="str">
        <f t="shared" si="34"/>
        <v>PW6Pirelli22</v>
      </c>
      <c r="AE22" s="19">
        <f>VLOOKUP(AD22,Kondit!$A:$B,2,FALSE)/100</f>
        <v>0.4</v>
      </c>
      <c r="AF22" s="20" t="str">
        <f t="shared" si="35"/>
        <v>PW6Pirelli22</v>
      </c>
      <c r="AG22" s="60"/>
    </row>
    <row r="23" spans="2:33" x14ac:dyDescent="0.3">
      <c r="B23" s="21" t="s">
        <v>6426</v>
      </c>
      <c r="C23" s="29" t="str">
        <f t="shared" si="3"/>
        <v>PW6PirelliVAN13</v>
      </c>
      <c r="D23" s="31">
        <f>VLOOKUP(C23,Kondit!$A:$B,2,FALSE)/100</f>
        <v>0.36</v>
      </c>
      <c r="E23" s="18" t="str">
        <f t="shared" si="20"/>
        <v>PW6PirelliVAN13</v>
      </c>
      <c r="F23" s="18" t="str">
        <f t="shared" si="21"/>
        <v>PW6PirelliVAN14</v>
      </c>
      <c r="G23" s="18">
        <f>VLOOKUP(F23,Kondit!$A:$B,2,FALSE)/100</f>
        <v>0.36</v>
      </c>
      <c r="H23" s="18" t="str">
        <f t="shared" si="22"/>
        <v>PW6PirelliVAN14</v>
      </c>
      <c r="I23" s="18" t="str">
        <f t="shared" si="23"/>
        <v>PW6PirelliVAN15</v>
      </c>
      <c r="J23" s="18">
        <f>VLOOKUP(I23,Kondit!$A:$B,2,FALSE)/100</f>
        <v>0.36</v>
      </c>
      <c r="K23" s="18" t="str">
        <f t="shared" si="24"/>
        <v>PW6PirelliVAN15</v>
      </c>
      <c r="L23" s="18" t="str">
        <f t="shared" si="25"/>
        <v>PW6PirelliVAN16</v>
      </c>
      <c r="M23" s="19">
        <f>VLOOKUP(L23,Kondit!$A:$B,2,FALSE)/100</f>
        <v>0.37</v>
      </c>
      <c r="N23" s="19" t="str">
        <f t="shared" si="7"/>
        <v>PW6PirelliVAN16</v>
      </c>
      <c r="O23" s="19" t="str">
        <f t="shared" si="26"/>
        <v>PW6PirelliVAN17</v>
      </c>
      <c r="P23" s="19">
        <f>VLOOKUP(O23,Kondit!$A:$B,2,FALSE)/100</f>
        <v>0.37</v>
      </c>
      <c r="Q23" s="19" t="str">
        <f t="shared" si="27"/>
        <v>PW6PirelliVAN17</v>
      </c>
      <c r="R23" s="19" t="str">
        <f t="shared" si="28"/>
        <v>PW6PirelliVAN18</v>
      </c>
      <c r="S23" s="19" t="s">
        <v>6430</v>
      </c>
      <c r="T23" s="19" t="str">
        <f t="shared" si="29"/>
        <v>PW6PirelliVAN18</v>
      </c>
      <c r="U23" s="19" t="str">
        <f t="shared" si="30"/>
        <v>PW6PirelliVAN19</v>
      </c>
      <c r="V23" s="22" t="s">
        <v>6433</v>
      </c>
      <c r="W23" s="19" t="str">
        <f t="shared" si="13"/>
        <v>PW6PirelliVAN19</v>
      </c>
      <c r="X23" s="19" t="str">
        <f t="shared" si="31"/>
        <v>PW6PirelliVAN20</v>
      </c>
      <c r="Y23" s="22" t="s">
        <v>6433</v>
      </c>
      <c r="Z23" s="19" t="str">
        <f t="shared" si="15"/>
        <v>PW6PirelliVAN20</v>
      </c>
      <c r="AA23" s="19" t="str">
        <f t="shared" si="32"/>
        <v>PW6PirelliVAN21</v>
      </c>
      <c r="AB23" s="22" t="s">
        <v>6433</v>
      </c>
      <c r="AC23" s="19" t="str">
        <f t="shared" si="33"/>
        <v>PW6PirelliVAN21</v>
      </c>
      <c r="AD23" s="19" t="str">
        <f t="shared" si="34"/>
        <v>PW6PirelliVAN22</v>
      </c>
      <c r="AE23" s="22" t="s">
        <v>6433</v>
      </c>
      <c r="AF23" s="20" t="str">
        <f t="shared" si="35"/>
        <v>PW6PirelliVAN22</v>
      </c>
      <c r="AG23" s="60"/>
    </row>
    <row r="24" spans="2:33" x14ac:dyDescent="0.3">
      <c r="B24" s="21" t="s">
        <v>6417</v>
      </c>
      <c r="C24" s="29" t="str">
        <f t="shared" si="3"/>
        <v>PW6Cooper13</v>
      </c>
      <c r="D24" s="31">
        <f>VLOOKUP(C24,Kondit!$A:$B,2,FALSE)/100</f>
        <v>0.19500000000000001</v>
      </c>
      <c r="E24" s="18" t="str">
        <f t="shared" si="20"/>
        <v>PW6Cooper13</v>
      </c>
      <c r="F24" s="18" t="str">
        <f t="shared" si="21"/>
        <v>PW6Cooper14</v>
      </c>
      <c r="G24" s="18">
        <f>VLOOKUP(F24,Kondit!$A:$B,2,FALSE)/100</f>
        <v>0.19500000000000001</v>
      </c>
      <c r="H24" s="18" t="str">
        <f t="shared" si="22"/>
        <v>PW6Cooper14</v>
      </c>
      <c r="I24" s="18" t="str">
        <f t="shared" si="23"/>
        <v>PW6Cooper15</v>
      </c>
      <c r="J24" s="18">
        <f>VLOOKUP(I24,Kondit!$A:$B,2,FALSE)/100</f>
        <v>0.19500000000000001</v>
      </c>
      <c r="K24" s="18" t="str">
        <f t="shared" si="24"/>
        <v>PW6Cooper15</v>
      </c>
      <c r="L24" s="18" t="str">
        <f t="shared" si="25"/>
        <v>PW6Cooper16</v>
      </c>
      <c r="M24" s="19">
        <f>VLOOKUP(L24,Kondit!$A:$B,2,FALSE)/100</f>
        <v>0.2</v>
      </c>
      <c r="N24" s="19" t="str">
        <f t="shared" si="7"/>
        <v>PW6Cooper16</v>
      </c>
      <c r="O24" s="19" t="str">
        <f t="shared" si="26"/>
        <v>PW6Cooper17</v>
      </c>
      <c r="P24" s="19">
        <f>VLOOKUP(O24,Kondit!$A:$B,2,FALSE)/100</f>
        <v>0.2</v>
      </c>
      <c r="Q24" s="19" t="str">
        <f t="shared" si="27"/>
        <v>PW6Cooper17</v>
      </c>
      <c r="R24" s="19" t="str">
        <f t="shared" si="28"/>
        <v>PW6Cooper18</v>
      </c>
      <c r="S24" s="19">
        <f>VLOOKUP(R24,Kondit!$A:$B,2,FALSE)/100</f>
        <v>0.2</v>
      </c>
      <c r="T24" s="19" t="str">
        <f t="shared" si="29"/>
        <v>PW6Cooper18</v>
      </c>
      <c r="U24" s="19" t="str">
        <f t="shared" si="30"/>
        <v>PW6Cooper19</v>
      </c>
      <c r="V24" s="19">
        <f>VLOOKUP(U24,Kondit!$A:$B,2,FALSE)/100</f>
        <v>0.24</v>
      </c>
      <c r="W24" s="19" t="str">
        <f t="shared" si="13"/>
        <v>PW6Cooper19</v>
      </c>
      <c r="X24" s="19" t="str">
        <f t="shared" si="31"/>
        <v>PW6Cooper20</v>
      </c>
      <c r="Y24" s="19">
        <f>VLOOKUP(X24,Kondit!$A:$B,2,FALSE)/100</f>
        <v>0.24</v>
      </c>
      <c r="Z24" s="19" t="str">
        <f t="shared" si="15"/>
        <v>PW6Cooper20</v>
      </c>
      <c r="AA24" s="19" t="str">
        <f t="shared" si="32"/>
        <v>PW6Cooper21</v>
      </c>
      <c r="AB24" s="19">
        <f>VLOOKUP(AA24,Kondit!$A:$B,2,FALSE)/100</f>
        <v>0.24</v>
      </c>
      <c r="AC24" s="19" t="str">
        <f t="shared" si="33"/>
        <v>PW6Cooper21</v>
      </c>
      <c r="AD24" s="19" t="str">
        <f t="shared" si="34"/>
        <v>PW6Cooper22</v>
      </c>
      <c r="AE24" s="19">
        <f>VLOOKUP(AD24,Kondit!$A:$B,2,FALSE)/100</f>
        <v>0.24</v>
      </c>
      <c r="AF24" s="20" t="str">
        <f t="shared" si="35"/>
        <v>PW6Cooper22</v>
      </c>
      <c r="AG24" s="60"/>
    </row>
    <row r="25" spans="2:33" x14ac:dyDescent="0.3">
      <c r="B25" s="21" t="s">
        <v>6418</v>
      </c>
      <c r="C25" s="29" t="str">
        <f t="shared" si="3"/>
        <v>PW6Kumho13</v>
      </c>
      <c r="D25" s="31">
        <f>VLOOKUP(C25,Kondit!$A:$B,2,FALSE)/100</f>
        <v>0</v>
      </c>
      <c r="E25" s="18" t="str">
        <f t="shared" si="20"/>
        <v>PW6Kumho13</v>
      </c>
      <c r="F25" s="18" t="str">
        <f t="shared" si="21"/>
        <v>PW6Kumho14</v>
      </c>
      <c r="G25" s="18">
        <f>VLOOKUP(F25,Kondit!$A:$B,2,FALSE)/100</f>
        <v>0</v>
      </c>
      <c r="H25" s="18" t="str">
        <f t="shared" si="22"/>
        <v>PW6Kumho14</v>
      </c>
      <c r="I25" s="18" t="str">
        <f t="shared" si="23"/>
        <v>PW6Kumho15</v>
      </c>
      <c r="J25" s="18">
        <f>VLOOKUP(I25,Kondit!$A:$B,2,FALSE)/100</f>
        <v>0</v>
      </c>
      <c r="K25" s="18" t="str">
        <f t="shared" si="24"/>
        <v>PW6Kumho15</v>
      </c>
      <c r="L25" s="18" t="str">
        <f t="shared" si="25"/>
        <v>PW6Kumho16</v>
      </c>
      <c r="M25" s="19">
        <f>VLOOKUP(L25,Kondit!$A:$B,2,FALSE)/100</f>
        <v>0</v>
      </c>
      <c r="N25" s="19" t="str">
        <f t="shared" si="7"/>
        <v>PW6Kumho16</v>
      </c>
      <c r="O25" s="19" t="str">
        <f t="shared" si="26"/>
        <v>PW6Kumho17</v>
      </c>
      <c r="P25" s="19">
        <f>VLOOKUP(O25,Kondit!$A:$B,2,FALSE)/100</f>
        <v>0</v>
      </c>
      <c r="Q25" s="19" t="str">
        <f t="shared" si="27"/>
        <v>PW6Kumho17</v>
      </c>
      <c r="R25" s="19" t="str">
        <f t="shared" si="28"/>
        <v>PW6Kumho18</v>
      </c>
      <c r="S25" s="19">
        <f>VLOOKUP(R25,Kondit!$A:$B,2,FALSE)/100</f>
        <v>0</v>
      </c>
      <c r="T25" s="19" t="str">
        <f t="shared" si="29"/>
        <v>PW6Kumho18</v>
      </c>
      <c r="U25" s="19" t="str">
        <f t="shared" si="30"/>
        <v>PW6Kumho19</v>
      </c>
      <c r="V25" s="19">
        <f>VLOOKUP(U25,Kondit!$A:$B,2,FALSE)/100</f>
        <v>0</v>
      </c>
      <c r="W25" s="19" t="str">
        <f t="shared" si="13"/>
        <v>PW6Kumho19</v>
      </c>
      <c r="X25" s="19" t="str">
        <f t="shared" si="31"/>
        <v>PW6Kumho20</v>
      </c>
      <c r="Y25" s="19">
        <f>VLOOKUP(X25,Kondit!$A:$B,2,FALSE)/100</f>
        <v>0</v>
      </c>
      <c r="Z25" s="19" t="str">
        <f t="shared" si="15"/>
        <v>PW6Kumho20</v>
      </c>
      <c r="AA25" s="19" t="str">
        <f t="shared" si="32"/>
        <v>PW6Kumho21</v>
      </c>
      <c r="AB25" s="19">
        <f>VLOOKUP(AA25,Kondit!$A:$B,2,FALSE)/100</f>
        <v>0</v>
      </c>
      <c r="AC25" s="19" t="str">
        <f t="shared" si="33"/>
        <v>PW6Kumho21</v>
      </c>
      <c r="AD25" s="19" t="str">
        <f t="shared" si="34"/>
        <v>PW6Kumho22</v>
      </c>
      <c r="AE25" s="19">
        <f>VLOOKUP(AD25,Kondit!$A:$B,2,FALSE)/100</f>
        <v>0</v>
      </c>
      <c r="AF25" s="20" t="str">
        <f t="shared" si="35"/>
        <v>PW6Kumho22</v>
      </c>
      <c r="AG25" s="60"/>
    </row>
    <row r="26" spans="2:33" x14ac:dyDescent="0.3">
      <c r="B26" s="21" t="s">
        <v>6419</v>
      </c>
      <c r="C26" s="29" t="str">
        <f t="shared" si="3"/>
        <v>PW6Hankook13</v>
      </c>
      <c r="D26" s="31">
        <f>VLOOKUP(C26,Kondit!$A:$B,2,FALSE)/100</f>
        <v>0.23</v>
      </c>
      <c r="E26" s="18" t="str">
        <f t="shared" si="20"/>
        <v>PW6Hankook13</v>
      </c>
      <c r="F26" s="18" t="str">
        <f t="shared" si="21"/>
        <v>PW6Hankook14</v>
      </c>
      <c r="G26" s="18">
        <f>VLOOKUP(F26,Kondit!$A:$B,2,FALSE)/100</f>
        <v>0.23</v>
      </c>
      <c r="H26" s="18" t="str">
        <f t="shared" si="22"/>
        <v>PW6Hankook14</v>
      </c>
      <c r="I26" s="18" t="str">
        <f t="shared" si="23"/>
        <v>PW6Hankook15</v>
      </c>
      <c r="J26" s="18">
        <f>VLOOKUP(I26,Kondit!$A:$B,2,FALSE)/100</f>
        <v>0.23</v>
      </c>
      <c r="K26" s="18" t="str">
        <f t="shared" si="24"/>
        <v>PW6Hankook15</v>
      </c>
      <c r="L26" s="18" t="str">
        <f t="shared" si="25"/>
        <v>PW6Hankook16</v>
      </c>
      <c r="M26" s="19">
        <f>VLOOKUP(L26,Kondit!$A:$B,2,FALSE)/100</f>
        <v>0.25</v>
      </c>
      <c r="N26" s="19" t="str">
        <f t="shared" si="7"/>
        <v>PW6Hankook16</v>
      </c>
      <c r="O26" s="19" t="str">
        <f t="shared" si="26"/>
        <v>PW6Hankook17</v>
      </c>
      <c r="P26" s="19">
        <f>VLOOKUP(O26,Kondit!$A:$B,2,FALSE)/100</f>
        <v>0.25</v>
      </c>
      <c r="Q26" s="19" t="str">
        <f t="shared" si="27"/>
        <v>PW6Hankook17</v>
      </c>
      <c r="R26" s="19" t="str">
        <f t="shared" si="28"/>
        <v>PW6Hankook18</v>
      </c>
      <c r="S26" s="19">
        <f>VLOOKUP(R26,Kondit!$A:$B,2,FALSE)/100</f>
        <v>0.25</v>
      </c>
      <c r="T26" s="19" t="str">
        <f t="shared" si="29"/>
        <v>PW6Hankook18</v>
      </c>
      <c r="U26" s="19" t="str">
        <f t="shared" si="30"/>
        <v>PW6Hankook19</v>
      </c>
      <c r="V26" s="19">
        <f>VLOOKUP(U26,Kondit!$A:$B,2,FALSE)/100</f>
        <v>0.34</v>
      </c>
      <c r="W26" s="19" t="str">
        <f t="shared" si="13"/>
        <v>PW6Hankook19</v>
      </c>
      <c r="X26" s="19" t="str">
        <f t="shared" si="31"/>
        <v>PW6Hankook20</v>
      </c>
      <c r="Y26" s="19">
        <f>VLOOKUP(X26,Kondit!$A:$B,2,FALSE)/100</f>
        <v>0.34</v>
      </c>
      <c r="Z26" s="19" t="str">
        <f t="shared" si="15"/>
        <v>PW6Hankook20</v>
      </c>
      <c r="AA26" s="19" t="str">
        <f t="shared" si="32"/>
        <v>PW6Hankook21</v>
      </c>
      <c r="AB26" s="19">
        <f>VLOOKUP(AA26,Kondit!$A:$B,2,FALSE)/100</f>
        <v>0.34</v>
      </c>
      <c r="AC26" s="19" t="str">
        <f t="shared" si="33"/>
        <v>PW6Hankook21</v>
      </c>
      <c r="AD26" s="19" t="str">
        <f t="shared" si="34"/>
        <v>PW6Hankook22</v>
      </c>
      <c r="AE26" s="19">
        <f>VLOOKUP(AD26,Kondit!$A:$B,2,FALSE)/100</f>
        <v>0.34</v>
      </c>
      <c r="AF26" s="20" t="str">
        <f t="shared" si="35"/>
        <v>PW6Hankook22</v>
      </c>
      <c r="AG26" s="60"/>
    </row>
    <row r="27" spans="2:33" x14ac:dyDescent="0.3">
      <c r="B27" s="21" t="s">
        <v>6420</v>
      </c>
      <c r="C27" s="29" t="str">
        <f t="shared" si="3"/>
        <v>PW6BF Goodrich13</v>
      </c>
      <c r="D27" s="31">
        <f>VLOOKUP(C27,Kondit!$A:$B,2,FALSE)/100</f>
        <v>0.1</v>
      </c>
      <c r="E27" s="18" t="str">
        <f t="shared" si="20"/>
        <v>PW6BF Goodrich13</v>
      </c>
      <c r="F27" s="18" t="str">
        <f t="shared" si="21"/>
        <v>PW6BF Goodrich14</v>
      </c>
      <c r="G27" s="18">
        <f>VLOOKUP(F27,Kondit!$A:$B,2,FALSE)/100</f>
        <v>0.1</v>
      </c>
      <c r="H27" s="18" t="str">
        <f t="shared" si="22"/>
        <v>PW6BF Goodrich14</v>
      </c>
      <c r="I27" s="18" t="str">
        <f t="shared" si="23"/>
        <v>PW6BF Goodrich15</v>
      </c>
      <c r="J27" s="18">
        <f>VLOOKUP(I27,Kondit!$A:$B,2,FALSE)/100</f>
        <v>0.1</v>
      </c>
      <c r="K27" s="18" t="str">
        <f t="shared" si="24"/>
        <v>PW6BF Goodrich15</v>
      </c>
      <c r="L27" s="18" t="str">
        <f t="shared" si="25"/>
        <v>PW6BF Goodrich16</v>
      </c>
      <c r="M27" s="19">
        <f>VLOOKUP(L27,Kondit!$A:$B,2,FALSE)/100</f>
        <v>0.12</v>
      </c>
      <c r="N27" s="19" t="str">
        <f t="shared" si="7"/>
        <v>PW6BF Goodrich16</v>
      </c>
      <c r="O27" s="19" t="str">
        <f t="shared" si="26"/>
        <v>PW6BF Goodrich17</v>
      </c>
      <c r="P27" s="19">
        <f>VLOOKUP(O27,Kondit!$A:$B,2,FALSE)/100</f>
        <v>0.12</v>
      </c>
      <c r="Q27" s="19" t="str">
        <f t="shared" si="27"/>
        <v>PW6BF Goodrich17</v>
      </c>
      <c r="R27" s="19" t="str">
        <f t="shared" si="28"/>
        <v>PW6BF Goodrich18</v>
      </c>
      <c r="S27" s="19">
        <f>VLOOKUP(R27,Kondit!$A:$B,2,FALSE)/100</f>
        <v>0.12</v>
      </c>
      <c r="T27" s="19" t="str">
        <f t="shared" si="29"/>
        <v>PW6BF Goodrich18</v>
      </c>
      <c r="U27" s="19" t="str">
        <f t="shared" si="30"/>
        <v>PW6BF Goodrich19</v>
      </c>
      <c r="V27" s="19">
        <f>VLOOKUP(U27,Kondit!$A:$B,2,FALSE)/100</f>
        <v>0.15</v>
      </c>
      <c r="W27" s="19" t="str">
        <f t="shared" si="13"/>
        <v>PW6BF Goodrich19</v>
      </c>
      <c r="X27" s="19" t="str">
        <f t="shared" si="31"/>
        <v>PW6BF Goodrich20</v>
      </c>
      <c r="Y27" s="19">
        <f>VLOOKUP(X27,Kondit!$A:$B,2,FALSE)/100</f>
        <v>0.15</v>
      </c>
      <c r="Z27" s="19" t="str">
        <f t="shared" si="15"/>
        <v>PW6BF Goodrich20</v>
      </c>
      <c r="AA27" s="19" t="str">
        <f t="shared" si="32"/>
        <v>PW6BF Goodrich21</v>
      </c>
      <c r="AB27" s="19">
        <f>VLOOKUP(AA27,Kondit!$A:$B,2,FALSE)/100</f>
        <v>0.15</v>
      </c>
      <c r="AC27" s="19" t="str">
        <f t="shared" si="33"/>
        <v>PW6BF Goodrich21</v>
      </c>
      <c r="AD27" s="19" t="str">
        <f t="shared" si="34"/>
        <v>PW6BF Goodrich22</v>
      </c>
      <c r="AE27" s="19">
        <f>VLOOKUP(AD27,Kondit!$A:$B,2,FALSE)/100</f>
        <v>0.15</v>
      </c>
      <c r="AF27" s="20" t="str">
        <f t="shared" si="35"/>
        <v>PW6BF Goodrich22</v>
      </c>
      <c r="AG27" s="60"/>
    </row>
    <row r="28" spans="2:33" x14ac:dyDescent="0.3">
      <c r="B28" s="21" t="s">
        <v>6416</v>
      </c>
      <c r="C28" s="29" t="str">
        <f t="shared" si="3"/>
        <v>PW6Sumitomo13</v>
      </c>
      <c r="D28" s="31">
        <f>VLOOKUP(C28,Kondit!$A:$B,2,FALSE)/100</f>
        <v>0.2</v>
      </c>
      <c r="E28" s="18" t="str">
        <f t="shared" si="20"/>
        <v>PW6Sumitomo13</v>
      </c>
      <c r="F28" s="18" t="str">
        <f t="shared" si="21"/>
        <v>PW6Sumitomo14</v>
      </c>
      <c r="G28" s="18">
        <f>VLOOKUP(F28,Kondit!$A:$B,2,FALSE)/100</f>
        <v>0.2</v>
      </c>
      <c r="H28" s="18" t="str">
        <f t="shared" si="22"/>
        <v>PW6Sumitomo14</v>
      </c>
      <c r="I28" s="18" t="str">
        <f t="shared" si="23"/>
        <v>PW6Sumitomo15</v>
      </c>
      <c r="J28" s="18">
        <f>VLOOKUP(I28,Kondit!$A:$B,2,FALSE)/100</f>
        <v>0.2</v>
      </c>
      <c r="K28" s="18" t="str">
        <f t="shared" si="24"/>
        <v>PW6Sumitomo15</v>
      </c>
      <c r="L28" s="18" t="str">
        <f t="shared" si="25"/>
        <v>PW6Sumitomo16</v>
      </c>
      <c r="M28" s="19">
        <f>VLOOKUP(L28,Kondit!$A:$B,2,FALSE)/100</f>
        <v>0.2</v>
      </c>
      <c r="N28" s="19" t="str">
        <f t="shared" si="7"/>
        <v>PW6Sumitomo16</v>
      </c>
      <c r="O28" s="19" t="str">
        <f t="shared" si="26"/>
        <v>PW6Sumitomo17</v>
      </c>
      <c r="P28" s="19">
        <f>VLOOKUP(O28,Kondit!$A:$B,2,FALSE)/100</f>
        <v>0.2</v>
      </c>
      <c r="Q28" s="19" t="str">
        <f t="shared" si="27"/>
        <v>PW6Sumitomo17</v>
      </c>
      <c r="R28" s="19" t="str">
        <f t="shared" si="28"/>
        <v>PW6Sumitomo18</v>
      </c>
      <c r="S28" s="19">
        <f>VLOOKUP(R28,Kondit!$A:$B,2,FALSE)/100</f>
        <v>0.2</v>
      </c>
      <c r="T28" s="19" t="str">
        <f t="shared" si="29"/>
        <v>PW6Sumitomo18</v>
      </c>
      <c r="U28" s="19" t="str">
        <f t="shared" si="30"/>
        <v>PW6Sumitomo19</v>
      </c>
      <c r="V28" s="19">
        <f>VLOOKUP(U28,Kondit!$A:$B,2,FALSE)/100</f>
        <v>0.2</v>
      </c>
      <c r="W28" s="19" t="str">
        <f t="shared" si="13"/>
        <v>PW6Sumitomo19</v>
      </c>
      <c r="X28" s="19" t="str">
        <f t="shared" si="31"/>
        <v>PW6Sumitomo20</v>
      </c>
      <c r="Y28" s="19">
        <f>VLOOKUP(X28,Kondit!$A:$B,2,FALSE)/100</f>
        <v>0.2</v>
      </c>
      <c r="Z28" s="19" t="str">
        <f t="shared" si="15"/>
        <v>PW6Sumitomo20</v>
      </c>
      <c r="AA28" s="19" t="str">
        <f t="shared" si="32"/>
        <v>PW6Sumitomo21</v>
      </c>
      <c r="AB28" s="19">
        <f>VLOOKUP(AA28,Kondit!$A:$B,2,FALSE)/100</f>
        <v>0.2</v>
      </c>
      <c r="AC28" s="19" t="str">
        <f t="shared" si="33"/>
        <v>PW6Sumitomo21</v>
      </c>
      <c r="AD28" s="19" t="str">
        <f t="shared" si="34"/>
        <v>PW6Sumitomo22</v>
      </c>
      <c r="AE28" s="19">
        <f>VLOOKUP(AD28,Kondit!$A:$B,2,FALSE)/100</f>
        <v>0.2</v>
      </c>
      <c r="AF28" s="20" t="str">
        <f t="shared" si="35"/>
        <v>PW6Sumitomo22</v>
      </c>
      <c r="AG28" s="60"/>
    </row>
    <row r="29" spans="2:33" x14ac:dyDescent="0.3">
      <c r="B29" s="21" t="s">
        <v>6421</v>
      </c>
      <c r="C29" s="29" t="str">
        <f t="shared" si="3"/>
        <v>PW6Falken13</v>
      </c>
      <c r="D29" s="31">
        <f>VLOOKUP(C29,Kondit!$A:$B,2,FALSE)/100</f>
        <v>0.28000000000000003</v>
      </c>
      <c r="E29" s="18" t="str">
        <f t="shared" si="20"/>
        <v>PW6Falken13</v>
      </c>
      <c r="F29" s="18" t="str">
        <f t="shared" si="21"/>
        <v>PW6Falken14</v>
      </c>
      <c r="G29" s="18">
        <f>VLOOKUP(F29,Kondit!$A:$B,2,FALSE)/100</f>
        <v>0.28000000000000003</v>
      </c>
      <c r="H29" s="18" t="str">
        <f t="shared" si="22"/>
        <v>PW6Falken14</v>
      </c>
      <c r="I29" s="18" t="str">
        <f t="shared" si="23"/>
        <v>PW6Falken15</v>
      </c>
      <c r="J29" s="18">
        <f>VLOOKUP(I29,Kondit!$A:$B,2,FALSE)/100</f>
        <v>0.28000000000000003</v>
      </c>
      <c r="K29" s="18" t="str">
        <f t="shared" si="24"/>
        <v>PW6Falken15</v>
      </c>
      <c r="L29" s="18" t="str">
        <f t="shared" si="25"/>
        <v>PW6Falken16</v>
      </c>
      <c r="M29" s="19">
        <f>VLOOKUP(L29,Kondit!$A:$B,2,FALSE)/100</f>
        <v>0.3</v>
      </c>
      <c r="N29" s="19" t="str">
        <f t="shared" si="7"/>
        <v>PW6Falken16</v>
      </c>
      <c r="O29" s="19" t="str">
        <f t="shared" si="26"/>
        <v>PW6Falken17</v>
      </c>
      <c r="P29" s="19">
        <f>VLOOKUP(O29,Kondit!$A:$B,2,FALSE)/100</f>
        <v>0.3</v>
      </c>
      <c r="Q29" s="19" t="str">
        <f t="shared" si="27"/>
        <v>PW6Falken17</v>
      </c>
      <c r="R29" s="19" t="str">
        <f t="shared" si="28"/>
        <v>PW6Falken18</v>
      </c>
      <c r="S29" s="19">
        <f>VLOOKUP(R29,Kondit!$A:$B,2,FALSE)/100</f>
        <v>0.3</v>
      </c>
      <c r="T29" s="19" t="str">
        <f t="shared" si="29"/>
        <v>PW6Falken18</v>
      </c>
      <c r="U29" s="19" t="str">
        <f t="shared" si="30"/>
        <v>PW6Falken19</v>
      </c>
      <c r="V29" s="19">
        <f>VLOOKUP(U29,Kondit!$A:$B,2,FALSE)/100</f>
        <v>0.34</v>
      </c>
      <c r="W29" s="19" t="str">
        <f t="shared" si="13"/>
        <v>PW6Falken19</v>
      </c>
      <c r="X29" s="19" t="str">
        <f t="shared" si="31"/>
        <v>PW6Falken20</v>
      </c>
      <c r="Y29" s="19">
        <f>VLOOKUP(X29,Kondit!$A:$B,2,FALSE)/100</f>
        <v>0.34</v>
      </c>
      <c r="Z29" s="19" t="str">
        <f t="shared" si="15"/>
        <v>PW6Falken20</v>
      </c>
      <c r="AA29" s="19" t="str">
        <f t="shared" si="32"/>
        <v>PW6Falken21</v>
      </c>
      <c r="AB29" s="19">
        <f>VLOOKUP(AA29,Kondit!$A:$B,2,FALSE)/100</f>
        <v>0.34</v>
      </c>
      <c r="AC29" s="19" t="str">
        <f t="shared" si="33"/>
        <v>PW6Falken21</v>
      </c>
      <c r="AD29" s="19" t="str">
        <f t="shared" si="34"/>
        <v>PW6Falken22</v>
      </c>
      <c r="AE29" s="19">
        <f>VLOOKUP(AD29,Kondit!$A:$B,2,FALSE)/100</f>
        <v>0.34</v>
      </c>
      <c r="AF29" s="20" t="str">
        <f t="shared" si="35"/>
        <v>PW6Falken22</v>
      </c>
      <c r="AG29" s="60"/>
    </row>
    <row r="30" spans="2:33" x14ac:dyDescent="0.3">
      <c r="B30" s="21" t="s">
        <v>6422</v>
      </c>
      <c r="C30" s="29" t="str">
        <f t="shared" si="3"/>
        <v>PW6Apollo13</v>
      </c>
      <c r="D30" s="31">
        <f>VLOOKUP(C30,Kondit!$A:$B,2,FALSE)/100</f>
        <v>0.24</v>
      </c>
      <c r="E30" s="18" t="str">
        <f t="shared" si="20"/>
        <v>PW6Apollo13</v>
      </c>
      <c r="F30" s="18" t="str">
        <f t="shared" si="21"/>
        <v>PW6Apollo14</v>
      </c>
      <c r="G30" s="18">
        <f>VLOOKUP(F30,Kondit!$A:$B,2,FALSE)/100</f>
        <v>0.24</v>
      </c>
      <c r="H30" s="18" t="str">
        <f t="shared" si="22"/>
        <v>PW6Apollo14</v>
      </c>
      <c r="I30" s="18" t="str">
        <f t="shared" si="23"/>
        <v>PW6Apollo15</v>
      </c>
      <c r="J30" s="18">
        <f>VLOOKUP(I30,Kondit!$A:$B,2,FALSE)/100</f>
        <v>0.24</v>
      </c>
      <c r="K30" s="18" t="str">
        <f t="shared" si="24"/>
        <v>PW6Apollo15</v>
      </c>
      <c r="L30" s="18" t="str">
        <f t="shared" si="25"/>
        <v>PW6Apollo16</v>
      </c>
      <c r="M30" s="19">
        <f>VLOOKUP(L30,Kondit!$A:$B,2,FALSE)/100</f>
        <v>0.24</v>
      </c>
      <c r="N30" s="19" t="str">
        <f t="shared" si="7"/>
        <v>PW6Apollo16</v>
      </c>
      <c r="O30" s="19" t="str">
        <f t="shared" si="26"/>
        <v>PW6Apollo17</v>
      </c>
      <c r="P30" s="19">
        <f>VLOOKUP(O30,Kondit!$A:$B,2,FALSE)/100</f>
        <v>0.24</v>
      </c>
      <c r="Q30" s="19" t="str">
        <f t="shared" si="27"/>
        <v>PW6Apollo17</v>
      </c>
      <c r="R30" s="19" t="str">
        <f t="shared" si="28"/>
        <v>PW6Apollo18</v>
      </c>
      <c r="S30" s="19">
        <f>VLOOKUP(R30,Kondit!$A:$B,2,FALSE)/100</f>
        <v>0.24</v>
      </c>
      <c r="T30" s="19" t="str">
        <f t="shared" si="29"/>
        <v>PW6Apollo18</v>
      </c>
      <c r="U30" s="19" t="str">
        <f t="shared" si="30"/>
        <v>PW6Apollo19</v>
      </c>
      <c r="V30" s="19">
        <f>VLOOKUP(U30,Kondit!$A:$B,2,FALSE)/100</f>
        <v>0.28000000000000003</v>
      </c>
      <c r="W30" s="19" t="str">
        <f t="shared" si="13"/>
        <v>PW6Apollo19</v>
      </c>
      <c r="X30" s="19" t="str">
        <f t="shared" si="31"/>
        <v>PW6Apollo20</v>
      </c>
      <c r="Y30" s="19">
        <f>VLOOKUP(X30,Kondit!$A:$B,2,FALSE)/100</f>
        <v>0.28000000000000003</v>
      </c>
      <c r="Z30" s="19" t="str">
        <f t="shared" si="15"/>
        <v>PW6Apollo20</v>
      </c>
      <c r="AA30" s="19" t="str">
        <f t="shared" si="32"/>
        <v>PW6Apollo21</v>
      </c>
      <c r="AB30" s="19">
        <f>VLOOKUP(AA30,Kondit!$A:$B,2,FALSE)/100</f>
        <v>0.28000000000000003</v>
      </c>
      <c r="AC30" s="19" t="str">
        <f t="shared" si="33"/>
        <v>PW6Apollo21</v>
      </c>
      <c r="AD30" s="19" t="str">
        <f t="shared" si="34"/>
        <v>PW6Apollo22</v>
      </c>
      <c r="AE30" s="19">
        <f>VLOOKUP(AD30,Kondit!$A:$B,2,FALSE)/100</f>
        <v>0.28000000000000003</v>
      </c>
      <c r="AF30" s="20" t="str">
        <f t="shared" si="35"/>
        <v>PW6Apollo22</v>
      </c>
      <c r="AG30" s="60"/>
    </row>
    <row r="31" spans="2:33" ht="15" thickBot="1" x14ac:dyDescent="0.35">
      <c r="B31" s="23" t="s">
        <v>6423</v>
      </c>
      <c r="C31" s="30" t="str">
        <f t="shared" si="3"/>
        <v>PW6Sava13</v>
      </c>
      <c r="D31" s="32">
        <f>VLOOKUP(C31,Kondit!$A:$B,2,FALSE)/100</f>
        <v>0</v>
      </c>
      <c r="E31" s="27" t="str">
        <f t="shared" si="20"/>
        <v>PW6Sava13</v>
      </c>
      <c r="F31" s="27" t="str">
        <f t="shared" si="21"/>
        <v>PW6Sava14</v>
      </c>
      <c r="G31" s="27">
        <f>VLOOKUP(F31,Kondit!$A:$B,2,FALSE)/100</f>
        <v>0</v>
      </c>
      <c r="H31" s="27" t="str">
        <f t="shared" si="22"/>
        <v>PW6Sava14</v>
      </c>
      <c r="I31" s="27" t="str">
        <f t="shared" si="23"/>
        <v>PW6Sava15</v>
      </c>
      <c r="J31" s="27">
        <f>VLOOKUP(I31,Kondit!$A:$B,2,FALSE)/100</f>
        <v>0</v>
      </c>
      <c r="K31" s="27" t="str">
        <f t="shared" si="24"/>
        <v>PW6Sava15</v>
      </c>
      <c r="L31" s="27" t="str">
        <f t="shared" si="25"/>
        <v>PW6Sava16</v>
      </c>
      <c r="M31" s="28">
        <f>VLOOKUP(L31,Kondit!$A:$B,2,FALSE)/100</f>
        <v>0</v>
      </c>
      <c r="N31" s="28" t="str">
        <f t="shared" si="7"/>
        <v>PW6Sava16</v>
      </c>
      <c r="O31" s="28" t="str">
        <f t="shared" si="26"/>
        <v>PW6Sava17</v>
      </c>
      <c r="P31" s="28">
        <f>VLOOKUP(O31,Kondit!$A:$B,2,FALSE)/100</f>
        <v>0</v>
      </c>
      <c r="Q31" s="28" t="str">
        <f t="shared" si="27"/>
        <v>PW6Sava17</v>
      </c>
      <c r="R31" s="28" t="str">
        <f t="shared" si="28"/>
        <v>PW6Sava18</v>
      </c>
      <c r="S31" s="28">
        <f>VLOOKUP(R31,Kondit!$A:$B,2,FALSE)/100</f>
        <v>0</v>
      </c>
      <c r="T31" s="28" t="str">
        <f t="shared" si="29"/>
        <v>PW6Sava18</v>
      </c>
      <c r="U31" s="28" t="str">
        <f t="shared" si="30"/>
        <v>PW6Sava19</v>
      </c>
      <c r="V31" s="28">
        <f>VLOOKUP(U31,Kondit!$A:$B,2,FALSE)/100</f>
        <v>0</v>
      </c>
      <c r="W31" s="28" t="str">
        <f t="shared" si="13"/>
        <v>PW6Sava19</v>
      </c>
      <c r="X31" s="28" t="str">
        <f t="shared" si="31"/>
        <v>PW6Sava20</v>
      </c>
      <c r="Y31" s="28">
        <f>VLOOKUP(X31,Kondit!$A:$B,2,FALSE)/100</f>
        <v>0</v>
      </c>
      <c r="Z31" s="28" t="str">
        <f t="shared" si="15"/>
        <v>PW6Sava20</v>
      </c>
      <c r="AA31" s="28" t="str">
        <f t="shared" si="32"/>
        <v>PW6Sava21</v>
      </c>
      <c r="AB31" s="28">
        <f>VLOOKUP(AA31,Kondit!$A:$B,2,FALSE)/100</f>
        <v>0</v>
      </c>
      <c r="AC31" s="28" t="str">
        <f t="shared" si="33"/>
        <v>PW6Sava21</v>
      </c>
      <c r="AD31" s="28" t="str">
        <f t="shared" si="34"/>
        <v>PW6Sava22</v>
      </c>
      <c r="AE31" s="28">
        <f>VLOOKUP(AD31,Kondit!$A:$B,2,FALSE)/100</f>
        <v>0</v>
      </c>
      <c r="AF31" s="24" t="str">
        <f t="shared" si="35"/>
        <v>PW6Sava22</v>
      </c>
      <c r="AG31" s="61"/>
    </row>
    <row r="32" spans="2:33" x14ac:dyDescent="0.3">
      <c r="B32" s="38" t="s">
        <v>6427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40"/>
    </row>
    <row r="33" spans="2:33" x14ac:dyDescent="0.3">
      <c r="B33" s="38" t="s">
        <v>6428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40"/>
    </row>
    <row r="34" spans="2:33" x14ac:dyDescent="0.3">
      <c r="B34" s="41" t="s">
        <v>6429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3"/>
    </row>
    <row r="35" spans="2:33" ht="15" thickBot="1" x14ac:dyDescent="0.35">
      <c r="B35" s="44" t="s">
        <v>6761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6"/>
    </row>
  </sheetData>
  <mergeCells count="10">
    <mergeCell ref="B32:AG32"/>
    <mergeCell ref="B33:AG33"/>
    <mergeCell ref="B34:AG34"/>
    <mergeCell ref="B35:AG35"/>
    <mergeCell ref="B3:AG3"/>
    <mergeCell ref="B4:B5"/>
    <mergeCell ref="D4:AE4"/>
    <mergeCell ref="AG4:AG18"/>
    <mergeCell ref="D19:AG19"/>
    <mergeCell ref="AG20:AG3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2A626-265A-431B-856F-ABC4930ECB55}">
  <dimension ref="A1:AM6067"/>
  <sheetViews>
    <sheetView tabSelected="1" zoomScaleNormal="100" workbookViewId="0">
      <pane ySplit="4" topLeftCell="A5" activePane="bottomLeft" state="frozen"/>
      <selection activeCell="G1" sqref="G1"/>
      <selection pane="bottomLeft" activeCell="AA9" sqref="AA9"/>
    </sheetView>
  </sheetViews>
  <sheetFormatPr baseColWidth="10" defaultRowHeight="14.4" x14ac:dyDescent="0.3"/>
  <cols>
    <col min="1" max="1" width="16.88671875" hidden="1" customWidth="1"/>
    <col min="2" max="2" width="15.88671875" style="1" hidden="1" customWidth="1"/>
    <col min="3" max="3" width="6.33203125" customWidth="1"/>
    <col min="4" max="4" width="37" customWidth="1"/>
    <col min="5" max="5" width="10.44140625" style="10" hidden="1" customWidth="1"/>
    <col min="6" max="6" width="13.6640625" bestFit="1" customWidth="1"/>
    <col min="7" max="7" width="11.44140625" customWidth="1"/>
    <col min="8" max="8" width="8" style="35" customWidth="1"/>
    <col min="9" max="9" width="7" hidden="1" customWidth="1"/>
    <col min="10" max="10" width="7.109375" hidden="1" customWidth="1"/>
    <col min="11" max="11" width="6.88671875" hidden="1" customWidth="1"/>
    <col min="12" max="12" width="32.88671875" bestFit="1" customWidth="1"/>
    <col min="13" max="13" width="4.6640625" customWidth="1"/>
    <col min="14" max="14" width="5.33203125" customWidth="1"/>
    <col min="15" max="15" width="2.88671875" customWidth="1"/>
    <col min="16" max="16" width="10" bestFit="1" customWidth="1"/>
    <col min="17" max="17" width="5.88671875" hidden="1" customWidth="1"/>
    <col min="18" max="18" width="4.44140625" hidden="1" customWidth="1"/>
    <col min="19" max="19" width="5.6640625" hidden="1" customWidth="1"/>
    <col min="20" max="22" width="11.44140625" hidden="1" customWidth="1"/>
    <col min="23" max="23" width="10.44140625" style="10" bestFit="1" customWidth="1"/>
    <col min="24" max="24" width="11.44140625" style="2"/>
    <col min="34" max="37" width="0" hidden="1" customWidth="1"/>
    <col min="38" max="38" width="19.6640625" hidden="1" customWidth="1"/>
    <col min="39" max="39" width="0" hidden="1" customWidth="1"/>
  </cols>
  <sheetData>
    <row r="1" spans="1:39" x14ac:dyDescent="0.3">
      <c r="H1" s="34"/>
      <c r="AI1" s="9" t="e">
        <f>#REF!</f>
        <v>#REF!</v>
      </c>
    </row>
    <row r="3" spans="1:39" ht="12" customHeight="1" x14ac:dyDescent="0.3"/>
    <row r="4" spans="1:39" ht="129.75" customHeight="1" x14ac:dyDescent="0.3">
      <c r="A4" s="3" t="s">
        <v>0</v>
      </c>
      <c r="B4" s="3" t="s">
        <v>6396</v>
      </c>
      <c r="C4" s="3" t="s">
        <v>59</v>
      </c>
      <c r="D4" s="3" t="s">
        <v>1</v>
      </c>
      <c r="E4" s="11" t="s">
        <v>6398</v>
      </c>
      <c r="F4" s="3" t="s">
        <v>6424</v>
      </c>
      <c r="G4" s="8" t="s">
        <v>2</v>
      </c>
      <c r="H4" s="3" t="s">
        <v>3</v>
      </c>
      <c r="I4" s="3" t="s">
        <v>4</v>
      </c>
      <c r="J4" s="3" t="s">
        <v>5</v>
      </c>
      <c r="K4" s="3" t="s">
        <v>11</v>
      </c>
      <c r="L4" s="3" t="s">
        <v>6</v>
      </c>
      <c r="M4" s="3" t="s">
        <v>7</v>
      </c>
      <c r="N4" s="3" t="s">
        <v>8</v>
      </c>
      <c r="O4" s="3" t="s">
        <v>9</v>
      </c>
      <c r="P4" s="3" t="s">
        <v>10</v>
      </c>
      <c r="Q4" s="3" t="s">
        <v>12</v>
      </c>
      <c r="R4" s="3" t="s">
        <v>13</v>
      </c>
      <c r="S4" s="3" t="s">
        <v>14</v>
      </c>
      <c r="T4" s="3" t="s">
        <v>15</v>
      </c>
      <c r="U4" s="3" t="s">
        <v>16</v>
      </c>
      <c r="V4" s="3" t="s">
        <v>17</v>
      </c>
      <c r="W4" s="11" t="s">
        <v>6398</v>
      </c>
      <c r="X4" s="4" t="s">
        <v>6399</v>
      </c>
      <c r="Y4" s="3" t="s">
        <v>6760</v>
      </c>
    </row>
    <row r="5" spans="1:39" x14ac:dyDescent="0.3">
      <c r="A5" s="5">
        <v>10052265</v>
      </c>
      <c r="B5" s="6">
        <v>4024063002173</v>
      </c>
      <c r="C5" s="5" t="s">
        <v>76</v>
      </c>
      <c r="D5" s="5" t="s">
        <v>752</v>
      </c>
      <c r="E5" s="12">
        <v>29</v>
      </c>
      <c r="F5" s="5" t="s">
        <v>51</v>
      </c>
      <c r="G5" s="5">
        <v>1358013</v>
      </c>
      <c r="H5" s="36" t="s">
        <v>76</v>
      </c>
      <c r="I5" s="5">
        <v>135</v>
      </c>
      <c r="J5" s="5">
        <v>80</v>
      </c>
      <c r="K5" s="5">
        <v>13</v>
      </c>
      <c r="L5" s="5" t="s">
        <v>685</v>
      </c>
      <c r="M5" s="5">
        <v>70</v>
      </c>
      <c r="N5" s="5"/>
      <c r="O5" s="5" t="s">
        <v>33</v>
      </c>
      <c r="P5" s="5"/>
      <c r="Q5" s="5" t="s">
        <v>20</v>
      </c>
      <c r="R5" s="5" t="s">
        <v>21</v>
      </c>
      <c r="S5" s="5">
        <v>71</v>
      </c>
      <c r="T5" s="5" t="s">
        <v>22</v>
      </c>
      <c r="U5" s="5" t="s">
        <v>23</v>
      </c>
      <c r="V5" s="5" t="s">
        <v>24</v>
      </c>
      <c r="W5" s="12">
        <v>29</v>
      </c>
      <c r="X5" s="7">
        <f>IF(AJ5&gt;0,"NP",AK5/100)</f>
        <v>7.0000000000000007E-2</v>
      </c>
      <c r="Y5" s="5">
        <f>IF(AJ5&gt;0,AI5,E5*(100%-X5))</f>
        <v>26.97</v>
      </c>
      <c r="AI5" t="e">
        <f>VLOOKUP(A5,NP!$A:$B,2,FALSE)</f>
        <v>#N/A</v>
      </c>
      <c r="AJ5">
        <f>_xlfn.IFNA(AI5,0)</f>
        <v>0</v>
      </c>
      <c r="AK5">
        <f>VLOOKUP(F5,Kondition!$B$4:$AG$31,3,FALSE)*100</f>
        <v>7.0000000000000009</v>
      </c>
      <c r="AL5" t="e">
        <f>$AI$1&amp;F5&amp;K5</f>
        <v>#REF!</v>
      </c>
      <c r="AM5">
        <v>16</v>
      </c>
    </row>
    <row r="6" spans="1:39" x14ac:dyDescent="0.3">
      <c r="A6" s="5">
        <v>11012620</v>
      </c>
      <c r="B6" s="6">
        <v>4019238013351</v>
      </c>
      <c r="C6" s="5" t="s">
        <v>76</v>
      </c>
      <c r="D6" s="5" t="s">
        <v>3428</v>
      </c>
      <c r="E6" s="12">
        <v>49.5</v>
      </c>
      <c r="F6" s="5" t="s">
        <v>18</v>
      </c>
      <c r="G6" s="5">
        <v>1258013</v>
      </c>
      <c r="H6" s="36" t="s">
        <v>76</v>
      </c>
      <c r="I6" s="5">
        <v>125</v>
      </c>
      <c r="J6" s="5">
        <v>80</v>
      </c>
      <c r="K6" s="5">
        <v>13</v>
      </c>
      <c r="L6" s="5" t="s">
        <v>83</v>
      </c>
      <c r="M6" s="5">
        <v>65</v>
      </c>
      <c r="N6" s="5"/>
      <c r="O6" s="5" t="s">
        <v>40</v>
      </c>
      <c r="P6" s="5"/>
      <c r="Q6" s="5" t="s">
        <v>20</v>
      </c>
      <c r="R6" s="5" t="s">
        <v>21</v>
      </c>
      <c r="S6" s="5">
        <v>71</v>
      </c>
      <c r="T6" s="5" t="s">
        <v>22</v>
      </c>
      <c r="U6" s="5" t="s">
        <v>23</v>
      </c>
      <c r="V6" s="5" t="s">
        <v>24</v>
      </c>
      <c r="W6" s="12">
        <v>49.5</v>
      </c>
      <c r="X6" s="7">
        <f t="shared" ref="X6:X66" si="0">IF(AJ6&gt;0,"NP",AK6/100)</f>
        <v>0.215</v>
      </c>
      <c r="Y6" s="5">
        <f t="shared" ref="Y6:Y66" si="1">IF(AJ6&gt;0,AI6,E6*(100%-X6))</f>
        <v>38.857500000000002</v>
      </c>
      <c r="AI6" t="e">
        <f>VLOOKUP(A6,NP!$A:$B,2,FALSE)</f>
        <v>#N/A</v>
      </c>
      <c r="AJ6">
        <f t="shared" ref="AJ6:AJ66" si="2">_xlfn.IFNA(AI6,0)</f>
        <v>0</v>
      </c>
      <c r="AK6">
        <f>VLOOKUP(F6,Kondition!$B$4:$AG$31,3,FALSE)*100</f>
        <v>21.5</v>
      </c>
      <c r="AL6" t="e">
        <f t="shared" ref="AL6:AL66" si="3">$AI$1&amp;F6&amp;K6</f>
        <v>#REF!</v>
      </c>
      <c r="AM6">
        <v>16</v>
      </c>
    </row>
    <row r="7" spans="1:39" x14ac:dyDescent="0.3">
      <c r="A7" s="5">
        <v>10230550</v>
      </c>
      <c r="B7" s="6">
        <v>4024067632420</v>
      </c>
      <c r="C7" s="5" t="s">
        <v>76</v>
      </c>
      <c r="D7" s="5" t="s">
        <v>2321</v>
      </c>
      <c r="E7" s="12">
        <v>42.5</v>
      </c>
      <c r="F7" s="5" t="s">
        <v>63</v>
      </c>
      <c r="G7" s="5">
        <v>1458013</v>
      </c>
      <c r="H7" s="36" t="s">
        <v>76</v>
      </c>
      <c r="I7" s="5">
        <v>145</v>
      </c>
      <c r="J7" s="5">
        <v>80</v>
      </c>
      <c r="K7" s="5">
        <v>13</v>
      </c>
      <c r="L7" s="5" t="s">
        <v>2298</v>
      </c>
      <c r="M7" s="5">
        <v>75</v>
      </c>
      <c r="N7" s="5"/>
      <c r="O7" s="5" t="s">
        <v>33</v>
      </c>
      <c r="P7" s="5"/>
      <c r="Q7" s="5" t="s">
        <v>20</v>
      </c>
      <c r="R7" s="5" t="s">
        <v>21</v>
      </c>
      <c r="S7" s="5">
        <v>71</v>
      </c>
      <c r="T7" s="5" t="s">
        <v>22</v>
      </c>
      <c r="U7" s="5" t="s">
        <v>23</v>
      </c>
      <c r="V7" s="5" t="s">
        <v>24</v>
      </c>
      <c r="W7" s="12">
        <v>42.5</v>
      </c>
      <c r="X7" s="7">
        <f t="shared" si="0"/>
        <v>0.20499999999999999</v>
      </c>
      <c r="Y7" s="5">
        <f t="shared" si="1"/>
        <v>33.787500000000001</v>
      </c>
      <c r="AI7" t="e">
        <f>VLOOKUP(A7,NP!$A:$B,2,FALSE)</f>
        <v>#N/A</v>
      </c>
      <c r="AJ7">
        <f t="shared" si="2"/>
        <v>0</v>
      </c>
      <c r="AK7">
        <f>VLOOKUP(F7,Kondition!$B$4:$AG$31,3,FALSE)*100</f>
        <v>20.5</v>
      </c>
      <c r="AL7" t="e">
        <f t="shared" si="3"/>
        <v>#REF!</v>
      </c>
      <c r="AM7">
        <v>16</v>
      </c>
    </row>
    <row r="8" spans="1:39" x14ac:dyDescent="0.3">
      <c r="A8" s="5">
        <v>10030615</v>
      </c>
      <c r="B8" s="6">
        <v>4024068632696</v>
      </c>
      <c r="C8" s="5" t="s">
        <v>76</v>
      </c>
      <c r="D8" s="5" t="s">
        <v>577</v>
      </c>
      <c r="E8" s="12">
        <v>42.5</v>
      </c>
      <c r="F8" s="5" t="s">
        <v>48</v>
      </c>
      <c r="G8" s="5">
        <v>1458013</v>
      </c>
      <c r="H8" s="36" t="s">
        <v>76</v>
      </c>
      <c r="I8" s="5">
        <v>145</v>
      </c>
      <c r="J8" s="5">
        <v>80</v>
      </c>
      <c r="K8" s="5">
        <v>13</v>
      </c>
      <c r="L8" s="5" t="s">
        <v>508</v>
      </c>
      <c r="M8" s="5">
        <v>75</v>
      </c>
      <c r="N8" s="5"/>
      <c r="O8" s="5" t="s">
        <v>33</v>
      </c>
      <c r="P8" s="5"/>
      <c r="Q8" s="5" t="s">
        <v>20</v>
      </c>
      <c r="R8" s="5" t="s">
        <v>21</v>
      </c>
      <c r="S8" s="5">
        <v>71</v>
      </c>
      <c r="T8" s="5" t="s">
        <v>22</v>
      </c>
      <c r="U8" s="5" t="s">
        <v>23</v>
      </c>
      <c r="V8" s="5" t="s">
        <v>24</v>
      </c>
      <c r="W8" s="12">
        <v>42.5</v>
      </c>
      <c r="X8" s="7">
        <f t="shared" si="0"/>
        <v>0.19500000000000001</v>
      </c>
      <c r="Y8" s="5">
        <f t="shared" si="1"/>
        <v>34.212499999999999</v>
      </c>
      <c r="AI8" t="e">
        <f>VLOOKUP(A8,NP!$A:$B,2,FALSE)</f>
        <v>#N/A</v>
      </c>
      <c r="AJ8">
        <f t="shared" si="2"/>
        <v>0</v>
      </c>
      <c r="AK8">
        <f>VLOOKUP(F8,Kondition!$B$4:$AG$31,3,FALSE)*100</f>
        <v>19.5</v>
      </c>
      <c r="AL8" t="e">
        <f t="shared" si="3"/>
        <v>#REF!</v>
      </c>
      <c r="AM8">
        <v>16</v>
      </c>
    </row>
    <row r="9" spans="1:39" x14ac:dyDescent="0.3">
      <c r="A9" s="5">
        <v>10230544</v>
      </c>
      <c r="B9" s="6">
        <v>4024067632451</v>
      </c>
      <c r="C9" s="5" t="s">
        <v>76</v>
      </c>
      <c r="D9" s="5" t="s">
        <v>2316</v>
      </c>
      <c r="E9" s="12">
        <v>44.5</v>
      </c>
      <c r="F9" s="5" t="s">
        <v>63</v>
      </c>
      <c r="G9" s="5">
        <v>1457013</v>
      </c>
      <c r="H9" s="36" t="s">
        <v>76</v>
      </c>
      <c r="I9" s="5">
        <v>145</v>
      </c>
      <c r="J9" s="5">
        <v>70</v>
      </c>
      <c r="K9" s="5">
        <v>13</v>
      </c>
      <c r="L9" s="5" t="s">
        <v>2298</v>
      </c>
      <c r="M9" s="5">
        <v>71</v>
      </c>
      <c r="N9" s="5"/>
      <c r="O9" s="5" t="s">
        <v>33</v>
      </c>
      <c r="P9" s="5"/>
      <c r="Q9" s="5" t="s">
        <v>20</v>
      </c>
      <c r="R9" s="5" t="s">
        <v>21</v>
      </c>
      <c r="S9" s="5">
        <v>71</v>
      </c>
      <c r="T9" s="5" t="s">
        <v>22</v>
      </c>
      <c r="U9" s="5" t="s">
        <v>23</v>
      </c>
      <c r="V9" s="5" t="s">
        <v>24</v>
      </c>
      <c r="W9" s="12">
        <v>44.5</v>
      </c>
      <c r="X9" s="7">
        <f t="shared" si="0"/>
        <v>0.20499999999999999</v>
      </c>
      <c r="Y9" s="5">
        <f t="shared" si="1"/>
        <v>35.377500000000005</v>
      </c>
      <c r="AI9" t="e">
        <f>VLOOKUP(A9,NP!$A:$B,2,FALSE)</f>
        <v>#N/A</v>
      </c>
      <c r="AJ9">
        <f t="shared" si="2"/>
        <v>0</v>
      </c>
      <c r="AK9">
        <f>VLOOKUP(F9,Kondition!$B$4:$AG$31,3,FALSE)*100</f>
        <v>20.5</v>
      </c>
      <c r="AL9" t="e">
        <f t="shared" si="3"/>
        <v>#REF!</v>
      </c>
      <c r="AM9">
        <v>16</v>
      </c>
    </row>
    <row r="10" spans="1:39" x14ac:dyDescent="0.3">
      <c r="A10" s="5">
        <v>10051327</v>
      </c>
      <c r="B10" s="6">
        <v>4024063001138</v>
      </c>
      <c r="C10" s="5" t="s">
        <v>76</v>
      </c>
      <c r="D10" s="5" t="s">
        <v>700</v>
      </c>
      <c r="E10" s="12">
        <v>35</v>
      </c>
      <c r="F10" s="5" t="s">
        <v>51</v>
      </c>
      <c r="G10" s="5">
        <v>1458013</v>
      </c>
      <c r="H10" s="36" t="s">
        <v>76</v>
      </c>
      <c r="I10" s="5">
        <v>145</v>
      </c>
      <c r="J10" s="5">
        <v>80</v>
      </c>
      <c r="K10" s="5">
        <v>13</v>
      </c>
      <c r="L10" s="5" t="s">
        <v>685</v>
      </c>
      <c r="M10" s="5">
        <v>75</v>
      </c>
      <c r="N10" s="5"/>
      <c r="O10" s="5" t="s">
        <v>33</v>
      </c>
      <c r="P10" s="5"/>
      <c r="Q10" s="5" t="s">
        <v>20</v>
      </c>
      <c r="R10" s="5" t="s">
        <v>21</v>
      </c>
      <c r="S10" s="5">
        <v>71</v>
      </c>
      <c r="T10" s="5" t="s">
        <v>22</v>
      </c>
      <c r="U10" s="5" t="s">
        <v>23</v>
      </c>
      <c r="V10" s="5" t="s">
        <v>24</v>
      </c>
      <c r="W10" s="12">
        <v>35</v>
      </c>
      <c r="X10" s="7">
        <f t="shared" si="0"/>
        <v>7.0000000000000007E-2</v>
      </c>
      <c r="Y10" s="5">
        <f t="shared" si="1"/>
        <v>32.549999999999997</v>
      </c>
      <c r="AI10" t="e">
        <f>VLOOKUP(A10,NP!$A:$B,2,FALSE)</f>
        <v>#N/A</v>
      </c>
      <c r="AJ10">
        <f t="shared" si="2"/>
        <v>0</v>
      </c>
      <c r="AK10">
        <f>VLOOKUP(F10,Kondition!$B$4:$AG$31,3,FALSE)*100</f>
        <v>7.0000000000000009</v>
      </c>
      <c r="AL10" t="e">
        <f t="shared" si="3"/>
        <v>#REF!</v>
      </c>
      <c r="AM10">
        <v>16</v>
      </c>
    </row>
    <row r="11" spans="1:39" x14ac:dyDescent="0.3">
      <c r="A11" s="5">
        <v>10051326</v>
      </c>
      <c r="B11" s="6">
        <v>4024063000988</v>
      </c>
      <c r="C11" s="5" t="s">
        <v>76</v>
      </c>
      <c r="D11" s="5" t="s">
        <v>699</v>
      </c>
      <c r="E11" s="12">
        <v>35.5</v>
      </c>
      <c r="F11" s="5" t="s">
        <v>51</v>
      </c>
      <c r="G11" s="5">
        <v>1457013</v>
      </c>
      <c r="H11" s="36" t="s">
        <v>76</v>
      </c>
      <c r="I11" s="5">
        <v>145</v>
      </c>
      <c r="J11" s="5">
        <v>70</v>
      </c>
      <c r="K11" s="5">
        <v>13</v>
      </c>
      <c r="L11" s="5" t="s">
        <v>685</v>
      </c>
      <c r="M11" s="5">
        <v>71</v>
      </c>
      <c r="N11" s="5"/>
      <c r="O11" s="5" t="s">
        <v>33</v>
      </c>
      <c r="P11" s="5"/>
      <c r="Q11" s="5" t="s">
        <v>20</v>
      </c>
      <c r="R11" s="5" t="s">
        <v>21</v>
      </c>
      <c r="S11" s="5">
        <v>71</v>
      </c>
      <c r="T11" s="5" t="s">
        <v>22</v>
      </c>
      <c r="U11" s="5" t="s">
        <v>23</v>
      </c>
      <c r="V11" s="5" t="s">
        <v>24</v>
      </c>
      <c r="W11" s="12">
        <v>35.5</v>
      </c>
      <c r="X11" s="7">
        <f t="shared" si="0"/>
        <v>7.0000000000000007E-2</v>
      </c>
      <c r="Y11" s="5">
        <f t="shared" si="1"/>
        <v>33.015000000000001</v>
      </c>
      <c r="AI11" t="e">
        <f>VLOOKUP(A11,NP!$A:$B,2,FALSE)</f>
        <v>#N/A</v>
      </c>
      <c r="AJ11">
        <f t="shared" si="2"/>
        <v>0</v>
      </c>
      <c r="AK11">
        <f>VLOOKUP(F11,Kondition!$B$4:$AG$31,3,FALSE)*100</f>
        <v>7.0000000000000009</v>
      </c>
      <c r="AL11" t="e">
        <f t="shared" si="3"/>
        <v>#REF!</v>
      </c>
      <c r="AM11">
        <v>16</v>
      </c>
    </row>
    <row r="12" spans="1:39" x14ac:dyDescent="0.3">
      <c r="A12" s="5">
        <v>10051328</v>
      </c>
      <c r="B12" s="6">
        <v>4024063001145</v>
      </c>
      <c r="C12" s="5" t="s">
        <v>76</v>
      </c>
      <c r="D12" s="5" t="s">
        <v>701</v>
      </c>
      <c r="E12" s="12">
        <v>35.5</v>
      </c>
      <c r="F12" s="5" t="s">
        <v>51</v>
      </c>
      <c r="G12" s="5">
        <v>1557013</v>
      </c>
      <c r="H12" s="36" t="s">
        <v>76</v>
      </c>
      <c r="I12" s="5">
        <v>155</v>
      </c>
      <c r="J12" s="5">
        <v>70</v>
      </c>
      <c r="K12" s="5">
        <v>13</v>
      </c>
      <c r="L12" s="5" t="s">
        <v>685</v>
      </c>
      <c r="M12" s="5">
        <v>75</v>
      </c>
      <c r="N12" s="5"/>
      <c r="O12" s="5" t="s">
        <v>33</v>
      </c>
      <c r="P12" s="5"/>
      <c r="Q12" s="5" t="s">
        <v>20</v>
      </c>
      <c r="R12" s="5" t="s">
        <v>21</v>
      </c>
      <c r="S12" s="5">
        <v>71</v>
      </c>
      <c r="T12" s="5" t="s">
        <v>22</v>
      </c>
      <c r="U12" s="5" t="s">
        <v>23</v>
      </c>
      <c r="V12" s="5" t="s">
        <v>24</v>
      </c>
      <c r="W12" s="12">
        <v>35.5</v>
      </c>
      <c r="X12" s="7">
        <f t="shared" si="0"/>
        <v>7.0000000000000007E-2</v>
      </c>
      <c r="Y12" s="5">
        <f t="shared" si="1"/>
        <v>33.015000000000001</v>
      </c>
      <c r="AI12" t="e">
        <f>VLOOKUP(A12,NP!$A:$B,2,FALSE)</f>
        <v>#N/A</v>
      </c>
      <c r="AJ12">
        <f t="shared" si="2"/>
        <v>0</v>
      </c>
      <c r="AK12">
        <f>VLOOKUP(F12,Kondition!$B$4:$AG$31,3,FALSE)*100</f>
        <v>7.0000000000000009</v>
      </c>
      <c r="AL12" t="e">
        <f t="shared" si="3"/>
        <v>#REF!</v>
      </c>
      <c r="AM12">
        <v>16</v>
      </c>
    </row>
    <row r="13" spans="1:39" x14ac:dyDescent="0.3">
      <c r="A13" s="5">
        <v>11012341</v>
      </c>
      <c r="B13" s="6">
        <v>4019238010176</v>
      </c>
      <c r="C13" s="5" t="s">
        <v>76</v>
      </c>
      <c r="D13" s="5" t="s">
        <v>3380</v>
      </c>
      <c r="E13" s="12">
        <v>57.5</v>
      </c>
      <c r="F13" s="5" t="s">
        <v>18</v>
      </c>
      <c r="G13" s="5">
        <v>1457013</v>
      </c>
      <c r="H13" s="36" t="s">
        <v>76</v>
      </c>
      <c r="I13" s="5">
        <v>145</v>
      </c>
      <c r="J13" s="5">
        <v>70</v>
      </c>
      <c r="K13" s="5">
        <v>13</v>
      </c>
      <c r="L13" s="5" t="s">
        <v>112</v>
      </c>
      <c r="M13" s="5">
        <v>71</v>
      </c>
      <c r="N13" s="5"/>
      <c r="O13" s="5" t="s">
        <v>40</v>
      </c>
      <c r="P13" s="5"/>
      <c r="Q13" s="5" t="s">
        <v>20</v>
      </c>
      <c r="R13" s="5" t="s">
        <v>21</v>
      </c>
      <c r="S13" s="5">
        <v>71</v>
      </c>
      <c r="T13" s="5" t="s">
        <v>22</v>
      </c>
      <c r="U13" s="5" t="s">
        <v>23</v>
      </c>
      <c r="V13" s="5" t="s">
        <v>24</v>
      </c>
      <c r="W13" s="12">
        <v>57.5</v>
      </c>
      <c r="X13" s="7">
        <f t="shared" si="0"/>
        <v>0.215</v>
      </c>
      <c r="Y13" s="5">
        <f t="shared" si="1"/>
        <v>45.137500000000003</v>
      </c>
      <c r="AI13" t="e">
        <f>VLOOKUP(A13,NP!$A:$B,2,FALSE)</f>
        <v>#N/A</v>
      </c>
      <c r="AJ13">
        <f t="shared" si="2"/>
        <v>0</v>
      </c>
      <c r="AK13">
        <f>VLOOKUP(F13,Kondition!$B$4:$AG$31,3,FALSE)*100</f>
        <v>21.5</v>
      </c>
      <c r="AL13" t="e">
        <f t="shared" si="3"/>
        <v>#REF!</v>
      </c>
      <c r="AM13">
        <v>16</v>
      </c>
    </row>
    <row r="14" spans="1:39" x14ac:dyDescent="0.3">
      <c r="A14" s="5">
        <v>10017447</v>
      </c>
      <c r="B14" s="6">
        <v>4019238546644</v>
      </c>
      <c r="C14" s="5" t="s">
        <v>76</v>
      </c>
      <c r="D14" s="5" t="s">
        <v>166</v>
      </c>
      <c r="E14" s="12">
        <v>57.5</v>
      </c>
      <c r="F14" s="5" t="s">
        <v>18</v>
      </c>
      <c r="G14" s="5">
        <v>1458013</v>
      </c>
      <c r="H14" s="36" t="s">
        <v>76</v>
      </c>
      <c r="I14" s="5">
        <v>145</v>
      </c>
      <c r="J14" s="5">
        <v>80</v>
      </c>
      <c r="K14" s="5">
        <v>13</v>
      </c>
      <c r="L14" s="5" t="s">
        <v>83</v>
      </c>
      <c r="M14" s="5">
        <v>75</v>
      </c>
      <c r="N14" s="5"/>
      <c r="O14" s="5" t="s">
        <v>40</v>
      </c>
      <c r="P14" s="5"/>
      <c r="Q14" s="5" t="s">
        <v>20</v>
      </c>
      <c r="R14" s="5" t="s">
        <v>21</v>
      </c>
      <c r="S14" s="5">
        <v>71</v>
      </c>
      <c r="T14" s="5" t="s">
        <v>22</v>
      </c>
      <c r="U14" s="5" t="s">
        <v>23</v>
      </c>
      <c r="V14" s="5" t="s">
        <v>24</v>
      </c>
      <c r="W14" s="12">
        <v>57.5</v>
      </c>
      <c r="X14" s="7">
        <f t="shared" si="0"/>
        <v>0.215</v>
      </c>
      <c r="Y14" s="5">
        <f t="shared" si="1"/>
        <v>45.137500000000003</v>
      </c>
      <c r="AI14" t="e">
        <f>VLOOKUP(A14,NP!$A:$B,2,FALSE)</f>
        <v>#N/A</v>
      </c>
      <c r="AJ14">
        <f t="shared" si="2"/>
        <v>0</v>
      </c>
      <c r="AK14">
        <f>VLOOKUP(F14,Kondition!$B$4:$AG$31,3,FALSE)*100</f>
        <v>21.5</v>
      </c>
      <c r="AL14" t="e">
        <f t="shared" si="3"/>
        <v>#REF!</v>
      </c>
      <c r="AM14">
        <v>16</v>
      </c>
    </row>
    <row r="15" spans="1:39" x14ac:dyDescent="0.3">
      <c r="A15" s="5">
        <v>11304495</v>
      </c>
      <c r="B15" s="6">
        <v>4032344795317</v>
      </c>
      <c r="C15" s="5" t="s">
        <v>76</v>
      </c>
      <c r="D15" s="5" t="s">
        <v>4100</v>
      </c>
      <c r="E15" s="12">
        <v>36.5</v>
      </c>
      <c r="F15" s="5" t="s">
        <v>72</v>
      </c>
      <c r="G15" s="5">
        <v>1557013</v>
      </c>
      <c r="H15" s="36" t="s">
        <v>76</v>
      </c>
      <c r="I15" s="5">
        <v>155</v>
      </c>
      <c r="J15" s="5">
        <v>70</v>
      </c>
      <c r="K15" s="5">
        <v>13</v>
      </c>
      <c r="L15" s="5" t="s">
        <v>3894</v>
      </c>
      <c r="M15" s="5">
        <v>75</v>
      </c>
      <c r="N15" s="5"/>
      <c r="O15" s="5" t="s">
        <v>33</v>
      </c>
      <c r="P15" s="5"/>
      <c r="Q15" s="5" t="s">
        <v>20</v>
      </c>
      <c r="R15" s="5" t="s">
        <v>21</v>
      </c>
      <c r="S15" s="5">
        <v>71</v>
      </c>
      <c r="T15" s="5" t="s">
        <v>22</v>
      </c>
      <c r="U15" s="5" t="s">
        <v>23</v>
      </c>
      <c r="V15" s="5" t="s">
        <v>24</v>
      </c>
      <c r="W15" s="12">
        <v>36.5</v>
      </c>
      <c r="X15" s="7">
        <f t="shared" si="0"/>
        <v>0.05</v>
      </c>
      <c r="Y15" s="5">
        <f t="shared" si="1"/>
        <v>34.674999999999997</v>
      </c>
      <c r="AI15" t="e">
        <f>VLOOKUP(A15,NP!$A:$B,2,FALSE)</f>
        <v>#N/A</v>
      </c>
      <c r="AJ15">
        <f t="shared" si="2"/>
        <v>0</v>
      </c>
      <c r="AK15">
        <f>VLOOKUP(F15,Kondition!$B$4:$AG$31,3,FALSE)*100</f>
        <v>5</v>
      </c>
      <c r="AL15" t="e">
        <f t="shared" si="3"/>
        <v>#REF!</v>
      </c>
      <c r="AM15">
        <v>16</v>
      </c>
    </row>
    <row r="16" spans="1:39" x14ac:dyDescent="0.3">
      <c r="A16" s="5">
        <v>10030602</v>
      </c>
      <c r="B16" s="6">
        <v>4024068632726</v>
      </c>
      <c r="C16" s="5" t="s">
        <v>76</v>
      </c>
      <c r="D16" s="5" t="s">
        <v>564</v>
      </c>
      <c r="E16" s="12">
        <v>44.5</v>
      </c>
      <c r="F16" s="5" t="s">
        <v>48</v>
      </c>
      <c r="G16" s="5">
        <v>1457013</v>
      </c>
      <c r="H16" s="36" t="s">
        <v>76</v>
      </c>
      <c r="I16" s="5">
        <v>145</v>
      </c>
      <c r="J16" s="5">
        <v>70</v>
      </c>
      <c r="K16" s="5">
        <v>13</v>
      </c>
      <c r="L16" s="5" t="s">
        <v>508</v>
      </c>
      <c r="M16" s="5">
        <v>71</v>
      </c>
      <c r="N16" s="5"/>
      <c r="O16" s="5" t="s">
        <v>33</v>
      </c>
      <c r="P16" s="5"/>
      <c r="Q16" s="5" t="s">
        <v>20</v>
      </c>
      <c r="R16" s="5" t="s">
        <v>21</v>
      </c>
      <c r="S16" s="5">
        <v>71</v>
      </c>
      <c r="T16" s="5" t="s">
        <v>22</v>
      </c>
      <c r="U16" s="5" t="s">
        <v>23</v>
      </c>
      <c r="V16" s="5" t="s">
        <v>24</v>
      </c>
      <c r="W16" s="12">
        <v>44.5</v>
      </c>
      <c r="X16" s="7">
        <f t="shared" si="0"/>
        <v>0.19500000000000001</v>
      </c>
      <c r="Y16" s="5">
        <f t="shared" si="1"/>
        <v>35.822499999999998</v>
      </c>
      <c r="AI16" t="e">
        <f>VLOOKUP(A16,NP!$A:$B,2,FALSE)</f>
        <v>#N/A</v>
      </c>
      <c r="AJ16">
        <f t="shared" si="2"/>
        <v>0</v>
      </c>
      <c r="AK16">
        <f>VLOOKUP(F16,Kondition!$B$4:$AG$31,3,FALSE)*100</f>
        <v>19.5</v>
      </c>
      <c r="AL16" t="e">
        <f t="shared" si="3"/>
        <v>#REF!</v>
      </c>
      <c r="AM16">
        <v>16</v>
      </c>
    </row>
    <row r="17" spans="1:39" x14ac:dyDescent="0.3">
      <c r="A17" s="5">
        <v>10230536</v>
      </c>
      <c r="B17" s="6">
        <v>4024067632574</v>
      </c>
      <c r="C17" s="5" t="s">
        <v>76</v>
      </c>
      <c r="D17" s="5" t="s">
        <v>2308</v>
      </c>
      <c r="E17" s="12">
        <v>47.5</v>
      </c>
      <c r="F17" s="5" t="s">
        <v>63</v>
      </c>
      <c r="G17" s="5">
        <v>1556514</v>
      </c>
      <c r="H17" s="36" t="s">
        <v>76</v>
      </c>
      <c r="I17" s="5">
        <v>155</v>
      </c>
      <c r="J17" s="5">
        <v>65</v>
      </c>
      <c r="K17" s="5">
        <v>14</v>
      </c>
      <c r="L17" s="5" t="s">
        <v>2298</v>
      </c>
      <c r="M17" s="5">
        <v>75</v>
      </c>
      <c r="N17" s="5"/>
      <c r="O17" s="5" t="s">
        <v>33</v>
      </c>
      <c r="P17" s="5"/>
      <c r="Q17" s="5" t="s">
        <v>20</v>
      </c>
      <c r="R17" s="5" t="s">
        <v>21</v>
      </c>
      <c r="S17" s="5">
        <v>71</v>
      </c>
      <c r="T17" s="5" t="s">
        <v>22</v>
      </c>
      <c r="U17" s="5" t="s">
        <v>23</v>
      </c>
      <c r="V17" s="5" t="s">
        <v>24</v>
      </c>
      <c r="W17" s="12">
        <v>47.5</v>
      </c>
      <c r="X17" s="7">
        <f t="shared" si="0"/>
        <v>0.20499999999999999</v>
      </c>
      <c r="Y17" s="5">
        <f t="shared" si="1"/>
        <v>37.762500000000003</v>
      </c>
      <c r="AI17" t="e">
        <f>VLOOKUP(A17,NP!$A:$B,2,FALSE)</f>
        <v>#N/A</v>
      </c>
      <c r="AJ17">
        <f t="shared" si="2"/>
        <v>0</v>
      </c>
      <c r="AK17">
        <f>VLOOKUP(F17,Kondition!$B$4:$AG$31,6,FALSE)*100</f>
        <v>20.5</v>
      </c>
      <c r="AL17" t="e">
        <f t="shared" si="3"/>
        <v>#REF!</v>
      </c>
      <c r="AM17">
        <v>16</v>
      </c>
    </row>
    <row r="18" spans="1:39" x14ac:dyDescent="0.3">
      <c r="A18" s="5">
        <v>10230543</v>
      </c>
      <c r="B18" s="6">
        <v>4024067632468</v>
      </c>
      <c r="C18" s="5" t="s">
        <v>76</v>
      </c>
      <c r="D18" s="5" t="s">
        <v>2315</v>
      </c>
      <c r="E18" s="12">
        <v>46</v>
      </c>
      <c r="F18" s="5" t="s">
        <v>63</v>
      </c>
      <c r="G18" s="5">
        <v>1557013</v>
      </c>
      <c r="H18" s="36" t="s">
        <v>76</v>
      </c>
      <c r="I18" s="5">
        <v>155</v>
      </c>
      <c r="J18" s="5">
        <v>70</v>
      </c>
      <c r="K18" s="5">
        <v>13</v>
      </c>
      <c r="L18" s="5" t="s">
        <v>2298</v>
      </c>
      <c r="M18" s="5">
        <v>75</v>
      </c>
      <c r="N18" s="5"/>
      <c r="O18" s="5" t="s">
        <v>33</v>
      </c>
      <c r="P18" s="5"/>
      <c r="Q18" s="5" t="s">
        <v>20</v>
      </c>
      <c r="R18" s="5" t="s">
        <v>21</v>
      </c>
      <c r="S18" s="5">
        <v>71</v>
      </c>
      <c r="T18" s="5" t="s">
        <v>22</v>
      </c>
      <c r="U18" s="5" t="s">
        <v>23</v>
      </c>
      <c r="V18" s="5" t="s">
        <v>24</v>
      </c>
      <c r="W18" s="12">
        <v>46</v>
      </c>
      <c r="X18" s="7">
        <f t="shared" si="0"/>
        <v>0.20499999999999999</v>
      </c>
      <c r="Y18" s="5">
        <f t="shared" si="1"/>
        <v>36.57</v>
      </c>
      <c r="AI18" t="e">
        <f>VLOOKUP(A18,NP!$A:$B,2,FALSE)</f>
        <v>#N/A</v>
      </c>
      <c r="AJ18">
        <f t="shared" si="2"/>
        <v>0</v>
      </c>
      <c r="AK18">
        <f>VLOOKUP(F18,Kondition!$B$4:$AG$31,3,FALSE)*100</f>
        <v>20.5</v>
      </c>
      <c r="AL18" t="e">
        <f t="shared" si="3"/>
        <v>#REF!</v>
      </c>
      <c r="AM18">
        <v>16</v>
      </c>
    </row>
    <row r="19" spans="1:39" x14ac:dyDescent="0.3">
      <c r="A19" s="5">
        <v>11304496</v>
      </c>
      <c r="B19" s="6">
        <v>4032344795324</v>
      </c>
      <c r="C19" s="5" t="s">
        <v>76</v>
      </c>
      <c r="D19" s="5" t="s">
        <v>4101</v>
      </c>
      <c r="E19" s="12">
        <v>37</v>
      </c>
      <c r="F19" s="5" t="s">
        <v>72</v>
      </c>
      <c r="G19" s="5">
        <v>1558013</v>
      </c>
      <c r="H19" s="36" t="s">
        <v>76</v>
      </c>
      <c r="I19" s="5">
        <v>155</v>
      </c>
      <c r="J19" s="5">
        <v>80</v>
      </c>
      <c r="K19" s="5">
        <v>13</v>
      </c>
      <c r="L19" s="5" t="s">
        <v>3894</v>
      </c>
      <c r="M19" s="5">
        <v>79</v>
      </c>
      <c r="N19" s="5"/>
      <c r="O19" s="5" t="s">
        <v>33</v>
      </c>
      <c r="P19" s="5"/>
      <c r="Q19" s="5" t="s">
        <v>20</v>
      </c>
      <c r="R19" s="5" t="s">
        <v>21</v>
      </c>
      <c r="S19" s="5">
        <v>71</v>
      </c>
      <c r="T19" s="5" t="s">
        <v>22</v>
      </c>
      <c r="U19" s="5" t="s">
        <v>23</v>
      </c>
      <c r="V19" s="5" t="s">
        <v>24</v>
      </c>
      <c r="W19" s="12">
        <v>37</v>
      </c>
      <c r="X19" s="7">
        <f t="shared" si="0"/>
        <v>0.05</v>
      </c>
      <c r="Y19" s="5">
        <f t="shared" si="1"/>
        <v>35.15</v>
      </c>
      <c r="AI19" t="e">
        <f>VLOOKUP(A19,NP!$A:$B,2,FALSE)</f>
        <v>#N/A</v>
      </c>
      <c r="AJ19">
        <f t="shared" si="2"/>
        <v>0</v>
      </c>
      <c r="AK19">
        <f>VLOOKUP(F19,Kondition!$B$4:$AG$31,3,FALSE)*100</f>
        <v>5</v>
      </c>
      <c r="AL19" t="e">
        <f t="shared" si="3"/>
        <v>#REF!</v>
      </c>
      <c r="AM19">
        <v>16</v>
      </c>
    </row>
    <row r="20" spans="1:39" x14ac:dyDescent="0.3">
      <c r="A20" s="5">
        <v>10051313</v>
      </c>
      <c r="B20" s="6">
        <v>4024063001152</v>
      </c>
      <c r="C20" s="5" t="s">
        <v>76</v>
      </c>
      <c r="D20" s="5" t="s">
        <v>686</v>
      </c>
      <c r="E20" s="12">
        <v>36.5</v>
      </c>
      <c r="F20" s="5" t="s">
        <v>51</v>
      </c>
      <c r="G20" s="5">
        <v>1558013</v>
      </c>
      <c r="H20" s="36" t="s">
        <v>76</v>
      </c>
      <c r="I20" s="5">
        <v>155</v>
      </c>
      <c r="J20" s="5">
        <v>80</v>
      </c>
      <c r="K20" s="5">
        <v>13</v>
      </c>
      <c r="L20" s="5" t="s">
        <v>685</v>
      </c>
      <c r="M20" s="5">
        <v>79</v>
      </c>
      <c r="N20" s="5"/>
      <c r="O20" s="5" t="s">
        <v>33</v>
      </c>
      <c r="P20" s="5"/>
      <c r="Q20" s="5" t="s">
        <v>20</v>
      </c>
      <c r="R20" s="5" t="s">
        <v>21</v>
      </c>
      <c r="S20" s="5">
        <v>71</v>
      </c>
      <c r="T20" s="5" t="s">
        <v>22</v>
      </c>
      <c r="U20" s="5" t="s">
        <v>23</v>
      </c>
      <c r="V20" s="5" t="s">
        <v>24</v>
      </c>
      <c r="W20" s="12">
        <v>36.5</v>
      </c>
      <c r="X20" s="7">
        <f t="shared" si="0"/>
        <v>7.0000000000000007E-2</v>
      </c>
      <c r="Y20" s="5">
        <f t="shared" si="1"/>
        <v>33.945</v>
      </c>
      <c r="AI20" t="e">
        <f>VLOOKUP(A20,NP!$A:$B,2,FALSE)</f>
        <v>#N/A</v>
      </c>
      <c r="AJ20">
        <f t="shared" si="2"/>
        <v>0</v>
      </c>
      <c r="AK20">
        <f>VLOOKUP(F20,Kondition!$B$4:$AG$31,3,FALSE)*100</f>
        <v>7.0000000000000009</v>
      </c>
      <c r="AL20" t="e">
        <f t="shared" si="3"/>
        <v>#REF!</v>
      </c>
      <c r="AM20">
        <v>16</v>
      </c>
    </row>
    <row r="21" spans="1:39" x14ac:dyDescent="0.3">
      <c r="A21" s="5">
        <v>11012342</v>
      </c>
      <c r="B21" s="6">
        <v>4019238009958</v>
      </c>
      <c r="C21" s="5" t="s">
        <v>76</v>
      </c>
      <c r="D21" s="5" t="s">
        <v>3381</v>
      </c>
      <c r="E21" s="12">
        <v>59.5</v>
      </c>
      <c r="F21" s="5" t="s">
        <v>18</v>
      </c>
      <c r="G21" s="5">
        <v>1558013</v>
      </c>
      <c r="H21" s="36" t="s">
        <v>76</v>
      </c>
      <c r="I21" s="5">
        <v>155</v>
      </c>
      <c r="J21" s="5">
        <v>80</v>
      </c>
      <c r="K21" s="5">
        <v>13</v>
      </c>
      <c r="L21" s="5" t="s">
        <v>3230</v>
      </c>
      <c r="M21" s="5">
        <v>79</v>
      </c>
      <c r="N21" s="5"/>
      <c r="O21" s="5" t="s">
        <v>33</v>
      </c>
      <c r="P21" s="5"/>
      <c r="Q21" s="5" t="s">
        <v>26</v>
      </c>
      <c r="R21" s="5" t="s">
        <v>27</v>
      </c>
      <c r="S21" s="5">
        <v>71</v>
      </c>
      <c r="T21" s="5" t="s">
        <v>22</v>
      </c>
      <c r="U21" s="5" t="s">
        <v>23</v>
      </c>
      <c r="V21" s="5" t="s">
        <v>24</v>
      </c>
      <c r="W21" s="12">
        <v>59.5</v>
      </c>
      <c r="X21" s="7">
        <f t="shared" si="0"/>
        <v>0.215</v>
      </c>
      <c r="Y21" s="5">
        <f t="shared" si="1"/>
        <v>46.707500000000003</v>
      </c>
      <c r="AI21" t="e">
        <f>VLOOKUP(A21,NP!$A:$B,2,FALSE)</f>
        <v>#N/A</v>
      </c>
      <c r="AJ21">
        <f t="shared" si="2"/>
        <v>0</v>
      </c>
      <c r="AK21">
        <f>VLOOKUP(F21,Kondition!$B$4:$AG$31,3,FALSE)*100</f>
        <v>21.5</v>
      </c>
      <c r="AL21" t="e">
        <f t="shared" si="3"/>
        <v>#REF!</v>
      </c>
      <c r="AM21">
        <v>16</v>
      </c>
    </row>
    <row r="22" spans="1:39" x14ac:dyDescent="0.3">
      <c r="A22" s="5">
        <v>11304494</v>
      </c>
      <c r="B22" s="6">
        <v>4032344794907</v>
      </c>
      <c r="C22" s="5" t="s">
        <v>76</v>
      </c>
      <c r="D22" s="5" t="s">
        <v>4099</v>
      </c>
      <c r="E22" s="12">
        <v>39</v>
      </c>
      <c r="F22" s="5" t="s">
        <v>72</v>
      </c>
      <c r="G22" s="5">
        <v>1556514</v>
      </c>
      <c r="H22" s="36" t="s">
        <v>76</v>
      </c>
      <c r="I22" s="5">
        <v>155</v>
      </c>
      <c r="J22" s="5">
        <v>65</v>
      </c>
      <c r="K22" s="5">
        <v>14</v>
      </c>
      <c r="L22" s="5" t="s">
        <v>3894</v>
      </c>
      <c r="M22" s="5">
        <v>75</v>
      </c>
      <c r="N22" s="5"/>
      <c r="O22" s="5" t="s">
        <v>33</v>
      </c>
      <c r="P22" s="5"/>
      <c r="Q22" s="5" t="s">
        <v>20</v>
      </c>
      <c r="R22" s="5" t="s">
        <v>21</v>
      </c>
      <c r="S22" s="5">
        <v>71</v>
      </c>
      <c r="T22" s="5" t="s">
        <v>22</v>
      </c>
      <c r="U22" s="5" t="s">
        <v>23</v>
      </c>
      <c r="V22" s="5" t="s">
        <v>24</v>
      </c>
      <c r="W22" s="12">
        <v>39</v>
      </c>
      <c r="X22" s="7">
        <f t="shared" si="0"/>
        <v>0.05</v>
      </c>
      <c r="Y22" s="5">
        <f t="shared" si="1"/>
        <v>37.049999999999997</v>
      </c>
      <c r="AI22" t="e">
        <f>VLOOKUP(A22,NP!$A:$B,2,FALSE)</f>
        <v>#N/A</v>
      </c>
      <c r="AJ22">
        <f t="shared" si="2"/>
        <v>0</v>
      </c>
      <c r="AK22">
        <f>VLOOKUP(F22,Kondition!$B$4:$AG$31,6,FALSE)*100</f>
        <v>5</v>
      </c>
      <c r="AL22" t="e">
        <f t="shared" si="3"/>
        <v>#REF!</v>
      </c>
      <c r="AM22">
        <v>16</v>
      </c>
    </row>
    <row r="23" spans="1:39" x14ac:dyDescent="0.3">
      <c r="A23" s="5">
        <v>10051318</v>
      </c>
      <c r="B23" s="6">
        <v>4024063000865</v>
      </c>
      <c r="C23" s="5" t="s">
        <v>76</v>
      </c>
      <c r="D23" s="5" t="s">
        <v>691</v>
      </c>
      <c r="E23" s="12">
        <v>38</v>
      </c>
      <c r="F23" s="5" t="s">
        <v>51</v>
      </c>
      <c r="G23" s="5">
        <v>1556514</v>
      </c>
      <c r="H23" s="36" t="s">
        <v>76</v>
      </c>
      <c r="I23" s="5">
        <v>155</v>
      </c>
      <c r="J23" s="5">
        <v>65</v>
      </c>
      <c r="K23" s="5">
        <v>14</v>
      </c>
      <c r="L23" s="5" t="s">
        <v>685</v>
      </c>
      <c r="M23" s="5">
        <v>75</v>
      </c>
      <c r="N23" s="5"/>
      <c r="O23" s="5" t="s">
        <v>33</v>
      </c>
      <c r="P23" s="5"/>
      <c r="Q23" s="5" t="s">
        <v>20</v>
      </c>
      <c r="R23" s="5" t="s">
        <v>21</v>
      </c>
      <c r="S23" s="5">
        <v>71</v>
      </c>
      <c r="T23" s="5" t="s">
        <v>22</v>
      </c>
      <c r="U23" s="5" t="s">
        <v>23</v>
      </c>
      <c r="V23" s="5" t="s">
        <v>24</v>
      </c>
      <c r="W23" s="12">
        <v>38</v>
      </c>
      <c r="X23" s="7">
        <f t="shared" si="0"/>
        <v>7.0000000000000007E-2</v>
      </c>
      <c r="Y23" s="5">
        <f t="shared" si="1"/>
        <v>35.339999999999996</v>
      </c>
      <c r="AI23" t="e">
        <f>VLOOKUP(A23,NP!$A:$B,2,FALSE)</f>
        <v>#N/A</v>
      </c>
      <c r="AJ23">
        <f t="shared" si="2"/>
        <v>0</v>
      </c>
      <c r="AK23">
        <f>VLOOKUP(F23,Kondition!$B$4:$AG$31,6,FALSE)*100</f>
        <v>7.0000000000000009</v>
      </c>
      <c r="AL23" t="e">
        <f t="shared" si="3"/>
        <v>#REF!</v>
      </c>
      <c r="AM23">
        <v>16</v>
      </c>
    </row>
    <row r="24" spans="1:39" x14ac:dyDescent="0.3">
      <c r="A24" s="5">
        <v>10030608</v>
      </c>
      <c r="B24" s="6">
        <v>4024068632733</v>
      </c>
      <c r="C24" s="5" t="s">
        <v>76</v>
      </c>
      <c r="D24" s="5" t="s">
        <v>570</v>
      </c>
      <c r="E24" s="12">
        <v>46</v>
      </c>
      <c r="F24" s="5" t="s">
        <v>48</v>
      </c>
      <c r="G24" s="5">
        <v>1557013</v>
      </c>
      <c r="H24" s="36" t="s">
        <v>76</v>
      </c>
      <c r="I24" s="5">
        <v>155</v>
      </c>
      <c r="J24" s="5">
        <v>70</v>
      </c>
      <c r="K24" s="5">
        <v>13</v>
      </c>
      <c r="L24" s="5" t="s">
        <v>508</v>
      </c>
      <c r="M24" s="5">
        <v>75</v>
      </c>
      <c r="N24" s="5"/>
      <c r="O24" s="5" t="s">
        <v>33</v>
      </c>
      <c r="P24" s="5"/>
      <c r="Q24" s="5" t="s">
        <v>20</v>
      </c>
      <c r="R24" s="5" t="s">
        <v>21</v>
      </c>
      <c r="S24" s="5">
        <v>71</v>
      </c>
      <c r="T24" s="5" t="s">
        <v>22</v>
      </c>
      <c r="U24" s="5" t="s">
        <v>23</v>
      </c>
      <c r="V24" s="5" t="s">
        <v>24</v>
      </c>
      <c r="W24" s="12">
        <v>46</v>
      </c>
      <c r="X24" s="7">
        <f t="shared" si="0"/>
        <v>0.19500000000000001</v>
      </c>
      <c r="Y24" s="5">
        <f t="shared" si="1"/>
        <v>37.029999999999994</v>
      </c>
      <c r="AI24" t="e">
        <f>VLOOKUP(A24,NP!$A:$B,2,FALSE)</f>
        <v>#N/A</v>
      </c>
      <c r="AJ24">
        <f t="shared" si="2"/>
        <v>0</v>
      </c>
      <c r="AK24">
        <f>VLOOKUP(F24,Kondition!$B$4:$AG$31,3,FALSE)*100</f>
        <v>19.5</v>
      </c>
      <c r="AL24" t="e">
        <f t="shared" si="3"/>
        <v>#REF!</v>
      </c>
      <c r="AM24">
        <v>16</v>
      </c>
    </row>
    <row r="25" spans="1:39" x14ac:dyDescent="0.3">
      <c r="A25" s="5">
        <v>10230545</v>
      </c>
      <c r="B25" s="6">
        <v>4024067632543</v>
      </c>
      <c r="C25" s="5" t="s">
        <v>76</v>
      </c>
      <c r="D25" s="5" t="s">
        <v>2317</v>
      </c>
      <c r="E25" s="12">
        <v>47.5</v>
      </c>
      <c r="F25" s="5" t="s">
        <v>63</v>
      </c>
      <c r="G25" s="5">
        <v>1556513</v>
      </c>
      <c r="H25" s="36" t="s">
        <v>76</v>
      </c>
      <c r="I25" s="5">
        <v>155</v>
      </c>
      <c r="J25" s="5">
        <v>65</v>
      </c>
      <c r="K25" s="5">
        <v>13</v>
      </c>
      <c r="L25" s="5" t="s">
        <v>2298</v>
      </c>
      <c r="M25" s="5">
        <v>73</v>
      </c>
      <c r="N25" s="5"/>
      <c r="O25" s="5" t="s">
        <v>33</v>
      </c>
      <c r="P25" s="5"/>
      <c r="Q25" s="5" t="s">
        <v>20</v>
      </c>
      <c r="R25" s="5" t="s">
        <v>21</v>
      </c>
      <c r="S25" s="5">
        <v>71</v>
      </c>
      <c r="T25" s="5" t="s">
        <v>22</v>
      </c>
      <c r="U25" s="5" t="s">
        <v>23</v>
      </c>
      <c r="V25" s="5" t="s">
        <v>24</v>
      </c>
      <c r="W25" s="12">
        <v>47.5</v>
      </c>
      <c r="X25" s="7">
        <f t="shared" si="0"/>
        <v>0.20499999999999999</v>
      </c>
      <c r="Y25" s="5">
        <f t="shared" si="1"/>
        <v>37.762500000000003</v>
      </c>
      <c r="AI25" t="e">
        <f>VLOOKUP(A25,NP!$A:$B,2,FALSE)</f>
        <v>#N/A</v>
      </c>
      <c r="AJ25">
        <f t="shared" si="2"/>
        <v>0</v>
      </c>
      <c r="AK25">
        <f>VLOOKUP(F25,Kondition!$B$4:$AG$31,3,FALSE)*100</f>
        <v>20.5</v>
      </c>
      <c r="AL25" t="e">
        <f t="shared" si="3"/>
        <v>#REF!</v>
      </c>
      <c r="AM25">
        <v>16</v>
      </c>
    </row>
    <row r="26" spans="1:39" x14ac:dyDescent="0.3">
      <c r="A26" s="5">
        <v>10230551</v>
      </c>
      <c r="B26" s="6">
        <v>4024067632437</v>
      </c>
      <c r="C26" s="5" t="s">
        <v>76</v>
      </c>
      <c r="D26" s="5" t="s">
        <v>2322</v>
      </c>
      <c r="E26" s="12">
        <v>47.5</v>
      </c>
      <c r="F26" s="5" t="s">
        <v>63</v>
      </c>
      <c r="G26" s="5">
        <v>1558013</v>
      </c>
      <c r="H26" s="36" t="s">
        <v>76</v>
      </c>
      <c r="I26" s="5">
        <v>155</v>
      </c>
      <c r="J26" s="5">
        <v>80</v>
      </c>
      <c r="K26" s="5">
        <v>13</v>
      </c>
      <c r="L26" s="5" t="s">
        <v>2298</v>
      </c>
      <c r="M26" s="5">
        <v>79</v>
      </c>
      <c r="N26" s="5"/>
      <c r="O26" s="5" t="s">
        <v>33</v>
      </c>
      <c r="P26" s="5"/>
      <c r="Q26" s="5" t="s">
        <v>20</v>
      </c>
      <c r="R26" s="5" t="s">
        <v>21</v>
      </c>
      <c r="S26" s="5">
        <v>71</v>
      </c>
      <c r="T26" s="5" t="s">
        <v>22</v>
      </c>
      <c r="U26" s="5" t="s">
        <v>23</v>
      </c>
      <c r="V26" s="5" t="s">
        <v>24</v>
      </c>
      <c r="W26" s="12">
        <v>47.5</v>
      </c>
      <c r="X26" s="7">
        <f t="shared" si="0"/>
        <v>0.20499999999999999</v>
      </c>
      <c r="Y26" s="5">
        <f t="shared" si="1"/>
        <v>37.762500000000003</v>
      </c>
      <c r="AI26" t="e">
        <f>VLOOKUP(A26,NP!$A:$B,2,FALSE)</f>
        <v>#N/A</v>
      </c>
      <c r="AJ26">
        <f t="shared" si="2"/>
        <v>0</v>
      </c>
      <c r="AK26">
        <f>VLOOKUP(F26,Kondition!$B$4:$AG$31,3,FALSE)*100</f>
        <v>20.5</v>
      </c>
      <c r="AL26" t="e">
        <f t="shared" si="3"/>
        <v>#REF!</v>
      </c>
      <c r="AM26">
        <v>16</v>
      </c>
    </row>
    <row r="27" spans="1:39" x14ac:dyDescent="0.3">
      <c r="A27" s="5">
        <v>10030601</v>
      </c>
      <c r="B27" s="6">
        <v>4024068632832</v>
      </c>
      <c r="C27" s="5" t="s">
        <v>76</v>
      </c>
      <c r="D27" s="5" t="s">
        <v>563</v>
      </c>
      <c r="E27" s="12">
        <v>47.5</v>
      </c>
      <c r="F27" s="5" t="s">
        <v>48</v>
      </c>
      <c r="G27" s="5">
        <v>1556514</v>
      </c>
      <c r="H27" s="36" t="s">
        <v>76</v>
      </c>
      <c r="I27" s="5">
        <v>155</v>
      </c>
      <c r="J27" s="5">
        <v>65</v>
      </c>
      <c r="K27" s="5">
        <v>14</v>
      </c>
      <c r="L27" s="5" t="s">
        <v>508</v>
      </c>
      <c r="M27" s="5">
        <v>75</v>
      </c>
      <c r="N27" s="5"/>
      <c r="O27" s="5" t="s">
        <v>33</v>
      </c>
      <c r="P27" s="5"/>
      <c r="Q27" s="5" t="s">
        <v>20</v>
      </c>
      <c r="R27" s="5" t="s">
        <v>21</v>
      </c>
      <c r="S27" s="5">
        <v>71</v>
      </c>
      <c r="T27" s="5" t="s">
        <v>22</v>
      </c>
      <c r="U27" s="5" t="s">
        <v>23</v>
      </c>
      <c r="V27" s="5" t="s">
        <v>24</v>
      </c>
      <c r="W27" s="12">
        <v>47.5</v>
      </c>
      <c r="X27" s="7">
        <f t="shared" si="0"/>
        <v>0.19500000000000001</v>
      </c>
      <c r="Y27" s="5">
        <f t="shared" si="1"/>
        <v>38.237499999999997</v>
      </c>
      <c r="AI27" t="e">
        <f>VLOOKUP(A27,NP!$A:$B,2,FALSE)</f>
        <v>#N/A</v>
      </c>
      <c r="AJ27">
        <f t="shared" si="2"/>
        <v>0</v>
      </c>
      <c r="AK27">
        <f>VLOOKUP(F27,Kondition!$B$4:$AG$31,6,FALSE)*100</f>
        <v>19.5</v>
      </c>
      <c r="AL27" t="e">
        <f t="shared" si="3"/>
        <v>#REF!</v>
      </c>
      <c r="AM27">
        <v>16</v>
      </c>
    </row>
    <row r="28" spans="1:39" x14ac:dyDescent="0.3">
      <c r="A28" s="5">
        <v>10230534</v>
      </c>
      <c r="B28" s="6">
        <v>4024067632598</v>
      </c>
      <c r="C28" s="5" t="s">
        <v>76</v>
      </c>
      <c r="D28" s="5" t="s">
        <v>2306</v>
      </c>
      <c r="E28" s="12">
        <v>50</v>
      </c>
      <c r="F28" s="5" t="s">
        <v>63</v>
      </c>
      <c r="G28" s="5">
        <v>1756514</v>
      </c>
      <c r="H28" s="36" t="s">
        <v>76</v>
      </c>
      <c r="I28" s="5">
        <v>175</v>
      </c>
      <c r="J28" s="5">
        <v>65</v>
      </c>
      <c r="K28" s="5">
        <v>14</v>
      </c>
      <c r="L28" s="5" t="s">
        <v>2298</v>
      </c>
      <c r="M28" s="5">
        <v>82</v>
      </c>
      <c r="N28" s="5"/>
      <c r="O28" s="5" t="s">
        <v>33</v>
      </c>
      <c r="P28" s="5"/>
      <c r="Q28" s="5" t="s">
        <v>26</v>
      </c>
      <c r="R28" s="5" t="s">
        <v>21</v>
      </c>
      <c r="S28" s="5">
        <v>71</v>
      </c>
      <c r="T28" s="5" t="s">
        <v>22</v>
      </c>
      <c r="U28" s="5" t="s">
        <v>23</v>
      </c>
      <c r="V28" s="5" t="s">
        <v>24</v>
      </c>
      <c r="W28" s="12">
        <v>50</v>
      </c>
      <c r="X28" s="7">
        <f t="shared" si="0"/>
        <v>0.20499999999999999</v>
      </c>
      <c r="Y28" s="5">
        <f t="shared" si="1"/>
        <v>39.75</v>
      </c>
      <c r="AI28" t="e">
        <f>VLOOKUP(A28,NP!$A:$B,2,FALSE)</f>
        <v>#N/A</v>
      </c>
      <c r="AJ28">
        <f t="shared" si="2"/>
        <v>0</v>
      </c>
      <c r="AK28">
        <f>VLOOKUP(F28,Kondition!$B$4:$AG$31,6,FALSE)*100</f>
        <v>20.5</v>
      </c>
      <c r="AL28" t="e">
        <f t="shared" si="3"/>
        <v>#REF!</v>
      </c>
      <c r="AM28">
        <v>16</v>
      </c>
    </row>
    <row r="29" spans="1:39" x14ac:dyDescent="0.3">
      <c r="A29" s="5">
        <v>10230542</v>
      </c>
      <c r="B29" s="6">
        <v>4024067632475</v>
      </c>
      <c r="C29" s="5" t="s">
        <v>76</v>
      </c>
      <c r="D29" s="5" t="s">
        <v>2314</v>
      </c>
      <c r="E29" s="12">
        <v>48.5</v>
      </c>
      <c r="F29" s="5" t="s">
        <v>63</v>
      </c>
      <c r="G29" s="5">
        <v>1657013</v>
      </c>
      <c r="H29" s="36" t="s">
        <v>76</v>
      </c>
      <c r="I29" s="5">
        <v>165</v>
      </c>
      <c r="J29" s="5">
        <v>70</v>
      </c>
      <c r="K29" s="5">
        <v>13</v>
      </c>
      <c r="L29" s="5" t="s">
        <v>2298</v>
      </c>
      <c r="M29" s="5">
        <v>79</v>
      </c>
      <c r="N29" s="5"/>
      <c r="O29" s="5" t="s">
        <v>33</v>
      </c>
      <c r="P29" s="5"/>
      <c r="Q29" s="5" t="s">
        <v>26</v>
      </c>
      <c r="R29" s="5" t="s">
        <v>21</v>
      </c>
      <c r="S29" s="5">
        <v>71</v>
      </c>
      <c r="T29" s="5" t="s">
        <v>22</v>
      </c>
      <c r="U29" s="5" t="s">
        <v>23</v>
      </c>
      <c r="V29" s="5" t="s">
        <v>24</v>
      </c>
      <c r="W29" s="12">
        <v>48.5</v>
      </c>
      <c r="X29" s="7">
        <f t="shared" si="0"/>
        <v>0.20499999999999999</v>
      </c>
      <c r="Y29" s="5">
        <f t="shared" si="1"/>
        <v>38.557500000000005</v>
      </c>
      <c r="AI29" t="e">
        <f>VLOOKUP(A29,NP!$A:$B,2,FALSE)</f>
        <v>#N/A</v>
      </c>
      <c r="AJ29">
        <f t="shared" si="2"/>
        <v>0</v>
      </c>
      <c r="AK29">
        <f>VLOOKUP(F29,Kondition!$B$4:$AG$31,3,FALSE)*100</f>
        <v>20.5</v>
      </c>
      <c r="AL29" t="e">
        <f t="shared" si="3"/>
        <v>#REF!</v>
      </c>
      <c r="AM29">
        <v>16</v>
      </c>
    </row>
    <row r="30" spans="1:39" x14ac:dyDescent="0.3">
      <c r="A30" s="5">
        <v>10051323</v>
      </c>
      <c r="B30" s="6">
        <v>4024063000971</v>
      </c>
      <c r="C30" s="5" t="s">
        <v>76</v>
      </c>
      <c r="D30" s="5" t="s">
        <v>696</v>
      </c>
      <c r="E30" s="12">
        <v>38</v>
      </c>
      <c r="F30" s="5" t="s">
        <v>51</v>
      </c>
      <c r="G30" s="5">
        <v>1556513</v>
      </c>
      <c r="H30" s="36" t="s">
        <v>76</v>
      </c>
      <c r="I30" s="5">
        <v>155</v>
      </c>
      <c r="J30" s="5">
        <v>65</v>
      </c>
      <c r="K30" s="5">
        <v>13</v>
      </c>
      <c r="L30" s="5" t="s">
        <v>685</v>
      </c>
      <c r="M30" s="5">
        <v>73</v>
      </c>
      <c r="N30" s="5"/>
      <c r="O30" s="5" t="s">
        <v>33</v>
      </c>
      <c r="P30" s="5"/>
      <c r="Q30" s="5" t="s">
        <v>20</v>
      </c>
      <c r="R30" s="5" t="s">
        <v>21</v>
      </c>
      <c r="S30" s="5">
        <v>71</v>
      </c>
      <c r="T30" s="5" t="s">
        <v>22</v>
      </c>
      <c r="U30" s="5" t="s">
        <v>23</v>
      </c>
      <c r="V30" s="5" t="s">
        <v>24</v>
      </c>
      <c r="W30" s="12">
        <v>38</v>
      </c>
      <c r="X30" s="7">
        <f t="shared" si="0"/>
        <v>7.0000000000000007E-2</v>
      </c>
      <c r="Y30" s="5">
        <f t="shared" si="1"/>
        <v>35.339999999999996</v>
      </c>
      <c r="AI30" t="e">
        <f>VLOOKUP(A30,NP!$A:$B,2,FALSE)</f>
        <v>#N/A</v>
      </c>
      <c r="AJ30">
        <f t="shared" si="2"/>
        <v>0</v>
      </c>
      <c r="AK30">
        <f>VLOOKUP(F30,Kondition!$B$4:$AG$31,3,FALSE)*100</f>
        <v>7.0000000000000009</v>
      </c>
      <c r="AL30" t="e">
        <f t="shared" si="3"/>
        <v>#REF!</v>
      </c>
      <c r="AM30">
        <v>16</v>
      </c>
    </row>
    <row r="31" spans="1:39" x14ac:dyDescent="0.3">
      <c r="A31" s="5">
        <v>10051325</v>
      </c>
      <c r="B31" s="6">
        <v>4024063001169</v>
      </c>
      <c r="C31" s="5" t="s">
        <v>76</v>
      </c>
      <c r="D31" s="5" t="s">
        <v>698</v>
      </c>
      <c r="E31" s="12">
        <v>38</v>
      </c>
      <c r="F31" s="5" t="s">
        <v>51</v>
      </c>
      <c r="G31" s="5">
        <v>1657013</v>
      </c>
      <c r="H31" s="36" t="s">
        <v>76</v>
      </c>
      <c r="I31" s="5">
        <v>165</v>
      </c>
      <c r="J31" s="5">
        <v>70</v>
      </c>
      <c r="K31" s="5">
        <v>13</v>
      </c>
      <c r="L31" s="5" t="s">
        <v>685</v>
      </c>
      <c r="M31" s="5">
        <v>79</v>
      </c>
      <c r="N31" s="5"/>
      <c r="O31" s="5" t="s">
        <v>33</v>
      </c>
      <c r="P31" s="5"/>
      <c r="Q31" s="5" t="s">
        <v>20</v>
      </c>
      <c r="R31" s="5" t="s">
        <v>21</v>
      </c>
      <c r="S31" s="5">
        <v>71</v>
      </c>
      <c r="T31" s="5" t="s">
        <v>22</v>
      </c>
      <c r="U31" s="5" t="s">
        <v>23</v>
      </c>
      <c r="V31" s="5" t="s">
        <v>24</v>
      </c>
      <c r="W31" s="12">
        <v>38</v>
      </c>
      <c r="X31" s="7">
        <f t="shared" si="0"/>
        <v>7.0000000000000007E-2</v>
      </c>
      <c r="Y31" s="5">
        <f t="shared" si="1"/>
        <v>35.339999999999996</v>
      </c>
      <c r="AI31" t="e">
        <f>VLOOKUP(A31,NP!$A:$B,2,FALSE)</f>
        <v>#N/A</v>
      </c>
      <c r="AJ31">
        <f t="shared" si="2"/>
        <v>0</v>
      </c>
      <c r="AK31">
        <f>VLOOKUP(F31,Kondition!$B$4:$AG$31,3,FALSE)*100</f>
        <v>7.0000000000000009</v>
      </c>
      <c r="AL31" t="e">
        <f t="shared" si="3"/>
        <v>#REF!</v>
      </c>
      <c r="AM31">
        <v>16</v>
      </c>
    </row>
    <row r="32" spans="1:39" x14ac:dyDescent="0.3">
      <c r="A32" s="5">
        <v>11304498</v>
      </c>
      <c r="B32" s="6">
        <v>4032344804019</v>
      </c>
      <c r="C32" s="5" t="s">
        <v>76</v>
      </c>
      <c r="D32" s="5" t="s">
        <v>4103</v>
      </c>
      <c r="E32" s="12">
        <v>39</v>
      </c>
      <c r="F32" s="5" t="s">
        <v>72</v>
      </c>
      <c r="G32" s="5">
        <v>1657013</v>
      </c>
      <c r="H32" s="36" t="s">
        <v>76</v>
      </c>
      <c r="I32" s="5">
        <v>165</v>
      </c>
      <c r="J32" s="5">
        <v>70</v>
      </c>
      <c r="K32" s="5">
        <v>13</v>
      </c>
      <c r="L32" s="5" t="s">
        <v>3894</v>
      </c>
      <c r="M32" s="5">
        <v>79</v>
      </c>
      <c r="N32" s="5"/>
      <c r="O32" s="5" t="s">
        <v>33</v>
      </c>
      <c r="P32" s="5"/>
      <c r="Q32" s="5" t="s">
        <v>20</v>
      </c>
      <c r="R32" s="5" t="s">
        <v>21</v>
      </c>
      <c r="S32" s="5">
        <v>71</v>
      </c>
      <c r="T32" s="5" t="s">
        <v>22</v>
      </c>
      <c r="U32" s="5" t="s">
        <v>23</v>
      </c>
      <c r="V32" s="5" t="s">
        <v>24</v>
      </c>
      <c r="W32" s="12">
        <v>39</v>
      </c>
      <c r="X32" s="7">
        <f t="shared" si="0"/>
        <v>0.05</v>
      </c>
      <c r="Y32" s="5">
        <f t="shared" si="1"/>
        <v>37.049999999999997</v>
      </c>
      <c r="AI32" t="e">
        <f>VLOOKUP(A32,NP!$A:$B,2,FALSE)</f>
        <v>#N/A</v>
      </c>
      <c r="AJ32">
        <f t="shared" si="2"/>
        <v>0</v>
      </c>
      <c r="AK32">
        <f>VLOOKUP(F32,Kondition!$B$4:$AG$31,3,FALSE)*100</f>
        <v>5</v>
      </c>
      <c r="AL32" t="e">
        <f t="shared" si="3"/>
        <v>#REF!</v>
      </c>
      <c r="AM32">
        <v>16</v>
      </c>
    </row>
    <row r="33" spans="1:39" x14ac:dyDescent="0.3">
      <c r="A33" s="5">
        <v>10030595</v>
      </c>
      <c r="B33" s="6">
        <v>4024068632801</v>
      </c>
      <c r="C33" s="5" t="s">
        <v>76</v>
      </c>
      <c r="D33" s="5" t="s">
        <v>557</v>
      </c>
      <c r="E33" s="12">
        <v>47.5</v>
      </c>
      <c r="F33" s="5" t="s">
        <v>48</v>
      </c>
      <c r="G33" s="5">
        <v>1556513</v>
      </c>
      <c r="H33" s="36" t="s">
        <v>76</v>
      </c>
      <c r="I33" s="5">
        <v>155</v>
      </c>
      <c r="J33" s="5">
        <v>65</v>
      </c>
      <c r="K33" s="5">
        <v>13</v>
      </c>
      <c r="L33" s="5" t="s">
        <v>508</v>
      </c>
      <c r="M33" s="5">
        <v>73</v>
      </c>
      <c r="N33" s="5"/>
      <c r="O33" s="5" t="s">
        <v>33</v>
      </c>
      <c r="P33" s="5"/>
      <c r="Q33" s="5" t="s">
        <v>20</v>
      </c>
      <c r="R33" s="5" t="s">
        <v>21</v>
      </c>
      <c r="S33" s="5">
        <v>71</v>
      </c>
      <c r="T33" s="5" t="s">
        <v>22</v>
      </c>
      <c r="U33" s="5" t="s">
        <v>23</v>
      </c>
      <c r="V33" s="5" t="s">
        <v>24</v>
      </c>
      <c r="W33" s="12">
        <v>47.5</v>
      </c>
      <c r="X33" s="7">
        <f t="shared" si="0"/>
        <v>0.19500000000000001</v>
      </c>
      <c r="Y33" s="5">
        <f t="shared" si="1"/>
        <v>38.237499999999997</v>
      </c>
      <c r="AI33" t="e">
        <f>VLOOKUP(A33,NP!$A:$B,2,FALSE)</f>
        <v>#N/A</v>
      </c>
      <c r="AJ33">
        <f t="shared" si="2"/>
        <v>0</v>
      </c>
      <c r="AK33">
        <f>VLOOKUP(F33,Kondition!$B$4:$AG$31,3,FALSE)*100</f>
        <v>19.5</v>
      </c>
      <c r="AL33" t="e">
        <f t="shared" si="3"/>
        <v>#REF!</v>
      </c>
      <c r="AM33">
        <v>16</v>
      </c>
    </row>
    <row r="34" spans="1:39" x14ac:dyDescent="0.3">
      <c r="A34" s="5">
        <v>10030616</v>
      </c>
      <c r="B34" s="6">
        <v>4024068632702</v>
      </c>
      <c r="C34" s="5" t="s">
        <v>76</v>
      </c>
      <c r="D34" s="5" t="s">
        <v>578</v>
      </c>
      <c r="E34" s="12">
        <v>47.5</v>
      </c>
      <c r="F34" s="5" t="s">
        <v>48</v>
      </c>
      <c r="G34" s="5">
        <v>1558013</v>
      </c>
      <c r="H34" s="36" t="s">
        <v>76</v>
      </c>
      <c r="I34" s="5">
        <v>155</v>
      </c>
      <c r="J34" s="5">
        <v>80</v>
      </c>
      <c r="K34" s="5">
        <v>13</v>
      </c>
      <c r="L34" s="5" t="s">
        <v>508</v>
      </c>
      <c r="M34" s="5">
        <v>79</v>
      </c>
      <c r="N34" s="5"/>
      <c r="O34" s="5" t="s">
        <v>33</v>
      </c>
      <c r="P34" s="5"/>
      <c r="Q34" s="5" t="s">
        <v>20</v>
      </c>
      <c r="R34" s="5" t="s">
        <v>21</v>
      </c>
      <c r="S34" s="5">
        <v>71</v>
      </c>
      <c r="T34" s="5" t="s">
        <v>22</v>
      </c>
      <c r="U34" s="5" t="s">
        <v>23</v>
      </c>
      <c r="V34" s="5" t="s">
        <v>24</v>
      </c>
      <c r="W34" s="12">
        <v>47.5</v>
      </c>
      <c r="X34" s="7">
        <f t="shared" si="0"/>
        <v>0.19500000000000001</v>
      </c>
      <c r="Y34" s="5">
        <f t="shared" si="1"/>
        <v>38.237499999999997</v>
      </c>
      <c r="AI34" t="e">
        <f>VLOOKUP(A34,NP!$A:$B,2,FALSE)</f>
        <v>#N/A</v>
      </c>
      <c r="AJ34">
        <f t="shared" si="2"/>
        <v>0</v>
      </c>
      <c r="AK34">
        <f>VLOOKUP(F34,Kondition!$B$4:$AG$31,3,FALSE)*100</f>
        <v>19.5</v>
      </c>
      <c r="AL34" t="e">
        <f t="shared" si="3"/>
        <v>#REF!</v>
      </c>
      <c r="AM34">
        <v>16</v>
      </c>
    </row>
    <row r="35" spans="1:39" x14ac:dyDescent="0.3">
      <c r="A35" s="5">
        <v>10030599</v>
      </c>
      <c r="B35" s="6">
        <v>4024068632856</v>
      </c>
      <c r="C35" s="5" t="s">
        <v>76</v>
      </c>
      <c r="D35" s="5" t="s">
        <v>561</v>
      </c>
      <c r="E35" s="12">
        <v>50</v>
      </c>
      <c r="F35" s="5" t="s">
        <v>48</v>
      </c>
      <c r="G35" s="5">
        <v>1756514</v>
      </c>
      <c r="H35" s="36" t="s">
        <v>76</v>
      </c>
      <c r="I35" s="5">
        <v>175</v>
      </c>
      <c r="J35" s="5">
        <v>65</v>
      </c>
      <c r="K35" s="5">
        <v>14</v>
      </c>
      <c r="L35" s="5" t="s">
        <v>508</v>
      </c>
      <c r="M35" s="5">
        <v>82</v>
      </c>
      <c r="N35" s="5"/>
      <c r="O35" s="5" t="s">
        <v>33</v>
      </c>
      <c r="P35" s="5"/>
      <c r="Q35" s="5" t="s">
        <v>26</v>
      </c>
      <c r="R35" s="5" t="s">
        <v>21</v>
      </c>
      <c r="S35" s="5">
        <v>71</v>
      </c>
      <c r="T35" s="5" t="s">
        <v>22</v>
      </c>
      <c r="U35" s="5" t="s">
        <v>23</v>
      </c>
      <c r="V35" s="5" t="s">
        <v>24</v>
      </c>
      <c r="W35" s="12">
        <v>50</v>
      </c>
      <c r="X35" s="7">
        <f t="shared" si="0"/>
        <v>0.19500000000000001</v>
      </c>
      <c r="Y35" s="5">
        <f t="shared" si="1"/>
        <v>40.25</v>
      </c>
      <c r="AI35" t="e">
        <f>VLOOKUP(A35,NP!$A:$B,2,FALSE)</f>
        <v>#N/A</v>
      </c>
      <c r="AJ35">
        <f t="shared" si="2"/>
        <v>0</v>
      </c>
      <c r="AK35">
        <f>VLOOKUP(F35,Kondition!$B$4:$AG$31,6,FALSE)*100</f>
        <v>19.5</v>
      </c>
      <c r="AL35" t="e">
        <f t="shared" si="3"/>
        <v>#REF!</v>
      </c>
      <c r="AM35">
        <v>16</v>
      </c>
    </row>
    <row r="36" spans="1:39" x14ac:dyDescent="0.3">
      <c r="A36" s="5">
        <v>11304500</v>
      </c>
      <c r="B36" s="6">
        <v>4032344795331</v>
      </c>
      <c r="C36" s="5" t="s">
        <v>76</v>
      </c>
      <c r="D36" s="5" t="s">
        <v>4105</v>
      </c>
      <c r="E36" s="12">
        <v>41</v>
      </c>
      <c r="F36" s="5" t="s">
        <v>72</v>
      </c>
      <c r="G36" s="5">
        <v>1757013</v>
      </c>
      <c r="H36" s="36" t="s">
        <v>76</v>
      </c>
      <c r="I36" s="5">
        <v>175</v>
      </c>
      <c r="J36" s="5">
        <v>70</v>
      </c>
      <c r="K36" s="5">
        <v>13</v>
      </c>
      <c r="L36" s="5" t="s">
        <v>3894</v>
      </c>
      <c r="M36" s="5">
        <v>82</v>
      </c>
      <c r="N36" s="5"/>
      <c r="O36" s="5" t="s">
        <v>33</v>
      </c>
      <c r="P36" s="5"/>
      <c r="Q36" s="5" t="s">
        <v>20</v>
      </c>
      <c r="R36" s="5" t="s">
        <v>21</v>
      </c>
      <c r="S36" s="5">
        <v>71</v>
      </c>
      <c r="T36" s="5" t="s">
        <v>22</v>
      </c>
      <c r="U36" s="5" t="s">
        <v>23</v>
      </c>
      <c r="V36" s="5" t="s">
        <v>24</v>
      </c>
      <c r="W36" s="12">
        <v>41</v>
      </c>
      <c r="X36" s="7">
        <f t="shared" si="0"/>
        <v>0.05</v>
      </c>
      <c r="Y36" s="5">
        <f t="shared" si="1"/>
        <v>38.949999999999996</v>
      </c>
      <c r="AI36" t="e">
        <f>VLOOKUP(A36,NP!$A:$B,2,FALSE)</f>
        <v>#N/A</v>
      </c>
      <c r="AJ36">
        <f t="shared" si="2"/>
        <v>0</v>
      </c>
      <c r="AK36">
        <f>VLOOKUP(F36,Kondition!$B$4:$AG$31,3,FALSE)*100</f>
        <v>5</v>
      </c>
      <c r="AL36" t="e">
        <f t="shared" si="3"/>
        <v>#REF!</v>
      </c>
      <c r="AM36">
        <v>16</v>
      </c>
    </row>
    <row r="37" spans="1:39" x14ac:dyDescent="0.3">
      <c r="A37" s="5">
        <v>10030594</v>
      </c>
      <c r="B37" s="6">
        <v>4024068632740</v>
      </c>
      <c r="C37" s="5" t="s">
        <v>76</v>
      </c>
      <c r="D37" s="5" t="s">
        <v>556</v>
      </c>
      <c r="E37" s="12">
        <v>48.5</v>
      </c>
      <c r="F37" s="5" t="s">
        <v>48</v>
      </c>
      <c r="G37" s="5">
        <v>1657013</v>
      </c>
      <c r="H37" s="36" t="s">
        <v>76</v>
      </c>
      <c r="I37" s="5">
        <v>165</v>
      </c>
      <c r="J37" s="5">
        <v>70</v>
      </c>
      <c r="K37" s="5">
        <v>13</v>
      </c>
      <c r="L37" s="5" t="s">
        <v>508</v>
      </c>
      <c r="M37" s="5">
        <v>79</v>
      </c>
      <c r="N37" s="5"/>
      <c r="O37" s="5" t="s">
        <v>33</v>
      </c>
      <c r="P37" s="5"/>
      <c r="Q37" s="5" t="s">
        <v>26</v>
      </c>
      <c r="R37" s="5" t="s">
        <v>21</v>
      </c>
      <c r="S37" s="5">
        <v>71</v>
      </c>
      <c r="T37" s="5" t="s">
        <v>22</v>
      </c>
      <c r="U37" s="5" t="s">
        <v>23</v>
      </c>
      <c r="V37" s="5" t="s">
        <v>24</v>
      </c>
      <c r="W37" s="12">
        <v>48.5</v>
      </c>
      <c r="X37" s="7">
        <f t="shared" si="0"/>
        <v>0.19500000000000001</v>
      </c>
      <c r="Y37" s="5">
        <f t="shared" si="1"/>
        <v>39.042499999999997</v>
      </c>
      <c r="AI37" t="e">
        <f>VLOOKUP(A37,NP!$A:$B,2,FALSE)</f>
        <v>#N/A</v>
      </c>
      <c r="AJ37">
        <f t="shared" si="2"/>
        <v>0</v>
      </c>
      <c r="AK37">
        <f>VLOOKUP(F37,Kondition!$B$4:$AG$31,3,FALSE)*100</f>
        <v>19.5</v>
      </c>
      <c r="AL37" t="e">
        <f t="shared" si="3"/>
        <v>#REF!</v>
      </c>
      <c r="AM37">
        <v>16</v>
      </c>
    </row>
    <row r="38" spans="1:39" x14ac:dyDescent="0.3">
      <c r="A38" s="5">
        <v>10016096</v>
      </c>
      <c r="B38" s="6">
        <v>4019238483116</v>
      </c>
      <c r="C38" s="5" t="s">
        <v>76</v>
      </c>
      <c r="D38" s="5" t="s">
        <v>137</v>
      </c>
      <c r="E38" s="12">
        <v>63.5</v>
      </c>
      <c r="F38" s="5" t="s">
        <v>18</v>
      </c>
      <c r="G38" s="5">
        <v>1556513</v>
      </c>
      <c r="H38" s="36" t="s">
        <v>76</v>
      </c>
      <c r="I38" s="5">
        <v>155</v>
      </c>
      <c r="J38" s="5">
        <v>65</v>
      </c>
      <c r="K38" s="5">
        <v>13</v>
      </c>
      <c r="L38" s="5" t="s">
        <v>83</v>
      </c>
      <c r="M38" s="5">
        <v>73</v>
      </c>
      <c r="N38" s="5"/>
      <c r="O38" s="5" t="s">
        <v>33</v>
      </c>
      <c r="P38" s="5"/>
      <c r="Q38" s="5" t="s">
        <v>20</v>
      </c>
      <c r="R38" s="5" t="s">
        <v>21</v>
      </c>
      <c r="S38" s="5">
        <v>71</v>
      </c>
      <c r="T38" s="5" t="s">
        <v>22</v>
      </c>
      <c r="U38" s="5" t="s">
        <v>23</v>
      </c>
      <c r="V38" s="5" t="s">
        <v>24</v>
      </c>
      <c r="W38" s="12">
        <v>63.5</v>
      </c>
      <c r="X38" s="7">
        <f t="shared" si="0"/>
        <v>0.215</v>
      </c>
      <c r="Y38" s="5">
        <f t="shared" si="1"/>
        <v>49.847500000000004</v>
      </c>
      <c r="AI38" t="e">
        <f>VLOOKUP(A38,NP!$A:$B,2,FALSE)</f>
        <v>#N/A</v>
      </c>
      <c r="AJ38">
        <f t="shared" si="2"/>
        <v>0</v>
      </c>
      <c r="AK38">
        <f>VLOOKUP(F38,Kondition!$B$4:$AG$31,3,FALSE)*100</f>
        <v>21.5</v>
      </c>
      <c r="AL38" t="e">
        <f t="shared" si="3"/>
        <v>#REF!</v>
      </c>
      <c r="AM38">
        <v>16</v>
      </c>
    </row>
    <row r="39" spans="1:39" x14ac:dyDescent="0.3">
      <c r="A39" s="5">
        <v>10230540</v>
      </c>
      <c r="B39" s="6">
        <v>4024067632499</v>
      </c>
      <c r="C39" s="5" t="s">
        <v>76</v>
      </c>
      <c r="D39" s="5" t="s">
        <v>2312</v>
      </c>
      <c r="E39" s="12">
        <v>52.5</v>
      </c>
      <c r="F39" s="5" t="s">
        <v>63</v>
      </c>
      <c r="G39" s="5">
        <v>1657014</v>
      </c>
      <c r="H39" s="36" t="s">
        <v>76</v>
      </c>
      <c r="I39" s="5">
        <v>165</v>
      </c>
      <c r="J39" s="5">
        <v>70</v>
      </c>
      <c r="K39" s="5">
        <v>14</v>
      </c>
      <c r="L39" s="5" t="s">
        <v>2298</v>
      </c>
      <c r="M39" s="5">
        <v>81</v>
      </c>
      <c r="N39" s="5"/>
      <c r="O39" s="5" t="s">
        <v>33</v>
      </c>
      <c r="P39" s="5"/>
      <c r="Q39" s="5" t="s">
        <v>26</v>
      </c>
      <c r="R39" s="5" t="s">
        <v>21</v>
      </c>
      <c r="S39" s="5">
        <v>71</v>
      </c>
      <c r="T39" s="5" t="s">
        <v>22</v>
      </c>
      <c r="U39" s="5" t="s">
        <v>23</v>
      </c>
      <c r="V39" s="5" t="s">
        <v>24</v>
      </c>
      <c r="W39" s="12">
        <v>52.5</v>
      </c>
      <c r="X39" s="7">
        <f t="shared" si="0"/>
        <v>0.20499999999999999</v>
      </c>
      <c r="Y39" s="5">
        <f t="shared" si="1"/>
        <v>41.737500000000004</v>
      </c>
      <c r="AI39" t="e">
        <f>VLOOKUP(A39,NP!$A:$B,2,FALSE)</f>
        <v>#N/A</v>
      </c>
      <c r="AJ39">
        <f t="shared" si="2"/>
        <v>0</v>
      </c>
      <c r="AK39">
        <f>VLOOKUP(F39,Kondition!$B$4:$AG$31,6,FALSE)*100</f>
        <v>20.5</v>
      </c>
      <c r="AL39" t="e">
        <f t="shared" si="3"/>
        <v>#REF!</v>
      </c>
      <c r="AM39">
        <v>16</v>
      </c>
    </row>
    <row r="40" spans="1:39" x14ac:dyDescent="0.3">
      <c r="A40" s="5">
        <v>11304499</v>
      </c>
      <c r="B40" s="6">
        <v>4032344794921</v>
      </c>
      <c r="C40" s="5" t="s">
        <v>76</v>
      </c>
      <c r="D40" s="5" t="s">
        <v>4104</v>
      </c>
      <c r="E40" s="12">
        <v>42</v>
      </c>
      <c r="F40" s="5" t="s">
        <v>72</v>
      </c>
      <c r="G40" s="5">
        <v>1657014</v>
      </c>
      <c r="H40" s="36" t="s">
        <v>76</v>
      </c>
      <c r="I40" s="5">
        <v>165</v>
      </c>
      <c r="J40" s="5">
        <v>70</v>
      </c>
      <c r="K40" s="5">
        <v>14</v>
      </c>
      <c r="L40" s="5" t="s">
        <v>3894</v>
      </c>
      <c r="M40" s="5">
        <v>81</v>
      </c>
      <c r="N40" s="5"/>
      <c r="O40" s="5" t="s">
        <v>33</v>
      </c>
      <c r="P40" s="5"/>
      <c r="Q40" s="5" t="s">
        <v>20</v>
      </c>
      <c r="R40" s="5" t="s">
        <v>21</v>
      </c>
      <c r="S40" s="5">
        <v>71</v>
      </c>
      <c r="T40" s="5" t="s">
        <v>22</v>
      </c>
      <c r="U40" s="5" t="s">
        <v>23</v>
      </c>
      <c r="V40" s="5" t="s">
        <v>24</v>
      </c>
      <c r="W40" s="12">
        <v>42</v>
      </c>
      <c r="X40" s="7">
        <f t="shared" si="0"/>
        <v>0.05</v>
      </c>
      <c r="Y40" s="5">
        <f t="shared" si="1"/>
        <v>39.9</v>
      </c>
      <c r="AI40" t="e">
        <f>VLOOKUP(A40,NP!$A:$B,2,FALSE)</f>
        <v>#N/A</v>
      </c>
      <c r="AJ40">
        <f t="shared" si="2"/>
        <v>0</v>
      </c>
      <c r="AK40">
        <f>VLOOKUP(F40,Kondition!$B$4:$AG$31,6,FALSE)*100</f>
        <v>5</v>
      </c>
      <c r="AL40" t="e">
        <f t="shared" si="3"/>
        <v>#REF!</v>
      </c>
      <c r="AM40">
        <v>16</v>
      </c>
    </row>
    <row r="41" spans="1:39" x14ac:dyDescent="0.3">
      <c r="A41" s="5">
        <v>13500610</v>
      </c>
      <c r="B41" s="6">
        <v>4019238771930</v>
      </c>
      <c r="C41" s="5" t="s">
        <v>76</v>
      </c>
      <c r="D41" s="5" t="s">
        <v>4277</v>
      </c>
      <c r="E41" s="12">
        <v>64.5</v>
      </c>
      <c r="F41" s="5" t="s">
        <v>18</v>
      </c>
      <c r="G41" s="5">
        <v>1458014</v>
      </c>
      <c r="H41" s="36" t="s">
        <v>76</v>
      </c>
      <c r="I41" s="5">
        <v>145</v>
      </c>
      <c r="J41" s="5">
        <v>80</v>
      </c>
      <c r="K41" s="5">
        <v>14</v>
      </c>
      <c r="L41" s="5" t="s">
        <v>115</v>
      </c>
      <c r="M41" s="5">
        <v>76</v>
      </c>
      <c r="N41" s="5"/>
      <c r="O41" s="5" t="s">
        <v>33</v>
      </c>
      <c r="P41" s="5"/>
      <c r="Q41" s="5" t="s">
        <v>20</v>
      </c>
      <c r="R41" s="5" t="s">
        <v>21</v>
      </c>
      <c r="S41" s="5">
        <v>71</v>
      </c>
      <c r="T41" s="5" t="s">
        <v>22</v>
      </c>
      <c r="U41" s="5" t="s">
        <v>23</v>
      </c>
      <c r="V41" s="5" t="s">
        <v>24</v>
      </c>
      <c r="W41" s="12">
        <v>64.5</v>
      </c>
      <c r="X41" s="7">
        <f t="shared" si="0"/>
        <v>0.215</v>
      </c>
      <c r="Y41" s="5">
        <f t="shared" si="1"/>
        <v>50.6325</v>
      </c>
      <c r="AI41" t="e">
        <f>VLOOKUP(A41,NP!$A:$B,2,FALSE)</f>
        <v>#N/A</v>
      </c>
      <c r="AJ41">
        <f t="shared" si="2"/>
        <v>0</v>
      </c>
      <c r="AK41">
        <f>VLOOKUP(F41,Kondition!$B$4:$AG$31,6,FALSE)*100</f>
        <v>21.5</v>
      </c>
      <c r="AL41" t="e">
        <f t="shared" si="3"/>
        <v>#REF!</v>
      </c>
      <c r="AM41">
        <v>16</v>
      </c>
    </row>
    <row r="42" spans="1:39" x14ac:dyDescent="0.3">
      <c r="A42" s="5">
        <v>10051316</v>
      </c>
      <c r="B42" s="6">
        <v>4024063001176</v>
      </c>
      <c r="C42" s="5" t="s">
        <v>76</v>
      </c>
      <c r="D42" s="5" t="s">
        <v>689</v>
      </c>
      <c r="E42" s="12">
        <v>41</v>
      </c>
      <c r="F42" s="5" t="s">
        <v>51</v>
      </c>
      <c r="G42" s="5">
        <v>1756514</v>
      </c>
      <c r="H42" s="36" t="s">
        <v>76</v>
      </c>
      <c r="I42" s="5">
        <v>175</v>
      </c>
      <c r="J42" s="5">
        <v>65</v>
      </c>
      <c r="K42" s="5">
        <v>14</v>
      </c>
      <c r="L42" s="5" t="s">
        <v>685</v>
      </c>
      <c r="M42" s="5">
        <v>82</v>
      </c>
      <c r="N42" s="5"/>
      <c r="O42" s="5" t="s">
        <v>33</v>
      </c>
      <c r="P42" s="5"/>
      <c r="Q42" s="5" t="s">
        <v>26</v>
      </c>
      <c r="R42" s="5" t="s">
        <v>21</v>
      </c>
      <c r="S42" s="5">
        <v>71</v>
      </c>
      <c r="T42" s="5" t="s">
        <v>22</v>
      </c>
      <c r="U42" s="5" t="s">
        <v>23</v>
      </c>
      <c r="V42" s="5" t="s">
        <v>24</v>
      </c>
      <c r="W42" s="12">
        <v>41</v>
      </c>
      <c r="X42" s="7">
        <f t="shared" si="0"/>
        <v>7.0000000000000007E-2</v>
      </c>
      <c r="Y42" s="5">
        <f t="shared" si="1"/>
        <v>38.129999999999995</v>
      </c>
      <c r="AI42" t="e">
        <f>VLOOKUP(A42,NP!$A:$B,2,FALSE)</f>
        <v>#N/A</v>
      </c>
      <c r="AJ42">
        <f t="shared" si="2"/>
        <v>0</v>
      </c>
      <c r="AK42">
        <f>VLOOKUP(F42,Kondition!$B$4:$AG$31,6,FALSE)*100</f>
        <v>7.0000000000000009</v>
      </c>
      <c r="AL42" t="e">
        <f t="shared" si="3"/>
        <v>#REF!</v>
      </c>
      <c r="AM42">
        <v>16</v>
      </c>
    </row>
    <row r="43" spans="1:39" x14ac:dyDescent="0.3">
      <c r="A43" s="5">
        <v>10051324</v>
      </c>
      <c r="B43" s="6">
        <v>4024063001190</v>
      </c>
      <c r="C43" s="5" t="s">
        <v>76</v>
      </c>
      <c r="D43" s="5" t="s">
        <v>697</v>
      </c>
      <c r="E43" s="12">
        <v>40</v>
      </c>
      <c r="F43" s="5" t="s">
        <v>51</v>
      </c>
      <c r="G43" s="5">
        <v>1757013</v>
      </c>
      <c r="H43" s="36" t="s">
        <v>76</v>
      </c>
      <c r="I43" s="5">
        <v>175</v>
      </c>
      <c r="J43" s="5">
        <v>70</v>
      </c>
      <c r="K43" s="5">
        <v>13</v>
      </c>
      <c r="L43" s="5" t="s">
        <v>685</v>
      </c>
      <c r="M43" s="5">
        <v>82</v>
      </c>
      <c r="N43" s="5"/>
      <c r="O43" s="5" t="s">
        <v>33</v>
      </c>
      <c r="P43" s="5"/>
      <c r="Q43" s="5" t="s">
        <v>26</v>
      </c>
      <c r="R43" s="5" t="s">
        <v>21</v>
      </c>
      <c r="S43" s="5">
        <v>71</v>
      </c>
      <c r="T43" s="5" t="s">
        <v>22</v>
      </c>
      <c r="U43" s="5" t="s">
        <v>23</v>
      </c>
      <c r="V43" s="5" t="s">
        <v>24</v>
      </c>
      <c r="W43" s="12">
        <v>40</v>
      </c>
      <c r="X43" s="7">
        <f t="shared" si="0"/>
        <v>7.0000000000000007E-2</v>
      </c>
      <c r="Y43" s="5">
        <f t="shared" si="1"/>
        <v>37.199999999999996</v>
      </c>
      <c r="AI43" t="e">
        <f>VLOOKUP(A43,NP!$A:$B,2,FALSE)</f>
        <v>#N/A</v>
      </c>
      <c r="AJ43">
        <f t="shared" si="2"/>
        <v>0</v>
      </c>
      <c r="AK43">
        <f>VLOOKUP(F43,Kondition!$B$4:$AG$31,3,FALSE)*100</f>
        <v>7.0000000000000009</v>
      </c>
      <c r="AL43" t="e">
        <f t="shared" si="3"/>
        <v>#REF!</v>
      </c>
      <c r="AM43">
        <v>16</v>
      </c>
    </row>
    <row r="44" spans="1:39" x14ac:dyDescent="0.3">
      <c r="A44" s="5">
        <v>10230538</v>
      </c>
      <c r="B44" s="6">
        <v>4024067632550</v>
      </c>
      <c r="C44" s="5" t="s">
        <v>76</v>
      </c>
      <c r="D44" s="5" t="s">
        <v>2310</v>
      </c>
      <c r="E44" s="12">
        <v>51.5</v>
      </c>
      <c r="F44" s="5" t="s">
        <v>63</v>
      </c>
      <c r="G44" s="5">
        <v>1656513</v>
      </c>
      <c r="H44" s="36" t="s">
        <v>76</v>
      </c>
      <c r="I44" s="5">
        <v>165</v>
      </c>
      <c r="J44" s="5">
        <v>65</v>
      </c>
      <c r="K44" s="5">
        <v>13</v>
      </c>
      <c r="L44" s="5" t="s">
        <v>2298</v>
      </c>
      <c r="M44" s="5">
        <v>77</v>
      </c>
      <c r="N44" s="5"/>
      <c r="O44" s="5" t="s">
        <v>33</v>
      </c>
      <c r="P44" s="5"/>
      <c r="Q44" s="5" t="s">
        <v>20</v>
      </c>
      <c r="R44" s="5" t="s">
        <v>21</v>
      </c>
      <c r="S44" s="5">
        <v>71</v>
      </c>
      <c r="T44" s="5" t="s">
        <v>22</v>
      </c>
      <c r="U44" s="5" t="s">
        <v>23</v>
      </c>
      <c r="V44" s="5" t="s">
        <v>24</v>
      </c>
      <c r="W44" s="12">
        <v>51.5</v>
      </c>
      <c r="X44" s="7">
        <f t="shared" si="0"/>
        <v>0.20499999999999999</v>
      </c>
      <c r="Y44" s="5">
        <f t="shared" si="1"/>
        <v>40.942500000000003</v>
      </c>
      <c r="AI44" t="e">
        <f>VLOOKUP(A44,NP!$A:$B,2,FALSE)</f>
        <v>#N/A</v>
      </c>
      <c r="AJ44">
        <f t="shared" si="2"/>
        <v>0</v>
      </c>
      <c r="AK44">
        <f>VLOOKUP(F44,Kondition!$B$4:$AG$31,3,FALSE)*100</f>
        <v>20.5</v>
      </c>
      <c r="AL44" t="e">
        <f t="shared" si="3"/>
        <v>#REF!</v>
      </c>
      <c r="AM44">
        <v>16</v>
      </c>
    </row>
    <row r="45" spans="1:39" x14ac:dyDescent="0.3">
      <c r="A45" s="5">
        <v>11011472</v>
      </c>
      <c r="B45" s="6">
        <v>4019238792829</v>
      </c>
      <c r="C45" s="5" t="s">
        <v>76</v>
      </c>
      <c r="D45" s="5" t="s">
        <v>3328</v>
      </c>
      <c r="E45" s="12">
        <v>65.5</v>
      </c>
      <c r="F45" s="5" t="s">
        <v>18</v>
      </c>
      <c r="G45" s="5">
        <v>1557013</v>
      </c>
      <c r="H45" s="36" t="s">
        <v>76</v>
      </c>
      <c r="I45" s="5">
        <v>155</v>
      </c>
      <c r="J45" s="5">
        <v>70</v>
      </c>
      <c r="K45" s="5">
        <v>13</v>
      </c>
      <c r="L45" s="5" t="s">
        <v>3230</v>
      </c>
      <c r="M45" s="5">
        <v>75</v>
      </c>
      <c r="N45" s="5"/>
      <c r="O45" s="5" t="s">
        <v>33</v>
      </c>
      <c r="P45" s="5"/>
      <c r="Q45" s="5" t="s">
        <v>26</v>
      </c>
      <c r="R45" s="5" t="s">
        <v>27</v>
      </c>
      <c r="S45" s="5">
        <v>71</v>
      </c>
      <c r="T45" s="5" t="s">
        <v>22</v>
      </c>
      <c r="U45" s="5" t="s">
        <v>23</v>
      </c>
      <c r="V45" s="5" t="s">
        <v>24</v>
      </c>
      <c r="W45" s="12">
        <v>65.5</v>
      </c>
      <c r="X45" s="7">
        <f t="shared" si="0"/>
        <v>0.215</v>
      </c>
      <c r="Y45" s="5">
        <f t="shared" si="1"/>
        <v>51.417500000000004</v>
      </c>
      <c r="AI45" t="e">
        <f>VLOOKUP(A45,NP!$A:$B,2,FALSE)</f>
        <v>#N/A</v>
      </c>
      <c r="AJ45">
        <f t="shared" si="2"/>
        <v>0</v>
      </c>
      <c r="AK45">
        <f>VLOOKUP(F45,Kondition!$B$4:$AG$31,3,FALSE)*100</f>
        <v>21.5</v>
      </c>
      <c r="AL45" t="e">
        <f t="shared" si="3"/>
        <v>#REF!</v>
      </c>
      <c r="AM45">
        <v>16</v>
      </c>
    </row>
    <row r="46" spans="1:39" x14ac:dyDescent="0.3">
      <c r="A46" s="5">
        <v>10051321</v>
      </c>
      <c r="B46" s="6">
        <v>4024063000926</v>
      </c>
      <c r="C46" s="5" t="s">
        <v>76</v>
      </c>
      <c r="D46" s="5" t="s">
        <v>694</v>
      </c>
      <c r="E46" s="12">
        <v>42</v>
      </c>
      <c r="F46" s="5" t="s">
        <v>51</v>
      </c>
      <c r="G46" s="5">
        <v>1657014</v>
      </c>
      <c r="H46" s="36" t="s">
        <v>76</v>
      </c>
      <c r="I46" s="5">
        <v>165</v>
      </c>
      <c r="J46" s="5">
        <v>70</v>
      </c>
      <c r="K46" s="5">
        <v>14</v>
      </c>
      <c r="L46" s="5" t="s">
        <v>685</v>
      </c>
      <c r="M46" s="5">
        <v>81</v>
      </c>
      <c r="N46" s="5"/>
      <c r="O46" s="5" t="s">
        <v>33</v>
      </c>
      <c r="P46" s="5"/>
      <c r="Q46" s="5" t="s">
        <v>20</v>
      </c>
      <c r="R46" s="5" t="s">
        <v>21</v>
      </c>
      <c r="S46" s="5">
        <v>71</v>
      </c>
      <c r="T46" s="5" t="s">
        <v>22</v>
      </c>
      <c r="U46" s="5" t="s">
        <v>23</v>
      </c>
      <c r="V46" s="5" t="s">
        <v>24</v>
      </c>
      <c r="W46" s="12">
        <v>42</v>
      </c>
      <c r="X46" s="7">
        <f t="shared" si="0"/>
        <v>7.0000000000000007E-2</v>
      </c>
      <c r="Y46" s="5">
        <f t="shared" si="1"/>
        <v>39.059999999999995</v>
      </c>
      <c r="AI46" t="e">
        <f>VLOOKUP(A46,NP!$A:$B,2,FALSE)</f>
        <v>#N/A</v>
      </c>
      <c r="AJ46">
        <f t="shared" si="2"/>
        <v>0</v>
      </c>
      <c r="AK46">
        <f>VLOOKUP(F46,Kondition!$B$4:$AG$31,6,FALSE)*100</f>
        <v>7.0000000000000009</v>
      </c>
      <c r="AL46" t="e">
        <f t="shared" si="3"/>
        <v>#REF!</v>
      </c>
      <c r="AM46">
        <v>16</v>
      </c>
    </row>
    <row r="47" spans="1:39" x14ac:dyDescent="0.3">
      <c r="A47" s="5">
        <v>10050386</v>
      </c>
      <c r="B47" s="6">
        <v>4024063504226</v>
      </c>
      <c r="C47" s="5" t="s">
        <v>76</v>
      </c>
      <c r="D47" s="5" t="s">
        <v>678</v>
      </c>
      <c r="E47" s="12">
        <v>41</v>
      </c>
      <c r="F47" s="5" t="s">
        <v>51</v>
      </c>
      <c r="G47" s="5">
        <v>1658013</v>
      </c>
      <c r="H47" s="36" t="s">
        <v>76</v>
      </c>
      <c r="I47" s="5">
        <v>165</v>
      </c>
      <c r="J47" s="5">
        <v>80</v>
      </c>
      <c r="K47" s="5">
        <v>13</v>
      </c>
      <c r="L47" s="5" t="s">
        <v>674</v>
      </c>
      <c r="M47" s="5">
        <v>83</v>
      </c>
      <c r="N47" s="5"/>
      <c r="O47" s="5" t="s">
        <v>33</v>
      </c>
      <c r="P47" s="5"/>
      <c r="Q47" s="5" t="s">
        <v>20</v>
      </c>
      <c r="R47" s="5" t="s">
        <v>21</v>
      </c>
      <c r="S47" s="5">
        <v>71</v>
      </c>
      <c r="T47" s="5" t="s">
        <v>22</v>
      </c>
      <c r="U47" s="5" t="s">
        <v>23</v>
      </c>
      <c r="V47" s="5" t="s">
        <v>24</v>
      </c>
      <c r="W47" s="12">
        <v>41</v>
      </c>
      <c r="X47" s="7">
        <f t="shared" si="0"/>
        <v>7.0000000000000007E-2</v>
      </c>
      <c r="Y47" s="5">
        <f t="shared" si="1"/>
        <v>38.129999999999995</v>
      </c>
      <c r="AI47" t="e">
        <f>VLOOKUP(A47,NP!$A:$B,2,FALSE)</f>
        <v>#N/A</v>
      </c>
      <c r="AJ47">
        <f t="shared" si="2"/>
        <v>0</v>
      </c>
      <c r="AK47">
        <f>VLOOKUP(F47,Kondition!$B$4:$AG$31,3,FALSE)*100</f>
        <v>7.0000000000000009</v>
      </c>
      <c r="AL47" t="e">
        <f t="shared" si="3"/>
        <v>#REF!</v>
      </c>
      <c r="AM47">
        <v>16</v>
      </c>
    </row>
    <row r="48" spans="1:39" x14ac:dyDescent="0.3">
      <c r="A48" s="5">
        <v>10030606</v>
      </c>
      <c r="B48" s="6">
        <v>4024068632764</v>
      </c>
      <c r="C48" s="5" t="s">
        <v>76</v>
      </c>
      <c r="D48" s="5" t="s">
        <v>568</v>
      </c>
      <c r="E48" s="12">
        <v>52.5</v>
      </c>
      <c r="F48" s="5" t="s">
        <v>48</v>
      </c>
      <c r="G48" s="5">
        <v>1657014</v>
      </c>
      <c r="H48" s="36" t="s">
        <v>76</v>
      </c>
      <c r="I48" s="5">
        <v>165</v>
      </c>
      <c r="J48" s="5">
        <v>70</v>
      </c>
      <c r="K48" s="5">
        <v>14</v>
      </c>
      <c r="L48" s="5" t="s">
        <v>508</v>
      </c>
      <c r="M48" s="5">
        <v>81</v>
      </c>
      <c r="N48" s="5"/>
      <c r="O48" s="5" t="s">
        <v>33</v>
      </c>
      <c r="P48" s="5"/>
      <c r="Q48" s="5" t="s">
        <v>26</v>
      </c>
      <c r="R48" s="5" t="s">
        <v>21</v>
      </c>
      <c r="S48" s="5">
        <v>71</v>
      </c>
      <c r="T48" s="5" t="s">
        <v>22</v>
      </c>
      <c r="U48" s="5" t="s">
        <v>23</v>
      </c>
      <c r="V48" s="5" t="s">
        <v>24</v>
      </c>
      <c r="W48" s="12">
        <v>52.5</v>
      </c>
      <c r="X48" s="7">
        <f t="shared" si="0"/>
        <v>0.19500000000000001</v>
      </c>
      <c r="Y48" s="5">
        <f t="shared" si="1"/>
        <v>42.262499999999996</v>
      </c>
      <c r="AI48" t="e">
        <f>VLOOKUP(A48,NP!$A:$B,2,FALSE)</f>
        <v>#N/A</v>
      </c>
      <c r="AJ48">
        <f t="shared" si="2"/>
        <v>0</v>
      </c>
      <c r="AK48">
        <f>VLOOKUP(F48,Kondition!$B$4:$AG$31,6,FALSE)*100</f>
        <v>19.5</v>
      </c>
      <c r="AL48" t="e">
        <f t="shared" si="3"/>
        <v>#REF!</v>
      </c>
      <c r="AM48">
        <v>16</v>
      </c>
    </row>
    <row r="49" spans="1:39" x14ac:dyDescent="0.3">
      <c r="A49" s="5">
        <v>10030603</v>
      </c>
      <c r="B49" s="6">
        <v>4024068632818</v>
      </c>
      <c r="C49" s="5" t="s">
        <v>76</v>
      </c>
      <c r="D49" s="5" t="s">
        <v>565</v>
      </c>
      <c r="E49" s="12">
        <v>51.5</v>
      </c>
      <c r="F49" s="5" t="s">
        <v>48</v>
      </c>
      <c r="G49" s="5">
        <v>1656513</v>
      </c>
      <c r="H49" s="36" t="s">
        <v>76</v>
      </c>
      <c r="I49" s="5">
        <v>165</v>
      </c>
      <c r="J49" s="5">
        <v>65</v>
      </c>
      <c r="K49" s="5">
        <v>13</v>
      </c>
      <c r="L49" s="5" t="s">
        <v>508</v>
      </c>
      <c r="M49" s="5">
        <v>77</v>
      </c>
      <c r="N49" s="5"/>
      <c r="O49" s="5" t="s">
        <v>33</v>
      </c>
      <c r="P49" s="5"/>
      <c r="Q49" s="5" t="s">
        <v>20</v>
      </c>
      <c r="R49" s="5" t="s">
        <v>21</v>
      </c>
      <c r="S49" s="5">
        <v>71</v>
      </c>
      <c r="T49" s="5" t="s">
        <v>22</v>
      </c>
      <c r="U49" s="5" t="s">
        <v>23</v>
      </c>
      <c r="V49" s="5" t="s">
        <v>24</v>
      </c>
      <c r="W49" s="12">
        <v>51.5</v>
      </c>
      <c r="X49" s="7">
        <f t="shared" si="0"/>
        <v>0.19500000000000001</v>
      </c>
      <c r="Y49" s="5">
        <f t="shared" si="1"/>
        <v>41.457499999999996</v>
      </c>
      <c r="AI49" t="e">
        <f>VLOOKUP(A49,NP!$A:$B,2,FALSE)</f>
        <v>#N/A</v>
      </c>
      <c r="AJ49">
        <f t="shared" si="2"/>
        <v>0</v>
      </c>
      <c r="AK49">
        <f>VLOOKUP(F49,Kondition!$B$4:$AG$31,3,FALSE)*100</f>
        <v>19.5</v>
      </c>
      <c r="AL49" t="e">
        <f t="shared" si="3"/>
        <v>#REF!</v>
      </c>
      <c r="AM49">
        <v>16</v>
      </c>
    </row>
    <row r="50" spans="1:39" x14ac:dyDescent="0.3">
      <c r="A50" s="5">
        <v>10051332</v>
      </c>
      <c r="B50" s="6">
        <v>4024063000940</v>
      </c>
      <c r="C50" s="5" t="s">
        <v>76</v>
      </c>
      <c r="D50" s="5" t="s">
        <v>705</v>
      </c>
      <c r="E50" s="12">
        <v>45</v>
      </c>
      <c r="F50" s="5" t="s">
        <v>51</v>
      </c>
      <c r="G50" s="5">
        <v>1756515</v>
      </c>
      <c r="H50" s="36" t="s">
        <v>76</v>
      </c>
      <c r="I50" s="5">
        <v>175</v>
      </c>
      <c r="J50" s="5">
        <v>65</v>
      </c>
      <c r="K50" s="5">
        <v>15</v>
      </c>
      <c r="L50" s="5" t="s">
        <v>685</v>
      </c>
      <c r="M50" s="5">
        <v>84</v>
      </c>
      <c r="N50" s="5"/>
      <c r="O50" s="5" t="s">
        <v>33</v>
      </c>
      <c r="P50" s="5"/>
      <c r="Q50" s="5" t="s">
        <v>26</v>
      </c>
      <c r="R50" s="5" t="s">
        <v>21</v>
      </c>
      <c r="S50" s="5">
        <v>71</v>
      </c>
      <c r="T50" s="5" t="s">
        <v>22</v>
      </c>
      <c r="U50" s="5" t="s">
        <v>23</v>
      </c>
      <c r="V50" s="5" t="s">
        <v>24</v>
      </c>
      <c r="W50" s="12">
        <v>45</v>
      </c>
      <c r="X50" s="7">
        <f t="shared" si="0"/>
        <v>7.0000000000000007E-2</v>
      </c>
      <c r="Y50" s="5">
        <f t="shared" si="1"/>
        <v>41.849999999999994</v>
      </c>
      <c r="AI50" t="e">
        <f>VLOOKUP(A50,NP!$A:$B,2,FALSE)</f>
        <v>#N/A</v>
      </c>
      <c r="AJ50">
        <f t="shared" si="2"/>
        <v>0</v>
      </c>
      <c r="AK50">
        <f>VLOOKUP(F50,Kondition!$B$4:$AG$31,9,FALSE)*100</f>
        <v>7.0000000000000009</v>
      </c>
      <c r="AL50" t="e">
        <f t="shared" si="3"/>
        <v>#REF!</v>
      </c>
      <c r="AM50">
        <v>16</v>
      </c>
    </row>
    <row r="51" spans="1:39" x14ac:dyDescent="0.3">
      <c r="A51" s="5">
        <v>10051343</v>
      </c>
      <c r="B51" s="6">
        <v>4024063000582</v>
      </c>
      <c r="C51" s="5" t="s">
        <v>76</v>
      </c>
      <c r="D51" s="5" t="s">
        <v>716</v>
      </c>
      <c r="E51" s="12">
        <v>45</v>
      </c>
      <c r="F51" s="5" t="s">
        <v>51</v>
      </c>
      <c r="G51" s="5">
        <v>1856015</v>
      </c>
      <c r="H51" s="36" t="s">
        <v>76</v>
      </c>
      <c r="I51" s="5">
        <v>185</v>
      </c>
      <c r="J51" s="5">
        <v>60</v>
      </c>
      <c r="K51" s="5">
        <v>15</v>
      </c>
      <c r="L51" s="5" t="s">
        <v>685</v>
      </c>
      <c r="M51" s="5">
        <v>84</v>
      </c>
      <c r="N51" s="5"/>
      <c r="O51" s="5" t="s">
        <v>33</v>
      </c>
      <c r="P51" s="5"/>
      <c r="Q51" s="5" t="s">
        <v>26</v>
      </c>
      <c r="R51" s="5" t="s">
        <v>21</v>
      </c>
      <c r="S51" s="5">
        <v>71</v>
      </c>
      <c r="T51" s="5" t="s">
        <v>22</v>
      </c>
      <c r="U51" s="5" t="s">
        <v>23</v>
      </c>
      <c r="V51" s="5" t="s">
        <v>24</v>
      </c>
      <c r="W51" s="12">
        <v>45</v>
      </c>
      <c r="X51" s="7">
        <f t="shared" si="0"/>
        <v>7.0000000000000007E-2</v>
      </c>
      <c r="Y51" s="5">
        <f t="shared" si="1"/>
        <v>41.849999999999994</v>
      </c>
      <c r="AI51" t="e">
        <f>VLOOKUP(A51,NP!$A:$B,2,FALSE)</f>
        <v>#N/A</v>
      </c>
      <c r="AJ51">
        <f t="shared" si="2"/>
        <v>0</v>
      </c>
      <c r="AK51">
        <f>VLOOKUP(F51,Kondition!$B$4:$AG$31,9,FALSE)*100</f>
        <v>7.0000000000000009</v>
      </c>
      <c r="AL51" t="e">
        <f t="shared" si="3"/>
        <v>#REF!</v>
      </c>
      <c r="AM51">
        <v>16</v>
      </c>
    </row>
    <row r="52" spans="1:39" x14ac:dyDescent="0.3">
      <c r="A52" s="5">
        <v>11304075</v>
      </c>
      <c r="B52" s="6">
        <v>4032344795256</v>
      </c>
      <c r="C52" s="5" t="s">
        <v>76</v>
      </c>
      <c r="D52" s="5" t="s">
        <v>4078</v>
      </c>
      <c r="E52" s="12">
        <v>42.5</v>
      </c>
      <c r="F52" s="5" t="s">
        <v>72</v>
      </c>
      <c r="G52" s="5">
        <v>1756514</v>
      </c>
      <c r="H52" s="36" t="s">
        <v>76</v>
      </c>
      <c r="I52" s="5">
        <v>175</v>
      </c>
      <c r="J52" s="5">
        <v>65</v>
      </c>
      <c r="K52" s="5">
        <v>14</v>
      </c>
      <c r="L52" s="5" t="s">
        <v>3894</v>
      </c>
      <c r="M52" s="5">
        <v>82</v>
      </c>
      <c r="N52" s="5"/>
      <c r="O52" s="5" t="s">
        <v>33</v>
      </c>
      <c r="P52" s="5"/>
      <c r="Q52" s="5" t="s">
        <v>20</v>
      </c>
      <c r="R52" s="5" t="s">
        <v>21</v>
      </c>
      <c r="S52" s="5">
        <v>71</v>
      </c>
      <c r="T52" s="5" t="s">
        <v>22</v>
      </c>
      <c r="U52" s="5" t="s">
        <v>23</v>
      </c>
      <c r="V52" s="5" t="s">
        <v>24</v>
      </c>
      <c r="W52" s="12">
        <v>42.5</v>
      </c>
      <c r="X52" s="7">
        <f t="shared" si="0"/>
        <v>0.05</v>
      </c>
      <c r="Y52" s="5">
        <f t="shared" si="1"/>
        <v>40.375</v>
      </c>
      <c r="AI52" t="e">
        <f>VLOOKUP(A52,NP!$A:$B,2,FALSE)</f>
        <v>#N/A</v>
      </c>
      <c r="AJ52">
        <f t="shared" si="2"/>
        <v>0</v>
      </c>
      <c r="AK52">
        <f>VLOOKUP(F52,Kondition!$B$4:$AG$31,6,FALSE)*100</f>
        <v>5</v>
      </c>
      <c r="AL52" t="e">
        <f t="shared" si="3"/>
        <v>#REF!</v>
      </c>
      <c r="AM52">
        <v>16</v>
      </c>
    </row>
    <row r="53" spans="1:39" x14ac:dyDescent="0.3">
      <c r="A53" s="5">
        <v>10050354</v>
      </c>
      <c r="B53" s="6">
        <v>4024063438781</v>
      </c>
      <c r="C53" s="5" t="s">
        <v>76</v>
      </c>
      <c r="D53" s="5" t="s">
        <v>676</v>
      </c>
      <c r="E53" s="12">
        <v>43</v>
      </c>
      <c r="F53" s="5" t="s">
        <v>51</v>
      </c>
      <c r="G53" s="5">
        <v>1757014</v>
      </c>
      <c r="H53" s="36" t="s">
        <v>76</v>
      </c>
      <c r="I53" s="5">
        <v>175</v>
      </c>
      <c r="J53" s="5">
        <v>70</v>
      </c>
      <c r="K53" s="5">
        <v>14</v>
      </c>
      <c r="L53" s="5" t="s">
        <v>674</v>
      </c>
      <c r="M53" s="5">
        <v>84</v>
      </c>
      <c r="N53" s="5"/>
      <c r="O53" s="5" t="s">
        <v>33</v>
      </c>
      <c r="P53" s="5"/>
      <c r="Q53" s="5" t="s">
        <v>20</v>
      </c>
      <c r="R53" s="5" t="s">
        <v>21</v>
      </c>
      <c r="S53" s="5">
        <v>71</v>
      </c>
      <c r="T53" s="5" t="s">
        <v>22</v>
      </c>
      <c r="U53" s="5" t="s">
        <v>23</v>
      </c>
      <c r="V53" s="5" t="s">
        <v>24</v>
      </c>
      <c r="W53" s="12">
        <v>43</v>
      </c>
      <c r="X53" s="7">
        <f t="shared" si="0"/>
        <v>7.0000000000000007E-2</v>
      </c>
      <c r="Y53" s="5">
        <f t="shared" si="1"/>
        <v>39.989999999999995</v>
      </c>
      <c r="AI53" t="e">
        <f>VLOOKUP(A53,NP!$A:$B,2,FALSE)</f>
        <v>#N/A</v>
      </c>
      <c r="AJ53">
        <f t="shared" si="2"/>
        <v>0</v>
      </c>
      <c r="AK53">
        <f>VLOOKUP(F53,Kondition!$B$4:$AG$31,6,FALSE)*100</f>
        <v>7.0000000000000009</v>
      </c>
      <c r="AL53" t="e">
        <f t="shared" si="3"/>
        <v>#REF!</v>
      </c>
      <c r="AM53">
        <v>16</v>
      </c>
    </row>
    <row r="54" spans="1:39" x14ac:dyDescent="0.3">
      <c r="A54" s="5">
        <v>10230978</v>
      </c>
      <c r="B54" s="6">
        <v>4024067000533</v>
      </c>
      <c r="C54" s="5" t="s">
        <v>76</v>
      </c>
      <c r="D54" s="5" t="s">
        <v>2329</v>
      </c>
      <c r="E54" s="12">
        <v>55.5</v>
      </c>
      <c r="F54" s="5" t="s">
        <v>63</v>
      </c>
      <c r="G54" s="5">
        <v>1956515</v>
      </c>
      <c r="H54" s="36" t="s">
        <v>76</v>
      </c>
      <c r="I54" s="5">
        <v>195</v>
      </c>
      <c r="J54" s="5">
        <v>65</v>
      </c>
      <c r="K54" s="5">
        <v>15</v>
      </c>
      <c r="L54" s="5" t="s">
        <v>2298</v>
      </c>
      <c r="M54" s="5">
        <v>91</v>
      </c>
      <c r="N54" s="5"/>
      <c r="O54" s="5" t="s">
        <v>33</v>
      </c>
      <c r="P54" s="5"/>
      <c r="Q54" s="5" t="s">
        <v>21</v>
      </c>
      <c r="R54" s="5" t="s">
        <v>27</v>
      </c>
      <c r="S54" s="5">
        <v>72</v>
      </c>
      <c r="T54" s="5" t="s">
        <v>22</v>
      </c>
      <c r="U54" s="5" t="s">
        <v>23</v>
      </c>
      <c r="V54" s="5" t="s">
        <v>24</v>
      </c>
      <c r="W54" s="12">
        <v>55.5</v>
      </c>
      <c r="X54" s="7">
        <f t="shared" si="0"/>
        <v>0.20499999999999999</v>
      </c>
      <c r="Y54" s="5">
        <f t="shared" si="1"/>
        <v>44.122500000000002</v>
      </c>
      <c r="AI54" t="e">
        <f>VLOOKUP(A54,NP!$A:$B,2,FALSE)</f>
        <v>#N/A</v>
      </c>
      <c r="AJ54">
        <f t="shared" si="2"/>
        <v>0</v>
      </c>
      <c r="AK54">
        <f>VLOOKUP(F54,Kondition!$B$4:$AG$31,9,FALSE)*100</f>
        <v>20.5</v>
      </c>
      <c r="AL54" t="e">
        <f t="shared" si="3"/>
        <v>#REF!</v>
      </c>
      <c r="AM54">
        <v>16</v>
      </c>
    </row>
    <row r="55" spans="1:39" x14ac:dyDescent="0.3">
      <c r="A55" s="5">
        <v>10230541</v>
      </c>
      <c r="B55" s="6">
        <v>4024067632482</v>
      </c>
      <c r="C55" s="5" t="s">
        <v>76</v>
      </c>
      <c r="D55" s="5" t="s">
        <v>2313</v>
      </c>
      <c r="E55" s="12">
        <v>54</v>
      </c>
      <c r="F55" s="5" t="s">
        <v>63</v>
      </c>
      <c r="G55" s="5">
        <v>1757013</v>
      </c>
      <c r="H55" s="36" t="s">
        <v>76</v>
      </c>
      <c r="I55" s="5">
        <v>175</v>
      </c>
      <c r="J55" s="5">
        <v>70</v>
      </c>
      <c r="K55" s="5">
        <v>13</v>
      </c>
      <c r="L55" s="5" t="s">
        <v>2298</v>
      </c>
      <c r="M55" s="5">
        <v>82</v>
      </c>
      <c r="N55" s="5"/>
      <c r="O55" s="5" t="s">
        <v>33</v>
      </c>
      <c r="P55" s="5"/>
      <c r="Q55" s="5" t="s">
        <v>26</v>
      </c>
      <c r="R55" s="5" t="s">
        <v>21</v>
      </c>
      <c r="S55" s="5">
        <v>71</v>
      </c>
      <c r="T55" s="5" t="s">
        <v>22</v>
      </c>
      <c r="U55" s="5" t="s">
        <v>23</v>
      </c>
      <c r="V55" s="5" t="s">
        <v>24</v>
      </c>
      <c r="W55" s="12">
        <v>54</v>
      </c>
      <c r="X55" s="7">
        <f t="shared" si="0"/>
        <v>0.20499999999999999</v>
      </c>
      <c r="Y55" s="5">
        <f t="shared" si="1"/>
        <v>42.93</v>
      </c>
      <c r="AI55" t="e">
        <f>VLOOKUP(A55,NP!$A:$B,2,FALSE)</f>
        <v>#N/A</v>
      </c>
      <c r="AJ55">
        <f t="shared" si="2"/>
        <v>0</v>
      </c>
      <c r="AK55">
        <f>VLOOKUP(F55,Kondition!$B$4:$AG$31,3,FALSE)*100</f>
        <v>20.5</v>
      </c>
      <c r="AL55" t="e">
        <f t="shared" si="3"/>
        <v>#REF!</v>
      </c>
      <c r="AM55">
        <v>16</v>
      </c>
    </row>
    <row r="56" spans="1:39" x14ac:dyDescent="0.3">
      <c r="A56" s="5">
        <v>10051317</v>
      </c>
      <c r="B56" s="6">
        <v>4024063000872</v>
      </c>
      <c r="C56" s="5" t="s">
        <v>76</v>
      </c>
      <c r="D56" s="5" t="s">
        <v>690</v>
      </c>
      <c r="E56" s="12">
        <v>43.5</v>
      </c>
      <c r="F56" s="5" t="s">
        <v>51</v>
      </c>
      <c r="G56" s="5">
        <v>1656514</v>
      </c>
      <c r="H56" s="36" t="s">
        <v>76</v>
      </c>
      <c r="I56" s="5">
        <v>165</v>
      </c>
      <c r="J56" s="5">
        <v>65</v>
      </c>
      <c r="K56" s="5">
        <v>14</v>
      </c>
      <c r="L56" s="5" t="s">
        <v>685</v>
      </c>
      <c r="M56" s="5">
        <v>79</v>
      </c>
      <c r="N56" s="5"/>
      <c r="O56" s="5" t="s">
        <v>33</v>
      </c>
      <c r="P56" s="5"/>
      <c r="Q56" s="5" t="s">
        <v>20</v>
      </c>
      <c r="R56" s="5" t="s">
        <v>21</v>
      </c>
      <c r="S56" s="5">
        <v>71</v>
      </c>
      <c r="T56" s="5" t="s">
        <v>22</v>
      </c>
      <c r="U56" s="5" t="s">
        <v>23</v>
      </c>
      <c r="V56" s="5" t="s">
        <v>24</v>
      </c>
      <c r="W56" s="12">
        <v>43.5</v>
      </c>
      <c r="X56" s="7">
        <f t="shared" si="0"/>
        <v>7.0000000000000007E-2</v>
      </c>
      <c r="Y56" s="5">
        <f t="shared" si="1"/>
        <v>40.454999999999998</v>
      </c>
      <c r="AI56" t="e">
        <f>VLOOKUP(A56,NP!$A:$B,2,FALSE)</f>
        <v>#N/A</v>
      </c>
      <c r="AJ56">
        <f t="shared" si="2"/>
        <v>0</v>
      </c>
      <c r="AK56">
        <f>VLOOKUP(F56,Kondition!$B$4:$AG$31,6,FALSE)*100</f>
        <v>7.0000000000000009</v>
      </c>
      <c r="AL56" t="e">
        <f t="shared" si="3"/>
        <v>#REF!</v>
      </c>
      <c r="AM56">
        <v>16</v>
      </c>
    </row>
    <row r="57" spans="1:39" x14ac:dyDescent="0.3">
      <c r="A57" s="5">
        <v>10050385</v>
      </c>
      <c r="B57" s="6">
        <v>4024063504219</v>
      </c>
      <c r="C57" s="5" t="s">
        <v>76</v>
      </c>
      <c r="D57" s="5" t="s">
        <v>677</v>
      </c>
      <c r="E57" s="12">
        <v>43.5</v>
      </c>
      <c r="F57" s="5" t="s">
        <v>51</v>
      </c>
      <c r="G57" s="5">
        <v>1658014</v>
      </c>
      <c r="H57" s="36" t="s">
        <v>76</v>
      </c>
      <c r="I57" s="5">
        <v>165</v>
      </c>
      <c r="J57" s="5">
        <v>80</v>
      </c>
      <c r="K57" s="5">
        <v>14</v>
      </c>
      <c r="L57" s="5" t="s">
        <v>674</v>
      </c>
      <c r="M57" s="5">
        <v>85</v>
      </c>
      <c r="N57" s="5"/>
      <c r="O57" s="5" t="s">
        <v>33</v>
      </c>
      <c r="P57" s="5"/>
      <c r="Q57" s="5" t="s">
        <v>20</v>
      </c>
      <c r="R57" s="5" t="s">
        <v>21</v>
      </c>
      <c r="S57" s="5">
        <v>71</v>
      </c>
      <c r="T57" s="5" t="s">
        <v>22</v>
      </c>
      <c r="U57" s="5" t="s">
        <v>23</v>
      </c>
      <c r="V57" s="5" t="s">
        <v>24</v>
      </c>
      <c r="W57" s="12">
        <v>43.5</v>
      </c>
      <c r="X57" s="7">
        <f t="shared" si="0"/>
        <v>7.0000000000000007E-2</v>
      </c>
      <c r="Y57" s="5">
        <f t="shared" si="1"/>
        <v>40.454999999999998</v>
      </c>
      <c r="AI57" t="e">
        <f>VLOOKUP(A57,NP!$A:$B,2,FALSE)</f>
        <v>#N/A</v>
      </c>
      <c r="AJ57">
        <f t="shared" si="2"/>
        <v>0</v>
      </c>
      <c r="AK57">
        <f>VLOOKUP(F57,Kondition!$B$4:$AG$31,6,FALSE)*100</f>
        <v>7.0000000000000009</v>
      </c>
      <c r="AL57" t="e">
        <f t="shared" si="3"/>
        <v>#REF!</v>
      </c>
      <c r="AM57">
        <v>16</v>
      </c>
    </row>
    <row r="58" spans="1:39" x14ac:dyDescent="0.3">
      <c r="A58" s="5">
        <v>10230705</v>
      </c>
      <c r="B58" s="6">
        <v>4024067747605</v>
      </c>
      <c r="C58" s="5" t="s">
        <v>76</v>
      </c>
      <c r="D58" s="5" t="s">
        <v>2334</v>
      </c>
      <c r="E58" s="12">
        <v>56</v>
      </c>
      <c r="F58" s="5" t="s">
        <v>63</v>
      </c>
      <c r="G58" s="5">
        <v>1756515</v>
      </c>
      <c r="H58" s="36" t="s">
        <v>76</v>
      </c>
      <c r="I58" s="5">
        <v>175</v>
      </c>
      <c r="J58" s="5">
        <v>65</v>
      </c>
      <c r="K58" s="5">
        <v>15</v>
      </c>
      <c r="L58" s="5" t="s">
        <v>2298</v>
      </c>
      <c r="M58" s="5">
        <v>84</v>
      </c>
      <c r="N58" s="5"/>
      <c r="O58" s="5" t="s">
        <v>33</v>
      </c>
      <c r="P58" s="5"/>
      <c r="Q58" s="5" t="s">
        <v>26</v>
      </c>
      <c r="R58" s="5" t="s">
        <v>21</v>
      </c>
      <c r="S58" s="5">
        <v>71</v>
      </c>
      <c r="T58" s="5" t="s">
        <v>22</v>
      </c>
      <c r="U58" s="5" t="s">
        <v>23</v>
      </c>
      <c r="V58" s="5" t="s">
        <v>24</v>
      </c>
      <c r="W58" s="12">
        <v>56</v>
      </c>
      <c r="X58" s="7">
        <f t="shared" si="0"/>
        <v>0.20499999999999999</v>
      </c>
      <c r="Y58" s="5">
        <f t="shared" si="1"/>
        <v>44.52</v>
      </c>
      <c r="AI58" t="e">
        <f>VLOOKUP(A58,NP!$A:$B,2,FALSE)</f>
        <v>#N/A</v>
      </c>
      <c r="AJ58">
        <f t="shared" si="2"/>
        <v>0</v>
      </c>
      <c r="AK58">
        <f>VLOOKUP(F58,Kondition!$B$4:$AG$31,9,FALSE)*100</f>
        <v>20.5</v>
      </c>
      <c r="AL58" t="e">
        <f t="shared" si="3"/>
        <v>#REF!</v>
      </c>
      <c r="AM58">
        <v>16</v>
      </c>
    </row>
    <row r="59" spans="1:39" x14ac:dyDescent="0.3">
      <c r="A59" s="5">
        <v>10230679</v>
      </c>
      <c r="B59" s="6">
        <v>4024067747636</v>
      </c>
      <c r="C59" s="5" t="s">
        <v>76</v>
      </c>
      <c r="D59" s="5" t="s">
        <v>2329</v>
      </c>
      <c r="E59" s="12">
        <v>56</v>
      </c>
      <c r="F59" s="5" t="s">
        <v>63</v>
      </c>
      <c r="G59" s="5">
        <v>1956515</v>
      </c>
      <c r="H59" s="36" t="s">
        <v>76</v>
      </c>
      <c r="I59" s="5">
        <v>195</v>
      </c>
      <c r="J59" s="5">
        <v>65</v>
      </c>
      <c r="K59" s="5">
        <v>15</v>
      </c>
      <c r="L59" s="5" t="s">
        <v>2298</v>
      </c>
      <c r="M59" s="5">
        <v>91</v>
      </c>
      <c r="N59" s="5"/>
      <c r="O59" s="5" t="s">
        <v>33</v>
      </c>
      <c r="P59" s="5"/>
      <c r="Q59" s="5" t="s">
        <v>26</v>
      </c>
      <c r="R59" s="5" t="s">
        <v>21</v>
      </c>
      <c r="S59" s="5">
        <v>71</v>
      </c>
      <c r="T59" s="5" t="s">
        <v>22</v>
      </c>
      <c r="U59" s="5" t="s">
        <v>23</v>
      </c>
      <c r="V59" s="5" t="s">
        <v>24</v>
      </c>
      <c r="W59" s="12">
        <v>56</v>
      </c>
      <c r="X59" s="7">
        <f t="shared" si="0"/>
        <v>0.20499999999999999</v>
      </c>
      <c r="Y59" s="5">
        <f t="shared" si="1"/>
        <v>44.52</v>
      </c>
      <c r="AI59" t="e">
        <f>VLOOKUP(A59,NP!$A:$B,2,FALSE)</f>
        <v>#N/A</v>
      </c>
      <c r="AJ59">
        <f t="shared" si="2"/>
        <v>0</v>
      </c>
      <c r="AK59">
        <f>VLOOKUP(F59,Kondition!$B$4:$AG$31,9,FALSE)*100</f>
        <v>20.5</v>
      </c>
      <c r="AL59" t="e">
        <f t="shared" si="3"/>
        <v>#REF!</v>
      </c>
      <c r="AM59">
        <v>16</v>
      </c>
    </row>
    <row r="60" spans="1:39" x14ac:dyDescent="0.3">
      <c r="A60" s="5">
        <v>11304497</v>
      </c>
      <c r="B60" s="6">
        <v>4032344794914</v>
      </c>
      <c r="C60" s="5" t="s">
        <v>76</v>
      </c>
      <c r="D60" s="5" t="s">
        <v>4102</v>
      </c>
      <c r="E60" s="12">
        <v>44.5</v>
      </c>
      <c r="F60" s="5" t="s">
        <v>72</v>
      </c>
      <c r="G60" s="5">
        <v>1656514</v>
      </c>
      <c r="H60" s="36" t="s">
        <v>76</v>
      </c>
      <c r="I60" s="5">
        <v>165</v>
      </c>
      <c r="J60" s="5">
        <v>65</v>
      </c>
      <c r="K60" s="5">
        <v>14</v>
      </c>
      <c r="L60" s="5" t="s">
        <v>3894</v>
      </c>
      <c r="M60" s="5">
        <v>79</v>
      </c>
      <c r="N60" s="5"/>
      <c r="O60" s="5" t="s">
        <v>33</v>
      </c>
      <c r="P60" s="5"/>
      <c r="Q60" s="5" t="s">
        <v>20</v>
      </c>
      <c r="R60" s="5" t="s">
        <v>21</v>
      </c>
      <c r="S60" s="5">
        <v>71</v>
      </c>
      <c r="T60" s="5" t="s">
        <v>22</v>
      </c>
      <c r="U60" s="5" t="s">
        <v>23</v>
      </c>
      <c r="V60" s="5" t="s">
        <v>24</v>
      </c>
      <c r="W60" s="12">
        <v>44.5</v>
      </c>
      <c r="X60" s="7">
        <f t="shared" si="0"/>
        <v>0.05</v>
      </c>
      <c r="Y60" s="5">
        <f t="shared" si="1"/>
        <v>42.274999999999999</v>
      </c>
      <c r="AI60" t="e">
        <f>VLOOKUP(A60,NP!$A:$B,2,FALSE)</f>
        <v>#N/A</v>
      </c>
      <c r="AJ60">
        <f t="shared" si="2"/>
        <v>0</v>
      </c>
      <c r="AK60">
        <f>VLOOKUP(F60,Kondition!$B$4:$AG$31,6,FALSE)*100</f>
        <v>5</v>
      </c>
      <c r="AL60" t="e">
        <f t="shared" si="3"/>
        <v>#REF!</v>
      </c>
      <c r="AM60">
        <v>16</v>
      </c>
    </row>
    <row r="61" spans="1:39" x14ac:dyDescent="0.3">
      <c r="A61" s="5">
        <v>10230528</v>
      </c>
      <c r="B61" s="6">
        <v>4024067632512</v>
      </c>
      <c r="C61" s="5" t="s">
        <v>76</v>
      </c>
      <c r="D61" s="5" t="s">
        <v>2300</v>
      </c>
      <c r="E61" s="12">
        <v>56</v>
      </c>
      <c r="F61" s="5" t="s">
        <v>63</v>
      </c>
      <c r="G61" s="5">
        <v>1757014</v>
      </c>
      <c r="H61" s="36" t="s">
        <v>76</v>
      </c>
      <c r="I61" s="5">
        <v>175</v>
      </c>
      <c r="J61" s="5">
        <v>70</v>
      </c>
      <c r="K61" s="5">
        <v>14</v>
      </c>
      <c r="L61" s="5" t="s">
        <v>2298</v>
      </c>
      <c r="M61" s="5">
        <v>84</v>
      </c>
      <c r="N61" s="5"/>
      <c r="O61" s="5" t="s">
        <v>33</v>
      </c>
      <c r="P61" s="5"/>
      <c r="Q61" s="5" t="s">
        <v>26</v>
      </c>
      <c r="R61" s="5" t="s">
        <v>21</v>
      </c>
      <c r="S61" s="5">
        <v>71</v>
      </c>
      <c r="T61" s="5" t="s">
        <v>22</v>
      </c>
      <c r="U61" s="5" t="s">
        <v>23</v>
      </c>
      <c r="V61" s="5" t="s">
        <v>24</v>
      </c>
      <c r="W61" s="12">
        <v>56</v>
      </c>
      <c r="X61" s="7">
        <f t="shared" si="0"/>
        <v>0.20499999999999999</v>
      </c>
      <c r="Y61" s="5">
        <f t="shared" si="1"/>
        <v>44.52</v>
      </c>
      <c r="AI61" t="e">
        <f>VLOOKUP(A61,NP!$A:$B,2,FALSE)</f>
        <v>#N/A</v>
      </c>
      <c r="AJ61">
        <f t="shared" si="2"/>
        <v>0</v>
      </c>
      <c r="AK61">
        <f>VLOOKUP(F61,Kondition!$B$4:$AG$31,6,FALSE)*100</f>
        <v>20.5</v>
      </c>
      <c r="AL61" t="e">
        <f t="shared" si="3"/>
        <v>#REF!</v>
      </c>
      <c r="AM61">
        <v>16</v>
      </c>
    </row>
    <row r="62" spans="1:39" x14ac:dyDescent="0.3">
      <c r="A62" s="5">
        <v>10051334</v>
      </c>
      <c r="B62" s="6">
        <v>4024063001107</v>
      </c>
      <c r="C62" s="5" t="s">
        <v>76</v>
      </c>
      <c r="D62" s="5" t="s">
        <v>707</v>
      </c>
      <c r="E62" s="12">
        <v>46</v>
      </c>
      <c r="F62" s="5" t="s">
        <v>51</v>
      </c>
      <c r="G62" s="5">
        <v>1956515</v>
      </c>
      <c r="H62" s="36" t="s">
        <v>76</v>
      </c>
      <c r="I62" s="5">
        <v>195</v>
      </c>
      <c r="J62" s="5">
        <v>65</v>
      </c>
      <c r="K62" s="5">
        <v>15</v>
      </c>
      <c r="L62" s="5" t="s">
        <v>685</v>
      </c>
      <c r="M62" s="5">
        <v>91</v>
      </c>
      <c r="N62" s="5"/>
      <c r="O62" s="5" t="s">
        <v>33</v>
      </c>
      <c r="P62" s="5"/>
      <c r="Q62" s="5" t="s">
        <v>21</v>
      </c>
      <c r="R62" s="5" t="s">
        <v>21</v>
      </c>
      <c r="S62" s="5">
        <v>72</v>
      </c>
      <c r="T62" s="5" t="s">
        <v>22</v>
      </c>
      <c r="U62" s="5" t="s">
        <v>23</v>
      </c>
      <c r="V62" s="5" t="s">
        <v>24</v>
      </c>
      <c r="W62" s="12">
        <v>46</v>
      </c>
      <c r="X62" s="7">
        <f t="shared" si="0"/>
        <v>7.0000000000000007E-2</v>
      </c>
      <c r="Y62" s="5">
        <f t="shared" si="1"/>
        <v>42.779999999999994</v>
      </c>
      <c r="AI62" t="e">
        <f>VLOOKUP(A62,NP!$A:$B,2,FALSE)</f>
        <v>#N/A</v>
      </c>
      <c r="AJ62">
        <f t="shared" si="2"/>
        <v>0</v>
      </c>
      <c r="AK62">
        <f>VLOOKUP(F62,Kondition!$B$4:$AG$31,9,FALSE)*100</f>
        <v>7.0000000000000009</v>
      </c>
      <c r="AL62" t="e">
        <f t="shared" si="3"/>
        <v>#REF!</v>
      </c>
      <c r="AM62">
        <v>16</v>
      </c>
    </row>
    <row r="63" spans="1:39" x14ac:dyDescent="0.3">
      <c r="A63" s="5">
        <v>10230706</v>
      </c>
      <c r="B63" s="6">
        <v>4024067747612</v>
      </c>
      <c r="C63" s="5" t="s">
        <v>76</v>
      </c>
      <c r="D63" s="5" t="s">
        <v>2335</v>
      </c>
      <c r="E63" s="12">
        <v>56.5</v>
      </c>
      <c r="F63" s="5" t="s">
        <v>63</v>
      </c>
      <c r="G63" s="5">
        <v>1856515</v>
      </c>
      <c r="H63" s="36" t="s">
        <v>76</v>
      </c>
      <c r="I63" s="5">
        <v>185</v>
      </c>
      <c r="J63" s="5">
        <v>65</v>
      </c>
      <c r="K63" s="5">
        <v>15</v>
      </c>
      <c r="L63" s="5" t="s">
        <v>2298</v>
      </c>
      <c r="M63" s="5">
        <v>88</v>
      </c>
      <c r="N63" s="5"/>
      <c r="O63" s="5" t="s">
        <v>33</v>
      </c>
      <c r="P63" s="5"/>
      <c r="Q63" s="5" t="s">
        <v>26</v>
      </c>
      <c r="R63" s="5" t="s">
        <v>21</v>
      </c>
      <c r="S63" s="5">
        <v>71</v>
      </c>
      <c r="T63" s="5" t="s">
        <v>22</v>
      </c>
      <c r="U63" s="5" t="s">
        <v>23</v>
      </c>
      <c r="V63" s="5" t="s">
        <v>24</v>
      </c>
      <c r="W63" s="12">
        <v>56.5</v>
      </c>
      <c r="X63" s="7">
        <f t="shared" si="0"/>
        <v>0.20499999999999999</v>
      </c>
      <c r="Y63" s="5">
        <f t="shared" si="1"/>
        <v>44.917500000000004</v>
      </c>
      <c r="AI63" t="e">
        <f>VLOOKUP(A63,NP!$A:$B,2,FALSE)</f>
        <v>#N/A</v>
      </c>
      <c r="AJ63">
        <f t="shared" si="2"/>
        <v>0</v>
      </c>
      <c r="AK63">
        <f>VLOOKUP(F63,Kondition!$B$4:$AG$31,9,FALSE)*100</f>
        <v>20.5</v>
      </c>
      <c r="AL63" t="e">
        <f t="shared" si="3"/>
        <v>#REF!</v>
      </c>
      <c r="AM63">
        <v>16</v>
      </c>
    </row>
    <row r="64" spans="1:39" x14ac:dyDescent="0.3">
      <c r="A64" s="5">
        <v>11304073</v>
      </c>
      <c r="B64" s="6">
        <v>4032344795287</v>
      </c>
      <c r="C64" s="5" t="s">
        <v>76</v>
      </c>
      <c r="D64" s="5" t="s">
        <v>4076</v>
      </c>
      <c r="E64" s="12">
        <v>46</v>
      </c>
      <c r="F64" s="5" t="s">
        <v>72</v>
      </c>
      <c r="G64" s="5">
        <v>1856014</v>
      </c>
      <c r="H64" s="36" t="s">
        <v>76</v>
      </c>
      <c r="I64" s="5">
        <v>185</v>
      </c>
      <c r="J64" s="5">
        <v>60</v>
      </c>
      <c r="K64" s="5">
        <v>14</v>
      </c>
      <c r="L64" s="5" t="s">
        <v>3894</v>
      </c>
      <c r="M64" s="5">
        <v>82</v>
      </c>
      <c r="N64" s="5"/>
      <c r="O64" s="5" t="s">
        <v>33</v>
      </c>
      <c r="P64" s="5"/>
      <c r="Q64" s="5" t="s">
        <v>20</v>
      </c>
      <c r="R64" s="5" t="s">
        <v>21</v>
      </c>
      <c r="S64" s="5">
        <v>71</v>
      </c>
      <c r="T64" s="5" t="s">
        <v>22</v>
      </c>
      <c r="U64" s="5" t="s">
        <v>23</v>
      </c>
      <c r="V64" s="5" t="s">
        <v>24</v>
      </c>
      <c r="W64" s="12">
        <v>46</v>
      </c>
      <c r="X64" s="7">
        <f t="shared" si="0"/>
        <v>0.05</v>
      </c>
      <c r="Y64" s="5">
        <f t="shared" si="1"/>
        <v>43.699999999999996</v>
      </c>
      <c r="AI64" t="e">
        <f>VLOOKUP(A64,NP!$A:$B,2,FALSE)</f>
        <v>#N/A</v>
      </c>
      <c r="AJ64">
        <f t="shared" si="2"/>
        <v>0</v>
      </c>
      <c r="AK64">
        <f>VLOOKUP(F64,Kondition!$B$4:$AG$31,6,FALSE)*100</f>
        <v>5</v>
      </c>
      <c r="AL64" t="e">
        <f t="shared" si="3"/>
        <v>#REF!</v>
      </c>
      <c r="AM64">
        <v>16</v>
      </c>
    </row>
    <row r="65" spans="1:39" x14ac:dyDescent="0.3">
      <c r="A65" s="5">
        <v>10230526</v>
      </c>
      <c r="B65" s="6">
        <v>4024067632659</v>
      </c>
      <c r="C65" s="5" t="s">
        <v>76</v>
      </c>
      <c r="D65" s="5" t="s">
        <v>2297</v>
      </c>
      <c r="E65" s="12">
        <v>56.5</v>
      </c>
      <c r="F65" s="5" t="s">
        <v>63</v>
      </c>
      <c r="G65" s="5">
        <v>1856014</v>
      </c>
      <c r="H65" s="36" t="s">
        <v>76</v>
      </c>
      <c r="I65" s="5">
        <v>185</v>
      </c>
      <c r="J65" s="5">
        <v>60</v>
      </c>
      <c r="K65" s="5">
        <v>14</v>
      </c>
      <c r="L65" s="5" t="s">
        <v>2298</v>
      </c>
      <c r="M65" s="5">
        <v>82</v>
      </c>
      <c r="N65" s="5"/>
      <c r="O65" s="5" t="s">
        <v>33</v>
      </c>
      <c r="P65" s="5"/>
      <c r="Q65" s="5" t="s">
        <v>26</v>
      </c>
      <c r="R65" s="5" t="s">
        <v>21</v>
      </c>
      <c r="S65" s="5">
        <v>71</v>
      </c>
      <c r="T65" s="5" t="s">
        <v>22</v>
      </c>
      <c r="U65" s="5" t="s">
        <v>23</v>
      </c>
      <c r="V65" s="5" t="s">
        <v>24</v>
      </c>
      <c r="W65" s="12">
        <v>56.5</v>
      </c>
      <c r="X65" s="7">
        <f t="shared" si="0"/>
        <v>0.20499999999999999</v>
      </c>
      <c r="Y65" s="5">
        <f t="shared" si="1"/>
        <v>44.917500000000004</v>
      </c>
      <c r="AI65" t="e">
        <f>VLOOKUP(A65,NP!$A:$B,2,FALSE)</f>
        <v>#N/A</v>
      </c>
      <c r="AJ65">
        <f t="shared" si="2"/>
        <v>0</v>
      </c>
      <c r="AK65">
        <f>VLOOKUP(F65,Kondition!$B$4:$AG$31,6,FALSE)*100</f>
        <v>20.5</v>
      </c>
      <c r="AL65" t="e">
        <f t="shared" si="3"/>
        <v>#REF!</v>
      </c>
      <c r="AM65">
        <v>16</v>
      </c>
    </row>
    <row r="66" spans="1:39" x14ac:dyDescent="0.3">
      <c r="A66" s="5">
        <v>11304438</v>
      </c>
      <c r="B66" s="6">
        <v>4032344795065</v>
      </c>
      <c r="C66" s="5" t="s">
        <v>76</v>
      </c>
      <c r="D66" s="5" t="s">
        <v>4094</v>
      </c>
      <c r="E66" s="12">
        <v>46.5</v>
      </c>
      <c r="F66" s="5" t="s">
        <v>72</v>
      </c>
      <c r="G66" s="5">
        <v>1756515</v>
      </c>
      <c r="H66" s="36" t="s">
        <v>76</v>
      </c>
      <c r="I66" s="5">
        <v>175</v>
      </c>
      <c r="J66" s="5">
        <v>65</v>
      </c>
      <c r="K66" s="5">
        <v>15</v>
      </c>
      <c r="L66" s="5" t="s">
        <v>3894</v>
      </c>
      <c r="M66" s="5">
        <v>84</v>
      </c>
      <c r="N66" s="5"/>
      <c r="O66" s="5" t="s">
        <v>33</v>
      </c>
      <c r="P66" s="5"/>
      <c r="Q66" s="5" t="s">
        <v>20</v>
      </c>
      <c r="R66" s="5" t="s">
        <v>21</v>
      </c>
      <c r="S66" s="5">
        <v>71</v>
      </c>
      <c r="T66" s="5" t="s">
        <v>22</v>
      </c>
      <c r="U66" s="5" t="s">
        <v>23</v>
      </c>
      <c r="V66" s="5" t="s">
        <v>24</v>
      </c>
      <c r="W66" s="12">
        <v>46.5</v>
      </c>
      <c r="X66" s="7">
        <f t="shared" si="0"/>
        <v>0.05</v>
      </c>
      <c r="Y66" s="5">
        <f t="shared" si="1"/>
        <v>44.174999999999997</v>
      </c>
      <c r="AI66" t="e">
        <f>VLOOKUP(A66,NP!$A:$B,2,FALSE)</f>
        <v>#N/A</v>
      </c>
      <c r="AJ66">
        <f t="shared" si="2"/>
        <v>0</v>
      </c>
      <c r="AK66">
        <f>VLOOKUP(F66,Kondition!$B$4:$AG$31,9,FALSE)*100</f>
        <v>5</v>
      </c>
      <c r="AL66" t="e">
        <f t="shared" si="3"/>
        <v>#REF!</v>
      </c>
      <c r="AM66">
        <v>16</v>
      </c>
    </row>
    <row r="67" spans="1:39" x14ac:dyDescent="0.3">
      <c r="A67" s="5">
        <v>10051333</v>
      </c>
      <c r="B67" s="6">
        <v>4024063001084</v>
      </c>
      <c r="C67" s="5" t="s">
        <v>76</v>
      </c>
      <c r="D67" s="5" t="s">
        <v>706</v>
      </c>
      <c r="E67" s="12">
        <v>46.5</v>
      </c>
      <c r="F67" s="5" t="s">
        <v>51</v>
      </c>
      <c r="G67" s="5">
        <v>1856515</v>
      </c>
      <c r="H67" s="36" t="s">
        <v>76</v>
      </c>
      <c r="I67" s="5">
        <v>185</v>
      </c>
      <c r="J67" s="5">
        <v>65</v>
      </c>
      <c r="K67" s="5">
        <v>15</v>
      </c>
      <c r="L67" s="5" t="s">
        <v>685</v>
      </c>
      <c r="M67" s="5">
        <v>88</v>
      </c>
      <c r="N67" s="5"/>
      <c r="O67" s="5" t="s">
        <v>33</v>
      </c>
      <c r="P67" s="5"/>
      <c r="Q67" s="5" t="s">
        <v>26</v>
      </c>
      <c r="R67" s="5" t="s">
        <v>21</v>
      </c>
      <c r="S67" s="5">
        <v>71</v>
      </c>
      <c r="T67" s="5" t="s">
        <v>22</v>
      </c>
      <c r="U67" s="5" t="s">
        <v>23</v>
      </c>
      <c r="V67" s="5" t="s">
        <v>24</v>
      </c>
      <c r="W67" s="12">
        <v>46.5</v>
      </c>
      <c r="X67" s="7">
        <f t="shared" ref="X67:X123" si="4">IF(AJ67&gt;0,"NP",AK67/100)</f>
        <v>7.0000000000000007E-2</v>
      </c>
      <c r="Y67" s="5">
        <f t="shared" ref="Y67:Y123" si="5">IF(AJ67&gt;0,AI67,E67*(100%-X67))</f>
        <v>43.244999999999997</v>
      </c>
      <c r="AI67" t="e">
        <f>VLOOKUP(A67,NP!$A:$B,2,FALSE)</f>
        <v>#N/A</v>
      </c>
      <c r="AJ67">
        <f t="shared" ref="AJ67:AJ123" si="6">_xlfn.IFNA(AI67,0)</f>
        <v>0</v>
      </c>
      <c r="AK67">
        <f>VLOOKUP(F67,Kondition!$B$4:$AG$31,9,FALSE)*100</f>
        <v>7.0000000000000009</v>
      </c>
      <c r="AL67" t="e">
        <f t="shared" ref="AL67:AL123" si="7">$AI$1&amp;F67&amp;K67</f>
        <v>#REF!</v>
      </c>
      <c r="AM67">
        <v>16</v>
      </c>
    </row>
    <row r="68" spans="1:39" x14ac:dyDescent="0.3">
      <c r="A68" s="5">
        <v>10230535</v>
      </c>
      <c r="B68" s="6">
        <v>4024067632581</v>
      </c>
      <c r="C68" s="5" t="s">
        <v>76</v>
      </c>
      <c r="D68" s="5" t="s">
        <v>2307</v>
      </c>
      <c r="E68" s="12">
        <v>57</v>
      </c>
      <c r="F68" s="5" t="s">
        <v>63</v>
      </c>
      <c r="G68" s="5">
        <v>1656514</v>
      </c>
      <c r="H68" s="36" t="s">
        <v>76</v>
      </c>
      <c r="I68" s="5">
        <v>165</v>
      </c>
      <c r="J68" s="5">
        <v>65</v>
      </c>
      <c r="K68" s="5">
        <v>14</v>
      </c>
      <c r="L68" s="5" t="s">
        <v>2298</v>
      </c>
      <c r="M68" s="5">
        <v>79</v>
      </c>
      <c r="N68" s="5"/>
      <c r="O68" s="5" t="s">
        <v>33</v>
      </c>
      <c r="P68" s="5"/>
      <c r="Q68" s="5" t="s">
        <v>26</v>
      </c>
      <c r="R68" s="5" t="s">
        <v>21</v>
      </c>
      <c r="S68" s="5">
        <v>71</v>
      </c>
      <c r="T68" s="5" t="s">
        <v>22</v>
      </c>
      <c r="U68" s="5" t="s">
        <v>23</v>
      </c>
      <c r="V68" s="5" t="s">
        <v>24</v>
      </c>
      <c r="W68" s="12">
        <v>57</v>
      </c>
      <c r="X68" s="7">
        <f t="shared" si="4"/>
        <v>0.20499999999999999</v>
      </c>
      <c r="Y68" s="5">
        <f t="shared" si="5"/>
        <v>45.315000000000005</v>
      </c>
      <c r="AI68" t="e">
        <f>VLOOKUP(A68,NP!$A:$B,2,FALSE)</f>
        <v>#N/A</v>
      </c>
      <c r="AJ68">
        <f t="shared" si="6"/>
        <v>0</v>
      </c>
      <c r="AK68">
        <f>VLOOKUP(F68,Kondition!$B$4:$AG$31,6,FALSE)*100</f>
        <v>20.5</v>
      </c>
      <c r="AL68" t="e">
        <f t="shared" si="7"/>
        <v>#REF!</v>
      </c>
      <c r="AM68">
        <v>16</v>
      </c>
    </row>
    <row r="69" spans="1:39" x14ac:dyDescent="0.3">
      <c r="A69" s="5">
        <v>10051320</v>
      </c>
      <c r="B69" s="6">
        <v>4024063001022</v>
      </c>
      <c r="C69" s="5" t="s">
        <v>76</v>
      </c>
      <c r="D69" s="5" t="s">
        <v>693</v>
      </c>
      <c r="E69" s="12">
        <v>44.5</v>
      </c>
      <c r="F69" s="5" t="s">
        <v>51</v>
      </c>
      <c r="G69" s="5">
        <v>1856014</v>
      </c>
      <c r="H69" s="36" t="s">
        <v>76</v>
      </c>
      <c r="I69" s="5">
        <v>185</v>
      </c>
      <c r="J69" s="5">
        <v>60</v>
      </c>
      <c r="K69" s="5">
        <v>14</v>
      </c>
      <c r="L69" s="5" t="s">
        <v>685</v>
      </c>
      <c r="M69" s="5">
        <v>82</v>
      </c>
      <c r="N69" s="5"/>
      <c r="O69" s="5" t="s">
        <v>33</v>
      </c>
      <c r="P69" s="5"/>
      <c r="Q69" s="5" t="s">
        <v>20</v>
      </c>
      <c r="R69" s="5" t="s">
        <v>21</v>
      </c>
      <c r="S69" s="5">
        <v>71</v>
      </c>
      <c r="T69" s="5" t="s">
        <v>22</v>
      </c>
      <c r="U69" s="5" t="s">
        <v>23</v>
      </c>
      <c r="V69" s="5" t="s">
        <v>24</v>
      </c>
      <c r="W69" s="12">
        <v>44.5</v>
      </c>
      <c r="X69" s="7">
        <f t="shared" si="4"/>
        <v>7.0000000000000007E-2</v>
      </c>
      <c r="Y69" s="5">
        <f t="shared" si="5"/>
        <v>41.384999999999998</v>
      </c>
      <c r="AI69" t="e">
        <f>VLOOKUP(A69,NP!$A:$B,2,FALSE)</f>
        <v>#N/A</v>
      </c>
      <c r="AJ69">
        <f t="shared" si="6"/>
        <v>0</v>
      </c>
      <c r="AK69">
        <f>VLOOKUP(F69,Kondition!$B$4:$AG$31,6,FALSE)*100</f>
        <v>7.0000000000000009</v>
      </c>
      <c r="AL69" t="e">
        <f t="shared" si="7"/>
        <v>#REF!</v>
      </c>
      <c r="AM69">
        <v>16</v>
      </c>
    </row>
    <row r="70" spans="1:39" x14ac:dyDescent="0.3">
      <c r="A70" s="5">
        <v>10030217</v>
      </c>
      <c r="B70" s="6">
        <v>4024068592228</v>
      </c>
      <c r="C70" s="5" t="s">
        <v>76</v>
      </c>
      <c r="D70" s="5" t="s">
        <v>510</v>
      </c>
      <c r="E70" s="12">
        <v>55.5</v>
      </c>
      <c r="F70" s="5" t="s">
        <v>48</v>
      </c>
      <c r="G70" s="5">
        <v>1956515</v>
      </c>
      <c r="H70" s="36" t="s">
        <v>76</v>
      </c>
      <c r="I70" s="5">
        <v>195</v>
      </c>
      <c r="J70" s="5">
        <v>65</v>
      </c>
      <c r="K70" s="5">
        <v>15</v>
      </c>
      <c r="L70" s="5" t="s">
        <v>508</v>
      </c>
      <c r="M70" s="5">
        <v>91</v>
      </c>
      <c r="N70" s="5"/>
      <c r="O70" s="5" t="s">
        <v>33</v>
      </c>
      <c r="P70" s="5"/>
      <c r="Q70" s="5" t="s">
        <v>26</v>
      </c>
      <c r="R70" s="5" t="s">
        <v>21</v>
      </c>
      <c r="S70" s="5">
        <v>71</v>
      </c>
      <c r="T70" s="5" t="s">
        <v>22</v>
      </c>
      <c r="U70" s="5" t="s">
        <v>23</v>
      </c>
      <c r="V70" s="5" t="s">
        <v>24</v>
      </c>
      <c r="W70" s="12">
        <v>55.5</v>
      </c>
      <c r="X70" s="7">
        <f t="shared" si="4"/>
        <v>0.19500000000000001</v>
      </c>
      <c r="Y70" s="5">
        <f t="shared" si="5"/>
        <v>44.677499999999995</v>
      </c>
      <c r="AI70" t="e">
        <f>VLOOKUP(A70,NP!$A:$B,2,FALSE)</f>
        <v>#N/A</v>
      </c>
      <c r="AJ70">
        <f t="shared" si="6"/>
        <v>0</v>
      </c>
      <c r="AK70">
        <f>VLOOKUP(F70,Kondition!$B$4:$AG$31,9,FALSE)*100</f>
        <v>19.5</v>
      </c>
      <c r="AL70" t="e">
        <f t="shared" si="7"/>
        <v>#REF!</v>
      </c>
      <c r="AM70">
        <v>16</v>
      </c>
    </row>
    <row r="71" spans="1:39" x14ac:dyDescent="0.3">
      <c r="A71" s="5">
        <v>10051337</v>
      </c>
      <c r="B71" s="6">
        <v>4024063001077</v>
      </c>
      <c r="C71" s="5" t="s">
        <v>76</v>
      </c>
      <c r="D71" s="5" t="s">
        <v>710</v>
      </c>
      <c r="E71" s="12">
        <v>47</v>
      </c>
      <c r="F71" s="5" t="s">
        <v>51</v>
      </c>
      <c r="G71" s="5">
        <v>1656515</v>
      </c>
      <c r="H71" s="36" t="s">
        <v>76</v>
      </c>
      <c r="I71" s="5">
        <v>165</v>
      </c>
      <c r="J71" s="5">
        <v>65</v>
      </c>
      <c r="K71" s="5">
        <v>15</v>
      </c>
      <c r="L71" s="5" t="s">
        <v>685</v>
      </c>
      <c r="M71" s="5">
        <v>81</v>
      </c>
      <c r="N71" s="5"/>
      <c r="O71" s="5" t="s">
        <v>33</v>
      </c>
      <c r="P71" s="5"/>
      <c r="Q71" s="5" t="s">
        <v>26</v>
      </c>
      <c r="R71" s="5" t="s">
        <v>21</v>
      </c>
      <c r="S71" s="5">
        <v>71</v>
      </c>
      <c r="T71" s="5" t="s">
        <v>22</v>
      </c>
      <c r="U71" s="5" t="s">
        <v>23</v>
      </c>
      <c r="V71" s="5" t="s">
        <v>24</v>
      </c>
      <c r="W71" s="12">
        <v>47</v>
      </c>
      <c r="X71" s="7">
        <f t="shared" si="4"/>
        <v>7.0000000000000007E-2</v>
      </c>
      <c r="Y71" s="5">
        <f t="shared" si="5"/>
        <v>43.709999999999994</v>
      </c>
      <c r="AI71" t="e">
        <f>VLOOKUP(A71,NP!$A:$B,2,FALSE)</f>
        <v>#N/A</v>
      </c>
      <c r="AJ71">
        <f t="shared" si="6"/>
        <v>0</v>
      </c>
      <c r="AK71">
        <f>VLOOKUP(F71,Kondition!$B$4:$AG$31,9,FALSE)*100</f>
        <v>7.0000000000000009</v>
      </c>
      <c r="AL71" t="e">
        <f t="shared" si="7"/>
        <v>#REF!</v>
      </c>
      <c r="AM71">
        <v>16</v>
      </c>
    </row>
    <row r="72" spans="1:39" x14ac:dyDescent="0.3">
      <c r="A72" s="5">
        <v>10230712</v>
      </c>
      <c r="B72" s="6">
        <v>4024067747681</v>
      </c>
      <c r="C72" s="5" t="s">
        <v>76</v>
      </c>
      <c r="D72" s="5" t="s">
        <v>2341</v>
      </c>
      <c r="E72" s="12">
        <v>57.5</v>
      </c>
      <c r="F72" s="5" t="s">
        <v>63</v>
      </c>
      <c r="G72" s="5">
        <v>1856015</v>
      </c>
      <c r="H72" s="36" t="s">
        <v>76</v>
      </c>
      <c r="I72" s="5">
        <v>185</v>
      </c>
      <c r="J72" s="5">
        <v>60</v>
      </c>
      <c r="K72" s="5">
        <v>15</v>
      </c>
      <c r="L72" s="5" t="s">
        <v>2298</v>
      </c>
      <c r="M72" s="5">
        <v>84</v>
      </c>
      <c r="N72" s="5"/>
      <c r="O72" s="5" t="s">
        <v>33</v>
      </c>
      <c r="P72" s="5"/>
      <c r="Q72" s="5" t="s">
        <v>26</v>
      </c>
      <c r="R72" s="5" t="s">
        <v>21</v>
      </c>
      <c r="S72" s="5">
        <v>71</v>
      </c>
      <c r="T72" s="5" t="s">
        <v>22</v>
      </c>
      <c r="U72" s="5" t="s">
        <v>23</v>
      </c>
      <c r="V72" s="5" t="s">
        <v>24</v>
      </c>
      <c r="W72" s="12">
        <v>57.5</v>
      </c>
      <c r="X72" s="7">
        <f t="shared" si="4"/>
        <v>0.20499999999999999</v>
      </c>
      <c r="Y72" s="5">
        <f t="shared" si="5"/>
        <v>45.712500000000006</v>
      </c>
      <c r="AI72" t="e">
        <f>VLOOKUP(A72,NP!$A:$B,2,FALSE)</f>
        <v>#N/A</v>
      </c>
      <c r="AJ72">
        <f t="shared" si="6"/>
        <v>0</v>
      </c>
      <c r="AK72">
        <f>VLOOKUP(F72,Kondition!$B$4:$AG$31,9,FALSE)*100</f>
        <v>20.5</v>
      </c>
      <c r="AL72" t="e">
        <f t="shared" si="7"/>
        <v>#REF!</v>
      </c>
      <c r="AM72">
        <v>16</v>
      </c>
    </row>
    <row r="73" spans="1:39" x14ac:dyDescent="0.3">
      <c r="A73" s="5">
        <v>10030607</v>
      </c>
      <c r="B73" s="6">
        <v>4024068632757</v>
      </c>
      <c r="C73" s="5" t="s">
        <v>76</v>
      </c>
      <c r="D73" s="5" t="s">
        <v>569</v>
      </c>
      <c r="E73" s="12">
        <v>54</v>
      </c>
      <c r="F73" s="5" t="s">
        <v>48</v>
      </c>
      <c r="G73" s="5">
        <v>1757013</v>
      </c>
      <c r="H73" s="36" t="s">
        <v>76</v>
      </c>
      <c r="I73" s="5">
        <v>175</v>
      </c>
      <c r="J73" s="5">
        <v>70</v>
      </c>
      <c r="K73" s="5">
        <v>13</v>
      </c>
      <c r="L73" s="5" t="s">
        <v>508</v>
      </c>
      <c r="M73" s="5">
        <v>82</v>
      </c>
      <c r="N73" s="5"/>
      <c r="O73" s="5" t="s">
        <v>33</v>
      </c>
      <c r="P73" s="5"/>
      <c r="Q73" s="5" t="s">
        <v>26</v>
      </c>
      <c r="R73" s="5" t="s">
        <v>21</v>
      </c>
      <c r="S73" s="5">
        <v>71</v>
      </c>
      <c r="T73" s="5" t="s">
        <v>22</v>
      </c>
      <c r="U73" s="5" t="s">
        <v>23</v>
      </c>
      <c r="V73" s="5" t="s">
        <v>24</v>
      </c>
      <c r="W73" s="12">
        <v>54</v>
      </c>
      <c r="X73" s="7">
        <f t="shared" si="4"/>
        <v>0.19500000000000001</v>
      </c>
      <c r="Y73" s="5">
        <f t="shared" si="5"/>
        <v>43.47</v>
      </c>
      <c r="AI73" t="e">
        <f>VLOOKUP(A73,NP!$A:$B,2,FALSE)</f>
        <v>#N/A</v>
      </c>
      <c r="AJ73">
        <f t="shared" si="6"/>
        <v>0</v>
      </c>
      <c r="AK73">
        <f>VLOOKUP(F73,Kondition!$B$4:$AG$31,3,FALSE)*100</f>
        <v>19.5</v>
      </c>
      <c r="AL73" t="e">
        <f t="shared" si="7"/>
        <v>#REF!</v>
      </c>
      <c r="AM73">
        <v>16</v>
      </c>
    </row>
    <row r="74" spans="1:39" x14ac:dyDescent="0.3">
      <c r="A74" s="5">
        <v>10016056</v>
      </c>
      <c r="B74" s="6">
        <v>4019238454215</v>
      </c>
      <c r="C74" s="5" t="s">
        <v>76</v>
      </c>
      <c r="D74" s="5" t="s">
        <v>136</v>
      </c>
      <c r="E74" s="12">
        <v>70.5</v>
      </c>
      <c r="F74" s="5" t="s">
        <v>18</v>
      </c>
      <c r="G74" s="5">
        <v>1956515</v>
      </c>
      <c r="H74" s="36" t="s">
        <v>76</v>
      </c>
      <c r="I74" s="5">
        <v>195</v>
      </c>
      <c r="J74" s="5">
        <v>65</v>
      </c>
      <c r="K74" s="5">
        <v>15</v>
      </c>
      <c r="L74" s="5" t="s">
        <v>122</v>
      </c>
      <c r="M74" s="5">
        <v>91</v>
      </c>
      <c r="N74" s="5"/>
      <c r="O74" s="5" t="s">
        <v>33</v>
      </c>
      <c r="P74" s="5"/>
      <c r="Q74" s="5" t="s">
        <v>26</v>
      </c>
      <c r="R74" s="5" t="s">
        <v>21</v>
      </c>
      <c r="S74" s="5">
        <v>72</v>
      </c>
      <c r="T74" s="5" t="s">
        <v>22</v>
      </c>
      <c r="U74" s="5" t="s">
        <v>23</v>
      </c>
      <c r="V74" s="5" t="s">
        <v>24</v>
      </c>
      <c r="W74" s="12">
        <v>70.5</v>
      </c>
      <c r="X74" s="7">
        <f t="shared" si="4"/>
        <v>0.215</v>
      </c>
      <c r="Y74" s="5">
        <f t="shared" si="5"/>
        <v>55.342500000000001</v>
      </c>
      <c r="AI74" t="e">
        <f>VLOOKUP(A74,NP!$A:$B,2,FALSE)</f>
        <v>#N/A</v>
      </c>
      <c r="AJ74">
        <f t="shared" si="6"/>
        <v>0</v>
      </c>
      <c r="AK74">
        <f>VLOOKUP(F74,Kondition!$B$4:$AG$31,9,FALSE)*100</f>
        <v>21.5</v>
      </c>
      <c r="AL74" t="e">
        <f t="shared" si="7"/>
        <v>#REF!</v>
      </c>
      <c r="AM74">
        <v>16</v>
      </c>
    </row>
    <row r="75" spans="1:39" x14ac:dyDescent="0.3">
      <c r="A75" s="5">
        <v>11304074</v>
      </c>
      <c r="B75" s="6">
        <v>4032344795263</v>
      </c>
      <c r="C75" s="5" t="s">
        <v>76</v>
      </c>
      <c r="D75" s="5" t="s">
        <v>4077</v>
      </c>
      <c r="E75" s="12">
        <v>46.5</v>
      </c>
      <c r="F75" s="5" t="s">
        <v>72</v>
      </c>
      <c r="G75" s="5">
        <v>1757014</v>
      </c>
      <c r="H75" s="36" t="s">
        <v>76</v>
      </c>
      <c r="I75" s="5">
        <v>175</v>
      </c>
      <c r="J75" s="5">
        <v>70</v>
      </c>
      <c r="K75" s="5">
        <v>14</v>
      </c>
      <c r="L75" s="5" t="s">
        <v>3894</v>
      </c>
      <c r="M75" s="5">
        <v>84</v>
      </c>
      <c r="N75" s="5"/>
      <c r="O75" s="5" t="s">
        <v>33</v>
      </c>
      <c r="P75" s="5"/>
      <c r="Q75" s="5" t="s">
        <v>20</v>
      </c>
      <c r="R75" s="5" t="s">
        <v>21</v>
      </c>
      <c r="S75" s="5">
        <v>71</v>
      </c>
      <c r="T75" s="5" t="s">
        <v>22</v>
      </c>
      <c r="U75" s="5" t="s">
        <v>23</v>
      </c>
      <c r="V75" s="5" t="s">
        <v>24</v>
      </c>
      <c r="W75" s="12">
        <v>46.5</v>
      </c>
      <c r="X75" s="7">
        <f t="shared" si="4"/>
        <v>0.05</v>
      </c>
      <c r="Y75" s="5">
        <f t="shared" si="5"/>
        <v>44.174999999999997</v>
      </c>
      <c r="AI75" t="e">
        <f>VLOOKUP(A75,NP!$A:$B,2,FALSE)</f>
        <v>#N/A</v>
      </c>
      <c r="AJ75">
        <f t="shared" si="6"/>
        <v>0</v>
      </c>
      <c r="AK75">
        <f>VLOOKUP(F75,Kondition!$B$4:$AG$31,6,FALSE)*100</f>
        <v>5</v>
      </c>
      <c r="AL75" t="e">
        <f t="shared" si="7"/>
        <v>#REF!</v>
      </c>
      <c r="AM75">
        <v>16</v>
      </c>
    </row>
    <row r="76" spans="1:39" x14ac:dyDescent="0.3">
      <c r="A76" s="5">
        <v>11010457</v>
      </c>
      <c r="B76" s="6">
        <v>4019238741643</v>
      </c>
      <c r="C76" s="5" t="s">
        <v>76</v>
      </c>
      <c r="D76" s="5" t="s">
        <v>3229</v>
      </c>
      <c r="E76" s="12">
        <v>70.5</v>
      </c>
      <c r="F76" s="5" t="s">
        <v>18</v>
      </c>
      <c r="G76" s="5">
        <v>1956515</v>
      </c>
      <c r="H76" s="36" t="s">
        <v>76</v>
      </c>
      <c r="I76" s="5">
        <v>195</v>
      </c>
      <c r="J76" s="5">
        <v>65</v>
      </c>
      <c r="K76" s="5">
        <v>15</v>
      </c>
      <c r="L76" s="5" t="s">
        <v>3230</v>
      </c>
      <c r="M76" s="5">
        <v>91</v>
      </c>
      <c r="N76" s="5"/>
      <c r="O76" s="5" t="s">
        <v>33</v>
      </c>
      <c r="P76" s="5"/>
      <c r="Q76" s="5" t="s">
        <v>21</v>
      </c>
      <c r="R76" s="5" t="s">
        <v>27</v>
      </c>
      <c r="S76" s="5">
        <v>72</v>
      </c>
      <c r="T76" s="5" t="s">
        <v>22</v>
      </c>
      <c r="U76" s="5" t="s">
        <v>23</v>
      </c>
      <c r="V76" s="5" t="s">
        <v>24</v>
      </c>
      <c r="W76" s="12">
        <v>70.5</v>
      </c>
      <c r="X76" s="7">
        <f t="shared" si="4"/>
        <v>0.215</v>
      </c>
      <c r="Y76" s="5">
        <f t="shared" si="5"/>
        <v>55.342500000000001</v>
      </c>
      <c r="AI76" t="e">
        <f>VLOOKUP(A76,NP!$A:$B,2,FALSE)</f>
        <v>#N/A</v>
      </c>
      <c r="AJ76">
        <f t="shared" si="6"/>
        <v>0</v>
      </c>
      <c r="AK76">
        <f>VLOOKUP(F76,Kondition!$B$4:$AG$31,9,FALSE)*100</f>
        <v>21.5</v>
      </c>
      <c r="AL76" t="e">
        <f t="shared" si="7"/>
        <v>#REF!</v>
      </c>
      <c r="AM76">
        <v>16</v>
      </c>
    </row>
    <row r="77" spans="1:39" x14ac:dyDescent="0.3">
      <c r="A77" s="5">
        <v>10030223</v>
      </c>
      <c r="B77" s="6">
        <v>4024068605249</v>
      </c>
      <c r="C77" s="5" t="s">
        <v>76</v>
      </c>
      <c r="D77" s="5" t="s">
        <v>515</v>
      </c>
      <c r="E77" s="12">
        <v>56</v>
      </c>
      <c r="F77" s="5" t="s">
        <v>48</v>
      </c>
      <c r="G77" s="5">
        <v>1756515</v>
      </c>
      <c r="H77" s="36" t="s">
        <v>76</v>
      </c>
      <c r="I77" s="5">
        <v>175</v>
      </c>
      <c r="J77" s="5">
        <v>65</v>
      </c>
      <c r="K77" s="5">
        <v>15</v>
      </c>
      <c r="L77" s="5" t="s">
        <v>508</v>
      </c>
      <c r="M77" s="5">
        <v>84</v>
      </c>
      <c r="N77" s="5"/>
      <c r="O77" s="5" t="s">
        <v>33</v>
      </c>
      <c r="P77" s="5"/>
      <c r="Q77" s="5" t="s">
        <v>20</v>
      </c>
      <c r="R77" s="5" t="s">
        <v>21</v>
      </c>
      <c r="S77" s="5">
        <v>71</v>
      </c>
      <c r="T77" s="5" t="s">
        <v>22</v>
      </c>
      <c r="U77" s="5" t="s">
        <v>23</v>
      </c>
      <c r="V77" s="5" t="s">
        <v>24</v>
      </c>
      <c r="W77" s="12">
        <v>56</v>
      </c>
      <c r="X77" s="7">
        <f t="shared" si="4"/>
        <v>0.19500000000000001</v>
      </c>
      <c r="Y77" s="5">
        <f t="shared" si="5"/>
        <v>45.08</v>
      </c>
      <c r="AI77" t="e">
        <f>VLOOKUP(A77,NP!$A:$B,2,FALSE)</f>
        <v>#N/A</v>
      </c>
      <c r="AJ77">
        <f t="shared" si="6"/>
        <v>0</v>
      </c>
      <c r="AK77">
        <f>VLOOKUP(F77,Kondition!$B$4:$AG$31,9,FALSE)*100</f>
        <v>19.5</v>
      </c>
      <c r="AL77" t="e">
        <f t="shared" si="7"/>
        <v>#REF!</v>
      </c>
      <c r="AM77">
        <v>16</v>
      </c>
    </row>
    <row r="78" spans="1:39" x14ac:dyDescent="0.3">
      <c r="A78" s="5">
        <v>10030592</v>
      </c>
      <c r="B78" s="6">
        <v>4024068632788</v>
      </c>
      <c r="C78" s="5" t="s">
        <v>76</v>
      </c>
      <c r="D78" s="5" t="s">
        <v>555</v>
      </c>
      <c r="E78" s="12">
        <v>56</v>
      </c>
      <c r="F78" s="5" t="s">
        <v>48</v>
      </c>
      <c r="G78" s="5">
        <v>1757014</v>
      </c>
      <c r="H78" s="36" t="s">
        <v>76</v>
      </c>
      <c r="I78" s="5">
        <v>175</v>
      </c>
      <c r="J78" s="5">
        <v>70</v>
      </c>
      <c r="K78" s="5">
        <v>14</v>
      </c>
      <c r="L78" s="5" t="s">
        <v>508</v>
      </c>
      <c r="M78" s="5">
        <v>84</v>
      </c>
      <c r="N78" s="5"/>
      <c r="O78" s="5" t="s">
        <v>33</v>
      </c>
      <c r="P78" s="5"/>
      <c r="Q78" s="5" t="s">
        <v>26</v>
      </c>
      <c r="R78" s="5" t="s">
        <v>21</v>
      </c>
      <c r="S78" s="5">
        <v>71</v>
      </c>
      <c r="T78" s="5" t="s">
        <v>22</v>
      </c>
      <c r="U78" s="5" t="s">
        <v>23</v>
      </c>
      <c r="V78" s="5" t="s">
        <v>24</v>
      </c>
      <c r="W78" s="12">
        <v>56</v>
      </c>
      <c r="X78" s="7">
        <f t="shared" si="4"/>
        <v>0.19500000000000001</v>
      </c>
      <c r="Y78" s="5">
        <f t="shared" si="5"/>
        <v>45.08</v>
      </c>
      <c r="AI78" t="e">
        <f>VLOOKUP(A78,NP!$A:$B,2,FALSE)</f>
        <v>#N/A</v>
      </c>
      <c r="AJ78">
        <f t="shared" si="6"/>
        <v>0</v>
      </c>
      <c r="AK78">
        <f>VLOOKUP(F78,Kondition!$B$4:$AG$31,6,FALSE)*100</f>
        <v>19.5</v>
      </c>
      <c r="AL78" t="e">
        <f t="shared" si="7"/>
        <v>#REF!</v>
      </c>
      <c r="AM78">
        <v>16</v>
      </c>
    </row>
    <row r="79" spans="1:39" x14ac:dyDescent="0.3">
      <c r="A79" s="5">
        <v>10230533</v>
      </c>
      <c r="B79" s="6">
        <v>4024067632611</v>
      </c>
      <c r="C79" s="5" t="s">
        <v>76</v>
      </c>
      <c r="D79" s="5" t="s">
        <v>2305</v>
      </c>
      <c r="E79" s="12">
        <v>58</v>
      </c>
      <c r="F79" s="5" t="s">
        <v>63</v>
      </c>
      <c r="G79" s="5">
        <v>1856514</v>
      </c>
      <c r="H79" s="36" t="s">
        <v>76</v>
      </c>
      <c r="I79" s="5">
        <v>185</v>
      </c>
      <c r="J79" s="5">
        <v>65</v>
      </c>
      <c r="K79" s="5">
        <v>14</v>
      </c>
      <c r="L79" s="5" t="s">
        <v>2298</v>
      </c>
      <c r="M79" s="5">
        <v>86</v>
      </c>
      <c r="N79" s="5"/>
      <c r="O79" s="5" t="s">
        <v>33</v>
      </c>
      <c r="P79" s="5"/>
      <c r="Q79" s="5" t="s">
        <v>20</v>
      </c>
      <c r="R79" s="5" t="s">
        <v>21</v>
      </c>
      <c r="S79" s="5">
        <v>71</v>
      </c>
      <c r="T79" s="5" t="s">
        <v>22</v>
      </c>
      <c r="U79" s="5" t="s">
        <v>23</v>
      </c>
      <c r="V79" s="5" t="s">
        <v>24</v>
      </c>
      <c r="W79" s="12">
        <v>58</v>
      </c>
      <c r="X79" s="7">
        <f t="shared" si="4"/>
        <v>0.20499999999999999</v>
      </c>
      <c r="Y79" s="5">
        <f t="shared" si="5"/>
        <v>46.11</v>
      </c>
      <c r="AI79" t="e">
        <f>VLOOKUP(A79,NP!$A:$B,2,FALSE)</f>
        <v>#N/A</v>
      </c>
      <c r="AJ79">
        <f t="shared" si="6"/>
        <v>0</v>
      </c>
      <c r="AK79">
        <f>VLOOKUP(F79,Kondition!$B$4:$AG$31,6,FALSE)*100</f>
        <v>20.5</v>
      </c>
      <c r="AL79" t="e">
        <f t="shared" si="7"/>
        <v>#REF!</v>
      </c>
      <c r="AM79">
        <v>16</v>
      </c>
    </row>
    <row r="80" spans="1:39" x14ac:dyDescent="0.3">
      <c r="A80" s="5">
        <v>11304502</v>
      </c>
      <c r="B80" s="6">
        <v>4032344795348</v>
      </c>
      <c r="C80" s="5" t="s">
        <v>76</v>
      </c>
      <c r="D80" s="5" t="s">
        <v>4107</v>
      </c>
      <c r="E80" s="12">
        <v>46.5</v>
      </c>
      <c r="F80" s="5" t="s">
        <v>72</v>
      </c>
      <c r="G80" s="5">
        <v>1856514</v>
      </c>
      <c r="H80" s="36" t="s">
        <v>76</v>
      </c>
      <c r="I80" s="5">
        <v>185</v>
      </c>
      <c r="J80" s="5">
        <v>65</v>
      </c>
      <c r="K80" s="5">
        <v>14</v>
      </c>
      <c r="L80" s="5" t="s">
        <v>3894</v>
      </c>
      <c r="M80" s="5">
        <v>86</v>
      </c>
      <c r="N80" s="5"/>
      <c r="O80" s="5" t="s">
        <v>33</v>
      </c>
      <c r="P80" s="5"/>
      <c r="Q80" s="5" t="s">
        <v>20</v>
      </c>
      <c r="R80" s="5" t="s">
        <v>21</v>
      </c>
      <c r="S80" s="5">
        <v>71</v>
      </c>
      <c r="T80" s="5" t="s">
        <v>22</v>
      </c>
      <c r="U80" s="5" t="s">
        <v>23</v>
      </c>
      <c r="V80" s="5" t="s">
        <v>24</v>
      </c>
      <c r="W80" s="12">
        <v>46.5</v>
      </c>
      <c r="X80" s="7">
        <f t="shared" si="4"/>
        <v>0.05</v>
      </c>
      <c r="Y80" s="5">
        <f t="shared" si="5"/>
        <v>44.174999999999997</v>
      </c>
      <c r="AI80" t="e">
        <f>VLOOKUP(A80,NP!$A:$B,2,FALSE)</f>
        <v>#N/A</v>
      </c>
      <c r="AJ80">
        <f t="shared" si="6"/>
        <v>0</v>
      </c>
      <c r="AK80">
        <f>VLOOKUP(F80,Kondition!$B$4:$AG$31,6,FALSE)*100</f>
        <v>5</v>
      </c>
      <c r="AL80" t="e">
        <f t="shared" si="7"/>
        <v>#REF!</v>
      </c>
      <c r="AM80">
        <v>16</v>
      </c>
    </row>
    <row r="81" spans="1:39" x14ac:dyDescent="0.3">
      <c r="A81" s="5">
        <v>10030215</v>
      </c>
      <c r="B81" s="6">
        <v>4024068592242</v>
      </c>
      <c r="C81" s="5" t="s">
        <v>76</v>
      </c>
      <c r="D81" s="5" t="s">
        <v>507</v>
      </c>
      <c r="E81" s="12">
        <v>56.5</v>
      </c>
      <c r="F81" s="5" t="s">
        <v>48</v>
      </c>
      <c r="G81" s="5">
        <v>1856515</v>
      </c>
      <c r="H81" s="36" t="s">
        <v>76</v>
      </c>
      <c r="I81" s="5">
        <v>185</v>
      </c>
      <c r="J81" s="5">
        <v>65</v>
      </c>
      <c r="K81" s="5">
        <v>15</v>
      </c>
      <c r="L81" s="5" t="s">
        <v>508</v>
      </c>
      <c r="M81" s="5">
        <v>88</v>
      </c>
      <c r="N81" s="5"/>
      <c r="O81" s="5" t="s">
        <v>33</v>
      </c>
      <c r="P81" s="5"/>
      <c r="Q81" s="5" t="s">
        <v>20</v>
      </c>
      <c r="R81" s="5" t="s">
        <v>21</v>
      </c>
      <c r="S81" s="5">
        <v>71</v>
      </c>
      <c r="T81" s="5" t="s">
        <v>22</v>
      </c>
      <c r="U81" s="5" t="s">
        <v>23</v>
      </c>
      <c r="V81" s="5" t="s">
        <v>24</v>
      </c>
      <c r="W81" s="12">
        <v>56.5</v>
      </c>
      <c r="X81" s="7">
        <f t="shared" si="4"/>
        <v>0.19500000000000001</v>
      </c>
      <c r="Y81" s="5">
        <f t="shared" si="5"/>
        <v>45.482499999999995</v>
      </c>
      <c r="AI81" t="e">
        <f>VLOOKUP(A81,NP!$A:$B,2,FALSE)</f>
        <v>#N/A</v>
      </c>
      <c r="AJ81">
        <f t="shared" si="6"/>
        <v>0</v>
      </c>
      <c r="AK81">
        <f>VLOOKUP(F81,Kondition!$B$4:$AG$31,9,FALSE)*100</f>
        <v>19.5</v>
      </c>
      <c r="AL81" t="e">
        <f t="shared" si="7"/>
        <v>#REF!</v>
      </c>
      <c r="AM81">
        <v>16</v>
      </c>
    </row>
    <row r="82" spans="1:39" x14ac:dyDescent="0.3">
      <c r="A82" s="5">
        <v>10030591</v>
      </c>
      <c r="B82" s="6">
        <v>4024068632917</v>
      </c>
      <c r="C82" s="5" t="s">
        <v>76</v>
      </c>
      <c r="D82" s="5" t="s">
        <v>554</v>
      </c>
      <c r="E82" s="12">
        <v>56.5</v>
      </c>
      <c r="F82" s="5" t="s">
        <v>48</v>
      </c>
      <c r="G82" s="5">
        <v>1856014</v>
      </c>
      <c r="H82" s="36" t="s">
        <v>76</v>
      </c>
      <c r="I82" s="5">
        <v>185</v>
      </c>
      <c r="J82" s="5">
        <v>60</v>
      </c>
      <c r="K82" s="5">
        <v>14</v>
      </c>
      <c r="L82" s="5" t="s">
        <v>508</v>
      </c>
      <c r="M82" s="5">
        <v>82</v>
      </c>
      <c r="N82" s="5"/>
      <c r="O82" s="5" t="s">
        <v>33</v>
      </c>
      <c r="P82" s="5"/>
      <c r="Q82" s="5" t="s">
        <v>26</v>
      </c>
      <c r="R82" s="5" t="s">
        <v>21</v>
      </c>
      <c r="S82" s="5">
        <v>71</v>
      </c>
      <c r="T82" s="5" t="s">
        <v>22</v>
      </c>
      <c r="U82" s="5" t="s">
        <v>23</v>
      </c>
      <c r="V82" s="5" t="s">
        <v>24</v>
      </c>
      <c r="W82" s="12">
        <v>56.5</v>
      </c>
      <c r="X82" s="7">
        <f t="shared" si="4"/>
        <v>0.19500000000000001</v>
      </c>
      <c r="Y82" s="5">
        <f t="shared" si="5"/>
        <v>45.482499999999995</v>
      </c>
      <c r="AI82" t="e">
        <f>VLOOKUP(A82,NP!$A:$B,2,FALSE)</f>
        <v>#N/A</v>
      </c>
      <c r="AJ82">
        <f t="shared" si="6"/>
        <v>0</v>
      </c>
      <c r="AK82">
        <f>VLOOKUP(F82,Kondition!$B$4:$AG$31,6,FALSE)*100</f>
        <v>19.5</v>
      </c>
      <c r="AL82" t="e">
        <f t="shared" si="7"/>
        <v>#REF!</v>
      </c>
      <c r="AM82">
        <v>16</v>
      </c>
    </row>
    <row r="83" spans="1:39" x14ac:dyDescent="0.3">
      <c r="A83" s="5">
        <v>11010607</v>
      </c>
      <c r="B83" s="6">
        <v>4019238741513</v>
      </c>
      <c r="C83" s="5" t="s">
        <v>76</v>
      </c>
      <c r="D83" s="5" t="s">
        <v>3258</v>
      </c>
      <c r="E83" s="12">
        <v>71.5</v>
      </c>
      <c r="F83" s="5" t="s">
        <v>18</v>
      </c>
      <c r="G83" s="5">
        <v>1756514</v>
      </c>
      <c r="H83" s="36" t="s">
        <v>76</v>
      </c>
      <c r="I83" s="5">
        <v>175</v>
      </c>
      <c r="J83" s="5">
        <v>65</v>
      </c>
      <c r="K83" s="5">
        <v>14</v>
      </c>
      <c r="L83" s="5" t="s">
        <v>3230</v>
      </c>
      <c r="M83" s="5">
        <v>82</v>
      </c>
      <c r="N83" s="5"/>
      <c r="O83" s="5" t="s">
        <v>33</v>
      </c>
      <c r="P83" s="5"/>
      <c r="Q83" s="5" t="s">
        <v>26</v>
      </c>
      <c r="R83" s="5" t="s">
        <v>27</v>
      </c>
      <c r="S83" s="5">
        <v>71</v>
      </c>
      <c r="T83" s="5" t="s">
        <v>22</v>
      </c>
      <c r="U83" s="5" t="s">
        <v>23</v>
      </c>
      <c r="V83" s="5" t="s">
        <v>24</v>
      </c>
      <c r="W83" s="12">
        <v>71.5</v>
      </c>
      <c r="X83" s="7">
        <f t="shared" si="4"/>
        <v>0.215</v>
      </c>
      <c r="Y83" s="5">
        <f t="shared" si="5"/>
        <v>56.127500000000005</v>
      </c>
      <c r="AI83" t="e">
        <f>VLOOKUP(A83,NP!$A:$B,2,FALSE)</f>
        <v>#N/A</v>
      </c>
      <c r="AJ83">
        <f t="shared" si="6"/>
        <v>0</v>
      </c>
      <c r="AK83">
        <f>VLOOKUP(F83,Kondition!$B$4:$AG$31,6,FALSE)*100</f>
        <v>21.5</v>
      </c>
      <c r="AL83" t="e">
        <f t="shared" si="7"/>
        <v>#REF!</v>
      </c>
      <c r="AM83">
        <v>16</v>
      </c>
    </row>
    <row r="84" spans="1:39" x14ac:dyDescent="0.3">
      <c r="A84" s="5">
        <v>11304503</v>
      </c>
      <c r="B84" s="6">
        <v>4032344795485</v>
      </c>
      <c r="C84" s="5" t="s">
        <v>76</v>
      </c>
      <c r="D84" s="5" t="s">
        <v>4108</v>
      </c>
      <c r="E84" s="12">
        <v>47.5</v>
      </c>
      <c r="F84" s="5" t="s">
        <v>72</v>
      </c>
      <c r="G84" s="5">
        <v>1856515</v>
      </c>
      <c r="H84" s="36" t="s">
        <v>76</v>
      </c>
      <c r="I84" s="5">
        <v>185</v>
      </c>
      <c r="J84" s="5">
        <v>65</v>
      </c>
      <c r="K84" s="5">
        <v>15</v>
      </c>
      <c r="L84" s="5" t="s">
        <v>3894</v>
      </c>
      <c r="M84" s="5">
        <v>88</v>
      </c>
      <c r="N84" s="5"/>
      <c r="O84" s="5" t="s">
        <v>33</v>
      </c>
      <c r="P84" s="5"/>
      <c r="Q84" s="5" t="s">
        <v>26</v>
      </c>
      <c r="R84" s="5" t="s">
        <v>21</v>
      </c>
      <c r="S84" s="5">
        <v>71</v>
      </c>
      <c r="T84" s="5" t="s">
        <v>22</v>
      </c>
      <c r="U84" s="5" t="s">
        <v>23</v>
      </c>
      <c r="V84" s="5" t="s">
        <v>24</v>
      </c>
      <c r="W84" s="12">
        <v>47.5</v>
      </c>
      <c r="X84" s="7">
        <f t="shared" si="4"/>
        <v>0.05</v>
      </c>
      <c r="Y84" s="5">
        <f t="shared" si="5"/>
        <v>45.125</v>
      </c>
      <c r="AI84" t="e">
        <f>VLOOKUP(A84,NP!$A:$B,2,FALSE)</f>
        <v>#N/A</v>
      </c>
      <c r="AJ84">
        <f t="shared" si="6"/>
        <v>0</v>
      </c>
      <c r="AK84">
        <f>VLOOKUP(F84,Kondition!$B$4:$AG$31,9,FALSE)*100</f>
        <v>5</v>
      </c>
      <c r="AL84" t="e">
        <f t="shared" si="7"/>
        <v>#REF!</v>
      </c>
      <c r="AM84">
        <v>16</v>
      </c>
    </row>
    <row r="85" spans="1:39" x14ac:dyDescent="0.3">
      <c r="A85" s="5">
        <v>10051314</v>
      </c>
      <c r="B85" s="6">
        <v>4024063001213</v>
      </c>
      <c r="C85" s="5" t="s">
        <v>76</v>
      </c>
      <c r="D85" s="5" t="s">
        <v>687</v>
      </c>
      <c r="E85" s="12">
        <v>45.5</v>
      </c>
      <c r="F85" s="5" t="s">
        <v>51</v>
      </c>
      <c r="G85" s="5">
        <v>1856514</v>
      </c>
      <c r="H85" s="36" t="s">
        <v>76</v>
      </c>
      <c r="I85" s="5">
        <v>185</v>
      </c>
      <c r="J85" s="5">
        <v>65</v>
      </c>
      <c r="K85" s="5">
        <v>14</v>
      </c>
      <c r="L85" s="5" t="s">
        <v>685</v>
      </c>
      <c r="M85" s="5">
        <v>86</v>
      </c>
      <c r="N85" s="5"/>
      <c r="O85" s="5" t="s">
        <v>33</v>
      </c>
      <c r="P85" s="5"/>
      <c r="Q85" s="5" t="s">
        <v>26</v>
      </c>
      <c r="R85" s="5" t="s">
        <v>21</v>
      </c>
      <c r="S85" s="5">
        <v>71</v>
      </c>
      <c r="T85" s="5" t="s">
        <v>22</v>
      </c>
      <c r="U85" s="5" t="s">
        <v>23</v>
      </c>
      <c r="V85" s="5" t="s">
        <v>24</v>
      </c>
      <c r="W85" s="12">
        <v>45.5</v>
      </c>
      <c r="X85" s="7">
        <f t="shared" si="4"/>
        <v>7.0000000000000007E-2</v>
      </c>
      <c r="Y85" s="5">
        <f t="shared" si="5"/>
        <v>42.314999999999998</v>
      </c>
      <c r="AI85" t="e">
        <f>VLOOKUP(A85,NP!$A:$B,2,FALSE)</f>
        <v>#N/A</v>
      </c>
      <c r="AJ85">
        <f t="shared" si="6"/>
        <v>0</v>
      </c>
      <c r="AK85">
        <f>VLOOKUP(F85,Kondition!$B$4:$AG$31,6,FALSE)*100</f>
        <v>7.0000000000000009</v>
      </c>
      <c r="AL85" t="e">
        <f t="shared" si="7"/>
        <v>#REF!</v>
      </c>
      <c r="AM85">
        <v>16</v>
      </c>
    </row>
    <row r="86" spans="1:39" x14ac:dyDescent="0.3">
      <c r="A86" s="5">
        <v>10030600</v>
      </c>
      <c r="B86" s="6">
        <v>4024068632849</v>
      </c>
      <c r="C86" s="5" t="s">
        <v>76</v>
      </c>
      <c r="D86" s="5" t="s">
        <v>562</v>
      </c>
      <c r="E86" s="12">
        <v>57</v>
      </c>
      <c r="F86" s="5" t="s">
        <v>48</v>
      </c>
      <c r="G86" s="5">
        <v>1656514</v>
      </c>
      <c r="H86" s="36" t="s">
        <v>76</v>
      </c>
      <c r="I86" s="5">
        <v>165</v>
      </c>
      <c r="J86" s="5">
        <v>65</v>
      </c>
      <c r="K86" s="5">
        <v>14</v>
      </c>
      <c r="L86" s="5" t="s">
        <v>508</v>
      </c>
      <c r="M86" s="5">
        <v>79</v>
      </c>
      <c r="N86" s="5"/>
      <c r="O86" s="5" t="s">
        <v>33</v>
      </c>
      <c r="P86" s="5"/>
      <c r="Q86" s="5" t="s">
        <v>26</v>
      </c>
      <c r="R86" s="5" t="s">
        <v>21</v>
      </c>
      <c r="S86" s="5">
        <v>71</v>
      </c>
      <c r="T86" s="5" t="s">
        <v>22</v>
      </c>
      <c r="U86" s="5" t="s">
        <v>23</v>
      </c>
      <c r="V86" s="5" t="s">
        <v>24</v>
      </c>
      <c r="W86" s="12">
        <v>57</v>
      </c>
      <c r="X86" s="7">
        <f t="shared" si="4"/>
        <v>0.19500000000000001</v>
      </c>
      <c r="Y86" s="5">
        <f t="shared" si="5"/>
        <v>45.884999999999998</v>
      </c>
      <c r="AI86" t="e">
        <f>VLOOKUP(A86,NP!$A:$B,2,FALSE)</f>
        <v>#N/A</v>
      </c>
      <c r="AJ86">
        <f t="shared" si="6"/>
        <v>0</v>
      </c>
      <c r="AK86">
        <f>VLOOKUP(F86,Kondition!$B$4:$AG$31,6,FALSE)*100</f>
        <v>19.5</v>
      </c>
      <c r="AL86" t="e">
        <f t="shared" si="7"/>
        <v>#REF!</v>
      </c>
      <c r="AM86">
        <v>16</v>
      </c>
    </row>
    <row r="87" spans="1:39" x14ac:dyDescent="0.3">
      <c r="A87" s="5">
        <v>10230531</v>
      </c>
      <c r="B87" s="6">
        <v>4024067632635</v>
      </c>
      <c r="C87" s="5" t="s">
        <v>76</v>
      </c>
      <c r="D87" s="5" t="s">
        <v>2303</v>
      </c>
      <c r="E87" s="12">
        <v>59</v>
      </c>
      <c r="F87" s="5" t="s">
        <v>63</v>
      </c>
      <c r="G87" s="5">
        <v>1656515</v>
      </c>
      <c r="H87" s="36" t="s">
        <v>76</v>
      </c>
      <c r="I87" s="5">
        <v>165</v>
      </c>
      <c r="J87" s="5">
        <v>65</v>
      </c>
      <c r="K87" s="5">
        <v>15</v>
      </c>
      <c r="L87" s="5" t="s">
        <v>2298</v>
      </c>
      <c r="M87" s="5">
        <v>81</v>
      </c>
      <c r="N87" s="5"/>
      <c r="O87" s="5" t="s">
        <v>33</v>
      </c>
      <c r="P87" s="5"/>
      <c r="Q87" s="5" t="s">
        <v>26</v>
      </c>
      <c r="R87" s="5" t="s">
        <v>21</v>
      </c>
      <c r="S87" s="5">
        <v>71</v>
      </c>
      <c r="T87" s="5" t="s">
        <v>22</v>
      </c>
      <c r="U87" s="5" t="s">
        <v>23</v>
      </c>
      <c r="V87" s="5" t="s">
        <v>24</v>
      </c>
      <c r="W87" s="12">
        <v>59</v>
      </c>
      <c r="X87" s="7">
        <f t="shared" si="4"/>
        <v>0.20499999999999999</v>
      </c>
      <c r="Y87" s="5">
        <f t="shared" si="5"/>
        <v>46.905000000000001</v>
      </c>
      <c r="AI87" t="e">
        <f>VLOOKUP(A87,NP!$A:$B,2,FALSE)</f>
        <v>#N/A</v>
      </c>
      <c r="AJ87">
        <f t="shared" si="6"/>
        <v>0</v>
      </c>
      <c r="AK87">
        <f>VLOOKUP(F87,Kondition!$B$4:$AG$31,9,FALSE)*100</f>
        <v>20.5</v>
      </c>
      <c r="AL87" t="e">
        <f t="shared" si="7"/>
        <v>#REF!</v>
      </c>
      <c r="AM87">
        <v>16</v>
      </c>
    </row>
    <row r="88" spans="1:39" x14ac:dyDescent="0.3">
      <c r="A88" s="5">
        <v>10230713</v>
      </c>
      <c r="B88" s="6">
        <v>4024067747698</v>
      </c>
      <c r="C88" s="5" t="s">
        <v>76</v>
      </c>
      <c r="D88" s="5" t="s">
        <v>2342</v>
      </c>
      <c r="E88" s="12">
        <v>59</v>
      </c>
      <c r="F88" s="5" t="s">
        <v>63</v>
      </c>
      <c r="G88" s="5">
        <v>1856015</v>
      </c>
      <c r="H88" s="36" t="s">
        <v>76</v>
      </c>
      <c r="I88" s="5">
        <v>185</v>
      </c>
      <c r="J88" s="5">
        <v>60</v>
      </c>
      <c r="K88" s="5">
        <v>15</v>
      </c>
      <c r="L88" s="5" t="s">
        <v>2298</v>
      </c>
      <c r="M88" s="5">
        <v>88</v>
      </c>
      <c r="N88" s="5"/>
      <c r="O88" s="5" t="s">
        <v>33</v>
      </c>
      <c r="P88" s="5"/>
      <c r="Q88" s="5" t="s">
        <v>26</v>
      </c>
      <c r="R88" s="5" t="s">
        <v>21</v>
      </c>
      <c r="S88" s="5">
        <v>71</v>
      </c>
      <c r="T88" s="5" t="s">
        <v>22</v>
      </c>
      <c r="U88" s="5" t="s">
        <v>23</v>
      </c>
      <c r="V88" s="5" t="s">
        <v>24</v>
      </c>
      <c r="W88" s="12">
        <v>59</v>
      </c>
      <c r="X88" s="7">
        <f t="shared" si="4"/>
        <v>0.20499999999999999</v>
      </c>
      <c r="Y88" s="5">
        <f t="shared" si="5"/>
        <v>46.905000000000001</v>
      </c>
      <c r="AI88" t="e">
        <f>VLOOKUP(A88,NP!$A:$B,2,FALSE)</f>
        <v>#N/A</v>
      </c>
      <c r="AJ88">
        <f t="shared" si="6"/>
        <v>0</v>
      </c>
      <c r="AK88">
        <f>VLOOKUP(F88,Kondition!$B$4:$AG$31,9,FALSE)*100</f>
        <v>20.5</v>
      </c>
      <c r="AL88" t="e">
        <f t="shared" si="7"/>
        <v>#REF!</v>
      </c>
      <c r="AM88">
        <v>16</v>
      </c>
    </row>
    <row r="89" spans="1:39" x14ac:dyDescent="0.3">
      <c r="A89" s="5">
        <v>11010601</v>
      </c>
      <c r="B89" s="6">
        <v>4019238735727</v>
      </c>
      <c r="C89" s="5" t="s">
        <v>76</v>
      </c>
      <c r="D89" s="5" t="s">
        <v>3252</v>
      </c>
      <c r="E89" s="12">
        <v>72.5</v>
      </c>
      <c r="F89" s="5" t="s">
        <v>18</v>
      </c>
      <c r="G89" s="5">
        <v>1556514</v>
      </c>
      <c r="H89" s="36" t="s">
        <v>76</v>
      </c>
      <c r="I89" s="5">
        <v>155</v>
      </c>
      <c r="J89" s="5">
        <v>65</v>
      </c>
      <c r="K89" s="5">
        <v>14</v>
      </c>
      <c r="L89" s="5" t="s">
        <v>3230</v>
      </c>
      <c r="M89" s="5">
        <v>75</v>
      </c>
      <c r="N89" s="5"/>
      <c r="O89" s="5" t="s">
        <v>33</v>
      </c>
      <c r="P89" s="5"/>
      <c r="Q89" s="5" t="s">
        <v>26</v>
      </c>
      <c r="R89" s="5" t="s">
        <v>27</v>
      </c>
      <c r="S89" s="5">
        <v>71</v>
      </c>
      <c r="T89" s="5" t="s">
        <v>22</v>
      </c>
      <c r="U89" s="5" t="s">
        <v>23</v>
      </c>
      <c r="V89" s="5" t="s">
        <v>24</v>
      </c>
      <c r="W89" s="12">
        <v>72.5</v>
      </c>
      <c r="X89" s="7">
        <f t="shared" si="4"/>
        <v>0.215</v>
      </c>
      <c r="Y89" s="5">
        <f t="shared" si="5"/>
        <v>56.912500000000001</v>
      </c>
      <c r="AI89" t="e">
        <f>VLOOKUP(A89,NP!$A:$B,2,FALSE)</f>
        <v>#N/A</v>
      </c>
      <c r="AJ89">
        <f t="shared" si="6"/>
        <v>0</v>
      </c>
      <c r="AK89">
        <f>VLOOKUP(F89,Kondition!$B$4:$AG$31,6,FALSE)*100</f>
        <v>21.5</v>
      </c>
      <c r="AL89" t="e">
        <f t="shared" si="7"/>
        <v>#REF!</v>
      </c>
      <c r="AM89">
        <v>16</v>
      </c>
    </row>
    <row r="90" spans="1:39" x14ac:dyDescent="0.3">
      <c r="A90" s="5">
        <v>10051341</v>
      </c>
      <c r="B90" s="6">
        <v>4024063000599</v>
      </c>
      <c r="C90" s="5" t="s">
        <v>76</v>
      </c>
      <c r="D90" s="5" t="s">
        <v>714</v>
      </c>
      <c r="E90" s="12">
        <v>48.5</v>
      </c>
      <c r="F90" s="5" t="s">
        <v>51</v>
      </c>
      <c r="G90" s="5">
        <v>1856015</v>
      </c>
      <c r="H90" s="36" t="s">
        <v>76</v>
      </c>
      <c r="I90" s="5">
        <v>185</v>
      </c>
      <c r="J90" s="5">
        <v>60</v>
      </c>
      <c r="K90" s="5">
        <v>15</v>
      </c>
      <c r="L90" s="5" t="s">
        <v>685</v>
      </c>
      <c r="M90" s="5">
        <v>88</v>
      </c>
      <c r="N90" s="5"/>
      <c r="O90" s="5" t="s">
        <v>33</v>
      </c>
      <c r="P90" s="5"/>
      <c r="Q90" s="5" t="s">
        <v>26</v>
      </c>
      <c r="R90" s="5" t="s">
        <v>21</v>
      </c>
      <c r="S90" s="5">
        <v>71</v>
      </c>
      <c r="T90" s="5" t="s">
        <v>22</v>
      </c>
      <c r="U90" s="5" t="s">
        <v>23</v>
      </c>
      <c r="V90" s="5" t="s">
        <v>24</v>
      </c>
      <c r="W90" s="12">
        <v>48.5</v>
      </c>
      <c r="X90" s="7">
        <f t="shared" si="4"/>
        <v>7.0000000000000007E-2</v>
      </c>
      <c r="Y90" s="5">
        <f t="shared" si="5"/>
        <v>45.104999999999997</v>
      </c>
      <c r="AI90" t="e">
        <f>VLOOKUP(A90,NP!$A:$B,2,FALSE)</f>
        <v>#N/A</v>
      </c>
      <c r="AJ90">
        <f t="shared" si="6"/>
        <v>0</v>
      </c>
      <c r="AK90">
        <f>VLOOKUP(F90,Kondition!$B$4:$AG$31,9,FALSE)*100</f>
        <v>7.0000000000000009</v>
      </c>
      <c r="AL90" t="e">
        <f t="shared" si="7"/>
        <v>#REF!</v>
      </c>
      <c r="AM90">
        <v>16</v>
      </c>
    </row>
    <row r="91" spans="1:39" x14ac:dyDescent="0.3">
      <c r="A91" s="5">
        <v>11304077</v>
      </c>
      <c r="B91" s="6">
        <v>4032344795492</v>
      </c>
      <c r="C91" s="5" t="s">
        <v>76</v>
      </c>
      <c r="D91" s="5" t="s">
        <v>4080</v>
      </c>
      <c r="E91" s="12">
        <v>47.5</v>
      </c>
      <c r="F91" s="5" t="s">
        <v>72</v>
      </c>
      <c r="G91" s="5">
        <v>1956515</v>
      </c>
      <c r="H91" s="36" t="s">
        <v>76</v>
      </c>
      <c r="I91" s="5">
        <v>195</v>
      </c>
      <c r="J91" s="5">
        <v>65</v>
      </c>
      <c r="K91" s="5">
        <v>15</v>
      </c>
      <c r="L91" s="5" t="s">
        <v>3894</v>
      </c>
      <c r="M91" s="5">
        <v>91</v>
      </c>
      <c r="N91" s="5"/>
      <c r="O91" s="5" t="s">
        <v>33</v>
      </c>
      <c r="P91" s="5"/>
      <c r="Q91" s="5" t="s">
        <v>26</v>
      </c>
      <c r="R91" s="5" t="s">
        <v>21</v>
      </c>
      <c r="S91" s="5">
        <v>72</v>
      </c>
      <c r="T91" s="5" t="s">
        <v>22</v>
      </c>
      <c r="U91" s="5" t="s">
        <v>23</v>
      </c>
      <c r="V91" s="5" t="s">
        <v>24</v>
      </c>
      <c r="W91" s="12">
        <v>47.5</v>
      </c>
      <c r="X91" s="7">
        <f t="shared" si="4"/>
        <v>0.05</v>
      </c>
      <c r="Y91" s="5">
        <f t="shared" si="5"/>
        <v>45.125</v>
      </c>
      <c r="AI91" t="e">
        <f>VLOOKUP(A91,NP!$A:$B,2,FALSE)</f>
        <v>#N/A</v>
      </c>
      <c r="AJ91">
        <f t="shared" si="6"/>
        <v>0</v>
      </c>
      <c r="AK91">
        <f>VLOOKUP(F91,Kondition!$B$4:$AG$31,9,FALSE)*100</f>
        <v>5</v>
      </c>
      <c r="AL91" t="e">
        <f t="shared" si="7"/>
        <v>#REF!</v>
      </c>
      <c r="AM91">
        <v>16</v>
      </c>
    </row>
    <row r="92" spans="1:39" x14ac:dyDescent="0.3">
      <c r="A92" s="5">
        <v>10030221</v>
      </c>
      <c r="B92" s="6">
        <v>4024068592150</v>
      </c>
      <c r="C92" s="5" t="s">
        <v>76</v>
      </c>
      <c r="D92" s="5" t="s">
        <v>513</v>
      </c>
      <c r="E92" s="12">
        <v>57.5</v>
      </c>
      <c r="F92" s="5" t="s">
        <v>48</v>
      </c>
      <c r="G92" s="5">
        <v>1856015</v>
      </c>
      <c r="H92" s="36" t="s">
        <v>76</v>
      </c>
      <c r="I92" s="5">
        <v>185</v>
      </c>
      <c r="J92" s="5">
        <v>60</v>
      </c>
      <c r="K92" s="5">
        <v>15</v>
      </c>
      <c r="L92" s="5" t="s">
        <v>508</v>
      </c>
      <c r="M92" s="5">
        <v>84</v>
      </c>
      <c r="N92" s="5"/>
      <c r="O92" s="5" t="s">
        <v>33</v>
      </c>
      <c r="P92" s="5"/>
      <c r="Q92" s="5" t="s">
        <v>20</v>
      </c>
      <c r="R92" s="5" t="s">
        <v>21</v>
      </c>
      <c r="S92" s="5">
        <v>71</v>
      </c>
      <c r="T92" s="5" t="s">
        <v>22</v>
      </c>
      <c r="U92" s="5" t="s">
        <v>23</v>
      </c>
      <c r="V92" s="5" t="s">
        <v>24</v>
      </c>
      <c r="W92" s="12">
        <v>57.5</v>
      </c>
      <c r="X92" s="7">
        <f t="shared" si="4"/>
        <v>0.19500000000000001</v>
      </c>
      <c r="Y92" s="5">
        <f t="shared" si="5"/>
        <v>46.287499999999994</v>
      </c>
      <c r="AI92" t="e">
        <f>VLOOKUP(A92,NP!$A:$B,2,FALSE)</f>
        <v>#N/A</v>
      </c>
      <c r="AJ92">
        <f t="shared" si="6"/>
        <v>0</v>
      </c>
      <c r="AK92">
        <f>VLOOKUP(F92,Kondition!$B$4:$AG$31,9,FALSE)*100</f>
        <v>19.5</v>
      </c>
      <c r="AL92" t="e">
        <f t="shared" si="7"/>
        <v>#REF!</v>
      </c>
      <c r="AM92">
        <v>16</v>
      </c>
    </row>
    <row r="93" spans="1:39" x14ac:dyDescent="0.3">
      <c r="A93" s="5">
        <v>11304501</v>
      </c>
      <c r="B93" s="6">
        <v>4032344794938</v>
      </c>
      <c r="C93" s="5" t="s">
        <v>76</v>
      </c>
      <c r="D93" s="5" t="s">
        <v>4106</v>
      </c>
      <c r="E93" s="12">
        <v>49</v>
      </c>
      <c r="F93" s="5" t="s">
        <v>72</v>
      </c>
      <c r="G93" s="5">
        <v>1856015</v>
      </c>
      <c r="H93" s="36" t="s">
        <v>76</v>
      </c>
      <c r="I93" s="5">
        <v>185</v>
      </c>
      <c r="J93" s="5">
        <v>60</v>
      </c>
      <c r="K93" s="5">
        <v>15</v>
      </c>
      <c r="L93" s="5" t="s">
        <v>3894</v>
      </c>
      <c r="M93" s="5">
        <v>88</v>
      </c>
      <c r="N93" s="5"/>
      <c r="O93" s="5" t="s">
        <v>33</v>
      </c>
      <c r="P93" s="5"/>
      <c r="Q93" s="5" t="s">
        <v>20</v>
      </c>
      <c r="R93" s="5" t="s">
        <v>21</v>
      </c>
      <c r="S93" s="5">
        <v>71</v>
      </c>
      <c r="T93" s="5" t="s">
        <v>22</v>
      </c>
      <c r="U93" s="5" t="s">
        <v>23</v>
      </c>
      <c r="V93" s="5" t="s">
        <v>24</v>
      </c>
      <c r="W93" s="12">
        <v>49</v>
      </c>
      <c r="X93" s="7">
        <f t="shared" si="4"/>
        <v>0.05</v>
      </c>
      <c r="Y93" s="5">
        <f t="shared" si="5"/>
        <v>46.55</v>
      </c>
      <c r="AI93" t="e">
        <f>VLOOKUP(A93,NP!$A:$B,2,FALSE)</f>
        <v>#N/A</v>
      </c>
      <c r="AJ93">
        <f t="shared" si="6"/>
        <v>0</v>
      </c>
      <c r="AK93">
        <f>VLOOKUP(F93,Kondition!$B$4:$AG$31,9,FALSE)*100</f>
        <v>5</v>
      </c>
      <c r="AL93" t="e">
        <f t="shared" si="7"/>
        <v>#REF!</v>
      </c>
      <c r="AM93">
        <v>16</v>
      </c>
    </row>
    <row r="94" spans="1:39" x14ac:dyDescent="0.3">
      <c r="A94" s="5">
        <v>11304504</v>
      </c>
      <c r="B94" s="6">
        <v>4032344794945</v>
      </c>
      <c r="C94" s="5" t="s">
        <v>76</v>
      </c>
      <c r="D94" s="5" t="s">
        <v>4109</v>
      </c>
      <c r="E94" s="12">
        <v>50</v>
      </c>
      <c r="F94" s="5" t="s">
        <v>72</v>
      </c>
      <c r="G94" s="5">
        <v>1955015</v>
      </c>
      <c r="H94" s="36" t="s">
        <v>76</v>
      </c>
      <c r="I94" s="5">
        <v>195</v>
      </c>
      <c r="J94" s="5">
        <v>50</v>
      </c>
      <c r="K94" s="5">
        <v>15</v>
      </c>
      <c r="L94" s="5" t="s">
        <v>3894</v>
      </c>
      <c r="M94" s="5">
        <v>82</v>
      </c>
      <c r="N94" s="5"/>
      <c r="O94" s="5" t="s">
        <v>19</v>
      </c>
      <c r="P94" s="5"/>
      <c r="Q94" s="5" t="s">
        <v>26</v>
      </c>
      <c r="R94" s="5" t="s">
        <v>21</v>
      </c>
      <c r="S94" s="5">
        <v>72</v>
      </c>
      <c r="T94" s="5" t="s">
        <v>22</v>
      </c>
      <c r="U94" s="5" t="s">
        <v>23</v>
      </c>
      <c r="V94" s="5" t="s">
        <v>24</v>
      </c>
      <c r="W94" s="12">
        <v>50</v>
      </c>
      <c r="X94" s="7">
        <f t="shared" si="4"/>
        <v>0.05</v>
      </c>
      <c r="Y94" s="5">
        <f t="shared" si="5"/>
        <v>47.5</v>
      </c>
      <c r="AI94" t="e">
        <f>VLOOKUP(A94,NP!$A:$B,2,FALSE)</f>
        <v>#N/A</v>
      </c>
      <c r="AJ94">
        <f t="shared" si="6"/>
        <v>0</v>
      </c>
      <c r="AK94">
        <f>VLOOKUP(F94,Kondition!$B$4:$AG$31,9,FALSE)*100</f>
        <v>5</v>
      </c>
      <c r="AL94" t="e">
        <f t="shared" si="7"/>
        <v>#REF!</v>
      </c>
      <c r="AM94">
        <v>16</v>
      </c>
    </row>
    <row r="95" spans="1:39" x14ac:dyDescent="0.3">
      <c r="A95" s="5">
        <v>10230530</v>
      </c>
      <c r="B95" s="6">
        <v>4024067632505</v>
      </c>
      <c r="C95" s="5" t="s">
        <v>76</v>
      </c>
      <c r="D95" s="5" t="s">
        <v>2302</v>
      </c>
      <c r="E95" s="12">
        <v>59.5</v>
      </c>
      <c r="F95" s="5" t="s">
        <v>63</v>
      </c>
      <c r="G95" s="5">
        <v>1657014</v>
      </c>
      <c r="H95" s="36" t="s">
        <v>76</v>
      </c>
      <c r="I95" s="5">
        <v>165</v>
      </c>
      <c r="J95" s="5">
        <v>70</v>
      </c>
      <c r="K95" s="5">
        <v>14</v>
      </c>
      <c r="L95" s="5" t="s">
        <v>2298</v>
      </c>
      <c r="M95" s="5">
        <v>85</v>
      </c>
      <c r="N95" s="5"/>
      <c r="O95" s="5" t="s">
        <v>33</v>
      </c>
      <c r="P95" s="5"/>
      <c r="Q95" s="5" t="s">
        <v>26</v>
      </c>
      <c r="R95" s="5" t="s">
        <v>21</v>
      </c>
      <c r="S95" s="5">
        <v>71</v>
      </c>
      <c r="T95" s="5" t="s">
        <v>22</v>
      </c>
      <c r="U95" s="5" t="s">
        <v>23</v>
      </c>
      <c r="V95" s="5" t="s">
        <v>24</v>
      </c>
      <c r="W95" s="12">
        <v>59.5</v>
      </c>
      <c r="X95" s="7">
        <f t="shared" si="4"/>
        <v>0.20499999999999999</v>
      </c>
      <c r="Y95" s="5">
        <f t="shared" si="5"/>
        <v>47.302500000000002</v>
      </c>
      <c r="AI95" t="e">
        <f>VLOOKUP(A95,NP!$A:$B,2,FALSE)</f>
        <v>#N/A</v>
      </c>
      <c r="AJ95">
        <f t="shared" si="6"/>
        <v>0</v>
      </c>
      <c r="AK95">
        <f>VLOOKUP(F95,Kondition!$B$4:$AG$31,6,FALSE)*100</f>
        <v>20.5</v>
      </c>
      <c r="AL95" t="e">
        <f t="shared" si="7"/>
        <v>#REF!</v>
      </c>
      <c r="AM95">
        <v>16</v>
      </c>
    </row>
    <row r="96" spans="1:39" x14ac:dyDescent="0.3">
      <c r="A96" s="5">
        <v>10030597</v>
      </c>
      <c r="B96" s="6">
        <v>4024068632870</v>
      </c>
      <c r="C96" s="5" t="s">
        <v>76</v>
      </c>
      <c r="D96" s="5" t="s">
        <v>559</v>
      </c>
      <c r="E96" s="12">
        <v>58</v>
      </c>
      <c r="F96" s="5" t="s">
        <v>48</v>
      </c>
      <c r="G96" s="5">
        <v>1856514</v>
      </c>
      <c r="H96" s="36" t="s">
        <v>76</v>
      </c>
      <c r="I96" s="5">
        <v>185</v>
      </c>
      <c r="J96" s="5">
        <v>65</v>
      </c>
      <c r="K96" s="5">
        <v>14</v>
      </c>
      <c r="L96" s="5" t="s">
        <v>508</v>
      </c>
      <c r="M96" s="5">
        <v>86</v>
      </c>
      <c r="N96" s="5"/>
      <c r="O96" s="5" t="s">
        <v>33</v>
      </c>
      <c r="P96" s="5"/>
      <c r="Q96" s="5" t="s">
        <v>20</v>
      </c>
      <c r="R96" s="5" t="s">
        <v>21</v>
      </c>
      <c r="S96" s="5">
        <v>71</v>
      </c>
      <c r="T96" s="5" t="s">
        <v>22</v>
      </c>
      <c r="U96" s="5" t="s">
        <v>23</v>
      </c>
      <c r="V96" s="5" t="s">
        <v>24</v>
      </c>
      <c r="W96" s="12">
        <v>58</v>
      </c>
      <c r="X96" s="7">
        <f t="shared" si="4"/>
        <v>0.19500000000000001</v>
      </c>
      <c r="Y96" s="5">
        <f t="shared" si="5"/>
        <v>46.69</v>
      </c>
      <c r="AI96" t="e">
        <f>VLOOKUP(A96,NP!$A:$B,2,FALSE)</f>
        <v>#N/A</v>
      </c>
      <c r="AJ96">
        <f t="shared" si="6"/>
        <v>0</v>
      </c>
      <c r="AK96">
        <f>VLOOKUP(F96,Kondition!$B$4:$AG$31,6,FALSE)*100</f>
        <v>19.5</v>
      </c>
      <c r="AL96" t="e">
        <f t="shared" si="7"/>
        <v>#REF!</v>
      </c>
      <c r="AM96">
        <v>16</v>
      </c>
    </row>
    <row r="97" spans="1:39" x14ac:dyDescent="0.3">
      <c r="A97" s="5">
        <v>10230527</v>
      </c>
      <c r="B97" s="6">
        <v>4024067632604</v>
      </c>
      <c r="C97" s="5" t="s">
        <v>76</v>
      </c>
      <c r="D97" s="5" t="s">
        <v>2299</v>
      </c>
      <c r="E97" s="12">
        <v>60</v>
      </c>
      <c r="F97" s="5" t="s">
        <v>63</v>
      </c>
      <c r="G97" s="5">
        <v>1756514</v>
      </c>
      <c r="H97" s="36" t="s">
        <v>76</v>
      </c>
      <c r="I97" s="5">
        <v>175</v>
      </c>
      <c r="J97" s="5">
        <v>65</v>
      </c>
      <c r="K97" s="5">
        <v>14</v>
      </c>
      <c r="L97" s="5" t="s">
        <v>2298</v>
      </c>
      <c r="M97" s="5">
        <v>86</v>
      </c>
      <c r="N97" s="5"/>
      <c r="O97" s="5" t="s">
        <v>33</v>
      </c>
      <c r="P97" s="5"/>
      <c r="Q97" s="5" t="s">
        <v>26</v>
      </c>
      <c r="R97" s="5" t="s">
        <v>21</v>
      </c>
      <c r="S97" s="5">
        <v>71</v>
      </c>
      <c r="T97" s="5" t="s">
        <v>22</v>
      </c>
      <c r="U97" s="5" t="s">
        <v>23</v>
      </c>
      <c r="V97" s="5" t="s">
        <v>24</v>
      </c>
      <c r="W97" s="12">
        <v>60</v>
      </c>
      <c r="X97" s="7">
        <f t="shared" si="4"/>
        <v>0.20499999999999999</v>
      </c>
      <c r="Y97" s="5">
        <f t="shared" si="5"/>
        <v>47.7</v>
      </c>
      <c r="AI97" t="e">
        <f>VLOOKUP(A97,NP!$A:$B,2,FALSE)</f>
        <v>#N/A</v>
      </c>
      <c r="AJ97">
        <f t="shared" si="6"/>
        <v>0</v>
      </c>
      <c r="AK97">
        <f>VLOOKUP(F97,Kondition!$B$4:$AG$31,6,FALSE)*100</f>
        <v>20.5</v>
      </c>
      <c r="AL97" t="e">
        <f t="shared" si="7"/>
        <v>#REF!</v>
      </c>
      <c r="AM97">
        <v>16</v>
      </c>
    </row>
    <row r="98" spans="1:39" x14ac:dyDescent="0.3">
      <c r="A98" s="5">
        <v>10018199</v>
      </c>
      <c r="B98" s="6">
        <v>4019238598742</v>
      </c>
      <c r="C98" s="5" t="s">
        <v>76</v>
      </c>
      <c r="D98" s="5" t="s">
        <v>183</v>
      </c>
      <c r="E98" s="12">
        <v>74</v>
      </c>
      <c r="F98" s="5" t="s">
        <v>18</v>
      </c>
      <c r="G98" s="5">
        <v>1856515</v>
      </c>
      <c r="H98" s="36" t="s">
        <v>76</v>
      </c>
      <c r="I98" s="5">
        <v>185</v>
      </c>
      <c r="J98" s="5">
        <v>65</v>
      </c>
      <c r="K98" s="5">
        <v>15</v>
      </c>
      <c r="L98" s="5" t="s">
        <v>86</v>
      </c>
      <c r="M98" s="5">
        <v>88</v>
      </c>
      <c r="N98" s="5"/>
      <c r="O98" s="5" t="s">
        <v>33</v>
      </c>
      <c r="P98" s="5"/>
      <c r="Q98" s="5" t="s">
        <v>20</v>
      </c>
      <c r="R98" s="5" t="s">
        <v>21</v>
      </c>
      <c r="S98" s="5">
        <v>71</v>
      </c>
      <c r="T98" s="5" t="s">
        <v>22</v>
      </c>
      <c r="U98" s="5" t="s">
        <v>23</v>
      </c>
      <c r="V98" s="5" t="s">
        <v>24</v>
      </c>
      <c r="W98" s="12">
        <v>74</v>
      </c>
      <c r="X98" s="7">
        <f t="shared" si="4"/>
        <v>0.215</v>
      </c>
      <c r="Y98" s="5">
        <f t="shared" si="5"/>
        <v>58.09</v>
      </c>
      <c r="AI98" t="e">
        <f>VLOOKUP(A98,NP!$A:$B,2,FALSE)</f>
        <v>#N/A</v>
      </c>
      <c r="AJ98">
        <f t="shared" si="6"/>
        <v>0</v>
      </c>
      <c r="AK98">
        <f>VLOOKUP(F98,Kondition!$B$4:$AG$31,9,FALSE)*100</f>
        <v>21.5</v>
      </c>
      <c r="AL98" t="e">
        <f t="shared" si="7"/>
        <v>#REF!</v>
      </c>
      <c r="AM98">
        <v>16</v>
      </c>
    </row>
    <row r="99" spans="1:39" x14ac:dyDescent="0.3">
      <c r="A99" s="5">
        <v>11010614</v>
      </c>
      <c r="B99" s="6">
        <v>4019238741506</v>
      </c>
      <c r="C99" s="5" t="s">
        <v>76</v>
      </c>
      <c r="D99" s="5" t="s">
        <v>3265</v>
      </c>
      <c r="E99" s="12">
        <v>74</v>
      </c>
      <c r="F99" s="5" t="s">
        <v>18</v>
      </c>
      <c r="G99" s="5">
        <v>1856515</v>
      </c>
      <c r="H99" s="36" t="s">
        <v>76</v>
      </c>
      <c r="I99" s="5">
        <v>185</v>
      </c>
      <c r="J99" s="5">
        <v>65</v>
      </c>
      <c r="K99" s="5">
        <v>15</v>
      </c>
      <c r="L99" s="5" t="s">
        <v>3230</v>
      </c>
      <c r="M99" s="5">
        <v>88</v>
      </c>
      <c r="N99" s="5"/>
      <c r="O99" s="5" t="s">
        <v>33</v>
      </c>
      <c r="P99" s="5"/>
      <c r="Q99" s="5" t="s">
        <v>21</v>
      </c>
      <c r="R99" s="5" t="s">
        <v>27</v>
      </c>
      <c r="S99" s="5">
        <v>71</v>
      </c>
      <c r="T99" s="5" t="s">
        <v>22</v>
      </c>
      <c r="U99" s="5" t="s">
        <v>23</v>
      </c>
      <c r="V99" s="5" t="s">
        <v>24</v>
      </c>
      <c r="W99" s="12">
        <v>74</v>
      </c>
      <c r="X99" s="7">
        <f t="shared" si="4"/>
        <v>0.215</v>
      </c>
      <c r="Y99" s="5">
        <f t="shared" si="5"/>
        <v>58.09</v>
      </c>
      <c r="AI99" t="e">
        <f>VLOOKUP(A99,NP!$A:$B,2,FALSE)</f>
        <v>#N/A</v>
      </c>
      <c r="AJ99">
        <f t="shared" si="6"/>
        <v>0</v>
      </c>
      <c r="AK99">
        <f>VLOOKUP(F99,Kondition!$B$4:$AG$31,9,FALSE)*100</f>
        <v>21.5</v>
      </c>
      <c r="AL99" t="e">
        <f t="shared" si="7"/>
        <v>#REF!</v>
      </c>
      <c r="AM99">
        <v>16</v>
      </c>
    </row>
    <row r="100" spans="1:39" x14ac:dyDescent="0.3">
      <c r="A100" s="5">
        <v>10050350</v>
      </c>
      <c r="B100" s="6">
        <v>4024063438743</v>
      </c>
      <c r="C100" s="5" t="s">
        <v>76</v>
      </c>
      <c r="D100" s="5" t="s">
        <v>675</v>
      </c>
      <c r="E100" s="12">
        <v>46</v>
      </c>
      <c r="F100" s="5" t="s">
        <v>51</v>
      </c>
      <c r="G100" s="5">
        <v>1657013</v>
      </c>
      <c r="H100" s="36" t="s">
        <v>76</v>
      </c>
      <c r="I100" s="5">
        <v>165</v>
      </c>
      <c r="J100" s="5">
        <v>70</v>
      </c>
      <c r="K100" s="5">
        <v>13</v>
      </c>
      <c r="L100" s="5" t="s">
        <v>674</v>
      </c>
      <c r="M100" s="5">
        <v>79</v>
      </c>
      <c r="N100" s="5"/>
      <c r="O100" s="5" t="s">
        <v>33</v>
      </c>
      <c r="P100" s="5"/>
      <c r="Q100" s="5" t="s">
        <v>32</v>
      </c>
      <c r="R100" s="5" t="s">
        <v>21</v>
      </c>
      <c r="S100" s="5">
        <v>71</v>
      </c>
      <c r="T100" s="5" t="s">
        <v>22</v>
      </c>
      <c r="U100" s="5" t="s">
        <v>23</v>
      </c>
      <c r="V100" s="5" t="s">
        <v>24</v>
      </c>
      <c r="W100" s="12">
        <v>46</v>
      </c>
      <c r="X100" s="7">
        <f t="shared" si="4"/>
        <v>7.0000000000000007E-2</v>
      </c>
      <c r="Y100" s="5">
        <f t="shared" si="5"/>
        <v>42.779999999999994</v>
      </c>
      <c r="AI100" t="e">
        <f>VLOOKUP(A100,NP!$A:$B,2,FALSE)</f>
        <v>#N/A</v>
      </c>
      <c r="AJ100">
        <f t="shared" si="6"/>
        <v>0</v>
      </c>
      <c r="AK100">
        <f>VLOOKUP(F100,Kondition!$B$4:$AG$31,3,FALSE)*100</f>
        <v>7.0000000000000009</v>
      </c>
      <c r="AL100" t="e">
        <f t="shared" si="7"/>
        <v>#REF!</v>
      </c>
      <c r="AM100">
        <v>16</v>
      </c>
    </row>
    <row r="101" spans="1:39" x14ac:dyDescent="0.3">
      <c r="A101" s="5">
        <v>10018132</v>
      </c>
      <c r="B101" s="6">
        <v>4019238591521</v>
      </c>
      <c r="C101" s="5" t="s">
        <v>2294</v>
      </c>
      <c r="D101" s="5" t="s">
        <v>4943</v>
      </c>
      <c r="E101" s="12">
        <v>74.5</v>
      </c>
      <c r="F101" s="5" t="s">
        <v>18</v>
      </c>
      <c r="G101" s="5">
        <v>1756515</v>
      </c>
      <c r="H101" s="36" t="s">
        <v>2294</v>
      </c>
      <c r="I101" s="5">
        <v>175</v>
      </c>
      <c r="J101" s="5">
        <v>65</v>
      </c>
      <c r="K101" s="5">
        <v>15</v>
      </c>
      <c r="L101" s="5" t="s">
        <v>4922</v>
      </c>
      <c r="M101" s="5">
        <v>84</v>
      </c>
      <c r="N101" s="5"/>
      <c r="O101" s="5" t="s">
        <v>33</v>
      </c>
      <c r="P101" s="5"/>
      <c r="Q101" s="5" t="s">
        <v>26</v>
      </c>
      <c r="R101" s="5" t="s">
        <v>21</v>
      </c>
      <c r="S101" s="5">
        <v>71</v>
      </c>
      <c r="T101" s="5" t="s">
        <v>22</v>
      </c>
      <c r="U101" s="5" t="s">
        <v>23</v>
      </c>
      <c r="V101" s="5" t="s">
        <v>24</v>
      </c>
      <c r="W101" s="12">
        <v>74.5</v>
      </c>
      <c r="X101" s="7">
        <f t="shared" si="4"/>
        <v>0.215</v>
      </c>
      <c r="Y101" s="5">
        <f t="shared" si="5"/>
        <v>58.482500000000002</v>
      </c>
      <c r="AI101" t="e">
        <f>VLOOKUP(A101,NP!$A:$B,2,FALSE)</f>
        <v>#N/A</v>
      </c>
      <c r="AJ101">
        <f t="shared" si="6"/>
        <v>0</v>
      </c>
      <c r="AK101">
        <f>VLOOKUP(F101,Kondition!$B$4:$AG$31,9,FALSE)*100</f>
        <v>21.5</v>
      </c>
      <c r="AL101" t="e">
        <f t="shared" si="7"/>
        <v>#REF!</v>
      </c>
      <c r="AM101">
        <v>16</v>
      </c>
    </row>
    <row r="102" spans="1:39" x14ac:dyDescent="0.3">
      <c r="A102" s="5">
        <v>11308849</v>
      </c>
      <c r="B102" s="6">
        <v>4032344000459</v>
      </c>
      <c r="C102" s="5" t="s">
        <v>76</v>
      </c>
      <c r="D102" s="5" t="s">
        <v>4225</v>
      </c>
      <c r="E102" s="12">
        <v>51.5</v>
      </c>
      <c r="F102" s="5" t="s">
        <v>72</v>
      </c>
      <c r="G102" s="5">
        <v>1856515</v>
      </c>
      <c r="H102" s="36" t="s">
        <v>76</v>
      </c>
      <c r="I102" s="5">
        <v>185</v>
      </c>
      <c r="J102" s="5">
        <v>65</v>
      </c>
      <c r="K102" s="5">
        <v>15</v>
      </c>
      <c r="L102" s="5" t="s">
        <v>3894</v>
      </c>
      <c r="M102" s="5">
        <v>92</v>
      </c>
      <c r="N102" s="5"/>
      <c r="O102" s="5" t="s">
        <v>33</v>
      </c>
      <c r="P102" s="5"/>
      <c r="Q102" s="5" t="s">
        <v>26</v>
      </c>
      <c r="R102" s="5" t="s">
        <v>21</v>
      </c>
      <c r="S102" s="5">
        <v>71</v>
      </c>
      <c r="T102" s="5" t="s">
        <v>22</v>
      </c>
      <c r="U102" s="5" t="s">
        <v>23</v>
      </c>
      <c r="V102" s="5" t="s">
        <v>24</v>
      </c>
      <c r="W102" s="12">
        <v>51.5</v>
      </c>
      <c r="X102" s="7">
        <f t="shared" si="4"/>
        <v>0.05</v>
      </c>
      <c r="Y102" s="5">
        <f t="shared" si="5"/>
        <v>48.924999999999997</v>
      </c>
      <c r="AI102" t="e">
        <f>VLOOKUP(A102,NP!$A:$B,2,FALSE)</f>
        <v>#N/A</v>
      </c>
      <c r="AJ102">
        <f t="shared" si="6"/>
        <v>0</v>
      </c>
      <c r="AK102">
        <f>VLOOKUP(F102,Kondition!$B$4:$AG$31,9,FALSE)*100</f>
        <v>5</v>
      </c>
      <c r="AL102" t="e">
        <f t="shared" si="7"/>
        <v>#REF!</v>
      </c>
      <c r="AM102">
        <v>16</v>
      </c>
    </row>
    <row r="103" spans="1:39" x14ac:dyDescent="0.3">
      <c r="A103" s="5">
        <v>10011892</v>
      </c>
      <c r="B103" s="6">
        <v>4019238317657</v>
      </c>
      <c r="C103" s="5" t="s">
        <v>76</v>
      </c>
      <c r="D103" s="5" t="s">
        <v>92</v>
      </c>
      <c r="E103" s="12">
        <v>74.5</v>
      </c>
      <c r="F103" s="5" t="s">
        <v>18</v>
      </c>
      <c r="G103" s="5">
        <v>1756515</v>
      </c>
      <c r="H103" s="36" t="s">
        <v>76</v>
      </c>
      <c r="I103" s="5">
        <v>175</v>
      </c>
      <c r="J103" s="5">
        <v>65</v>
      </c>
      <c r="K103" s="5">
        <v>15</v>
      </c>
      <c r="L103" s="5" t="s">
        <v>79</v>
      </c>
      <c r="M103" s="5">
        <v>84</v>
      </c>
      <c r="N103" s="5"/>
      <c r="O103" s="5" t="s">
        <v>33</v>
      </c>
      <c r="P103" s="5"/>
      <c r="Q103" s="5" t="s">
        <v>26</v>
      </c>
      <c r="R103" s="5" t="s">
        <v>26</v>
      </c>
      <c r="S103" s="5">
        <v>71</v>
      </c>
      <c r="T103" s="5" t="s">
        <v>22</v>
      </c>
      <c r="U103" s="5" t="s">
        <v>23</v>
      </c>
      <c r="V103" s="5" t="s">
        <v>24</v>
      </c>
      <c r="W103" s="12">
        <v>74.5</v>
      </c>
      <c r="X103" s="7">
        <f t="shared" si="4"/>
        <v>0.215</v>
      </c>
      <c r="Y103" s="5">
        <f t="shared" si="5"/>
        <v>58.482500000000002</v>
      </c>
      <c r="AI103" t="e">
        <f>VLOOKUP(A103,NP!$A:$B,2,FALSE)</f>
        <v>#N/A</v>
      </c>
      <c r="AJ103">
        <f t="shared" si="6"/>
        <v>0</v>
      </c>
      <c r="AK103">
        <f>VLOOKUP(F103,Kondition!$B$4:$AG$31,9,FALSE)*100</f>
        <v>21.5</v>
      </c>
      <c r="AL103" t="e">
        <f t="shared" si="7"/>
        <v>#REF!</v>
      </c>
      <c r="AM103">
        <v>16</v>
      </c>
    </row>
    <row r="104" spans="1:39" x14ac:dyDescent="0.3">
      <c r="A104" s="5">
        <v>10013988</v>
      </c>
      <c r="B104" s="6">
        <v>4019238192858</v>
      </c>
      <c r="C104" s="5" t="s">
        <v>76</v>
      </c>
      <c r="D104" s="5" t="s">
        <v>111</v>
      </c>
      <c r="E104" s="12">
        <v>74.5</v>
      </c>
      <c r="F104" s="5" t="s">
        <v>18</v>
      </c>
      <c r="G104" s="5">
        <v>1757013</v>
      </c>
      <c r="H104" s="36" t="s">
        <v>76</v>
      </c>
      <c r="I104" s="5">
        <v>175</v>
      </c>
      <c r="J104" s="5">
        <v>70</v>
      </c>
      <c r="K104" s="5">
        <v>13</v>
      </c>
      <c r="L104" s="5" t="s">
        <v>112</v>
      </c>
      <c r="M104" s="5">
        <v>82</v>
      </c>
      <c r="N104" s="5"/>
      <c r="O104" s="5" t="s">
        <v>33</v>
      </c>
      <c r="P104" s="5"/>
      <c r="Q104" s="5" t="s">
        <v>20</v>
      </c>
      <c r="R104" s="5" t="s">
        <v>21</v>
      </c>
      <c r="S104" s="5">
        <v>71</v>
      </c>
      <c r="T104" s="5" t="s">
        <v>22</v>
      </c>
      <c r="U104" s="5" t="s">
        <v>23</v>
      </c>
      <c r="V104" s="5" t="s">
        <v>24</v>
      </c>
      <c r="W104" s="12">
        <v>74.5</v>
      </c>
      <c r="X104" s="7">
        <f t="shared" si="4"/>
        <v>0.215</v>
      </c>
      <c r="Y104" s="5">
        <f t="shared" si="5"/>
        <v>58.482500000000002</v>
      </c>
      <c r="AI104" t="e">
        <f>VLOOKUP(A104,NP!$A:$B,2,FALSE)</f>
        <v>#N/A</v>
      </c>
      <c r="AJ104">
        <f t="shared" si="6"/>
        <v>0</v>
      </c>
      <c r="AK104">
        <f>VLOOKUP(F104,Kondition!$B$4:$AG$31,3,FALSE)*100</f>
        <v>21.5</v>
      </c>
      <c r="AL104" t="e">
        <f t="shared" si="7"/>
        <v>#REF!</v>
      </c>
      <c r="AM104">
        <v>16</v>
      </c>
    </row>
    <row r="105" spans="1:39" x14ac:dyDescent="0.3">
      <c r="A105" s="5">
        <v>11304506</v>
      </c>
      <c r="B105" s="6">
        <v>4032344794952</v>
      </c>
      <c r="C105" s="5" t="s">
        <v>76</v>
      </c>
      <c r="D105" s="5" t="s">
        <v>4111</v>
      </c>
      <c r="E105" s="12">
        <v>51.5</v>
      </c>
      <c r="F105" s="5" t="s">
        <v>72</v>
      </c>
      <c r="G105" s="5">
        <v>1956015</v>
      </c>
      <c r="H105" s="36" t="s">
        <v>76</v>
      </c>
      <c r="I105" s="5">
        <v>195</v>
      </c>
      <c r="J105" s="5">
        <v>60</v>
      </c>
      <c r="K105" s="5">
        <v>15</v>
      </c>
      <c r="L105" s="5" t="s">
        <v>3894</v>
      </c>
      <c r="M105" s="5">
        <v>88</v>
      </c>
      <c r="N105" s="5"/>
      <c r="O105" s="5" t="s">
        <v>33</v>
      </c>
      <c r="P105" s="5"/>
      <c r="Q105" s="5" t="s">
        <v>26</v>
      </c>
      <c r="R105" s="5" t="s">
        <v>21</v>
      </c>
      <c r="S105" s="5">
        <v>72</v>
      </c>
      <c r="T105" s="5" t="s">
        <v>22</v>
      </c>
      <c r="U105" s="5" t="s">
        <v>23</v>
      </c>
      <c r="V105" s="5" t="s">
        <v>24</v>
      </c>
      <c r="W105" s="12">
        <v>51.5</v>
      </c>
      <c r="X105" s="7">
        <f t="shared" si="4"/>
        <v>0.05</v>
      </c>
      <c r="Y105" s="5">
        <f t="shared" si="5"/>
        <v>48.924999999999997</v>
      </c>
      <c r="AI105" t="e">
        <f>VLOOKUP(A105,NP!$A:$B,2,FALSE)</f>
        <v>#N/A</v>
      </c>
      <c r="AJ105">
        <f t="shared" si="6"/>
        <v>0</v>
      </c>
      <c r="AK105">
        <f>VLOOKUP(F105,Kondition!$B$4:$AG$31,9,FALSE)*100</f>
        <v>5</v>
      </c>
      <c r="AL105" t="e">
        <f t="shared" si="7"/>
        <v>#REF!</v>
      </c>
      <c r="AM105">
        <v>16</v>
      </c>
    </row>
    <row r="106" spans="1:39" x14ac:dyDescent="0.3">
      <c r="A106" s="5">
        <v>10030228</v>
      </c>
      <c r="B106" s="6">
        <v>4024068592143</v>
      </c>
      <c r="C106" s="5" t="s">
        <v>76</v>
      </c>
      <c r="D106" s="5" t="s">
        <v>520</v>
      </c>
      <c r="E106" s="12">
        <v>59</v>
      </c>
      <c r="F106" s="5" t="s">
        <v>48</v>
      </c>
      <c r="G106" s="5">
        <v>1856015</v>
      </c>
      <c r="H106" s="36" t="s">
        <v>76</v>
      </c>
      <c r="I106" s="5">
        <v>185</v>
      </c>
      <c r="J106" s="5">
        <v>60</v>
      </c>
      <c r="K106" s="5">
        <v>15</v>
      </c>
      <c r="L106" s="5" t="s">
        <v>508</v>
      </c>
      <c r="M106" s="5">
        <v>88</v>
      </c>
      <c r="N106" s="5"/>
      <c r="O106" s="5" t="s">
        <v>33</v>
      </c>
      <c r="P106" s="5"/>
      <c r="Q106" s="5" t="s">
        <v>20</v>
      </c>
      <c r="R106" s="5" t="s">
        <v>21</v>
      </c>
      <c r="S106" s="5">
        <v>71</v>
      </c>
      <c r="T106" s="5" t="s">
        <v>22</v>
      </c>
      <c r="U106" s="5" t="s">
        <v>23</v>
      </c>
      <c r="V106" s="5" t="s">
        <v>24</v>
      </c>
      <c r="W106" s="12">
        <v>59</v>
      </c>
      <c r="X106" s="7">
        <f t="shared" si="4"/>
        <v>0.19500000000000001</v>
      </c>
      <c r="Y106" s="5">
        <f t="shared" si="5"/>
        <v>47.494999999999997</v>
      </c>
      <c r="AI106" t="e">
        <f>VLOOKUP(A106,NP!$A:$B,2,FALSE)</f>
        <v>#N/A</v>
      </c>
      <c r="AJ106">
        <f t="shared" si="6"/>
        <v>0</v>
      </c>
      <c r="AK106">
        <f>VLOOKUP(F106,Kondition!$B$4:$AG$31,9,FALSE)*100</f>
        <v>19.5</v>
      </c>
      <c r="AL106" t="e">
        <f t="shared" si="7"/>
        <v>#REF!</v>
      </c>
      <c r="AM106">
        <v>16</v>
      </c>
    </row>
    <row r="107" spans="1:39" x14ac:dyDescent="0.3">
      <c r="A107" s="5">
        <v>10030596</v>
      </c>
      <c r="B107" s="6">
        <v>4024068632887</v>
      </c>
      <c r="C107" s="5" t="s">
        <v>76</v>
      </c>
      <c r="D107" s="5" t="s">
        <v>558</v>
      </c>
      <c r="E107" s="12">
        <v>59</v>
      </c>
      <c r="F107" s="5" t="s">
        <v>48</v>
      </c>
      <c r="G107" s="5">
        <v>1656515</v>
      </c>
      <c r="H107" s="36" t="s">
        <v>76</v>
      </c>
      <c r="I107" s="5">
        <v>165</v>
      </c>
      <c r="J107" s="5">
        <v>65</v>
      </c>
      <c r="K107" s="5">
        <v>15</v>
      </c>
      <c r="L107" s="5" t="s">
        <v>508</v>
      </c>
      <c r="M107" s="5">
        <v>81</v>
      </c>
      <c r="N107" s="5"/>
      <c r="O107" s="5" t="s">
        <v>33</v>
      </c>
      <c r="P107" s="5"/>
      <c r="Q107" s="5" t="s">
        <v>26</v>
      </c>
      <c r="R107" s="5" t="s">
        <v>21</v>
      </c>
      <c r="S107" s="5">
        <v>71</v>
      </c>
      <c r="T107" s="5" t="s">
        <v>22</v>
      </c>
      <c r="U107" s="5" t="s">
        <v>23</v>
      </c>
      <c r="V107" s="5" t="s">
        <v>24</v>
      </c>
      <c r="W107" s="12">
        <v>59</v>
      </c>
      <c r="X107" s="7">
        <f t="shared" si="4"/>
        <v>0.19500000000000001</v>
      </c>
      <c r="Y107" s="5">
        <f t="shared" si="5"/>
        <v>47.494999999999997</v>
      </c>
      <c r="AI107" t="e">
        <f>VLOOKUP(A107,NP!$A:$B,2,FALSE)</f>
        <v>#N/A</v>
      </c>
      <c r="AJ107">
        <f t="shared" si="6"/>
        <v>0</v>
      </c>
      <c r="AK107">
        <f>VLOOKUP(F107,Kondition!$B$4:$AG$31,9,FALSE)*100</f>
        <v>19.5</v>
      </c>
      <c r="AL107" t="e">
        <f t="shared" si="7"/>
        <v>#REF!</v>
      </c>
      <c r="AM107">
        <v>16</v>
      </c>
    </row>
    <row r="108" spans="1:39" x14ac:dyDescent="0.3">
      <c r="A108" s="5">
        <v>10030611</v>
      </c>
      <c r="B108" s="6">
        <v>4024068632894</v>
      </c>
      <c r="C108" s="5" t="s">
        <v>76</v>
      </c>
      <c r="D108" s="5" t="s">
        <v>573</v>
      </c>
      <c r="E108" s="12">
        <v>59</v>
      </c>
      <c r="F108" s="5" t="s">
        <v>48</v>
      </c>
      <c r="G108" s="5">
        <v>1656014</v>
      </c>
      <c r="H108" s="36" t="s">
        <v>76</v>
      </c>
      <c r="I108" s="5">
        <v>165</v>
      </c>
      <c r="J108" s="5">
        <v>60</v>
      </c>
      <c r="K108" s="5">
        <v>14</v>
      </c>
      <c r="L108" s="5" t="s">
        <v>508</v>
      </c>
      <c r="M108" s="5">
        <v>75</v>
      </c>
      <c r="N108" s="5"/>
      <c r="O108" s="5" t="s">
        <v>33</v>
      </c>
      <c r="P108" s="5"/>
      <c r="Q108" s="5" t="s">
        <v>20</v>
      </c>
      <c r="R108" s="5" t="s">
        <v>21</v>
      </c>
      <c r="S108" s="5">
        <v>71</v>
      </c>
      <c r="T108" s="5" t="s">
        <v>22</v>
      </c>
      <c r="U108" s="5" t="s">
        <v>23</v>
      </c>
      <c r="V108" s="5" t="s">
        <v>24</v>
      </c>
      <c r="W108" s="12">
        <v>59</v>
      </c>
      <c r="X108" s="7">
        <f t="shared" si="4"/>
        <v>0.19500000000000001</v>
      </c>
      <c r="Y108" s="5">
        <f t="shared" si="5"/>
        <v>47.494999999999997</v>
      </c>
      <c r="AI108" t="e">
        <f>VLOOKUP(A108,NP!$A:$B,2,FALSE)</f>
        <v>#N/A</v>
      </c>
      <c r="AJ108">
        <f t="shared" si="6"/>
        <v>0</v>
      </c>
      <c r="AK108">
        <f>VLOOKUP(F108,Kondition!$B$4:$AG$31,6,FALSE)*100</f>
        <v>19.5</v>
      </c>
      <c r="AL108" t="e">
        <f t="shared" si="7"/>
        <v>#REF!</v>
      </c>
      <c r="AM108">
        <v>16</v>
      </c>
    </row>
    <row r="109" spans="1:39" x14ac:dyDescent="0.3">
      <c r="A109" s="5">
        <v>10230552</v>
      </c>
      <c r="B109" s="6">
        <v>4024067632444</v>
      </c>
      <c r="C109" s="5" t="s">
        <v>76</v>
      </c>
      <c r="D109" s="5" t="s">
        <v>2323</v>
      </c>
      <c r="E109" s="12">
        <v>61</v>
      </c>
      <c r="F109" s="5" t="s">
        <v>63</v>
      </c>
      <c r="G109" s="5">
        <v>1758014</v>
      </c>
      <c r="H109" s="36" t="s">
        <v>76</v>
      </c>
      <c r="I109" s="5">
        <v>175</v>
      </c>
      <c r="J109" s="5">
        <v>80</v>
      </c>
      <c r="K109" s="5">
        <v>14</v>
      </c>
      <c r="L109" s="5" t="s">
        <v>2298</v>
      </c>
      <c r="M109" s="5">
        <v>88</v>
      </c>
      <c r="N109" s="5"/>
      <c r="O109" s="5" t="s">
        <v>33</v>
      </c>
      <c r="P109" s="5"/>
      <c r="Q109" s="5" t="s">
        <v>26</v>
      </c>
      <c r="R109" s="5" t="s">
        <v>21</v>
      </c>
      <c r="S109" s="5">
        <v>71</v>
      </c>
      <c r="T109" s="5" t="s">
        <v>22</v>
      </c>
      <c r="U109" s="5" t="s">
        <v>23</v>
      </c>
      <c r="V109" s="5" t="s">
        <v>24</v>
      </c>
      <c r="W109" s="12">
        <v>61</v>
      </c>
      <c r="X109" s="7">
        <f t="shared" si="4"/>
        <v>0.20499999999999999</v>
      </c>
      <c r="Y109" s="5">
        <f t="shared" si="5"/>
        <v>48.495000000000005</v>
      </c>
      <c r="AI109" t="e">
        <f>VLOOKUP(A109,NP!$A:$B,2,FALSE)</f>
        <v>#N/A</v>
      </c>
      <c r="AJ109">
        <f t="shared" si="6"/>
        <v>0</v>
      </c>
      <c r="AK109">
        <f>VLOOKUP(F109,Kondition!$B$4:$AG$31,6,FALSE)*100</f>
        <v>20.5</v>
      </c>
      <c r="AL109" t="e">
        <f t="shared" si="7"/>
        <v>#REF!</v>
      </c>
      <c r="AM109">
        <v>16</v>
      </c>
    </row>
    <row r="110" spans="1:39" x14ac:dyDescent="0.3">
      <c r="A110" s="5">
        <v>10051344</v>
      </c>
      <c r="B110" s="6">
        <v>4024063001091</v>
      </c>
      <c r="C110" s="5" t="s">
        <v>76</v>
      </c>
      <c r="D110" s="5" t="s">
        <v>717</v>
      </c>
      <c r="E110" s="12">
        <v>50</v>
      </c>
      <c r="F110" s="5" t="s">
        <v>51</v>
      </c>
      <c r="G110" s="5">
        <v>1856515</v>
      </c>
      <c r="H110" s="36" t="s">
        <v>76</v>
      </c>
      <c r="I110" s="5">
        <v>185</v>
      </c>
      <c r="J110" s="5">
        <v>65</v>
      </c>
      <c r="K110" s="5">
        <v>15</v>
      </c>
      <c r="L110" s="5" t="s">
        <v>685</v>
      </c>
      <c r="M110" s="5">
        <v>92</v>
      </c>
      <c r="N110" s="5"/>
      <c r="O110" s="5" t="s">
        <v>33</v>
      </c>
      <c r="P110" s="5"/>
      <c r="Q110" s="5" t="s">
        <v>26</v>
      </c>
      <c r="R110" s="5" t="s">
        <v>21</v>
      </c>
      <c r="S110" s="5">
        <v>71</v>
      </c>
      <c r="T110" s="5" t="s">
        <v>22</v>
      </c>
      <c r="U110" s="5" t="s">
        <v>23</v>
      </c>
      <c r="V110" s="5" t="s">
        <v>24</v>
      </c>
      <c r="W110" s="12">
        <v>50</v>
      </c>
      <c r="X110" s="7">
        <f t="shared" si="4"/>
        <v>7.0000000000000007E-2</v>
      </c>
      <c r="Y110" s="5">
        <f t="shared" si="5"/>
        <v>46.5</v>
      </c>
      <c r="AI110" t="e">
        <f>VLOOKUP(A110,NP!$A:$B,2,FALSE)</f>
        <v>#N/A</v>
      </c>
      <c r="AJ110">
        <f t="shared" si="6"/>
        <v>0</v>
      </c>
      <c r="AK110">
        <f>VLOOKUP(F110,Kondition!$B$4:$AG$31,9,FALSE)*100</f>
        <v>7.0000000000000009</v>
      </c>
      <c r="AL110" t="e">
        <f t="shared" si="7"/>
        <v>#REF!</v>
      </c>
      <c r="AM110">
        <v>16</v>
      </c>
    </row>
    <row r="111" spans="1:39" x14ac:dyDescent="0.3">
      <c r="A111" s="5">
        <v>10230537</v>
      </c>
      <c r="B111" s="6">
        <v>4024067632567</v>
      </c>
      <c r="C111" s="5" t="s">
        <v>76</v>
      </c>
      <c r="D111" s="5" t="s">
        <v>2309</v>
      </c>
      <c r="E111" s="12">
        <v>59.5</v>
      </c>
      <c r="F111" s="5" t="s">
        <v>63</v>
      </c>
      <c r="G111" s="5">
        <v>1756513</v>
      </c>
      <c r="H111" s="36" t="s">
        <v>76</v>
      </c>
      <c r="I111" s="5">
        <v>175</v>
      </c>
      <c r="J111" s="5">
        <v>65</v>
      </c>
      <c r="K111" s="5">
        <v>13</v>
      </c>
      <c r="L111" s="5" t="s">
        <v>2298</v>
      </c>
      <c r="M111" s="5">
        <v>80</v>
      </c>
      <c r="N111" s="5"/>
      <c r="O111" s="5" t="s">
        <v>33</v>
      </c>
      <c r="P111" s="5"/>
      <c r="Q111" s="5" t="s">
        <v>26</v>
      </c>
      <c r="R111" s="5" t="s">
        <v>21</v>
      </c>
      <c r="S111" s="5">
        <v>71</v>
      </c>
      <c r="T111" s="5" t="s">
        <v>22</v>
      </c>
      <c r="U111" s="5" t="s">
        <v>23</v>
      </c>
      <c r="V111" s="5" t="s">
        <v>24</v>
      </c>
      <c r="W111" s="12">
        <v>59.5</v>
      </c>
      <c r="X111" s="7">
        <f t="shared" si="4"/>
        <v>0.20499999999999999</v>
      </c>
      <c r="Y111" s="5">
        <f t="shared" si="5"/>
        <v>47.302500000000002</v>
      </c>
      <c r="AI111" t="e">
        <f>VLOOKUP(A111,NP!$A:$B,2,FALSE)</f>
        <v>#N/A</v>
      </c>
      <c r="AJ111">
        <f t="shared" si="6"/>
        <v>0</v>
      </c>
      <c r="AK111">
        <f>VLOOKUP(F111,Kondition!$B$4:$AG$31,3,FALSE)*100</f>
        <v>20.5</v>
      </c>
      <c r="AL111" t="e">
        <f t="shared" si="7"/>
        <v>#REF!</v>
      </c>
      <c r="AM111">
        <v>16</v>
      </c>
    </row>
    <row r="112" spans="1:39" x14ac:dyDescent="0.3">
      <c r="A112" s="5">
        <v>11010604</v>
      </c>
      <c r="B112" s="6">
        <v>4019238741421</v>
      </c>
      <c r="C112" s="5" t="s">
        <v>76</v>
      </c>
      <c r="D112" s="5" t="s">
        <v>3255</v>
      </c>
      <c r="E112" s="12">
        <v>75.5</v>
      </c>
      <c r="F112" s="5" t="s">
        <v>18</v>
      </c>
      <c r="G112" s="5">
        <v>1657014</v>
      </c>
      <c r="H112" s="36" t="s">
        <v>76</v>
      </c>
      <c r="I112" s="5">
        <v>165</v>
      </c>
      <c r="J112" s="5">
        <v>70</v>
      </c>
      <c r="K112" s="5">
        <v>14</v>
      </c>
      <c r="L112" s="5" t="s">
        <v>3230</v>
      </c>
      <c r="M112" s="5">
        <v>81</v>
      </c>
      <c r="N112" s="5"/>
      <c r="O112" s="5" t="s">
        <v>33</v>
      </c>
      <c r="P112" s="5"/>
      <c r="Q112" s="5" t="s">
        <v>21</v>
      </c>
      <c r="R112" s="5" t="s">
        <v>27</v>
      </c>
      <c r="S112" s="5">
        <v>71</v>
      </c>
      <c r="T112" s="5" t="s">
        <v>22</v>
      </c>
      <c r="U112" s="5" t="s">
        <v>23</v>
      </c>
      <c r="V112" s="5" t="s">
        <v>24</v>
      </c>
      <c r="W112" s="12">
        <v>75.5</v>
      </c>
      <c r="X112" s="7">
        <f t="shared" si="4"/>
        <v>0.215</v>
      </c>
      <c r="Y112" s="5">
        <f t="shared" si="5"/>
        <v>59.267500000000005</v>
      </c>
      <c r="AI112" t="e">
        <f>VLOOKUP(A112,NP!$A:$B,2,FALSE)</f>
        <v>#N/A</v>
      </c>
      <c r="AJ112">
        <f t="shared" si="6"/>
        <v>0</v>
      </c>
      <c r="AK112">
        <f>VLOOKUP(F112,Kondition!$B$4:$AG$31,6,FALSE)*100</f>
        <v>21.5</v>
      </c>
      <c r="AL112" t="e">
        <f t="shared" si="7"/>
        <v>#REF!</v>
      </c>
      <c r="AM112">
        <v>16</v>
      </c>
    </row>
    <row r="113" spans="1:39" x14ac:dyDescent="0.3">
      <c r="A113" s="5">
        <v>10051322</v>
      </c>
      <c r="B113" s="6">
        <v>4024063001206</v>
      </c>
      <c r="C113" s="5" t="s">
        <v>76</v>
      </c>
      <c r="D113" s="5" t="s">
        <v>695</v>
      </c>
      <c r="E113" s="12">
        <v>48</v>
      </c>
      <c r="F113" s="5" t="s">
        <v>51</v>
      </c>
      <c r="G113" s="5">
        <v>1758014</v>
      </c>
      <c r="H113" s="36" t="s">
        <v>76</v>
      </c>
      <c r="I113" s="5">
        <v>175</v>
      </c>
      <c r="J113" s="5">
        <v>80</v>
      </c>
      <c r="K113" s="5">
        <v>14</v>
      </c>
      <c r="L113" s="5" t="s">
        <v>685</v>
      </c>
      <c r="M113" s="5">
        <v>88</v>
      </c>
      <c r="N113" s="5"/>
      <c r="O113" s="5" t="s">
        <v>33</v>
      </c>
      <c r="P113" s="5"/>
      <c r="Q113" s="5" t="s">
        <v>26</v>
      </c>
      <c r="R113" s="5" t="s">
        <v>21</v>
      </c>
      <c r="S113" s="5">
        <v>71</v>
      </c>
      <c r="T113" s="5" t="s">
        <v>22</v>
      </c>
      <c r="U113" s="5" t="s">
        <v>23</v>
      </c>
      <c r="V113" s="5" t="s">
        <v>24</v>
      </c>
      <c r="W113" s="12">
        <v>48</v>
      </c>
      <c r="X113" s="7">
        <f t="shared" si="4"/>
        <v>7.0000000000000007E-2</v>
      </c>
      <c r="Y113" s="5">
        <f t="shared" si="5"/>
        <v>44.64</v>
      </c>
      <c r="AI113" t="e">
        <f>VLOOKUP(A113,NP!$A:$B,2,FALSE)</f>
        <v>#N/A</v>
      </c>
      <c r="AJ113">
        <f t="shared" si="6"/>
        <v>0</v>
      </c>
      <c r="AK113">
        <f>VLOOKUP(F113,Kondition!$B$4:$AG$31,6,FALSE)*100</f>
        <v>7.0000000000000009</v>
      </c>
      <c r="AL113" t="e">
        <f t="shared" si="7"/>
        <v>#REF!</v>
      </c>
      <c r="AM113">
        <v>16</v>
      </c>
    </row>
    <row r="114" spans="1:39" x14ac:dyDescent="0.3">
      <c r="A114" s="5">
        <v>11304078</v>
      </c>
      <c r="B114" s="6">
        <v>4032344795294</v>
      </c>
      <c r="C114" s="5" t="s">
        <v>76</v>
      </c>
      <c r="D114" s="5" t="s">
        <v>4081</v>
      </c>
      <c r="E114" s="12">
        <v>54</v>
      </c>
      <c r="F114" s="5" t="s">
        <v>72</v>
      </c>
      <c r="G114" s="5">
        <v>1955515</v>
      </c>
      <c r="H114" s="36" t="s">
        <v>76</v>
      </c>
      <c r="I114" s="5">
        <v>195</v>
      </c>
      <c r="J114" s="5">
        <v>55</v>
      </c>
      <c r="K114" s="5">
        <v>15</v>
      </c>
      <c r="L114" s="5" t="s">
        <v>3894</v>
      </c>
      <c r="M114" s="5">
        <v>85</v>
      </c>
      <c r="N114" s="5"/>
      <c r="O114" s="5" t="s">
        <v>19</v>
      </c>
      <c r="P114" s="5"/>
      <c r="Q114" s="5" t="s">
        <v>26</v>
      </c>
      <c r="R114" s="5" t="s">
        <v>21</v>
      </c>
      <c r="S114" s="5">
        <v>72</v>
      </c>
      <c r="T114" s="5" t="s">
        <v>22</v>
      </c>
      <c r="U114" s="5" t="s">
        <v>23</v>
      </c>
      <c r="V114" s="5" t="s">
        <v>24</v>
      </c>
      <c r="W114" s="12">
        <v>54</v>
      </c>
      <c r="X114" s="7">
        <f t="shared" si="4"/>
        <v>0.05</v>
      </c>
      <c r="Y114" s="5">
        <f t="shared" si="5"/>
        <v>51.3</v>
      </c>
      <c r="AI114" t="e">
        <f>VLOOKUP(A114,NP!$A:$B,2,FALSE)</f>
        <v>#N/A</v>
      </c>
      <c r="AJ114">
        <f t="shared" si="6"/>
        <v>0</v>
      </c>
      <c r="AK114">
        <f>VLOOKUP(F114,Kondition!$B$4:$AG$31,9,FALSE)*100</f>
        <v>5</v>
      </c>
      <c r="AL114" t="e">
        <f t="shared" si="7"/>
        <v>#REF!</v>
      </c>
      <c r="AM114">
        <v>16</v>
      </c>
    </row>
    <row r="115" spans="1:39" x14ac:dyDescent="0.3">
      <c r="A115" s="5">
        <v>10030598</v>
      </c>
      <c r="B115" s="6">
        <v>4024068632863</v>
      </c>
      <c r="C115" s="5" t="s">
        <v>76</v>
      </c>
      <c r="D115" s="5" t="s">
        <v>560</v>
      </c>
      <c r="E115" s="12">
        <v>60</v>
      </c>
      <c r="F115" s="5" t="s">
        <v>48</v>
      </c>
      <c r="G115" s="5">
        <v>1756514</v>
      </c>
      <c r="H115" s="36" t="s">
        <v>76</v>
      </c>
      <c r="I115" s="5">
        <v>175</v>
      </c>
      <c r="J115" s="5">
        <v>65</v>
      </c>
      <c r="K115" s="5">
        <v>14</v>
      </c>
      <c r="L115" s="5" t="s">
        <v>508</v>
      </c>
      <c r="M115" s="5">
        <v>86</v>
      </c>
      <c r="N115" s="5"/>
      <c r="O115" s="5" t="s">
        <v>33</v>
      </c>
      <c r="P115" s="5"/>
      <c r="Q115" s="5" t="s">
        <v>26</v>
      </c>
      <c r="R115" s="5" t="s">
        <v>21</v>
      </c>
      <c r="S115" s="5">
        <v>71</v>
      </c>
      <c r="T115" s="5" t="s">
        <v>22</v>
      </c>
      <c r="U115" s="5" t="s">
        <v>23</v>
      </c>
      <c r="V115" s="5" t="s">
        <v>24</v>
      </c>
      <c r="W115" s="12">
        <v>60</v>
      </c>
      <c r="X115" s="7">
        <f t="shared" si="4"/>
        <v>0.19500000000000001</v>
      </c>
      <c r="Y115" s="5">
        <f t="shared" si="5"/>
        <v>48.3</v>
      </c>
      <c r="AI115" t="e">
        <f>VLOOKUP(A115,NP!$A:$B,2,FALSE)</f>
        <v>#N/A</v>
      </c>
      <c r="AJ115">
        <f t="shared" si="6"/>
        <v>0</v>
      </c>
      <c r="AK115">
        <f>VLOOKUP(F115,Kondition!$B$4:$AG$31,6,FALSE)*100</f>
        <v>19.5</v>
      </c>
      <c r="AL115" t="e">
        <f t="shared" si="7"/>
        <v>#REF!</v>
      </c>
      <c r="AM115">
        <v>16</v>
      </c>
    </row>
    <row r="116" spans="1:39" x14ac:dyDescent="0.3">
      <c r="A116" s="5">
        <v>10051315</v>
      </c>
      <c r="B116" s="6">
        <v>4024063001183</v>
      </c>
      <c r="C116" s="5" t="s">
        <v>76</v>
      </c>
      <c r="D116" s="5" t="s">
        <v>688</v>
      </c>
      <c r="E116" s="12">
        <v>48.5</v>
      </c>
      <c r="F116" s="5" t="s">
        <v>51</v>
      </c>
      <c r="G116" s="5">
        <v>1756514</v>
      </c>
      <c r="H116" s="36" t="s">
        <v>76</v>
      </c>
      <c r="I116" s="5">
        <v>175</v>
      </c>
      <c r="J116" s="5">
        <v>65</v>
      </c>
      <c r="K116" s="5">
        <v>14</v>
      </c>
      <c r="L116" s="5" t="s">
        <v>685</v>
      </c>
      <c r="M116" s="5">
        <v>86</v>
      </c>
      <c r="N116" s="5"/>
      <c r="O116" s="5" t="s">
        <v>33</v>
      </c>
      <c r="P116" s="5"/>
      <c r="Q116" s="5" t="s">
        <v>26</v>
      </c>
      <c r="R116" s="5" t="s">
        <v>21</v>
      </c>
      <c r="S116" s="5">
        <v>71</v>
      </c>
      <c r="T116" s="5" t="s">
        <v>22</v>
      </c>
      <c r="U116" s="5" t="s">
        <v>23</v>
      </c>
      <c r="V116" s="5" t="s">
        <v>24</v>
      </c>
      <c r="W116" s="12">
        <v>48.5</v>
      </c>
      <c r="X116" s="7">
        <f t="shared" si="4"/>
        <v>7.0000000000000007E-2</v>
      </c>
      <c r="Y116" s="5">
        <f t="shared" si="5"/>
        <v>45.104999999999997</v>
      </c>
      <c r="AI116" t="e">
        <f>VLOOKUP(A116,NP!$A:$B,2,FALSE)</f>
        <v>#N/A</v>
      </c>
      <c r="AJ116">
        <f t="shared" si="6"/>
        <v>0</v>
      </c>
      <c r="AK116">
        <f>VLOOKUP(F116,Kondition!$B$4:$AG$31,6,FALSE)*100</f>
        <v>7.0000000000000009</v>
      </c>
      <c r="AL116" t="e">
        <f t="shared" si="7"/>
        <v>#REF!</v>
      </c>
      <c r="AM116">
        <v>16</v>
      </c>
    </row>
    <row r="117" spans="1:39" x14ac:dyDescent="0.3">
      <c r="A117" s="5">
        <v>11304079</v>
      </c>
      <c r="B117" s="6">
        <v>4032344794556</v>
      </c>
      <c r="C117" s="5" t="s">
        <v>76</v>
      </c>
      <c r="D117" s="5" t="s">
        <v>4082</v>
      </c>
      <c r="E117" s="12">
        <v>55.5</v>
      </c>
      <c r="F117" s="5" t="s">
        <v>72</v>
      </c>
      <c r="G117" s="5">
        <v>2055516</v>
      </c>
      <c r="H117" s="36" t="s">
        <v>76</v>
      </c>
      <c r="I117" s="5">
        <v>205</v>
      </c>
      <c r="J117" s="5">
        <v>55</v>
      </c>
      <c r="K117" s="5">
        <v>16</v>
      </c>
      <c r="L117" s="5" t="s">
        <v>3894</v>
      </c>
      <c r="M117" s="5">
        <v>91</v>
      </c>
      <c r="N117" s="5"/>
      <c r="O117" s="5" t="s">
        <v>19</v>
      </c>
      <c r="P117" s="5"/>
      <c r="Q117" s="5" t="s">
        <v>26</v>
      </c>
      <c r="R117" s="5" t="s">
        <v>21</v>
      </c>
      <c r="S117" s="5">
        <v>72</v>
      </c>
      <c r="T117" s="5" t="s">
        <v>22</v>
      </c>
      <c r="U117" s="5" t="s">
        <v>23</v>
      </c>
      <c r="V117" s="5" t="s">
        <v>24</v>
      </c>
      <c r="W117" s="12">
        <v>55.5</v>
      </c>
      <c r="X117" s="7">
        <f t="shared" si="4"/>
        <v>0.01</v>
      </c>
      <c r="Y117" s="5">
        <f t="shared" si="5"/>
        <v>54.945</v>
      </c>
      <c r="AI117" t="e">
        <f>VLOOKUP(A117,NP!$A:$B,2,FALSE)</f>
        <v>#N/A</v>
      </c>
      <c r="AJ117">
        <f t="shared" si="6"/>
        <v>0</v>
      </c>
      <c r="AK117">
        <f>VLOOKUP(F117,Kondition!$B$4:$AG$31,12,FALSE)*100</f>
        <v>1</v>
      </c>
      <c r="AL117" t="e">
        <f t="shared" si="7"/>
        <v>#REF!</v>
      </c>
      <c r="AM117">
        <v>16</v>
      </c>
    </row>
    <row r="118" spans="1:39" x14ac:dyDescent="0.3">
      <c r="A118" s="5">
        <v>11012343</v>
      </c>
      <c r="B118" s="6">
        <v>4019238009965</v>
      </c>
      <c r="C118" s="5" t="s">
        <v>76</v>
      </c>
      <c r="D118" s="5" t="s">
        <v>3382</v>
      </c>
      <c r="E118" s="12">
        <v>76.5</v>
      </c>
      <c r="F118" s="5" t="s">
        <v>18</v>
      </c>
      <c r="G118" s="5">
        <v>1657013</v>
      </c>
      <c r="H118" s="36" t="s">
        <v>76</v>
      </c>
      <c r="I118" s="5">
        <v>165</v>
      </c>
      <c r="J118" s="5">
        <v>70</v>
      </c>
      <c r="K118" s="5">
        <v>13</v>
      </c>
      <c r="L118" s="5" t="s">
        <v>3230</v>
      </c>
      <c r="M118" s="5">
        <v>79</v>
      </c>
      <c r="N118" s="5"/>
      <c r="O118" s="5" t="s">
        <v>33</v>
      </c>
      <c r="P118" s="5"/>
      <c r="Q118" s="5" t="s">
        <v>26</v>
      </c>
      <c r="R118" s="5" t="s">
        <v>27</v>
      </c>
      <c r="S118" s="5">
        <v>71</v>
      </c>
      <c r="T118" s="5" t="s">
        <v>22</v>
      </c>
      <c r="U118" s="5" t="s">
        <v>23</v>
      </c>
      <c r="V118" s="5" t="s">
        <v>24</v>
      </c>
      <c r="W118" s="12">
        <v>76.5</v>
      </c>
      <c r="X118" s="7">
        <f t="shared" si="4"/>
        <v>0.215</v>
      </c>
      <c r="Y118" s="5">
        <f t="shared" si="5"/>
        <v>60.052500000000002</v>
      </c>
      <c r="AI118" t="e">
        <f>VLOOKUP(A118,NP!$A:$B,2,FALSE)</f>
        <v>#N/A</v>
      </c>
      <c r="AJ118">
        <f t="shared" si="6"/>
        <v>0</v>
      </c>
      <c r="AK118">
        <f>VLOOKUP(F118,Kondition!$B$4:$AG$31,3,FALSE)*100</f>
        <v>21.5</v>
      </c>
      <c r="AL118" t="e">
        <f t="shared" si="7"/>
        <v>#REF!</v>
      </c>
      <c r="AM118">
        <v>16</v>
      </c>
    </row>
    <row r="119" spans="1:39" x14ac:dyDescent="0.3">
      <c r="A119" s="5">
        <v>10030617</v>
      </c>
      <c r="B119" s="6">
        <v>4024068632719</v>
      </c>
      <c r="C119" s="5" t="s">
        <v>76</v>
      </c>
      <c r="D119" s="5" t="s">
        <v>579</v>
      </c>
      <c r="E119" s="12">
        <v>61</v>
      </c>
      <c r="F119" s="5" t="s">
        <v>48</v>
      </c>
      <c r="G119" s="5">
        <v>1758014</v>
      </c>
      <c r="H119" s="36" t="s">
        <v>76</v>
      </c>
      <c r="I119" s="5">
        <v>175</v>
      </c>
      <c r="J119" s="5">
        <v>80</v>
      </c>
      <c r="K119" s="5">
        <v>14</v>
      </c>
      <c r="L119" s="5" t="s">
        <v>508</v>
      </c>
      <c r="M119" s="5">
        <v>88</v>
      </c>
      <c r="N119" s="5"/>
      <c r="O119" s="5" t="s">
        <v>33</v>
      </c>
      <c r="P119" s="5"/>
      <c r="Q119" s="5" t="s">
        <v>26</v>
      </c>
      <c r="R119" s="5" t="s">
        <v>21</v>
      </c>
      <c r="S119" s="5">
        <v>71</v>
      </c>
      <c r="T119" s="5" t="s">
        <v>22</v>
      </c>
      <c r="U119" s="5" t="s">
        <v>23</v>
      </c>
      <c r="V119" s="5" t="s">
        <v>24</v>
      </c>
      <c r="W119" s="12">
        <v>61</v>
      </c>
      <c r="X119" s="7">
        <f t="shared" si="4"/>
        <v>0.19500000000000001</v>
      </c>
      <c r="Y119" s="5">
        <f t="shared" si="5"/>
        <v>49.104999999999997</v>
      </c>
      <c r="AI119" t="e">
        <f>VLOOKUP(A119,NP!$A:$B,2,FALSE)</f>
        <v>#N/A</v>
      </c>
      <c r="AJ119">
        <f t="shared" si="6"/>
        <v>0</v>
      </c>
      <c r="AK119">
        <f>VLOOKUP(F119,Kondition!$B$4:$AG$31,6,FALSE)*100</f>
        <v>19.5</v>
      </c>
      <c r="AL119" t="e">
        <f t="shared" si="7"/>
        <v>#REF!</v>
      </c>
      <c r="AM119">
        <v>16</v>
      </c>
    </row>
    <row r="120" spans="1:39" x14ac:dyDescent="0.3">
      <c r="A120" s="5">
        <v>10030609</v>
      </c>
      <c r="B120" s="6">
        <v>4024068632825</v>
      </c>
      <c r="C120" s="5" t="s">
        <v>76</v>
      </c>
      <c r="D120" s="5" t="s">
        <v>571</v>
      </c>
      <c r="E120" s="12">
        <v>59.5</v>
      </c>
      <c r="F120" s="5" t="s">
        <v>48</v>
      </c>
      <c r="G120" s="5">
        <v>1756513</v>
      </c>
      <c r="H120" s="36" t="s">
        <v>76</v>
      </c>
      <c r="I120" s="5">
        <v>175</v>
      </c>
      <c r="J120" s="5">
        <v>65</v>
      </c>
      <c r="K120" s="5">
        <v>13</v>
      </c>
      <c r="L120" s="5" t="s">
        <v>508</v>
      </c>
      <c r="M120" s="5">
        <v>80</v>
      </c>
      <c r="N120" s="5"/>
      <c r="O120" s="5" t="s">
        <v>33</v>
      </c>
      <c r="P120" s="5"/>
      <c r="Q120" s="5" t="s">
        <v>20</v>
      </c>
      <c r="R120" s="5" t="s">
        <v>21</v>
      </c>
      <c r="S120" s="5">
        <v>71</v>
      </c>
      <c r="T120" s="5" t="s">
        <v>22</v>
      </c>
      <c r="U120" s="5" t="s">
        <v>23</v>
      </c>
      <c r="V120" s="5" t="s">
        <v>24</v>
      </c>
      <c r="W120" s="12">
        <v>59.5</v>
      </c>
      <c r="X120" s="7">
        <f t="shared" si="4"/>
        <v>0.19500000000000001</v>
      </c>
      <c r="Y120" s="5">
        <f t="shared" si="5"/>
        <v>47.897499999999994</v>
      </c>
      <c r="AI120" t="e">
        <f>VLOOKUP(A120,NP!$A:$B,2,FALSE)</f>
        <v>#N/A</v>
      </c>
      <c r="AJ120">
        <f t="shared" si="6"/>
        <v>0</v>
      </c>
      <c r="AK120">
        <f>VLOOKUP(F120,Kondition!$B$4:$AG$31,3,FALSE)*100</f>
        <v>19.5</v>
      </c>
      <c r="AL120" t="e">
        <f t="shared" si="7"/>
        <v>#REF!</v>
      </c>
      <c r="AM120">
        <v>16</v>
      </c>
    </row>
    <row r="121" spans="1:39" x14ac:dyDescent="0.3">
      <c r="A121" s="5">
        <v>10051345</v>
      </c>
      <c r="B121" s="6">
        <v>4024063000995</v>
      </c>
      <c r="C121" s="5" t="s">
        <v>76</v>
      </c>
      <c r="D121" s="5" t="s">
        <v>718</v>
      </c>
      <c r="E121" s="12">
        <v>52</v>
      </c>
      <c r="F121" s="5" t="s">
        <v>51</v>
      </c>
      <c r="G121" s="5">
        <v>1656015</v>
      </c>
      <c r="H121" s="36" t="s">
        <v>76</v>
      </c>
      <c r="I121" s="5">
        <v>165</v>
      </c>
      <c r="J121" s="5">
        <v>60</v>
      </c>
      <c r="K121" s="5">
        <v>15</v>
      </c>
      <c r="L121" s="5" t="s">
        <v>685</v>
      </c>
      <c r="M121" s="5">
        <v>77</v>
      </c>
      <c r="N121" s="5"/>
      <c r="O121" s="5" t="s">
        <v>33</v>
      </c>
      <c r="P121" s="5"/>
      <c r="Q121" s="5" t="s">
        <v>20</v>
      </c>
      <c r="R121" s="5" t="s">
        <v>21</v>
      </c>
      <c r="S121" s="5">
        <v>71</v>
      </c>
      <c r="T121" s="5" t="s">
        <v>22</v>
      </c>
      <c r="U121" s="5" t="s">
        <v>23</v>
      </c>
      <c r="V121" s="5" t="s">
        <v>24</v>
      </c>
      <c r="W121" s="12">
        <v>52</v>
      </c>
      <c r="X121" s="7">
        <f t="shared" si="4"/>
        <v>7.0000000000000007E-2</v>
      </c>
      <c r="Y121" s="5">
        <f t="shared" si="5"/>
        <v>48.36</v>
      </c>
      <c r="AI121" t="e">
        <f>VLOOKUP(A121,NP!$A:$B,2,FALSE)</f>
        <v>#N/A</v>
      </c>
      <c r="AJ121">
        <f t="shared" si="6"/>
        <v>0</v>
      </c>
      <c r="AK121">
        <f>VLOOKUP(F121,Kondition!$B$4:$AG$31,9,FALSE)*100</f>
        <v>7.0000000000000009</v>
      </c>
      <c r="AL121" t="e">
        <f t="shared" si="7"/>
        <v>#REF!</v>
      </c>
      <c r="AM121">
        <v>16</v>
      </c>
    </row>
    <row r="122" spans="1:39" x14ac:dyDescent="0.3">
      <c r="A122" s="5">
        <v>10051340</v>
      </c>
      <c r="B122" s="6">
        <v>4024063000490</v>
      </c>
      <c r="C122" s="5" t="s">
        <v>76</v>
      </c>
      <c r="D122" s="5" t="s">
        <v>713</v>
      </c>
      <c r="E122" s="12">
        <v>52</v>
      </c>
      <c r="F122" s="5" t="s">
        <v>51</v>
      </c>
      <c r="G122" s="5">
        <v>1956015</v>
      </c>
      <c r="H122" s="36" t="s">
        <v>76</v>
      </c>
      <c r="I122" s="5">
        <v>195</v>
      </c>
      <c r="J122" s="5">
        <v>60</v>
      </c>
      <c r="K122" s="5">
        <v>15</v>
      </c>
      <c r="L122" s="5" t="s">
        <v>685</v>
      </c>
      <c r="M122" s="5">
        <v>88</v>
      </c>
      <c r="N122" s="5"/>
      <c r="O122" s="5" t="s">
        <v>33</v>
      </c>
      <c r="P122" s="5"/>
      <c r="Q122" s="5" t="s">
        <v>26</v>
      </c>
      <c r="R122" s="5" t="s">
        <v>21</v>
      </c>
      <c r="S122" s="5">
        <v>72</v>
      </c>
      <c r="T122" s="5" t="s">
        <v>22</v>
      </c>
      <c r="U122" s="5" t="s">
        <v>23</v>
      </c>
      <c r="V122" s="5" t="s">
        <v>24</v>
      </c>
      <c r="W122" s="12">
        <v>52</v>
      </c>
      <c r="X122" s="7">
        <f t="shared" si="4"/>
        <v>7.0000000000000007E-2</v>
      </c>
      <c r="Y122" s="5">
        <f t="shared" si="5"/>
        <v>48.36</v>
      </c>
      <c r="AI122" t="e">
        <f>VLOOKUP(A122,NP!$A:$B,2,FALSE)</f>
        <v>#N/A</v>
      </c>
      <c r="AJ122">
        <f t="shared" si="6"/>
        <v>0</v>
      </c>
      <c r="AK122">
        <f>VLOOKUP(F122,Kondition!$B$4:$AG$31,9,FALSE)*100</f>
        <v>7.0000000000000009</v>
      </c>
      <c r="AL122" t="e">
        <f t="shared" si="7"/>
        <v>#REF!</v>
      </c>
      <c r="AM122">
        <v>16</v>
      </c>
    </row>
    <row r="123" spans="1:39" x14ac:dyDescent="0.3">
      <c r="A123" s="5">
        <v>11011468</v>
      </c>
      <c r="B123" s="6">
        <v>4019238792249</v>
      </c>
      <c r="C123" s="5" t="s">
        <v>76</v>
      </c>
      <c r="D123" s="5" t="s">
        <v>3324</v>
      </c>
      <c r="E123" s="12">
        <v>78</v>
      </c>
      <c r="F123" s="5" t="s">
        <v>18</v>
      </c>
      <c r="G123" s="5">
        <v>1556515</v>
      </c>
      <c r="H123" s="36" t="s">
        <v>76</v>
      </c>
      <c r="I123" s="5">
        <v>155</v>
      </c>
      <c r="J123" s="5">
        <v>65</v>
      </c>
      <c r="K123" s="5">
        <v>15</v>
      </c>
      <c r="L123" s="5" t="s">
        <v>3230</v>
      </c>
      <c r="M123" s="5">
        <v>77</v>
      </c>
      <c r="N123" s="5"/>
      <c r="O123" s="5" t="s">
        <v>33</v>
      </c>
      <c r="P123" s="5"/>
      <c r="Q123" s="5" t="s">
        <v>26</v>
      </c>
      <c r="R123" s="5" t="s">
        <v>27</v>
      </c>
      <c r="S123" s="5">
        <v>71</v>
      </c>
      <c r="T123" s="5" t="s">
        <v>22</v>
      </c>
      <c r="U123" s="5" t="s">
        <v>23</v>
      </c>
      <c r="V123" s="5" t="s">
        <v>24</v>
      </c>
      <c r="W123" s="12">
        <v>78</v>
      </c>
      <c r="X123" s="7">
        <f t="shared" si="4"/>
        <v>0.215</v>
      </c>
      <c r="Y123" s="5">
        <f t="shared" si="5"/>
        <v>61.230000000000004</v>
      </c>
      <c r="AI123" t="e">
        <f>VLOOKUP(A123,NP!$A:$B,2,FALSE)</f>
        <v>#N/A</v>
      </c>
      <c r="AJ123">
        <f t="shared" si="6"/>
        <v>0</v>
      </c>
      <c r="AK123">
        <f>VLOOKUP(F123,Kondition!$B$4:$AG$31,9,FALSE)*100</f>
        <v>21.5</v>
      </c>
      <c r="AL123" t="e">
        <f t="shared" si="7"/>
        <v>#REF!</v>
      </c>
      <c r="AM123">
        <v>16</v>
      </c>
    </row>
    <row r="124" spans="1:39" x14ac:dyDescent="0.3">
      <c r="A124" s="5">
        <v>10230549</v>
      </c>
      <c r="B124" s="6">
        <v>4024067632642</v>
      </c>
      <c r="C124" s="5" t="s">
        <v>76</v>
      </c>
      <c r="D124" s="5" t="s">
        <v>2320</v>
      </c>
      <c r="E124" s="12">
        <v>64</v>
      </c>
      <c r="F124" s="5" t="s">
        <v>63</v>
      </c>
      <c r="G124" s="5">
        <v>1656014</v>
      </c>
      <c r="H124" s="36" t="s">
        <v>76</v>
      </c>
      <c r="I124" s="5">
        <v>165</v>
      </c>
      <c r="J124" s="5">
        <v>60</v>
      </c>
      <c r="K124" s="5">
        <v>14</v>
      </c>
      <c r="L124" s="5" t="s">
        <v>2298</v>
      </c>
      <c r="M124" s="5">
        <v>79</v>
      </c>
      <c r="N124" s="5"/>
      <c r="O124" s="5" t="s">
        <v>33</v>
      </c>
      <c r="P124" s="5"/>
      <c r="Q124" s="5" t="s">
        <v>26</v>
      </c>
      <c r="R124" s="5" t="s">
        <v>21</v>
      </c>
      <c r="S124" s="5">
        <v>71</v>
      </c>
      <c r="T124" s="5" t="s">
        <v>22</v>
      </c>
      <c r="U124" s="5" t="s">
        <v>23</v>
      </c>
      <c r="V124" s="5" t="s">
        <v>24</v>
      </c>
      <c r="W124" s="12">
        <v>64</v>
      </c>
      <c r="X124" s="7">
        <f t="shared" ref="X124:X183" si="8">IF(AJ124&gt;0,"NP",AK124/100)</f>
        <v>0.20499999999999999</v>
      </c>
      <c r="Y124" s="5">
        <f t="shared" ref="Y124:Y183" si="9">IF(AJ124&gt;0,AI124,E124*(100%-X124))</f>
        <v>50.88</v>
      </c>
      <c r="AI124" t="e">
        <f>VLOOKUP(A124,NP!$A:$B,2,FALSE)</f>
        <v>#N/A</v>
      </c>
      <c r="AJ124">
        <f t="shared" ref="AJ124:AJ183" si="10">_xlfn.IFNA(AI124,0)</f>
        <v>0</v>
      </c>
      <c r="AK124">
        <f>VLOOKUP(F124,Kondition!$B$4:$AG$31,6,FALSE)*100</f>
        <v>20.5</v>
      </c>
      <c r="AL124" t="e">
        <f t="shared" ref="AL124:AL183" si="11">$AI$1&amp;F124&amp;K124</f>
        <v>#REF!</v>
      </c>
      <c r="AM124">
        <v>16</v>
      </c>
    </row>
    <row r="125" spans="1:39" x14ac:dyDescent="0.3">
      <c r="A125" s="5">
        <v>10051357</v>
      </c>
      <c r="B125" s="6">
        <v>4024063000414</v>
      </c>
      <c r="C125" s="5" t="s">
        <v>76</v>
      </c>
      <c r="D125" s="5" t="s">
        <v>730</v>
      </c>
      <c r="E125" s="12">
        <v>52.5</v>
      </c>
      <c r="F125" s="5" t="s">
        <v>51</v>
      </c>
      <c r="G125" s="5">
        <v>2055516</v>
      </c>
      <c r="H125" s="36" t="s">
        <v>76</v>
      </c>
      <c r="I125" s="5">
        <v>205</v>
      </c>
      <c r="J125" s="5">
        <v>55</v>
      </c>
      <c r="K125" s="5">
        <v>16</v>
      </c>
      <c r="L125" s="5" t="s">
        <v>685</v>
      </c>
      <c r="M125" s="5">
        <v>91</v>
      </c>
      <c r="N125" s="5"/>
      <c r="O125" s="5" t="s">
        <v>33</v>
      </c>
      <c r="P125" s="5"/>
      <c r="Q125" s="5" t="s">
        <v>21</v>
      </c>
      <c r="R125" s="5" t="s">
        <v>21</v>
      </c>
      <c r="S125" s="5">
        <v>72</v>
      </c>
      <c r="T125" s="5" t="s">
        <v>22</v>
      </c>
      <c r="U125" s="5" t="s">
        <v>23</v>
      </c>
      <c r="V125" s="5" t="s">
        <v>24</v>
      </c>
      <c r="W125" s="12">
        <v>52.5</v>
      </c>
      <c r="X125" s="7">
        <f t="shared" si="8"/>
        <v>7.0000000000000007E-2</v>
      </c>
      <c r="Y125" s="5">
        <f t="shared" si="9"/>
        <v>48.824999999999996</v>
      </c>
      <c r="AI125" t="e">
        <f>VLOOKUP(A125,NP!$A:$B,2,FALSE)</f>
        <v>#N/A</v>
      </c>
      <c r="AJ125">
        <f t="shared" si="10"/>
        <v>0</v>
      </c>
      <c r="AK125">
        <f>VLOOKUP(F125,Kondition!$B$4:$AG$31,12,FALSE)*100</f>
        <v>7.0000000000000009</v>
      </c>
      <c r="AL125" t="e">
        <f t="shared" si="11"/>
        <v>#REF!</v>
      </c>
      <c r="AM125">
        <v>16</v>
      </c>
    </row>
    <row r="126" spans="1:39" x14ac:dyDescent="0.3">
      <c r="A126" s="5">
        <v>10050406</v>
      </c>
      <c r="B126" s="6">
        <v>4024063460539</v>
      </c>
      <c r="C126" s="5" t="s">
        <v>76</v>
      </c>
      <c r="D126" s="5" t="s">
        <v>682</v>
      </c>
      <c r="E126" s="12">
        <v>52.5</v>
      </c>
      <c r="F126" s="5" t="s">
        <v>51</v>
      </c>
      <c r="G126" s="5">
        <v>1955015</v>
      </c>
      <c r="H126" s="36" t="s">
        <v>76</v>
      </c>
      <c r="I126" s="5">
        <v>195</v>
      </c>
      <c r="J126" s="5">
        <v>50</v>
      </c>
      <c r="K126" s="5">
        <v>15</v>
      </c>
      <c r="L126" s="5" t="s">
        <v>674</v>
      </c>
      <c r="M126" s="5">
        <v>82</v>
      </c>
      <c r="N126" s="5"/>
      <c r="O126" s="5" t="s">
        <v>19</v>
      </c>
      <c r="P126" s="5"/>
      <c r="Q126" s="5" t="s">
        <v>20</v>
      </c>
      <c r="R126" s="5" t="s">
        <v>21</v>
      </c>
      <c r="S126" s="5">
        <v>71</v>
      </c>
      <c r="T126" s="5" t="s">
        <v>22</v>
      </c>
      <c r="U126" s="5" t="s">
        <v>23</v>
      </c>
      <c r="V126" s="5" t="s">
        <v>24</v>
      </c>
      <c r="W126" s="12">
        <v>52.5</v>
      </c>
      <c r="X126" s="7">
        <f t="shared" si="8"/>
        <v>7.0000000000000007E-2</v>
      </c>
      <c r="Y126" s="5">
        <f t="shared" si="9"/>
        <v>48.824999999999996</v>
      </c>
      <c r="AI126" t="e">
        <f>VLOOKUP(A126,NP!$A:$B,2,FALSE)</f>
        <v>#N/A</v>
      </c>
      <c r="AJ126">
        <f t="shared" si="10"/>
        <v>0</v>
      </c>
      <c r="AK126">
        <f>VLOOKUP(F126,Kondition!$B$4:$AG$31,9,FALSE)*100</f>
        <v>7.0000000000000009</v>
      </c>
      <c r="AL126" t="e">
        <f t="shared" si="11"/>
        <v>#REF!</v>
      </c>
      <c r="AM126">
        <v>16</v>
      </c>
    </row>
    <row r="127" spans="1:39" x14ac:dyDescent="0.3">
      <c r="A127" s="5">
        <v>10051330</v>
      </c>
      <c r="B127" s="6">
        <v>4024063001114</v>
      </c>
      <c r="C127" s="5" t="s">
        <v>76</v>
      </c>
      <c r="D127" s="5" t="s">
        <v>703</v>
      </c>
      <c r="E127" s="12">
        <v>52.5</v>
      </c>
      <c r="F127" s="5" t="s">
        <v>51</v>
      </c>
      <c r="G127" s="5">
        <v>1956515</v>
      </c>
      <c r="H127" s="36" t="s">
        <v>76</v>
      </c>
      <c r="I127" s="5">
        <v>195</v>
      </c>
      <c r="J127" s="5">
        <v>65</v>
      </c>
      <c r="K127" s="5">
        <v>15</v>
      </c>
      <c r="L127" s="5" t="s">
        <v>685</v>
      </c>
      <c r="M127" s="5">
        <v>95</v>
      </c>
      <c r="N127" s="5"/>
      <c r="O127" s="5" t="s">
        <v>33</v>
      </c>
      <c r="P127" s="5"/>
      <c r="Q127" s="5" t="s">
        <v>21</v>
      </c>
      <c r="R127" s="5" t="s">
        <v>21</v>
      </c>
      <c r="S127" s="5">
        <v>72</v>
      </c>
      <c r="T127" s="5" t="s">
        <v>22</v>
      </c>
      <c r="U127" s="5" t="s">
        <v>23</v>
      </c>
      <c r="V127" s="5" t="s">
        <v>24</v>
      </c>
      <c r="W127" s="12">
        <v>52.5</v>
      </c>
      <c r="X127" s="7">
        <f t="shared" si="8"/>
        <v>7.0000000000000007E-2</v>
      </c>
      <c r="Y127" s="5">
        <f t="shared" si="9"/>
        <v>48.824999999999996</v>
      </c>
      <c r="AI127" t="e">
        <f>VLOOKUP(A127,NP!$A:$B,2,FALSE)</f>
        <v>#N/A</v>
      </c>
      <c r="AJ127">
        <f t="shared" si="10"/>
        <v>0</v>
      </c>
      <c r="AK127">
        <f>VLOOKUP(F127,Kondition!$B$4:$AG$31,9,FALSE)*100</f>
        <v>7.0000000000000009</v>
      </c>
      <c r="AL127" t="e">
        <f t="shared" si="11"/>
        <v>#REF!</v>
      </c>
      <c r="AM127">
        <v>16</v>
      </c>
    </row>
    <row r="128" spans="1:39" x14ac:dyDescent="0.3">
      <c r="A128" s="5">
        <v>10230548</v>
      </c>
      <c r="B128" s="6">
        <v>4024067644645</v>
      </c>
      <c r="C128" s="5" t="s">
        <v>76</v>
      </c>
      <c r="D128" s="5" t="s">
        <v>2319</v>
      </c>
      <c r="E128" s="12">
        <v>64.5</v>
      </c>
      <c r="F128" s="5" t="s">
        <v>63</v>
      </c>
      <c r="G128" s="5">
        <v>1656015</v>
      </c>
      <c r="H128" s="36" t="s">
        <v>76</v>
      </c>
      <c r="I128" s="5">
        <v>165</v>
      </c>
      <c r="J128" s="5">
        <v>60</v>
      </c>
      <c r="K128" s="5">
        <v>15</v>
      </c>
      <c r="L128" s="5" t="s">
        <v>2298</v>
      </c>
      <c r="M128" s="5">
        <v>77</v>
      </c>
      <c r="N128" s="5"/>
      <c r="O128" s="5" t="s">
        <v>33</v>
      </c>
      <c r="P128" s="5"/>
      <c r="Q128" s="5" t="s">
        <v>26</v>
      </c>
      <c r="R128" s="5" t="s">
        <v>21</v>
      </c>
      <c r="S128" s="5">
        <v>69</v>
      </c>
      <c r="T128" s="5" t="s">
        <v>22</v>
      </c>
      <c r="U128" s="5" t="s">
        <v>23</v>
      </c>
      <c r="V128" s="5" t="s">
        <v>24</v>
      </c>
      <c r="W128" s="12">
        <v>64.5</v>
      </c>
      <c r="X128" s="7">
        <f t="shared" si="8"/>
        <v>0.20499999999999999</v>
      </c>
      <c r="Y128" s="5">
        <f t="shared" si="9"/>
        <v>51.277500000000003</v>
      </c>
      <c r="AI128" t="e">
        <f>VLOOKUP(A128,NP!$A:$B,2,FALSE)</f>
        <v>#N/A</v>
      </c>
      <c r="AJ128">
        <f t="shared" si="10"/>
        <v>0</v>
      </c>
      <c r="AK128">
        <f>VLOOKUP(F128,Kondition!$B$4:$AG$31,9,FALSE)*100</f>
        <v>20.5</v>
      </c>
      <c r="AL128" t="e">
        <f t="shared" si="11"/>
        <v>#REF!</v>
      </c>
      <c r="AM128">
        <v>16</v>
      </c>
    </row>
    <row r="129" spans="1:39" x14ac:dyDescent="0.3">
      <c r="A129" s="5">
        <v>10230966</v>
      </c>
      <c r="B129" s="6">
        <v>4024067000526</v>
      </c>
      <c r="C129" s="5" t="s">
        <v>76</v>
      </c>
      <c r="D129" s="5" t="s">
        <v>2338</v>
      </c>
      <c r="E129" s="12">
        <v>65</v>
      </c>
      <c r="F129" s="5" t="s">
        <v>63</v>
      </c>
      <c r="G129" s="5">
        <v>1956515</v>
      </c>
      <c r="H129" s="36" t="s">
        <v>76</v>
      </c>
      <c r="I129" s="5">
        <v>195</v>
      </c>
      <c r="J129" s="5">
        <v>65</v>
      </c>
      <c r="K129" s="5">
        <v>15</v>
      </c>
      <c r="L129" s="5" t="s">
        <v>2298</v>
      </c>
      <c r="M129" s="5">
        <v>95</v>
      </c>
      <c r="N129" s="5"/>
      <c r="O129" s="5" t="s">
        <v>33</v>
      </c>
      <c r="P129" s="5"/>
      <c r="Q129" s="5" t="s">
        <v>21</v>
      </c>
      <c r="R129" s="5" t="s">
        <v>27</v>
      </c>
      <c r="S129" s="5">
        <v>72</v>
      </c>
      <c r="T129" s="5" t="s">
        <v>22</v>
      </c>
      <c r="U129" s="5" t="s">
        <v>23</v>
      </c>
      <c r="V129" s="5" t="s">
        <v>24</v>
      </c>
      <c r="W129" s="12">
        <v>65</v>
      </c>
      <c r="X129" s="7">
        <f t="shared" si="8"/>
        <v>0.20499999999999999</v>
      </c>
      <c r="Y129" s="5">
        <f t="shared" si="9"/>
        <v>51.675000000000004</v>
      </c>
      <c r="AI129" t="e">
        <f>VLOOKUP(A129,NP!$A:$B,2,FALSE)</f>
        <v>#N/A</v>
      </c>
      <c r="AJ129">
        <f t="shared" si="10"/>
        <v>0</v>
      </c>
      <c r="AK129">
        <f>VLOOKUP(F129,Kondition!$B$4:$AG$31,9,FALSE)*100</f>
        <v>20.5</v>
      </c>
      <c r="AL129" t="e">
        <f t="shared" si="11"/>
        <v>#REF!</v>
      </c>
      <c r="AM129">
        <v>16</v>
      </c>
    </row>
    <row r="130" spans="1:39" x14ac:dyDescent="0.3">
      <c r="A130" s="5">
        <v>11010602</v>
      </c>
      <c r="B130" s="6">
        <v>4019238741353</v>
      </c>
      <c r="C130" s="5" t="s">
        <v>76</v>
      </c>
      <c r="D130" s="5" t="s">
        <v>3253</v>
      </c>
      <c r="E130" s="12">
        <v>80</v>
      </c>
      <c r="F130" s="5" t="s">
        <v>18</v>
      </c>
      <c r="G130" s="5">
        <v>1656514</v>
      </c>
      <c r="H130" s="36" t="s">
        <v>76</v>
      </c>
      <c r="I130" s="5">
        <v>165</v>
      </c>
      <c r="J130" s="5">
        <v>65</v>
      </c>
      <c r="K130" s="5">
        <v>14</v>
      </c>
      <c r="L130" s="5" t="s">
        <v>3230</v>
      </c>
      <c r="M130" s="5">
        <v>79</v>
      </c>
      <c r="N130" s="5"/>
      <c r="O130" s="5" t="s">
        <v>33</v>
      </c>
      <c r="P130" s="5"/>
      <c r="Q130" s="5" t="s">
        <v>26</v>
      </c>
      <c r="R130" s="5" t="s">
        <v>27</v>
      </c>
      <c r="S130" s="5">
        <v>71</v>
      </c>
      <c r="T130" s="5" t="s">
        <v>22</v>
      </c>
      <c r="U130" s="5" t="s">
        <v>23</v>
      </c>
      <c r="V130" s="5" t="s">
        <v>24</v>
      </c>
      <c r="W130" s="12">
        <v>80</v>
      </c>
      <c r="X130" s="7">
        <f t="shared" si="8"/>
        <v>0.215</v>
      </c>
      <c r="Y130" s="5">
        <f t="shared" si="9"/>
        <v>62.800000000000004</v>
      </c>
      <c r="AI130" t="e">
        <f>VLOOKUP(A130,NP!$A:$B,2,FALSE)</f>
        <v>#N/A</v>
      </c>
      <c r="AJ130">
        <f t="shared" si="10"/>
        <v>0</v>
      </c>
      <c r="AK130">
        <f>VLOOKUP(F130,Kondition!$B$4:$AG$31,6,FALSE)*100</f>
        <v>21.5</v>
      </c>
      <c r="AL130" t="e">
        <f t="shared" si="11"/>
        <v>#REF!</v>
      </c>
      <c r="AM130">
        <v>16</v>
      </c>
    </row>
    <row r="131" spans="1:39" x14ac:dyDescent="0.3">
      <c r="A131" s="5">
        <v>11304080</v>
      </c>
      <c r="B131" s="6">
        <v>4032344794563</v>
      </c>
      <c r="C131" s="5" t="s">
        <v>76</v>
      </c>
      <c r="D131" s="5" t="s">
        <v>4083</v>
      </c>
      <c r="E131" s="12">
        <v>55.5</v>
      </c>
      <c r="F131" s="5" t="s">
        <v>72</v>
      </c>
      <c r="G131" s="5">
        <v>2055516</v>
      </c>
      <c r="H131" s="36" t="s">
        <v>76</v>
      </c>
      <c r="I131" s="5">
        <v>205</v>
      </c>
      <c r="J131" s="5">
        <v>55</v>
      </c>
      <c r="K131" s="5">
        <v>16</v>
      </c>
      <c r="L131" s="5" t="s">
        <v>3894</v>
      </c>
      <c r="M131" s="5">
        <v>91</v>
      </c>
      <c r="N131" s="5"/>
      <c r="O131" s="5" t="s">
        <v>33</v>
      </c>
      <c r="P131" s="5"/>
      <c r="Q131" s="5" t="s">
        <v>26</v>
      </c>
      <c r="R131" s="5" t="s">
        <v>21</v>
      </c>
      <c r="S131" s="5">
        <v>72</v>
      </c>
      <c r="T131" s="5" t="s">
        <v>22</v>
      </c>
      <c r="U131" s="5" t="s">
        <v>23</v>
      </c>
      <c r="V131" s="5" t="s">
        <v>24</v>
      </c>
      <c r="W131" s="12">
        <v>55.5</v>
      </c>
      <c r="X131" s="7">
        <f t="shared" si="8"/>
        <v>0.01</v>
      </c>
      <c r="Y131" s="5">
        <f t="shared" si="9"/>
        <v>54.945</v>
      </c>
      <c r="AI131" t="e">
        <f>VLOOKUP(A131,NP!$A:$B,2,FALSE)</f>
        <v>#N/A</v>
      </c>
      <c r="AJ131">
        <f t="shared" si="10"/>
        <v>0</v>
      </c>
      <c r="AK131">
        <f>VLOOKUP(F131,Kondition!$B$4:$AG$31,12,FALSE)*100</f>
        <v>1</v>
      </c>
      <c r="AL131" t="e">
        <f t="shared" si="11"/>
        <v>#REF!</v>
      </c>
      <c r="AM131">
        <v>16</v>
      </c>
    </row>
    <row r="132" spans="1:39" x14ac:dyDescent="0.3">
      <c r="A132" s="5">
        <v>10018732</v>
      </c>
      <c r="B132" s="6">
        <v>4019238600285</v>
      </c>
      <c r="C132" s="5" t="s">
        <v>76</v>
      </c>
      <c r="D132" s="5" t="s">
        <v>199</v>
      </c>
      <c r="E132" s="12">
        <v>80</v>
      </c>
      <c r="F132" s="5" t="s">
        <v>18</v>
      </c>
      <c r="G132" s="5">
        <v>1657014</v>
      </c>
      <c r="H132" s="36" t="s">
        <v>76</v>
      </c>
      <c r="I132" s="5">
        <v>165</v>
      </c>
      <c r="J132" s="5">
        <v>70</v>
      </c>
      <c r="K132" s="5">
        <v>14</v>
      </c>
      <c r="L132" s="5" t="s">
        <v>198</v>
      </c>
      <c r="M132" s="5">
        <v>85</v>
      </c>
      <c r="N132" s="5"/>
      <c r="O132" s="5" t="s">
        <v>33</v>
      </c>
      <c r="P132" s="5"/>
      <c r="Q132" s="5"/>
      <c r="R132" s="5"/>
      <c r="S132" s="5"/>
      <c r="T132" s="5"/>
      <c r="U132" s="5"/>
      <c r="V132" s="5"/>
      <c r="W132" s="12">
        <v>80</v>
      </c>
      <c r="X132" s="7">
        <f t="shared" si="8"/>
        <v>0.215</v>
      </c>
      <c r="Y132" s="5">
        <f t="shared" si="9"/>
        <v>62.800000000000004</v>
      </c>
      <c r="AI132" t="e">
        <f>VLOOKUP(A132,NP!$A:$B,2,FALSE)</f>
        <v>#N/A</v>
      </c>
      <c r="AJ132">
        <f t="shared" si="10"/>
        <v>0</v>
      </c>
      <c r="AK132">
        <f>VLOOKUP(F132,Kondition!$B$4:$AG$31,6,FALSE)*100</f>
        <v>21.5</v>
      </c>
      <c r="AL132" t="e">
        <f t="shared" si="11"/>
        <v>#REF!</v>
      </c>
      <c r="AM132">
        <v>16</v>
      </c>
    </row>
    <row r="133" spans="1:39" x14ac:dyDescent="0.3">
      <c r="A133" s="5">
        <v>11011305</v>
      </c>
      <c r="B133" s="6">
        <v>4019238792263</v>
      </c>
      <c r="C133" s="5" t="s">
        <v>76</v>
      </c>
      <c r="D133" s="5" t="s">
        <v>3305</v>
      </c>
      <c r="E133" s="12">
        <v>80</v>
      </c>
      <c r="F133" s="5" t="s">
        <v>18</v>
      </c>
      <c r="G133" s="5">
        <v>1756514</v>
      </c>
      <c r="H133" s="36" t="s">
        <v>76</v>
      </c>
      <c r="I133" s="5">
        <v>175</v>
      </c>
      <c r="J133" s="5">
        <v>65</v>
      </c>
      <c r="K133" s="5">
        <v>14</v>
      </c>
      <c r="L133" s="5" t="s">
        <v>3230</v>
      </c>
      <c r="M133" s="5">
        <v>86</v>
      </c>
      <c r="N133" s="5"/>
      <c r="O133" s="5" t="s">
        <v>33</v>
      </c>
      <c r="P133" s="5"/>
      <c r="Q133" s="5" t="s">
        <v>26</v>
      </c>
      <c r="R133" s="5" t="s">
        <v>27</v>
      </c>
      <c r="S133" s="5">
        <v>71</v>
      </c>
      <c r="T133" s="5" t="s">
        <v>22</v>
      </c>
      <c r="U133" s="5" t="s">
        <v>23</v>
      </c>
      <c r="V133" s="5" t="s">
        <v>24</v>
      </c>
      <c r="W133" s="12">
        <v>80</v>
      </c>
      <c r="X133" s="7">
        <f t="shared" si="8"/>
        <v>0.215</v>
      </c>
      <c r="Y133" s="5">
        <f t="shared" si="9"/>
        <v>62.800000000000004</v>
      </c>
      <c r="AI133" t="e">
        <f>VLOOKUP(A133,NP!$A:$B,2,FALSE)</f>
        <v>#N/A</v>
      </c>
      <c r="AJ133">
        <f t="shared" si="10"/>
        <v>0</v>
      </c>
      <c r="AK133">
        <f>VLOOKUP(F133,Kondition!$B$4:$AG$31,6,FALSE)*100</f>
        <v>21.5</v>
      </c>
      <c r="AL133" t="e">
        <f t="shared" si="11"/>
        <v>#REF!</v>
      </c>
      <c r="AM133">
        <v>16</v>
      </c>
    </row>
    <row r="134" spans="1:39" x14ac:dyDescent="0.3">
      <c r="A134" s="5">
        <v>10051335</v>
      </c>
      <c r="B134" s="6">
        <v>4024063000643</v>
      </c>
      <c r="C134" s="5" t="s">
        <v>76</v>
      </c>
      <c r="D134" s="5" t="s">
        <v>708</v>
      </c>
      <c r="E134" s="12">
        <v>53.5</v>
      </c>
      <c r="F134" s="5" t="s">
        <v>51</v>
      </c>
      <c r="G134" s="5">
        <v>1956515</v>
      </c>
      <c r="H134" s="36" t="s">
        <v>76</v>
      </c>
      <c r="I134" s="5">
        <v>195</v>
      </c>
      <c r="J134" s="5">
        <v>65</v>
      </c>
      <c r="K134" s="5">
        <v>15</v>
      </c>
      <c r="L134" s="5" t="s">
        <v>685</v>
      </c>
      <c r="M134" s="5">
        <v>91</v>
      </c>
      <c r="N134" s="5"/>
      <c r="O134" s="5" t="s">
        <v>19</v>
      </c>
      <c r="P134" s="5"/>
      <c r="Q134" s="5" t="s">
        <v>21</v>
      </c>
      <c r="R134" s="5" t="s">
        <v>21</v>
      </c>
      <c r="S134" s="5">
        <v>72</v>
      </c>
      <c r="T134" s="5" t="s">
        <v>22</v>
      </c>
      <c r="U134" s="5" t="s">
        <v>23</v>
      </c>
      <c r="V134" s="5" t="s">
        <v>24</v>
      </c>
      <c r="W134" s="12">
        <v>53.5</v>
      </c>
      <c r="X134" s="7">
        <f t="shared" si="8"/>
        <v>7.0000000000000007E-2</v>
      </c>
      <c r="Y134" s="5">
        <f t="shared" si="9"/>
        <v>49.754999999999995</v>
      </c>
      <c r="AI134" t="e">
        <f>VLOOKUP(A134,NP!$A:$B,2,FALSE)</f>
        <v>#N/A</v>
      </c>
      <c r="AJ134">
        <f t="shared" si="10"/>
        <v>0</v>
      </c>
      <c r="AK134">
        <f>VLOOKUP(F134,Kondition!$B$4:$AG$31,9,FALSE)*100</f>
        <v>7.0000000000000009</v>
      </c>
      <c r="AL134" t="e">
        <f t="shared" si="11"/>
        <v>#REF!</v>
      </c>
      <c r="AM134">
        <v>16</v>
      </c>
    </row>
    <row r="135" spans="1:39" x14ac:dyDescent="0.3">
      <c r="A135" s="5">
        <v>11010611</v>
      </c>
      <c r="B135" s="6">
        <v>4019238741346</v>
      </c>
      <c r="C135" s="5" t="s">
        <v>76</v>
      </c>
      <c r="D135" s="5" t="s">
        <v>3262</v>
      </c>
      <c r="E135" s="12">
        <v>80.5</v>
      </c>
      <c r="F135" s="5" t="s">
        <v>18</v>
      </c>
      <c r="G135" s="5">
        <v>1856015</v>
      </c>
      <c r="H135" s="36" t="s">
        <v>76</v>
      </c>
      <c r="I135" s="5">
        <v>185</v>
      </c>
      <c r="J135" s="5">
        <v>60</v>
      </c>
      <c r="K135" s="5">
        <v>15</v>
      </c>
      <c r="L135" s="5" t="s">
        <v>3230</v>
      </c>
      <c r="M135" s="5">
        <v>84</v>
      </c>
      <c r="N135" s="5"/>
      <c r="O135" s="5" t="s">
        <v>33</v>
      </c>
      <c r="P135" s="5"/>
      <c r="Q135" s="5" t="s">
        <v>26</v>
      </c>
      <c r="R135" s="5" t="s">
        <v>27</v>
      </c>
      <c r="S135" s="5">
        <v>71</v>
      </c>
      <c r="T135" s="5" t="s">
        <v>22</v>
      </c>
      <c r="U135" s="5" t="s">
        <v>23</v>
      </c>
      <c r="V135" s="5" t="s">
        <v>24</v>
      </c>
      <c r="W135" s="12">
        <v>80.5</v>
      </c>
      <c r="X135" s="7">
        <f t="shared" si="8"/>
        <v>0.215</v>
      </c>
      <c r="Y135" s="5">
        <f t="shared" si="9"/>
        <v>63.192500000000003</v>
      </c>
      <c r="AI135" t="e">
        <f>VLOOKUP(A135,NP!$A:$B,2,FALSE)</f>
        <v>#N/A</v>
      </c>
      <c r="AJ135">
        <f t="shared" si="10"/>
        <v>0</v>
      </c>
      <c r="AK135">
        <f>VLOOKUP(F135,Kondition!$B$4:$AG$31,9,FALSE)*100</f>
        <v>21.5</v>
      </c>
      <c r="AL135" t="e">
        <f t="shared" si="11"/>
        <v>#REF!</v>
      </c>
      <c r="AM135">
        <v>16</v>
      </c>
    </row>
    <row r="136" spans="1:39" x14ac:dyDescent="0.3">
      <c r="A136" s="5">
        <v>11010610</v>
      </c>
      <c r="B136" s="6">
        <v>4019238741407</v>
      </c>
      <c r="C136" s="5" t="s">
        <v>76</v>
      </c>
      <c r="D136" s="5" t="s">
        <v>3261</v>
      </c>
      <c r="E136" s="12">
        <v>80.5</v>
      </c>
      <c r="F136" s="5" t="s">
        <v>18</v>
      </c>
      <c r="G136" s="5">
        <v>1856014</v>
      </c>
      <c r="H136" s="36" t="s">
        <v>76</v>
      </c>
      <c r="I136" s="5">
        <v>185</v>
      </c>
      <c r="J136" s="5">
        <v>60</v>
      </c>
      <c r="K136" s="5">
        <v>14</v>
      </c>
      <c r="L136" s="5" t="s">
        <v>3230</v>
      </c>
      <c r="M136" s="5">
        <v>82</v>
      </c>
      <c r="N136" s="5"/>
      <c r="O136" s="5" t="s">
        <v>33</v>
      </c>
      <c r="P136" s="5"/>
      <c r="Q136" s="5" t="s">
        <v>21</v>
      </c>
      <c r="R136" s="5" t="s">
        <v>27</v>
      </c>
      <c r="S136" s="5">
        <v>71</v>
      </c>
      <c r="T136" s="5" t="s">
        <v>22</v>
      </c>
      <c r="U136" s="5" t="s">
        <v>23</v>
      </c>
      <c r="V136" s="5" t="s">
        <v>24</v>
      </c>
      <c r="W136" s="12">
        <v>80.5</v>
      </c>
      <c r="X136" s="7">
        <f t="shared" si="8"/>
        <v>0.215</v>
      </c>
      <c r="Y136" s="5">
        <f t="shared" si="9"/>
        <v>63.192500000000003</v>
      </c>
      <c r="AI136" t="e">
        <f>VLOOKUP(A136,NP!$A:$B,2,FALSE)</f>
        <v>#N/A</v>
      </c>
      <c r="AJ136">
        <f t="shared" si="10"/>
        <v>0</v>
      </c>
      <c r="AK136">
        <f>VLOOKUP(F136,Kondition!$B$4:$AG$31,6,FALSE)*100</f>
        <v>21.5</v>
      </c>
      <c r="AL136" t="e">
        <f t="shared" si="11"/>
        <v>#REF!</v>
      </c>
      <c r="AM136">
        <v>16</v>
      </c>
    </row>
    <row r="137" spans="1:39" x14ac:dyDescent="0.3">
      <c r="A137" s="5">
        <v>11304439</v>
      </c>
      <c r="B137" s="6">
        <v>4032344795508</v>
      </c>
      <c r="C137" s="5" t="s">
        <v>76</v>
      </c>
      <c r="D137" s="5" t="s">
        <v>4095</v>
      </c>
      <c r="E137" s="12">
        <v>56.5</v>
      </c>
      <c r="F137" s="5" t="s">
        <v>72</v>
      </c>
      <c r="G137" s="5">
        <v>1956515</v>
      </c>
      <c r="H137" s="36" t="s">
        <v>76</v>
      </c>
      <c r="I137" s="5">
        <v>195</v>
      </c>
      <c r="J137" s="5">
        <v>65</v>
      </c>
      <c r="K137" s="5">
        <v>15</v>
      </c>
      <c r="L137" s="5" t="s">
        <v>3894</v>
      </c>
      <c r="M137" s="5">
        <v>95</v>
      </c>
      <c r="N137" s="5"/>
      <c r="O137" s="5" t="s">
        <v>19</v>
      </c>
      <c r="P137" s="5"/>
      <c r="Q137" s="5" t="s">
        <v>26</v>
      </c>
      <c r="R137" s="5" t="s">
        <v>21</v>
      </c>
      <c r="S137" s="5">
        <v>72</v>
      </c>
      <c r="T137" s="5" t="s">
        <v>22</v>
      </c>
      <c r="U137" s="5" t="s">
        <v>23</v>
      </c>
      <c r="V137" s="5" t="s">
        <v>24</v>
      </c>
      <c r="W137" s="12">
        <v>56.5</v>
      </c>
      <c r="X137" s="7">
        <f t="shared" si="8"/>
        <v>0.05</v>
      </c>
      <c r="Y137" s="5">
        <f t="shared" si="9"/>
        <v>53.674999999999997</v>
      </c>
      <c r="AI137" t="e">
        <f>VLOOKUP(A137,NP!$A:$B,2,FALSE)</f>
        <v>#N/A</v>
      </c>
      <c r="AJ137">
        <f t="shared" si="10"/>
        <v>0</v>
      </c>
      <c r="AK137">
        <f>VLOOKUP(F137,Kondition!$B$4:$AG$31,9,FALSE)*100</f>
        <v>5</v>
      </c>
      <c r="AL137" t="e">
        <f t="shared" si="11"/>
        <v>#REF!</v>
      </c>
      <c r="AM137">
        <v>16</v>
      </c>
    </row>
    <row r="138" spans="1:39" x14ac:dyDescent="0.3">
      <c r="A138" s="5">
        <v>11304076</v>
      </c>
      <c r="B138" s="6">
        <v>4032344795270</v>
      </c>
      <c r="C138" s="5" t="s">
        <v>76</v>
      </c>
      <c r="D138" s="5" t="s">
        <v>4079</v>
      </c>
      <c r="E138" s="12">
        <v>59.5</v>
      </c>
      <c r="F138" s="5" t="s">
        <v>72</v>
      </c>
      <c r="G138" s="5">
        <v>1855515</v>
      </c>
      <c r="H138" s="36" t="s">
        <v>76</v>
      </c>
      <c r="I138" s="5">
        <v>185</v>
      </c>
      <c r="J138" s="5">
        <v>55</v>
      </c>
      <c r="K138" s="5">
        <v>15</v>
      </c>
      <c r="L138" s="5" t="s">
        <v>3894</v>
      </c>
      <c r="M138" s="5">
        <v>82</v>
      </c>
      <c r="N138" s="5"/>
      <c r="O138" s="5" t="s">
        <v>33</v>
      </c>
      <c r="P138" s="5"/>
      <c r="Q138" s="5" t="s">
        <v>20</v>
      </c>
      <c r="R138" s="5" t="s">
        <v>21</v>
      </c>
      <c r="S138" s="5">
        <v>71</v>
      </c>
      <c r="T138" s="5" t="s">
        <v>22</v>
      </c>
      <c r="U138" s="5" t="s">
        <v>23</v>
      </c>
      <c r="V138" s="5" t="s">
        <v>24</v>
      </c>
      <c r="W138" s="12">
        <v>59.5</v>
      </c>
      <c r="X138" s="7">
        <f t="shared" si="8"/>
        <v>0.05</v>
      </c>
      <c r="Y138" s="5">
        <f t="shared" si="9"/>
        <v>56.524999999999999</v>
      </c>
      <c r="AI138" t="e">
        <f>VLOOKUP(A138,NP!$A:$B,2,FALSE)</f>
        <v>#N/A</v>
      </c>
      <c r="AJ138">
        <f t="shared" si="10"/>
        <v>0</v>
      </c>
      <c r="AK138">
        <f>VLOOKUP(F138,Kondition!$B$4:$AG$31,9,FALSE)*100</f>
        <v>5</v>
      </c>
      <c r="AL138" t="e">
        <f t="shared" si="11"/>
        <v>#REF!</v>
      </c>
      <c r="AM138">
        <v>16</v>
      </c>
    </row>
    <row r="139" spans="1:39" x14ac:dyDescent="0.3">
      <c r="A139" s="5">
        <v>10230547</v>
      </c>
      <c r="B139" s="6">
        <v>4024067632673</v>
      </c>
      <c r="C139" s="5" t="s">
        <v>76</v>
      </c>
      <c r="D139" s="5" t="s">
        <v>2318</v>
      </c>
      <c r="E139" s="12">
        <v>66</v>
      </c>
      <c r="F139" s="5" t="s">
        <v>63</v>
      </c>
      <c r="G139" s="5">
        <v>1756015</v>
      </c>
      <c r="H139" s="36" t="s">
        <v>76</v>
      </c>
      <c r="I139" s="5">
        <v>175</v>
      </c>
      <c r="J139" s="5">
        <v>60</v>
      </c>
      <c r="K139" s="5">
        <v>15</v>
      </c>
      <c r="L139" s="5" t="s">
        <v>2298</v>
      </c>
      <c r="M139" s="5">
        <v>81</v>
      </c>
      <c r="N139" s="5"/>
      <c r="O139" s="5" t="s">
        <v>33</v>
      </c>
      <c r="P139" s="5"/>
      <c r="Q139" s="5" t="s">
        <v>26</v>
      </c>
      <c r="R139" s="5" t="s">
        <v>21</v>
      </c>
      <c r="S139" s="5">
        <v>71</v>
      </c>
      <c r="T139" s="5" t="s">
        <v>22</v>
      </c>
      <c r="U139" s="5" t="s">
        <v>23</v>
      </c>
      <c r="V139" s="5" t="s">
        <v>24</v>
      </c>
      <c r="W139" s="12">
        <v>66</v>
      </c>
      <c r="X139" s="7">
        <f t="shared" si="8"/>
        <v>0.20499999999999999</v>
      </c>
      <c r="Y139" s="5">
        <f t="shared" si="9"/>
        <v>52.470000000000006</v>
      </c>
      <c r="AI139" t="e">
        <f>VLOOKUP(A139,NP!$A:$B,2,FALSE)</f>
        <v>#N/A</v>
      </c>
      <c r="AJ139">
        <f t="shared" si="10"/>
        <v>0</v>
      </c>
      <c r="AK139">
        <f>VLOOKUP(F139,Kondition!$B$4:$AG$31,9,FALSE)*100</f>
        <v>20.5</v>
      </c>
      <c r="AL139" t="e">
        <f t="shared" si="11"/>
        <v>#REF!</v>
      </c>
      <c r="AM139">
        <v>16</v>
      </c>
    </row>
    <row r="140" spans="1:39" x14ac:dyDescent="0.3">
      <c r="A140" s="5">
        <v>10230707</v>
      </c>
      <c r="B140" s="6">
        <v>4024067747629</v>
      </c>
      <c r="C140" s="5" t="s">
        <v>76</v>
      </c>
      <c r="D140" s="5" t="s">
        <v>2336</v>
      </c>
      <c r="E140" s="12">
        <v>66</v>
      </c>
      <c r="F140" s="5" t="s">
        <v>63</v>
      </c>
      <c r="G140" s="5">
        <v>1856515</v>
      </c>
      <c r="H140" s="36" t="s">
        <v>76</v>
      </c>
      <c r="I140" s="5">
        <v>185</v>
      </c>
      <c r="J140" s="5">
        <v>65</v>
      </c>
      <c r="K140" s="5">
        <v>15</v>
      </c>
      <c r="L140" s="5" t="s">
        <v>2298</v>
      </c>
      <c r="M140" s="5">
        <v>92</v>
      </c>
      <c r="N140" s="5"/>
      <c r="O140" s="5" t="s">
        <v>33</v>
      </c>
      <c r="P140" s="5"/>
      <c r="Q140" s="5" t="s">
        <v>26</v>
      </c>
      <c r="R140" s="5" t="s">
        <v>21</v>
      </c>
      <c r="S140" s="5">
        <v>71</v>
      </c>
      <c r="T140" s="5" t="s">
        <v>22</v>
      </c>
      <c r="U140" s="5" t="s">
        <v>23</v>
      </c>
      <c r="V140" s="5" t="s">
        <v>24</v>
      </c>
      <c r="W140" s="12">
        <v>66</v>
      </c>
      <c r="X140" s="7">
        <f t="shared" si="8"/>
        <v>0.20499999999999999</v>
      </c>
      <c r="Y140" s="5">
        <f t="shared" si="9"/>
        <v>52.470000000000006</v>
      </c>
      <c r="AI140" t="e">
        <f>VLOOKUP(A140,NP!$A:$B,2,FALSE)</f>
        <v>#N/A</v>
      </c>
      <c r="AJ140">
        <f t="shared" si="10"/>
        <v>0</v>
      </c>
      <c r="AK140">
        <f>VLOOKUP(F140,Kondition!$B$4:$AG$31,9,FALSE)*100</f>
        <v>20.5</v>
      </c>
      <c r="AL140" t="e">
        <f t="shared" si="11"/>
        <v>#REF!</v>
      </c>
      <c r="AM140">
        <v>16</v>
      </c>
    </row>
    <row r="141" spans="1:39" x14ac:dyDescent="0.3">
      <c r="A141" s="5">
        <v>11304505</v>
      </c>
      <c r="B141" s="6">
        <v>4032344794549</v>
      </c>
      <c r="C141" s="5" t="s">
        <v>76</v>
      </c>
      <c r="D141" s="5" t="s">
        <v>4110</v>
      </c>
      <c r="E141" s="12">
        <v>61</v>
      </c>
      <c r="F141" s="5" t="s">
        <v>72</v>
      </c>
      <c r="G141" s="5">
        <v>1955516</v>
      </c>
      <c r="H141" s="36" t="s">
        <v>76</v>
      </c>
      <c r="I141" s="5">
        <v>195</v>
      </c>
      <c r="J141" s="5">
        <v>55</v>
      </c>
      <c r="K141" s="5">
        <v>16</v>
      </c>
      <c r="L141" s="5" t="s">
        <v>3894</v>
      </c>
      <c r="M141" s="5">
        <v>87</v>
      </c>
      <c r="N141" s="5"/>
      <c r="O141" s="5" t="s">
        <v>19</v>
      </c>
      <c r="P141" s="5"/>
      <c r="Q141" s="5" t="s">
        <v>20</v>
      </c>
      <c r="R141" s="5" t="s">
        <v>21</v>
      </c>
      <c r="S141" s="5">
        <v>72</v>
      </c>
      <c r="T141" s="5" t="s">
        <v>22</v>
      </c>
      <c r="U141" s="5" t="s">
        <v>23</v>
      </c>
      <c r="V141" s="5" t="s">
        <v>24</v>
      </c>
      <c r="W141" s="12">
        <v>61</v>
      </c>
      <c r="X141" s="7">
        <f t="shared" si="8"/>
        <v>0.01</v>
      </c>
      <c r="Y141" s="5">
        <f t="shared" si="9"/>
        <v>60.39</v>
      </c>
      <c r="AI141" t="e">
        <f>VLOOKUP(A141,NP!$A:$B,2,FALSE)</f>
        <v>#N/A</v>
      </c>
      <c r="AJ141">
        <f t="shared" si="10"/>
        <v>0</v>
      </c>
      <c r="AK141">
        <f>VLOOKUP(F141,Kondition!$B$4:$AG$31,12,FALSE)*100</f>
        <v>1</v>
      </c>
      <c r="AL141" t="e">
        <f t="shared" si="11"/>
        <v>#REF!</v>
      </c>
      <c r="AM141">
        <v>16</v>
      </c>
    </row>
    <row r="142" spans="1:39" x14ac:dyDescent="0.3">
      <c r="A142" s="5">
        <v>10030612</v>
      </c>
      <c r="B142" s="6">
        <v>4024068632900</v>
      </c>
      <c r="C142" s="5" t="s">
        <v>76</v>
      </c>
      <c r="D142" s="5" t="s">
        <v>574</v>
      </c>
      <c r="E142" s="12">
        <v>64</v>
      </c>
      <c r="F142" s="5" t="s">
        <v>48</v>
      </c>
      <c r="G142" s="5">
        <v>1656014</v>
      </c>
      <c r="H142" s="36" t="s">
        <v>76</v>
      </c>
      <c r="I142" s="5">
        <v>165</v>
      </c>
      <c r="J142" s="5">
        <v>60</v>
      </c>
      <c r="K142" s="5">
        <v>14</v>
      </c>
      <c r="L142" s="5" t="s">
        <v>508</v>
      </c>
      <c r="M142" s="5">
        <v>79</v>
      </c>
      <c r="N142" s="5"/>
      <c r="O142" s="5" t="s">
        <v>33</v>
      </c>
      <c r="P142" s="5"/>
      <c r="Q142" s="5" t="s">
        <v>26</v>
      </c>
      <c r="R142" s="5" t="s">
        <v>21</v>
      </c>
      <c r="S142" s="5">
        <v>71</v>
      </c>
      <c r="T142" s="5" t="s">
        <v>22</v>
      </c>
      <c r="U142" s="5" t="s">
        <v>23</v>
      </c>
      <c r="V142" s="5" t="s">
        <v>24</v>
      </c>
      <c r="W142" s="12">
        <v>64</v>
      </c>
      <c r="X142" s="7">
        <f t="shared" si="8"/>
        <v>0.19500000000000001</v>
      </c>
      <c r="Y142" s="5">
        <f t="shared" si="9"/>
        <v>51.519999999999996</v>
      </c>
      <c r="AI142" t="e">
        <f>VLOOKUP(A142,NP!$A:$B,2,FALSE)</f>
        <v>#N/A</v>
      </c>
      <c r="AJ142">
        <f t="shared" si="10"/>
        <v>0</v>
      </c>
      <c r="AK142">
        <f>VLOOKUP(F142,Kondition!$B$4:$AG$31,6,FALSE)*100</f>
        <v>19.5</v>
      </c>
      <c r="AL142" t="e">
        <f t="shared" si="11"/>
        <v>#REF!</v>
      </c>
      <c r="AM142">
        <v>16</v>
      </c>
    </row>
    <row r="143" spans="1:39" x14ac:dyDescent="0.3">
      <c r="A143" s="5">
        <v>10020596</v>
      </c>
      <c r="B143" s="6">
        <v>4038526269928</v>
      </c>
      <c r="C143" s="5" t="s">
        <v>77</v>
      </c>
      <c r="D143" s="5" t="s">
        <v>245</v>
      </c>
      <c r="E143" s="12">
        <v>147.5</v>
      </c>
      <c r="F143" s="5" t="s">
        <v>41</v>
      </c>
      <c r="G143" s="5">
        <v>2055516</v>
      </c>
      <c r="H143" s="36" t="s">
        <v>77</v>
      </c>
      <c r="I143" s="5">
        <v>205</v>
      </c>
      <c r="J143" s="5">
        <v>55</v>
      </c>
      <c r="K143" s="5">
        <v>16</v>
      </c>
      <c r="L143" s="5" t="s">
        <v>243</v>
      </c>
      <c r="M143" s="5">
        <v>91</v>
      </c>
      <c r="N143" s="5"/>
      <c r="O143" s="5" t="s">
        <v>19</v>
      </c>
      <c r="P143" s="5" t="s">
        <v>42</v>
      </c>
      <c r="Q143" s="5" t="s">
        <v>20</v>
      </c>
      <c r="R143" s="5" t="s">
        <v>21</v>
      </c>
      <c r="S143" s="5">
        <v>68</v>
      </c>
      <c r="T143" s="5" t="s">
        <v>35</v>
      </c>
      <c r="U143" s="5" t="s">
        <v>23</v>
      </c>
      <c r="V143" s="5" t="s">
        <v>24</v>
      </c>
      <c r="W143" s="12">
        <v>147.5</v>
      </c>
      <c r="X143" s="7">
        <f t="shared" si="8"/>
        <v>0.31</v>
      </c>
      <c r="Y143" s="5">
        <f t="shared" si="9"/>
        <v>101.77499999999999</v>
      </c>
      <c r="AI143" t="e">
        <f>VLOOKUP(A143,NP!$A:$B,2,FALSE)</f>
        <v>#N/A</v>
      </c>
      <c r="AJ143">
        <f t="shared" si="10"/>
        <v>0</v>
      </c>
      <c r="AK143">
        <f>VLOOKUP(F143,Kondition!$B$4:$AG$31,12,FALSE)*100</f>
        <v>31</v>
      </c>
      <c r="AL143" t="e">
        <f t="shared" si="11"/>
        <v>#REF!</v>
      </c>
      <c r="AM143">
        <v>16</v>
      </c>
    </row>
    <row r="144" spans="1:39" x14ac:dyDescent="0.3">
      <c r="A144" s="5">
        <v>10020610</v>
      </c>
      <c r="B144" s="6">
        <v>4038526269966</v>
      </c>
      <c r="C144" s="5" t="s">
        <v>77</v>
      </c>
      <c r="D144" s="5" t="s">
        <v>246</v>
      </c>
      <c r="E144" s="12">
        <v>213</v>
      </c>
      <c r="F144" s="5" t="s">
        <v>41</v>
      </c>
      <c r="G144" s="5">
        <v>2255017</v>
      </c>
      <c r="H144" s="36" t="s">
        <v>77</v>
      </c>
      <c r="I144" s="5">
        <v>225</v>
      </c>
      <c r="J144" s="5">
        <v>50</v>
      </c>
      <c r="K144" s="5">
        <v>17</v>
      </c>
      <c r="L144" s="5" t="s">
        <v>243</v>
      </c>
      <c r="M144" s="5">
        <v>94</v>
      </c>
      <c r="N144" s="5"/>
      <c r="O144" s="5" t="s">
        <v>19</v>
      </c>
      <c r="P144" s="5" t="s">
        <v>42</v>
      </c>
      <c r="Q144" s="5" t="s">
        <v>20</v>
      </c>
      <c r="R144" s="5" t="s">
        <v>26</v>
      </c>
      <c r="S144" s="5">
        <v>67</v>
      </c>
      <c r="T144" s="5" t="s">
        <v>35</v>
      </c>
      <c r="U144" s="5" t="s">
        <v>23</v>
      </c>
      <c r="V144" s="5" t="s">
        <v>24</v>
      </c>
      <c r="W144" s="12">
        <v>213</v>
      </c>
      <c r="X144" s="7">
        <f t="shared" si="8"/>
        <v>0.31</v>
      </c>
      <c r="Y144" s="5">
        <f t="shared" si="9"/>
        <v>146.97</v>
      </c>
      <c r="AI144" t="e">
        <f>VLOOKUP(A144,NP!$A:$B,2,FALSE)</f>
        <v>#N/A</v>
      </c>
      <c r="AJ144">
        <f t="shared" si="10"/>
        <v>0</v>
      </c>
      <c r="AK144">
        <f>VLOOKUP(F144,Kondition!$B$4:$AG$31,15,FALSE)*100</f>
        <v>31</v>
      </c>
      <c r="AL144" t="e">
        <f t="shared" si="11"/>
        <v>#REF!</v>
      </c>
      <c r="AM144">
        <v>17</v>
      </c>
    </row>
    <row r="145" spans="1:39" x14ac:dyDescent="0.3">
      <c r="A145" s="5">
        <v>10020625</v>
      </c>
      <c r="B145" s="6">
        <v>4038526270061</v>
      </c>
      <c r="C145" s="5" t="s">
        <v>77</v>
      </c>
      <c r="D145" s="5" t="s">
        <v>247</v>
      </c>
      <c r="E145" s="12">
        <v>237</v>
      </c>
      <c r="F145" s="5" t="s">
        <v>41</v>
      </c>
      <c r="G145" s="5">
        <v>2454518</v>
      </c>
      <c r="H145" s="36" t="s">
        <v>77</v>
      </c>
      <c r="I145" s="5">
        <v>245</v>
      </c>
      <c r="J145" s="5">
        <v>45</v>
      </c>
      <c r="K145" s="5">
        <v>18</v>
      </c>
      <c r="L145" s="5" t="s">
        <v>243</v>
      </c>
      <c r="M145" s="5">
        <v>96</v>
      </c>
      <c r="N145" s="5"/>
      <c r="O145" s="5" t="s">
        <v>25</v>
      </c>
      <c r="P145" s="5" t="s">
        <v>42</v>
      </c>
      <c r="Q145" s="5" t="s">
        <v>20</v>
      </c>
      <c r="R145" s="5" t="s">
        <v>21</v>
      </c>
      <c r="S145" s="5">
        <v>69</v>
      </c>
      <c r="T145" s="5" t="s">
        <v>22</v>
      </c>
      <c r="U145" s="5" t="s">
        <v>23</v>
      </c>
      <c r="V145" s="5" t="s">
        <v>24</v>
      </c>
      <c r="W145" s="12">
        <v>237</v>
      </c>
      <c r="X145" s="7" t="str">
        <f t="shared" si="8"/>
        <v>NP</v>
      </c>
      <c r="Y145" s="5">
        <f t="shared" si="9"/>
        <v>163</v>
      </c>
      <c r="AI145">
        <f>VLOOKUP(A145,NP!$A:$B,2,FALSE)</f>
        <v>163</v>
      </c>
      <c r="AJ145">
        <f t="shared" si="10"/>
        <v>163</v>
      </c>
      <c r="AK145">
        <f>VLOOKUP(F145,Kondition!$B$4:$AG$31,18,FALSE)*100</f>
        <v>31</v>
      </c>
      <c r="AL145" t="e">
        <f t="shared" si="11"/>
        <v>#REF!</v>
      </c>
      <c r="AM145">
        <v>17</v>
      </c>
    </row>
    <row r="146" spans="1:39" x14ac:dyDescent="0.3">
      <c r="A146" s="5">
        <v>11010949</v>
      </c>
      <c r="B146" s="6">
        <v>4019238732344</v>
      </c>
      <c r="C146" s="5" t="s">
        <v>76</v>
      </c>
      <c r="D146" s="5" t="s">
        <v>3294</v>
      </c>
      <c r="E146" s="12">
        <v>81</v>
      </c>
      <c r="F146" s="5" t="s">
        <v>18</v>
      </c>
      <c r="G146" s="5">
        <v>1557013</v>
      </c>
      <c r="H146" s="36" t="s">
        <v>76</v>
      </c>
      <c r="I146" s="5">
        <v>155</v>
      </c>
      <c r="J146" s="5">
        <v>70</v>
      </c>
      <c r="K146" s="5">
        <v>13</v>
      </c>
      <c r="L146" s="5" t="s">
        <v>3226</v>
      </c>
      <c r="M146" s="5">
        <v>75</v>
      </c>
      <c r="N146" s="5"/>
      <c r="O146" s="5" t="s">
        <v>33</v>
      </c>
      <c r="P146" s="5"/>
      <c r="Q146" s="5"/>
      <c r="R146" s="5"/>
      <c r="S146" s="5"/>
      <c r="T146" s="5"/>
      <c r="U146" s="5"/>
      <c r="V146" s="5"/>
      <c r="W146" s="12">
        <v>81</v>
      </c>
      <c r="X146" s="7">
        <f t="shared" si="8"/>
        <v>0.215</v>
      </c>
      <c r="Y146" s="5">
        <f t="shared" si="9"/>
        <v>63.585000000000001</v>
      </c>
      <c r="AI146" t="e">
        <f>VLOOKUP(A146,NP!$A:$B,2,FALSE)</f>
        <v>#N/A</v>
      </c>
      <c r="AJ146">
        <f t="shared" si="10"/>
        <v>0</v>
      </c>
      <c r="AK146">
        <f>VLOOKUP(F146,Kondition!$B$4:$AG$31,3,FALSE)*100</f>
        <v>21.5</v>
      </c>
      <c r="AL146" t="e">
        <f t="shared" si="11"/>
        <v>#REF!</v>
      </c>
      <c r="AM146">
        <v>16</v>
      </c>
    </row>
    <row r="147" spans="1:39" x14ac:dyDescent="0.3">
      <c r="A147" s="5">
        <v>11304510</v>
      </c>
      <c r="B147" s="6">
        <v>4032344795355</v>
      </c>
      <c r="C147" s="5" t="s">
        <v>76</v>
      </c>
      <c r="D147" s="5" t="s">
        <v>4114</v>
      </c>
      <c r="E147" s="12">
        <v>62</v>
      </c>
      <c r="F147" s="5" t="s">
        <v>72</v>
      </c>
      <c r="G147" s="5">
        <v>2056016</v>
      </c>
      <c r="H147" s="36" t="s">
        <v>76</v>
      </c>
      <c r="I147" s="5">
        <v>205</v>
      </c>
      <c r="J147" s="5">
        <v>60</v>
      </c>
      <c r="K147" s="5">
        <v>16</v>
      </c>
      <c r="L147" s="5" t="s">
        <v>3894</v>
      </c>
      <c r="M147" s="5">
        <v>92</v>
      </c>
      <c r="N147" s="5"/>
      <c r="O147" s="5" t="s">
        <v>19</v>
      </c>
      <c r="P147" s="5"/>
      <c r="Q147" s="5" t="s">
        <v>26</v>
      </c>
      <c r="R147" s="5" t="s">
        <v>21</v>
      </c>
      <c r="S147" s="5">
        <v>72</v>
      </c>
      <c r="T147" s="5" t="s">
        <v>22</v>
      </c>
      <c r="U147" s="5" t="s">
        <v>23</v>
      </c>
      <c r="V147" s="5" t="s">
        <v>24</v>
      </c>
      <c r="W147" s="12">
        <v>62</v>
      </c>
      <c r="X147" s="7">
        <f t="shared" si="8"/>
        <v>0.01</v>
      </c>
      <c r="Y147" s="5">
        <f t="shared" si="9"/>
        <v>61.38</v>
      </c>
      <c r="AI147" t="e">
        <f>VLOOKUP(A147,NP!$A:$B,2,FALSE)</f>
        <v>#N/A</v>
      </c>
      <c r="AJ147">
        <f t="shared" si="10"/>
        <v>0</v>
      </c>
      <c r="AK147">
        <f>VLOOKUP(F147,Kondition!$B$4:$AG$31,12,FALSE)*100</f>
        <v>1</v>
      </c>
      <c r="AL147" t="e">
        <f t="shared" si="11"/>
        <v>#REF!</v>
      </c>
      <c r="AM147">
        <v>16</v>
      </c>
    </row>
    <row r="148" spans="1:39" x14ac:dyDescent="0.3">
      <c r="A148" s="5">
        <v>10020801</v>
      </c>
      <c r="B148" s="6">
        <v>4038526279972</v>
      </c>
      <c r="C148" s="5" t="s">
        <v>77</v>
      </c>
      <c r="D148" s="5" t="s">
        <v>251</v>
      </c>
      <c r="E148" s="12">
        <v>289.5</v>
      </c>
      <c r="F148" s="5" t="s">
        <v>41</v>
      </c>
      <c r="G148" s="5">
        <v>2455018</v>
      </c>
      <c r="H148" s="36" t="s">
        <v>77</v>
      </c>
      <c r="I148" s="5">
        <v>245</v>
      </c>
      <c r="J148" s="5">
        <v>50</v>
      </c>
      <c r="K148" s="5">
        <v>18</v>
      </c>
      <c r="L148" s="5" t="s">
        <v>244</v>
      </c>
      <c r="M148" s="5">
        <v>100</v>
      </c>
      <c r="N148" s="5"/>
      <c r="O148" s="5" t="s">
        <v>19</v>
      </c>
      <c r="P148" s="5" t="s">
        <v>42</v>
      </c>
      <c r="Q148" s="5" t="s">
        <v>20</v>
      </c>
      <c r="R148" s="5" t="s">
        <v>26</v>
      </c>
      <c r="S148" s="5">
        <v>69</v>
      </c>
      <c r="T148" s="5" t="s">
        <v>35</v>
      </c>
      <c r="U148" s="5" t="s">
        <v>23</v>
      </c>
      <c r="V148" s="5" t="s">
        <v>24</v>
      </c>
      <c r="W148" s="12">
        <v>289.5</v>
      </c>
      <c r="X148" s="7" t="str">
        <f t="shared" si="8"/>
        <v>NP</v>
      </c>
      <c r="Y148" s="5">
        <f t="shared" si="9"/>
        <v>191.5</v>
      </c>
      <c r="AI148">
        <f>VLOOKUP(A148,NP!$A:$B,2,FALSE)</f>
        <v>191.5</v>
      </c>
      <c r="AJ148">
        <f t="shared" si="10"/>
        <v>191.5</v>
      </c>
      <c r="AK148">
        <f>VLOOKUP(F148,Kondition!$B$4:$AG$31,18,FALSE)*100</f>
        <v>31</v>
      </c>
      <c r="AL148" t="e">
        <f t="shared" si="11"/>
        <v>#REF!</v>
      </c>
      <c r="AM148">
        <v>17</v>
      </c>
    </row>
    <row r="149" spans="1:39" x14ac:dyDescent="0.3">
      <c r="A149" s="5">
        <v>10051319</v>
      </c>
      <c r="B149" s="6">
        <v>4024063000537</v>
      </c>
      <c r="C149" s="5" t="s">
        <v>76</v>
      </c>
      <c r="D149" s="5" t="s">
        <v>692</v>
      </c>
      <c r="E149" s="12">
        <v>52</v>
      </c>
      <c r="F149" s="5" t="s">
        <v>51</v>
      </c>
      <c r="G149" s="5">
        <v>1857014</v>
      </c>
      <c r="H149" s="36" t="s">
        <v>76</v>
      </c>
      <c r="I149" s="5">
        <v>185</v>
      </c>
      <c r="J149" s="5">
        <v>70</v>
      </c>
      <c r="K149" s="5">
        <v>14</v>
      </c>
      <c r="L149" s="5" t="s">
        <v>685</v>
      </c>
      <c r="M149" s="5">
        <v>88</v>
      </c>
      <c r="N149" s="5"/>
      <c r="O149" s="5" t="s">
        <v>33</v>
      </c>
      <c r="P149" s="5"/>
      <c r="Q149" s="5" t="s">
        <v>26</v>
      </c>
      <c r="R149" s="5" t="s">
        <v>21</v>
      </c>
      <c r="S149" s="5">
        <v>71</v>
      </c>
      <c r="T149" s="5" t="s">
        <v>22</v>
      </c>
      <c r="U149" s="5" t="s">
        <v>23</v>
      </c>
      <c r="V149" s="5" t="s">
        <v>24</v>
      </c>
      <c r="W149" s="12">
        <v>52</v>
      </c>
      <c r="X149" s="7">
        <f t="shared" si="8"/>
        <v>7.0000000000000007E-2</v>
      </c>
      <c r="Y149" s="5">
        <f t="shared" si="9"/>
        <v>48.36</v>
      </c>
      <c r="AI149" t="e">
        <f>VLOOKUP(A149,NP!$A:$B,2,FALSE)</f>
        <v>#N/A</v>
      </c>
      <c r="AJ149">
        <f t="shared" si="10"/>
        <v>0</v>
      </c>
      <c r="AK149">
        <f>VLOOKUP(F149,Kondition!$B$4:$AG$31,6,FALSE)*100</f>
        <v>7.0000000000000009</v>
      </c>
      <c r="AL149" t="e">
        <f t="shared" si="11"/>
        <v>#REF!</v>
      </c>
      <c r="AM149">
        <v>16</v>
      </c>
    </row>
    <row r="150" spans="1:39" x14ac:dyDescent="0.3">
      <c r="A150" s="5">
        <v>10230956</v>
      </c>
      <c r="B150" s="6">
        <v>4024067000519</v>
      </c>
      <c r="C150" s="5" t="s">
        <v>76</v>
      </c>
      <c r="D150" s="5" t="s">
        <v>2337</v>
      </c>
      <c r="E150" s="12">
        <v>67</v>
      </c>
      <c r="F150" s="5" t="s">
        <v>63</v>
      </c>
      <c r="G150" s="5">
        <v>1956515</v>
      </c>
      <c r="H150" s="36" t="s">
        <v>76</v>
      </c>
      <c r="I150" s="5">
        <v>195</v>
      </c>
      <c r="J150" s="5">
        <v>65</v>
      </c>
      <c r="K150" s="5">
        <v>15</v>
      </c>
      <c r="L150" s="5" t="s">
        <v>2298</v>
      </c>
      <c r="M150" s="5">
        <v>91</v>
      </c>
      <c r="N150" s="5"/>
      <c r="O150" s="5" t="s">
        <v>19</v>
      </c>
      <c r="P150" s="5"/>
      <c r="Q150" s="5" t="s">
        <v>21</v>
      </c>
      <c r="R150" s="5" t="s">
        <v>27</v>
      </c>
      <c r="S150" s="5">
        <v>72</v>
      </c>
      <c r="T150" s="5" t="s">
        <v>22</v>
      </c>
      <c r="U150" s="5" t="s">
        <v>23</v>
      </c>
      <c r="V150" s="5" t="s">
        <v>24</v>
      </c>
      <c r="W150" s="12">
        <v>67</v>
      </c>
      <c r="X150" s="7">
        <f t="shared" si="8"/>
        <v>0.20499999999999999</v>
      </c>
      <c r="Y150" s="5">
        <f t="shared" si="9"/>
        <v>53.265000000000001</v>
      </c>
      <c r="AI150" t="e">
        <f>VLOOKUP(A150,NP!$A:$B,2,FALSE)</f>
        <v>#N/A</v>
      </c>
      <c r="AJ150">
        <f t="shared" si="10"/>
        <v>0</v>
      </c>
      <c r="AK150">
        <f>VLOOKUP(F150,Kondition!$B$4:$AG$31,9,FALSE)*100</f>
        <v>20.5</v>
      </c>
      <c r="AL150" t="e">
        <f t="shared" si="11"/>
        <v>#REF!</v>
      </c>
      <c r="AM150">
        <v>16</v>
      </c>
    </row>
    <row r="151" spans="1:39" x14ac:dyDescent="0.3">
      <c r="A151" s="5">
        <v>10030218</v>
      </c>
      <c r="B151" s="6">
        <v>4024068592204</v>
      </c>
      <c r="C151" s="5" t="s">
        <v>76</v>
      </c>
      <c r="D151" s="5" t="s">
        <v>511</v>
      </c>
      <c r="E151" s="12">
        <v>65</v>
      </c>
      <c r="F151" s="5" t="s">
        <v>48</v>
      </c>
      <c r="G151" s="5">
        <v>1956515</v>
      </c>
      <c r="H151" s="36" t="s">
        <v>76</v>
      </c>
      <c r="I151" s="5">
        <v>195</v>
      </c>
      <c r="J151" s="5">
        <v>65</v>
      </c>
      <c r="K151" s="5">
        <v>15</v>
      </c>
      <c r="L151" s="5" t="s">
        <v>508</v>
      </c>
      <c r="M151" s="5">
        <v>95</v>
      </c>
      <c r="N151" s="5"/>
      <c r="O151" s="5" t="s">
        <v>33</v>
      </c>
      <c r="P151" s="5"/>
      <c r="Q151" s="5" t="s">
        <v>26</v>
      </c>
      <c r="R151" s="5" t="s">
        <v>21</v>
      </c>
      <c r="S151" s="5">
        <v>71</v>
      </c>
      <c r="T151" s="5" t="s">
        <v>22</v>
      </c>
      <c r="U151" s="5" t="s">
        <v>23</v>
      </c>
      <c r="V151" s="5" t="s">
        <v>24</v>
      </c>
      <c r="W151" s="12">
        <v>65</v>
      </c>
      <c r="X151" s="7">
        <f t="shared" si="8"/>
        <v>0.19500000000000001</v>
      </c>
      <c r="Y151" s="5">
        <f t="shared" si="9"/>
        <v>52.324999999999996</v>
      </c>
      <c r="AI151" t="e">
        <f>VLOOKUP(A151,NP!$A:$B,2,FALSE)</f>
        <v>#N/A</v>
      </c>
      <c r="AJ151">
        <f t="shared" si="10"/>
        <v>0</v>
      </c>
      <c r="AK151">
        <f>VLOOKUP(F151,Kondition!$B$4:$AG$31,9,FALSE)*100</f>
        <v>19.5</v>
      </c>
      <c r="AL151" t="e">
        <f t="shared" si="11"/>
        <v>#REF!</v>
      </c>
      <c r="AM151">
        <v>16</v>
      </c>
    </row>
    <row r="152" spans="1:39" x14ac:dyDescent="0.3">
      <c r="A152" s="5">
        <v>10051338</v>
      </c>
      <c r="B152" s="6">
        <v>4024063000506</v>
      </c>
      <c r="C152" s="5" t="s">
        <v>76</v>
      </c>
      <c r="D152" s="5" t="s">
        <v>711</v>
      </c>
      <c r="E152" s="12">
        <v>55</v>
      </c>
      <c r="F152" s="5" t="s">
        <v>51</v>
      </c>
      <c r="G152" s="5">
        <v>1955015</v>
      </c>
      <c r="H152" s="36" t="s">
        <v>76</v>
      </c>
      <c r="I152" s="5">
        <v>195</v>
      </c>
      <c r="J152" s="5">
        <v>50</v>
      </c>
      <c r="K152" s="5">
        <v>15</v>
      </c>
      <c r="L152" s="5" t="s">
        <v>685</v>
      </c>
      <c r="M152" s="5">
        <v>82</v>
      </c>
      <c r="N152" s="5"/>
      <c r="O152" s="5" t="s">
        <v>19</v>
      </c>
      <c r="P152" s="5"/>
      <c r="Q152" s="5" t="s">
        <v>26</v>
      </c>
      <c r="R152" s="5" t="s">
        <v>21</v>
      </c>
      <c r="S152" s="5">
        <v>72</v>
      </c>
      <c r="T152" s="5" t="s">
        <v>22</v>
      </c>
      <c r="U152" s="5" t="s">
        <v>23</v>
      </c>
      <c r="V152" s="5" t="s">
        <v>24</v>
      </c>
      <c r="W152" s="12">
        <v>55</v>
      </c>
      <c r="X152" s="7">
        <f t="shared" si="8"/>
        <v>7.0000000000000007E-2</v>
      </c>
      <c r="Y152" s="5">
        <f t="shared" si="9"/>
        <v>51.15</v>
      </c>
      <c r="AI152" t="e">
        <f>VLOOKUP(A152,NP!$A:$B,2,FALSE)</f>
        <v>#N/A</v>
      </c>
      <c r="AJ152">
        <f t="shared" si="10"/>
        <v>0</v>
      </c>
      <c r="AK152">
        <f>VLOOKUP(F152,Kondition!$B$4:$AG$31,9,FALSE)*100</f>
        <v>7.0000000000000009</v>
      </c>
      <c r="AL152" t="e">
        <f t="shared" si="11"/>
        <v>#REF!</v>
      </c>
      <c r="AM152">
        <v>16</v>
      </c>
    </row>
    <row r="153" spans="1:39" x14ac:dyDescent="0.3">
      <c r="A153" s="5">
        <v>10230539</v>
      </c>
      <c r="B153" s="6">
        <v>4024067632536</v>
      </c>
      <c r="C153" s="5" t="s">
        <v>76</v>
      </c>
      <c r="D153" s="5" t="s">
        <v>2311</v>
      </c>
      <c r="E153" s="12">
        <v>67.5</v>
      </c>
      <c r="F153" s="5" t="s">
        <v>63</v>
      </c>
      <c r="G153" s="5">
        <v>1857014</v>
      </c>
      <c r="H153" s="36" t="s">
        <v>76</v>
      </c>
      <c r="I153" s="5">
        <v>185</v>
      </c>
      <c r="J153" s="5">
        <v>70</v>
      </c>
      <c r="K153" s="5">
        <v>14</v>
      </c>
      <c r="L153" s="5" t="s">
        <v>2298</v>
      </c>
      <c r="M153" s="5">
        <v>88</v>
      </c>
      <c r="N153" s="5"/>
      <c r="O153" s="5" t="s">
        <v>33</v>
      </c>
      <c r="P153" s="5"/>
      <c r="Q153" s="5" t="s">
        <v>26</v>
      </c>
      <c r="R153" s="5" t="s">
        <v>21</v>
      </c>
      <c r="S153" s="5">
        <v>71</v>
      </c>
      <c r="T153" s="5" t="s">
        <v>22</v>
      </c>
      <c r="U153" s="5" t="s">
        <v>23</v>
      </c>
      <c r="V153" s="5" t="s">
        <v>24</v>
      </c>
      <c r="W153" s="12">
        <v>67.5</v>
      </c>
      <c r="X153" s="7">
        <f t="shared" si="8"/>
        <v>0.20499999999999999</v>
      </c>
      <c r="Y153" s="5">
        <f t="shared" si="9"/>
        <v>53.662500000000001</v>
      </c>
      <c r="AI153" t="e">
        <f>VLOOKUP(A153,NP!$A:$B,2,FALSE)</f>
        <v>#N/A</v>
      </c>
      <c r="AJ153">
        <f t="shared" si="10"/>
        <v>0</v>
      </c>
      <c r="AK153">
        <f>VLOOKUP(F153,Kondition!$B$4:$AG$31,6,FALSE)*100</f>
        <v>20.5</v>
      </c>
      <c r="AL153" t="e">
        <f t="shared" si="11"/>
        <v>#REF!</v>
      </c>
      <c r="AM153">
        <v>16</v>
      </c>
    </row>
    <row r="154" spans="1:39" x14ac:dyDescent="0.3">
      <c r="A154" s="5">
        <v>11011460</v>
      </c>
      <c r="B154" s="6">
        <v>4019238792126</v>
      </c>
      <c r="C154" s="5" t="s">
        <v>76</v>
      </c>
      <c r="D154" s="5" t="s">
        <v>3316</v>
      </c>
      <c r="E154" s="12">
        <v>83</v>
      </c>
      <c r="F154" s="5" t="s">
        <v>18</v>
      </c>
      <c r="G154" s="5">
        <v>1656015</v>
      </c>
      <c r="H154" s="36" t="s">
        <v>76</v>
      </c>
      <c r="I154" s="5">
        <v>165</v>
      </c>
      <c r="J154" s="5">
        <v>60</v>
      </c>
      <c r="K154" s="5">
        <v>15</v>
      </c>
      <c r="L154" s="5" t="s">
        <v>3230</v>
      </c>
      <c r="M154" s="5">
        <v>77</v>
      </c>
      <c r="N154" s="5"/>
      <c r="O154" s="5" t="s">
        <v>33</v>
      </c>
      <c r="P154" s="5"/>
      <c r="Q154" s="5" t="s">
        <v>26</v>
      </c>
      <c r="R154" s="5" t="s">
        <v>27</v>
      </c>
      <c r="S154" s="5">
        <v>71</v>
      </c>
      <c r="T154" s="5" t="s">
        <v>22</v>
      </c>
      <c r="U154" s="5" t="s">
        <v>23</v>
      </c>
      <c r="V154" s="5" t="s">
        <v>24</v>
      </c>
      <c r="W154" s="12">
        <v>83</v>
      </c>
      <c r="X154" s="7">
        <f t="shared" si="8"/>
        <v>0.215</v>
      </c>
      <c r="Y154" s="5">
        <f t="shared" si="9"/>
        <v>65.155000000000001</v>
      </c>
      <c r="AI154" t="e">
        <f>VLOOKUP(A154,NP!$A:$B,2,FALSE)</f>
        <v>#N/A</v>
      </c>
      <c r="AJ154">
        <f t="shared" si="10"/>
        <v>0</v>
      </c>
      <c r="AK154">
        <f>VLOOKUP(F154,Kondition!$B$4:$AG$31,9,FALSE)*100</f>
        <v>21.5</v>
      </c>
      <c r="AL154" t="e">
        <f t="shared" si="11"/>
        <v>#REF!</v>
      </c>
      <c r="AM154">
        <v>16</v>
      </c>
    </row>
    <row r="155" spans="1:39" x14ac:dyDescent="0.3">
      <c r="A155" s="5">
        <v>10021193</v>
      </c>
      <c r="B155" s="6">
        <v>4038526259509</v>
      </c>
      <c r="C155" s="5" t="s">
        <v>77</v>
      </c>
      <c r="D155" s="5" t="s">
        <v>259</v>
      </c>
      <c r="E155" s="12">
        <v>335</v>
      </c>
      <c r="F155" s="5" t="s">
        <v>41</v>
      </c>
      <c r="G155" s="5">
        <v>2454519</v>
      </c>
      <c r="H155" s="36" t="s">
        <v>77</v>
      </c>
      <c r="I155" s="5">
        <v>245</v>
      </c>
      <c r="J155" s="5">
        <v>45</v>
      </c>
      <c r="K155" s="5">
        <v>19</v>
      </c>
      <c r="L155" s="5" t="s">
        <v>244</v>
      </c>
      <c r="M155" s="5">
        <v>102</v>
      </c>
      <c r="N155" s="5"/>
      <c r="O155" s="5" t="s">
        <v>25</v>
      </c>
      <c r="P155" s="5" t="s">
        <v>42</v>
      </c>
      <c r="Q155" s="5" t="s">
        <v>26</v>
      </c>
      <c r="R155" s="5" t="s">
        <v>26</v>
      </c>
      <c r="S155" s="5">
        <v>69</v>
      </c>
      <c r="T155" s="5" t="s">
        <v>35</v>
      </c>
      <c r="U155" s="5" t="s">
        <v>23</v>
      </c>
      <c r="V155" s="5" t="s">
        <v>24</v>
      </c>
      <c r="W155" s="12">
        <v>335</v>
      </c>
      <c r="X155" s="7" t="str">
        <f t="shared" si="8"/>
        <v>NP</v>
      </c>
      <c r="Y155" s="5">
        <f t="shared" si="9"/>
        <v>216</v>
      </c>
      <c r="AI155">
        <f>VLOOKUP(A155,NP!$A:$B,2,FALSE)</f>
        <v>216</v>
      </c>
      <c r="AJ155">
        <f t="shared" si="10"/>
        <v>216</v>
      </c>
      <c r="AK155">
        <f>VLOOKUP(F155,Kondition!$B$4:$AG$31,21,FALSE)*100</f>
        <v>35</v>
      </c>
      <c r="AL155" t="e">
        <f t="shared" si="11"/>
        <v>#REF!</v>
      </c>
      <c r="AM155">
        <v>19</v>
      </c>
    </row>
    <row r="156" spans="1:39" x14ac:dyDescent="0.3">
      <c r="A156" s="5">
        <v>11010603</v>
      </c>
      <c r="B156" s="6">
        <v>4019238741537</v>
      </c>
      <c r="C156" s="5" t="s">
        <v>76</v>
      </c>
      <c r="D156" s="5" t="s">
        <v>3254</v>
      </c>
      <c r="E156" s="12">
        <v>83</v>
      </c>
      <c r="F156" s="5" t="s">
        <v>18</v>
      </c>
      <c r="G156" s="5">
        <v>1656515</v>
      </c>
      <c r="H156" s="36" t="s">
        <v>76</v>
      </c>
      <c r="I156" s="5">
        <v>165</v>
      </c>
      <c r="J156" s="5">
        <v>65</v>
      </c>
      <c r="K156" s="5">
        <v>15</v>
      </c>
      <c r="L156" s="5" t="s">
        <v>3230</v>
      </c>
      <c r="M156" s="5">
        <v>81</v>
      </c>
      <c r="N156" s="5"/>
      <c r="O156" s="5" t="s">
        <v>33</v>
      </c>
      <c r="P156" s="5"/>
      <c r="Q156" s="5" t="s">
        <v>26</v>
      </c>
      <c r="R156" s="5" t="s">
        <v>27</v>
      </c>
      <c r="S156" s="5">
        <v>71</v>
      </c>
      <c r="T156" s="5" t="s">
        <v>22</v>
      </c>
      <c r="U156" s="5" t="s">
        <v>23</v>
      </c>
      <c r="V156" s="5" t="s">
        <v>24</v>
      </c>
      <c r="W156" s="12">
        <v>83</v>
      </c>
      <c r="X156" s="7">
        <f t="shared" si="8"/>
        <v>0.215</v>
      </c>
      <c r="Y156" s="5">
        <f t="shared" si="9"/>
        <v>65.155000000000001</v>
      </c>
      <c r="AI156" t="e">
        <f>VLOOKUP(A156,NP!$A:$B,2,FALSE)</f>
        <v>#N/A</v>
      </c>
      <c r="AJ156">
        <f t="shared" si="10"/>
        <v>0</v>
      </c>
      <c r="AK156">
        <f>VLOOKUP(F156,Kondition!$B$4:$AG$31,9,FALSE)*100</f>
        <v>21.5</v>
      </c>
      <c r="AL156" t="e">
        <f t="shared" si="11"/>
        <v>#REF!</v>
      </c>
      <c r="AM156">
        <v>16</v>
      </c>
    </row>
    <row r="157" spans="1:39" x14ac:dyDescent="0.3">
      <c r="A157" s="5">
        <v>11304440</v>
      </c>
      <c r="B157" s="6">
        <v>4032344794969</v>
      </c>
      <c r="C157" s="5" t="s">
        <v>76</v>
      </c>
      <c r="D157" s="5" t="s">
        <v>4096</v>
      </c>
      <c r="E157" s="12">
        <v>63</v>
      </c>
      <c r="F157" s="5" t="s">
        <v>72</v>
      </c>
      <c r="G157" s="5">
        <v>2055516</v>
      </c>
      <c r="H157" s="36" t="s">
        <v>76</v>
      </c>
      <c r="I157" s="5">
        <v>205</v>
      </c>
      <c r="J157" s="5">
        <v>55</v>
      </c>
      <c r="K157" s="5">
        <v>16</v>
      </c>
      <c r="L157" s="5" t="s">
        <v>3894</v>
      </c>
      <c r="M157" s="5">
        <v>94</v>
      </c>
      <c r="N157" s="5"/>
      <c r="O157" s="5" t="s">
        <v>19</v>
      </c>
      <c r="P157" s="5"/>
      <c r="Q157" s="5" t="s">
        <v>26</v>
      </c>
      <c r="R157" s="5" t="s">
        <v>21</v>
      </c>
      <c r="S157" s="5">
        <v>72</v>
      </c>
      <c r="T157" s="5" t="s">
        <v>22</v>
      </c>
      <c r="U157" s="5" t="s">
        <v>23</v>
      </c>
      <c r="V157" s="5" t="s">
        <v>24</v>
      </c>
      <c r="W157" s="12">
        <v>63</v>
      </c>
      <c r="X157" s="7">
        <f t="shared" si="8"/>
        <v>0.01</v>
      </c>
      <c r="Y157" s="5">
        <f t="shared" si="9"/>
        <v>62.37</v>
      </c>
      <c r="AI157" t="e">
        <f>VLOOKUP(A157,NP!$A:$B,2,FALSE)</f>
        <v>#N/A</v>
      </c>
      <c r="AJ157">
        <f t="shared" si="10"/>
        <v>0</v>
      </c>
      <c r="AK157">
        <f>VLOOKUP(F157,Kondition!$B$4:$AG$31,12,FALSE)*100</f>
        <v>1</v>
      </c>
      <c r="AL157" t="e">
        <f t="shared" si="11"/>
        <v>#REF!</v>
      </c>
      <c r="AM157">
        <v>16</v>
      </c>
    </row>
    <row r="158" spans="1:39" x14ac:dyDescent="0.3">
      <c r="A158" s="5">
        <v>11010612</v>
      </c>
      <c r="B158" s="6">
        <v>4019238741339</v>
      </c>
      <c r="C158" s="5" t="s">
        <v>76</v>
      </c>
      <c r="D158" s="5" t="s">
        <v>3263</v>
      </c>
      <c r="E158" s="12">
        <v>83</v>
      </c>
      <c r="F158" s="5" t="s">
        <v>18</v>
      </c>
      <c r="G158" s="5">
        <v>1856015</v>
      </c>
      <c r="H158" s="36" t="s">
        <v>76</v>
      </c>
      <c r="I158" s="5">
        <v>185</v>
      </c>
      <c r="J158" s="5">
        <v>60</v>
      </c>
      <c r="K158" s="5">
        <v>15</v>
      </c>
      <c r="L158" s="5" t="s">
        <v>3230</v>
      </c>
      <c r="M158" s="5">
        <v>88</v>
      </c>
      <c r="N158" s="5"/>
      <c r="O158" s="5" t="s">
        <v>33</v>
      </c>
      <c r="P158" s="5"/>
      <c r="Q158" s="5" t="s">
        <v>21</v>
      </c>
      <c r="R158" s="5" t="s">
        <v>27</v>
      </c>
      <c r="S158" s="5">
        <v>71</v>
      </c>
      <c r="T158" s="5" t="s">
        <v>22</v>
      </c>
      <c r="U158" s="5" t="s">
        <v>23</v>
      </c>
      <c r="V158" s="5" t="s">
        <v>24</v>
      </c>
      <c r="W158" s="12">
        <v>83</v>
      </c>
      <c r="X158" s="7">
        <f t="shared" si="8"/>
        <v>0.215</v>
      </c>
      <c r="Y158" s="5">
        <f t="shared" si="9"/>
        <v>65.155000000000001</v>
      </c>
      <c r="AI158" t="e">
        <f>VLOOKUP(A158,NP!$A:$B,2,FALSE)</f>
        <v>#N/A</v>
      </c>
      <c r="AJ158">
        <f t="shared" si="10"/>
        <v>0</v>
      </c>
      <c r="AK158">
        <f>VLOOKUP(F158,Kondition!$B$4:$AG$31,9,FALSE)*100</f>
        <v>21.5</v>
      </c>
      <c r="AL158" t="e">
        <f t="shared" si="11"/>
        <v>#REF!</v>
      </c>
      <c r="AM158">
        <v>16</v>
      </c>
    </row>
    <row r="159" spans="1:39" x14ac:dyDescent="0.3">
      <c r="A159" s="5">
        <v>10021254</v>
      </c>
      <c r="B159" s="6">
        <v>4038526276322</v>
      </c>
      <c r="C159" s="5" t="s">
        <v>77</v>
      </c>
      <c r="D159" s="5" t="s">
        <v>263</v>
      </c>
      <c r="E159" s="12">
        <v>220</v>
      </c>
      <c r="F159" s="5" t="s">
        <v>41</v>
      </c>
      <c r="G159" s="5">
        <v>2255517</v>
      </c>
      <c r="H159" s="36" t="s">
        <v>77</v>
      </c>
      <c r="I159" s="5">
        <v>225</v>
      </c>
      <c r="J159" s="5">
        <v>55</v>
      </c>
      <c r="K159" s="5">
        <v>17</v>
      </c>
      <c r="L159" s="5" t="s">
        <v>244</v>
      </c>
      <c r="M159" s="5">
        <v>97</v>
      </c>
      <c r="N159" s="5"/>
      <c r="O159" s="5" t="s">
        <v>19</v>
      </c>
      <c r="P159" s="5" t="s">
        <v>42</v>
      </c>
      <c r="Q159" s="5" t="s">
        <v>20</v>
      </c>
      <c r="R159" s="5" t="s">
        <v>26</v>
      </c>
      <c r="S159" s="5">
        <v>69</v>
      </c>
      <c r="T159" s="5" t="s">
        <v>35</v>
      </c>
      <c r="U159" s="5" t="s">
        <v>23</v>
      </c>
      <c r="V159" s="5" t="s">
        <v>24</v>
      </c>
      <c r="W159" s="12">
        <v>220</v>
      </c>
      <c r="X159" s="7">
        <f t="shared" si="8"/>
        <v>0.31</v>
      </c>
      <c r="Y159" s="5">
        <f t="shared" si="9"/>
        <v>151.79999999999998</v>
      </c>
      <c r="AI159" t="e">
        <f>VLOOKUP(A159,NP!$A:$B,2,FALSE)</f>
        <v>#N/A</v>
      </c>
      <c r="AJ159">
        <f t="shared" si="10"/>
        <v>0</v>
      </c>
      <c r="AK159">
        <f>VLOOKUP(F159,Kondition!$B$4:$AG$31,15,FALSE)*100</f>
        <v>31</v>
      </c>
      <c r="AL159" t="e">
        <f t="shared" si="11"/>
        <v>#REF!</v>
      </c>
      <c r="AM159">
        <v>17</v>
      </c>
    </row>
    <row r="160" spans="1:39" x14ac:dyDescent="0.3">
      <c r="A160" s="5">
        <v>11010588</v>
      </c>
      <c r="B160" s="6">
        <v>4019238741636</v>
      </c>
      <c r="C160" s="5" t="s">
        <v>76</v>
      </c>
      <c r="D160" s="5" t="s">
        <v>3239</v>
      </c>
      <c r="E160" s="12">
        <v>83</v>
      </c>
      <c r="F160" s="5" t="s">
        <v>18</v>
      </c>
      <c r="G160" s="5">
        <v>1956515</v>
      </c>
      <c r="H160" s="36" t="s">
        <v>76</v>
      </c>
      <c r="I160" s="5">
        <v>195</v>
      </c>
      <c r="J160" s="5">
        <v>65</v>
      </c>
      <c r="K160" s="5">
        <v>15</v>
      </c>
      <c r="L160" s="5" t="s">
        <v>3230</v>
      </c>
      <c r="M160" s="5">
        <v>95</v>
      </c>
      <c r="N160" s="5"/>
      <c r="O160" s="5" t="s">
        <v>33</v>
      </c>
      <c r="P160" s="5"/>
      <c r="Q160" s="5" t="s">
        <v>21</v>
      </c>
      <c r="R160" s="5" t="s">
        <v>27</v>
      </c>
      <c r="S160" s="5">
        <v>72</v>
      </c>
      <c r="T160" s="5" t="s">
        <v>22</v>
      </c>
      <c r="U160" s="5" t="s">
        <v>23</v>
      </c>
      <c r="V160" s="5" t="s">
        <v>24</v>
      </c>
      <c r="W160" s="12">
        <v>83</v>
      </c>
      <c r="X160" s="7">
        <f t="shared" si="8"/>
        <v>0.215</v>
      </c>
      <c r="Y160" s="5">
        <f t="shared" si="9"/>
        <v>65.155000000000001</v>
      </c>
      <c r="AI160" t="e">
        <f>VLOOKUP(A160,NP!$A:$B,2,FALSE)</f>
        <v>#N/A</v>
      </c>
      <c r="AJ160">
        <f t="shared" si="10"/>
        <v>0</v>
      </c>
      <c r="AK160">
        <f>VLOOKUP(F160,Kondition!$B$4:$AG$31,9,FALSE)*100</f>
        <v>21.5</v>
      </c>
      <c r="AL160" t="e">
        <f t="shared" si="11"/>
        <v>#REF!</v>
      </c>
      <c r="AM160">
        <v>16</v>
      </c>
    </row>
    <row r="161" spans="1:39" x14ac:dyDescent="0.3">
      <c r="A161" s="5">
        <v>10021489</v>
      </c>
      <c r="B161" s="6">
        <v>4038526313218</v>
      </c>
      <c r="C161" s="5" t="s">
        <v>77</v>
      </c>
      <c r="D161" s="5" t="s">
        <v>265</v>
      </c>
      <c r="E161" s="12">
        <v>204.5</v>
      </c>
      <c r="F161" s="5" t="s">
        <v>41</v>
      </c>
      <c r="G161" s="5">
        <v>1855017</v>
      </c>
      <c r="H161" s="36" t="s">
        <v>77</v>
      </c>
      <c r="I161" s="5">
        <v>185</v>
      </c>
      <c r="J161" s="5">
        <v>50</v>
      </c>
      <c r="K161" s="5">
        <v>17</v>
      </c>
      <c r="L161" s="5" t="s">
        <v>244</v>
      </c>
      <c r="M161" s="5">
        <v>86</v>
      </c>
      <c r="N161" s="5"/>
      <c r="O161" s="5" t="s">
        <v>19</v>
      </c>
      <c r="P161" s="5" t="s">
        <v>42</v>
      </c>
      <c r="Q161" s="5" t="s">
        <v>20</v>
      </c>
      <c r="R161" s="5" t="s">
        <v>26</v>
      </c>
      <c r="S161" s="5">
        <v>68</v>
      </c>
      <c r="T161" s="5" t="s">
        <v>35</v>
      </c>
      <c r="U161" s="5" t="s">
        <v>23</v>
      </c>
      <c r="V161" s="5" t="s">
        <v>24</v>
      </c>
      <c r="W161" s="12">
        <v>204.5</v>
      </c>
      <c r="X161" s="7">
        <f t="shared" si="8"/>
        <v>0.31</v>
      </c>
      <c r="Y161" s="5">
        <f t="shared" si="9"/>
        <v>141.10499999999999</v>
      </c>
      <c r="AI161" t="e">
        <f>VLOOKUP(A161,NP!$A:$B,2,FALSE)</f>
        <v>#N/A</v>
      </c>
      <c r="AJ161">
        <f t="shared" si="10"/>
        <v>0</v>
      </c>
      <c r="AK161">
        <f>VLOOKUP(F161,Kondition!$B$4:$AG$31,15,FALSE)*100</f>
        <v>31</v>
      </c>
      <c r="AL161" t="e">
        <f t="shared" si="11"/>
        <v>#REF!</v>
      </c>
      <c r="AM161">
        <v>17</v>
      </c>
    </row>
    <row r="162" spans="1:39" x14ac:dyDescent="0.3">
      <c r="A162" s="5">
        <v>11304509</v>
      </c>
      <c r="B162" s="6">
        <v>4032344795362</v>
      </c>
      <c r="C162" s="5" t="s">
        <v>76</v>
      </c>
      <c r="D162" s="5" t="s">
        <v>4113</v>
      </c>
      <c r="E162" s="12">
        <v>64</v>
      </c>
      <c r="F162" s="5" t="s">
        <v>72</v>
      </c>
      <c r="G162" s="5">
        <v>2056016</v>
      </c>
      <c r="H162" s="36" t="s">
        <v>76</v>
      </c>
      <c r="I162" s="5">
        <v>205</v>
      </c>
      <c r="J162" s="5">
        <v>60</v>
      </c>
      <c r="K162" s="5">
        <v>16</v>
      </c>
      <c r="L162" s="5" t="s">
        <v>3894</v>
      </c>
      <c r="M162" s="5">
        <v>96</v>
      </c>
      <c r="N162" s="5"/>
      <c r="O162" s="5" t="s">
        <v>19</v>
      </c>
      <c r="P162" s="5"/>
      <c r="Q162" s="5" t="s">
        <v>26</v>
      </c>
      <c r="R162" s="5" t="s">
        <v>21</v>
      </c>
      <c r="S162" s="5">
        <v>72</v>
      </c>
      <c r="T162" s="5" t="s">
        <v>22</v>
      </c>
      <c r="U162" s="5" t="s">
        <v>23</v>
      </c>
      <c r="V162" s="5" t="s">
        <v>24</v>
      </c>
      <c r="W162" s="12">
        <v>64</v>
      </c>
      <c r="X162" s="7">
        <f t="shared" si="8"/>
        <v>0.01</v>
      </c>
      <c r="Y162" s="5">
        <f t="shared" si="9"/>
        <v>63.36</v>
      </c>
      <c r="AI162" t="e">
        <f>VLOOKUP(A162,NP!$A:$B,2,FALSE)</f>
        <v>#N/A</v>
      </c>
      <c r="AJ162">
        <f t="shared" si="10"/>
        <v>0</v>
      </c>
      <c r="AK162">
        <f>VLOOKUP(F162,Kondition!$B$4:$AG$31,12,FALSE)*100</f>
        <v>1</v>
      </c>
      <c r="AL162" t="e">
        <f t="shared" si="11"/>
        <v>#REF!</v>
      </c>
      <c r="AM162">
        <v>16</v>
      </c>
    </row>
    <row r="163" spans="1:39" x14ac:dyDescent="0.3">
      <c r="A163" s="5">
        <v>11010605</v>
      </c>
      <c r="B163" s="6">
        <v>4019238741414</v>
      </c>
      <c r="C163" s="5" t="s">
        <v>76</v>
      </c>
      <c r="D163" s="5" t="s">
        <v>3256</v>
      </c>
      <c r="E163" s="12">
        <v>83</v>
      </c>
      <c r="F163" s="5" t="s">
        <v>18</v>
      </c>
      <c r="G163" s="5">
        <v>1657014</v>
      </c>
      <c r="H163" s="36" t="s">
        <v>76</v>
      </c>
      <c r="I163" s="5">
        <v>165</v>
      </c>
      <c r="J163" s="5">
        <v>70</v>
      </c>
      <c r="K163" s="5">
        <v>14</v>
      </c>
      <c r="L163" s="5" t="s">
        <v>3230</v>
      </c>
      <c r="M163" s="5">
        <v>85</v>
      </c>
      <c r="N163" s="5"/>
      <c r="O163" s="5" t="s">
        <v>33</v>
      </c>
      <c r="P163" s="5"/>
      <c r="Q163" s="5" t="s">
        <v>21</v>
      </c>
      <c r="R163" s="5" t="s">
        <v>27</v>
      </c>
      <c r="S163" s="5">
        <v>71</v>
      </c>
      <c r="T163" s="5" t="s">
        <v>22</v>
      </c>
      <c r="U163" s="5" t="s">
        <v>23</v>
      </c>
      <c r="V163" s="5" t="s">
        <v>24</v>
      </c>
      <c r="W163" s="12">
        <v>83</v>
      </c>
      <c r="X163" s="7">
        <f t="shared" si="8"/>
        <v>0.215</v>
      </c>
      <c r="Y163" s="5">
        <f t="shared" si="9"/>
        <v>65.155000000000001</v>
      </c>
      <c r="AI163" t="e">
        <f>VLOOKUP(A163,NP!$A:$B,2,FALSE)</f>
        <v>#N/A</v>
      </c>
      <c r="AJ163">
        <f t="shared" si="10"/>
        <v>0</v>
      </c>
      <c r="AK163">
        <f>VLOOKUP(F163,Kondition!$B$4:$AG$31,6,FALSE)*100</f>
        <v>21.5</v>
      </c>
      <c r="AL163" t="e">
        <f t="shared" si="11"/>
        <v>#REF!</v>
      </c>
      <c r="AM163">
        <v>16</v>
      </c>
    </row>
    <row r="164" spans="1:39" x14ac:dyDescent="0.3">
      <c r="A164" s="5">
        <v>10051331</v>
      </c>
      <c r="B164" s="6">
        <v>4024063000933</v>
      </c>
      <c r="C164" s="5" t="s">
        <v>76</v>
      </c>
      <c r="D164" s="5" t="s">
        <v>704</v>
      </c>
      <c r="E164" s="12">
        <v>55.5</v>
      </c>
      <c r="F164" s="5" t="s">
        <v>51</v>
      </c>
      <c r="G164" s="5">
        <v>1957015</v>
      </c>
      <c r="H164" s="36" t="s">
        <v>76</v>
      </c>
      <c r="I164" s="5">
        <v>195</v>
      </c>
      <c r="J164" s="5">
        <v>70</v>
      </c>
      <c r="K164" s="5">
        <v>15</v>
      </c>
      <c r="L164" s="5" t="s">
        <v>685</v>
      </c>
      <c r="M164" s="5">
        <v>97</v>
      </c>
      <c r="N164" s="5"/>
      <c r="O164" s="5" t="s">
        <v>33</v>
      </c>
      <c r="P164" s="5"/>
      <c r="Q164" s="5" t="s">
        <v>21</v>
      </c>
      <c r="R164" s="5" t="s">
        <v>21</v>
      </c>
      <c r="S164" s="5">
        <v>72</v>
      </c>
      <c r="T164" s="5" t="s">
        <v>22</v>
      </c>
      <c r="U164" s="5" t="s">
        <v>23</v>
      </c>
      <c r="V164" s="5" t="s">
        <v>24</v>
      </c>
      <c r="W164" s="12">
        <v>55.5</v>
      </c>
      <c r="X164" s="7">
        <f t="shared" si="8"/>
        <v>7.0000000000000007E-2</v>
      </c>
      <c r="Y164" s="5">
        <f t="shared" si="9"/>
        <v>51.614999999999995</v>
      </c>
      <c r="AI164" t="e">
        <f>VLOOKUP(A164,NP!$A:$B,2,FALSE)</f>
        <v>#N/A</v>
      </c>
      <c r="AJ164">
        <f t="shared" si="10"/>
        <v>0</v>
      </c>
      <c r="AK164">
        <f>VLOOKUP(F164,Kondition!$B$4:$AG$31,9,FALSE)*100</f>
        <v>7.0000000000000009</v>
      </c>
      <c r="AL164" t="e">
        <f t="shared" si="11"/>
        <v>#REF!</v>
      </c>
      <c r="AM164">
        <v>16</v>
      </c>
    </row>
    <row r="165" spans="1:39" x14ac:dyDescent="0.3">
      <c r="A165" s="5">
        <v>10230529</v>
      </c>
      <c r="B165" s="6">
        <v>4024067632529</v>
      </c>
      <c r="C165" s="5" t="s">
        <v>76</v>
      </c>
      <c r="D165" s="5" t="s">
        <v>2301</v>
      </c>
      <c r="E165" s="12">
        <v>68</v>
      </c>
      <c r="F165" s="5" t="s">
        <v>63</v>
      </c>
      <c r="G165" s="5">
        <v>1757014</v>
      </c>
      <c r="H165" s="36" t="s">
        <v>76</v>
      </c>
      <c r="I165" s="5">
        <v>175</v>
      </c>
      <c r="J165" s="5">
        <v>70</v>
      </c>
      <c r="K165" s="5">
        <v>14</v>
      </c>
      <c r="L165" s="5" t="s">
        <v>2298</v>
      </c>
      <c r="M165" s="5">
        <v>88</v>
      </c>
      <c r="N165" s="5"/>
      <c r="O165" s="5" t="s">
        <v>33</v>
      </c>
      <c r="P165" s="5"/>
      <c r="Q165" s="5" t="s">
        <v>26</v>
      </c>
      <c r="R165" s="5" t="s">
        <v>21</v>
      </c>
      <c r="S165" s="5">
        <v>71</v>
      </c>
      <c r="T165" s="5" t="s">
        <v>22</v>
      </c>
      <c r="U165" s="5" t="s">
        <v>23</v>
      </c>
      <c r="V165" s="5" t="s">
        <v>24</v>
      </c>
      <c r="W165" s="12">
        <v>68</v>
      </c>
      <c r="X165" s="7">
        <f t="shared" si="8"/>
        <v>0.20499999999999999</v>
      </c>
      <c r="Y165" s="5">
        <f t="shared" si="9"/>
        <v>54.06</v>
      </c>
      <c r="AI165" t="e">
        <f>VLOOKUP(A165,NP!$A:$B,2,FALSE)</f>
        <v>#N/A</v>
      </c>
      <c r="AJ165">
        <f t="shared" si="10"/>
        <v>0</v>
      </c>
      <c r="AK165">
        <f>VLOOKUP(F165,Kondition!$B$4:$AG$31,6,FALSE)*100</f>
        <v>20.5</v>
      </c>
      <c r="AL165" t="e">
        <f t="shared" si="11"/>
        <v>#REF!</v>
      </c>
      <c r="AM165">
        <v>16</v>
      </c>
    </row>
    <row r="166" spans="1:39" x14ac:dyDescent="0.3">
      <c r="A166" s="5">
        <v>11304086</v>
      </c>
      <c r="B166" s="6">
        <v>4032344695259</v>
      </c>
      <c r="C166" s="5" t="s">
        <v>4286</v>
      </c>
      <c r="D166" s="5" t="s">
        <v>4887</v>
      </c>
      <c r="E166" s="12">
        <v>65</v>
      </c>
      <c r="F166" s="5" t="s">
        <v>72</v>
      </c>
      <c r="G166" s="5">
        <v>18514</v>
      </c>
      <c r="H166" s="36" t="s">
        <v>4286</v>
      </c>
      <c r="I166" s="5">
        <v>185</v>
      </c>
      <c r="J166" s="5"/>
      <c r="K166" s="5">
        <v>14</v>
      </c>
      <c r="L166" s="5" t="s">
        <v>4849</v>
      </c>
      <c r="M166" s="5">
        <v>102</v>
      </c>
      <c r="N166" s="5">
        <v>100</v>
      </c>
      <c r="O166" s="5" t="s">
        <v>40</v>
      </c>
      <c r="P166" s="5"/>
      <c r="Q166" s="5" t="s">
        <v>26</v>
      </c>
      <c r="R166" s="5" t="s">
        <v>21</v>
      </c>
      <c r="S166" s="5">
        <v>73</v>
      </c>
      <c r="T166" s="5" t="s">
        <v>22</v>
      </c>
      <c r="U166" s="5" t="s">
        <v>23</v>
      </c>
      <c r="V166" s="5" t="s">
        <v>4279</v>
      </c>
      <c r="W166" s="12">
        <v>65</v>
      </c>
      <c r="X166" s="7">
        <f t="shared" si="8"/>
        <v>0.05</v>
      </c>
      <c r="Y166" s="5">
        <f t="shared" si="9"/>
        <v>61.75</v>
      </c>
      <c r="AI166" t="e">
        <f>VLOOKUP(A166,NP!$A:$B,2,FALSE)</f>
        <v>#N/A</v>
      </c>
      <c r="AJ166">
        <f t="shared" si="10"/>
        <v>0</v>
      </c>
      <c r="AK166">
        <f>VLOOKUP(F166,Kondition!$B$4:$AG$31,6,FALSE)*100</f>
        <v>5</v>
      </c>
      <c r="AL166" t="e">
        <f t="shared" si="11"/>
        <v>#REF!</v>
      </c>
      <c r="AM166">
        <v>16</v>
      </c>
    </row>
    <row r="167" spans="1:39" x14ac:dyDescent="0.3">
      <c r="A167" s="5">
        <v>10030216</v>
      </c>
      <c r="B167" s="6">
        <v>4024068592235</v>
      </c>
      <c r="C167" s="5" t="s">
        <v>76</v>
      </c>
      <c r="D167" s="5" t="s">
        <v>509</v>
      </c>
      <c r="E167" s="12">
        <v>66</v>
      </c>
      <c r="F167" s="5" t="s">
        <v>48</v>
      </c>
      <c r="G167" s="5">
        <v>1856515</v>
      </c>
      <c r="H167" s="36" t="s">
        <v>76</v>
      </c>
      <c r="I167" s="5">
        <v>185</v>
      </c>
      <c r="J167" s="5">
        <v>65</v>
      </c>
      <c r="K167" s="5">
        <v>15</v>
      </c>
      <c r="L167" s="5" t="s">
        <v>508</v>
      </c>
      <c r="M167" s="5">
        <v>92</v>
      </c>
      <c r="N167" s="5"/>
      <c r="O167" s="5" t="s">
        <v>33</v>
      </c>
      <c r="P167" s="5"/>
      <c r="Q167" s="5" t="s">
        <v>20</v>
      </c>
      <c r="R167" s="5" t="s">
        <v>21</v>
      </c>
      <c r="S167" s="5">
        <v>71</v>
      </c>
      <c r="T167" s="5" t="s">
        <v>22</v>
      </c>
      <c r="U167" s="5" t="s">
        <v>23</v>
      </c>
      <c r="V167" s="5" t="s">
        <v>24</v>
      </c>
      <c r="W167" s="12">
        <v>66</v>
      </c>
      <c r="X167" s="7">
        <f t="shared" si="8"/>
        <v>0.19500000000000001</v>
      </c>
      <c r="Y167" s="5">
        <f t="shared" si="9"/>
        <v>53.129999999999995</v>
      </c>
      <c r="AI167" t="e">
        <f>VLOOKUP(A167,NP!$A:$B,2,FALSE)</f>
        <v>#N/A</v>
      </c>
      <c r="AJ167">
        <f t="shared" si="10"/>
        <v>0</v>
      </c>
      <c r="AK167">
        <f>VLOOKUP(F167,Kondition!$B$4:$AG$31,9,FALSE)*100</f>
        <v>19.5</v>
      </c>
      <c r="AL167" t="e">
        <f t="shared" si="11"/>
        <v>#REF!</v>
      </c>
      <c r="AM167">
        <v>16</v>
      </c>
    </row>
    <row r="168" spans="1:39" x14ac:dyDescent="0.3">
      <c r="A168" s="5">
        <v>11010944</v>
      </c>
      <c r="B168" s="6">
        <v>4019238729740</v>
      </c>
      <c r="C168" s="5" t="s">
        <v>76</v>
      </c>
      <c r="D168" s="5" t="s">
        <v>3292</v>
      </c>
      <c r="E168" s="12">
        <v>83.5</v>
      </c>
      <c r="F168" s="5" t="s">
        <v>18</v>
      </c>
      <c r="G168" s="5">
        <v>1757013</v>
      </c>
      <c r="H168" s="36" t="s">
        <v>76</v>
      </c>
      <c r="I168" s="5">
        <v>175</v>
      </c>
      <c r="J168" s="5">
        <v>70</v>
      </c>
      <c r="K168" s="5">
        <v>13</v>
      </c>
      <c r="L168" s="5" t="s">
        <v>3226</v>
      </c>
      <c r="M168" s="5">
        <v>82</v>
      </c>
      <c r="N168" s="5"/>
      <c r="O168" s="5" t="s">
        <v>33</v>
      </c>
      <c r="P168" s="5"/>
      <c r="Q168" s="5"/>
      <c r="R168" s="5"/>
      <c r="S168" s="5"/>
      <c r="T168" s="5"/>
      <c r="U168" s="5"/>
      <c r="V168" s="5"/>
      <c r="W168" s="12">
        <v>83.5</v>
      </c>
      <c r="X168" s="7">
        <f t="shared" si="8"/>
        <v>0.215</v>
      </c>
      <c r="Y168" s="5">
        <f t="shared" si="9"/>
        <v>65.547499999999999</v>
      </c>
      <c r="AI168" t="e">
        <f>VLOOKUP(A168,NP!$A:$B,2,FALSE)</f>
        <v>#N/A</v>
      </c>
      <c r="AJ168">
        <f t="shared" si="10"/>
        <v>0</v>
      </c>
      <c r="AK168">
        <f>VLOOKUP(F168,Kondition!$B$4:$AG$31,3,FALSE)*100</f>
        <v>21.5</v>
      </c>
      <c r="AL168" t="e">
        <f t="shared" si="11"/>
        <v>#REF!</v>
      </c>
      <c r="AM168">
        <v>16</v>
      </c>
    </row>
    <row r="169" spans="1:39" x14ac:dyDescent="0.3">
      <c r="A169" s="5">
        <v>10021964</v>
      </c>
      <c r="B169" s="6">
        <v>4038526309389</v>
      </c>
      <c r="C169" s="5" t="s">
        <v>77</v>
      </c>
      <c r="D169" s="5" t="s">
        <v>273</v>
      </c>
      <c r="E169" s="12">
        <v>166.5</v>
      </c>
      <c r="F169" s="5" t="s">
        <v>41</v>
      </c>
      <c r="G169" s="5">
        <v>1756016</v>
      </c>
      <c r="H169" s="36" t="s">
        <v>77</v>
      </c>
      <c r="I169" s="5">
        <v>175</v>
      </c>
      <c r="J169" s="5">
        <v>60</v>
      </c>
      <c r="K169" s="5">
        <v>16</v>
      </c>
      <c r="L169" s="5" t="s">
        <v>244</v>
      </c>
      <c r="M169" s="5">
        <v>86</v>
      </c>
      <c r="N169" s="5"/>
      <c r="O169" s="5" t="s">
        <v>19</v>
      </c>
      <c r="P169" s="5" t="s">
        <v>42</v>
      </c>
      <c r="Q169" s="5" t="s">
        <v>20</v>
      </c>
      <c r="R169" s="5" t="s">
        <v>21</v>
      </c>
      <c r="S169" s="5">
        <v>67</v>
      </c>
      <c r="T169" s="5" t="s">
        <v>35</v>
      </c>
      <c r="U169" s="5" t="s">
        <v>23</v>
      </c>
      <c r="V169" s="5" t="s">
        <v>24</v>
      </c>
      <c r="W169" s="12">
        <v>166.5</v>
      </c>
      <c r="X169" s="7">
        <f t="shared" si="8"/>
        <v>0.31</v>
      </c>
      <c r="Y169" s="5">
        <f t="shared" si="9"/>
        <v>114.88499999999999</v>
      </c>
      <c r="AI169" t="e">
        <f>VLOOKUP(A169,NP!$A:$B,2,FALSE)</f>
        <v>#N/A</v>
      </c>
      <c r="AJ169">
        <f t="shared" si="10"/>
        <v>0</v>
      </c>
      <c r="AK169">
        <f>VLOOKUP(F169,Kondition!$B$4:$AG$31,12,FALSE)*100</f>
        <v>31</v>
      </c>
      <c r="AL169" t="e">
        <f t="shared" si="11"/>
        <v>#REF!</v>
      </c>
      <c r="AM169">
        <v>16</v>
      </c>
    </row>
    <row r="170" spans="1:39" x14ac:dyDescent="0.3">
      <c r="A170" s="5">
        <v>10230747</v>
      </c>
      <c r="B170" s="6">
        <v>4024067748008</v>
      </c>
      <c r="C170" s="5" t="s">
        <v>76</v>
      </c>
      <c r="D170" s="5" t="s">
        <v>2369</v>
      </c>
      <c r="E170" s="12">
        <v>68.5</v>
      </c>
      <c r="F170" s="5" t="s">
        <v>63</v>
      </c>
      <c r="G170" s="5">
        <v>1955015</v>
      </c>
      <c r="H170" s="36" t="s">
        <v>76</v>
      </c>
      <c r="I170" s="5">
        <v>195</v>
      </c>
      <c r="J170" s="5">
        <v>50</v>
      </c>
      <c r="K170" s="5">
        <v>15</v>
      </c>
      <c r="L170" s="5" t="s">
        <v>2327</v>
      </c>
      <c r="M170" s="5">
        <v>82</v>
      </c>
      <c r="N170" s="5"/>
      <c r="O170" s="5" t="s">
        <v>19</v>
      </c>
      <c r="P170" s="5"/>
      <c r="Q170" s="5" t="s">
        <v>26</v>
      </c>
      <c r="R170" s="5" t="s">
        <v>21</v>
      </c>
      <c r="S170" s="5">
        <v>72</v>
      </c>
      <c r="T170" s="5" t="s">
        <v>22</v>
      </c>
      <c r="U170" s="5" t="s">
        <v>23</v>
      </c>
      <c r="V170" s="5" t="s">
        <v>24</v>
      </c>
      <c r="W170" s="12">
        <v>68.5</v>
      </c>
      <c r="X170" s="7">
        <f t="shared" si="8"/>
        <v>0.20499999999999999</v>
      </c>
      <c r="Y170" s="5">
        <f t="shared" si="9"/>
        <v>54.457500000000003</v>
      </c>
      <c r="AI170" t="e">
        <f>VLOOKUP(A170,NP!$A:$B,2,FALSE)</f>
        <v>#N/A</v>
      </c>
      <c r="AJ170">
        <f t="shared" si="10"/>
        <v>0</v>
      </c>
      <c r="AK170">
        <f>VLOOKUP(F170,Kondition!$B$4:$AG$31,9,FALSE)*100</f>
        <v>20.5</v>
      </c>
      <c r="AL170" t="e">
        <f t="shared" si="11"/>
        <v>#REF!</v>
      </c>
      <c r="AM170">
        <v>16</v>
      </c>
    </row>
    <row r="171" spans="1:39" x14ac:dyDescent="0.3">
      <c r="A171" s="5">
        <v>10230714</v>
      </c>
      <c r="B171" s="6">
        <v>4024067747704</v>
      </c>
      <c r="C171" s="5" t="s">
        <v>76</v>
      </c>
      <c r="D171" s="5" t="s">
        <v>2343</v>
      </c>
      <c r="E171" s="12">
        <v>68.5</v>
      </c>
      <c r="F171" s="5" t="s">
        <v>63</v>
      </c>
      <c r="G171" s="5">
        <v>1956015</v>
      </c>
      <c r="H171" s="36" t="s">
        <v>76</v>
      </c>
      <c r="I171" s="5">
        <v>195</v>
      </c>
      <c r="J171" s="5">
        <v>60</v>
      </c>
      <c r="K171" s="5">
        <v>15</v>
      </c>
      <c r="L171" s="5" t="s">
        <v>2298</v>
      </c>
      <c r="M171" s="5">
        <v>88</v>
      </c>
      <c r="N171" s="5"/>
      <c r="O171" s="5" t="s">
        <v>33</v>
      </c>
      <c r="P171" s="5"/>
      <c r="Q171" s="5" t="s">
        <v>26</v>
      </c>
      <c r="R171" s="5" t="s">
        <v>21</v>
      </c>
      <c r="S171" s="5">
        <v>72</v>
      </c>
      <c r="T171" s="5" t="s">
        <v>22</v>
      </c>
      <c r="U171" s="5" t="s">
        <v>23</v>
      </c>
      <c r="V171" s="5" t="s">
        <v>24</v>
      </c>
      <c r="W171" s="12">
        <v>68.5</v>
      </c>
      <c r="X171" s="7">
        <f t="shared" si="8"/>
        <v>0.20499999999999999</v>
      </c>
      <c r="Y171" s="5">
        <f t="shared" si="9"/>
        <v>54.457500000000003</v>
      </c>
      <c r="AI171" t="e">
        <f>VLOOKUP(A171,NP!$A:$B,2,FALSE)</f>
        <v>#N/A</v>
      </c>
      <c r="AJ171">
        <f t="shared" si="10"/>
        <v>0</v>
      </c>
      <c r="AK171">
        <f>VLOOKUP(F171,Kondition!$B$4:$AG$31,9,FALSE)*100</f>
        <v>20.5</v>
      </c>
      <c r="AL171" t="e">
        <f t="shared" si="11"/>
        <v>#REF!</v>
      </c>
      <c r="AM171">
        <v>16</v>
      </c>
    </row>
    <row r="172" spans="1:39" x14ac:dyDescent="0.3">
      <c r="A172" s="5">
        <v>11304511</v>
      </c>
      <c r="B172" s="6">
        <v>4032344794976</v>
      </c>
      <c r="C172" s="5" t="s">
        <v>76</v>
      </c>
      <c r="D172" s="5" t="s">
        <v>4115</v>
      </c>
      <c r="E172" s="12">
        <v>67.5</v>
      </c>
      <c r="F172" s="5" t="s">
        <v>72</v>
      </c>
      <c r="G172" s="5">
        <v>2056515</v>
      </c>
      <c r="H172" s="36" t="s">
        <v>76</v>
      </c>
      <c r="I172" s="5">
        <v>205</v>
      </c>
      <c r="J172" s="5">
        <v>65</v>
      </c>
      <c r="K172" s="5">
        <v>15</v>
      </c>
      <c r="L172" s="5" t="s">
        <v>3894</v>
      </c>
      <c r="M172" s="5">
        <v>94</v>
      </c>
      <c r="N172" s="5"/>
      <c r="O172" s="5" t="s">
        <v>33</v>
      </c>
      <c r="P172" s="5"/>
      <c r="Q172" s="5" t="s">
        <v>26</v>
      </c>
      <c r="R172" s="5" t="s">
        <v>21</v>
      </c>
      <c r="S172" s="5">
        <v>72</v>
      </c>
      <c r="T172" s="5" t="s">
        <v>22</v>
      </c>
      <c r="U172" s="5" t="s">
        <v>23</v>
      </c>
      <c r="V172" s="5" t="s">
        <v>24</v>
      </c>
      <c r="W172" s="12">
        <v>67.5</v>
      </c>
      <c r="X172" s="7">
        <f t="shared" si="8"/>
        <v>0.05</v>
      </c>
      <c r="Y172" s="5">
        <f t="shared" si="9"/>
        <v>64.125</v>
      </c>
      <c r="AI172" t="e">
        <f>VLOOKUP(A172,NP!$A:$B,2,FALSE)</f>
        <v>#N/A</v>
      </c>
      <c r="AJ172">
        <f t="shared" si="10"/>
        <v>0</v>
      </c>
      <c r="AK172">
        <f>VLOOKUP(F172,Kondition!$B$4:$AG$31,9,FALSE)*100</f>
        <v>5</v>
      </c>
      <c r="AL172" t="e">
        <f t="shared" si="11"/>
        <v>#REF!</v>
      </c>
      <c r="AM172">
        <v>16</v>
      </c>
    </row>
    <row r="173" spans="1:39" x14ac:dyDescent="0.3">
      <c r="A173" s="5">
        <v>11013784</v>
      </c>
      <c r="B173" s="6">
        <v>4019238025330</v>
      </c>
      <c r="C173" s="5" t="s">
        <v>76</v>
      </c>
      <c r="D173" s="5" t="s">
        <v>3477</v>
      </c>
      <c r="E173" s="12">
        <v>84</v>
      </c>
      <c r="F173" s="5" t="s">
        <v>18</v>
      </c>
      <c r="G173" s="5">
        <v>1556514</v>
      </c>
      <c r="H173" s="36" t="s">
        <v>76</v>
      </c>
      <c r="I173" s="5">
        <v>155</v>
      </c>
      <c r="J173" s="5">
        <v>65</v>
      </c>
      <c r="K173" s="5">
        <v>14</v>
      </c>
      <c r="L173" s="5" t="s">
        <v>3467</v>
      </c>
      <c r="M173" s="5">
        <v>75</v>
      </c>
      <c r="N173" s="5"/>
      <c r="O173" s="5" t="s">
        <v>33</v>
      </c>
      <c r="P173" s="5"/>
      <c r="Q173" s="5"/>
      <c r="R173" s="5"/>
      <c r="S173" s="5"/>
      <c r="T173" s="5"/>
      <c r="U173" s="5"/>
      <c r="V173" s="5"/>
      <c r="W173" s="12">
        <v>84</v>
      </c>
      <c r="X173" s="7">
        <f t="shared" si="8"/>
        <v>0.215</v>
      </c>
      <c r="Y173" s="5">
        <f t="shared" si="9"/>
        <v>65.94</v>
      </c>
      <c r="AI173" t="e">
        <f>VLOOKUP(A173,NP!$A:$B,2,FALSE)</f>
        <v>#N/A</v>
      </c>
      <c r="AJ173">
        <f t="shared" si="10"/>
        <v>0</v>
      </c>
      <c r="AK173">
        <f>VLOOKUP(F173,Kondition!$B$4:$AG$31,6,FALSE)*100</f>
        <v>21.5</v>
      </c>
      <c r="AL173" t="e">
        <f t="shared" si="11"/>
        <v>#REF!</v>
      </c>
      <c r="AM173">
        <v>16</v>
      </c>
    </row>
    <row r="174" spans="1:39" x14ac:dyDescent="0.3">
      <c r="A174" s="5">
        <v>10230553</v>
      </c>
      <c r="B174" s="6">
        <v>4024067632666</v>
      </c>
      <c r="C174" s="5" t="s">
        <v>76</v>
      </c>
      <c r="D174" s="5" t="s">
        <v>2324</v>
      </c>
      <c r="E174" s="12">
        <v>69</v>
      </c>
      <c r="F174" s="5" t="s">
        <v>63</v>
      </c>
      <c r="G174" s="5">
        <v>1556015</v>
      </c>
      <c r="H174" s="36" t="s">
        <v>76</v>
      </c>
      <c r="I174" s="5">
        <v>155</v>
      </c>
      <c r="J174" s="5">
        <v>60</v>
      </c>
      <c r="K174" s="5">
        <v>15</v>
      </c>
      <c r="L174" s="5" t="s">
        <v>2298</v>
      </c>
      <c r="M174" s="5">
        <v>74</v>
      </c>
      <c r="N174" s="5"/>
      <c r="O174" s="5" t="s">
        <v>33</v>
      </c>
      <c r="P174" s="5"/>
      <c r="Q174" s="5" t="s">
        <v>20</v>
      </c>
      <c r="R174" s="5" t="s">
        <v>21</v>
      </c>
      <c r="S174" s="5">
        <v>71</v>
      </c>
      <c r="T174" s="5" t="s">
        <v>22</v>
      </c>
      <c r="U174" s="5" t="s">
        <v>23</v>
      </c>
      <c r="V174" s="5" t="s">
        <v>24</v>
      </c>
      <c r="W174" s="12">
        <v>69</v>
      </c>
      <c r="X174" s="7">
        <f t="shared" si="8"/>
        <v>0.20499999999999999</v>
      </c>
      <c r="Y174" s="5">
        <f t="shared" si="9"/>
        <v>54.855000000000004</v>
      </c>
      <c r="AI174" t="e">
        <f>VLOOKUP(A174,NP!$A:$B,2,FALSE)</f>
        <v>#N/A</v>
      </c>
      <c r="AJ174">
        <f t="shared" si="10"/>
        <v>0</v>
      </c>
      <c r="AK174">
        <f>VLOOKUP(F174,Kondition!$B$4:$AG$31,9,FALSE)*100</f>
        <v>20.5</v>
      </c>
      <c r="AL174" t="e">
        <f t="shared" si="11"/>
        <v>#REF!</v>
      </c>
      <c r="AM174">
        <v>16</v>
      </c>
    </row>
    <row r="175" spans="1:39" x14ac:dyDescent="0.3">
      <c r="A175" s="5">
        <v>10220952</v>
      </c>
      <c r="B175" s="6">
        <v>3528702580127</v>
      </c>
      <c r="C175" s="5" t="s">
        <v>76</v>
      </c>
      <c r="D175" s="5" t="s">
        <v>2214</v>
      </c>
      <c r="E175" s="12">
        <v>83.5</v>
      </c>
      <c r="F175" s="5" t="s">
        <v>62</v>
      </c>
      <c r="G175" s="5">
        <v>2056015</v>
      </c>
      <c r="H175" s="36" t="s">
        <v>76</v>
      </c>
      <c r="I175" s="5">
        <v>205</v>
      </c>
      <c r="J175" s="5">
        <v>60</v>
      </c>
      <c r="K175" s="5">
        <v>15</v>
      </c>
      <c r="L175" s="5" t="s">
        <v>2215</v>
      </c>
      <c r="M175" s="5">
        <v>95</v>
      </c>
      <c r="N175" s="5"/>
      <c r="O175" s="5" t="s">
        <v>19</v>
      </c>
      <c r="P175" s="5"/>
      <c r="Q175" s="5" t="s">
        <v>21</v>
      </c>
      <c r="R175" s="5" t="s">
        <v>21</v>
      </c>
      <c r="S175" s="5">
        <v>71</v>
      </c>
      <c r="T175" s="5" t="s">
        <v>22</v>
      </c>
      <c r="U175" s="5" t="s">
        <v>23</v>
      </c>
      <c r="V175" s="5" t="s">
        <v>24</v>
      </c>
      <c r="W175" s="12">
        <v>83.5</v>
      </c>
      <c r="X175" s="7">
        <f t="shared" si="8"/>
        <v>0.1</v>
      </c>
      <c r="Y175" s="5">
        <f t="shared" si="9"/>
        <v>75.150000000000006</v>
      </c>
      <c r="AI175" t="e">
        <f>VLOOKUP(A175,NP!$A:$B,2,FALSE)</f>
        <v>#N/A</v>
      </c>
      <c r="AJ175">
        <f t="shared" si="10"/>
        <v>0</v>
      </c>
      <c r="AK175">
        <f>VLOOKUP(F175,Kondition!$B$4:$AG$31,9,FALSE)*100</f>
        <v>10</v>
      </c>
      <c r="AL175" t="e">
        <f t="shared" si="11"/>
        <v>#REF!</v>
      </c>
      <c r="AM175">
        <v>16</v>
      </c>
    </row>
    <row r="176" spans="1:39" x14ac:dyDescent="0.3">
      <c r="A176" s="5">
        <v>10220954</v>
      </c>
      <c r="B176" s="6">
        <v>3528709547161</v>
      </c>
      <c r="C176" s="5" t="s">
        <v>76</v>
      </c>
      <c r="D176" s="5" t="s">
        <v>2216</v>
      </c>
      <c r="E176" s="12">
        <v>115</v>
      </c>
      <c r="F176" s="5" t="s">
        <v>62</v>
      </c>
      <c r="G176" s="5">
        <v>2055016</v>
      </c>
      <c r="H176" s="36" t="s">
        <v>76</v>
      </c>
      <c r="I176" s="5">
        <v>205</v>
      </c>
      <c r="J176" s="5">
        <v>50</v>
      </c>
      <c r="K176" s="5">
        <v>16</v>
      </c>
      <c r="L176" s="5" t="s">
        <v>2215</v>
      </c>
      <c r="M176" s="5">
        <v>87</v>
      </c>
      <c r="N176" s="5"/>
      <c r="O176" s="5" t="s">
        <v>19</v>
      </c>
      <c r="P176" s="5"/>
      <c r="Q176" s="5" t="s">
        <v>26</v>
      </c>
      <c r="R176" s="5" t="s">
        <v>21</v>
      </c>
      <c r="S176" s="5">
        <v>71</v>
      </c>
      <c r="T176" s="5" t="s">
        <v>22</v>
      </c>
      <c r="U176" s="5" t="s">
        <v>23</v>
      </c>
      <c r="V176" s="5" t="s">
        <v>24</v>
      </c>
      <c r="W176" s="12">
        <v>115</v>
      </c>
      <c r="X176" s="7">
        <f t="shared" si="8"/>
        <v>0.12</v>
      </c>
      <c r="Y176" s="5">
        <f t="shared" si="9"/>
        <v>101.2</v>
      </c>
      <c r="AI176" t="e">
        <f>VLOOKUP(A176,NP!$A:$B,2,FALSE)</f>
        <v>#N/A</v>
      </c>
      <c r="AJ176">
        <f t="shared" si="10"/>
        <v>0</v>
      </c>
      <c r="AK176">
        <f>VLOOKUP(F176,Kondition!$B$4:$AG$31,12,FALSE)*100</f>
        <v>12</v>
      </c>
      <c r="AL176" t="e">
        <f t="shared" si="11"/>
        <v>#REF!</v>
      </c>
      <c r="AM176">
        <v>16</v>
      </c>
    </row>
    <row r="177" spans="1:39" x14ac:dyDescent="0.3">
      <c r="A177" s="5">
        <v>10221008</v>
      </c>
      <c r="B177" s="6">
        <v>3528705044831</v>
      </c>
      <c r="C177" s="5" t="s">
        <v>76</v>
      </c>
      <c r="D177" s="5" t="s">
        <v>2217</v>
      </c>
      <c r="E177" s="12">
        <v>125.6</v>
      </c>
      <c r="F177" s="5" t="s">
        <v>62</v>
      </c>
      <c r="G177" s="5">
        <v>2255016</v>
      </c>
      <c r="H177" s="36" t="s">
        <v>76</v>
      </c>
      <c r="I177" s="5">
        <v>225</v>
      </c>
      <c r="J177" s="5">
        <v>50</v>
      </c>
      <c r="K177" s="5">
        <v>16</v>
      </c>
      <c r="L177" s="5" t="s">
        <v>2215</v>
      </c>
      <c r="M177" s="5">
        <v>96</v>
      </c>
      <c r="N177" s="5"/>
      <c r="O177" s="5" t="s">
        <v>19</v>
      </c>
      <c r="P177" s="5"/>
      <c r="Q177" s="5" t="s">
        <v>21</v>
      </c>
      <c r="R177" s="5" t="s">
        <v>21</v>
      </c>
      <c r="S177" s="5">
        <v>71</v>
      </c>
      <c r="T177" s="5" t="s">
        <v>22</v>
      </c>
      <c r="U177" s="5" t="s">
        <v>23</v>
      </c>
      <c r="V177" s="5" t="s">
        <v>24</v>
      </c>
      <c r="W177" s="12">
        <v>125.6</v>
      </c>
      <c r="X177" s="7">
        <f t="shared" si="8"/>
        <v>0.12</v>
      </c>
      <c r="Y177" s="5">
        <f t="shared" si="9"/>
        <v>110.52799999999999</v>
      </c>
      <c r="AI177" t="e">
        <f>VLOOKUP(A177,NP!$A:$B,2,FALSE)</f>
        <v>#N/A</v>
      </c>
      <c r="AJ177">
        <f t="shared" si="10"/>
        <v>0</v>
      </c>
      <c r="AK177">
        <f>VLOOKUP(F177,Kondition!$B$4:$AG$31,12,FALSE)*100</f>
        <v>12</v>
      </c>
      <c r="AL177" t="e">
        <f t="shared" si="11"/>
        <v>#REF!</v>
      </c>
      <c r="AM177">
        <v>16</v>
      </c>
    </row>
    <row r="178" spans="1:39" x14ac:dyDescent="0.3">
      <c r="A178" s="5">
        <v>10221383</v>
      </c>
      <c r="B178" s="6">
        <v>3528704313938</v>
      </c>
      <c r="C178" s="5" t="s">
        <v>76</v>
      </c>
      <c r="D178" s="5" t="s">
        <v>2218</v>
      </c>
      <c r="E178" s="12">
        <v>52.8</v>
      </c>
      <c r="F178" s="5" t="s">
        <v>62</v>
      </c>
      <c r="G178" s="5">
        <v>1558013</v>
      </c>
      <c r="H178" s="36" t="s">
        <v>76</v>
      </c>
      <c r="I178" s="5">
        <v>155</v>
      </c>
      <c r="J178" s="5">
        <v>80</v>
      </c>
      <c r="K178" s="5">
        <v>13</v>
      </c>
      <c r="L178" s="5" t="s">
        <v>2215</v>
      </c>
      <c r="M178" s="5">
        <v>79</v>
      </c>
      <c r="N178" s="5"/>
      <c r="O178" s="5" t="s">
        <v>33</v>
      </c>
      <c r="P178" s="5"/>
      <c r="Q178" s="5" t="s">
        <v>26</v>
      </c>
      <c r="R178" s="5" t="s">
        <v>21</v>
      </c>
      <c r="S178" s="5">
        <v>71</v>
      </c>
      <c r="T178" s="5" t="s">
        <v>22</v>
      </c>
      <c r="U178" s="5" t="s">
        <v>23</v>
      </c>
      <c r="V178" s="5" t="s">
        <v>24</v>
      </c>
      <c r="W178" s="12">
        <v>52.8</v>
      </c>
      <c r="X178" s="7">
        <f t="shared" si="8"/>
        <v>0.1</v>
      </c>
      <c r="Y178" s="5">
        <f t="shared" si="9"/>
        <v>47.519999999999996</v>
      </c>
      <c r="AI178" t="e">
        <f>VLOOKUP(A178,NP!$A:$B,2,FALSE)</f>
        <v>#N/A</v>
      </c>
      <c r="AJ178">
        <f t="shared" si="10"/>
        <v>0</v>
      </c>
      <c r="AK178">
        <f>VLOOKUP(F178,Kondition!$B$4:$AG$31,3,FALSE)*100</f>
        <v>10</v>
      </c>
      <c r="AL178" t="e">
        <f t="shared" si="11"/>
        <v>#REF!</v>
      </c>
      <c r="AM178">
        <v>16</v>
      </c>
    </row>
    <row r="179" spans="1:39" x14ac:dyDescent="0.3">
      <c r="A179" s="5">
        <v>10222719</v>
      </c>
      <c r="B179" s="6">
        <v>3528702180891</v>
      </c>
      <c r="C179" s="5" t="s">
        <v>76</v>
      </c>
      <c r="D179" s="5" t="s">
        <v>2219</v>
      </c>
      <c r="E179" s="12">
        <v>108.4</v>
      </c>
      <c r="F179" s="5" t="s">
        <v>62</v>
      </c>
      <c r="G179" s="5">
        <v>2255516</v>
      </c>
      <c r="H179" s="36" t="s">
        <v>76</v>
      </c>
      <c r="I179" s="5">
        <v>225</v>
      </c>
      <c r="J179" s="5">
        <v>55</v>
      </c>
      <c r="K179" s="5">
        <v>16</v>
      </c>
      <c r="L179" s="5" t="s">
        <v>2220</v>
      </c>
      <c r="M179" s="5">
        <v>99</v>
      </c>
      <c r="N179" s="5"/>
      <c r="O179" s="5" t="s">
        <v>19</v>
      </c>
      <c r="P179" s="5"/>
      <c r="Q179" s="5" t="s">
        <v>21</v>
      </c>
      <c r="R179" s="5" t="s">
        <v>27</v>
      </c>
      <c r="S179" s="5">
        <v>69</v>
      </c>
      <c r="T179" s="5" t="s">
        <v>35</v>
      </c>
      <c r="U179" s="5" t="s">
        <v>23</v>
      </c>
      <c r="V179" s="5" t="s">
        <v>24</v>
      </c>
      <c r="W179" s="12">
        <v>108.4</v>
      </c>
      <c r="X179" s="7">
        <f t="shared" si="8"/>
        <v>0.12</v>
      </c>
      <c r="Y179" s="5">
        <f t="shared" si="9"/>
        <v>95.39200000000001</v>
      </c>
      <c r="AI179" t="e">
        <f>VLOOKUP(A179,NP!$A:$B,2,FALSE)</f>
        <v>#N/A</v>
      </c>
      <c r="AJ179">
        <f t="shared" si="10"/>
        <v>0</v>
      </c>
      <c r="AK179">
        <f>VLOOKUP(F179,Kondition!$B$4:$AG$31,12,FALSE)*100</f>
        <v>12</v>
      </c>
      <c r="AL179" t="e">
        <f t="shared" si="11"/>
        <v>#REF!</v>
      </c>
      <c r="AM179">
        <v>16</v>
      </c>
    </row>
    <row r="180" spans="1:39" x14ac:dyDescent="0.3">
      <c r="A180" s="5">
        <v>10222720</v>
      </c>
      <c r="B180" s="6">
        <v>3528702366363</v>
      </c>
      <c r="C180" s="5" t="s">
        <v>76</v>
      </c>
      <c r="D180" s="5" t="s">
        <v>2221</v>
      </c>
      <c r="E180" s="12">
        <v>118.8</v>
      </c>
      <c r="F180" s="5" t="s">
        <v>62</v>
      </c>
      <c r="G180" s="5">
        <v>2255017</v>
      </c>
      <c r="H180" s="36" t="s">
        <v>76</v>
      </c>
      <c r="I180" s="5">
        <v>225</v>
      </c>
      <c r="J180" s="5">
        <v>50</v>
      </c>
      <c r="K180" s="5">
        <v>17</v>
      </c>
      <c r="L180" s="5" t="s">
        <v>2220</v>
      </c>
      <c r="M180" s="5">
        <v>98</v>
      </c>
      <c r="N180" s="5"/>
      <c r="O180" s="5" t="s">
        <v>19</v>
      </c>
      <c r="P180" s="5"/>
      <c r="Q180" s="5" t="s">
        <v>21</v>
      </c>
      <c r="R180" s="5" t="s">
        <v>27</v>
      </c>
      <c r="S180" s="5">
        <v>69</v>
      </c>
      <c r="T180" s="5" t="s">
        <v>35</v>
      </c>
      <c r="U180" s="5" t="s">
        <v>23</v>
      </c>
      <c r="V180" s="5" t="s">
        <v>24</v>
      </c>
      <c r="W180" s="12">
        <v>118.8</v>
      </c>
      <c r="X180" s="7">
        <f t="shared" si="8"/>
        <v>0.12</v>
      </c>
      <c r="Y180" s="5">
        <f t="shared" si="9"/>
        <v>104.544</v>
      </c>
      <c r="AI180" t="e">
        <f>VLOOKUP(A180,NP!$A:$B,2,FALSE)</f>
        <v>#N/A</v>
      </c>
      <c r="AJ180">
        <f t="shared" si="10"/>
        <v>0</v>
      </c>
      <c r="AK180">
        <f>VLOOKUP(F180,Kondition!$B$4:$AG$31,15,FALSE)*100</f>
        <v>12</v>
      </c>
      <c r="AL180" t="e">
        <f t="shared" si="11"/>
        <v>#REF!</v>
      </c>
      <c r="AM180">
        <v>17</v>
      </c>
    </row>
    <row r="181" spans="1:39" x14ac:dyDescent="0.3">
      <c r="A181" s="5">
        <v>10222721</v>
      </c>
      <c r="B181" s="6">
        <v>3528702564752</v>
      </c>
      <c r="C181" s="5" t="s">
        <v>76</v>
      </c>
      <c r="D181" s="5" t="s">
        <v>2222</v>
      </c>
      <c r="E181" s="12">
        <v>109.2</v>
      </c>
      <c r="F181" s="5" t="s">
        <v>62</v>
      </c>
      <c r="G181" s="5">
        <v>2054017</v>
      </c>
      <c r="H181" s="36" t="s">
        <v>76</v>
      </c>
      <c r="I181" s="5">
        <v>205</v>
      </c>
      <c r="J181" s="5">
        <v>40</v>
      </c>
      <c r="K181" s="5">
        <v>17</v>
      </c>
      <c r="L181" s="5" t="s">
        <v>2220</v>
      </c>
      <c r="M181" s="5">
        <v>84</v>
      </c>
      <c r="N181" s="5"/>
      <c r="O181" s="5" t="s">
        <v>25</v>
      </c>
      <c r="P181" s="5"/>
      <c r="Q181" s="5" t="s">
        <v>26</v>
      </c>
      <c r="R181" s="5" t="s">
        <v>27</v>
      </c>
      <c r="S181" s="5">
        <v>69</v>
      </c>
      <c r="T181" s="5" t="s">
        <v>35</v>
      </c>
      <c r="U181" s="5" t="s">
        <v>23</v>
      </c>
      <c r="V181" s="5" t="s">
        <v>24</v>
      </c>
      <c r="W181" s="12">
        <v>109.2</v>
      </c>
      <c r="X181" s="7">
        <f t="shared" si="8"/>
        <v>0.12</v>
      </c>
      <c r="Y181" s="5">
        <f t="shared" si="9"/>
        <v>96.096000000000004</v>
      </c>
      <c r="AI181" t="e">
        <f>VLOOKUP(A181,NP!$A:$B,2,FALSE)</f>
        <v>#N/A</v>
      </c>
      <c r="AJ181">
        <f t="shared" si="10"/>
        <v>0</v>
      </c>
      <c r="AK181">
        <f>VLOOKUP(F181,Kondition!$B$4:$AG$31,15,FALSE)*100</f>
        <v>12</v>
      </c>
      <c r="AL181" t="e">
        <f t="shared" si="11"/>
        <v>#REF!</v>
      </c>
      <c r="AM181">
        <v>17</v>
      </c>
    </row>
    <row r="182" spans="1:39" x14ac:dyDescent="0.3">
      <c r="A182" s="5">
        <v>10222722</v>
      </c>
      <c r="B182" s="6">
        <v>3528702565223</v>
      </c>
      <c r="C182" s="5" t="s">
        <v>76</v>
      </c>
      <c r="D182" s="5" t="s">
        <v>2223</v>
      </c>
      <c r="E182" s="12">
        <v>99.5</v>
      </c>
      <c r="F182" s="5" t="s">
        <v>62</v>
      </c>
      <c r="G182" s="5">
        <v>2156016</v>
      </c>
      <c r="H182" s="36" t="s">
        <v>76</v>
      </c>
      <c r="I182" s="5">
        <v>215</v>
      </c>
      <c r="J182" s="5">
        <v>60</v>
      </c>
      <c r="K182" s="5">
        <v>16</v>
      </c>
      <c r="L182" s="5" t="s">
        <v>2220</v>
      </c>
      <c r="M182" s="5">
        <v>99</v>
      </c>
      <c r="N182" s="5"/>
      <c r="O182" s="5" t="s">
        <v>19</v>
      </c>
      <c r="P182" s="5"/>
      <c r="Q182" s="5" t="s">
        <v>27</v>
      </c>
      <c r="R182" s="5" t="s">
        <v>27</v>
      </c>
      <c r="S182" s="5">
        <v>69</v>
      </c>
      <c r="T182" s="5" t="s">
        <v>35</v>
      </c>
      <c r="U182" s="5" t="s">
        <v>23</v>
      </c>
      <c r="V182" s="5" t="s">
        <v>24</v>
      </c>
      <c r="W182" s="12">
        <v>99.5</v>
      </c>
      <c r="X182" s="7">
        <f t="shared" si="8"/>
        <v>0.12</v>
      </c>
      <c r="Y182" s="5">
        <f t="shared" si="9"/>
        <v>87.56</v>
      </c>
      <c r="AI182" t="e">
        <f>VLOOKUP(A182,NP!$A:$B,2,FALSE)</f>
        <v>#N/A</v>
      </c>
      <c r="AJ182">
        <f t="shared" si="10"/>
        <v>0</v>
      </c>
      <c r="AK182">
        <f>VLOOKUP(F182,Kondition!$B$4:$AG$31,12,FALSE)*100</f>
        <v>12</v>
      </c>
      <c r="AL182" t="e">
        <f t="shared" si="11"/>
        <v>#REF!</v>
      </c>
      <c r="AM182">
        <v>16</v>
      </c>
    </row>
    <row r="183" spans="1:39" x14ac:dyDescent="0.3">
      <c r="A183" s="5">
        <v>10222723</v>
      </c>
      <c r="B183" s="6">
        <v>3528703102250</v>
      </c>
      <c r="C183" s="5" t="s">
        <v>76</v>
      </c>
      <c r="D183" s="5" t="s">
        <v>2224</v>
      </c>
      <c r="E183" s="12">
        <v>74.5</v>
      </c>
      <c r="F183" s="5" t="s">
        <v>62</v>
      </c>
      <c r="G183" s="5">
        <v>2055516</v>
      </c>
      <c r="H183" s="36" t="s">
        <v>76</v>
      </c>
      <c r="I183" s="5">
        <v>205</v>
      </c>
      <c r="J183" s="5">
        <v>55</v>
      </c>
      <c r="K183" s="5">
        <v>16</v>
      </c>
      <c r="L183" s="5" t="s">
        <v>2220</v>
      </c>
      <c r="M183" s="5">
        <v>91</v>
      </c>
      <c r="N183" s="5"/>
      <c r="O183" s="5" t="s">
        <v>19</v>
      </c>
      <c r="P183" s="5"/>
      <c r="Q183" s="5" t="s">
        <v>26</v>
      </c>
      <c r="R183" s="5" t="s">
        <v>27</v>
      </c>
      <c r="S183" s="5">
        <v>69</v>
      </c>
      <c r="T183" s="5" t="s">
        <v>35</v>
      </c>
      <c r="U183" s="5" t="s">
        <v>23</v>
      </c>
      <c r="V183" s="5" t="s">
        <v>24</v>
      </c>
      <c r="W183" s="12">
        <v>74.5</v>
      </c>
      <c r="X183" s="7">
        <f t="shared" si="8"/>
        <v>0.12</v>
      </c>
      <c r="Y183" s="5">
        <f t="shared" si="9"/>
        <v>65.56</v>
      </c>
      <c r="AI183" t="e">
        <f>VLOOKUP(A183,NP!$A:$B,2,FALSE)</f>
        <v>#N/A</v>
      </c>
      <c r="AJ183">
        <f t="shared" si="10"/>
        <v>0</v>
      </c>
      <c r="AK183">
        <f>VLOOKUP(F183,Kondition!$B$4:$AG$31,12,FALSE)*100</f>
        <v>12</v>
      </c>
      <c r="AL183" t="e">
        <f t="shared" si="11"/>
        <v>#REF!</v>
      </c>
      <c r="AM183">
        <v>16</v>
      </c>
    </row>
    <row r="184" spans="1:39" x14ac:dyDescent="0.3">
      <c r="A184" s="5">
        <v>10222724</v>
      </c>
      <c r="B184" s="6">
        <v>3528703406341</v>
      </c>
      <c r="C184" s="5" t="s">
        <v>76</v>
      </c>
      <c r="D184" s="5" t="s">
        <v>2225</v>
      </c>
      <c r="E184" s="12">
        <v>66.3</v>
      </c>
      <c r="F184" s="5" t="s">
        <v>62</v>
      </c>
      <c r="G184" s="5">
        <v>1956515</v>
      </c>
      <c r="H184" s="36" t="s">
        <v>76</v>
      </c>
      <c r="I184" s="5">
        <v>195</v>
      </c>
      <c r="J184" s="5">
        <v>65</v>
      </c>
      <c r="K184" s="5">
        <v>15</v>
      </c>
      <c r="L184" s="5" t="s">
        <v>2220</v>
      </c>
      <c r="M184" s="5">
        <v>91</v>
      </c>
      <c r="N184" s="5"/>
      <c r="O184" s="5" t="s">
        <v>19</v>
      </c>
      <c r="P184" s="5"/>
      <c r="Q184" s="5" t="s">
        <v>26</v>
      </c>
      <c r="R184" s="5" t="s">
        <v>27</v>
      </c>
      <c r="S184" s="5">
        <v>69</v>
      </c>
      <c r="T184" s="5" t="s">
        <v>35</v>
      </c>
      <c r="U184" s="5" t="s">
        <v>23</v>
      </c>
      <c r="V184" s="5" t="s">
        <v>24</v>
      </c>
      <c r="W184" s="12">
        <v>66.3</v>
      </c>
      <c r="X184" s="7">
        <f t="shared" ref="X184:X247" si="12">IF(AJ184&gt;0,"NP",AK184/100)</f>
        <v>0.1</v>
      </c>
      <c r="Y184" s="5">
        <f t="shared" ref="Y184:Y247" si="13">IF(AJ184&gt;0,AI184,E184*(100%-X184))</f>
        <v>59.67</v>
      </c>
      <c r="AI184" t="e">
        <f>VLOOKUP(A184,NP!$A:$B,2,FALSE)</f>
        <v>#N/A</v>
      </c>
      <c r="AJ184">
        <f t="shared" ref="AJ184:AJ247" si="14">_xlfn.IFNA(AI184,0)</f>
        <v>0</v>
      </c>
      <c r="AK184">
        <f>VLOOKUP(F184,Kondition!$B$4:$AG$31,9,FALSE)*100</f>
        <v>10</v>
      </c>
      <c r="AL184" t="e">
        <f t="shared" ref="AL184:AL247" si="15">$AI$1&amp;F184&amp;K184</f>
        <v>#REF!</v>
      </c>
      <c r="AM184">
        <v>16</v>
      </c>
    </row>
    <row r="185" spans="1:39" x14ac:dyDescent="0.3">
      <c r="A185" s="5">
        <v>10022395</v>
      </c>
      <c r="B185" s="6">
        <v>4038526011404</v>
      </c>
      <c r="C185" s="5" t="s">
        <v>77</v>
      </c>
      <c r="D185" s="5" t="s">
        <v>290</v>
      </c>
      <c r="E185" s="12">
        <v>375</v>
      </c>
      <c r="F185" s="5" t="s">
        <v>41</v>
      </c>
      <c r="G185" s="5">
        <v>2355019</v>
      </c>
      <c r="H185" s="36" t="s">
        <v>77</v>
      </c>
      <c r="I185" s="5">
        <v>235</v>
      </c>
      <c r="J185" s="5">
        <v>50</v>
      </c>
      <c r="K185" s="5">
        <v>19</v>
      </c>
      <c r="L185" s="5" t="s">
        <v>244</v>
      </c>
      <c r="M185" s="5">
        <v>103</v>
      </c>
      <c r="N185" s="5"/>
      <c r="O185" s="5" t="s">
        <v>19</v>
      </c>
      <c r="P185" s="5" t="s">
        <v>42</v>
      </c>
      <c r="Q185" s="5" t="s">
        <v>26</v>
      </c>
      <c r="R185" s="5" t="s">
        <v>21</v>
      </c>
      <c r="S185" s="5">
        <v>68</v>
      </c>
      <c r="T185" s="5" t="s">
        <v>35</v>
      </c>
      <c r="U185" s="5" t="s">
        <v>23</v>
      </c>
      <c r="V185" s="5" t="s">
        <v>24</v>
      </c>
      <c r="W185" s="12">
        <v>375</v>
      </c>
      <c r="X185" s="7" t="str">
        <f t="shared" si="12"/>
        <v>NP</v>
      </c>
      <c r="Y185" s="5">
        <f t="shared" si="13"/>
        <v>237.5</v>
      </c>
      <c r="AI185">
        <f>VLOOKUP(A185,NP!$A:$B,2,FALSE)</f>
        <v>237.5</v>
      </c>
      <c r="AJ185">
        <f t="shared" si="14"/>
        <v>237.5</v>
      </c>
      <c r="AK185">
        <f>VLOOKUP(F185,Kondition!$B$4:$AG$31,21,FALSE)*100</f>
        <v>35</v>
      </c>
      <c r="AL185" t="e">
        <f t="shared" si="15"/>
        <v>#REF!</v>
      </c>
      <c r="AM185">
        <v>19</v>
      </c>
    </row>
    <row r="186" spans="1:39" x14ac:dyDescent="0.3">
      <c r="A186" s="5">
        <v>10022396</v>
      </c>
      <c r="B186" s="6">
        <v>4038526323460</v>
      </c>
      <c r="C186" s="5" t="s">
        <v>77</v>
      </c>
      <c r="D186" s="5" t="s">
        <v>291</v>
      </c>
      <c r="E186" s="12">
        <v>240</v>
      </c>
      <c r="F186" s="5" t="s">
        <v>41</v>
      </c>
      <c r="G186" s="5">
        <v>2454518</v>
      </c>
      <c r="H186" s="36" t="s">
        <v>77</v>
      </c>
      <c r="I186" s="5">
        <v>245</v>
      </c>
      <c r="J186" s="5">
        <v>45</v>
      </c>
      <c r="K186" s="5">
        <v>18</v>
      </c>
      <c r="L186" s="5" t="s">
        <v>244</v>
      </c>
      <c r="M186" s="5">
        <v>100</v>
      </c>
      <c r="N186" s="5"/>
      <c r="O186" s="5" t="s">
        <v>25</v>
      </c>
      <c r="P186" s="5" t="s">
        <v>42</v>
      </c>
      <c r="Q186" s="5" t="s">
        <v>26</v>
      </c>
      <c r="R186" s="5" t="s">
        <v>26</v>
      </c>
      <c r="S186" s="5">
        <v>68</v>
      </c>
      <c r="T186" s="5" t="s">
        <v>35</v>
      </c>
      <c r="U186" s="5" t="s">
        <v>23</v>
      </c>
      <c r="V186" s="5" t="s">
        <v>24</v>
      </c>
      <c r="W186" s="12">
        <v>240</v>
      </c>
      <c r="X186" s="7" t="str">
        <f t="shared" si="12"/>
        <v>NP</v>
      </c>
      <c r="Y186" s="5">
        <f t="shared" si="13"/>
        <v>165</v>
      </c>
      <c r="AI186">
        <f>VLOOKUP(A186,NP!$A:$B,2,FALSE)</f>
        <v>165</v>
      </c>
      <c r="AJ186">
        <f t="shared" si="14"/>
        <v>165</v>
      </c>
      <c r="AK186">
        <f>VLOOKUP(F186,Kondition!$B$4:$AG$31,18,FALSE)*100</f>
        <v>31</v>
      </c>
      <c r="AL186" t="e">
        <f t="shared" si="15"/>
        <v>#REF!</v>
      </c>
      <c r="AM186">
        <v>17</v>
      </c>
    </row>
    <row r="187" spans="1:39" x14ac:dyDescent="0.3">
      <c r="A187" s="5">
        <v>10222725</v>
      </c>
      <c r="B187" s="6">
        <v>3528703537106</v>
      </c>
      <c r="C187" s="5" t="s">
        <v>76</v>
      </c>
      <c r="D187" s="5" t="s">
        <v>2226</v>
      </c>
      <c r="E187" s="12">
        <v>112.2</v>
      </c>
      <c r="F187" s="5" t="s">
        <v>62</v>
      </c>
      <c r="G187" s="5">
        <v>2256016</v>
      </c>
      <c r="H187" s="36" t="s">
        <v>76</v>
      </c>
      <c r="I187" s="5">
        <v>225</v>
      </c>
      <c r="J187" s="5">
        <v>60</v>
      </c>
      <c r="K187" s="5">
        <v>16</v>
      </c>
      <c r="L187" s="5" t="s">
        <v>2220</v>
      </c>
      <c r="M187" s="5">
        <v>102</v>
      </c>
      <c r="N187" s="5"/>
      <c r="O187" s="5" t="s">
        <v>19</v>
      </c>
      <c r="P187" s="5"/>
      <c r="Q187" s="5" t="s">
        <v>27</v>
      </c>
      <c r="R187" s="5" t="s">
        <v>27</v>
      </c>
      <c r="S187" s="5">
        <v>69</v>
      </c>
      <c r="T187" s="5" t="s">
        <v>35</v>
      </c>
      <c r="U187" s="5" t="s">
        <v>23</v>
      </c>
      <c r="V187" s="5" t="s">
        <v>24</v>
      </c>
      <c r="W187" s="12">
        <v>112.2</v>
      </c>
      <c r="X187" s="7">
        <f t="shared" si="12"/>
        <v>0.12</v>
      </c>
      <c r="Y187" s="5">
        <f t="shared" si="13"/>
        <v>98.736000000000004</v>
      </c>
      <c r="AI187" t="e">
        <f>VLOOKUP(A187,NP!$A:$B,2,FALSE)</f>
        <v>#N/A</v>
      </c>
      <c r="AJ187">
        <f t="shared" si="14"/>
        <v>0</v>
      </c>
      <c r="AK187">
        <f>VLOOKUP(F187,Kondition!$B$4:$AG$31,12,FALSE)*100</f>
        <v>12</v>
      </c>
      <c r="AL187" t="e">
        <f t="shared" si="15"/>
        <v>#REF!</v>
      </c>
      <c r="AM187">
        <v>16</v>
      </c>
    </row>
    <row r="188" spans="1:39" x14ac:dyDescent="0.3">
      <c r="A188" s="5">
        <v>10222726</v>
      </c>
      <c r="B188" s="6">
        <v>3528703822356</v>
      </c>
      <c r="C188" s="5" t="s">
        <v>76</v>
      </c>
      <c r="D188" s="5" t="s">
        <v>2227</v>
      </c>
      <c r="E188" s="12">
        <v>59.6</v>
      </c>
      <c r="F188" s="5" t="s">
        <v>62</v>
      </c>
      <c r="G188" s="5">
        <v>1756515</v>
      </c>
      <c r="H188" s="36" t="s">
        <v>76</v>
      </c>
      <c r="I188" s="5">
        <v>175</v>
      </c>
      <c r="J188" s="5">
        <v>65</v>
      </c>
      <c r="K188" s="5">
        <v>15</v>
      </c>
      <c r="L188" s="5" t="s">
        <v>2220</v>
      </c>
      <c r="M188" s="5">
        <v>84</v>
      </c>
      <c r="N188" s="5"/>
      <c r="O188" s="5" t="s">
        <v>33</v>
      </c>
      <c r="P188" s="5"/>
      <c r="Q188" s="5" t="s">
        <v>26</v>
      </c>
      <c r="R188" s="5" t="s">
        <v>27</v>
      </c>
      <c r="S188" s="5">
        <v>68</v>
      </c>
      <c r="T188" s="5" t="s">
        <v>35</v>
      </c>
      <c r="U188" s="5" t="s">
        <v>23</v>
      </c>
      <c r="V188" s="5" t="s">
        <v>24</v>
      </c>
      <c r="W188" s="12">
        <v>59.6</v>
      </c>
      <c r="X188" s="7">
        <f t="shared" si="12"/>
        <v>0.1</v>
      </c>
      <c r="Y188" s="5">
        <f t="shared" si="13"/>
        <v>53.64</v>
      </c>
      <c r="AI188" t="e">
        <f>VLOOKUP(A188,NP!$A:$B,2,FALSE)</f>
        <v>#N/A</v>
      </c>
      <c r="AJ188">
        <f t="shared" si="14"/>
        <v>0</v>
      </c>
      <c r="AK188">
        <f>VLOOKUP(F188,Kondition!$B$4:$AG$31,9,FALSE)*100</f>
        <v>10</v>
      </c>
      <c r="AL188" t="e">
        <f t="shared" si="15"/>
        <v>#REF!</v>
      </c>
      <c r="AM188">
        <v>16</v>
      </c>
    </row>
    <row r="189" spans="1:39" x14ac:dyDescent="0.3">
      <c r="A189" s="5">
        <v>10222727</v>
      </c>
      <c r="B189" s="6">
        <v>3528704826186</v>
      </c>
      <c r="C189" s="5" t="s">
        <v>76</v>
      </c>
      <c r="D189" s="5" t="s">
        <v>2228</v>
      </c>
      <c r="E189" s="12">
        <v>86.2</v>
      </c>
      <c r="F189" s="5" t="s">
        <v>62</v>
      </c>
      <c r="G189" s="5">
        <v>1956016</v>
      </c>
      <c r="H189" s="36" t="s">
        <v>76</v>
      </c>
      <c r="I189" s="5">
        <v>195</v>
      </c>
      <c r="J189" s="5">
        <v>60</v>
      </c>
      <c r="K189" s="5">
        <v>16</v>
      </c>
      <c r="L189" s="5" t="s">
        <v>2220</v>
      </c>
      <c r="M189" s="5">
        <v>89</v>
      </c>
      <c r="N189" s="5"/>
      <c r="O189" s="5" t="s">
        <v>19</v>
      </c>
      <c r="P189" s="5"/>
      <c r="Q189" s="5" t="s">
        <v>26</v>
      </c>
      <c r="R189" s="5" t="s">
        <v>27</v>
      </c>
      <c r="S189" s="5">
        <v>69</v>
      </c>
      <c r="T189" s="5" t="s">
        <v>35</v>
      </c>
      <c r="U189" s="5" t="s">
        <v>23</v>
      </c>
      <c r="V189" s="5" t="s">
        <v>24</v>
      </c>
      <c r="W189" s="12">
        <v>86.2</v>
      </c>
      <c r="X189" s="7">
        <f t="shared" si="12"/>
        <v>0.12</v>
      </c>
      <c r="Y189" s="5">
        <f t="shared" si="13"/>
        <v>75.856000000000009</v>
      </c>
      <c r="AI189" t="e">
        <f>VLOOKUP(A189,NP!$A:$B,2,FALSE)</f>
        <v>#N/A</v>
      </c>
      <c r="AJ189">
        <f t="shared" si="14"/>
        <v>0</v>
      </c>
      <c r="AK189">
        <f>VLOOKUP(F189,Kondition!$B$4:$AG$31,12,FALSE)*100</f>
        <v>12</v>
      </c>
      <c r="AL189" t="e">
        <f t="shared" si="15"/>
        <v>#REF!</v>
      </c>
      <c r="AM189">
        <v>16</v>
      </c>
    </row>
    <row r="190" spans="1:39" x14ac:dyDescent="0.3">
      <c r="A190" s="5">
        <v>10222729</v>
      </c>
      <c r="B190" s="6">
        <v>3528705766962</v>
      </c>
      <c r="C190" s="5" t="s">
        <v>76</v>
      </c>
      <c r="D190" s="5" t="s">
        <v>2229</v>
      </c>
      <c r="E190" s="12">
        <v>90.3</v>
      </c>
      <c r="F190" s="5" t="s">
        <v>62</v>
      </c>
      <c r="G190" s="5">
        <v>1955516</v>
      </c>
      <c r="H190" s="36" t="s">
        <v>76</v>
      </c>
      <c r="I190" s="5">
        <v>195</v>
      </c>
      <c r="J190" s="5">
        <v>55</v>
      </c>
      <c r="K190" s="5">
        <v>16</v>
      </c>
      <c r="L190" s="5" t="s">
        <v>2220</v>
      </c>
      <c r="M190" s="5">
        <v>91</v>
      </c>
      <c r="N190" s="5"/>
      <c r="O190" s="5" t="s">
        <v>19</v>
      </c>
      <c r="P190" s="5"/>
      <c r="Q190" s="5" t="s">
        <v>26</v>
      </c>
      <c r="R190" s="5" t="s">
        <v>27</v>
      </c>
      <c r="S190" s="5">
        <v>69</v>
      </c>
      <c r="T190" s="5" t="s">
        <v>35</v>
      </c>
      <c r="U190" s="5" t="s">
        <v>23</v>
      </c>
      <c r="V190" s="5" t="s">
        <v>24</v>
      </c>
      <c r="W190" s="12">
        <v>90.3</v>
      </c>
      <c r="X190" s="7">
        <f t="shared" si="12"/>
        <v>0.12</v>
      </c>
      <c r="Y190" s="5">
        <f t="shared" si="13"/>
        <v>79.463999999999999</v>
      </c>
      <c r="AI190" t="e">
        <f>VLOOKUP(A190,NP!$A:$B,2,FALSE)</f>
        <v>#N/A</v>
      </c>
      <c r="AJ190">
        <f t="shared" si="14"/>
        <v>0</v>
      </c>
      <c r="AK190">
        <f>VLOOKUP(F190,Kondition!$B$4:$AG$31,12,FALSE)*100</f>
        <v>12</v>
      </c>
      <c r="AL190" t="e">
        <f t="shared" si="15"/>
        <v>#REF!</v>
      </c>
      <c r="AM190">
        <v>16</v>
      </c>
    </row>
    <row r="191" spans="1:39" x14ac:dyDescent="0.3">
      <c r="A191" s="5">
        <v>10222730</v>
      </c>
      <c r="B191" s="6">
        <v>3528705772277</v>
      </c>
      <c r="C191" s="5" t="s">
        <v>76</v>
      </c>
      <c r="D191" s="5" t="s">
        <v>2230</v>
      </c>
      <c r="E191" s="12">
        <v>122.1</v>
      </c>
      <c r="F191" s="5" t="s">
        <v>62</v>
      </c>
      <c r="G191" s="5">
        <v>2255017</v>
      </c>
      <c r="H191" s="36" t="s">
        <v>76</v>
      </c>
      <c r="I191" s="5">
        <v>225</v>
      </c>
      <c r="J191" s="5">
        <v>50</v>
      </c>
      <c r="K191" s="5">
        <v>17</v>
      </c>
      <c r="L191" s="5" t="s">
        <v>2220</v>
      </c>
      <c r="M191" s="5">
        <v>98</v>
      </c>
      <c r="N191" s="5"/>
      <c r="O191" s="5" t="s">
        <v>25</v>
      </c>
      <c r="P191" s="5"/>
      <c r="Q191" s="5" t="s">
        <v>21</v>
      </c>
      <c r="R191" s="5" t="s">
        <v>27</v>
      </c>
      <c r="S191" s="5">
        <v>69</v>
      </c>
      <c r="T191" s="5" t="s">
        <v>35</v>
      </c>
      <c r="U191" s="5" t="s">
        <v>23</v>
      </c>
      <c r="V191" s="5" t="s">
        <v>24</v>
      </c>
      <c r="W191" s="12">
        <v>122.1</v>
      </c>
      <c r="X191" s="7">
        <f t="shared" si="12"/>
        <v>0.12</v>
      </c>
      <c r="Y191" s="5">
        <f t="shared" si="13"/>
        <v>107.44799999999999</v>
      </c>
      <c r="AI191" t="e">
        <f>VLOOKUP(A191,NP!$A:$B,2,FALSE)</f>
        <v>#N/A</v>
      </c>
      <c r="AJ191">
        <f t="shared" si="14"/>
        <v>0</v>
      </c>
      <c r="AK191">
        <f>VLOOKUP(F191,Kondition!$B$4:$AG$31,15,FALSE)*100</f>
        <v>12</v>
      </c>
      <c r="AL191" t="e">
        <f t="shared" si="15"/>
        <v>#REF!</v>
      </c>
      <c r="AM191">
        <v>17</v>
      </c>
    </row>
    <row r="192" spans="1:39" x14ac:dyDescent="0.3">
      <c r="A192" s="5">
        <v>10222731</v>
      </c>
      <c r="B192" s="6">
        <v>3528706122781</v>
      </c>
      <c r="C192" s="5" t="s">
        <v>76</v>
      </c>
      <c r="D192" s="5" t="s">
        <v>2231</v>
      </c>
      <c r="E192" s="12">
        <v>80.900000000000006</v>
      </c>
      <c r="F192" s="5" t="s">
        <v>62</v>
      </c>
      <c r="G192" s="5">
        <v>2056515</v>
      </c>
      <c r="H192" s="36" t="s">
        <v>76</v>
      </c>
      <c r="I192" s="5">
        <v>205</v>
      </c>
      <c r="J192" s="5">
        <v>65</v>
      </c>
      <c r="K192" s="5">
        <v>15</v>
      </c>
      <c r="L192" s="5" t="s">
        <v>2220</v>
      </c>
      <c r="M192" s="5">
        <v>94</v>
      </c>
      <c r="N192" s="5"/>
      <c r="O192" s="5" t="s">
        <v>33</v>
      </c>
      <c r="P192" s="5"/>
      <c r="Q192" s="5" t="s">
        <v>26</v>
      </c>
      <c r="R192" s="5" t="s">
        <v>27</v>
      </c>
      <c r="S192" s="5">
        <v>69</v>
      </c>
      <c r="T192" s="5" t="s">
        <v>35</v>
      </c>
      <c r="U192" s="5" t="s">
        <v>23</v>
      </c>
      <c r="V192" s="5" t="s">
        <v>24</v>
      </c>
      <c r="W192" s="12">
        <v>80.900000000000006</v>
      </c>
      <c r="X192" s="7">
        <f t="shared" si="12"/>
        <v>0.1</v>
      </c>
      <c r="Y192" s="5">
        <f t="shared" si="13"/>
        <v>72.81</v>
      </c>
      <c r="AI192" t="e">
        <f>VLOOKUP(A192,NP!$A:$B,2,FALSE)</f>
        <v>#N/A</v>
      </c>
      <c r="AJ192">
        <f t="shared" si="14"/>
        <v>0</v>
      </c>
      <c r="AK192">
        <f>VLOOKUP(F192,Kondition!$B$4:$AG$31,9,FALSE)*100</f>
        <v>10</v>
      </c>
      <c r="AL192" t="e">
        <f t="shared" si="15"/>
        <v>#REF!</v>
      </c>
      <c r="AM192">
        <v>16</v>
      </c>
    </row>
    <row r="193" spans="1:39" x14ac:dyDescent="0.3">
      <c r="A193" s="5">
        <v>10222732</v>
      </c>
      <c r="B193" s="6">
        <v>3528706636417</v>
      </c>
      <c r="C193" s="5" t="s">
        <v>76</v>
      </c>
      <c r="D193" s="5" t="s">
        <v>2232</v>
      </c>
      <c r="E193" s="12">
        <v>108.4</v>
      </c>
      <c r="F193" s="5" t="s">
        <v>62</v>
      </c>
      <c r="G193" s="5">
        <v>2255516</v>
      </c>
      <c r="H193" s="36" t="s">
        <v>76</v>
      </c>
      <c r="I193" s="5">
        <v>225</v>
      </c>
      <c r="J193" s="5">
        <v>55</v>
      </c>
      <c r="K193" s="5">
        <v>16</v>
      </c>
      <c r="L193" s="5" t="s">
        <v>2220</v>
      </c>
      <c r="M193" s="5">
        <v>95</v>
      </c>
      <c r="N193" s="5"/>
      <c r="O193" s="5" t="s">
        <v>19</v>
      </c>
      <c r="P193" s="5"/>
      <c r="Q193" s="5" t="s">
        <v>21</v>
      </c>
      <c r="R193" s="5" t="s">
        <v>27</v>
      </c>
      <c r="S193" s="5">
        <v>69</v>
      </c>
      <c r="T193" s="5" t="s">
        <v>35</v>
      </c>
      <c r="U193" s="5" t="s">
        <v>23</v>
      </c>
      <c r="V193" s="5" t="s">
        <v>24</v>
      </c>
      <c r="W193" s="12">
        <v>108.4</v>
      </c>
      <c r="X193" s="7">
        <f t="shared" si="12"/>
        <v>0.12</v>
      </c>
      <c r="Y193" s="5">
        <f t="shared" si="13"/>
        <v>95.39200000000001</v>
      </c>
      <c r="AI193" t="e">
        <f>VLOOKUP(A193,NP!$A:$B,2,FALSE)</f>
        <v>#N/A</v>
      </c>
      <c r="AJ193">
        <f t="shared" si="14"/>
        <v>0</v>
      </c>
      <c r="AK193">
        <f>VLOOKUP(F193,Kondition!$B$4:$AG$31,12,FALSE)*100</f>
        <v>12</v>
      </c>
      <c r="AL193" t="e">
        <f t="shared" si="15"/>
        <v>#REF!</v>
      </c>
      <c r="AM193">
        <v>16</v>
      </c>
    </row>
    <row r="194" spans="1:39" x14ac:dyDescent="0.3">
      <c r="A194" s="5">
        <v>10222733</v>
      </c>
      <c r="B194" s="6">
        <v>3528707060365</v>
      </c>
      <c r="C194" s="5" t="s">
        <v>76</v>
      </c>
      <c r="D194" s="5" t="s">
        <v>2233</v>
      </c>
      <c r="E194" s="12">
        <v>81.2</v>
      </c>
      <c r="F194" s="5" t="s">
        <v>62</v>
      </c>
      <c r="G194" s="5">
        <v>2055516</v>
      </c>
      <c r="H194" s="36" t="s">
        <v>76</v>
      </c>
      <c r="I194" s="5">
        <v>205</v>
      </c>
      <c r="J194" s="5">
        <v>55</v>
      </c>
      <c r="K194" s="5">
        <v>16</v>
      </c>
      <c r="L194" s="5" t="s">
        <v>2220</v>
      </c>
      <c r="M194" s="5">
        <v>94</v>
      </c>
      <c r="N194" s="5"/>
      <c r="O194" s="5" t="s">
        <v>19</v>
      </c>
      <c r="P194" s="5"/>
      <c r="Q194" s="5" t="s">
        <v>26</v>
      </c>
      <c r="R194" s="5" t="s">
        <v>27</v>
      </c>
      <c r="S194" s="5">
        <v>69</v>
      </c>
      <c r="T194" s="5" t="s">
        <v>35</v>
      </c>
      <c r="U194" s="5" t="s">
        <v>23</v>
      </c>
      <c r="V194" s="5" t="s">
        <v>24</v>
      </c>
      <c r="W194" s="12">
        <v>81.2</v>
      </c>
      <c r="X194" s="7">
        <f t="shared" si="12"/>
        <v>0.12</v>
      </c>
      <c r="Y194" s="5">
        <f t="shared" si="13"/>
        <v>71.456000000000003</v>
      </c>
      <c r="AI194" t="e">
        <f>VLOOKUP(A194,NP!$A:$B,2,FALSE)</f>
        <v>#N/A</v>
      </c>
      <c r="AJ194">
        <f t="shared" si="14"/>
        <v>0</v>
      </c>
      <c r="AK194">
        <f>VLOOKUP(F194,Kondition!$B$4:$AG$31,12,FALSE)*100</f>
        <v>12</v>
      </c>
      <c r="AL194" t="e">
        <f t="shared" si="15"/>
        <v>#REF!</v>
      </c>
      <c r="AM194">
        <v>16</v>
      </c>
    </row>
    <row r="195" spans="1:39" x14ac:dyDescent="0.3">
      <c r="A195" s="5">
        <v>10022765</v>
      </c>
      <c r="B195" s="6">
        <v>3188649809226</v>
      </c>
      <c r="C195" s="5" t="s">
        <v>77</v>
      </c>
      <c r="D195" s="5" t="s">
        <v>300</v>
      </c>
      <c r="E195" s="12">
        <v>147.5</v>
      </c>
      <c r="F195" s="5" t="s">
        <v>41</v>
      </c>
      <c r="G195" s="5">
        <v>2055516</v>
      </c>
      <c r="H195" s="36" t="s">
        <v>77</v>
      </c>
      <c r="I195" s="5">
        <v>205</v>
      </c>
      <c r="J195" s="5">
        <v>55</v>
      </c>
      <c r="K195" s="5">
        <v>16</v>
      </c>
      <c r="L195" s="5" t="s">
        <v>244</v>
      </c>
      <c r="M195" s="5">
        <v>91</v>
      </c>
      <c r="N195" s="5"/>
      <c r="O195" s="5" t="s">
        <v>19</v>
      </c>
      <c r="P195" s="5" t="s">
        <v>42</v>
      </c>
      <c r="Q195" s="5" t="s">
        <v>26</v>
      </c>
      <c r="R195" s="5" t="s">
        <v>21</v>
      </c>
      <c r="S195" s="5">
        <v>68</v>
      </c>
      <c r="T195" s="5" t="s">
        <v>35</v>
      </c>
      <c r="U195" s="5" t="s">
        <v>23</v>
      </c>
      <c r="V195" s="5" t="s">
        <v>24</v>
      </c>
      <c r="W195" s="12">
        <v>147.5</v>
      </c>
      <c r="X195" s="7">
        <f t="shared" si="12"/>
        <v>0.31</v>
      </c>
      <c r="Y195" s="5">
        <f t="shared" si="13"/>
        <v>101.77499999999999</v>
      </c>
      <c r="AI195" t="e">
        <f>VLOOKUP(A195,NP!$A:$B,2,FALSE)</f>
        <v>#N/A</v>
      </c>
      <c r="AJ195">
        <f t="shared" si="14"/>
        <v>0</v>
      </c>
      <c r="AK195">
        <f>VLOOKUP(F195,Kondition!$B$4:$AG$31,12,FALSE)*100</f>
        <v>31</v>
      </c>
      <c r="AL195" t="e">
        <f t="shared" si="15"/>
        <v>#REF!</v>
      </c>
      <c r="AM195">
        <v>16</v>
      </c>
    </row>
    <row r="196" spans="1:39" x14ac:dyDescent="0.3">
      <c r="A196" s="5">
        <v>10222734</v>
      </c>
      <c r="B196" s="6">
        <v>3528707117601</v>
      </c>
      <c r="C196" s="5" t="s">
        <v>76</v>
      </c>
      <c r="D196" s="5" t="s">
        <v>2234</v>
      </c>
      <c r="E196" s="12">
        <v>121.7</v>
      </c>
      <c r="F196" s="5" t="s">
        <v>62</v>
      </c>
      <c r="G196" s="5">
        <v>2155017</v>
      </c>
      <c r="H196" s="36" t="s">
        <v>76</v>
      </c>
      <c r="I196" s="5">
        <v>215</v>
      </c>
      <c r="J196" s="5">
        <v>50</v>
      </c>
      <c r="K196" s="5">
        <v>17</v>
      </c>
      <c r="L196" s="5" t="s">
        <v>2220</v>
      </c>
      <c r="M196" s="5">
        <v>95</v>
      </c>
      <c r="N196" s="5"/>
      <c r="O196" s="5" t="s">
        <v>25</v>
      </c>
      <c r="P196" s="5"/>
      <c r="Q196" s="5" t="s">
        <v>21</v>
      </c>
      <c r="R196" s="5" t="s">
        <v>27</v>
      </c>
      <c r="S196" s="5">
        <v>69</v>
      </c>
      <c r="T196" s="5" t="s">
        <v>35</v>
      </c>
      <c r="U196" s="5" t="s">
        <v>23</v>
      </c>
      <c r="V196" s="5" t="s">
        <v>24</v>
      </c>
      <c r="W196" s="12">
        <v>121.7</v>
      </c>
      <c r="X196" s="7">
        <f t="shared" si="12"/>
        <v>0.12</v>
      </c>
      <c r="Y196" s="5">
        <f t="shared" si="13"/>
        <v>107.096</v>
      </c>
      <c r="AI196" t="e">
        <f>VLOOKUP(A196,NP!$A:$B,2,FALSE)</f>
        <v>#N/A</v>
      </c>
      <c r="AJ196">
        <f t="shared" si="14"/>
        <v>0</v>
      </c>
      <c r="AK196">
        <f>VLOOKUP(F196,Kondition!$B$4:$AG$31,15,FALSE)*100</f>
        <v>12</v>
      </c>
      <c r="AL196" t="e">
        <f t="shared" si="15"/>
        <v>#REF!</v>
      </c>
      <c r="AM196">
        <v>17</v>
      </c>
    </row>
    <row r="197" spans="1:39" x14ac:dyDescent="0.3">
      <c r="A197" s="5">
        <v>10222735</v>
      </c>
      <c r="B197" s="6">
        <v>3528707336941</v>
      </c>
      <c r="C197" s="5" t="s">
        <v>76</v>
      </c>
      <c r="D197" s="5" t="s">
        <v>2235</v>
      </c>
      <c r="E197" s="12">
        <v>145</v>
      </c>
      <c r="F197" s="5" t="s">
        <v>62</v>
      </c>
      <c r="G197" s="5">
        <v>2454018</v>
      </c>
      <c r="H197" s="36" t="s">
        <v>76</v>
      </c>
      <c r="I197" s="5">
        <v>245</v>
      </c>
      <c r="J197" s="5">
        <v>40</v>
      </c>
      <c r="K197" s="5">
        <v>18</v>
      </c>
      <c r="L197" s="5" t="s">
        <v>2220</v>
      </c>
      <c r="M197" s="5">
        <v>97</v>
      </c>
      <c r="N197" s="5"/>
      <c r="O197" s="5" t="s">
        <v>25</v>
      </c>
      <c r="P197" s="5"/>
      <c r="Q197" s="5" t="s">
        <v>21</v>
      </c>
      <c r="R197" s="5" t="s">
        <v>27</v>
      </c>
      <c r="S197" s="5">
        <v>69</v>
      </c>
      <c r="T197" s="5" t="s">
        <v>35</v>
      </c>
      <c r="U197" s="5" t="s">
        <v>23</v>
      </c>
      <c r="V197" s="5" t="s">
        <v>24</v>
      </c>
      <c r="W197" s="12">
        <v>145</v>
      </c>
      <c r="X197" s="7">
        <f t="shared" si="12"/>
        <v>0.12</v>
      </c>
      <c r="Y197" s="5">
        <f t="shared" si="13"/>
        <v>127.6</v>
      </c>
      <c r="AI197" t="e">
        <f>VLOOKUP(A197,NP!$A:$B,2,FALSE)</f>
        <v>#N/A</v>
      </c>
      <c r="AJ197">
        <f t="shared" si="14"/>
        <v>0</v>
      </c>
      <c r="AK197">
        <f>VLOOKUP(F197,Kondition!$B$4:$AG$31,18,FALSE)*100</f>
        <v>12</v>
      </c>
      <c r="AL197" t="e">
        <f t="shared" si="15"/>
        <v>#REF!</v>
      </c>
      <c r="AM197">
        <v>17</v>
      </c>
    </row>
    <row r="198" spans="1:39" x14ac:dyDescent="0.3">
      <c r="A198" s="5">
        <v>10222736</v>
      </c>
      <c r="B198" s="6">
        <v>3528707341471</v>
      </c>
      <c r="C198" s="5" t="s">
        <v>76</v>
      </c>
      <c r="D198" s="5" t="s">
        <v>2236</v>
      </c>
      <c r="E198" s="12">
        <v>64.599999999999994</v>
      </c>
      <c r="F198" s="5" t="s">
        <v>62</v>
      </c>
      <c r="G198" s="5">
        <v>1956515</v>
      </c>
      <c r="H198" s="36" t="s">
        <v>76</v>
      </c>
      <c r="I198" s="5">
        <v>195</v>
      </c>
      <c r="J198" s="5">
        <v>65</v>
      </c>
      <c r="K198" s="5">
        <v>15</v>
      </c>
      <c r="L198" s="5" t="s">
        <v>2220</v>
      </c>
      <c r="M198" s="5">
        <v>95</v>
      </c>
      <c r="N198" s="5"/>
      <c r="O198" s="5" t="s">
        <v>33</v>
      </c>
      <c r="P198" s="5"/>
      <c r="Q198" s="5" t="s">
        <v>21</v>
      </c>
      <c r="R198" s="5" t="s">
        <v>27</v>
      </c>
      <c r="S198" s="5">
        <v>69</v>
      </c>
      <c r="T198" s="5" t="s">
        <v>35</v>
      </c>
      <c r="U198" s="5" t="s">
        <v>23</v>
      </c>
      <c r="V198" s="5" t="s">
        <v>24</v>
      </c>
      <c r="W198" s="12">
        <v>64.599999999999994</v>
      </c>
      <c r="X198" s="7">
        <f t="shared" si="12"/>
        <v>0.1</v>
      </c>
      <c r="Y198" s="5">
        <f t="shared" si="13"/>
        <v>58.139999999999993</v>
      </c>
      <c r="AI198" t="e">
        <f>VLOOKUP(A198,NP!$A:$B,2,FALSE)</f>
        <v>#N/A</v>
      </c>
      <c r="AJ198">
        <f t="shared" si="14"/>
        <v>0</v>
      </c>
      <c r="AK198">
        <f>VLOOKUP(F198,Kondition!$B$4:$AG$31,9,FALSE)*100</f>
        <v>10</v>
      </c>
      <c r="AL198" t="e">
        <f t="shared" si="15"/>
        <v>#REF!</v>
      </c>
      <c r="AM198">
        <v>16</v>
      </c>
    </row>
    <row r="199" spans="1:39" x14ac:dyDescent="0.3">
      <c r="A199" s="5">
        <v>10023292</v>
      </c>
      <c r="B199" s="6">
        <v>3188649811014</v>
      </c>
      <c r="C199" s="5" t="s">
        <v>77</v>
      </c>
      <c r="D199" s="5" t="s">
        <v>305</v>
      </c>
      <c r="E199" s="12">
        <v>204.5</v>
      </c>
      <c r="F199" s="5" t="s">
        <v>41</v>
      </c>
      <c r="G199" s="5">
        <v>2254517</v>
      </c>
      <c r="H199" s="36" t="s">
        <v>77</v>
      </c>
      <c r="I199" s="5">
        <v>225</v>
      </c>
      <c r="J199" s="5">
        <v>45</v>
      </c>
      <c r="K199" s="5">
        <v>17</v>
      </c>
      <c r="L199" s="5" t="s">
        <v>244</v>
      </c>
      <c r="M199" s="5">
        <v>91</v>
      </c>
      <c r="N199" s="5"/>
      <c r="O199" s="5" t="s">
        <v>19</v>
      </c>
      <c r="P199" s="5" t="s">
        <v>42</v>
      </c>
      <c r="Q199" s="5" t="s">
        <v>26</v>
      </c>
      <c r="R199" s="5" t="s">
        <v>21</v>
      </c>
      <c r="S199" s="5">
        <v>69</v>
      </c>
      <c r="T199" s="5" t="s">
        <v>35</v>
      </c>
      <c r="U199" s="5" t="s">
        <v>23</v>
      </c>
      <c r="V199" s="5" t="s">
        <v>24</v>
      </c>
      <c r="W199" s="12">
        <v>204.5</v>
      </c>
      <c r="X199" s="7">
        <f t="shared" si="12"/>
        <v>0.31</v>
      </c>
      <c r="Y199" s="5">
        <f t="shared" si="13"/>
        <v>141.10499999999999</v>
      </c>
      <c r="AI199" t="e">
        <f>VLOOKUP(A199,NP!$A:$B,2,FALSE)</f>
        <v>#N/A</v>
      </c>
      <c r="AJ199">
        <f t="shared" si="14"/>
        <v>0</v>
      </c>
      <c r="AK199">
        <f>VLOOKUP(F199,Kondition!$B$4:$AG$31,15,FALSE)*100</f>
        <v>31</v>
      </c>
      <c r="AL199" t="e">
        <f t="shared" si="15"/>
        <v>#REF!</v>
      </c>
      <c r="AM199">
        <v>17</v>
      </c>
    </row>
    <row r="200" spans="1:39" x14ac:dyDescent="0.3">
      <c r="A200" s="5">
        <v>10023401</v>
      </c>
      <c r="B200" s="6">
        <v>3188649809721</v>
      </c>
      <c r="C200" s="5" t="s">
        <v>77</v>
      </c>
      <c r="D200" s="5" t="s">
        <v>306</v>
      </c>
      <c r="E200" s="12">
        <v>423.5</v>
      </c>
      <c r="F200" s="5" t="s">
        <v>41</v>
      </c>
      <c r="G200" s="5">
        <v>2354519</v>
      </c>
      <c r="H200" s="36" t="s">
        <v>77</v>
      </c>
      <c r="I200" s="5">
        <v>235</v>
      </c>
      <c r="J200" s="5">
        <v>45</v>
      </c>
      <c r="K200" s="5">
        <v>19</v>
      </c>
      <c r="L200" s="5" t="s">
        <v>244</v>
      </c>
      <c r="M200" s="5">
        <v>99</v>
      </c>
      <c r="N200" s="5"/>
      <c r="O200" s="5" t="s">
        <v>25</v>
      </c>
      <c r="P200" s="5" t="s">
        <v>46</v>
      </c>
      <c r="Q200" s="5" t="s">
        <v>26</v>
      </c>
      <c r="R200" s="5" t="s">
        <v>26</v>
      </c>
      <c r="S200" s="5">
        <v>70</v>
      </c>
      <c r="T200" s="5" t="s">
        <v>22</v>
      </c>
      <c r="U200" s="5" t="s">
        <v>23</v>
      </c>
      <c r="V200" s="5" t="s">
        <v>24</v>
      </c>
      <c r="W200" s="12">
        <v>423.5</v>
      </c>
      <c r="X200" s="7" t="str">
        <f t="shared" si="12"/>
        <v>NP</v>
      </c>
      <c r="Y200" s="5">
        <f t="shared" si="13"/>
        <v>264</v>
      </c>
      <c r="AI200">
        <f>VLOOKUP(A200,NP!$A:$B,2,FALSE)</f>
        <v>264</v>
      </c>
      <c r="AJ200">
        <f t="shared" si="14"/>
        <v>264</v>
      </c>
      <c r="AK200">
        <f>VLOOKUP(F200,Kondition!$B$4:$AG$31,21,FALSE)*100</f>
        <v>35</v>
      </c>
      <c r="AL200" t="e">
        <f t="shared" si="15"/>
        <v>#REF!</v>
      </c>
      <c r="AM200">
        <v>19</v>
      </c>
    </row>
    <row r="201" spans="1:39" x14ac:dyDescent="0.3">
      <c r="A201" s="5">
        <v>10023410</v>
      </c>
      <c r="B201" s="6">
        <v>3188649812646</v>
      </c>
      <c r="C201" s="5" t="s">
        <v>77</v>
      </c>
      <c r="D201" s="5" t="s">
        <v>307</v>
      </c>
      <c r="E201" s="12">
        <v>352.5</v>
      </c>
      <c r="F201" s="5" t="s">
        <v>41</v>
      </c>
      <c r="G201" s="5">
        <v>2253519</v>
      </c>
      <c r="H201" s="36" t="s">
        <v>77</v>
      </c>
      <c r="I201" s="5">
        <v>225</v>
      </c>
      <c r="J201" s="5">
        <v>35</v>
      </c>
      <c r="K201" s="5">
        <v>19</v>
      </c>
      <c r="L201" s="5" t="s">
        <v>244</v>
      </c>
      <c r="M201" s="5">
        <v>88</v>
      </c>
      <c r="N201" s="5"/>
      <c r="O201" s="5" t="s">
        <v>29</v>
      </c>
      <c r="P201" s="5" t="s">
        <v>45</v>
      </c>
      <c r="Q201" s="5" t="s">
        <v>26</v>
      </c>
      <c r="R201" s="5" t="s">
        <v>26</v>
      </c>
      <c r="S201" s="5">
        <v>68</v>
      </c>
      <c r="T201" s="5" t="s">
        <v>35</v>
      </c>
      <c r="U201" s="5" t="s">
        <v>23</v>
      </c>
      <c r="V201" s="5" t="s">
        <v>24</v>
      </c>
      <c r="W201" s="12">
        <v>352.5</v>
      </c>
      <c r="X201" s="7" t="str">
        <f t="shared" si="12"/>
        <v>NP</v>
      </c>
      <c r="Y201" s="5">
        <f t="shared" si="13"/>
        <v>225.5</v>
      </c>
      <c r="AI201">
        <f>VLOOKUP(A201,NP!$A:$B,2,FALSE)</f>
        <v>225.5</v>
      </c>
      <c r="AJ201">
        <f t="shared" si="14"/>
        <v>225.5</v>
      </c>
      <c r="AK201">
        <f>VLOOKUP(F201,Kondition!$B$4:$AG$31,21,FALSE)*100</f>
        <v>35</v>
      </c>
      <c r="AL201" t="e">
        <f t="shared" si="15"/>
        <v>#REF!</v>
      </c>
      <c r="AM201">
        <v>19</v>
      </c>
    </row>
    <row r="202" spans="1:39" x14ac:dyDescent="0.3">
      <c r="A202" s="5">
        <v>10023422</v>
      </c>
      <c r="B202" s="6">
        <v>3188649812240</v>
      </c>
      <c r="C202" s="5" t="s">
        <v>77</v>
      </c>
      <c r="D202" s="5" t="s">
        <v>308</v>
      </c>
      <c r="E202" s="12">
        <v>333.5</v>
      </c>
      <c r="F202" s="5" t="s">
        <v>41</v>
      </c>
      <c r="G202" s="5">
        <v>2353519</v>
      </c>
      <c r="H202" s="36" t="s">
        <v>77</v>
      </c>
      <c r="I202" s="5">
        <v>235</v>
      </c>
      <c r="J202" s="5">
        <v>35</v>
      </c>
      <c r="K202" s="5">
        <v>19</v>
      </c>
      <c r="L202" s="5" t="s">
        <v>244</v>
      </c>
      <c r="M202" s="5">
        <v>91</v>
      </c>
      <c r="N202" s="5"/>
      <c r="O202" s="5" t="s">
        <v>29</v>
      </c>
      <c r="P202" s="5" t="s">
        <v>45</v>
      </c>
      <c r="Q202" s="5" t="s">
        <v>26</v>
      </c>
      <c r="R202" s="5" t="s">
        <v>21</v>
      </c>
      <c r="S202" s="5">
        <v>69</v>
      </c>
      <c r="T202" s="5" t="s">
        <v>35</v>
      </c>
      <c r="U202" s="5" t="s">
        <v>23</v>
      </c>
      <c r="V202" s="5" t="s">
        <v>24</v>
      </c>
      <c r="W202" s="12">
        <v>333.5</v>
      </c>
      <c r="X202" s="7" t="str">
        <f t="shared" si="12"/>
        <v>NP</v>
      </c>
      <c r="Y202" s="5">
        <f t="shared" si="13"/>
        <v>215.5</v>
      </c>
      <c r="AI202">
        <f>VLOOKUP(A202,NP!$A:$B,2,FALSE)</f>
        <v>215.5</v>
      </c>
      <c r="AJ202">
        <f t="shared" si="14"/>
        <v>215.5</v>
      </c>
      <c r="AK202">
        <f>VLOOKUP(F202,Kondition!$B$4:$AG$31,21,FALSE)*100</f>
        <v>35</v>
      </c>
      <c r="AL202" t="e">
        <f t="shared" si="15"/>
        <v>#REF!</v>
      </c>
      <c r="AM202">
        <v>19</v>
      </c>
    </row>
    <row r="203" spans="1:39" x14ac:dyDescent="0.3">
      <c r="A203" s="5">
        <v>10023566</v>
      </c>
      <c r="B203" s="6">
        <v>5452000392183</v>
      </c>
      <c r="C203" s="5" t="s">
        <v>77</v>
      </c>
      <c r="D203" s="5" t="s">
        <v>309</v>
      </c>
      <c r="E203" s="12">
        <v>188.5</v>
      </c>
      <c r="F203" s="5" t="s">
        <v>41</v>
      </c>
      <c r="G203" s="5">
        <v>2255516</v>
      </c>
      <c r="H203" s="36" t="s">
        <v>77</v>
      </c>
      <c r="I203" s="5">
        <v>225</v>
      </c>
      <c r="J203" s="5">
        <v>55</v>
      </c>
      <c r="K203" s="5">
        <v>16</v>
      </c>
      <c r="L203" s="5" t="s">
        <v>301</v>
      </c>
      <c r="M203" s="5">
        <v>95</v>
      </c>
      <c r="N203" s="5"/>
      <c r="O203" s="5" t="s">
        <v>19</v>
      </c>
      <c r="P203" s="5" t="s">
        <v>42</v>
      </c>
      <c r="Q203" s="5" t="s">
        <v>20</v>
      </c>
      <c r="R203" s="5" t="s">
        <v>21</v>
      </c>
      <c r="S203" s="5">
        <v>69</v>
      </c>
      <c r="T203" s="5" t="s">
        <v>35</v>
      </c>
      <c r="U203" s="5" t="s">
        <v>23</v>
      </c>
      <c r="V203" s="5" t="s">
        <v>24</v>
      </c>
      <c r="W203" s="12">
        <v>188.5</v>
      </c>
      <c r="X203" s="7">
        <f t="shared" si="12"/>
        <v>0.31</v>
      </c>
      <c r="Y203" s="5">
        <f t="shared" si="13"/>
        <v>130.065</v>
      </c>
      <c r="AI203" t="e">
        <f>VLOOKUP(A203,NP!$A:$B,2,FALSE)</f>
        <v>#N/A</v>
      </c>
      <c r="AJ203">
        <f t="shared" si="14"/>
        <v>0</v>
      </c>
      <c r="AK203">
        <f>VLOOKUP(F203,Kondition!$B$4:$AG$31,12,FALSE)*100</f>
        <v>31</v>
      </c>
      <c r="AL203" t="e">
        <f t="shared" si="15"/>
        <v>#REF!</v>
      </c>
      <c r="AM203">
        <v>16</v>
      </c>
    </row>
    <row r="204" spans="1:39" x14ac:dyDescent="0.3">
      <c r="A204" s="5">
        <v>10222737</v>
      </c>
      <c r="B204" s="6">
        <v>3528708138629</v>
      </c>
      <c r="C204" s="5" t="s">
        <v>76</v>
      </c>
      <c r="D204" s="5" t="s">
        <v>2237</v>
      </c>
      <c r="E204" s="12">
        <v>125.9</v>
      </c>
      <c r="F204" s="5" t="s">
        <v>62</v>
      </c>
      <c r="G204" s="5">
        <v>2055517</v>
      </c>
      <c r="H204" s="36" t="s">
        <v>76</v>
      </c>
      <c r="I204" s="5">
        <v>205</v>
      </c>
      <c r="J204" s="5">
        <v>55</v>
      </c>
      <c r="K204" s="5">
        <v>17</v>
      </c>
      <c r="L204" s="5" t="s">
        <v>2220</v>
      </c>
      <c r="M204" s="5">
        <v>95</v>
      </c>
      <c r="N204" s="5"/>
      <c r="O204" s="5" t="s">
        <v>25</v>
      </c>
      <c r="P204" s="5"/>
      <c r="Q204" s="5" t="s">
        <v>21</v>
      </c>
      <c r="R204" s="5" t="s">
        <v>27</v>
      </c>
      <c r="S204" s="5">
        <v>69</v>
      </c>
      <c r="T204" s="5" t="s">
        <v>35</v>
      </c>
      <c r="U204" s="5" t="s">
        <v>23</v>
      </c>
      <c r="V204" s="5" t="s">
        <v>24</v>
      </c>
      <c r="W204" s="12">
        <v>125.9</v>
      </c>
      <c r="X204" s="7">
        <f t="shared" si="12"/>
        <v>0.12</v>
      </c>
      <c r="Y204" s="5">
        <f t="shared" si="13"/>
        <v>110.792</v>
      </c>
      <c r="AI204" t="e">
        <f>VLOOKUP(A204,NP!$A:$B,2,FALSE)</f>
        <v>#N/A</v>
      </c>
      <c r="AJ204">
        <f t="shared" si="14"/>
        <v>0</v>
      </c>
      <c r="AK204">
        <f>VLOOKUP(F204,Kondition!$B$4:$AG$31,15,FALSE)*100</f>
        <v>12</v>
      </c>
      <c r="AL204" t="e">
        <f t="shared" si="15"/>
        <v>#REF!</v>
      </c>
      <c r="AM204">
        <v>17</v>
      </c>
    </row>
    <row r="205" spans="1:39" x14ac:dyDescent="0.3">
      <c r="A205" s="5">
        <v>10222738</v>
      </c>
      <c r="B205" s="6">
        <v>3528708753969</v>
      </c>
      <c r="C205" s="5" t="s">
        <v>76</v>
      </c>
      <c r="D205" s="5" t="s">
        <v>2238</v>
      </c>
      <c r="E205" s="12">
        <v>75</v>
      </c>
      <c r="F205" s="5" t="s">
        <v>62</v>
      </c>
      <c r="G205" s="5">
        <v>1855515</v>
      </c>
      <c r="H205" s="36" t="s">
        <v>76</v>
      </c>
      <c r="I205" s="5">
        <v>185</v>
      </c>
      <c r="J205" s="5">
        <v>55</v>
      </c>
      <c r="K205" s="5">
        <v>15</v>
      </c>
      <c r="L205" s="5" t="s">
        <v>2220</v>
      </c>
      <c r="M205" s="5">
        <v>82</v>
      </c>
      <c r="N205" s="5"/>
      <c r="O205" s="5" t="s">
        <v>33</v>
      </c>
      <c r="P205" s="5"/>
      <c r="Q205" s="5" t="s">
        <v>26</v>
      </c>
      <c r="R205" s="5" t="s">
        <v>27</v>
      </c>
      <c r="S205" s="5">
        <v>68</v>
      </c>
      <c r="T205" s="5" t="s">
        <v>35</v>
      </c>
      <c r="U205" s="5" t="s">
        <v>23</v>
      </c>
      <c r="V205" s="5" t="s">
        <v>24</v>
      </c>
      <c r="W205" s="12">
        <v>75</v>
      </c>
      <c r="X205" s="7">
        <f t="shared" si="12"/>
        <v>0.1</v>
      </c>
      <c r="Y205" s="5">
        <f t="shared" si="13"/>
        <v>67.5</v>
      </c>
      <c r="AI205" t="e">
        <f>VLOOKUP(A205,NP!$A:$B,2,FALSE)</f>
        <v>#N/A</v>
      </c>
      <c r="AJ205">
        <f t="shared" si="14"/>
        <v>0</v>
      </c>
      <c r="AK205">
        <f>VLOOKUP(F205,Kondition!$B$4:$AG$31,9,FALSE)*100</f>
        <v>10</v>
      </c>
      <c r="AL205" t="e">
        <f t="shared" si="15"/>
        <v>#REF!</v>
      </c>
      <c r="AM205">
        <v>16</v>
      </c>
    </row>
    <row r="206" spans="1:39" x14ac:dyDescent="0.3">
      <c r="A206" s="5">
        <v>10222739</v>
      </c>
      <c r="B206" s="6">
        <v>3528708846166</v>
      </c>
      <c r="C206" s="5" t="s">
        <v>76</v>
      </c>
      <c r="D206" s="5" t="s">
        <v>2239</v>
      </c>
      <c r="E206" s="12">
        <v>64.8</v>
      </c>
      <c r="F206" s="5" t="s">
        <v>62</v>
      </c>
      <c r="G206" s="5">
        <v>1955015</v>
      </c>
      <c r="H206" s="36" t="s">
        <v>76</v>
      </c>
      <c r="I206" s="5">
        <v>195</v>
      </c>
      <c r="J206" s="5">
        <v>50</v>
      </c>
      <c r="K206" s="5">
        <v>15</v>
      </c>
      <c r="L206" s="5" t="s">
        <v>2220</v>
      </c>
      <c r="M206" s="5">
        <v>82</v>
      </c>
      <c r="N206" s="5"/>
      <c r="O206" s="5" t="s">
        <v>19</v>
      </c>
      <c r="P206" s="5"/>
      <c r="Q206" s="5" t="s">
        <v>26</v>
      </c>
      <c r="R206" s="5" t="s">
        <v>27</v>
      </c>
      <c r="S206" s="5">
        <v>69</v>
      </c>
      <c r="T206" s="5" t="s">
        <v>35</v>
      </c>
      <c r="U206" s="5" t="s">
        <v>23</v>
      </c>
      <c r="V206" s="5" t="s">
        <v>24</v>
      </c>
      <c r="W206" s="12">
        <v>64.8</v>
      </c>
      <c r="X206" s="7">
        <f t="shared" si="12"/>
        <v>0.1</v>
      </c>
      <c r="Y206" s="5">
        <f t="shared" si="13"/>
        <v>58.32</v>
      </c>
      <c r="AI206" t="e">
        <f>VLOOKUP(A206,NP!$A:$B,2,FALSE)</f>
        <v>#N/A</v>
      </c>
      <c r="AJ206">
        <f t="shared" si="14"/>
        <v>0</v>
      </c>
      <c r="AK206">
        <f>VLOOKUP(F206,Kondition!$B$4:$AG$31,9,FALSE)*100</f>
        <v>10</v>
      </c>
      <c r="AL206" t="e">
        <f t="shared" si="15"/>
        <v>#REF!</v>
      </c>
      <c r="AM206">
        <v>16</v>
      </c>
    </row>
    <row r="207" spans="1:39" x14ac:dyDescent="0.3">
      <c r="A207" s="5">
        <v>10222740</v>
      </c>
      <c r="B207" s="6">
        <v>3528709199827</v>
      </c>
      <c r="C207" s="5" t="s">
        <v>76</v>
      </c>
      <c r="D207" s="5" t="s">
        <v>2240</v>
      </c>
      <c r="E207" s="12">
        <v>86.2</v>
      </c>
      <c r="F207" s="5" t="s">
        <v>62</v>
      </c>
      <c r="G207" s="5">
        <v>2056515</v>
      </c>
      <c r="H207" s="36" t="s">
        <v>76</v>
      </c>
      <c r="I207" s="5">
        <v>205</v>
      </c>
      <c r="J207" s="5">
        <v>65</v>
      </c>
      <c r="K207" s="5">
        <v>15</v>
      </c>
      <c r="L207" s="5" t="s">
        <v>2220</v>
      </c>
      <c r="M207" s="5">
        <v>94</v>
      </c>
      <c r="N207" s="5"/>
      <c r="O207" s="5" t="s">
        <v>19</v>
      </c>
      <c r="P207" s="5"/>
      <c r="Q207" s="5" t="s">
        <v>26</v>
      </c>
      <c r="R207" s="5" t="s">
        <v>27</v>
      </c>
      <c r="S207" s="5">
        <v>69</v>
      </c>
      <c r="T207" s="5" t="s">
        <v>35</v>
      </c>
      <c r="U207" s="5" t="s">
        <v>23</v>
      </c>
      <c r="V207" s="5" t="s">
        <v>24</v>
      </c>
      <c r="W207" s="12">
        <v>86.2</v>
      </c>
      <c r="X207" s="7">
        <f t="shared" si="12"/>
        <v>0.1</v>
      </c>
      <c r="Y207" s="5">
        <f t="shared" si="13"/>
        <v>77.58</v>
      </c>
      <c r="AI207" t="e">
        <f>VLOOKUP(A207,NP!$A:$B,2,FALSE)</f>
        <v>#N/A</v>
      </c>
      <c r="AJ207">
        <f t="shared" si="14"/>
        <v>0</v>
      </c>
      <c r="AK207">
        <f>VLOOKUP(F207,Kondition!$B$4:$AG$31,9,FALSE)*100</f>
        <v>10</v>
      </c>
      <c r="AL207" t="e">
        <f t="shared" si="15"/>
        <v>#REF!</v>
      </c>
      <c r="AM207">
        <v>16</v>
      </c>
    </row>
    <row r="208" spans="1:39" x14ac:dyDescent="0.3">
      <c r="A208" s="5">
        <v>10222781</v>
      </c>
      <c r="B208" s="6">
        <v>3528700994018</v>
      </c>
      <c r="C208" s="5" t="s">
        <v>76</v>
      </c>
      <c r="D208" s="5" t="s">
        <v>2241</v>
      </c>
      <c r="E208" s="12">
        <v>150.5</v>
      </c>
      <c r="F208" s="5" t="s">
        <v>62</v>
      </c>
      <c r="G208" s="5">
        <v>2454518</v>
      </c>
      <c r="H208" s="36" t="s">
        <v>76</v>
      </c>
      <c r="I208" s="5">
        <v>245</v>
      </c>
      <c r="J208" s="5">
        <v>45</v>
      </c>
      <c r="K208" s="5">
        <v>18</v>
      </c>
      <c r="L208" s="5" t="s">
        <v>2220</v>
      </c>
      <c r="M208" s="5">
        <v>100</v>
      </c>
      <c r="N208" s="5"/>
      <c r="O208" s="5" t="s">
        <v>25</v>
      </c>
      <c r="P208" s="5"/>
      <c r="Q208" s="5" t="s">
        <v>26</v>
      </c>
      <c r="R208" s="5" t="s">
        <v>27</v>
      </c>
      <c r="S208" s="5">
        <v>69</v>
      </c>
      <c r="T208" s="5" t="s">
        <v>35</v>
      </c>
      <c r="U208" s="5" t="s">
        <v>23</v>
      </c>
      <c r="V208" s="5" t="s">
        <v>24</v>
      </c>
      <c r="W208" s="12">
        <v>150.5</v>
      </c>
      <c r="X208" s="7">
        <f t="shared" si="12"/>
        <v>0.12</v>
      </c>
      <c r="Y208" s="5">
        <f t="shared" si="13"/>
        <v>132.44</v>
      </c>
      <c r="AI208" t="e">
        <f>VLOOKUP(A208,NP!$A:$B,2,FALSE)</f>
        <v>#N/A</v>
      </c>
      <c r="AJ208">
        <f t="shared" si="14"/>
        <v>0</v>
      </c>
      <c r="AK208">
        <f>VLOOKUP(F208,Kondition!$B$4:$AG$31,18,FALSE)*100</f>
        <v>12</v>
      </c>
      <c r="AL208" t="e">
        <f t="shared" si="15"/>
        <v>#REF!</v>
      </c>
      <c r="AM208">
        <v>17</v>
      </c>
    </row>
    <row r="209" spans="1:39" x14ac:dyDescent="0.3">
      <c r="A209" s="5">
        <v>10222782</v>
      </c>
      <c r="B209" s="6">
        <v>3528701207223</v>
      </c>
      <c r="C209" s="5" t="s">
        <v>76</v>
      </c>
      <c r="D209" s="5" t="s">
        <v>2242</v>
      </c>
      <c r="E209" s="12">
        <v>118.4</v>
      </c>
      <c r="F209" s="5" t="s">
        <v>62</v>
      </c>
      <c r="G209" s="5">
        <v>2155017</v>
      </c>
      <c r="H209" s="36" t="s">
        <v>76</v>
      </c>
      <c r="I209" s="5">
        <v>215</v>
      </c>
      <c r="J209" s="5">
        <v>50</v>
      </c>
      <c r="K209" s="5">
        <v>17</v>
      </c>
      <c r="L209" s="5" t="s">
        <v>2220</v>
      </c>
      <c r="M209" s="5">
        <v>95</v>
      </c>
      <c r="N209" s="5"/>
      <c r="O209" s="5" t="s">
        <v>19</v>
      </c>
      <c r="P209" s="5"/>
      <c r="Q209" s="5" t="s">
        <v>21</v>
      </c>
      <c r="R209" s="5" t="s">
        <v>27</v>
      </c>
      <c r="S209" s="5">
        <v>69</v>
      </c>
      <c r="T209" s="5" t="s">
        <v>35</v>
      </c>
      <c r="U209" s="5" t="s">
        <v>23</v>
      </c>
      <c r="V209" s="5" t="s">
        <v>24</v>
      </c>
      <c r="W209" s="12">
        <v>118.4</v>
      </c>
      <c r="X209" s="7">
        <f t="shared" si="12"/>
        <v>0.12</v>
      </c>
      <c r="Y209" s="5">
        <f t="shared" si="13"/>
        <v>104.19200000000001</v>
      </c>
      <c r="AI209" t="e">
        <f>VLOOKUP(A209,NP!$A:$B,2,FALSE)</f>
        <v>#N/A</v>
      </c>
      <c r="AJ209">
        <f t="shared" si="14"/>
        <v>0</v>
      </c>
      <c r="AK209">
        <f>VLOOKUP(F209,Kondition!$B$4:$AG$31,15,FALSE)*100</f>
        <v>12</v>
      </c>
      <c r="AL209" t="e">
        <f t="shared" si="15"/>
        <v>#REF!</v>
      </c>
      <c r="AM209">
        <v>17</v>
      </c>
    </row>
    <row r="210" spans="1:39" x14ac:dyDescent="0.3">
      <c r="A210" s="5">
        <v>10023872</v>
      </c>
      <c r="B210" s="6">
        <v>3188649815203</v>
      </c>
      <c r="C210" s="5" t="s">
        <v>77</v>
      </c>
      <c r="D210" s="5" t="s">
        <v>317</v>
      </c>
      <c r="E210" s="12">
        <v>213</v>
      </c>
      <c r="F210" s="5" t="s">
        <v>41</v>
      </c>
      <c r="G210" s="5">
        <v>2255017</v>
      </c>
      <c r="H210" s="36" t="s">
        <v>77</v>
      </c>
      <c r="I210" s="5">
        <v>225</v>
      </c>
      <c r="J210" s="5">
        <v>50</v>
      </c>
      <c r="K210" s="5">
        <v>17</v>
      </c>
      <c r="L210" s="5" t="s">
        <v>301</v>
      </c>
      <c r="M210" s="5">
        <v>94</v>
      </c>
      <c r="N210" s="5"/>
      <c r="O210" s="5" t="s">
        <v>19</v>
      </c>
      <c r="P210" s="5" t="s">
        <v>42</v>
      </c>
      <c r="Q210" s="5" t="s">
        <v>20</v>
      </c>
      <c r="R210" s="5" t="s">
        <v>21</v>
      </c>
      <c r="S210" s="5">
        <v>69</v>
      </c>
      <c r="T210" s="5" t="s">
        <v>35</v>
      </c>
      <c r="U210" s="5" t="s">
        <v>23</v>
      </c>
      <c r="V210" s="5" t="s">
        <v>24</v>
      </c>
      <c r="W210" s="12">
        <v>213</v>
      </c>
      <c r="X210" s="7">
        <f t="shared" si="12"/>
        <v>0.31</v>
      </c>
      <c r="Y210" s="5">
        <f t="shared" si="13"/>
        <v>146.97</v>
      </c>
      <c r="AI210" t="e">
        <f>VLOOKUP(A210,NP!$A:$B,2,FALSE)</f>
        <v>#N/A</v>
      </c>
      <c r="AJ210">
        <f t="shared" si="14"/>
        <v>0</v>
      </c>
      <c r="AK210">
        <f>VLOOKUP(F210,Kondition!$B$4:$AG$31,15,FALSE)*100</f>
        <v>31</v>
      </c>
      <c r="AL210" t="e">
        <f t="shared" si="15"/>
        <v>#REF!</v>
      </c>
      <c r="AM210">
        <v>17</v>
      </c>
    </row>
    <row r="211" spans="1:39" x14ac:dyDescent="0.3">
      <c r="A211" s="5">
        <v>10222783</v>
      </c>
      <c r="B211" s="6">
        <v>3528701350295</v>
      </c>
      <c r="C211" s="5" t="s">
        <v>76</v>
      </c>
      <c r="D211" s="5" t="s">
        <v>2243</v>
      </c>
      <c r="E211" s="12">
        <v>57.9</v>
      </c>
      <c r="F211" s="5" t="s">
        <v>62</v>
      </c>
      <c r="G211" s="5">
        <v>1956515</v>
      </c>
      <c r="H211" s="36" t="s">
        <v>76</v>
      </c>
      <c r="I211" s="5">
        <v>195</v>
      </c>
      <c r="J211" s="5">
        <v>65</v>
      </c>
      <c r="K211" s="5">
        <v>15</v>
      </c>
      <c r="L211" s="5" t="s">
        <v>2220</v>
      </c>
      <c r="M211" s="5">
        <v>91</v>
      </c>
      <c r="N211" s="5"/>
      <c r="O211" s="5" t="s">
        <v>33</v>
      </c>
      <c r="P211" s="5"/>
      <c r="Q211" s="5" t="s">
        <v>26</v>
      </c>
      <c r="R211" s="5" t="s">
        <v>27</v>
      </c>
      <c r="S211" s="5">
        <v>69</v>
      </c>
      <c r="T211" s="5" t="s">
        <v>35</v>
      </c>
      <c r="U211" s="5" t="s">
        <v>23</v>
      </c>
      <c r="V211" s="5" t="s">
        <v>24</v>
      </c>
      <c r="W211" s="12">
        <v>57.9</v>
      </c>
      <c r="X211" s="7">
        <f t="shared" si="12"/>
        <v>0.1</v>
      </c>
      <c r="Y211" s="5">
        <f t="shared" si="13"/>
        <v>52.11</v>
      </c>
      <c r="AI211" t="e">
        <f>VLOOKUP(A211,NP!$A:$B,2,FALSE)</f>
        <v>#N/A</v>
      </c>
      <c r="AJ211">
        <f t="shared" si="14"/>
        <v>0</v>
      </c>
      <c r="AK211">
        <f>VLOOKUP(F211,Kondition!$B$4:$AG$31,9,FALSE)*100</f>
        <v>10</v>
      </c>
      <c r="AL211" t="e">
        <f t="shared" si="15"/>
        <v>#REF!</v>
      </c>
      <c r="AM211">
        <v>16</v>
      </c>
    </row>
    <row r="212" spans="1:39" x14ac:dyDescent="0.3">
      <c r="A212" s="5">
        <v>10222784</v>
      </c>
      <c r="B212" s="6">
        <v>3528701526331</v>
      </c>
      <c r="C212" s="5" t="s">
        <v>76</v>
      </c>
      <c r="D212" s="5" t="s">
        <v>2244</v>
      </c>
      <c r="E212" s="12">
        <v>71.2</v>
      </c>
      <c r="F212" s="5" t="s">
        <v>62</v>
      </c>
      <c r="G212" s="5">
        <v>2055516</v>
      </c>
      <c r="H212" s="36" t="s">
        <v>76</v>
      </c>
      <c r="I212" s="5">
        <v>205</v>
      </c>
      <c r="J212" s="5">
        <v>55</v>
      </c>
      <c r="K212" s="5">
        <v>16</v>
      </c>
      <c r="L212" s="5" t="s">
        <v>2220</v>
      </c>
      <c r="M212" s="5">
        <v>91</v>
      </c>
      <c r="N212" s="5"/>
      <c r="O212" s="5" t="s">
        <v>33</v>
      </c>
      <c r="P212" s="5"/>
      <c r="Q212" s="5" t="s">
        <v>26</v>
      </c>
      <c r="R212" s="5" t="s">
        <v>27</v>
      </c>
      <c r="S212" s="5">
        <v>69</v>
      </c>
      <c r="T212" s="5" t="s">
        <v>35</v>
      </c>
      <c r="U212" s="5" t="s">
        <v>23</v>
      </c>
      <c r="V212" s="5" t="s">
        <v>24</v>
      </c>
      <c r="W212" s="12">
        <v>71.2</v>
      </c>
      <c r="X212" s="7">
        <f t="shared" si="12"/>
        <v>0.12</v>
      </c>
      <c r="Y212" s="5">
        <f t="shared" si="13"/>
        <v>62.656000000000006</v>
      </c>
      <c r="AI212" t="e">
        <f>VLOOKUP(A212,NP!$A:$B,2,FALSE)</f>
        <v>#N/A</v>
      </c>
      <c r="AJ212">
        <f t="shared" si="14"/>
        <v>0</v>
      </c>
      <c r="AK212">
        <f>VLOOKUP(F212,Kondition!$B$4:$AG$31,12,FALSE)*100</f>
        <v>12</v>
      </c>
      <c r="AL212" t="e">
        <f t="shared" si="15"/>
        <v>#REF!</v>
      </c>
      <c r="AM212">
        <v>16</v>
      </c>
    </row>
    <row r="213" spans="1:39" x14ac:dyDescent="0.3">
      <c r="A213" s="5">
        <v>10222785</v>
      </c>
      <c r="B213" s="6">
        <v>3528701654706</v>
      </c>
      <c r="C213" s="5" t="s">
        <v>76</v>
      </c>
      <c r="D213" s="5" t="s">
        <v>2245</v>
      </c>
      <c r="E213" s="12">
        <v>84.5</v>
      </c>
      <c r="F213" s="5" t="s">
        <v>62</v>
      </c>
      <c r="G213" s="5">
        <v>2055516</v>
      </c>
      <c r="H213" s="36" t="s">
        <v>76</v>
      </c>
      <c r="I213" s="5">
        <v>205</v>
      </c>
      <c r="J213" s="5">
        <v>55</v>
      </c>
      <c r="K213" s="5">
        <v>16</v>
      </c>
      <c r="L213" s="5" t="s">
        <v>2220</v>
      </c>
      <c r="M213" s="5">
        <v>94</v>
      </c>
      <c r="N213" s="5"/>
      <c r="O213" s="5" t="s">
        <v>25</v>
      </c>
      <c r="P213" s="5"/>
      <c r="Q213" s="5" t="s">
        <v>26</v>
      </c>
      <c r="R213" s="5" t="s">
        <v>27</v>
      </c>
      <c r="S213" s="5">
        <v>68</v>
      </c>
      <c r="T213" s="5" t="s">
        <v>35</v>
      </c>
      <c r="U213" s="5" t="s">
        <v>23</v>
      </c>
      <c r="V213" s="5" t="s">
        <v>24</v>
      </c>
      <c r="W213" s="12">
        <v>84.5</v>
      </c>
      <c r="X213" s="7">
        <f t="shared" si="12"/>
        <v>0.12</v>
      </c>
      <c r="Y213" s="5">
        <f t="shared" si="13"/>
        <v>74.36</v>
      </c>
      <c r="AI213" t="e">
        <f>VLOOKUP(A213,NP!$A:$B,2,FALSE)</f>
        <v>#N/A</v>
      </c>
      <c r="AJ213">
        <f t="shared" si="14"/>
        <v>0</v>
      </c>
      <c r="AK213">
        <f>VLOOKUP(F213,Kondition!$B$4:$AG$31,12,FALSE)*100</f>
        <v>12</v>
      </c>
      <c r="AL213" t="e">
        <f t="shared" si="15"/>
        <v>#REF!</v>
      </c>
      <c r="AM213">
        <v>16</v>
      </c>
    </row>
    <row r="214" spans="1:39" x14ac:dyDescent="0.3">
      <c r="A214" s="5">
        <v>10222786</v>
      </c>
      <c r="B214" s="6">
        <v>3528704690213</v>
      </c>
      <c r="C214" s="5" t="s">
        <v>76</v>
      </c>
      <c r="D214" s="5" t="s">
        <v>2246</v>
      </c>
      <c r="E214" s="12">
        <v>100</v>
      </c>
      <c r="F214" s="5" t="s">
        <v>62</v>
      </c>
      <c r="G214" s="5">
        <v>2254517</v>
      </c>
      <c r="H214" s="36" t="s">
        <v>76</v>
      </c>
      <c r="I214" s="5">
        <v>225</v>
      </c>
      <c r="J214" s="5">
        <v>45</v>
      </c>
      <c r="K214" s="5">
        <v>17</v>
      </c>
      <c r="L214" s="5" t="s">
        <v>2220</v>
      </c>
      <c r="M214" s="5">
        <v>94</v>
      </c>
      <c r="N214" s="5"/>
      <c r="O214" s="5" t="s">
        <v>19</v>
      </c>
      <c r="P214" s="5"/>
      <c r="Q214" s="5" t="s">
        <v>21</v>
      </c>
      <c r="R214" s="5" t="s">
        <v>27</v>
      </c>
      <c r="S214" s="5">
        <v>69</v>
      </c>
      <c r="T214" s="5" t="s">
        <v>35</v>
      </c>
      <c r="U214" s="5" t="s">
        <v>23</v>
      </c>
      <c r="V214" s="5" t="s">
        <v>24</v>
      </c>
      <c r="W214" s="12">
        <v>100</v>
      </c>
      <c r="X214" s="7">
        <f t="shared" si="12"/>
        <v>0.12</v>
      </c>
      <c r="Y214" s="5">
        <f t="shared" si="13"/>
        <v>88</v>
      </c>
      <c r="AI214" t="e">
        <f>VLOOKUP(A214,NP!$A:$B,2,FALSE)</f>
        <v>#N/A</v>
      </c>
      <c r="AJ214">
        <f t="shared" si="14"/>
        <v>0</v>
      </c>
      <c r="AK214">
        <f>VLOOKUP(F214,Kondition!$B$4:$AG$31,15,FALSE)*100</f>
        <v>12</v>
      </c>
      <c r="AL214" t="e">
        <f t="shared" si="15"/>
        <v>#REF!</v>
      </c>
      <c r="AM214">
        <v>17</v>
      </c>
    </row>
    <row r="215" spans="1:39" x14ac:dyDescent="0.3">
      <c r="A215" s="5">
        <v>10024087</v>
      </c>
      <c r="B215" s="6">
        <v>3188649821730</v>
      </c>
      <c r="C215" s="5" t="s">
        <v>77</v>
      </c>
      <c r="D215" s="5" t="s">
        <v>322</v>
      </c>
      <c r="E215" s="12">
        <v>268.5</v>
      </c>
      <c r="F215" s="5" t="s">
        <v>41</v>
      </c>
      <c r="G215" s="5">
        <v>2155518</v>
      </c>
      <c r="H215" s="36" t="s">
        <v>77</v>
      </c>
      <c r="I215" s="5">
        <v>215</v>
      </c>
      <c r="J215" s="5">
        <v>55</v>
      </c>
      <c r="K215" s="5">
        <v>18</v>
      </c>
      <c r="L215" s="5" t="s">
        <v>301</v>
      </c>
      <c r="M215" s="5">
        <v>95</v>
      </c>
      <c r="N215" s="5"/>
      <c r="O215" s="5" t="s">
        <v>19</v>
      </c>
      <c r="P215" s="5" t="s">
        <v>39</v>
      </c>
      <c r="Q215" s="5" t="s">
        <v>26</v>
      </c>
      <c r="R215" s="5" t="s">
        <v>26</v>
      </c>
      <c r="S215" s="5">
        <v>68</v>
      </c>
      <c r="T215" s="5" t="s">
        <v>35</v>
      </c>
      <c r="U215" s="5" t="s">
        <v>23</v>
      </c>
      <c r="V215" s="5" t="s">
        <v>24</v>
      </c>
      <c r="W215" s="12">
        <v>268.5</v>
      </c>
      <c r="X215" s="7" t="str">
        <f t="shared" si="12"/>
        <v>NP</v>
      </c>
      <c r="Y215" s="5">
        <f t="shared" si="13"/>
        <v>180</v>
      </c>
      <c r="AI215">
        <f>VLOOKUP(A215,NP!$A:$B,2,FALSE)</f>
        <v>180</v>
      </c>
      <c r="AJ215">
        <f t="shared" si="14"/>
        <v>180</v>
      </c>
      <c r="AK215">
        <f>VLOOKUP(F215,Kondition!$B$4:$AG$31,18,FALSE)*100</f>
        <v>31</v>
      </c>
      <c r="AL215" t="e">
        <f t="shared" si="15"/>
        <v>#REF!</v>
      </c>
      <c r="AM215">
        <v>17</v>
      </c>
    </row>
    <row r="216" spans="1:39" x14ac:dyDescent="0.3">
      <c r="A216" s="5">
        <v>10222789</v>
      </c>
      <c r="B216" s="6">
        <v>3528702671047</v>
      </c>
      <c r="C216" s="5" t="s">
        <v>76</v>
      </c>
      <c r="D216" s="5" t="s">
        <v>2247</v>
      </c>
      <c r="E216" s="12">
        <v>66.5</v>
      </c>
      <c r="F216" s="5" t="s">
        <v>62</v>
      </c>
      <c r="G216" s="5">
        <v>1956015</v>
      </c>
      <c r="H216" s="36" t="s">
        <v>76</v>
      </c>
      <c r="I216" s="5">
        <v>195</v>
      </c>
      <c r="J216" s="5">
        <v>60</v>
      </c>
      <c r="K216" s="5">
        <v>15</v>
      </c>
      <c r="L216" s="5" t="s">
        <v>2220</v>
      </c>
      <c r="M216" s="5">
        <v>88</v>
      </c>
      <c r="N216" s="5"/>
      <c r="O216" s="5" t="s">
        <v>33</v>
      </c>
      <c r="P216" s="5"/>
      <c r="Q216" s="5" t="s">
        <v>26</v>
      </c>
      <c r="R216" s="5" t="s">
        <v>27</v>
      </c>
      <c r="S216" s="5">
        <v>69</v>
      </c>
      <c r="T216" s="5" t="s">
        <v>35</v>
      </c>
      <c r="U216" s="5" t="s">
        <v>23</v>
      </c>
      <c r="V216" s="5" t="s">
        <v>24</v>
      </c>
      <c r="W216" s="12">
        <v>66.5</v>
      </c>
      <c r="X216" s="7">
        <f t="shared" si="12"/>
        <v>0.1</v>
      </c>
      <c r="Y216" s="5">
        <f t="shared" si="13"/>
        <v>59.85</v>
      </c>
      <c r="AI216" t="e">
        <f>VLOOKUP(A216,NP!$A:$B,2,FALSE)</f>
        <v>#N/A</v>
      </c>
      <c r="AJ216">
        <f t="shared" si="14"/>
        <v>0</v>
      </c>
      <c r="AK216">
        <f>VLOOKUP(F216,Kondition!$B$4:$AG$31,9,FALSE)*100</f>
        <v>10</v>
      </c>
      <c r="AL216" t="e">
        <f t="shared" si="15"/>
        <v>#REF!</v>
      </c>
      <c r="AM216">
        <v>16</v>
      </c>
    </row>
    <row r="217" spans="1:39" x14ac:dyDescent="0.3">
      <c r="A217" s="5">
        <v>10222790</v>
      </c>
      <c r="B217" s="6">
        <v>3528705774837</v>
      </c>
      <c r="C217" s="5" t="s">
        <v>76</v>
      </c>
      <c r="D217" s="5" t="s">
        <v>2248</v>
      </c>
      <c r="E217" s="12">
        <v>98.4</v>
      </c>
      <c r="F217" s="5" t="s">
        <v>62</v>
      </c>
      <c r="G217" s="5">
        <v>2155516</v>
      </c>
      <c r="H217" s="36" t="s">
        <v>76</v>
      </c>
      <c r="I217" s="5">
        <v>215</v>
      </c>
      <c r="J217" s="5">
        <v>55</v>
      </c>
      <c r="K217" s="5">
        <v>16</v>
      </c>
      <c r="L217" s="5" t="s">
        <v>2220</v>
      </c>
      <c r="M217" s="5">
        <v>93</v>
      </c>
      <c r="N217" s="5"/>
      <c r="O217" s="5" t="s">
        <v>19</v>
      </c>
      <c r="P217" s="5"/>
      <c r="Q217" s="5" t="s">
        <v>21</v>
      </c>
      <c r="R217" s="5" t="s">
        <v>27</v>
      </c>
      <c r="S217" s="5">
        <v>69</v>
      </c>
      <c r="T217" s="5" t="s">
        <v>35</v>
      </c>
      <c r="U217" s="5" t="s">
        <v>23</v>
      </c>
      <c r="V217" s="5" t="s">
        <v>24</v>
      </c>
      <c r="W217" s="12">
        <v>98.4</v>
      </c>
      <c r="X217" s="7">
        <f t="shared" si="12"/>
        <v>0.12</v>
      </c>
      <c r="Y217" s="5">
        <f t="shared" si="13"/>
        <v>86.591999999999999</v>
      </c>
      <c r="AI217" t="e">
        <f>VLOOKUP(A217,NP!$A:$B,2,FALSE)</f>
        <v>#N/A</v>
      </c>
      <c r="AJ217">
        <f t="shared" si="14"/>
        <v>0</v>
      </c>
      <c r="AK217">
        <f>VLOOKUP(F217,Kondition!$B$4:$AG$31,12,FALSE)*100</f>
        <v>12</v>
      </c>
      <c r="AL217" t="e">
        <f t="shared" si="15"/>
        <v>#REF!</v>
      </c>
      <c r="AM217">
        <v>16</v>
      </c>
    </row>
    <row r="218" spans="1:39" x14ac:dyDescent="0.3">
      <c r="A218" s="5">
        <v>10222791</v>
      </c>
      <c r="B218" s="6">
        <v>3528701027982</v>
      </c>
      <c r="C218" s="5" t="s">
        <v>76</v>
      </c>
      <c r="D218" s="5" t="s">
        <v>2249</v>
      </c>
      <c r="E218" s="12">
        <v>102.9</v>
      </c>
      <c r="F218" s="5" t="s">
        <v>62</v>
      </c>
      <c r="G218" s="5">
        <v>2155516</v>
      </c>
      <c r="H218" s="36" t="s">
        <v>76</v>
      </c>
      <c r="I218" s="5">
        <v>215</v>
      </c>
      <c r="J218" s="5">
        <v>55</v>
      </c>
      <c r="K218" s="5">
        <v>16</v>
      </c>
      <c r="L218" s="5" t="s">
        <v>2220</v>
      </c>
      <c r="M218" s="5">
        <v>97</v>
      </c>
      <c r="N218" s="5"/>
      <c r="O218" s="5" t="s">
        <v>19</v>
      </c>
      <c r="P218" s="5"/>
      <c r="Q218" s="5" t="s">
        <v>21</v>
      </c>
      <c r="R218" s="5" t="s">
        <v>27</v>
      </c>
      <c r="S218" s="5">
        <v>69</v>
      </c>
      <c r="T218" s="5" t="s">
        <v>35</v>
      </c>
      <c r="U218" s="5" t="s">
        <v>23</v>
      </c>
      <c r="V218" s="5" t="s">
        <v>24</v>
      </c>
      <c r="W218" s="12">
        <v>102.9</v>
      </c>
      <c r="X218" s="7">
        <f t="shared" si="12"/>
        <v>0.12</v>
      </c>
      <c r="Y218" s="5">
        <f t="shared" si="13"/>
        <v>90.552000000000007</v>
      </c>
      <c r="AI218" t="e">
        <f>VLOOKUP(A218,NP!$A:$B,2,FALSE)</f>
        <v>#N/A</v>
      </c>
      <c r="AJ218">
        <f t="shared" si="14"/>
        <v>0</v>
      </c>
      <c r="AK218">
        <f>VLOOKUP(F218,Kondition!$B$4:$AG$31,12,FALSE)*100</f>
        <v>12</v>
      </c>
      <c r="AL218" t="e">
        <f t="shared" si="15"/>
        <v>#REF!</v>
      </c>
      <c r="AM218">
        <v>16</v>
      </c>
    </row>
    <row r="219" spans="1:39" x14ac:dyDescent="0.3">
      <c r="A219" s="5">
        <v>10222792</v>
      </c>
      <c r="B219" s="6">
        <v>3528701031491</v>
      </c>
      <c r="C219" s="5" t="s">
        <v>76</v>
      </c>
      <c r="D219" s="5" t="s">
        <v>2250</v>
      </c>
      <c r="E219" s="12">
        <v>60.9</v>
      </c>
      <c r="F219" s="5" t="s">
        <v>62</v>
      </c>
      <c r="G219" s="5">
        <v>1856515</v>
      </c>
      <c r="H219" s="36" t="s">
        <v>76</v>
      </c>
      <c r="I219" s="5">
        <v>185</v>
      </c>
      <c r="J219" s="5">
        <v>65</v>
      </c>
      <c r="K219" s="5">
        <v>15</v>
      </c>
      <c r="L219" s="5" t="s">
        <v>2220</v>
      </c>
      <c r="M219" s="5">
        <v>92</v>
      </c>
      <c r="N219" s="5"/>
      <c r="O219" s="5" t="s">
        <v>33</v>
      </c>
      <c r="P219" s="5"/>
      <c r="Q219" s="5" t="s">
        <v>21</v>
      </c>
      <c r="R219" s="5" t="s">
        <v>27</v>
      </c>
      <c r="S219" s="5">
        <v>69</v>
      </c>
      <c r="T219" s="5" t="s">
        <v>35</v>
      </c>
      <c r="U219" s="5" t="s">
        <v>23</v>
      </c>
      <c r="V219" s="5" t="s">
        <v>24</v>
      </c>
      <c r="W219" s="12">
        <v>60.9</v>
      </c>
      <c r="X219" s="7">
        <f t="shared" si="12"/>
        <v>0.1</v>
      </c>
      <c r="Y219" s="5">
        <f t="shared" si="13"/>
        <v>54.81</v>
      </c>
      <c r="AI219" t="e">
        <f>VLOOKUP(A219,NP!$A:$B,2,FALSE)</f>
        <v>#N/A</v>
      </c>
      <c r="AJ219">
        <f t="shared" si="14"/>
        <v>0</v>
      </c>
      <c r="AK219">
        <f>VLOOKUP(F219,Kondition!$B$4:$AG$31,9,FALSE)*100</f>
        <v>10</v>
      </c>
      <c r="AL219" t="e">
        <f t="shared" si="15"/>
        <v>#REF!</v>
      </c>
      <c r="AM219">
        <v>16</v>
      </c>
    </row>
    <row r="220" spans="1:39" x14ac:dyDescent="0.3">
      <c r="A220" s="5">
        <v>10222793</v>
      </c>
      <c r="B220" s="6">
        <v>3528700102888</v>
      </c>
      <c r="C220" s="5" t="s">
        <v>76</v>
      </c>
      <c r="D220" s="5" t="s">
        <v>2251</v>
      </c>
      <c r="E220" s="12">
        <v>83.9</v>
      </c>
      <c r="F220" s="5" t="s">
        <v>62</v>
      </c>
      <c r="G220" s="5">
        <v>2056016</v>
      </c>
      <c r="H220" s="36" t="s">
        <v>76</v>
      </c>
      <c r="I220" s="5">
        <v>205</v>
      </c>
      <c r="J220" s="5">
        <v>60</v>
      </c>
      <c r="K220" s="5">
        <v>16</v>
      </c>
      <c r="L220" s="5" t="s">
        <v>2220</v>
      </c>
      <c r="M220" s="5">
        <v>92</v>
      </c>
      <c r="N220" s="5"/>
      <c r="O220" s="5" t="s">
        <v>19</v>
      </c>
      <c r="P220" s="5"/>
      <c r="Q220" s="5" t="s">
        <v>26</v>
      </c>
      <c r="R220" s="5" t="s">
        <v>27</v>
      </c>
      <c r="S220" s="5">
        <v>69</v>
      </c>
      <c r="T220" s="5" t="s">
        <v>35</v>
      </c>
      <c r="U220" s="5" t="s">
        <v>23</v>
      </c>
      <c r="V220" s="5" t="s">
        <v>24</v>
      </c>
      <c r="W220" s="12">
        <v>83.9</v>
      </c>
      <c r="X220" s="7">
        <f t="shared" si="12"/>
        <v>0.12</v>
      </c>
      <c r="Y220" s="5">
        <f t="shared" si="13"/>
        <v>73.832000000000008</v>
      </c>
      <c r="AI220" t="e">
        <f>VLOOKUP(A220,NP!$A:$B,2,FALSE)</f>
        <v>#N/A</v>
      </c>
      <c r="AJ220">
        <f t="shared" si="14"/>
        <v>0</v>
      </c>
      <c r="AK220">
        <f>VLOOKUP(F220,Kondition!$B$4:$AG$31,12,FALSE)*100</f>
        <v>12</v>
      </c>
      <c r="AL220" t="e">
        <f t="shared" si="15"/>
        <v>#REF!</v>
      </c>
      <c r="AM220">
        <v>16</v>
      </c>
    </row>
    <row r="221" spans="1:39" x14ac:dyDescent="0.3">
      <c r="A221" s="5">
        <v>10222795</v>
      </c>
      <c r="B221" s="6">
        <v>3528701403267</v>
      </c>
      <c r="C221" s="5" t="s">
        <v>76</v>
      </c>
      <c r="D221" s="5" t="s">
        <v>2252</v>
      </c>
      <c r="E221" s="12">
        <v>79.8</v>
      </c>
      <c r="F221" s="5" t="s">
        <v>62</v>
      </c>
      <c r="G221" s="5">
        <v>1955515</v>
      </c>
      <c r="H221" s="36" t="s">
        <v>76</v>
      </c>
      <c r="I221" s="5">
        <v>195</v>
      </c>
      <c r="J221" s="5">
        <v>55</v>
      </c>
      <c r="K221" s="5">
        <v>15</v>
      </c>
      <c r="L221" s="5" t="s">
        <v>2220</v>
      </c>
      <c r="M221" s="5">
        <v>85</v>
      </c>
      <c r="N221" s="5"/>
      <c r="O221" s="5" t="s">
        <v>19</v>
      </c>
      <c r="P221" s="5"/>
      <c r="Q221" s="5" t="s">
        <v>26</v>
      </c>
      <c r="R221" s="5" t="s">
        <v>27</v>
      </c>
      <c r="S221" s="5">
        <v>69</v>
      </c>
      <c r="T221" s="5" t="s">
        <v>35</v>
      </c>
      <c r="U221" s="5" t="s">
        <v>23</v>
      </c>
      <c r="V221" s="5" t="s">
        <v>24</v>
      </c>
      <c r="W221" s="12">
        <v>79.8</v>
      </c>
      <c r="X221" s="7">
        <f t="shared" si="12"/>
        <v>0.1</v>
      </c>
      <c r="Y221" s="5">
        <f t="shared" si="13"/>
        <v>71.819999999999993</v>
      </c>
      <c r="AI221" t="e">
        <f>VLOOKUP(A221,NP!$A:$B,2,FALSE)</f>
        <v>#N/A</v>
      </c>
      <c r="AJ221">
        <f t="shared" si="14"/>
        <v>0</v>
      </c>
      <c r="AK221">
        <f>VLOOKUP(F221,Kondition!$B$4:$AG$31,9,FALSE)*100</f>
        <v>10</v>
      </c>
      <c r="AL221" t="e">
        <f t="shared" si="15"/>
        <v>#REF!</v>
      </c>
      <c r="AM221">
        <v>16</v>
      </c>
    </row>
    <row r="222" spans="1:39" x14ac:dyDescent="0.3">
      <c r="A222" s="5">
        <v>10222796</v>
      </c>
      <c r="B222" s="6">
        <v>3528706937040</v>
      </c>
      <c r="C222" s="5" t="s">
        <v>76</v>
      </c>
      <c r="D222" s="5" t="s">
        <v>2253</v>
      </c>
      <c r="E222" s="12">
        <v>60.7</v>
      </c>
      <c r="F222" s="5" t="s">
        <v>62</v>
      </c>
      <c r="G222" s="5">
        <v>1856015</v>
      </c>
      <c r="H222" s="36" t="s">
        <v>76</v>
      </c>
      <c r="I222" s="5">
        <v>185</v>
      </c>
      <c r="J222" s="5">
        <v>60</v>
      </c>
      <c r="K222" s="5">
        <v>15</v>
      </c>
      <c r="L222" s="5" t="s">
        <v>2220</v>
      </c>
      <c r="M222" s="5">
        <v>88</v>
      </c>
      <c r="N222" s="5"/>
      <c r="O222" s="5" t="s">
        <v>33</v>
      </c>
      <c r="P222" s="5"/>
      <c r="Q222" s="5" t="s">
        <v>26</v>
      </c>
      <c r="R222" s="5" t="s">
        <v>27</v>
      </c>
      <c r="S222" s="5">
        <v>68</v>
      </c>
      <c r="T222" s="5" t="s">
        <v>35</v>
      </c>
      <c r="U222" s="5" t="s">
        <v>23</v>
      </c>
      <c r="V222" s="5" t="s">
        <v>24</v>
      </c>
      <c r="W222" s="12">
        <v>60.7</v>
      </c>
      <c r="X222" s="7">
        <f t="shared" si="12"/>
        <v>0.1</v>
      </c>
      <c r="Y222" s="5">
        <f t="shared" si="13"/>
        <v>54.63</v>
      </c>
      <c r="AI222" t="e">
        <f>VLOOKUP(A222,NP!$A:$B,2,FALSE)</f>
        <v>#N/A</v>
      </c>
      <c r="AJ222">
        <f t="shared" si="14"/>
        <v>0</v>
      </c>
      <c r="AK222">
        <f>VLOOKUP(F222,Kondition!$B$4:$AG$31,9,FALSE)*100</f>
        <v>10</v>
      </c>
      <c r="AL222" t="e">
        <f t="shared" si="15"/>
        <v>#REF!</v>
      </c>
      <c r="AM222">
        <v>16</v>
      </c>
    </row>
    <row r="223" spans="1:39" x14ac:dyDescent="0.3">
      <c r="A223" s="5">
        <v>10222800</v>
      </c>
      <c r="B223" s="6">
        <v>3528705221706</v>
      </c>
      <c r="C223" s="5" t="s">
        <v>76</v>
      </c>
      <c r="D223" s="5" t="s">
        <v>2254</v>
      </c>
      <c r="E223" s="12">
        <v>88.9</v>
      </c>
      <c r="F223" s="5" t="s">
        <v>62</v>
      </c>
      <c r="G223" s="5">
        <v>2056016</v>
      </c>
      <c r="H223" s="36" t="s">
        <v>76</v>
      </c>
      <c r="I223" s="5">
        <v>205</v>
      </c>
      <c r="J223" s="5">
        <v>60</v>
      </c>
      <c r="K223" s="5">
        <v>16</v>
      </c>
      <c r="L223" s="5" t="s">
        <v>2220</v>
      </c>
      <c r="M223" s="5">
        <v>96</v>
      </c>
      <c r="N223" s="5"/>
      <c r="O223" s="5" t="s">
        <v>19</v>
      </c>
      <c r="P223" s="5"/>
      <c r="Q223" s="5" t="s">
        <v>21</v>
      </c>
      <c r="R223" s="5" t="s">
        <v>27</v>
      </c>
      <c r="S223" s="5">
        <v>69</v>
      </c>
      <c r="T223" s="5" t="s">
        <v>35</v>
      </c>
      <c r="U223" s="5" t="s">
        <v>23</v>
      </c>
      <c r="V223" s="5" t="s">
        <v>24</v>
      </c>
      <c r="W223" s="12">
        <v>88.9</v>
      </c>
      <c r="X223" s="7">
        <f t="shared" si="12"/>
        <v>0.12</v>
      </c>
      <c r="Y223" s="5">
        <f t="shared" si="13"/>
        <v>78.231999999999999</v>
      </c>
      <c r="AI223" t="e">
        <f>VLOOKUP(A223,NP!$A:$B,2,FALSE)</f>
        <v>#N/A</v>
      </c>
      <c r="AJ223">
        <f t="shared" si="14"/>
        <v>0</v>
      </c>
      <c r="AK223">
        <f>VLOOKUP(F223,Kondition!$B$4:$AG$31,12,FALSE)*100</f>
        <v>12</v>
      </c>
      <c r="AL223" t="e">
        <f t="shared" si="15"/>
        <v>#REF!</v>
      </c>
      <c r="AM223">
        <v>16</v>
      </c>
    </row>
    <row r="224" spans="1:39" x14ac:dyDescent="0.3">
      <c r="A224" s="5">
        <v>10222801</v>
      </c>
      <c r="B224" s="6">
        <v>3528703789000</v>
      </c>
      <c r="C224" s="5" t="s">
        <v>76</v>
      </c>
      <c r="D224" s="5" t="s">
        <v>2255</v>
      </c>
      <c r="E224" s="12">
        <v>59.6</v>
      </c>
      <c r="F224" s="5" t="s">
        <v>62</v>
      </c>
      <c r="G224" s="5">
        <v>1856015</v>
      </c>
      <c r="H224" s="36" t="s">
        <v>76</v>
      </c>
      <c r="I224" s="5">
        <v>185</v>
      </c>
      <c r="J224" s="5">
        <v>60</v>
      </c>
      <c r="K224" s="5">
        <v>15</v>
      </c>
      <c r="L224" s="5" t="s">
        <v>2220</v>
      </c>
      <c r="M224" s="5">
        <v>84</v>
      </c>
      <c r="N224" s="5"/>
      <c r="O224" s="5" t="s">
        <v>33</v>
      </c>
      <c r="P224" s="5"/>
      <c r="Q224" s="5" t="s">
        <v>26</v>
      </c>
      <c r="R224" s="5" t="s">
        <v>27</v>
      </c>
      <c r="S224" s="5">
        <v>68</v>
      </c>
      <c r="T224" s="5" t="s">
        <v>35</v>
      </c>
      <c r="U224" s="5" t="s">
        <v>23</v>
      </c>
      <c r="V224" s="5" t="s">
        <v>24</v>
      </c>
      <c r="W224" s="12">
        <v>59.6</v>
      </c>
      <c r="X224" s="7">
        <f t="shared" si="12"/>
        <v>0.1</v>
      </c>
      <c r="Y224" s="5">
        <f t="shared" si="13"/>
        <v>53.64</v>
      </c>
      <c r="AI224" t="e">
        <f>VLOOKUP(A224,NP!$A:$B,2,FALSE)</f>
        <v>#N/A</v>
      </c>
      <c r="AJ224">
        <f t="shared" si="14"/>
        <v>0</v>
      </c>
      <c r="AK224">
        <f>VLOOKUP(F224,Kondition!$B$4:$AG$31,9,FALSE)*100</f>
        <v>10</v>
      </c>
      <c r="AL224" t="e">
        <f t="shared" si="15"/>
        <v>#REF!</v>
      </c>
      <c r="AM224">
        <v>16</v>
      </c>
    </row>
    <row r="225" spans="1:39" x14ac:dyDescent="0.3">
      <c r="A225" s="5">
        <v>10024398</v>
      </c>
      <c r="B225" s="6">
        <v>3188649815197</v>
      </c>
      <c r="C225" s="5" t="s">
        <v>77</v>
      </c>
      <c r="D225" s="5" t="s">
        <v>333</v>
      </c>
      <c r="E225" s="12">
        <v>318</v>
      </c>
      <c r="F225" s="5" t="s">
        <v>41</v>
      </c>
      <c r="G225" s="5">
        <v>2455018</v>
      </c>
      <c r="H225" s="36" t="s">
        <v>77</v>
      </c>
      <c r="I225" s="5">
        <v>245</v>
      </c>
      <c r="J225" s="5">
        <v>50</v>
      </c>
      <c r="K225" s="5">
        <v>18</v>
      </c>
      <c r="L225" s="5" t="s">
        <v>311</v>
      </c>
      <c r="M225" s="5">
        <v>104</v>
      </c>
      <c r="N225" s="5"/>
      <c r="O225" s="5" t="s">
        <v>25</v>
      </c>
      <c r="P225" s="5" t="s">
        <v>42</v>
      </c>
      <c r="Q225" s="5" t="s">
        <v>26</v>
      </c>
      <c r="R225" s="5" t="s">
        <v>21</v>
      </c>
      <c r="S225" s="5">
        <v>70</v>
      </c>
      <c r="T225" s="5" t="s">
        <v>22</v>
      </c>
      <c r="U225" s="5" t="s">
        <v>23</v>
      </c>
      <c r="V225" s="5" t="s">
        <v>24</v>
      </c>
      <c r="W225" s="12">
        <v>318</v>
      </c>
      <c r="X225" s="7" t="str">
        <f t="shared" si="12"/>
        <v>NP</v>
      </c>
      <c r="Y225" s="5">
        <f t="shared" si="13"/>
        <v>207</v>
      </c>
      <c r="AI225">
        <f>VLOOKUP(A225,NP!$A:$B,2,FALSE)</f>
        <v>207</v>
      </c>
      <c r="AJ225">
        <f t="shared" si="14"/>
        <v>207</v>
      </c>
      <c r="AK225">
        <f>VLOOKUP(F225,Kondition!$B$4:$AG$31,18,FALSE)*100</f>
        <v>31</v>
      </c>
      <c r="AL225" t="e">
        <f t="shared" si="15"/>
        <v>#REF!</v>
      </c>
      <c r="AM225">
        <v>17</v>
      </c>
    </row>
    <row r="226" spans="1:39" x14ac:dyDescent="0.3">
      <c r="A226" s="5">
        <v>10222804</v>
      </c>
      <c r="B226" s="6">
        <v>3528702401385</v>
      </c>
      <c r="C226" s="5" t="s">
        <v>76</v>
      </c>
      <c r="D226" s="5" t="s">
        <v>2256</v>
      </c>
      <c r="E226" s="12">
        <v>103.4</v>
      </c>
      <c r="F226" s="5" t="s">
        <v>62</v>
      </c>
      <c r="G226" s="5">
        <v>2254517</v>
      </c>
      <c r="H226" s="36" t="s">
        <v>76</v>
      </c>
      <c r="I226" s="5">
        <v>225</v>
      </c>
      <c r="J226" s="5">
        <v>45</v>
      </c>
      <c r="K226" s="5">
        <v>17</v>
      </c>
      <c r="L226" s="5" t="s">
        <v>2220</v>
      </c>
      <c r="M226" s="5">
        <v>94</v>
      </c>
      <c r="N226" s="5"/>
      <c r="O226" s="5" t="s">
        <v>25</v>
      </c>
      <c r="P226" s="5"/>
      <c r="Q226" s="5" t="s">
        <v>21</v>
      </c>
      <c r="R226" s="5" t="s">
        <v>27</v>
      </c>
      <c r="S226" s="5">
        <v>69</v>
      </c>
      <c r="T226" s="5" t="s">
        <v>35</v>
      </c>
      <c r="U226" s="5" t="s">
        <v>23</v>
      </c>
      <c r="V226" s="5" t="s">
        <v>24</v>
      </c>
      <c r="W226" s="12">
        <v>103.4</v>
      </c>
      <c r="X226" s="7">
        <f t="shared" si="12"/>
        <v>0.12</v>
      </c>
      <c r="Y226" s="5">
        <f t="shared" si="13"/>
        <v>90.992000000000004</v>
      </c>
      <c r="AI226" t="e">
        <f>VLOOKUP(A226,NP!$A:$B,2,FALSE)</f>
        <v>#N/A</v>
      </c>
      <c r="AJ226">
        <f t="shared" si="14"/>
        <v>0</v>
      </c>
      <c r="AK226">
        <f>VLOOKUP(F226,Kondition!$B$4:$AG$31,15,FALSE)*100</f>
        <v>12</v>
      </c>
      <c r="AL226" t="e">
        <f t="shared" si="15"/>
        <v>#REF!</v>
      </c>
      <c r="AM226">
        <v>17</v>
      </c>
    </row>
    <row r="227" spans="1:39" x14ac:dyDescent="0.3">
      <c r="A227" s="5">
        <v>10222918</v>
      </c>
      <c r="B227" s="6">
        <v>3528702095461</v>
      </c>
      <c r="C227" s="5" t="s">
        <v>76</v>
      </c>
      <c r="D227" s="5" t="s">
        <v>2257</v>
      </c>
      <c r="E227" s="12">
        <v>116.7</v>
      </c>
      <c r="F227" s="5" t="s">
        <v>62</v>
      </c>
      <c r="G227" s="5">
        <v>2154017</v>
      </c>
      <c r="H227" s="36" t="s">
        <v>76</v>
      </c>
      <c r="I227" s="5">
        <v>215</v>
      </c>
      <c r="J227" s="5">
        <v>40</v>
      </c>
      <c r="K227" s="5">
        <v>17</v>
      </c>
      <c r="L227" s="5" t="s">
        <v>2220</v>
      </c>
      <c r="M227" s="5">
        <v>87</v>
      </c>
      <c r="N227" s="5"/>
      <c r="O227" s="5" t="s">
        <v>25</v>
      </c>
      <c r="P227" s="5"/>
      <c r="Q227" s="5" t="s">
        <v>26</v>
      </c>
      <c r="R227" s="5" t="s">
        <v>27</v>
      </c>
      <c r="S227" s="5">
        <v>69</v>
      </c>
      <c r="T227" s="5" t="s">
        <v>35</v>
      </c>
      <c r="U227" s="5" t="s">
        <v>23</v>
      </c>
      <c r="V227" s="5" t="s">
        <v>24</v>
      </c>
      <c r="W227" s="12">
        <v>116.7</v>
      </c>
      <c r="X227" s="7">
        <f t="shared" si="12"/>
        <v>0.12</v>
      </c>
      <c r="Y227" s="5">
        <f t="shared" si="13"/>
        <v>102.696</v>
      </c>
      <c r="AI227" t="e">
        <f>VLOOKUP(A227,NP!$A:$B,2,FALSE)</f>
        <v>#N/A</v>
      </c>
      <c r="AJ227">
        <f t="shared" si="14"/>
        <v>0</v>
      </c>
      <c r="AK227">
        <f>VLOOKUP(F227,Kondition!$B$4:$AG$31,15,FALSE)*100</f>
        <v>12</v>
      </c>
      <c r="AL227" t="e">
        <f t="shared" si="15"/>
        <v>#REF!</v>
      </c>
      <c r="AM227">
        <v>17</v>
      </c>
    </row>
    <row r="228" spans="1:39" x14ac:dyDescent="0.3">
      <c r="A228" s="5">
        <v>10222936</v>
      </c>
      <c r="B228" s="6">
        <v>3528708565920</v>
      </c>
      <c r="C228" s="5" t="s">
        <v>76</v>
      </c>
      <c r="D228" s="5" t="s">
        <v>2258</v>
      </c>
      <c r="E228" s="12">
        <v>126.7</v>
      </c>
      <c r="F228" s="5" t="s">
        <v>62</v>
      </c>
      <c r="G228" s="5">
        <v>2155517</v>
      </c>
      <c r="H228" s="36" t="s">
        <v>76</v>
      </c>
      <c r="I228" s="5">
        <v>215</v>
      </c>
      <c r="J228" s="5">
        <v>55</v>
      </c>
      <c r="K228" s="5">
        <v>17</v>
      </c>
      <c r="L228" s="5" t="s">
        <v>2259</v>
      </c>
      <c r="M228" s="5">
        <v>98</v>
      </c>
      <c r="N228" s="5"/>
      <c r="O228" s="5" t="s">
        <v>19</v>
      </c>
      <c r="P228" s="5"/>
      <c r="Q228" s="5" t="s">
        <v>21</v>
      </c>
      <c r="R228" s="5" t="s">
        <v>27</v>
      </c>
      <c r="S228" s="5">
        <v>69</v>
      </c>
      <c r="T228" s="5" t="s">
        <v>35</v>
      </c>
      <c r="U228" s="5" t="s">
        <v>23</v>
      </c>
      <c r="V228" s="5" t="s">
        <v>24</v>
      </c>
      <c r="W228" s="12">
        <v>126.7</v>
      </c>
      <c r="X228" s="7">
        <f t="shared" si="12"/>
        <v>0.12</v>
      </c>
      <c r="Y228" s="5">
        <f t="shared" si="13"/>
        <v>111.49600000000001</v>
      </c>
      <c r="AI228" t="e">
        <f>VLOOKUP(A228,NP!$A:$B,2,FALSE)</f>
        <v>#N/A</v>
      </c>
      <c r="AJ228">
        <f t="shared" si="14"/>
        <v>0</v>
      </c>
      <c r="AK228">
        <f>VLOOKUP(F228,Kondition!$B$4:$AG$31,15,FALSE)*100</f>
        <v>12</v>
      </c>
      <c r="AL228" t="e">
        <f t="shared" si="15"/>
        <v>#REF!</v>
      </c>
      <c r="AM228">
        <v>17</v>
      </c>
    </row>
    <row r="229" spans="1:39" x14ac:dyDescent="0.3">
      <c r="A229" s="5">
        <v>10222937</v>
      </c>
      <c r="B229" s="6">
        <v>3528706059674</v>
      </c>
      <c r="C229" s="5" t="s">
        <v>76</v>
      </c>
      <c r="D229" s="5" t="s">
        <v>2260</v>
      </c>
      <c r="E229" s="12">
        <v>130</v>
      </c>
      <c r="F229" s="5" t="s">
        <v>62</v>
      </c>
      <c r="G229" s="5">
        <v>2155517</v>
      </c>
      <c r="H229" s="36" t="s">
        <v>76</v>
      </c>
      <c r="I229" s="5">
        <v>215</v>
      </c>
      <c r="J229" s="5">
        <v>55</v>
      </c>
      <c r="K229" s="5">
        <v>17</v>
      </c>
      <c r="L229" s="5" t="s">
        <v>2259</v>
      </c>
      <c r="M229" s="5">
        <v>98</v>
      </c>
      <c r="N229" s="5"/>
      <c r="O229" s="5" t="s">
        <v>25</v>
      </c>
      <c r="P229" s="5"/>
      <c r="Q229" s="5" t="s">
        <v>21</v>
      </c>
      <c r="R229" s="5" t="s">
        <v>27</v>
      </c>
      <c r="S229" s="5">
        <v>69</v>
      </c>
      <c r="T229" s="5" t="s">
        <v>35</v>
      </c>
      <c r="U229" s="5" t="s">
        <v>23</v>
      </c>
      <c r="V229" s="5" t="s">
        <v>24</v>
      </c>
      <c r="W229" s="12">
        <v>130</v>
      </c>
      <c r="X229" s="7">
        <f t="shared" si="12"/>
        <v>0.12</v>
      </c>
      <c r="Y229" s="5">
        <f t="shared" si="13"/>
        <v>114.4</v>
      </c>
      <c r="AI229" t="e">
        <f>VLOOKUP(A229,NP!$A:$B,2,FALSE)</f>
        <v>#N/A</v>
      </c>
      <c r="AJ229">
        <f t="shared" si="14"/>
        <v>0</v>
      </c>
      <c r="AK229">
        <f>VLOOKUP(F229,Kondition!$B$4:$AG$31,15,FALSE)*100</f>
        <v>12</v>
      </c>
      <c r="AL229" t="e">
        <f t="shared" si="15"/>
        <v>#REF!</v>
      </c>
      <c r="AM229">
        <v>17</v>
      </c>
    </row>
    <row r="230" spans="1:39" x14ac:dyDescent="0.3">
      <c r="A230" s="5">
        <v>10222938</v>
      </c>
      <c r="B230" s="6">
        <v>3528706759369</v>
      </c>
      <c r="C230" s="5" t="s">
        <v>76</v>
      </c>
      <c r="D230" s="5" t="s">
        <v>2261</v>
      </c>
      <c r="E230" s="12">
        <v>127.8</v>
      </c>
      <c r="F230" s="5" t="s">
        <v>62</v>
      </c>
      <c r="G230" s="5">
        <v>2255517</v>
      </c>
      <c r="H230" s="36" t="s">
        <v>76</v>
      </c>
      <c r="I230" s="5">
        <v>225</v>
      </c>
      <c r="J230" s="5">
        <v>55</v>
      </c>
      <c r="K230" s="5">
        <v>17</v>
      </c>
      <c r="L230" s="5" t="s">
        <v>2259</v>
      </c>
      <c r="M230" s="5">
        <v>101</v>
      </c>
      <c r="N230" s="5"/>
      <c r="O230" s="5" t="s">
        <v>19</v>
      </c>
      <c r="P230" s="5"/>
      <c r="Q230" s="5" t="s">
        <v>21</v>
      </c>
      <c r="R230" s="5" t="s">
        <v>27</v>
      </c>
      <c r="S230" s="5">
        <v>69</v>
      </c>
      <c r="T230" s="5" t="s">
        <v>35</v>
      </c>
      <c r="U230" s="5" t="s">
        <v>23</v>
      </c>
      <c r="V230" s="5" t="s">
        <v>24</v>
      </c>
      <c r="W230" s="12">
        <v>127.8</v>
      </c>
      <c r="X230" s="7">
        <f t="shared" si="12"/>
        <v>0.12</v>
      </c>
      <c r="Y230" s="5">
        <f t="shared" si="13"/>
        <v>112.464</v>
      </c>
      <c r="AI230" t="e">
        <f>VLOOKUP(A230,NP!$A:$B,2,FALSE)</f>
        <v>#N/A</v>
      </c>
      <c r="AJ230">
        <f t="shared" si="14"/>
        <v>0</v>
      </c>
      <c r="AK230">
        <f>VLOOKUP(F230,Kondition!$B$4:$AG$31,15,FALSE)*100</f>
        <v>12</v>
      </c>
      <c r="AL230" t="e">
        <f t="shared" si="15"/>
        <v>#REF!</v>
      </c>
      <c r="AM230">
        <v>17</v>
      </c>
    </row>
    <row r="231" spans="1:39" x14ac:dyDescent="0.3">
      <c r="A231" s="5">
        <v>10222939</v>
      </c>
      <c r="B231" s="6">
        <v>3528704360147</v>
      </c>
      <c r="C231" s="5" t="s">
        <v>76</v>
      </c>
      <c r="D231" s="5" t="s">
        <v>2262</v>
      </c>
      <c r="E231" s="12">
        <v>135.4</v>
      </c>
      <c r="F231" s="5" t="s">
        <v>62</v>
      </c>
      <c r="G231" s="5">
        <v>2255517</v>
      </c>
      <c r="H231" s="36" t="s">
        <v>76</v>
      </c>
      <c r="I231" s="5">
        <v>225</v>
      </c>
      <c r="J231" s="5">
        <v>55</v>
      </c>
      <c r="K231" s="5">
        <v>17</v>
      </c>
      <c r="L231" s="5" t="s">
        <v>2259</v>
      </c>
      <c r="M231" s="5">
        <v>101</v>
      </c>
      <c r="N231" s="5"/>
      <c r="O231" s="5" t="s">
        <v>25</v>
      </c>
      <c r="P231" s="5"/>
      <c r="Q231" s="5" t="s">
        <v>21</v>
      </c>
      <c r="R231" s="5" t="s">
        <v>27</v>
      </c>
      <c r="S231" s="5">
        <v>69</v>
      </c>
      <c r="T231" s="5" t="s">
        <v>35</v>
      </c>
      <c r="U231" s="5" t="s">
        <v>23</v>
      </c>
      <c r="V231" s="5" t="s">
        <v>24</v>
      </c>
      <c r="W231" s="12">
        <v>135.4</v>
      </c>
      <c r="X231" s="7">
        <f t="shared" si="12"/>
        <v>0.12</v>
      </c>
      <c r="Y231" s="5">
        <f t="shared" si="13"/>
        <v>119.152</v>
      </c>
      <c r="AI231" t="e">
        <f>VLOOKUP(A231,NP!$A:$B,2,FALSE)</f>
        <v>#N/A</v>
      </c>
      <c r="AJ231">
        <f t="shared" si="14"/>
        <v>0</v>
      </c>
      <c r="AK231">
        <f>VLOOKUP(F231,Kondition!$B$4:$AG$31,15,FALSE)*100</f>
        <v>12</v>
      </c>
      <c r="AL231" t="e">
        <f t="shared" si="15"/>
        <v>#REF!</v>
      </c>
      <c r="AM231">
        <v>17</v>
      </c>
    </row>
    <row r="232" spans="1:39" x14ac:dyDescent="0.3">
      <c r="A232" s="5">
        <v>10222940</v>
      </c>
      <c r="B232" s="6">
        <v>3528709600149</v>
      </c>
      <c r="C232" s="5" t="s">
        <v>76</v>
      </c>
      <c r="D232" s="5" t="s">
        <v>2263</v>
      </c>
      <c r="E232" s="12">
        <v>104.8</v>
      </c>
      <c r="F232" s="5" t="s">
        <v>62</v>
      </c>
      <c r="G232" s="5">
        <v>1955016</v>
      </c>
      <c r="H232" s="36" t="s">
        <v>76</v>
      </c>
      <c r="I232" s="5">
        <v>195</v>
      </c>
      <c r="J232" s="5">
        <v>50</v>
      </c>
      <c r="K232" s="5">
        <v>16</v>
      </c>
      <c r="L232" s="5" t="s">
        <v>2259</v>
      </c>
      <c r="M232" s="5">
        <v>88</v>
      </c>
      <c r="N232" s="5"/>
      <c r="O232" s="5" t="s">
        <v>19</v>
      </c>
      <c r="P232" s="5"/>
      <c r="Q232" s="5" t="s">
        <v>26</v>
      </c>
      <c r="R232" s="5" t="s">
        <v>27</v>
      </c>
      <c r="S232" s="5">
        <v>69</v>
      </c>
      <c r="T232" s="5" t="s">
        <v>35</v>
      </c>
      <c r="U232" s="5" t="s">
        <v>23</v>
      </c>
      <c r="V232" s="5" t="s">
        <v>24</v>
      </c>
      <c r="W232" s="12">
        <v>104.8</v>
      </c>
      <c r="X232" s="7">
        <f t="shared" si="12"/>
        <v>0.12</v>
      </c>
      <c r="Y232" s="5">
        <f t="shared" si="13"/>
        <v>92.224000000000004</v>
      </c>
      <c r="AI232" t="e">
        <f>VLOOKUP(A232,NP!$A:$B,2,FALSE)</f>
        <v>#N/A</v>
      </c>
      <c r="AJ232">
        <f t="shared" si="14"/>
        <v>0</v>
      </c>
      <c r="AK232">
        <f>VLOOKUP(F232,Kondition!$B$4:$AG$31,12,FALSE)*100</f>
        <v>12</v>
      </c>
      <c r="AL232" t="e">
        <f t="shared" si="15"/>
        <v>#REF!</v>
      </c>
      <c r="AM232">
        <v>16</v>
      </c>
    </row>
    <row r="233" spans="1:39" x14ac:dyDescent="0.3">
      <c r="A233" s="5">
        <v>10222941</v>
      </c>
      <c r="B233" s="6">
        <v>3528705181529</v>
      </c>
      <c r="C233" s="5" t="s">
        <v>76</v>
      </c>
      <c r="D233" s="5" t="s">
        <v>2264</v>
      </c>
      <c r="E233" s="12">
        <v>118.4</v>
      </c>
      <c r="F233" s="5" t="s">
        <v>62</v>
      </c>
      <c r="G233" s="5">
        <v>2055017</v>
      </c>
      <c r="H233" s="36" t="s">
        <v>76</v>
      </c>
      <c r="I233" s="5">
        <v>205</v>
      </c>
      <c r="J233" s="5">
        <v>50</v>
      </c>
      <c r="K233" s="5">
        <v>17</v>
      </c>
      <c r="L233" s="5" t="s">
        <v>2259</v>
      </c>
      <c r="M233" s="5">
        <v>93</v>
      </c>
      <c r="N233" s="5"/>
      <c r="O233" s="5" t="s">
        <v>19</v>
      </c>
      <c r="P233" s="5"/>
      <c r="Q233" s="5" t="s">
        <v>26</v>
      </c>
      <c r="R233" s="5" t="s">
        <v>27</v>
      </c>
      <c r="S233" s="5">
        <v>69</v>
      </c>
      <c r="T233" s="5" t="s">
        <v>35</v>
      </c>
      <c r="U233" s="5" t="s">
        <v>23</v>
      </c>
      <c r="V233" s="5" t="s">
        <v>24</v>
      </c>
      <c r="W233" s="12">
        <v>118.4</v>
      </c>
      <c r="X233" s="7">
        <f t="shared" si="12"/>
        <v>0.12</v>
      </c>
      <c r="Y233" s="5">
        <f t="shared" si="13"/>
        <v>104.19200000000001</v>
      </c>
      <c r="AI233" t="e">
        <f>VLOOKUP(A233,NP!$A:$B,2,FALSE)</f>
        <v>#N/A</v>
      </c>
      <c r="AJ233">
        <f t="shared" si="14"/>
        <v>0</v>
      </c>
      <c r="AK233">
        <f>VLOOKUP(F233,Kondition!$B$4:$AG$31,15,FALSE)*100</f>
        <v>12</v>
      </c>
      <c r="AL233" t="e">
        <f t="shared" si="15"/>
        <v>#REF!</v>
      </c>
      <c r="AM233">
        <v>17</v>
      </c>
    </row>
    <row r="234" spans="1:39" x14ac:dyDescent="0.3">
      <c r="A234" s="5">
        <v>10222942</v>
      </c>
      <c r="B234" s="6">
        <v>3528703654575</v>
      </c>
      <c r="C234" s="5" t="s">
        <v>76</v>
      </c>
      <c r="D234" s="5" t="s">
        <v>2265</v>
      </c>
      <c r="E234" s="12">
        <v>120.6</v>
      </c>
      <c r="F234" s="5" t="s">
        <v>62</v>
      </c>
      <c r="G234" s="5">
        <v>2055017</v>
      </c>
      <c r="H234" s="36" t="s">
        <v>76</v>
      </c>
      <c r="I234" s="5">
        <v>205</v>
      </c>
      <c r="J234" s="5">
        <v>50</v>
      </c>
      <c r="K234" s="5">
        <v>17</v>
      </c>
      <c r="L234" s="5" t="s">
        <v>2259</v>
      </c>
      <c r="M234" s="5">
        <v>93</v>
      </c>
      <c r="N234" s="5"/>
      <c r="O234" s="5" t="s">
        <v>25</v>
      </c>
      <c r="P234" s="5"/>
      <c r="Q234" s="5" t="s">
        <v>26</v>
      </c>
      <c r="R234" s="5" t="s">
        <v>27</v>
      </c>
      <c r="S234" s="5">
        <v>69</v>
      </c>
      <c r="T234" s="5" t="s">
        <v>35</v>
      </c>
      <c r="U234" s="5" t="s">
        <v>23</v>
      </c>
      <c r="V234" s="5" t="s">
        <v>24</v>
      </c>
      <c r="W234" s="12">
        <v>120.6</v>
      </c>
      <c r="X234" s="7">
        <f t="shared" si="12"/>
        <v>0.12</v>
      </c>
      <c r="Y234" s="5">
        <f t="shared" si="13"/>
        <v>106.128</v>
      </c>
      <c r="AI234" t="e">
        <f>VLOOKUP(A234,NP!$A:$B,2,FALSE)</f>
        <v>#N/A</v>
      </c>
      <c r="AJ234">
        <f t="shared" si="14"/>
        <v>0</v>
      </c>
      <c r="AK234">
        <f>VLOOKUP(F234,Kondition!$B$4:$AG$31,15,FALSE)*100</f>
        <v>12</v>
      </c>
      <c r="AL234" t="e">
        <f t="shared" si="15"/>
        <v>#REF!</v>
      </c>
      <c r="AM234">
        <v>17</v>
      </c>
    </row>
    <row r="235" spans="1:39" x14ac:dyDescent="0.3">
      <c r="A235" s="5">
        <v>10222943</v>
      </c>
      <c r="B235" s="6">
        <v>3528707911452</v>
      </c>
      <c r="C235" s="5" t="s">
        <v>76</v>
      </c>
      <c r="D235" s="5" t="s">
        <v>2266</v>
      </c>
      <c r="E235" s="12">
        <v>151.80000000000001</v>
      </c>
      <c r="F235" s="5" t="s">
        <v>62</v>
      </c>
      <c r="G235" s="5">
        <v>2355018</v>
      </c>
      <c r="H235" s="36" t="s">
        <v>76</v>
      </c>
      <c r="I235" s="5">
        <v>235</v>
      </c>
      <c r="J235" s="5">
        <v>50</v>
      </c>
      <c r="K235" s="5">
        <v>18</v>
      </c>
      <c r="L235" s="5" t="s">
        <v>2259</v>
      </c>
      <c r="M235" s="5">
        <v>101</v>
      </c>
      <c r="N235" s="5"/>
      <c r="O235" s="5" t="s">
        <v>25</v>
      </c>
      <c r="P235" s="5"/>
      <c r="Q235" s="5" t="s">
        <v>21</v>
      </c>
      <c r="R235" s="5" t="s">
        <v>27</v>
      </c>
      <c r="S235" s="5">
        <v>69</v>
      </c>
      <c r="T235" s="5" t="s">
        <v>35</v>
      </c>
      <c r="U235" s="5" t="s">
        <v>23</v>
      </c>
      <c r="V235" s="5" t="s">
        <v>24</v>
      </c>
      <c r="W235" s="12">
        <v>151.80000000000001</v>
      </c>
      <c r="X235" s="7">
        <f t="shared" si="12"/>
        <v>0.12</v>
      </c>
      <c r="Y235" s="5">
        <f t="shared" si="13"/>
        <v>133.584</v>
      </c>
      <c r="AI235" t="e">
        <f>VLOOKUP(A235,NP!$A:$B,2,FALSE)</f>
        <v>#N/A</v>
      </c>
      <c r="AJ235">
        <f t="shared" si="14"/>
        <v>0</v>
      </c>
      <c r="AK235">
        <f>VLOOKUP(F235,Kondition!$B$4:$AG$31,18,FALSE)*100</f>
        <v>12</v>
      </c>
      <c r="AL235" t="e">
        <f t="shared" si="15"/>
        <v>#REF!</v>
      </c>
      <c r="AM235">
        <v>17</v>
      </c>
    </row>
    <row r="236" spans="1:39" x14ac:dyDescent="0.3">
      <c r="A236" s="5">
        <v>10222944</v>
      </c>
      <c r="B236" s="6">
        <v>3528704816224</v>
      </c>
      <c r="C236" s="5" t="s">
        <v>76</v>
      </c>
      <c r="D236" s="5" t="s">
        <v>2267</v>
      </c>
      <c r="E236" s="12">
        <v>91.2</v>
      </c>
      <c r="F236" s="5" t="s">
        <v>62</v>
      </c>
      <c r="G236" s="5">
        <v>1954516</v>
      </c>
      <c r="H236" s="36" t="s">
        <v>76</v>
      </c>
      <c r="I236" s="5">
        <v>195</v>
      </c>
      <c r="J236" s="5">
        <v>45</v>
      </c>
      <c r="K236" s="5">
        <v>16</v>
      </c>
      <c r="L236" s="5" t="s">
        <v>2259</v>
      </c>
      <c r="M236" s="5">
        <v>84</v>
      </c>
      <c r="N236" s="5"/>
      <c r="O236" s="5" t="s">
        <v>19</v>
      </c>
      <c r="P236" s="5"/>
      <c r="Q236" s="5" t="s">
        <v>26</v>
      </c>
      <c r="R236" s="5" t="s">
        <v>27</v>
      </c>
      <c r="S236" s="5">
        <v>69</v>
      </c>
      <c r="T236" s="5" t="s">
        <v>35</v>
      </c>
      <c r="U236" s="5" t="s">
        <v>23</v>
      </c>
      <c r="V236" s="5" t="s">
        <v>24</v>
      </c>
      <c r="W236" s="12">
        <v>91.2</v>
      </c>
      <c r="X236" s="7">
        <f t="shared" si="12"/>
        <v>0.12</v>
      </c>
      <c r="Y236" s="5">
        <f t="shared" si="13"/>
        <v>80.256</v>
      </c>
      <c r="AI236" t="e">
        <f>VLOOKUP(A236,NP!$A:$B,2,FALSE)</f>
        <v>#N/A</v>
      </c>
      <c r="AJ236">
        <f t="shared" si="14"/>
        <v>0</v>
      </c>
      <c r="AK236">
        <f>VLOOKUP(F236,Kondition!$B$4:$AG$31,12,FALSE)*100</f>
        <v>12</v>
      </c>
      <c r="AL236" t="e">
        <f t="shared" si="15"/>
        <v>#REF!</v>
      </c>
      <c r="AM236">
        <v>16</v>
      </c>
    </row>
    <row r="237" spans="1:39" x14ac:dyDescent="0.3">
      <c r="A237" s="5">
        <v>10222945</v>
      </c>
      <c r="B237" s="6">
        <v>3528705655617</v>
      </c>
      <c r="C237" s="5" t="s">
        <v>76</v>
      </c>
      <c r="D237" s="5" t="s">
        <v>2268</v>
      </c>
      <c r="E237" s="12">
        <v>106.7</v>
      </c>
      <c r="F237" s="5" t="s">
        <v>62</v>
      </c>
      <c r="G237" s="5">
        <v>2054516</v>
      </c>
      <c r="H237" s="36" t="s">
        <v>76</v>
      </c>
      <c r="I237" s="5">
        <v>205</v>
      </c>
      <c r="J237" s="5">
        <v>45</v>
      </c>
      <c r="K237" s="5">
        <v>16</v>
      </c>
      <c r="L237" s="5" t="s">
        <v>2259</v>
      </c>
      <c r="M237" s="5">
        <v>87</v>
      </c>
      <c r="N237" s="5"/>
      <c r="O237" s="5" t="s">
        <v>19</v>
      </c>
      <c r="P237" s="5"/>
      <c r="Q237" s="5" t="s">
        <v>26</v>
      </c>
      <c r="R237" s="5" t="s">
        <v>27</v>
      </c>
      <c r="S237" s="5">
        <v>69</v>
      </c>
      <c r="T237" s="5" t="s">
        <v>35</v>
      </c>
      <c r="U237" s="5" t="s">
        <v>23</v>
      </c>
      <c r="V237" s="5" t="s">
        <v>24</v>
      </c>
      <c r="W237" s="12">
        <v>106.7</v>
      </c>
      <c r="X237" s="7">
        <f t="shared" si="12"/>
        <v>0.12</v>
      </c>
      <c r="Y237" s="5">
        <f t="shared" si="13"/>
        <v>93.896000000000001</v>
      </c>
      <c r="AI237" t="e">
        <f>VLOOKUP(A237,NP!$A:$B,2,FALSE)</f>
        <v>#N/A</v>
      </c>
      <c r="AJ237">
        <f t="shared" si="14"/>
        <v>0</v>
      </c>
      <c r="AK237">
        <f>VLOOKUP(F237,Kondition!$B$4:$AG$31,12,FALSE)*100</f>
        <v>12</v>
      </c>
      <c r="AL237" t="e">
        <f t="shared" si="15"/>
        <v>#REF!</v>
      </c>
      <c r="AM237">
        <v>16</v>
      </c>
    </row>
    <row r="238" spans="1:39" x14ac:dyDescent="0.3">
      <c r="A238" s="5">
        <v>10222946</v>
      </c>
      <c r="B238" s="6">
        <v>3528700129748</v>
      </c>
      <c r="C238" s="5" t="s">
        <v>76</v>
      </c>
      <c r="D238" s="5" t="s">
        <v>2269</v>
      </c>
      <c r="E238" s="12">
        <v>118.4</v>
      </c>
      <c r="F238" s="5" t="s">
        <v>62</v>
      </c>
      <c r="G238" s="5">
        <v>2054517</v>
      </c>
      <c r="H238" s="36" t="s">
        <v>76</v>
      </c>
      <c r="I238" s="5">
        <v>205</v>
      </c>
      <c r="J238" s="5">
        <v>45</v>
      </c>
      <c r="K238" s="5">
        <v>17</v>
      </c>
      <c r="L238" s="5" t="s">
        <v>2259</v>
      </c>
      <c r="M238" s="5">
        <v>88</v>
      </c>
      <c r="N238" s="5"/>
      <c r="O238" s="5" t="s">
        <v>25</v>
      </c>
      <c r="P238" s="5"/>
      <c r="Q238" s="5" t="s">
        <v>26</v>
      </c>
      <c r="R238" s="5" t="s">
        <v>27</v>
      </c>
      <c r="S238" s="5">
        <v>69</v>
      </c>
      <c r="T238" s="5" t="s">
        <v>35</v>
      </c>
      <c r="U238" s="5" t="s">
        <v>23</v>
      </c>
      <c r="V238" s="5" t="s">
        <v>24</v>
      </c>
      <c r="W238" s="12">
        <v>118.4</v>
      </c>
      <c r="X238" s="7">
        <f t="shared" si="12"/>
        <v>0.12</v>
      </c>
      <c r="Y238" s="5">
        <f t="shared" si="13"/>
        <v>104.19200000000001</v>
      </c>
      <c r="AI238" t="e">
        <f>VLOOKUP(A238,NP!$A:$B,2,FALSE)</f>
        <v>#N/A</v>
      </c>
      <c r="AJ238">
        <f t="shared" si="14"/>
        <v>0</v>
      </c>
      <c r="AK238">
        <f>VLOOKUP(F238,Kondition!$B$4:$AG$31,15,FALSE)*100</f>
        <v>12</v>
      </c>
      <c r="AL238" t="e">
        <f t="shared" si="15"/>
        <v>#REF!</v>
      </c>
      <c r="AM238">
        <v>17</v>
      </c>
    </row>
    <row r="239" spans="1:39" x14ac:dyDescent="0.3">
      <c r="A239" s="5">
        <v>10222947</v>
      </c>
      <c r="B239" s="6">
        <v>3528703524076</v>
      </c>
      <c r="C239" s="5" t="s">
        <v>76</v>
      </c>
      <c r="D239" s="5" t="s">
        <v>2270</v>
      </c>
      <c r="E239" s="12">
        <v>105</v>
      </c>
      <c r="F239" s="5" t="s">
        <v>62</v>
      </c>
      <c r="G239" s="5">
        <v>2154517</v>
      </c>
      <c r="H239" s="36" t="s">
        <v>76</v>
      </c>
      <c r="I239" s="5">
        <v>215</v>
      </c>
      <c r="J239" s="5">
        <v>45</v>
      </c>
      <c r="K239" s="5">
        <v>17</v>
      </c>
      <c r="L239" s="5" t="s">
        <v>2259</v>
      </c>
      <c r="M239" s="5">
        <v>91</v>
      </c>
      <c r="N239" s="5"/>
      <c r="O239" s="5" t="s">
        <v>19</v>
      </c>
      <c r="P239" s="5"/>
      <c r="Q239" s="5" t="s">
        <v>26</v>
      </c>
      <c r="R239" s="5" t="s">
        <v>27</v>
      </c>
      <c r="S239" s="5">
        <v>69</v>
      </c>
      <c r="T239" s="5" t="s">
        <v>35</v>
      </c>
      <c r="U239" s="5" t="s">
        <v>23</v>
      </c>
      <c r="V239" s="5" t="s">
        <v>24</v>
      </c>
      <c r="W239" s="12">
        <v>105</v>
      </c>
      <c r="X239" s="7">
        <f t="shared" si="12"/>
        <v>0.12</v>
      </c>
      <c r="Y239" s="5">
        <f t="shared" si="13"/>
        <v>92.4</v>
      </c>
      <c r="AI239" t="e">
        <f>VLOOKUP(A239,NP!$A:$B,2,FALSE)</f>
        <v>#N/A</v>
      </c>
      <c r="AJ239">
        <f t="shared" si="14"/>
        <v>0</v>
      </c>
      <c r="AK239">
        <f>VLOOKUP(F239,Kondition!$B$4:$AG$31,15,FALSE)*100</f>
        <v>12</v>
      </c>
      <c r="AL239" t="e">
        <f t="shared" si="15"/>
        <v>#REF!</v>
      </c>
      <c r="AM239">
        <v>17</v>
      </c>
    </row>
    <row r="240" spans="1:39" x14ac:dyDescent="0.3">
      <c r="A240" s="5">
        <v>10222948</v>
      </c>
      <c r="B240" s="6">
        <v>3528701201610</v>
      </c>
      <c r="C240" s="5" t="s">
        <v>76</v>
      </c>
      <c r="D240" s="5" t="s">
        <v>2271</v>
      </c>
      <c r="E240" s="12">
        <v>117</v>
      </c>
      <c r="F240" s="5" t="s">
        <v>62</v>
      </c>
      <c r="G240" s="5">
        <v>2154517</v>
      </c>
      <c r="H240" s="36" t="s">
        <v>76</v>
      </c>
      <c r="I240" s="5">
        <v>215</v>
      </c>
      <c r="J240" s="5">
        <v>45</v>
      </c>
      <c r="K240" s="5">
        <v>17</v>
      </c>
      <c r="L240" s="5" t="s">
        <v>2259</v>
      </c>
      <c r="M240" s="5">
        <v>91</v>
      </c>
      <c r="N240" s="5"/>
      <c r="O240" s="5" t="s">
        <v>25</v>
      </c>
      <c r="P240" s="5"/>
      <c r="Q240" s="5" t="s">
        <v>26</v>
      </c>
      <c r="R240" s="5" t="s">
        <v>27</v>
      </c>
      <c r="S240" s="5">
        <v>69</v>
      </c>
      <c r="T240" s="5" t="s">
        <v>35</v>
      </c>
      <c r="U240" s="5" t="s">
        <v>23</v>
      </c>
      <c r="V240" s="5" t="s">
        <v>24</v>
      </c>
      <c r="W240" s="12">
        <v>117</v>
      </c>
      <c r="X240" s="7">
        <f t="shared" si="12"/>
        <v>0.12</v>
      </c>
      <c r="Y240" s="5">
        <f t="shared" si="13"/>
        <v>102.96</v>
      </c>
      <c r="AI240" t="e">
        <f>VLOOKUP(A240,NP!$A:$B,2,FALSE)</f>
        <v>#N/A</v>
      </c>
      <c r="AJ240">
        <f t="shared" si="14"/>
        <v>0</v>
      </c>
      <c r="AK240">
        <f>VLOOKUP(F240,Kondition!$B$4:$AG$31,15,FALSE)*100</f>
        <v>12</v>
      </c>
      <c r="AL240" t="e">
        <f t="shared" si="15"/>
        <v>#REF!</v>
      </c>
      <c r="AM240">
        <v>17</v>
      </c>
    </row>
    <row r="241" spans="1:39" x14ac:dyDescent="0.3">
      <c r="A241" s="5">
        <v>10222949</v>
      </c>
      <c r="B241" s="6">
        <v>3528709069083</v>
      </c>
      <c r="C241" s="5" t="s">
        <v>76</v>
      </c>
      <c r="D241" s="5" t="s">
        <v>2272</v>
      </c>
      <c r="E241" s="12">
        <v>120.9</v>
      </c>
      <c r="F241" s="5" t="s">
        <v>62</v>
      </c>
      <c r="G241" s="5">
        <v>2354517</v>
      </c>
      <c r="H241" s="36" t="s">
        <v>76</v>
      </c>
      <c r="I241" s="5">
        <v>235</v>
      </c>
      <c r="J241" s="5">
        <v>45</v>
      </c>
      <c r="K241" s="5">
        <v>17</v>
      </c>
      <c r="L241" s="5" t="s">
        <v>2259</v>
      </c>
      <c r="M241" s="5">
        <v>94</v>
      </c>
      <c r="N241" s="5"/>
      <c r="O241" s="5" t="s">
        <v>19</v>
      </c>
      <c r="P241" s="5"/>
      <c r="Q241" s="5" t="s">
        <v>26</v>
      </c>
      <c r="R241" s="5" t="s">
        <v>27</v>
      </c>
      <c r="S241" s="5">
        <v>69</v>
      </c>
      <c r="T241" s="5" t="s">
        <v>35</v>
      </c>
      <c r="U241" s="5" t="s">
        <v>23</v>
      </c>
      <c r="V241" s="5" t="s">
        <v>24</v>
      </c>
      <c r="W241" s="12">
        <v>120.9</v>
      </c>
      <c r="X241" s="7">
        <f t="shared" si="12"/>
        <v>0.12</v>
      </c>
      <c r="Y241" s="5">
        <f t="shared" si="13"/>
        <v>106.39200000000001</v>
      </c>
      <c r="AI241" t="e">
        <f>VLOOKUP(A241,NP!$A:$B,2,FALSE)</f>
        <v>#N/A</v>
      </c>
      <c r="AJ241">
        <f t="shared" si="14"/>
        <v>0</v>
      </c>
      <c r="AK241">
        <f>VLOOKUP(F241,Kondition!$B$4:$AG$31,15,FALSE)*100</f>
        <v>12</v>
      </c>
      <c r="AL241" t="e">
        <f t="shared" si="15"/>
        <v>#REF!</v>
      </c>
      <c r="AM241">
        <v>17</v>
      </c>
    </row>
    <row r="242" spans="1:39" x14ac:dyDescent="0.3">
      <c r="A242" s="5">
        <v>10222950</v>
      </c>
      <c r="B242" s="6">
        <v>3528708871625</v>
      </c>
      <c r="C242" s="5" t="s">
        <v>76</v>
      </c>
      <c r="D242" s="5" t="s">
        <v>2273</v>
      </c>
      <c r="E242" s="12">
        <v>133.4</v>
      </c>
      <c r="F242" s="5" t="s">
        <v>62</v>
      </c>
      <c r="G242" s="5">
        <v>2354517</v>
      </c>
      <c r="H242" s="36" t="s">
        <v>76</v>
      </c>
      <c r="I242" s="5">
        <v>235</v>
      </c>
      <c r="J242" s="5">
        <v>45</v>
      </c>
      <c r="K242" s="5">
        <v>17</v>
      </c>
      <c r="L242" s="5" t="s">
        <v>2259</v>
      </c>
      <c r="M242" s="5">
        <v>97</v>
      </c>
      <c r="N242" s="5"/>
      <c r="O242" s="5" t="s">
        <v>25</v>
      </c>
      <c r="P242" s="5"/>
      <c r="Q242" s="5" t="s">
        <v>21</v>
      </c>
      <c r="R242" s="5" t="s">
        <v>27</v>
      </c>
      <c r="S242" s="5">
        <v>69</v>
      </c>
      <c r="T242" s="5" t="s">
        <v>35</v>
      </c>
      <c r="U242" s="5" t="s">
        <v>23</v>
      </c>
      <c r="V242" s="5" t="s">
        <v>24</v>
      </c>
      <c r="W242" s="12">
        <v>133.4</v>
      </c>
      <c r="X242" s="7">
        <f t="shared" si="12"/>
        <v>0.12</v>
      </c>
      <c r="Y242" s="5">
        <f t="shared" si="13"/>
        <v>117.39200000000001</v>
      </c>
      <c r="AI242" t="e">
        <f>VLOOKUP(A242,NP!$A:$B,2,FALSE)</f>
        <v>#N/A</v>
      </c>
      <c r="AJ242">
        <f t="shared" si="14"/>
        <v>0</v>
      </c>
      <c r="AK242">
        <f>VLOOKUP(F242,Kondition!$B$4:$AG$31,15,FALSE)*100</f>
        <v>12</v>
      </c>
      <c r="AL242" t="e">
        <f t="shared" si="15"/>
        <v>#REF!</v>
      </c>
      <c r="AM242">
        <v>17</v>
      </c>
    </row>
    <row r="243" spans="1:39" x14ac:dyDescent="0.3">
      <c r="A243" s="5">
        <v>10222951</v>
      </c>
      <c r="B243" s="6">
        <v>3528707785084</v>
      </c>
      <c r="C243" s="5" t="s">
        <v>76</v>
      </c>
      <c r="D243" s="5" t="s">
        <v>2274</v>
      </c>
      <c r="E243" s="12">
        <v>155</v>
      </c>
      <c r="F243" s="5" t="s">
        <v>62</v>
      </c>
      <c r="G243" s="5">
        <v>2454517</v>
      </c>
      <c r="H243" s="36" t="s">
        <v>76</v>
      </c>
      <c r="I243" s="5">
        <v>245</v>
      </c>
      <c r="J243" s="5">
        <v>45</v>
      </c>
      <c r="K243" s="5">
        <v>17</v>
      </c>
      <c r="L243" s="5" t="s">
        <v>2259</v>
      </c>
      <c r="M243" s="5">
        <v>99</v>
      </c>
      <c r="N243" s="5"/>
      <c r="O243" s="5" t="s">
        <v>25</v>
      </c>
      <c r="P243" s="5"/>
      <c r="Q243" s="5" t="s">
        <v>26</v>
      </c>
      <c r="R243" s="5" t="s">
        <v>27</v>
      </c>
      <c r="S243" s="5">
        <v>69</v>
      </c>
      <c r="T243" s="5" t="s">
        <v>35</v>
      </c>
      <c r="U243" s="5" t="s">
        <v>23</v>
      </c>
      <c r="V243" s="5" t="s">
        <v>24</v>
      </c>
      <c r="W243" s="12">
        <v>155</v>
      </c>
      <c r="X243" s="7" t="str">
        <f t="shared" si="12"/>
        <v>NP</v>
      </c>
      <c r="Y243" s="5">
        <f t="shared" si="13"/>
        <v>136</v>
      </c>
      <c r="AI243">
        <f>VLOOKUP(A243,NP!$A:$B,2,FALSE)</f>
        <v>136</v>
      </c>
      <c r="AJ243">
        <f t="shared" si="14"/>
        <v>136</v>
      </c>
      <c r="AK243">
        <f>VLOOKUP(F243,Kondition!$B$4:$AG$31,15,FALSE)*100</f>
        <v>12</v>
      </c>
      <c r="AL243" t="e">
        <f t="shared" si="15"/>
        <v>#REF!</v>
      </c>
      <c r="AM243">
        <v>17</v>
      </c>
    </row>
    <row r="244" spans="1:39" x14ac:dyDescent="0.3">
      <c r="A244" s="5">
        <v>10222952</v>
      </c>
      <c r="B244" s="6">
        <v>3528709577106</v>
      </c>
      <c r="C244" s="5" t="s">
        <v>76</v>
      </c>
      <c r="D244" s="5" t="s">
        <v>2275</v>
      </c>
      <c r="E244" s="12">
        <v>134.80000000000001</v>
      </c>
      <c r="F244" s="5" t="s">
        <v>62</v>
      </c>
      <c r="G244" s="5">
        <v>2254518</v>
      </c>
      <c r="H244" s="36" t="s">
        <v>76</v>
      </c>
      <c r="I244" s="5">
        <v>225</v>
      </c>
      <c r="J244" s="5">
        <v>45</v>
      </c>
      <c r="K244" s="5">
        <v>18</v>
      </c>
      <c r="L244" s="5" t="s">
        <v>2259</v>
      </c>
      <c r="M244" s="5">
        <v>95</v>
      </c>
      <c r="N244" s="5"/>
      <c r="O244" s="5" t="s">
        <v>25</v>
      </c>
      <c r="P244" s="5"/>
      <c r="Q244" s="5" t="s">
        <v>21</v>
      </c>
      <c r="R244" s="5" t="s">
        <v>27</v>
      </c>
      <c r="S244" s="5">
        <v>69</v>
      </c>
      <c r="T244" s="5" t="s">
        <v>35</v>
      </c>
      <c r="U244" s="5" t="s">
        <v>23</v>
      </c>
      <c r="V244" s="5" t="s">
        <v>24</v>
      </c>
      <c r="W244" s="12">
        <v>134.80000000000001</v>
      </c>
      <c r="X244" s="7">
        <f t="shared" si="12"/>
        <v>0.12</v>
      </c>
      <c r="Y244" s="5">
        <f t="shared" si="13"/>
        <v>118.62400000000001</v>
      </c>
      <c r="AI244" t="e">
        <f>VLOOKUP(A244,NP!$A:$B,2,FALSE)</f>
        <v>#N/A</v>
      </c>
      <c r="AJ244">
        <f t="shared" si="14"/>
        <v>0</v>
      </c>
      <c r="AK244">
        <f>VLOOKUP(F244,Kondition!$B$4:$AG$31,18,FALSE)*100</f>
        <v>12</v>
      </c>
      <c r="AL244" t="e">
        <f t="shared" si="15"/>
        <v>#REF!</v>
      </c>
      <c r="AM244">
        <v>17</v>
      </c>
    </row>
    <row r="245" spans="1:39" x14ac:dyDescent="0.3">
      <c r="A245" s="5">
        <v>10024538</v>
      </c>
      <c r="B245" s="6">
        <v>5452000463524</v>
      </c>
      <c r="C245" s="5" t="s">
        <v>77</v>
      </c>
      <c r="D245" s="5" t="s">
        <v>354</v>
      </c>
      <c r="E245" s="12">
        <v>244.5</v>
      </c>
      <c r="F245" s="5" t="s">
        <v>41</v>
      </c>
      <c r="G245" s="5">
        <v>2054517</v>
      </c>
      <c r="H245" s="36" t="s">
        <v>77</v>
      </c>
      <c r="I245" s="5">
        <v>205</v>
      </c>
      <c r="J245" s="5">
        <v>45</v>
      </c>
      <c r="K245" s="5">
        <v>17</v>
      </c>
      <c r="L245" s="5" t="s">
        <v>301</v>
      </c>
      <c r="M245" s="5">
        <v>88</v>
      </c>
      <c r="N245" s="5"/>
      <c r="O245" s="5" t="s">
        <v>25</v>
      </c>
      <c r="P245" s="5" t="s">
        <v>42</v>
      </c>
      <c r="Q245" s="5" t="s">
        <v>26</v>
      </c>
      <c r="R245" s="5" t="s">
        <v>27</v>
      </c>
      <c r="S245" s="5">
        <v>71</v>
      </c>
      <c r="T245" s="5" t="s">
        <v>22</v>
      </c>
      <c r="U245" s="5" t="s">
        <v>23</v>
      </c>
      <c r="V245" s="5" t="s">
        <v>24</v>
      </c>
      <c r="W245" s="12">
        <v>244.5</v>
      </c>
      <c r="X245" s="7" t="str">
        <f t="shared" si="12"/>
        <v>NP</v>
      </c>
      <c r="Y245" s="5">
        <f t="shared" si="13"/>
        <v>167.5</v>
      </c>
      <c r="AI245">
        <f>VLOOKUP(A245,NP!$A:$B,2,FALSE)</f>
        <v>167.5</v>
      </c>
      <c r="AJ245">
        <f t="shared" si="14"/>
        <v>167.5</v>
      </c>
      <c r="AK245">
        <f>VLOOKUP(F245,Kondition!$B$4:$AG$31,15,FALSE)*100</f>
        <v>31</v>
      </c>
      <c r="AL245" t="e">
        <f t="shared" si="15"/>
        <v>#REF!</v>
      </c>
      <c r="AM245">
        <v>17</v>
      </c>
    </row>
    <row r="246" spans="1:39" x14ac:dyDescent="0.3">
      <c r="A246" s="5">
        <v>10222953</v>
      </c>
      <c r="B246" s="6">
        <v>3528706088810</v>
      </c>
      <c r="C246" s="5" t="s">
        <v>76</v>
      </c>
      <c r="D246" s="5" t="s">
        <v>2276</v>
      </c>
      <c r="E246" s="12">
        <v>145.80000000000001</v>
      </c>
      <c r="F246" s="5" t="s">
        <v>62</v>
      </c>
      <c r="G246" s="5">
        <v>2354518</v>
      </c>
      <c r="H246" s="36" t="s">
        <v>76</v>
      </c>
      <c r="I246" s="5">
        <v>235</v>
      </c>
      <c r="J246" s="5">
        <v>45</v>
      </c>
      <c r="K246" s="5">
        <v>18</v>
      </c>
      <c r="L246" s="5" t="s">
        <v>2259</v>
      </c>
      <c r="M246" s="5">
        <v>98</v>
      </c>
      <c r="N246" s="5"/>
      <c r="O246" s="5" t="s">
        <v>25</v>
      </c>
      <c r="P246" s="5"/>
      <c r="Q246" s="5" t="s">
        <v>21</v>
      </c>
      <c r="R246" s="5" t="s">
        <v>27</v>
      </c>
      <c r="S246" s="5">
        <v>69</v>
      </c>
      <c r="T246" s="5" t="s">
        <v>35</v>
      </c>
      <c r="U246" s="5" t="s">
        <v>23</v>
      </c>
      <c r="V246" s="5" t="s">
        <v>24</v>
      </c>
      <c r="W246" s="12">
        <v>145.80000000000001</v>
      </c>
      <c r="X246" s="7">
        <f t="shared" si="12"/>
        <v>0.12</v>
      </c>
      <c r="Y246" s="5">
        <f t="shared" si="13"/>
        <v>128.304</v>
      </c>
      <c r="AI246" t="e">
        <f>VLOOKUP(A246,NP!$A:$B,2,FALSE)</f>
        <v>#N/A</v>
      </c>
      <c r="AJ246">
        <f t="shared" si="14"/>
        <v>0</v>
      </c>
      <c r="AK246">
        <f>VLOOKUP(F246,Kondition!$B$4:$AG$31,18,FALSE)*100</f>
        <v>12</v>
      </c>
      <c r="AL246" t="e">
        <f t="shared" si="15"/>
        <v>#REF!</v>
      </c>
      <c r="AM246">
        <v>17</v>
      </c>
    </row>
    <row r="247" spans="1:39" x14ac:dyDescent="0.3">
      <c r="A247" s="5">
        <v>10024670</v>
      </c>
      <c r="B247" s="6">
        <v>5452000421272</v>
      </c>
      <c r="C247" s="5" t="s">
        <v>77</v>
      </c>
      <c r="D247" s="5" t="s">
        <v>356</v>
      </c>
      <c r="E247" s="12">
        <v>213</v>
      </c>
      <c r="F247" s="5" t="s">
        <v>41</v>
      </c>
      <c r="G247" s="5">
        <v>2255017</v>
      </c>
      <c r="H247" s="36" t="s">
        <v>77</v>
      </c>
      <c r="I247" s="5">
        <v>225</v>
      </c>
      <c r="J247" s="5">
        <v>50</v>
      </c>
      <c r="K247" s="5">
        <v>17</v>
      </c>
      <c r="L247" s="5" t="s">
        <v>311</v>
      </c>
      <c r="M247" s="5">
        <v>94</v>
      </c>
      <c r="N247" s="5"/>
      <c r="O247" s="5" t="s">
        <v>19</v>
      </c>
      <c r="P247" s="5" t="s">
        <v>42</v>
      </c>
      <c r="Q247" s="5" t="s">
        <v>21</v>
      </c>
      <c r="R247" s="5" t="s">
        <v>21</v>
      </c>
      <c r="S247" s="5">
        <v>69</v>
      </c>
      <c r="T247" s="5" t="s">
        <v>35</v>
      </c>
      <c r="U247" s="5" t="s">
        <v>23</v>
      </c>
      <c r="V247" s="5" t="s">
        <v>24</v>
      </c>
      <c r="W247" s="12">
        <v>213</v>
      </c>
      <c r="X247" s="7">
        <f t="shared" si="12"/>
        <v>0.31</v>
      </c>
      <c r="Y247" s="5">
        <f t="shared" si="13"/>
        <v>146.97</v>
      </c>
      <c r="AI247" t="e">
        <f>VLOOKUP(A247,NP!$A:$B,2,FALSE)</f>
        <v>#N/A</v>
      </c>
      <c r="AJ247">
        <f t="shared" si="14"/>
        <v>0</v>
      </c>
      <c r="AK247">
        <f>VLOOKUP(F247,Kondition!$B$4:$AG$31,15,FALSE)*100</f>
        <v>31</v>
      </c>
      <c r="AL247" t="e">
        <f t="shared" si="15"/>
        <v>#REF!</v>
      </c>
      <c r="AM247">
        <v>17</v>
      </c>
    </row>
    <row r="248" spans="1:39" x14ac:dyDescent="0.3">
      <c r="A248" s="5">
        <v>10222954</v>
      </c>
      <c r="B248" s="6">
        <v>3528700567663</v>
      </c>
      <c r="C248" s="5" t="s">
        <v>76</v>
      </c>
      <c r="D248" s="5" t="s">
        <v>2277</v>
      </c>
      <c r="E248" s="12">
        <v>113.1</v>
      </c>
      <c r="F248" s="5" t="s">
        <v>62</v>
      </c>
      <c r="G248" s="5">
        <v>2254018</v>
      </c>
      <c r="H248" s="36" t="s">
        <v>76</v>
      </c>
      <c r="I248" s="5">
        <v>225</v>
      </c>
      <c r="J248" s="5">
        <v>40</v>
      </c>
      <c r="K248" s="5">
        <v>18</v>
      </c>
      <c r="L248" s="5" t="s">
        <v>2259</v>
      </c>
      <c r="M248" s="5">
        <v>92</v>
      </c>
      <c r="N248" s="5"/>
      <c r="O248" s="5" t="s">
        <v>25</v>
      </c>
      <c r="P248" s="5"/>
      <c r="Q248" s="5" t="s">
        <v>26</v>
      </c>
      <c r="R248" s="5" t="s">
        <v>27</v>
      </c>
      <c r="S248" s="5">
        <v>69</v>
      </c>
      <c r="T248" s="5" t="s">
        <v>35</v>
      </c>
      <c r="U248" s="5" t="s">
        <v>23</v>
      </c>
      <c r="V248" s="5" t="s">
        <v>24</v>
      </c>
      <c r="W248" s="12">
        <v>113.1</v>
      </c>
      <c r="X248" s="7">
        <f t="shared" ref="X248:X311" si="16">IF(AJ248&gt;0,"NP",AK248/100)</f>
        <v>0.12</v>
      </c>
      <c r="Y248" s="5">
        <f t="shared" ref="Y248:Y311" si="17">IF(AJ248&gt;0,AI248,E248*(100%-X248))</f>
        <v>99.527999999999992</v>
      </c>
      <c r="AI248" t="e">
        <f>VLOOKUP(A248,NP!$A:$B,2,FALSE)</f>
        <v>#N/A</v>
      </c>
      <c r="AJ248">
        <f t="shared" ref="AJ248:AJ311" si="18">_xlfn.IFNA(AI248,0)</f>
        <v>0</v>
      </c>
      <c r="AK248">
        <f>VLOOKUP(F248,Kondition!$B$4:$AG$31,18,FALSE)*100</f>
        <v>12</v>
      </c>
      <c r="AL248" t="e">
        <f t="shared" ref="AL248:AL311" si="19">$AI$1&amp;F248&amp;K248</f>
        <v>#REF!</v>
      </c>
      <c r="AM248">
        <v>17</v>
      </c>
    </row>
    <row r="249" spans="1:39" x14ac:dyDescent="0.3">
      <c r="A249" s="5">
        <v>10222955</v>
      </c>
      <c r="B249" s="6">
        <v>3528703010678</v>
      </c>
      <c r="C249" s="5" t="s">
        <v>76</v>
      </c>
      <c r="D249" s="5" t="s">
        <v>2278</v>
      </c>
      <c r="E249" s="12">
        <v>136.6</v>
      </c>
      <c r="F249" s="5" t="s">
        <v>62</v>
      </c>
      <c r="G249" s="5">
        <v>2354018</v>
      </c>
      <c r="H249" s="36" t="s">
        <v>76</v>
      </c>
      <c r="I249" s="5">
        <v>235</v>
      </c>
      <c r="J249" s="5">
        <v>40</v>
      </c>
      <c r="K249" s="5">
        <v>18</v>
      </c>
      <c r="L249" s="5" t="s">
        <v>2259</v>
      </c>
      <c r="M249" s="5">
        <v>95</v>
      </c>
      <c r="N249" s="5"/>
      <c r="O249" s="5" t="s">
        <v>25</v>
      </c>
      <c r="P249" s="5"/>
      <c r="Q249" s="5" t="s">
        <v>26</v>
      </c>
      <c r="R249" s="5" t="s">
        <v>27</v>
      </c>
      <c r="S249" s="5">
        <v>69</v>
      </c>
      <c r="T249" s="5" t="s">
        <v>35</v>
      </c>
      <c r="U249" s="5" t="s">
        <v>23</v>
      </c>
      <c r="V249" s="5" t="s">
        <v>24</v>
      </c>
      <c r="W249" s="12">
        <v>136.6</v>
      </c>
      <c r="X249" s="7">
        <f t="shared" si="16"/>
        <v>0.12</v>
      </c>
      <c r="Y249" s="5">
        <f t="shared" si="17"/>
        <v>120.208</v>
      </c>
      <c r="AI249" t="e">
        <f>VLOOKUP(A249,NP!$A:$B,2,FALSE)</f>
        <v>#N/A</v>
      </c>
      <c r="AJ249">
        <f t="shared" si="18"/>
        <v>0</v>
      </c>
      <c r="AK249">
        <f>VLOOKUP(F249,Kondition!$B$4:$AG$31,18,FALSE)*100</f>
        <v>12</v>
      </c>
      <c r="AL249" t="e">
        <f t="shared" si="19"/>
        <v>#REF!</v>
      </c>
      <c r="AM249">
        <v>17</v>
      </c>
    </row>
    <row r="250" spans="1:39" x14ac:dyDescent="0.3">
      <c r="A250" s="5">
        <v>10223844</v>
      </c>
      <c r="B250" s="6">
        <v>3528701024783</v>
      </c>
      <c r="C250" s="5" t="s">
        <v>76</v>
      </c>
      <c r="D250" s="5" t="s">
        <v>2279</v>
      </c>
      <c r="E250" s="12">
        <v>65.3</v>
      </c>
      <c r="F250" s="5" t="s">
        <v>62</v>
      </c>
      <c r="G250" s="5">
        <v>1857014</v>
      </c>
      <c r="H250" s="36" t="s">
        <v>76</v>
      </c>
      <c r="I250" s="5">
        <v>185</v>
      </c>
      <c r="J250" s="5">
        <v>70</v>
      </c>
      <c r="K250" s="5">
        <v>14</v>
      </c>
      <c r="L250" s="5" t="s">
        <v>2259</v>
      </c>
      <c r="M250" s="5">
        <v>88</v>
      </c>
      <c r="N250" s="5"/>
      <c r="O250" s="5" t="s">
        <v>33</v>
      </c>
      <c r="P250" s="5"/>
      <c r="Q250" s="5" t="s">
        <v>26</v>
      </c>
      <c r="R250" s="5" t="s">
        <v>21</v>
      </c>
      <c r="S250" s="5">
        <v>69</v>
      </c>
      <c r="T250" s="5" t="s">
        <v>22</v>
      </c>
      <c r="U250" s="5" t="s">
        <v>23</v>
      </c>
      <c r="V250" s="5" t="s">
        <v>24</v>
      </c>
      <c r="W250" s="12">
        <v>65.3</v>
      </c>
      <c r="X250" s="7">
        <f t="shared" si="16"/>
        <v>0.1</v>
      </c>
      <c r="Y250" s="5">
        <f t="shared" si="17"/>
        <v>58.769999999999996</v>
      </c>
      <c r="AI250" t="e">
        <f>VLOOKUP(A250,NP!$A:$B,2,FALSE)</f>
        <v>#N/A</v>
      </c>
      <c r="AJ250">
        <f t="shared" si="18"/>
        <v>0</v>
      </c>
      <c r="AK250">
        <f>VLOOKUP(F250,Kondition!$B$4:$AG$31,6,FALSE)*100</f>
        <v>10</v>
      </c>
      <c r="AL250" t="e">
        <f t="shared" si="19"/>
        <v>#REF!</v>
      </c>
      <c r="AM250">
        <v>16</v>
      </c>
    </row>
    <row r="251" spans="1:39" x14ac:dyDescent="0.3">
      <c r="A251" s="5">
        <v>10223845</v>
      </c>
      <c r="B251" s="6">
        <v>3528709205115</v>
      </c>
      <c r="C251" s="5" t="s">
        <v>76</v>
      </c>
      <c r="D251" s="5" t="s">
        <v>2280</v>
      </c>
      <c r="E251" s="12">
        <v>59.6</v>
      </c>
      <c r="F251" s="5" t="s">
        <v>62</v>
      </c>
      <c r="G251" s="5">
        <v>1856014</v>
      </c>
      <c r="H251" s="36" t="s">
        <v>76</v>
      </c>
      <c r="I251" s="5">
        <v>185</v>
      </c>
      <c r="J251" s="5">
        <v>60</v>
      </c>
      <c r="K251" s="5">
        <v>14</v>
      </c>
      <c r="L251" s="5" t="s">
        <v>2259</v>
      </c>
      <c r="M251" s="5">
        <v>82</v>
      </c>
      <c r="N251" s="5"/>
      <c r="O251" s="5" t="s">
        <v>33</v>
      </c>
      <c r="P251" s="5"/>
      <c r="Q251" s="5" t="s">
        <v>26</v>
      </c>
      <c r="R251" s="5" t="s">
        <v>21</v>
      </c>
      <c r="S251" s="5">
        <v>69</v>
      </c>
      <c r="T251" s="5" t="s">
        <v>22</v>
      </c>
      <c r="U251" s="5" t="s">
        <v>23</v>
      </c>
      <c r="V251" s="5" t="s">
        <v>24</v>
      </c>
      <c r="W251" s="12">
        <v>59.6</v>
      </c>
      <c r="X251" s="7">
        <f t="shared" si="16"/>
        <v>0.1</v>
      </c>
      <c r="Y251" s="5">
        <f t="shared" si="17"/>
        <v>53.64</v>
      </c>
      <c r="AI251" t="e">
        <f>VLOOKUP(A251,NP!$A:$B,2,FALSE)</f>
        <v>#N/A</v>
      </c>
      <c r="AJ251">
        <f t="shared" si="18"/>
        <v>0</v>
      </c>
      <c r="AK251">
        <f>VLOOKUP(F251,Kondition!$B$4:$AG$31,6,FALSE)*100</f>
        <v>10</v>
      </c>
      <c r="AL251" t="e">
        <f t="shared" si="19"/>
        <v>#REF!</v>
      </c>
      <c r="AM251">
        <v>16</v>
      </c>
    </row>
    <row r="252" spans="1:39" x14ac:dyDescent="0.3">
      <c r="A252" s="5">
        <v>10224085</v>
      </c>
      <c r="B252" s="6">
        <v>3528703953456</v>
      </c>
      <c r="C252" s="5" t="s">
        <v>76</v>
      </c>
      <c r="D252" s="5" t="s">
        <v>2281</v>
      </c>
      <c r="E252" s="12">
        <v>59.6</v>
      </c>
      <c r="F252" s="5" t="s">
        <v>62</v>
      </c>
      <c r="G252" s="5">
        <v>1856514</v>
      </c>
      <c r="H252" s="36" t="s">
        <v>76</v>
      </c>
      <c r="I252" s="5">
        <v>185</v>
      </c>
      <c r="J252" s="5">
        <v>65</v>
      </c>
      <c r="K252" s="5">
        <v>14</v>
      </c>
      <c r="L252" s="5" t="s">
        <v>2220</v>
      </c>
      <c r="M252" s="5">
        <v>86</v>
      </c>
      <c r="N252" s="5"/>
      <c r="O252" s="5" t="s">
        <v>33</v>
      </c>
      <c r="P252" s="5"/>
      <c r="Q252" s="5" t="s">
        <v>26</v>
      </c>
      <c r="R252" s="5" t="s">
        <v>21</v>
      </c>
      <c r="S252" s="5">
        <v>69</v>
      </c>
      <c r="T252" s="5" t="s">
        <v>22</v>
      </c>
      <c r="U252" s="5" t="s">
        <v>23</v>
      </c>
      <c r="V252" s="5" t="s">
        <v>24</v>
      </c>
      <c r="W252" s="12">
        <v>59.6</v>
      </c>
      <c r="X252" s="7">
        <f t="shared" si="16"/>
        <v>0.1</v>
      </c>
      <c r="Y252" s="5">
        <f t="shared" si="17"/>
        <v>53.64</v>
      </c>
      <c r="AI252" t="e">
        <f>VLOOKUP(A252,NP!$A:$B,2,FALSE)</f>
        <v>#N/A</v>
      </c>
      <c r="AJ252">
        <f t="shared" si="18"/>
        <v>0</v>
      </c>
      <c r="AK252">
        <f>VLOOKUP(F252,Kondition!$B$4:$AG$31,6,FALSE)*100</f>
        <v>10</v>
      </c>
      <c r="AL252" t="e">
        <f t="shared" si="19"/>
        <v>#REF!</v>
      </c>
      <c r="AM252">
        <v>16</v>
      </c>
    </row>
    <row r="253" spans="1:39" x14ac:dyDescent="0.3">
      <c r="A253" s="5">
        <v>10224086</v>
      </c>
      <c r="B253" s="6">
        <v>3528702386316</v>
      </c>
      <c r="C253" s="5" t="s">
        <v>76</v>
      </c>
      <c r="D253" s="5" t="s">
        <v>2282</v>
      </c>
      <c r="E253" s="12">
        <v>54.5</v>
      </c>
      <c r="F253" s="5" t="s">
        <v>62</v>
      </c>
      <c r="G253" s="5">
        <v>1756514</v>
      </c>
      <c r="H253" s="36" t="s">
        <v>76</v>
      </c>
      <c r="I253" s="5">
        <v>175</v>
      </c>
      <c r="J253" s="5">
        <v>65</v>
      </c>
      <c r="K253" s="5">
        <v>14</v>
      </c>
      <c r="L253" s="5" t="s">
        <v>2220</v>
      </c>
      <c r="M253" s="5">
        <v>82</v>
      </c>
      <c r="N253" s="5"/>
      <c r="O253" s="5" t="s">
        <v>33</v>
      </c>
      <c r="P253" s="5"/>
      <c r="Q253" s="5" t="s">
        <v>26</v>
      </c>
      <c r="R253" s="5" t="s">
        <v>21</v>
      </c>
      <c r="S253" s="5">
        <v>69</v>
      </c>
      <c r="T253" s="5" t="s">
        <v>22</v>
      </c>
      <c r="U253" s="5" t="s">
        <v>23</v>
      </c>
      <c r="V253" s="5" t="s">
        <v>24</v>
      </c>
      <c r="W253" s="12">
        <v>54.5</v>
      </c>
      <c r="X253" s="7">
        <f t="shared" si="16"/>
        <v>0.1</v>
      </c>
      <c r="Y253" s="5">
        <f t="shared" si="17"/>
        <v>49.050000000000004</v>
      </c>
      <c r="AI253" t="e">
        <f>VLOOKUP(A253,NP!$A:$B,2,FALSE)</f>
        <v>#N/A</v>
      </c>
      <c r="AJ253">
        <f t="shared" si="18"/>
        <v>0</v>
      </c>
      <c r="AK253">
        <f>VLOOKUP(F253,Kondition!$B$4:$AG$31,6,FALSE)*100</f>
        <v>10</v>
      </c>
      <c r="AL253" t="e">
        <f t="shared" si="19"/>
        <v>#REF!</v>
      </c>
      <c r="AM253">
        <v>16</v>
      </c>
    </row>
    <row r="254" spans="1:39" x14ac:dyDescent="0.3">
      <c r="A254" s="5">
        <v>10224087</v>
      </c>
      <c r="B254" s="6">
        <v>3528705071462</v>
      </c>
      <c r="C254" s="5" t="s">
        <v>76</v>
      </c>
      <c r="D254" s="5" t="s">
        <v>2283</v>
      </c>
      <c r="E254" s="12">
        <v>57.5</v>
      </c>
      <c r="F254" s="5" t="s">
        <v>62</v>
      </c>
      <c r="G254" s="5">
        <v>1757014</v>
      </c>
      <c r="H254" s="36" t="s">
        <v>76</v>
      </c>
      <c r="I254" s="5">
        <v>175</v>
      </c>
      <c r="J254" s="5">
        <v>70</v>
      </c>
      <c r="K254" s="5">
        <v>14</v>
      </c>
      <c r="L254" s="5" t="s">
        <v>2220</v>
      </c>
      <c r="M254" s="5">
        <v>84</v>
      </c>
      <c r="N254" s="5"/>
      <c r="O254" s="5" t="s">
        <v>33</v>
      </c>
      <c r="P254" s="5"/>
      <c r="Q254" s="5" t="s">
        <v>26</v>
      </c>
      <c r="R254" s="5" t="s">
        <v>21</v>
      </c>
      <c r="S254" s="5">
        <v>69</v>
      </c>
      <c r="T254" s="5" t="s">
        <v>22</v>
      </c>
      <c r="U254" s="5" t="s">
        <v>23</v>
      </c>
      <c r="V254" s="5" t="s">
        <v>24</v>
      </c>
      <c r="W254" s="12">
        <v>57.5</v>
      </c>
      <c r="X254" s="7">
        <f t="shared" si="16"/>
        <v>0.1</v>
      </c>
      <c r="Y254" s="5">
        <f t="shared" si="17"/>
        <v>51.75</v>
      </c>
      <c r="AI254" t="e">
        <f>VLOOKUP(A254,NP!$A:$B,2,FALSE)</f>
        <v>#N/A</v>
      </c>
      <c r="AJ254">
        <f t="shared" si="18"/>
        <v>0</v>
      </c>
      <c r="AK254">
        <f>VLOOKUP(F254,Kondition!$B$4:$AG$31,6,FALSE)*100</f>
        <v>10</v>
      </c>
      <c r="AL254" t="e">
        <f t="shared" si="19"/>
        <v>#REF!</v>
      </c>
      <c r="AM254">
        <v>16</v>
      </c>
    </row>
    <row r="255" spans="1:39" x14ac:dyDescent="0.3">
      <c r="A255" s="5">
        <v>10224088</v>
      </c>
      <c r="B255" s="6">
        <v>3528702582398</v>
      </c>
      <c r="C255" s="5" t="s">
        <v>76</v>
      </c>
      <c r="D255" s="5" t="s">
        <v>2284</v>
      </c>
      <c r="E255" s="12">
        <v>78.400000000000006</v>
      </c>
      <c r="F255" s="5" t="s">
        <v>62</v>
      </c>
      <c r="G255" s="5">
        <v>1956514</v>
      </c>
      <c r="H255" s="36" t="s">
        <v>76</v>
      </c>
      <c r="I255" s="5">
        <v>195</v>
      </c>
      <c r="J255" s="5">
        <v>65</v>
      </c>
      <c r="K255" s="5">
        <v>14</v>
      </c>
      <c r="L255" s="5" t="s">
        <v>2220</v>
      </c>
      <c r="M255" s="5">
        <v>89</v>
      </c>
      <c r="N255" s="5"/>
      <c r="O255" s="5" t="s">
        <v>33</v>
      </c>
      <c r="P255" s="5"/>
      <c r="Q255" s="5" t="s">
        <v>26</v>
      </c>
      <c r="R255" s="5" t="s">
        <v>21</v>
      </c>
      <c r="S255" s="5">
        <v>71</v>
      </c>
      <c r="T255" s="5" t="s">
        <v>22</v>
      </c>
      <c r="U255" s="5" t="s">
        <v>23</v>
      </c>
      <c r="V255" s="5" t="s">
        <v>24</v>
      </c>
      <c r="W255" s="12">
        <v>78.400000000000006</v>
      </c>
      <c r="X255" s="7">
        <f t="shared" si="16"/>
        <v>0.1</v>
      </c>
      <c r="Y255" s="5">
        <f t="shared" si="17"/>
        <v>70.56</v>
      </c>
      <c r="AI255" t="e">
        <f>VLOOKUP(A255,NP!$A:$B,2,FALSE)</f>
        <v>#N/A</v>
      </c>
      <c r="AJ255">
        <f t="shared" si="18"/>
        <v>0</v>
      </c>
      <c r="AK255">
        <f>VLOOKUP(F255,Kondition!$B$4:$AG$31,6,FALSE)*100</f>
        <v>10</v>
      </c>
      <c r="AL255" t="e">
        <f t="shared" si="19"/>
        <v>#REF!</v>
      </c>
      <c r="AM255">
        <v>16</v>
      </c>
    </row>
    <row r="256" spans="1:39" x14ac:dyDescent="0.3">
      <c r="A256" s="5">
        <v>10224092</v>
      </c>
      <c r="B256" s="6">
        <v>3528705323189</v>
      </c>
      <c r="C256" s="5" t="s">
        <v>76</v>
      </c>
      <c r="D256" s="5" t="s">
        <v>2285</v>
      </c>
      <c r="E256" s="12">
        <v>54.5</v>
      </c>
      <c r="F256" s="5" t="s">
        <v>62</v>
      </c>
      <c r="G256" s="5">
        <v>1556514</v>
      </c>
      <c r="H256" s="36" t="s">
        <v>76</v>
      </c>
      <c r="I256" s="5">
        <v>155</v>
      </c>
      <c r="J256" s="5">
        <v>65</v>
      </c>
      <c r="K256" s="5">
        <v>14</v>
      </c>
      <c r="L256" s="5" t="s">
        <v>2220</v>
      </c>
      <c r="M256" s="5">
        <v>75</v>
      </c>
      <c r="N256" s="5"/>
      <c r="O256" s="5" t="s">
        <v>33</v>
      </c>
      <c r="P256" s="5"/>
      <c r="Q256" s="5" t="s">
        <v>26</v>
      </c>
      <c r="R256" s="5" t="s">
        <v>21</v>
      </c>
      <c r="S256" s="5">
        <v>69</v>
      </c>
      <c r="T256" s="5" t="s">
        <v>22</v>
      </c>
      <c r="U256" s="5" t="s">
        <v>23</v>
      </c>
      <c r="V256" s="5" t="s">
        <v>24</v>
      </c>
      <c r="W256" s="12">
        <v>54.5</v>
      </c>
      <c r="X256" s="7">
        <f t="shared" si="16"/>
        <v>0.1</v>
      </c>
      <c r="Y256" s="5">
        <f t="shared" si="17"/>
        <v>49.050000000000004</v>
      </c>
      <c r="AI256" t="e">
        <f>VLOOKUP(A256,NP!$A:$B,2,FALSE)</f>
        <v>#N/A</v>
      </c>
      <c r="AJ256">
        <f t="shared" si="18"/>
        <v>0</v>
      </c>
      <c r="AK256">
        <f>VLOOKUP(F256,Kondition!$B$4:$AG$31,6,FALSE)*100</f>
        <v>10</v>
      </c>
      <c r="AL256" t="e">
        <f t="shared" si="19"/>
        <v>#REF!</v>
      </c>
      <c r="AM256">
        <v>16</v>
      </c>
    </row>
    <row r="257" spans="1:39" x14ac:dyDescent="0.3">
      <c r="A257" s="5">
        <v>10224094</v>
      </c>
      <c r="B257" s="6">
        <v>3528704033614</v>
      </c>
      <c r="C257" s="5" t="s">
        <v>76</v>
      </c>
      <c r="D257" s="5" t="s">
        <v>2286</v>
      </c>
      <c r="E257" s="12">
        <v>68.2</v>
      </c>
      <c r="F257" s="5" t="s">
        <v>62</v>
      </c>
      <c r="G257" s="5">
        <v>1855514</v>
      </c>
      <c r="H257" s="36" t="s">
        <v>76</v>
      </c>
      <c r="I257" s="5">
        <v>185</v>
      </c>
      <c r="J257" s="5">
        <v>55</v>
      </c>
      <c r="K257" s="5">
        <v>14</v>
      </c>
      <c r="L257" s="5" t="s">
        <v>2220</v>
      </c>
      <c r="M257" s="5">
        <v>80</v>
      </c>
      <c r="N257" s="5"/>
      <c r="O257" s="5" t="s">
        <v>33</v>
      </c>
      <c r="P257" s="5"/>
      <c r="Q257" s="5" t="s">
        <v>26</v>
      </c>
      <c r="R257" s="5" t="s">
        <v>21</v>
      </c>
      <c r="S257" s="5">
        <v>69</v>
      </c>
      <c r="T257" s="5" t="s">
        <v>22</v>
      </c>
      <c r="U257" s="5" t="s">
        <v>23</v>
      </c>
      <c r="V257" s="5" t="s">
        <v>24</v>
      </c>
      <c r="W257" s="12">
        <v>68.2</v>
      </c>
      <c r="X257" s="7">
        <f t="shared" si="16"/>
        <v>0.1</v>
      </c>
      <c r="Y257" s="5">
        <f t="shared" si="17"/>
        <v>61.38</v>
      </c>
      <c r="AI257" t="e">
        <f>VLOOKUP(A257,NP!$A:$B,2,FALSE)</f>
        <v>#N/A</v>
      </c>
      <c r="AJ257">
        <f t="shared" si="18"/>
        <v>0</v>
      </c>
      <c r="AK257">
        <f>VLOOKUP(F257,Kondition!$B$4:$AG$31,6,FALSE)*100</f>
        <v>10</v>
      </c>
      <c r="AL257" t="e">
        <f t="shared" si="19"/>
        <v>#REF!</v>
      </c>
      <c r="AM257">
        <v>16</v>
      </c>
    </row>
    <row r="258" spans="1:39" x14ac:dyDescent="0.3">
      <c r="A258" s="5">
        <v>10224465</v>
      </c>
      <c r="B258" s="6">
        <v>3528709829045</v>
      </c>
      <c r="C258" s="5" t="s">
        <v>76</v>
      </c>
      <c r="D258" s="5" t="s">
        <v>2287</v>
      </c>
      <c r="E258" s="12">
        <v>183.4</v>
      </c>
      <c r="F258" s="5" t="s">
        <v>62</v>
      </c>
      <c r="G258" s="5">
        <v>2553519</v>
      </c>
      <c r="H258" s="36" t="s">
        <v>76</v>
      </c>
      <c r="I258" s="5">
        <v>255</v>
      </c>
      <c r="J258" s="5">
        <v>35</v>
      </c>
      <c r="K258" s="5">
        <v>19</v>
      </c>
      <c r="L258" s="5" t="s">
        <v>2259</v>
      </c>
      <c r="M258" s="5">
        <v>96</v>
      </c>
      <c r="N258" s="5"/>
      <c r="O258" s="5" t="s">
        <v>25</v>
      </c>
      <c r="P258" s="5"/>
      <c r="Q258" s="5" t="s">
        <v>21</v>
      </c>
      <c r="R258" s="5" t="s">
        <v>27</v>
      </c>
      <c r="S258" s="5">
        <v>71</v>
      </c>
      <c r="T258" s="5" t="s">
        <v>22</v>
      </c>
      <c r="U258" s="5" t="s">
        <v>23</v>
      </c>
      <c r="V258" s="5" t="s">
        <v>24</v>
      </c>
      <c r="W258" s="12">
        <v>183.4</v>
      </c>
      <c r="X258" s="7" t="str">
        <f t="shared" si="16"/>
        <v>NP</v>
      </c>
      <c r="Y258" s="5">
        <f t="shared" si="17"/>
        <v>153.5</v>
      </c>
      <c r="AI258">
        <f>VLOOKUP(A258,NP!$A:$B,2,FALSE)</f>
        <v>153.5</v>
      </c>
      <c r="AJ258">
        <f t="shared" si="18"/>
        <v>153.5</v>
      </c>
      <c r="AK258">
        <f>VLOOKUP(F258,Kondition!$B$4:$AG$31,21,FALSE)*100</f>
        <v>15</v>
      </c>
      <c r="AL258" t="e">
        <f t="shared" si="19"/>
        <v>#REF!</v>
      </c>
      <c r="AM258">
        <v>19</v>
      </c>
    </row>
    <row r="259" spans="1:39" x14ac:dyDescent="0.3">
      <c r="A259" s="5">
        <v>10224466</v>
      </c>
      <c r="B259" s="6">
        <v>3528707426284</v>
      </c>
      <c r="C259" s="5" t="s">
        <v>76</v>
      </c>
      <c r="D259" s="5" t="s">
        <v>2288</v>
      </c>
      <c r="E259" s="12">
        <v>185</v>
      </c>
      <c r="F259" s="5" t="s">
        <v>62</v>
      </c>
      <c r="G259" s="5">
        <v>2554019</v>
      </c>
      <c r="H259" s="36" t="s">
        <v>76</v>
      </c>
      <c r="I259" s="5">
        <v>255</v>
      </c>
      <c r="J259" s="5">
        <v>40</v>
      </c>
      <c r="K259" s="5">
        <v>19</v>
      </c>
      <c r="L259" s="5" t="s">
        <v>2259</v>
      </c>
      <c r="M259" s="5">
        <v>100</v>
      </c>
      <c r="N259" s="5"/>
      <c r="O259" s="5" t="s">
        <v>25</v>
      </c>
      <c r="P259" s="5"/>
      <c r="Q259" s="5" t="s">
        <v>21</v>
      </c>
      <c r="R259" s="5" t="s">
        <v>27</v>
      </c>
      <c r="S259" s="5">
        <v>71</v>
      </c>
      <c r="T259" s="5" t="s">
        <v>22</v>
      </c>
      <c r="U259" s="5" t="s">
        <v>23</v>
      </c>
      <c r="V259" s="5" t="s">
        <v>24</v>
      </c>
      <c r="W259" s="12">
        <v>185</v>
      </c>
      <c r="X259" s="7" t="str">
        <f t="shared" si="16"/>
        <v>NP</v>
      </c>
      <c r="Y259" s="5">
        <f t="shared" si="17"/>
        <v>154.5</v>
      </c>
      <c r="AI259">
        <f>VLOOKUP(A259,NP!$A:$B,2,FALSE)</f>
        <v>154.5</v>
      </c>
      <c r="AJ259">
        <f t="shared" si="18"/>
        <v>154.5</v>
      </c>
      <c r="AK259">
        <f>VLOOKUP(F259,Kondition!$B$4:$AG$31,21,FALSE)*100</f>
        <v>15</v>
      </c>
      <c r="AL259" t="e">
        <f t="shared" si="19"/>
        <v>#REF!</v>
      </c>
      <c r="AM259">
        <v>19</v>
      </c>
    </row>
    <row r="260" spans="1:39" x14ac:dyDescent="0.3">
      <c r="A260" s="5">
        <v>10224473</v>
      </c>
      <c r="B260" s="6">
        <v>3528702792551</v>
      </c>
      <c r="C260" s="5" t="s">
        <v>76</v>
      </c>
      <c r="D260" s="5" t="s">
        <v>2289</v>
      </c>
      <c r="E260" s="12">
        <v>61.7</v>
      </c>
      <c r="F260" s="5" t="s">
        <v>62</v>
      </c>
      <c r="G260" s="5">
        <v>1656515</v>
      </c>
      <c r="H260" s="36" t="s">
        <v>76</v>
      </c>
      <c r="I260" s="5">
        <v>165</v>
      </c>
      <c r="J260" s="5">
        <v>65</v>
      </c>
      <c r="K260" s="5">
        <v>15</v>
      </c>
      <c r="L260" s="5" t="s">
        <v>2259</v>
      </c>
      <c r="M260" s="5">
        <v>81</v>
      </c>
      <c r="N260" s="5"/>
      <c r="O260" s="5" t="s">
        <v>33</v>
      </c>
      <c r="P260" s="5"/>
      <c r="Q260" s="5"/>
      <c r="R260" s="5"/>
      <c r="S260" s="5"/>
      <c r="T260" s="5"/>
      <c r="U260" s="5"/>
      <c r="V260" s="5"/>
      <c r="W260" s="12">
        <v>61.7</v>
      </c>
      <c r="X260" s="7">
        <f t="shared" si="16"/>
        <v>0.1</v>
      </c>
      <c r="Y260" s="5">
        <f t="shared" si="17"/>
        <v>55.53</v>
      </c>
      <c r="AI260" t="e">
        <f>VLOOKUP(A260,NP!$A:$B,2,FALSE)</f>
        <v>#N/A</v>
      </c>
      <c r="AJ260">
        <f t="shared" si="18"/>
        <v>0</v>
      </c>
      <c r="AK260">
        <f>VLOOKUP(F260,Kondition!$B$4:$AG$31,9,FALSE)*100</f>
        <v>10</v>
      </c>
      <c r="AL260" t="e">
        <f t="shared" si="19"/>
        <v>#REF!</v>
      </c>
      <c r="AM260">
        <v>16</v>
      </c>
    </row>
    <row r="261" spans="1:39" x14ac:dyDescent="0.3">
      <c r="A261" s="5">
        <v>10224476</v>
      </c>
      <c r="B261" s="6">
        <v>3528702563182</v>
      </c>
      <c r="C261" s="5" t="s">
        <v>76</v>
      </c>
      <c r="D261" s="5" t="s">
        <v>2290</v>
      </c>
      <c r="E261" s="12">
        <v>55</v>
      </c>
      <c r="F261" s="5" t="s">
        <v>62</v>
      </c>
      <c r="G261" s="5">
        <v>1657014</v>
      </c>
      <c r="H261" s="36" t="s">
        <v>76</v>
      </c>
      <c r="I261" s="5">
        <v>165</v>
      </c>
      <c r="J261" s="5">
        <v>70</v>
      </c>
      <c r="K261" s="5">
        <v>14</v>
      </c>
      <c r="L261" s="5" t="s">
        <v>2259</v>
      </c>
      <c r="M261" s="5">
        <v>81</v>
      </c>
      <c r="N261" s="5"/>
      <c r="O261" s="5" t="s">
        <v>33</v>
      </c>
      <c r="P261" s="5"/>
      <c r="Q261" s="5" t="s">
        <v>26</v>
      </c>
      <c r="R261" s="5" t="s">
        <v>21</v>
      </c>
      <c r="S261" s="5">
        <v>69</v>
      </c>
      <c r="T261" s="5" t="s">
        <v>22</v>
      </c>
      <c r="U261" s="5" t="s">
        <v>23</v>
      </c>
      <c r="V261" s="5" t="s">
        <v>24</v>
      </c>
      <c r="W261" s="12">
        <v>55</v>
      </c>
      <c r="X261" s="7">
        <f t="shared" si="16"/>
        <v>0.1</v>
      </c>
      <c r="Y261" s="5">
        <f t="shared" si="17"/>
        <v>49.5</v>
      </c>
      <c r="AI261" t="e">
        <f>VLOOKUP(A261,NP!$A:$B,2,FALSE)</f>
        <v>#N/A</v>
      </c>
      <c r="AJ261">
        <f t="shared" si="18"/>
        <v>0</v>
      </c>
      <c r="AK261">
        <f>VLOOKUP(F261,Kondition!$B$4:$AG$31,6,FALSE)*100</f>
        <v>10</v>
      </c>
      <c r="AL261" t="e">
        <f t="shared" si="19"/>
        <v>#REF!</v>
      </c>
      <c r="AM261">
        <v>16</v>
      </c>
    </row>
    <row r="262" spans="1:39" x14ac:dyDescent="0.3">
      <c r="A262" s="5">
        <v>10224477</v>
      </c>
      <c r="B262" s="6">
        <v>3528703993308</v>
      </c>
      <c r="C262" s="5" t="s">
        <v>76</v>
      </c>
      <c r="D262" s="5" t="s">
        <v>2291</v>
      </c>
      <c r="E262" s="12">
        <v>55</v>
      </c>
      <c r="F262" s="5" t="s">
        <v>62</v>
      </c>
      <c r="G262" s="5">
        <v>1656514</v>
      </c>
      <c r="H262" s="36" t="s">
        <v>76</v>
      </c>
      <c r="I262" s="5">
        <v>165</v>
      </c>
      <c r="J262" s="5">
        <v>65</v>
      </c>
      <c r="K262" s="5">
        <v>14</v>
      </c>
      <c r="L262" s="5" t="s">
        <v>2259</v>
      </c>
      <c r="M262" s="5">
        <v>79</v>
      </c>
      <c r="N262" s="5"/>
      <c r="O262" s="5" t="s">
        <v>33</v>
      </c>
      <c r="P262" s="5"/>
      <c r="Q262" s="5" t="s">
        <v>26</v>
      </c>
      <c r="R262" s="5" t="s">
        <v>21</v>
      </c>
      <c r="S262" s="5">
        <v>69</v>
      </c>
      <c r="T262" s="5" t="s">
        <v>22</v>
      </c>
      <c r="U262" s="5" t="s">
        <v>23</v>
      </c>
      <c r="V262" s="5" t="s">
        <v>24</v>
      </c>
      <c r="W262" s="12">
        <v>55</v>
      </c>
      <c r="X262" s="7">
        <f t="shared" si="16"/>
        <v>0.1</v>
      </c>
      <c r="Y262" s="5">
        <f t="shared" si="17"/>
        <v>49.5</v>
      </c>
      <c r="AI262" t="e">
        <f>VLOOKUP(A262,NP!$A:$B,2,FALSE)</f>
        <v>#N/A</v>
      </c>
      <c r="AJ262">
        <f t="shared" si="18"/>
        <v>0</v>
      </c>
      <c r="AK262">
        <f>VLOOKUP(F262,Kondition!$B$4:$AG$31,6,FALSE)*100</f>
        <v>10</v>
      </c>
      <c r="AL262" t="e">
        <f t="shared" si="19"/>
        <v>#REF!</v>
      </c>
      <c r="AM262">
        <v>16</v>
      </c>
    </row>
    <row r="263" spans="1:39" x14ac:dyDescent="0.3">
      <c r="A263" s="5">
        <v>10224478</v>
      </c>
      <c r="B263" s="6">
        <v>3528708410039</v>
      </c>
      <c r="C263" s="5" t="s">
        <v>76</v>
      </c>
      <c r="D263" s="5" t="s">
        <v>2292</v>
      </c>
      <c r="E263" s="12">
        <v>57.5</v>
      </c>
      <c r="F263" s="5" t="s">
        <v>62</v>
      </c>
      <c r="G263" s="5">
        <v>1856515</v>
      </c>
      <c r="H263" s="36" t="s">
        <v>76</v>
      </c>
      <c r="I263" s="5">
        <v>185</v>
      </c>
      <c r="J263" s="5">
        <v>65</v>
      </c>
      <c r="K263" s="5">
        <v>15</v>
      </c>
      <c r="L263" s="5" t="s">
        <v>2259</v>
      </c>
      <c r="M263" s="5">
        <v>88</v>
      </c>
      <c r="N263" s="5"/>
      <c r="O263" s="5" t="s">
        <v>33</v>
      </c>
      <c r="P263" s="5"/>
      <c r="Q263" s="5" t="s">
        <v>26</v>
      </c>
      <c r="R263" s="5" t="s">
        <v>27</v>
      </c>
      <c r="S263" s="5">
        <v>68</v>
      </c>
      <c r="T263" s="5" t="s">
        <v>35</v>
      </c>
      <c r="U263" s="5" t="s">
        <v>23</v>
      </c>
      <c r="V263" s="5" t="s">
        <v>24</v>
      </c>
      <c r="W263" s="12">
        <v>57.5</v>
      </c>
      <c r="X263" s="7">
        <f t="shared" si="16"/>
        <v>0.1</v>
      </c>
      <c r="Y263" s="5">
        <f t="shared" si="17"/>
        <v>51.75</v>
      </c>
      <c r="AI263" t="e">
        <f>VLOOKUP(A263,NP!$A:$B,2,FALSE)</f>
        <v>#N/A</v>
      </c>
      <c r="AJ263">
        <f t="shared" si="18"/>
        <v>0</v>
      </c>
      <c r="AK263">
        <f>VLOOKUP(F263,Kondition!$B$4:$AG$31,9,FALSE)*100</f>
        <v>10</v>
      </c>
      <c r="AL263" t="e">
        <f t="shared" si="19"/>
        <v>#REF!</v>
      </c>
      <c r="AM263">
        <v>16</v>
      </c>
    </row>
    <row r="264" spans="1:39" x14ac:dyDescent="0.3">
      <c r="A264" s="5">
        <v>10224479</v>
      </c>
      <c r="B264" s="6">
        <v>3528702496824</v>
      </c>
      <c r="C264" s="5" t="s">
        <v>76</v>
      </c>
      <c r="D264" s="5" t="s">
        <v>2293</v>
      </c>
      <c r="E264" s="12">
        <v>153.4</v>
      </c>
      <c r="F264" s="5" t="s">
        <v>62</v>
      </c>
      <c r="G264" s="5">
        <v>2355517</v>
      </c>
      <c r="H264" s="36" t="s">
        <v>76</v>
      </c>
      <c r="I264" s="5">
        <v>235</v>
      </c>
      <c r="J264" s="5">
        <v>55</v>
      </c>
      <c r="K264" s="5">
        <v>17</v>
      </c>
      <c r="L264" s="5" t="s">
        <v>2259</v>
      </c>
      <c r="M264" s="5">
        <v>103</v>
      </c>
      <c r="N264" s="5"/>
      <c r="O264" s="5" t="s">
        <v>25</v>
      </c>
      <c r="P264" s="5"/>
      <c r="Q264" s="5" t="s">
        <v>21</v>
      </c>
      <c r="R264" s="5" t="s">
        <v>27</v>
      </c>
      <c r="S264" s="5">
        <v>69</v>
      </c>
      <c r="T264" s="5" t="s">
        <v>35</v>
      </c>
      <c r="U264" s="5" t="s">
        <v>23</v>
      </c>
      <c r="V264" s="5" t="s">
        <v>24</v>
      </c>
      <c r="W264" s="12">
        <v>153.4</v>
      </c>
      <c r="X264" s="7" t="str">
        <f t="shared" si="16"/>
        <v>NP</v>
      </c>
      <c r="Y264" s="5">
        <f t="shared" si="17"/>
        <v>134.5</v>
      </c>
      <c r="AI264">
        <f>VLOOKUP(A264,NP!$A:$B,2,FALSE)</f>
        <v>134.5</v>
      </c>
      <c r="AJ264">
        <f t="shared" si="18"/>
        <v>134.5</v>
      </c>
      <c r="AK264">
        <f>VLOOKUP(F264,Kondition!$B$4:$AG$31,15,FALSE)*100</f>
        <v>12</v>
      </c>
      <c r="AL264" t="e">
        <f t="shared" si="19"/>
        <v>#REF!</v>
      </c>
      <c r="AM264">
        <v>17</v>
      </c>
    </row>
    <row r="265" spans="1:39" x14ac:dyDescent="0.3">
      <c r="A265" s="5">
        <v>10220387</v>
      </c>
      <c r="B265" s="6">
        <v>3528704415960</v>
      </c>
      <c r="C265" s="5" t="s">
        <v>4286</v>
      </c>
      <c r="D265" s="5" t="s">
        <v>4582</v>
      </c>
      <c r="E265" s="12">
        <v>117.2</v>
      </c>
      <c r="F265" s="5" t="s">
        <v>62</v>
      </c>
      <c r="G265" s="5">
        <v>2057516</v>
      </c>
      <c r="H265" s="36" t="s">
        <v>4286</v>
      </c>
      <c r="I265" s="5">
        <v>205</v>
      </c>
      <c r="J265" s="5">
        <v>75</v>
      </c>
      <c r="K265" s="5">
        <v>16</v>
      </c>
      <c r="L265" s="5" t="s">
        <v>4583</v>
      </c>
      <c r="M265" s="5">
        <v>110</v>
      </c>
      <c r="N265" s="5">
        <v>108</v>
      </c>
      <c r="O265" s="5" t="s">
        <v>50</v>
      </c>
      <c r="P265" s="5"/>
      <c r="Q265" s="5" t="s">
        <v>21</v>
      </c>
      <c r="R265" s="5" t="s">
        <v>27</v>
      </c>
      <c r="S265" s="5">
        <v>71</v>
      </c>
      <c r="T265" s="5" t="s">
        <v>22</v>
      </c>
      <c r="U265" s="5" t="s">
        <v>23</v>
      </c>
      <c r="V265" s="5" t="s">
        <v>4279</v>
      </c>
      <c r="W265" s="12">
        <v>117.2</v>
      </c>
      <c r="X265" s="7">
        <f t="shared" si="16"/>
        <v>0.12</v>
      </c>
      <c r="Y265" s="5">
        <f t="shared" si="17"/>
        <v>103.13600000000001</v>
      </c>
      <c r="AI265" t="e">
        <f>VLOOKUP(A265,NP!$A:$B,2,FALSE)</f>
        <v>#N/A</v>
      </c>
      <c r="AJ265">
        <f t="shared" si="18"/>
        <v>0</v>
      </c>
      <c r="AK265">
        <f>VLOOKUP(F265,Kondition!$B$4:$AG$31,12,FALSE)*100</f>
        <v>12</v>
      </c>
      <c r="AL265" t="e">
        <f t="shared" si="19"/>
        <v>#REF!</v>
      </c>
      <c r="AM265">
        <v>16</v>
      </c>
    </row>
    <row r="266" spans="1:39" x14ac:dyDescent="0.3">
      <c r="A266" s="5">
        <v>10220395</v>
      </c>
      <c r="B266" s="6">
        <v>3528704294114</v>
      </c>
      <c r="C266" s="5" t="s">
        <v>4286</v>
      </c>
      <c r="D266" s="5" t="s">
        <v>4584</v>
      </c>
      <c r="E266" s="12">
        <v>87</v>
      </c>
      <c r="F266" s="5" t="s">
        <v>62</v>
      </c>
      <c r="G266" s="5">
        <v>1957015</v>
      </c>
      <c r="H266" s="36" t="s">
        <v>4286</v>
      </c>
      <c r="I266" s="5">
        <v>195</v>
      </c>
      <c r="J266" s="5">
        <v>70</v>
      </c>
      <c r="K266" s="5">
        <v>15</v>
      </c>
      <c r="L266" s="5" t="s">
        <v>4583</v>
      </c>
      <c r="M266" s="5">
        <v>104</v>
      </c>
      <c r="N266" s="5">
        <v>102</v>
      </c>
      <c r="O266" s="5" t="s">
        <v>50</v>
      </c>
      <c r="P266" s="5"/>
      <c r="Q266" s="5" t="s">
        <v>26</v>
      </c>
      <c r="R266" s="5" t="s">
        <v>27</v>
      </c>
      <c r="S266" s="5">
        <v>71</v>
      </c>
      <c r="T266" s="5" t="s">
        <v>22</v>
      </c>
      <c r="U266" s="5" t="s">
        <v>23</v>
      </c>
      <c r="V266" s="5" t="s">
        <v>4279</v>
      </c>
      <c r="W266" s="12">
        <v>87</v>
      </c>
      <c r="X266" s="7">
        <f t="shared" si="16"/>
        <v>0.1</v>
      </c>
      <c r="Y266" s="5">
        <f t="shared" si="17"/>
        <v>78.3</v>
      </c>
      <c r="AI266" t="e">
        <f>VLOOKUP(A266,NP!$A:$B,2,FALSE)</f>
        <v>#N/A</v>
      </c>
      <c r="AJ266">
        <f t="shared" si="18"/>
        <v>0</v>
      </c>
      <c r="AK266">
        <f>VLOOKUP(F266,Kondition!$B$4:$AG$31,9,FALSE)*100</f>
        <v>10</v>
      </c>
      <c r="AL266" t="e">
        <f t="shared" si="19"/>
        <v>#REF!</v>
      </c>
      <c r="AM266">
        <v>16</v>
      </c>
    </row>
    <row r="267" spans="1:39" x14ac:dyDescent="0.3">
      <c r="A267" s="5">
        <v>10220401</v>
      </c>
      <c r="B267" s="6">
        <v>3528705627171</v>
      </c>
      <c r="C267" s="5" t="s">
        <v>4286</v>
      </c>
      <c r="D267" s="5" t="s">
        <v>4585</v>
      </c>
      <c r="E267" s="12">
        <v>120.5</v>
      </c>
      <c r="F267" s="5" t="s">
        <v>62</v>
      </c>
      <c r="G267" s="5">
        <v>2156516</v>
      </c>
      <c r="H267" s="36" t="s">
        <v>4286</v>
      </c>
      <c r="I267" s="5">
        <v>215</v>
      </c>
      <c r="J267" s="5">
        <v>65</v>
      </c>
      <c r="K267" s="5">
        <v>16</v>
      </c>
      <c r="L267" s="5" t="s">
        <v>4583</v>
      </c>
      <c r="M267" s="5">
        <v>109</v>
      </c>
      <c r="N267" s="5">
        <v>107</v>
      </c>
      <c r="O267" s="5" t="s">
        <v>50</v>
      </c>
      <c r="P267" s="5"/>
      <c r="Q267" s="5" t="s">
        <v>21</v>
      </c>
      <c r="R267" s="5" t="s">
        <v>27</v>
      </c>
      <c r="S267" s="5">
        <v>71</v>
      </c>
      <c r="T267" s="5" t="s">
        <v>22</v>
      </c>
      <c r="U267" s="5" t="s">
        <v>23</v>
      </c>
      <c r="V267" s="5" t="s">
        <v>4279</v>
      </c>
      <c r="W267" s="12">
        <v>120.5</v>
      </c>
      <c r="X267" s="7">
        <f t="shared" si="16"/>
        <v>0.12</v>
      </c>
      <c r="Y267" s="5">
        <f t="shared" si="17"/>
        <v>106.04</v>
      </c>
      <c r="AI267" t="e">
        <f>VLOOKUP(A267,NP!$A:$B,2,FALSE)</f>
        <v>#N/A</v>
      </c>
      <c r="AJ267">
        <f t="shared" si="18"/>
        <v>0</v>
      </c>
      <c r="AK267">
        <f>VLOOKUP(F267,Kondition!$B$4:$AG$31,12,FALSE)*100</f>
        <v>12</v>
      </c>
      <c r="AL267" t="e">
        <f t="shared" si="19"/>
        <v>#REF!</v>
      </c>
      <c r="AM267">
        <v>16</v>
      </c>
    </row>
    <row r="268" spans="1:39" x14ac:dyDescent="0.3">
      <c r="A268" s="5">
        <v>10220402</v>
      </c>
      <c r="B268" s="6">
        <v>3528705868208</v>
      </c>
      <c r="C268" s="5" t="s">
        <v>4286</v>
      </c>
      <c r="D268" s="5" t="s">
        <v>4586</v>
      </c>
      <c r="E268" s="12">
        <v>95.9</v>
      </c>
      <c r="F268" s="5" t="s">
        <v>62</v>
      </c>
      <c r="G268" s="5">
        <v>1957516</v>
      </c>
      <c r="H268" s="36" t="s">
        <v>4286</v>
      </c>
      <c r="I268" s="5">
        <v>195</v>
      </c>
      <c r="J268" s="5">
        <v>75</v>
      </c>
      <c r="K268" s="5">
        <v>16</v>
      </c>
      <c r="L268" s="5" t="s">
        <v>4583</v>
      </c>
      <c r="M268" s="5">
        <v>107</v>
      </c>
      <c r="N268" s="5">
        <v>105</v>
      </c>
      <c r="O268" s="5" t="s">
        <v>50</v>
      </c>
      <c r="P268" s="5"/>
      <c r="Q268" s="5" t="s">
        <v>26</v>
      </c>
      <c r="R268" s="5" t="s">
        <v>27</v>
      </c>
      <c r="S268" s="5">
        <v>71</v>
      </c>
      <c r="T268" s="5" t="s">
        <v>22</v>
      </c>
      <c r="U268" s="5" t="s">
        <v>23</v>
      </c>
      <c r="V268" s="5" t="s">
        <v>4279</v>
      </c>
      <c r="W268" s="12">
        <v>95.9</v>
      </c>
      <c r="X268" s="7">
        <f t="shared" si="16"/>
        <v>0.12</v>
      </c>
      <c r="Y268" s="5">
        <f t="shared" si="17"/>
        <v>84.39200000000001</v>
      </c>
      <c r="AI268" t="e">
        <f>VLOOKUP(A268,NP!$A:$B,2,FALSE)</f>
        <v>#N/A</v>
      </c>
      <c r="AJ268">
        <f t="shared" si="18"/>
        <v>0</v>
      </c>
      <c r="AK268">
        <f>VLOOKUP(F268,Kondition!$B$4:$AG$31,12,FALSE)*100</f>
        <v>12</v>
      </c>
      <c r="AL268" t="e">
        <f t="shared" si="19"/>
        <v>#REF!</v>
      </c>
      <c r="AM268">
        <v>16</v>
      </c>
    </row>
    <row r="269" spans="1:39" x14ac:dyDescent="0.3">
      <c r="A269" s="5">
        <v>10220403</v>
      </c>
      <c r="B269" s="6">
        <v>3528708836839</v>
      </c>
      <c r="C269" s="5" t="s">
        <v>4286</v>
      </c>
      <c r="D269" s="5" t="s">
        <v>4587</v>
      </c>
      <c r="E269" s="12">
        <v>109.2</v>
      </c>
      <c r="F269" s="5" t="s">
        <v>62</v>
      </c>
      <c r="G269" s="5">
        <v>2257015</v>
      </c>
      <c r="H269" s="36" t="s">
        <v>4286</v>
      </c>
      <c r="I269" s="5">
        <v>225</v>
      </c>
      <c r="J269" s="5">
        <v>70</v>
      </c>
      <c r="K269" s="5">
        <v>15</v>
      </c>
      <c r="L269" s="5" t="s">
        <v>4583</v>
      </c>
      <c r="M269" s="5">
        <v>112</v>
      </c>
      <c r="N269" s="5">
        <v>110</v>
      </c>
      <c r="O269" s="5" t="s">
        <v>50</v>
      </c>
      <c r="P269" s="5"/>
      <c r="Q269" s="5" t="s">
        <v>21</v>
      </c>
      <c r="R269" s="5" t="s">
        <v>27</v>
      </c>
      <c r="S269" s="5">
        <v>71</v>
      </c>
      <c r="T269" s="5" t="s">
        <v>22</v>
      </c>
      <c r="U269" s="5" t="s">
        <v>23</v>
      </c>
      <c r="V269" s="5" t="s">
        <v>4279</v>
      </c>
      <c r="W269" s="12">
        <v>109.2</v>
      </c>
      <c r="X269" s="7">
        <f t="shared" si="16"/>
        <v>0.1</v>
      </c>
      <c r="Y269" s="5">
        <f t="shared" si="17"/>
        <v>98.28</v>
      </c>
      <c r="AI269" t="e">
        <f>VLOOKUP(A269,NP!$A:$B,2,FALSE)</f>
        <v>#N/A</v>
      </c>
      <c r="AJ269">
        <f t="shared" si="18"/>
        <v>0</v>
      </c>
      <c r="AK269">
        <f>VLOOKUP(F269,Kondition!$B$4:$AG$31,9,FALSE)*100</f>
        <v>10</v>
      </c>
      <c r="AL269" t="e">
        <f t="shared" si="19"/>
        <v>#REF!</v>
      </c>
      <c r="AM269">
        <v>16</v>
      </c>
    </row>
    <row r="270" spans="1:39" x14ac:dyDescent="0.3">
      <c r="A270" s="5">
        <v>10220407</v>
      </c>
      <c r="B270" s="6">
        <v>3528701189826</v>
      </c>
      <c r="C270" s="5" t="s">
        <v>4286</v>
      </c>
      <c r="D270" s="5" t="s">
        <v>4588</v>
      </c>
      <c r="E270" s="12">
        <v>108.4</v>
      </c>
      <c r="F270" s="5" t="s">
        <v>62</v>
      </c>
      <c r="G270" s="5">
        <v>1956516</v>
      </c>
      <c r="H270" s="36" t="s">
        <v>4286</v>
      </c>
      <c r="I270" s="5">
        <v>195</v>
      </c>
      <c r="J270" s="5">
        <v>65</v>
      </c>
      <c r="K270" s="5">
        <v>16</v>
      </c>
      <c r="L270" s="5" t="s">
        <v>4583</v>
      </c>
      <c r="M270" s="5">
        <v>104</v>
      </c>
      <c r="N270" s="5">
        <v>102</v>
      </c>
      <c r="O270" s="5" t="s">
        <v>50</v>
      </c>
      <c r="P270" s="5"/>
      <c r="Q270" s="5" t="s">
        <v>26</v>
      </c>
      <c r="R270" s="5" t="s">
        <v>27</v>
      </c>
      <c r="S270" s="5">
        <v>71</v>
      </c>
      <c r="T270" s="5" t="s">
        <v>22</v>
      </c>
      <c r="U270" s="5" t="s">
        <v>23</v>
      </c>
      <c r="V270" s="5" t="s">
        <v>4279</v>
      </c>
      <c r="W270" s="12">
        <v>108.4</v>
      </c>
      <c r="X270" s="7">
        <f t="shared" si="16"/>
        <v>0.12</v>
      </c>
      <c r="Y270" s="5">
        <f t="shared" si="17"/>
        <v>95.39200000000001</v>
      </c>
      <c r="AI270" t="e">
        <f>VLOOKUP(A270,NP!$A:$B,2,FALSE)</f>
        <v>#N/A</v>
      </c>
      <c r="AJ270">
        <f t="shared" si="18"/>
        <v>0</v>
      </c>
      <c r="AK270">
        <f>VLOOKUP(F270,Kondition!$B$4:$AG$31,12,FALSE)*100</f>
        <v>12</v>
      </c>
      <c r="AL270" t="e">
        <f t="shared" si="19"/>
        <v>#REF!</v>
      </c>
      <c r="AM270">
        <v>16</v>
      </c>
    </row>
    <row r="271" spans="1:39" x14ac:dyDescent="0.3">
      <c r="A271" s="5">
        <v>10220411</v>
      </c>
      <c r="B271" s="6">
        <v>3528700154023</v>
      </c>
      <c r="C271" s="5" t="s">
        <v>4286</v>
      </c>
      <c r="D271" s="5" t="s">
        <v>4589</v>
      </c>
      <c r="E271" s="12">
        <v>112</v>
      </c>
      <c r="F271" s="5" t="s">
        <v>62</v>
      </c>
      <c r="G271" s="5">
        <v>2157015</v>
      </c>
      <c r="H271" s="36" t="s">
        <v>4286</v>
      </c>
      <c r="I271" s="5">
        <v>215</v>
      </c>
      <c r="J271" s="5">
        <v>70</v>
      </c>
      <c r="K271" s="5">
        <v>15</v>
      </c>
      <c r="L271" s="5" t="s">
        <v>4583</v>
      </c>
      <c r="M271" s="5">
        <v>109</v>
      </c>
      <c r="N271" s="5">
        <v>107</v>
      </c>
      <c r="O271" s="5" t="s">
        <v>50</v>
      </c>
      <c r="P271" s="5"/>
      <c r="Q271" s="5" t="s">
        <v>21</v>
      </c>
      <c r="R271" s="5" t="s">
        <v>27</v>
      </c>
      <c r="S271" s="5">
        <v>71</v>
      </c>
      <c r="T271" s="5" t="s">
        <v>22</v>
      </c>
      <c r="U271" s="5" t="s">
        <v>23</v>
      </c>
      <c r="V271" s="5" t="s">
        <v>4279</v>
      </c>
      <c r="W271" s="12">
        <v>112</v>
      </c>
      <c r="X271" s="7">
        <f t="shared" si="16"/>
        <v>0.1</v>
      </c>
      <c r="Y271" s="5">
        <f t="shared" si="17"/>
        <v>100.8</v>
      </c>
      <c r="AI271" t="e">
        <f>VLOOKUP(A271,NP!$A:$B,2,FALSE)</f>
        <v>#N/A</v>
      </c>
      <c r="AJ271">
        <f t="shared" si="18"/>
        <v>0</v>
      </c>
      <c r="AK271">
        <f>VLOOKUP(F271,Kondition!$B$4:$AG$31,9,FALSE)*100</f>
        <v>10</v>
      </c>
      <c r="AL271" t="e">
        <f t="shared" si="19"/>
        <v>#REF!</v>
      </c>
      <c r="AM271">
        <v>16</v>
      </c>
    </row>
    <row r="272" spans="1:39" x14ac:dyDescent="0.3">
      <c r="A272" s="5">
        <v>10221160</v>
      </c>
      <c r="B272" s="6">
        <v>3528703591955</v>
      </c>
      <c r="C272" s="5" t="s">
        <v>4286</v>
      </c>
      <c r="D272" s="5" t="s">
        <v>4590</v>
      </c>
      <c r="E272" s="12">
        <v>132.69999999999999</v>
      </c>
      <c r="F272" s="5" t="s">
        <v>62</v>
      </c>
      <c r="G272" s="5">
        <v>2157516</v>
      </c>
      <c r="H272" s="36" t="s">
        <v>4286</v>
      </c>
      <c r="I272" s="5">
        <v>215</v>
      </c>
      <c r="J272" s="5">
        <v>75</v>
      </c>
      <c r="K272" s="5">
        <v>16</v>
      </c>
      <c r="L272" s="5" t="s">
        <v>4583</v>
      </c>
      <c r="M272" s="5">
        <v>116</v>
      </c>
      <c r="N272" s="5">
        <v>114</v>
      </c>
      <c r="O272" s="5" t="s">
        <v>50</v>
      </c>
      <c r="P272" s="5"/>
      <c r="Q272" s="5" t="s">
        <v>21</v>
      </c>
      <c r="R272" s="5" t="s">
        <v>27</v>
      </c>
      <c r="S272" s="5">
        <v>71</v>
      </c>
      <c r="T272" s="5" t="s">
        <v>22</v>
      </c>
      <c r="U272" s="5" t="s">
        <v>23</v>
      </c>
      <c r="V272" s="5" t="s">
        <v>4279</v>
      </c>
      <c r="W272" s="12">
        <v>132.69999999999999</v>
      </c>
      <c r="X272" s="7">
        <f t="shared" si="16"/>
        <v>0.12</v>
      </c>
      <c r="Y272" s="5">
        <f t="shared" si="17"/>
        <v>116.776</v>
      </c>
      <c r="AI272" t="e">
        <f>VLOOKUP(A272,NP!$A:$B,2,FALSE)</f>
        <v>#N/A</v>
      </c>
      <c r="AJ272">
        <f t="shared" si="18"/>
        <v>0</v>
      </c>
      <c r="AK272">
        <f>VLOOKUP(F272,Kondition!$B$4:$AG$31,12,FALSE)*100</f>
        <v>12</v>
      </c>
      <c r="AL272" t="e">
        <f t="shared" si="19"/>
        <v>#REF!</v>
      </c>
      <c r="AM272">
        <v>16</v>
      </c>
    </row>
    <row r="273" spans="1:39" x14ac:dyDescent="0.3">
      <c r="A273" s="5">
        <v>10221161</v>
      </c>
      <c r="B273" s="6">
        <v>3528702858646</v>
      </c>
      <c r="C273" s="5" t="s">
        <v>4286</v>
      </c>
      <c r="D273" s="5" t="s">
        <v>4591</v>
      </c>
      <c r="E273" s="12">
        <v>133.9</v>
      </c>
      <c r="F273" s="5" t="s">
        <v>62</v>
      </c>
      <c r="G273" s="5">
        <v>2256516</v>
      </c>
      <c r="H273" s="36" t="s">
        <v>4286</v>
      </c>
      <c r="I273" s="5">
        <v>225</v>
      </c>
      <c r="J273" s="5">
        <v>65</v>
      </c>
      <c r="K273" s="5">
        <v>16</v>
      </c>
      <c r="L273" s="5" t="s">
        <v>4583</v>
      </c>
      <c r="M273" s="5">
        <v>112</v>
      </c>
      <c r="N273" s="5">
        <v>110</v>
      </c>
      <c r="O273" s="5" t="s">
        <v>50</v>
      </c>
      <c r="P273" s="5"/>
      <c r="Q273" s="5" t="s">
        <v>21</v>
      </c>
      <c r="R273" s="5" t="s">
        <v>27</v>
      </c>
      <c r="S273" s="5">
        <v>71</v>
      </c>
      <c r="T273" s="5" t="s">
        <v>22</v>
      </c>
      <c r="U273" s="5" t="s">
        <v>23</v>
      </c>
      <c r="V273" s="5" t="s">
        <v>4279</v>
      </c>
      <c r="W273" s="12">
        <v>133.9</v>
      </c>
      <c r="X273" s="7">
        <f t="shared" si="16"/>
        <v>0.12</v>
      </c>
      <c r="Y273" s="5">
        <f t="shared" si="17"/>
        <v>117.83200000000001</v>
      </c>
      <c r="AI273" t="e">
        <f>VLOOKUP(A273,NP!$A:$B,2,FALSE)</f>
        <v>#N/A</v>
      </c>
      <c r="AJ273">
        <f t="shared" si="18"/>
        <v>0</v>
      </c>
      <c r="AK273">
        <f>VLOOKUP(F273,Kondition!$B$4:$AG$31,12,FALSE)*100</f>
        <v>12</v>
      </c>
      <c r="AL273" t="e">
        <f t="shared" si="19"/>
        <v>#REF!</v>
      </c>
      <c r="AM273">
        <v>16</v>
      </c>
    </row>
    <row r="274" spans="1:39" x14ac:dyDescent="0.3">
      <c r="A274" s="5">
        <v>10221380</v>
      </c>
      <c r="B274" s="6">
        <v>3528703874652</v>
      </c>
      <c r="C274" s="5" t="s">
        <v>4286</v>
      </c>
      <c r="D274" s="5" t="s">
        <v>4592</v>
      </c>
      <c r="E274" s="12">
        <v>88.7</v>
      </c>
      <c r="F274" s="5" t="s">
        <v>62</v>
      </c>
      <c r="G274" s="5">
        <v>1858014</v>
      </c>
      <c r="H274" s="36" t="s">
        <v>4286</v>
      </c>
      <c r="I274" s="5">
        <v>185</v>
      </c>
      <c r="J274" s="5">
        <v>80</v>
      </c>
      <c r="K274" s="5">
        <v>14</v>
      </c>
      <c r="L274" s="5" t="s">
        <v>4583</v>
      </c>
      <c r="M274" s="5">
        <v>102</v>
      </c>
      <c r="N274" s="5">
        <v>100</v>
      </c>
      <c r="O274" s="5" t="s">
        <v>50</v>
      </c>
      <c r="P274" s="5"/>
      <c r="Q274" s="5" t="s">
        <v>26</v>
      </c>
      <c r="R274" s="5" t="s">
        <v>27</v>
      </c>
      <c r="S274" s="5">
        <v>71</v>
      </c>
      <c r="T274" s="5" t="s">
        <v>22</v>
      </c>
      <c r="U274" s="5" t="s">
        <v>23</v>
      </c>
      <c r="V274" s="5" t="s">
        <v>4279</v>
      </c>
      <c r="W274" s="12">
        <v>88.7</v>
      </c>
      <c r="X274" s="7">
        <f t="shared" si="16"/>
        <v>0.1</v>
      </c>
      <c r="Y274" s="5">
        <f t="shared" si="17"/>
        <v>79.83</v>
      </c>
      <c r="AI274" t="e">
        <f>VLOOKUP(A274,NP!$A:$B,2,FALSE)</f>
        <v>#N/A</v>
      </c>
      <c r="AJ274">
        <f t="shared" si="18"/>
        <v>0</v>
      </c>
      <c r="AK274">
        <f>VLOOKUP(F274,Kondition!$B$4:$AG$31,6,FALSE)*100</f>
        <v>10</v>
      </c>
      <c r="AL274" t="e">
        <f t="shared" si="19"/>
        <v>#REF!</v>
      </c>
      <c r="AM274">
        <v>16</v>
      </c>
    </row>
    <row r="275" spans="1:39" x14ac:dyDescent="0.3">
      <c r="A275" s="5">
        <v>10221425</v>
      </c>
      <c r="B275" s="6">
        <v>3528708367531</v>
      </c>
      <c r="C275" s="5" t="s">
        <v>4286</v>
      </c>
      <c r="D275" s="5" t="s">
        <v>4593</v>
      </c>
      <c r="E275" s="12">
        <v>145</v>
      </c>
      <c r="F275" s="5" t="s">
        <v>62</v>
      </c>
      <c r="G275" s="5">
        <v>2356516</v>
      </c>
      <c r="H275" s="36" t="s">
        <v>4286</v>
      </c>
      <c r="I275" s="5">
        <v>235</v>
      </c>
      <c r="J275" s="5">
        <v>65</v>
      </c>
      <c r="K275" s="5">
        <v>16</v>
      </c>
      <c r="L275" s="5" t="s">
        <v>4583</v>
      </c>
      <c r="M275" s="5">
        <v>115</v>
      </c>
      <c r="N275" s="5">
        <v>113</v>
      </c>
      <c r="O275" s="5" t="s">
        <v>50</v>
      </c>
      <c r="P275" s="5"/>
      <c r="Q275" s="5" t="s">
        <v>21</v>
      </c>
      <c r="R275" s="5" t="s">
        <v>27</v>
      </c>
      <c r="S275" s="5">
        <v>71</v>
      </c>
      <c r="T275" s="5" t="s">
        <v>22</v>
      </c>
      <c r="U275" s="5" t="s">
        <v>23</v>
      </c>
      <c r="V275" s="5" t="s">
        <v>4279</v>
      </c>
      <c r="W275" s="12">
        <v>145</v>
      </c>
      <c r="X275" s="7">
        <f t="shared" si="16"/>
        <v>0.12</v>
      </c>
      <c r="Y275" s="5">
        <f t="shared" si="17"/>
        <v>127.6</v>
      </c>
      <c r="AI275" t="e">
        <f>VLOOKUP(A275,NP!$A:$B,2,FALSE)</f>
        <v>#N/A</v>
      </c>
      <c r="AJ275">
        <f t="shared" si="18"/>
        <v>0</v>
      </c>
      <c r="AK275">
        <f>VLOOKUP(F275,Kondition!$B$4:$AG$31,12,FALSE)*100</f>
        <v>12</v>
      </c>
      <c r="AL275" t="e">
        <f t="shared" si="19"/>
        <v>#REF!</v>
      </c>
      <c r="AM275">
        <v>16</v>
      </c>
    </row>
    <row r="276" spans="1:39" x14ac:dyDescent="0.3">
      <c r="A276" s="5">
        <v>10221435</v>
      </c>
      <c r="B276" s="6">
        <v>3528709437769</v>
      </c>
      <c r="C276" s="5" t="s">
        <v>4286</v>
      </c>
      <c r="D276" s="5" t="s">
        <v>4594</v>
      </c>
      <c r="E276" s="12">
        <v>116.3</v>
      </c>
      <c r="F276" s="5" t="s">
        <v>62</v>
      </c>
      <c r="G276" s="5">
        <v>2056516</v>
      </c>
      <c r="H276" s="36" t="s">
        <v>4286</v>
      </c>
      <c r="I276" s="5">
        <v>205</v>
      </c>
      <c r="J276" s="5">
        <v>65</v>
      </c>
      <c r="K276" s="5">
        <v>16</v>
      </c>
      <c r="L276" s="5" t="s">
        <v>4583</v>
      </c>
      <c r="M276" s="5">
        <v>107</v>
      </c>
      <c r="N276" s="5">
        <v>105</v>
      </c>
      <c r="O276" s="5" t="s">
        <v>33</v>
      </c>
      <c r="P276" s="5"/>
      <c r="Q276" s="5" t="s">
        <v>26</v>
      </c>
      <c r="R276" s="5" t="s">
        <v>27</v>
      </c>
      <c r="S276" s="5">
        <v>71</v>
      </c>
      <c r="T276" s="5" t="s">
        <v>22</v>
      </c>
      <c r="U276" s="5" t="s">
        <v>23</v>
      </c>
      <c r="V276" s="5" t="s">
        <v>4279</v>
      </c>
      <c r="W276" s="12">
        <v>116.3</v>
      </c>
      <c r="X276" s="7">
        <f t="shared" si="16"/>
        <v>0.12</v>
      </c>
      <c r="Y276" s="5">
        <f t="shared" si="17"/>
        <v>102.34399999999999</v>
      </c>
      <c r="AI276" t="e">
        <f>VLOOKUP(A276,NP!$A:$B,2,FALSE)</f>
        <v>#N/A</v>
      </c>
      <c r="AJ276">
        <f t="shared" si="18"/>
        <v>0</v>
      </c>
      <c r="AK276">
        <f>VLOOKUP(F276,Kondition!$B$4:$AG$31,12,FALSE)*100</f>
        <v>12</v>
      </c>
      <c r="AL276" t="e">
        <f t="shared" si="19"/>
        <v>#REF!</v>
      </c>
      <c r="AM276">
        <v>16</v>
      </c>
    </row>
    <row r="277" spans="1:39" x14ac:dyDescent="0.3">
      <c r="A277" s="5">
        <v>10221658</v>
      </c>
      <c r="B277" s="6">
        <v>3528700979749</v>
      </c>
      <c r="C277" s="5" t="s">
        <v>4286</v>
      </c>
      <c r="D277" s="5" t="s">
        <v>4595</v>
      </c>
      <c r="E277" s="12">
        <v>131.19999999999999</v>
      </c>
      <c r="F277" s="5" t="s">
        <v>62</v>
      </c>
      <c r="G277" s="5">
        <v>2156016</v>
      </c>
      <c r="H277" s="36" t="s">
        <v>4286</v>
      </c>
      <c r="I277" s="5">
        <v>215</v>
      </c>
      <c r="J277" s="5">
        <v>60</v>
      </c>
      <c r="K277" s="5">
        <v>16</v>
      </c>
      <c r="L277" s="5" t="s">
        <v>4583</v>
      </c>
      <c r="M277" s="5">
        <v>103</v>
      </c>
      <c r="N277" s="5">
        <v>101</v>
      </c>
      <c r="O277" s="5" t="s">
        <v>33</v>
      </c>
      <c r="P277" s="5"/>
      <c r="Q277" s="5" t="s">
        <v>26</v>
      </c>
      <c r="R277" s="5" t="s">
        <v>27</v>
      </c>
      <c r="S277" s="5">
        <v>71</v>
      </c>
      <c r="T277" s="5" t="s">
        <v>22</v>
      </c>
      <c r="U277" s="5" t="s">
        <v>23</v>
      </c>
      <c r="V277" s="5" t="s">
        <v>4279</v>
      </c>
      <c r="W277" s="12">
        <v>131.19999999999999</v>
      </c>
      <c r="X277" s="7">
        <f t="shared" si="16"/>
        <v>0.12</v>
      </c>
      <c r="Y277" s="5">
        <f t="shared" si="17"/>
        <v>115.45599999999999</v>
      </c>
      <c r="AI277" t="e">
        <f>VLOOKUP(A277,NP!$A:$B,2,FALSE)</f>
        <v>#N/A</v>
      </c>
      <c r="AJ277">
        <f t="shared" si="18"/>
        <v>0</v>
      </c>
      <c r="AK277">
        <f>VLOOKUP(F277,Kondition!$B$4:$AG$31,12,FALSE)*100</f>
        <v>12</v>
      </c>
      <c r="AL277" t="e">
        <f t="shared" si="19"/>
        <v>#REF!</v>
      </c>
      <c r="AM277">
        <v>16</v>
      </c>
    </row>
    <row r="278" spans="1:39" x14ac:dyDescent="0.3">
      <c r="A278" s="5">
        <v>10221694</v>
      </c>
      <c r="B278" s="6">
        <v>3528708827646</v>
      </c>
      <c r="C278" s="5" t="s">
        <v>4286</v>
      </c>
      <c r="D278" s="5" t="s">
        <v>4596</v>
      </c>
      <c r="E278" s="12">
        <v>105.8</v>
      </c>
      <c r="F278" s="5" t="s">
        <v>62</v>
      </c>
      <c r="G278" s="5">
        <v>1956016</v>
      </c>
      <c r="H278" s="36" t="s">
        <v>4286</v>
      </c>
      <c r="I278" s="5">
        <v>195</v>
      </c>
      <c r="J278" s="5">
        <v>60</v>
      </c>
      <c r="K278" s="5">
        <v>16</v>
      </c>
      <c r="L278" s="5" t="s">
        <v>4583</v>
      </c>
      <c r="M278" s="5">
        <v>99</v>
      </c>
      <c r="N278" s="5">
        <v>97</v>
      </c>
      <c r="O278" s="5" t="s">
        <v>33</v>
      </c>
      <c r="P278" s="5"/>
      <c r="Q278" s="5" t="s">
        <v>26</v>
      </c>
      <c r="R278" s="5" t="s">
        <v>27</v>
      </c>
      <c r="S278" s="5">
        <v>71</v>
      </c>
      <c r="T278" s="5" t="s">
        <v>22</v>
      </c>
      <c r="U278" s="5" t="s">
        <v>23</v>
      </c>
      <c r="V278" s="5" t="s">
        <v>4279</v>
      </c>
      <c r="W278" s="12">
        <v>105.8</v>
      </c>
      <c r="X278" s="7">
        <f t="shared" si="16"/>
        <v>0.12</v>
      </c>
      <c r="Y278" s="5">
        <f t="shared" si="17"/>
        <v>93.103999999999999</v>
      </c>
      <c r="AI278" t="e">
        <f>VLOOKUP(A278,NP!$A:$B,2,FALSE)</f>
        <v>#N/A</v>
      </c>
      <c r="AJ278">
        <f t="shared" si="18"/>
        <v>0</v>
      </c>
      <c r="AK278">
        <f>VLOOKUP(F278,Kondition!$B$4:$AG$31,12,FALSE)*100</f>
        <v>12</v>
      </c>
      <c r="AL278" t="e">
        <f t="shared" si="19"/>
        <v>#REF!</v>
      </c>
      <c r="AM278">
        <v>16</v>
      </c>
    </row>
    <row r="279" spans="1:39" x14ac:dyDescent="0.3">
      <c r="A279" s="5">
        <v>10222525</v>
      </c>
      <c r="B279" s="6">
        <v>3528700559521</v>
      </c>
      <c r="C279" s="5" t="s">
        <v>4286</v>
      </c>
      <c r="D279" s="5" t="s">
        <v>4597</v>
      </c>
      <c r="E279" s="12">
        <v>118.1</v>
      </c>
      <c r="F279" s="5" t="s">
        <v>62</v>
      </c>
      <c r="G279" s="5">
        <v>2156515</v>
      </c>
      <c r="H279" s="36" t="s">
        <v>4286</v>
      </c>
      <c r="I279" s="5">
        <v>215</v>
      </c>
      <c r="J279" s="5">
        <v>65</v>
      </c>
      <c r="K279" s="5">
        <v>15</v>
      </c>
      <c r="L279" s="5" t="s">
        <v>4583</v>
      </c>
      <c r="M279" s="5">
        <v>104</v>
      </c>
      <c r="N279" s="5">
        <v>102</v>
      </c>
      <c r="O279" s="5" t="s">
        <v>33</v>
      </c>
      <c r="P279" s="5"/>
      <c r="Q279" s="5" t="s">
        <v>26</v>
      </c>
      <c r="R279" s="5" t="s">
        <v>27</v>
      </c>
      <c r="S279" s="5">
        <v>71</v>
      </c>
      <c r="T279" s="5" t="s">
        <v>22</v>
      </c>
      <c r="U279" s="5" t="s">
        <v>23</v>
      </c>
      <c r="V279" s="5" t="s">
        <v>4279</v>
      </c>
      <c r="W279" s="12">
        <v>118.1</v>
      </c>
      <c r="X279" s="7">
        <f t="shared" si="16"/>
        <v>0.1</v>
      </c>
      <c r="Y279" s="5">
        <f t="shared" si="17"/>
        <v>106.28999999999999</v>
      </c>
      <c r="AI279" t="e">
        <f>VLOOKUP(A279,NP!$A:$B,2,FALSE)</f>
        <v>#N/A</v>
      </c>
      <c r="AJ279">
        <f t="shared" si="18"/>
        <v>0</v>
      </c>
      <c r="AK279">
        <f>VLOOKUP(F279,Kondition!$B$4:$AG$31,9,FALSE)*100</f>
        <v>10</v>
      </c>
      <c r="AL279" t="e">
        <f t="shared" si="19"/>
        <v>#REF!</v>
      </c>
      <c r="AM279">
        <v>16</v>
      </c>
    </row>
    <row r="280" spans="1:39" x14ac:dyDescent="0.3">
      <c r="A280" s="5">
        <v>10222728</v>
      </c>
      <c r="B280" s="6">
        <v>3528705264772</v>
      </c>
      <c r="C280" s="5" t="s">
        <v>2294</v>
      </c>
      <c r="D280" s="5" t="s">
        <v>5476</v>
      </c>
      <c r="E280" s="12">
        <v>92.1</v>
      </c>
      <c r="F280" s="5" t="s">
        <v>62</v>
      </c>
      <c r="G280" s="5">
        <v>2156516</v>
      </c>
      <c r="H280" s="36" t="s">
        <v>2294</v>
      </c>
      <c r="I280" s="5">
        <v>215</v>
      </c>
      <c r="J280" s="5">
        <v>65</v>
      </c>
      <c r="K280" s="5">
        <v>16</v>
      </c>
      <c r="L280" s="5" t="s">
        <v>5477</v>
      </c>
      <c r="M280" s="5">
        <v>102</v>
      </c>
      <c r="N280" s="5"/>
      <c r="O280" s="5" t="s">
        <v>19</v>
      </c>
      <c r="P280" s="5"/>
      <c r="Q280" s="5" t="s">
        <v>21</v>
      </c>
      <c r="R280" s="5" t="s">
        <v>27</v>
      </c>
      <c r="S280" s="5">
        <v>69</v>
      </c>
      <c r="T280" s="5" t="s">
        <v>35</v>
      </c>
      <c r="U280" s="5" t="s">
        <v>23</v>
      </c>
      <c r="V280" s="5" t="s">
        <v>24</v>
      </c>
      <c r="W280" s="12">
        <v>92.1</v>
      </c>
      <c r="X280" s="7">
        <f t="shared" si="16"/>
        <v>0.12</v>
      </c>
      <c r="Y280" s="5">
        <f t="shared" si="17"/>
        <v>81.048000000000002</v>
      </c>
      <c r="AI280" t="e">
        <f>VLOOKUP(A280,NP!$A:$B,2,FALSE)</f>
        <v>#N/A</v>
      </c>
      <c r="AJ280">
        <f t="shared" si="18"/>
        <v>0</v>
      </c>
      <c r="AK280">
        <f>VLOOKUP(F280,Kondition!$B$4:$AG$31,12,FALSE)*100</f>
        <v>12</v>
      </c>
      <c r="AL280" t="e">
        <f t="shared" si="19"/>
        <v>#REF!</v>
      </c>
      <c r="AM280">
        <v>16</v>
      </c>
    </row>
    <row r="281" spans="1:39" x14ac:dyDescent="0.3">
      <c r="A281" s="5">
        <v>10222956</v>
      </c>
      <c r="B281" s="6">
        <v>3528706602474</v>
      </c>
      <c r="C281" s="5" t="s">
        <v>2294</v>
      </c>
      <c r="D281" s="5" t="s">
        <v>5478</v>
      </c>
      <c r="E281" s="12">
        <v>110</v>
      </c>
      <c r="F281" s="5" t="s">
        <v>62</v>
      </c>
      <c r="G281" s="5">
        <v>2057016</v>
      </c>
      <c r="H281" s="36" t="s">
        <v>2294</v>
      </c>
      <c r="I281" s="5">
        <v>205</v>
      </c>
      <c r="J281" s="5">
        <v>70</v>
      </c>
      <c r="K281" s="5">
        <v>16</v>
      </c>
      <c r="L281" s="5" t="s">
        <v>5479</v>
      </c>
      <c r="M281" s="5">
        <v>97</v>
      </c>
      <c r="N281" s="5"/>
      <c r="O281" s="5" t="s">
        <v>19</v>
      </c>
      <c r="P281" s="5"/>
      <c r="Q281" s="5" t="s">
        <v>21</v>
      </c>
      <c r="R281" s="5" t="s">
        <v>27</v>
      </c>
      <c r="S281" s="5">
        <v>69</v>
      </c>
      <c r="T281" s="5" t="s">
        <v>35</v>
      </c>
      <c r="U281" s="5" t="s">
        <v>23</v>
      </c>
      <c r="V281" s="5" t="s">
        <v>24</v>
      </c>
      <c r="W281" s="12">
        <v>110</v>
      </c>
      <c r="X281" s="7">
        <f t="shared" si="16"/>
        <v>0.12</v>
      </c>
      <c r="Y281" s="5">
        <f t="shared" si="17"/>
        <v>96.8</v>
      </c>
      <c r="AI281" t="e">
        <f>VLOOKUP(A281,NP!$A:$B,2,FALSE)</f>
        <v>#N/A</v>
      </c>
      <c r="AJ281">
        <f t="shared" si="18"/>
        <v>0</v>
      </c>
      <c r="AK281">
        <f>VLOOKUP(F281,Kondition!$B$4:$AG$31,12,FALSE)*100</f>
        <v>12</v>
      </c>
      <c r="AL281" t="e">
        <f t="shared" si="19"/>
        <v>#REF!</v>
      </c>
      <c r="AM281">
        <v>16</v>
      </c>
    </row>
    <row r="282" spans="1:39" x14ac:dyDescent="0.3">
      <c r="A282" s="5">
        <v>10222957</v>
      </c>
      <c r="B282" s="6">
        <v>3528702520321</v>
      </c>
      <c r="C282" s="5" t="s">
        <v>2294</v>
      </c>
      <c r="D282" s="5" t="s">
        <v>5480</v>
      </c>
      <c r="E282" s="12">
        <v>142.69999999999999</v>
      </c>
      <c r="F282" s="5" t="s">
        <v>62</v>
      </c>
      <c r="G282" s="5">
        <v>2155518</v>
      </c>
      <c r="H282" s="36" t="s">
        <v>2294</v>
      </c>
      <c r="I282" s="5">
        <v>215</v>
      </c>
      <c r="J282" s="5">
        <v>55</v>
      </c>
      <c r="K282" s="5">
        <v>18</v>
      </c>
      <c r="L282" s="5" t="s">
        <v>5479</v>
      </c>
      <c r="M282" s="5">
        <v>99</v>
      </c>
      <c r="N282" s="5"/>
      <c r="O282" s="5" t="s">
        <v>25</v>
      </c>
      <c r="P282" s="5"/>
      <c r="Q282" s="5" t="s">
        <v>21</v>
      </c>
      <c r="R282" s="5" t="s">
        <v>27</v>
      </c>
      <c r="S282" s="5">
        <v>69</v>
      </c>
      <c r="T282" s="5" t="s">
        <v>35</v>
      </c>
      <c r="U282" s="5" t="s">
        <v>23</v>
      </c>
      <c r="V282" s="5" t="s">
        <v>24</v>
      </c>
      <c r="W282" s="12">
        <v>142.69999999999999</v>
      </c>
      <c r="X282" s="7">
        <f t="shared" si="16"/>
        <v>0.12</v>
      </c>
      <c r="Y282" s="5">
        <f t="shared" si="17"/>
        <v>125.57599999999999</v>
      </c>
      <c r="AI282" t="e">
        <f>VLOOKUP(A282,NP!$A:$B,2,FALSE)</f>
        <v>#N/A</v>
      </c>
      <c r="AJ282">
        <f t="shared" si="18"/>
        <v>0</v>
      </c>
      <c r="AK282">
        <f>VLOOKUP(F282,Kondition!$B$4:$AG$31,18,FALSE)*100</f>
        <v>12</v>
      </c>
      <c r="AL282" t="e">
        <f t="shared" si="19"/>
        <v>#REF!</v>
      </c>
      <c r="AM282">
        <v>17</v>
      </c>
    </row>
    <row r="283" spans="1:39" x14ac:dyDescent="0.3">
      <c r="A283" s="5">
        <v>10224080</v>
      </c>
      <c r="B283" s="6">
        <v>3528709205313</v>
      </c>
      <c r="C283" s="5" t="s">
        <v>2294</v>
      </c>
      <c r="D283" s="5" t="s">
        <v>5481</v>
      </c>
      <c r="E283" s="12">
        <v>131</v>
      </c>
      <c r="F283" s="5" t="s">
        <v>62</v>
      </c>
      <c r="G283" s="5">
        <v>2156017</v>
      </c>
      <c r="H283" s="36" t="s">
        <v>2294</v>
      </c>
      <c r="I283" s="5">
        <v>215</v>
      </c>
      <c r="J283" s="5">
        <v>60</v>
      </c>
      <c r="K283" s="5">
        <v>17</v>
      </c>
      <c r="L283" s="5" t="s">
        <v>5477</v>
      </c>
      <c r="M283" s="5">
        <v>96</v>
      </c>
      <c r="N283" s="5"/>
      <c r="O283" s="5" t="s">
        <v>19</v>
      </c>
      <c r="P283" s="5"/>
      <c r="Q283" s="5" t="s">
        <v>21</v>
      </c>
      <c r="R283" s="5" t="s">
        <v>27</v>
      </c>
      <c r="S283" s="5">
        <v>69</v>
      </c>
      <c r="T283" s="5" t="s">
        <v>35</v>
      </c>
      <c r="U283" s="5" t="s">
        <v>23</v>
      </c>
      <c r="V283" s="5" t="s">
        <v>24</v>
      </c>
      <c r="W283" s="12">
        <v>131</v>
      </c>
      <c r="X283" s="7">
        <f t="shared" si="16"/>
        <v>0.12</v>
      </c>
      <c r="Y283" s="5">
        <f t="shared" si="17"/>
        <v>115.28</v>
      </c>
      <c r="AI283" t="e">
        <f>VLOOKUP(A283,NP!$A:$B,2,FALSE)</f>
        <v>#N/A</v>
      </c>
      <c r="AJ283">
        <f t="shared" si="18"/>
        <v>0</v>
      </c>
      <c r="AK283">
        <f>VLOOKUP(F283,Kondition!$B$4:$AG$31,15,FALSE)*100</f>
        <v>12</v>
      </c>
      <c r="AL283" t="e">
        <f t="shared" si="19"/>
        <v>#REF!</v>
      </c>
      <c r="AM283">
        <v>17</v>
      </c>
    </row>
    <row r="284" spans="1:39" x14ac:dyDescent="0.3">
      <c r="A284" s="5">
        <v>10271211</v>
      </c>
      <c r="B284" s="6">
        <v>3286340112215</v>
      </c>
      <c r="C284" s="5" t="s">
        <v>76</v>
      </c>
      <c r="D284" s="5" t="s">
        <v>2596</v>
      </c>
      <c r="E284" s="12">
        <v>148.5</v>
      </c>
      <c r="F284" s="5" t="s">
        <v>65</v>
      </c>
      <c r="G284" s="5">
        <v>1956016</v>
      </c>
      <c r="H284" s="36" t="s">
        <v>76</v>
      </c>
      <c r="I284" s="5">
        <v>195</v>
      </c>
      <c r="J284" s="5">
        <v>60</v>
      </c>
      <c r="K284" s="5">
        <v>16</v>
      </c>
      <c r="L284" s="5" t="s">
        <v>2595</v>
      </c>
      <c r="M284" s="5">
        <v>89</v>
      </c>
      <c r="N284" s="5"/>
      <c r="O284" s="5" t="s">
        <v>19</v>
      </c>
      <c r="P284" s="5"/>
      <c r="Q284" s="5" t="s">
        <v>20</v>
      </c>
      <c r="R284" s="5" t="s">
        <v>27</v>
      </c>
      <c r="S284" s="5">
        <v>72</v>
      </c>
      <c r="T284" s="5" t="s">
        <v>22</v>
      </c>
      <c r="U284" s="5" t="s">
        <v>23</v>
      </c>
      <c r="V284" s="5" t="s">
        <v>24</v>
      </c>
      <c r="W284" s="12">
        <v>148.5</v>
      </c>
      <c r="X284" s="7">
        <f t="shared" si="16"/>
        <v>0.37</v>
      </c>
      <c r="Y284" s="5">
        <f t="shared" si="17"/>
        <v>93.555000000000007</v>
      </c>
      <c r="AI284" t="e">
        <f>VLOOKUP(A284,NP!$A:$B,2,FALSE)</f>
        <v>#N/A</v>
      </c>
      <c r="AJ284">
        <f t="shared" si="18"/>
        <v>0</v>
      </c>
      <c r="AK284">
        <f>VLOOKUP(F284,Kondition!$B$4:$AG$31,12,FALSE)*100</f>
        <v>37</v>
      </c>
      <c r="AL284" t="e">
        <f t="shared" si="19"/>
        <v>#REF!</v>
      </c>
      <c r="AM284">
        <v>16</v>
      </c>
    </row>
    <row r="285" spans="1:39" x14ac:dyDescent="0.3">
      <c r="A285" s="5">
        <v>10272760</v>
      </c>
      <c r="B285" s="6">
        <v>3286340280617</v>
      </c>
      <c r="C285" s="5" t="s">
        <v>76</v>
      </c>
      <c r="D285" s="5" t="s">
        <v>2603</v>
      </c>
      <c r="E285" s="12">
        <v>154</v>
      </c>
      <c r="F285" s="5" t="s">
        <v>65</v>
      </c>
      <c r="G285" s="5">
        <v>2156516</v>
      </c>
      <c r="H285" s="36" t="s">
        <v>76</v>
      </c>
      <c r="I285" s="5">
        <v>215</v>
      </c>
      <c r="J285" s="5">
        <v>65</v>
      </c>
      <c r="K285" s="5">
        <v>16</v>
      </c>
      <c r="L285" s="5" t="s">
        <v>2602</v>
      </c>
      <c r="M285" s="5">
        <v>98</v>
      </c>
      <c r="N285" s="5"/>
      <c r="O285" s="5" t="s">
        <v>19</v>
      </c>
      <c r="P285" s="5"/>
      <c r="Q285" s="5" t="s">
        <v>26</v>
      </c>
      <c r="R285" s="5" t="s">
        <v>21</v>
      </c>
      <c r="S285" s="5">
        <v>72</v>
      </c>
      <c r="T285" s="5" t="s">
        <v>22</v>
      </c>
      <c r="U285" s="5" t="s">
        <v>23</v>
      </c>
      <c r="V285" s="5" t="s">
        <v>24</v>
      </c>
      <c r="W285" s="12">
        <v>154</v>
      </c>
      <c r="X285" s="7">
        <f t="shared" si="16"/>
        <v>0.37</v>
      </c>
      <c r="Y285" s="5">
        <f t="shared" si="17"/>
        <v>97.02</v>
      </c>
      <c r="AI285" t="e">
        <f>VLOOKUP(A285,NP!$A:$B,2,FALSE)</f>
        <v>#N/A</v>
      </c>
      <c r="AJ285">
        <f t="shared" si="18"/>
        <v>0</v>
      </c>
      <c r="AK285">
        <f>VLOOKUP(F285,Kondition!$B$4:$AG$31,12,FALSE)*100</f>
        <v>37</v>
      </c>
      <c r="AL285" t="e">
        <f t="shared" si="19"/>
        <v>#REF!</v>
      </c>
      <c r="AM285">
        <v>16</v>
      </c>
    </row>
    <row r="286" spans="1:39" x14ac:dyDescent="0.3">
      <c r="A286" s="5">
        <v>10272766</v>
      </c>
      <c r="B286" s="6">
        <v>3286340281614</v>
      </c>
      <c r="C286" s="5" t="s">
        <v>76</v>
      </c>
      <c r="D286" s="5" t="s">
        <v>2604</v>
      </c>
      <c r="E286" s="12">
        <v>113.5</v>
      </c>
      <c r="F286" s="5" t="s">
        <v>65</v>
      </c>
      <c r="G286" s="5">
        <v>1955015</v>
      </c>
      <c r="H286" s="36" t="s">
        <v>76</v>
      </c>
      <c r="I286" s="5">
        <v>195</v>
      </c>
      <c r="J286" s="5">
        <v>50</v>
      </c>
      <c r="K286" s="5">
        <v>15</v>
      </c>
      <c r="L286" s="5" t="s">
        <v>2602</v>
      </c>
      <c r="M286" s="5">
        <v>82</v>
      </c>
      <c r="N286" s="5"/>
      <c r="O286" s="5" t="s">
        <v>19</v>
      </c>
      <c r="P286" s="5"/>
      <c r="Q286" s="5" t="s">
        <v>32</v>
      </c>
      <c r="R286" s="5" t="s">
        <v>26</v>
      </c>
      <c r="S286" s="5">
        <v>72</v>
      </c>
      <c r="T286" s="5" t="s">
        <v>22</v>
      </c>
      <c r="U286" s="5" t="s">
        <v>23</v>
      </c>
      <c r="V286" s="5" t="s">
        <v>24</v>
      </c>
      <c r="W286" s="12">
        <v>113.5</v>
      </c>
      <c r="X286" s="7">
        <f t="shared" si="16"/>
        <v>0.34499999999999997</v>
      </c>
      <c r="Y286" s="5">
        <f t="shared" si="17"/>
        <v>74.342500000000001</v>
      </c>
      <c r="AI286" t="e">
        <f>VLOOKUP(A286,NP!$A:$B,2,FALSE)</f>
        <v>#N/A</v>
      </c>
      <c r="AJ286">
        <f t="shared" si="18"/>
        <v>0</v>
      </c>
      <c r="AK286">
        <f>VLOOKUP(F286,Kondition!$B$4:$AG$31,9,FALSE)*100</f>
        <v>34.5</v>
      </c>
      <c r="AL286" t="e">
        <f t="shared" si="19"/>
        <v>#REF!</v>
      </c>
      <c r="AM286">
        <v>16</v>
      </c>
    </row>
    <row r="287" spans="1:39" x14ac:dyDescent="0.3">
      <c r="A287" s="5">
        <v>10272770</v>
      </c>
      <c r="B287" s="6">
        <v>3286340282017</v>
      </c>
      <c r="C287" s="5" t="s">
        <v>76</v>
      </c>
      <c r="D287" s="5" t="s">
        <v>2605</v>
      </c>
      <c r="E287" s="12">
        <v>103</v>
      </c>
      <c r="F287" s="5" t="s">
        <v>65</v>
      </c>
      <c r="G287" s="5">
        <v>1955015</v>
      </c>
      <c r="H287" s="36" t="s">
        <v>76</v>
      </c>
      <c r="I287" s="5">
        <v>195</v>
      </c>
      <c r="J287" s="5">
        <v>50</v>
      </c>
      <c r="K287" s="5">
        <v>15</v>
      </c>
      <c r="L287" s="5" t="s">
        <v>2602</v>
      </c>
      <c r="M287" s="5">
        <v>82</v>
      </c>
      <c r="N287" s="5"/>
      <c r="O287" s="5" t="s">
        <v>33</v>
      </c>
      <c r="P287" s="5"/>
      <c r="Q287" s="5" t="s">
        <v>32</v>
      </c>
      <c r="R287" s="5" t="s">
        <v>26</v>
      </c>
      <c r="S287" s="5">
        <v>72</v>
      </c>
      <c r="T287" s="5" t="s">
        <v>22</v>
      </c>
      <c r="U287" s="5" t="s">
        <v>23</v>
      </c>
      <c r="V287" s="5" t="s">
        <v>24</v>
      </c>
      <c r="W287" s="12">
        <v>103</v>
      </c>
      <c r="X287" s="7">
        <f t="shared" si="16"/>
        <v>0.34499999999999997</v>
      </c>
      <c r="Y287" s="5">
        <f t="shared" si="17"/>
        <v>67.465000000000003</v>
      </c>
      <c r="AI287" t="e">
        <f>VLOOKUP(A287,NP!$A:$B,2,FALSE)</f>
        <v>#N/A</v>
      </c>
      <c r="AJ287">
        <f t="shared" si="18"/>
        <v>0</v>
      </c>
      <c r="AK287">
        <f>VLOOKUP(F287,Kondition!$B$4:$AG$31,9,FALSE)*100</f>
        <v>34.5</v>
      </c>
      <c r="AL287" t="e">
        <f t="shared" si="19"/>
        <v>#REF!</v>
      </c>
      <c r="AM287">
        <v>16</v>
      </c>
    </row>
    <row r="288" spans="1:39" x14ac:dyDescent="0.3">
      <c r="A288" s="5">
        <v>10272809</v>
      </c>
      <c r="B288" s="6">
        <v>3286340301817</v>
      </c>
      <c r="C288" s="5" t="s">
        <v>76</v>
      </c>
      <c r="D288" s="5" t="s">
        <v>2607</v>
      </c>
      <c r="E288" s="12">
        <v>105.5</v>
      </c>
      <c r="F288" s="5" t="s">
        <v>65</v>
      </c>
      <c r="G288" s="5">
        <v>1956515</v>
      </c>
      <c r="H288" s="36" t="s">
        <v>76</v>
      </c>
      <c r="I288" s="5">
        <v>195</v>
      </c>
      <c r="J288" s="5">
        <v>65</v>
      </c>
      <c r="K288" s="5">
        <v>15</v>
      </c>
      <c r="L288" s="5" t="s">
        <v>2606</v>
      </c>
      <c r="M288" s="5">
        <v>91</v>
      </c>
      <c r="N288" s="5"/>
      <c r="O288" s="5" t="s">
        <v>19</v>
      </c>
      <c r="P288" s="5"/>
      <c r="Q288" s="5" t="s">
        <v>20</v>
      </c>
      <c r="R288" s="5" t="s">
        <v>21</v>
      </c>
      <c r="S288" s="5">
        <v>72</v>
      </c>
      <c r="T288" s="5" t="s">
        <v>22</v>
      </c>
      <c r="U288" s="5" t="s">
        <v>23</v>
      </c>
      <c r="V288" s="5" t="s">
        <v>24</v>
      </c>
      <c r="W288" s="12">
        <v>105.5</v>
      </c>
      <c r="X288" s="7">
        <f t="shared" si="16"/>
        <v>0.34499999999999997</v>
      </c>
      <c r="Y288" s="5">
        <f t="shared" si="17"/>
        <v>69.102500000000006</v>
      </c>
      <c r="AI288" t="e">
        <f>VLOOKUP(A288,NP!$A:$B,2,FALSE)</f>
        <v>#N/A</v>
      </c>
      <c r="AJ288">
        <f t="shared" si="18"/>
        <v>0</v>
      </c>
      <c r="AK288">
        <f>VLOOKUP(F288,Kondition!$B$4:$AG$31,9,FALSE)*100</f>
        <v>34.5</v>
      </c>
      <c r="AL288" t="e">
        <f t="shared" si="19"/>
        <v>#REF!</v>
      </c>
      <c r="AM288">
        <v>16</v>
      </c>
    </row>
    <row r="289" spans="1:39" x14ac:dyDescent="0.3">
      <c r="A289" s="5">
        <v>10272908</v>
      </c>
      <c r="B289" s="6">
        <v>3286340221313</v>
      </c>
      <c r="C289" s="5" t="s">
        <v>76</v>
      </c>
      <c r="D289" s="5" t="s">
        <v>2608</v>
      </c>
      <c r="E289" s="12">
        <v>176</v>
      </c>
      <c r="F289" s="5" t="s">
        <v>65</v>
      </c>
      <c r="G289" s="5">
        <v>2255516</v>
      </c>
      <c r="H289" s="36" t="s">
        <v>76</v>
      </c>
      <c r="I289" s="5">
        <v>225</v>
      </c>
      <c r="J289" s="5">
        <v>55</v>
      </c>
      <c r="K289" s="5">
        <v>16</v>
      </c>
      <c r="L289" s="5" t="s">
        <v>2606</v>
      </c>
      <c r="M289" s="5">
        <v>99</v>
      </c>
      <c r="N289" s="5"/>
      <c r="O289" s="5" t="s">
        <v>19</v>
      </c>
      <c r="P289" s="5"/>
      <c r="Q289" s="5" t="s">
        <v>26</v>
      </c>
      <c r="R289" s="5" t="s">
        <v>26</v>
      </c>
      <c r="S289" s="5">
        <v>71</v>
      </c>
      <c r="T289" s="5" t="s">
        <v>22</v>
      </c>
      <c r="U289" s="5" t="s">
        <v>23</v>
      </c>
      <c r="V289" s="5" t="s">
        <v>24</v>
      </c>
      <c r="W289" s="12">
        <v>176</v>
      </c>
      <c r="X289" s="7">
        <f t="shared" si="16"/>
        <v>0.37</v>
      </c>
      <c r="Y289" s="5">
        <f t="shared" si="17"/>
        <v>110.88</v>
      </c>
      <c r="AI289" t="e">
        <f>VLOOKUP(A289,NP!$A:$B,2,FALSE)</f>
        <v>#N/A</v>
      </c>
      <c r="AJ289">
        <f t="shared" si="18"/>
        <v>0</v>
      </c>
      <c r="AK289">
        <f>VLOOKUP(F289,Kondition!$B$4:$AG$31,12,FALSE)*100</f>
        <v>37</v>
      </c>
      <c r="AL289" t="e">
        <f t="shared" si="19"/>
        <v>#REF!</v>
      </c>
      <c r="AM289">
        <v>16</v>
      </c>
    </row>
    <row r="290" spans="1:39" x14ac:dyDescent="0.3">
      <c r="A290" s="5">
        <v>10273005</v>
      </c>
      <c r="B290" s="6">
        <v>3286340377713</v>
      </c>
      <c r="C290" s="5" t="s">
        <v>76</v>
      </c>
      <c r="D290" s="5" t="s">
        <v>2609</v>
      </c>
      <c r="E290" s="12">
        <v>184.5</v>
      </c>
      <c r="F290" s="5" t="s">
        <v>65</v>
      </c>
      <c r="G290" s="5">
        <v>2254517</v>
      </c>
      <c r="H290" s="36" t="s">
        <v>76</v>
      </c>
      <c r="I290" s="5">
        <v>225</v>
      </c>
      <c r="J290" s="5">
        <v>45</v>
      </c>
      <c r="K290" s="5">
        <v>17</v>
      </c>
      <c r="L290" s="5" t="s">
        <v>2601</v>
      </c>
      <c r="M290" s="5">
        <v>91</v>
      </c>
      <c r="N290" s="5"/>
      <c r="O290" s="5" t="s">
        <v>19</v>
      </c>
      <c r="P290" s="5"/>
      <c r="Q290" s="5" t="s">
        <v>26</v>
      </c>
      <c r="R290" s="5" t="s">
        <v>21</v>
      </c>
      <c r="S290" s="5">
        <v>70</v>
      </c>
      <c r="T290" s="5" t="s">
        <v>22</v>
      </c>
      <c r="U290" s="5" t="s">
        <v>23</v>
      </c>
      <c r="V290" s="5" t="s">
        <v>24</v>
      </c>
      <c r="W290" s="12">
        <v>184.5</v>
      </c>
      <c r="X290" s="7">
        <f t="shared" si="16"/>
        <v>0.37</v>
      </c>
      <c r="Y290" s="5">
        <f t="shared" si="17"/>
        <v>116.235</v>
      </c>
      <c r="AI290" t="e">
        <f>VLOOKUP(A290,NP!$A:$B,2,FALSE)</f>
        <v>#N/A</v>
      </c>
      <c r="AJ290">
        <f t="shared" si="18"/>
        <v>0</v>
      </c>
      <c r="AK290">
        <f>VLOOKUP(F290,Kondition!$B$4:$AG$31,15,FALSE)*100</f>
        <v>37</v>
      </c>
      <c r="AL290" t="e">
        <f t="shared" si="19"/>
        <v>#REF!</v>
      </c>
      <c r="AM290">
        <v>17</v>
      </c>
    </row>
    <row r="291" spans="1:39" x14ac:dyDescent="0.3">
      <c r="A291" s="5">
        <v>10273363</v>
      </c>
      <c r="B291" s="6">
        <v>3286340378116</v>
      </c>
      <c r="C291" s="5" t="s">
        <v>76</v>
      </c>
      <c r="D291" s="5" t="s">
        <v>2610</v>
      </c>
      <c r="E291" s="12">
        <v>148.5</v>
      </c>
      <c r="F291" s="5" t="s">
        <v>65</v>
      </c>
      <c r="G291" s="5">
        <v>1956016</v>
      </c>
      <c r="H291" s="36" t="s">
        <v>76</v>
      </c>
      <c r="I291" s="5">
        <v>195</v>
      </c>
      <c r="J291" s="5">
        <v>60</v>
      </c>
      <c r="K291" s="5">
        <v>16</v>
      </c>
      <c r="L291" s="5" t="s">
        <v>2611</v>
      </c>
      <c r="M291" s="5">
        <v>89</v>
      </c>
      <c r="N291" s="5"/>
      <c r="O291" s="5" t="s">
        <v>19</v>
      </c>
      <c r="P291" s="5"/>
      <c r="Q291" s="5" t="s">
        <v>20</v>
      </c>
      <c r="R291" s="5" t="s">
        <v>20</v>
      </c>
      <c r="S291" s="5">
        <v>70</v>
      </c>
      <c r="T291" s="5" t="s">
        <v>22</v>
      </c>
      <c r="U291" s="5" t="s">
        <v>23</v>
      </c>
      <c r="V291" s="5" t="s">
        <v>24</v>
      </c>
      <c r="W291" s="12">
        <v>148.5</v>
      </c>
      <c r="X291" s="7">
        <f t="shared" si="16"/>
        <v>0.37</v>
      </c>
      <c r="Y291" s="5">
        <f t="shared" si="17"/>
        <v>93.555000000000007</v>
      </c>
      <c r="AI291" t="e">
        <f>VLOOKUP(A291,NP!$A:$B,2,FALSE)</f>
        <v>#N/A</v>
      </c>
      <c r="AJ291">
        <f t="shared" si="18"/>
        <v>0</v>
      </c>
      <c r="AK291">
        <f>VLOOKUP(F291,Kondition!$B$4:$AG$31,12,FALSE)*100</f>
        <v>37</v>
      </c>
      <c r="AL291" t="e">
        <f t="shared" si="19"/>
        <v>#REF!</v>
      </c>
      <c r="AM291">
        <v>16</v>
      </c>
    </row>
    <row r="292" spans="1:39" x14ac:dyDescent="0.3">
      <c r="A292" s="5">
        <v>10273365</v>
      </c>
      <c r="B292" s="6">
        <v>3286340300117</v>
      </c>
      <c r="C292" s="5" t="s">
        <v>76</v>
      </c>
      <c r="D292" s="5" t="s">
        <v>2612</v>
      </c>
      <c r="E292" s="12">
        <v>131</v>
      </c>
      <c r="F292" s="5" t="s">
        <v>65</v>
      </c>
      <c r="G292" s="5">
        <v>2055516</v>
      </c>
      <c r="H292" s="36" t="s">
        <v>76</v>
      </c>
      <c r="I292" s="5">
        <v>205</v>
      </c>
      <c r="J292" s="5">
        <v>55</v>
      </c>
      <c r="K292" s="5">
        <v>16</v>
      </c>
      <c r="L292" s="5" t="s">
        <v>2601</v>
      </c>
      <c r="M292" s="5">
        <v>91</v>
      </c>
      <c r="N292" s="5"/>
      <c r="O292" s="5" t="s">
        <v>19</v>
      </c>
      <c r="P292" s="5"/>
      <c r="Q292" s="5" t="s">
        <v>20</v>
      </c>
      <c r="R292" s="5" t="s">
        <v>26</v>
      </c>
      <c r="S292" s="5">
        <v>72</v>
      </c>
      <c r="T292" s="5" t="s">
        <v>22</v>
      </c>
      <c r="U292" s="5" t="s">
        <v>23</v>
      </c>
      <c r="V292" s="5" t="s">
        <v>24</v>
      </c>
      <c r="W292" s="12">
        <v>131</v>
      </c>
      <c r="X292" s="7">
        <f t="shared" si="16"/>
        <v>0.37</v>
      </c>
      <c r="Y292" s="5">
        <f t="shared" si="17"/>
        <v>82.53</v>
      </c>
      <c r="AI292" t="e">
        <f>VLOOKUP(A292,NP!$A:$B,2,FALSE)</f>
        <v>#N/A</v>
      </c>
      <c r="AJ292">
        <f t="shared" si="18"/>
        <v>0</v>
      </c>
      <c r="AK292">
        <f>VLOOKUP(F292,Kondition!$B$4:$AG$31,12,FALSE)*100</f>
        <v>37</v>
      </c>
      <c r="AL292" t="e">
        <f t="shared" si="19"/>
        <v>#REF!</v>
      </c>
      <c r="AM292">
        <v>16</v>
      </c>
    </row>
    <row r="293" spans="1:39" x14ac:dyDescent="0.3">
      <c r="A293" s="5">
        <v>10273609</v>
      </c>
      <c r="B293" s="6">
        <v>3286347684319</v>
      </c>
      <c r="C293" s="5" t="s">
        <v>76</v>
      </c>
      <c r="D293" s="5" t="s">
        <v>2614</v>
      </c>
      <c r="E293" s="12">
        <v>125</v>
      </c>
      <c r="F293" s="5" t="s">
        <v>75</v>
      </c>
      <c r="G293" s="5">
        <v>1957015</v>
      </c>
      <c r="H293" s="36" t="s">
        <v>76</v>
      </c>
      <c r="I293" s="5">
        <v>195</v>
      </c>
      <c r="J293" s="5">
        <v>70</v>
      </c>
      <c r="K293" s="5">
        <v>15</v>
      </c>
      <c r="L293" s="5" t="s">
        <v>2598</v>
      </c>
      <c r="M293" s="5">
        <v>97</v>
      </c>
      <c r="N293" s="5"/>
      <c r="O293" s="5" t="s">
        <v>38</v>
      </c>
      <c r="P293" s="5"/>
      <c r="Q293" s="5" t="s">
        <v>20</v>
      </c>
      <c r="R293" s="5" t="s">
        <v>26</v>
      </c>
      <c r="S293" s="5">
        <v>72</v>
      </c>
      <c r="T293" s="5" t="s">
        <v>22</v>
      </c>
      <c r="U293" s="5" t="s">
        <v>23</v>
      </c>
      <c r="V293" s="5" t="s">
        <v>24</v>
      </c>
      <c r="W293" s="12">
        <v>125</v>
      </c>
      <c r="X293" s="7">
        <f t="shared" si="16"/>
        <v>0.34499999999999997</v>
      </c>
      <c r="Y293" s="5">
        <f t="shared" si="17"/>
        <v>81.875</v>
      </c>
      <c r="AI293" t="e">
        <f>VLOOKUP(A293,NP!$A:$B,2,FALSE)</f>
        <v>#N/A</v>
      </c>
      <c r="AJ293">
        <f t="shared" si="18"/>
        <v>0</v>
      </c>
      <c r="AK293">
        <f>VLOOKUP(F293,Kondition!$B$4:$AG$31,9,FALSE)*100</f>
        <v>34.5</v>
      </c>
      <c r="AL293" t="e">
        <f t="shared" si="19"/>
        <v>#REF!</v>
      </c>
      <c r="AM293">
        <v>16</v>
      </c>
    </row>
    <row r="294" spans="1:39" x14ac:dyDescent="0.3">
      <c r="A294" s="5">
        <v>10274340</v>
      </c>
      <c r="B294" s="6">
        <v>3286347846212</v>
      </c>
      <c r="C294" s="5" t="s">
        <v>76</v>
      </c>
      <c r="D294" s="5" t="s">
        <v>2619</v>
      </c>
      <c r="E294" s="12">
        <v>267.5</v>
      </c>
      <c r="F294" s="5" t="s">
        <v>65</v>
      </c>
      <c r="G294" s="5">
        <v>2553518</v>
      </c>
      <c r="H294" s="36" t="s">
        <v>76</v>
      </c>
      <c r="I294" s="5">
        <v>255</v>
      </c>
      <c r="J294" s="5">
        <v>35</v>
      </c>
      <c r="K294" s="5">
        <v>18</v>
      </c>
      <c r="L294" s="5" t="s">
        <v>2595</v>
      </c>
      <c r="M294" s="5">
        <v>94</v>
      </c>
      <c r="N294" s="5"/>
      <c r="O294" s="5" t="s">
        <v>25</v>
      </c>
      <c r="P294" s="5"/>
      <c r="Q294" s="5" t="s">
        <v>20</v>
      </c>
      <c r="R294" s="5" t="s">
        <v>20</v>
      </c>
      <c r="S294" s="5">
        <v>73</v>
      </c>
      <c r="T294" s="5" t="s">
        <v>22</v>
      </c>
      <c r="U294" s="5" t="s">
        <v>23</v>
      </c>
      <c r="V294" s="5" t="s">
        <v>24</v>
      </c>
      <c r="W294" s="12">
        <v>267.5</v>
      </c>
      <c r="X294" s="7" t="str">
        <f t="shared" si="16"/>
        <v>NP</v>
      </c>
      <c r="Y294" s="5">
        <f t="shared" si="17"/>
        <v>159.5</v>
      </c>
      <c r="AI294">
        <f>VLOOKUP(A294,NP!$A:$B,2,FALSE)</f>
        <v>159.5</v>
      </c>
      <c r="AJ294">
        <f t="shared" si="18"/>
        <v>159.5</v>
      </c>
      <c r="AK294">
        <f>VLOOKUP(F294,Kondition!$B$4:$AG$31,18,FALSE)*100</f>
        <v>37</v>
      </c>
      <c r="AL294" t="e">
        <f t="shared" si="19"/>
        <v>#REF!</v>
      </c>
      <c r="AM294">
        <v>17</v>
      </c>
    </row>
    <row r="295" spans="1:39" x14ac:dyDescent="0.3">
      <c r="A295" s="5">
        <v>10274550</v>
      </c>
      <c r="B295" s="6">
        <v>3286340455510</v>
      </c>
      <c r="C295" s="5" t="s">
        <v>76</v>
      </c>
      <c r="D295" s="5" t="s">
        <v>2620</v>
      </c>
      <c r="E295" s="12">
        <v>462.5</v>
      </c>
      <c r="F295" s="5" t="s">
        <v>65</v>
      </c>
      <c r="G295" s="5">
        <v>2953520</v>
      </c>
      <c r="H295" s="36" t="s">
        <v>76</v>
      </c>
      <c r="I295" s="5">
        <v>295</v>
      </c>
      <c r="J295" s="5">
        <v>35</v>
      </c>
      <c r="K295" s="5">
        <v>20</v>
      </c>
      <c r="L295" s="5" t="s">
        <v>2601</v>
      </c>
      <c r="M295" s="5">
        <v>105</v>
      </c>
      <c r="N295" s="5"/>
      <c r="O295" s="5" t="s">
        <v>29</v>
      </c>
      <c r="P295" s="5"/>
      <c r="Q295" s="5" t="s">
        <v>26</v>
      </c>
      <c r="R295" s="5" t="s">
        <v>26</v>
      </c>
      <c r="S295" s="5">
        <v>74</v>
      </c>
      <c r="T295" s="5" t="s">
        <v>22</v>
      </c>
      <c r="U295" s="5" t="s">
        <v>23</v>
      </c>
      <c r="V295" s="5" t="s">
        <v>24</v>
      </c>
      <c r="W295" s="12">
        <v>462.5</v>
      </c>
      <c r="X295" s="7" t="str">
        <f t="shared" si="16"/>
        <v>NP</v>
      </c>
      <c r="Y295" s="5">
        <f t="shared" si="17"/>
        <v>249.5</v>
      </c>
      <c r="AI295">
        <f>VLOOKUP(A295,NP!$A:$B,2,FALSE)</f>
        <v>249.5</v>
      </c>
      <c r="AJ295">
        <f t="shared" si="18"/>
        <v>249.5</v>
      </c>
      <c r="AK295">
        <f>VLOOKUP(F295,Kondition!$B$4:$AG$309,24,FALSE)*100</f>
        <v>43</v>
      </c>
      <c r="AL295" t="e">
        <f t="shared" si="19"/>
        <v>#REF!</v>
      </c>
      <c r="AM295">
        <v>19</v>
      </c>
    </row>
    <row r="296" spans="1:39" x14ac:dyDescent="0.3">
      <c r="A296" s="5">
        <v>10274855</v>
      </c>
      <c r="B296" s="6">
        <v>3286340437516</v>
      </c>
      <c r="C296" s="5" t="s">
        <v>76</v>
      </c>
      <c r="D296" s="5" t="s">
        <v>2623</v>
      </c>
      <c r="E296" s="12">
        <v>87.5</v>
      </c>
      <c r="F296" s="5" t="s">
        <v>65</v>
      </c>
      <c r="G296" s="5">
        <v>1956515</v>
      </c>
      <c r="H296" s="36" t="s">
        <v>76</v>
      </c>
      <c r="I296" s="5">
        <v>195</v>
      </c>
      <c r="J296" s="5">
        <v>65</v>
      </c>
      <c r="K296" s="5">
        <v>15</v>
      </c>
      <c r="L296" s="5" t="s">
        <v>2601</v>
      </c>
      <c r="M296" s="5">
        <v>91</v>
      </c>
      <c r="N296" s="5"/>
      <c r="O296" s="5" t="s">
        <v>33</v>
      </c>
      <c r="P296" s="5"/>
      <c r="Q296" s="5" t="s">
        <v>20</v>
      </c>
      <c r="R296" s="5" t="s">
        <v>21</v>
      </c>
      <c r="S296" s="5">
        <v>71</v>
      </c>
      <c r="T296" s="5" t="s">
        <v>22</v>
      </c>
      <c r="U296" s="5" t="s">
        <v>23</v>
      </c>
      <c r="V296" s="5" t="s">
        <v>24</v>
      </c>
      <c r="W296" s="12">
        <v>87.5</v>
      </c>
      <c r="X296" s="7">
        <f t="shared" si="16"/>
        <v>0.34499999999999997</v>
      </c>
      <c r="Y296" s="5">
        <f t="shared" si="17"/>
        <v>57.3125</v>
      </c>
      <c r="AI296" t="e">
        <f>VLOOKUP(A296,NP!$A:$B,2,FALSE)</f>
        <v>#N/A</v>
      </c>
      <c r="AJ296">
        <f t="shared" si="18"/>
        <v>0</v>
      </c>
      <c r="AK296">
        <f>VLOOKUP(F296,Kondition!$B$4:$AG$31,9,FALSE)*100</f>
        <v>34.5</v>
      </c>
      <c r="AL296" t="e">
        <f t="shared" si="19"/>
        <v>#REF!</v>
      </c>
      <c r="AM296">
        <v>16</v>
      </c>
    </row>
    <row r="297" spans="1:39" x14ac:dyDescent="0.3">
      <c r="A297" s="5">
        <v>10274858</v>
      </c>
      <c r="B297" s="6">
        <v>3286340438414</v>
      </c>
      <c r="C297" s="5" t="s">
        <v>76</v>
      </c>
      <c r="D297" s="5" t="s">
        <v>2624</v>
      </c>
      <c r="E297" s="12">
        <v>152</v>
      </c>
      <c r="F297" s="5" t="s">
        <v>65</v>
      </c>
      <c r="G297" s="5">
        <v>1955516</v>
      </c>
      <c r="H297" s="36" t="s">
        <v>76</v>
      </c>
      <c r="I297" s="5">
        <v>195</v>
      </c>
      <c r="J297" s="5">
        <v>55</v>
      </c>
      <c r="K297" s="5">
        <v>16</v>
      </c>
      <c r="L297" s="5" t="s">
        <v>2601</v>
      </c>
      <c r="M297" s="5">
        <v>87</v>
      </c>
      <c r="N297" s="5"/>
      <c r="O297" s="5" t="s">
        <v>19</v>
      </c>
      <c r="P297" s="5"/>
      <c r="Q297" s="5" t="s">
        <v>20</v>
      </c>
      <c r="R297" s="5" t="s">
        <v>27</v>
      </c>
      <c r="S297" s="5">
        <v>71</v>
      </c>
      <c r="T297" s="5" t="s">
        <v>22</v>
      </c>
      <c r="U297" s="5" t="s">
        <v>23</v>
      </c>
      <c r="V297" s="5" t="s">
        <v>24</v>
      </c>
      <c r="W297" s="12">
        <v>152</v>
      </c>
      <c r="X297" s="7">
        <f t="shared" si="16"/>
        <v>0.37</v>
      </c>
      <c r="Y297" s="5">
        <f t="shared" si="17"/>
        <v>95.76</v>
      </c>
      <c r="AI297" t="e">
        <f>VLOOKUP(A297,NP!$A:$B,2,FALSE)</f>
        <v>#N/A</v>
      </c>
      <c r="AJ297">
        <f t="shared" si="18"/>
        <v>0</v>
      </c>
      <c r="AK297">
        <f>VLOOKUP(F297,Kondition!$B$4:$AG$31,12,FALSE)*100</f>
        <v>37</v>
      </c>
      <c r="AL297" t="e">
        <f t="shared" si="19"/>
        <v>#REF!</v>
      </c>
      <c r="AM297">
        <v>16</v>
      </c>
    </row>
    <row r="298" spans="1:39" x14ac:dyDescent="0.3">
      <c r="A298" s="5">
        <v>10275174</v>
      </c>
      <c r="B298" s="6">
        <v>3286340520812</v>
      </c>
      <c r="C298" s="5" t="s">
        <v>76</v>
      </c>
      <c r="D298" s="5" t="s">
        <v>2627</v>
      </c>
      <c r="E298" s="12">
        <v>406.5</v>
      </c>
      <c r="F298" s="5" t="s">
        <v>65</v>
      </c>
      <c r="G298" s="5">
        <v>2454020</v>
      </c>
      <c r="H298" s="36" t="s">
        <v>76</v>
      </c>
      <c r="I298" s="5">
        <v>245</v>
      </c>
      <c r="J298" s="5">
        <v>40</v>
      </c>
      <c r="K298" s="5">
        <v>20</v>
      </c>
      <c r="L298" s="5" t="s">
        <v>2601</v>
      </c>
      <c r="M298" s="5">
        <v>95</v>
      </c>
      <c r="N298" s="5"/>
      <c r="O298" s="5" t="s">
        <v>29</v>
      </c>
      <c r="P298" s="5"/>
      <c r="Q298" s="5" t="s">
        <v>26</v>
      </c>
      <c r="R298" s="5" t="s">
        <v>26</v>
      </c>
      <c r="S298" s="5">
        <v>72</v>
      </c>
      <c r="T298" s="5" t="s">
        <v>22</v>
      </c>
      <c r="U298" s="5" t="s">
        <v>23</v>
      </c>
      <c r="V298" s="5" t="s">
        <v>24</v>
      </c>
      <c r="W298" s="12">
        <v>406.5</v>
      </c>
      <c r="X298" s="7" t="str">
        <f t="shared" si="16"/>
        <v>NP</v>
      </c>
      <c r="Y298" s="5">
        <f t="shared" si="17"/>
        <v>224</v>
      </c>
      <c r="AI298">
        <f>VLOOKUP(A298,NP!$A:$B,2,FALSE)</f>
        <v>224</v>
      </c>
      <c r="AJ298">
        <f t="shared" si="18"/>
        <v>224</v>
      </c>
      <c r="AK298">
        <f>VLOOKUP(F298,Kondition!$B$4:$AG$309,24,FALSE)*100</f>
        <v>43</v>
      </c>
      <c r="AL298" t="e">
        <f t="shared" si="19"/>
        <v>#REF!</v>
      </c>
      <c r="AM298">
        <v>19</v>
      </c>
    </row>
    <row r="299" spans="1:39" x14ac:dyDescent="0.3">
      <c r="A299" s="5">
        <v>10275286</v>
      </c>
      <c r="B299" s="6">
        <v>3286340549011</v>
      </c>
      <c r="C299" s="5" t="s">
        <v>76</v>
      </c>
      <c r="D299" s="5" t="s">
        <v>2628</v>
      </c>
      <c r="E299" s="12">
        <v>187.5</v>
      </c>
      <c r="F299" s="5" t="s">
        <v>65</v>
      </c>
      <c r="G299" s="5">
        <v>2055017</v>
      </c>
      <c r="H299" s="36" t="s">
        <v>76</v>
      </c>
      <c r="I299" s="5">
        <v>205</v>
      </c>
      <c r="J299" s="5">
        <v>50</v>
      </c>
      <c r="K299" s="5">
        <v>17</v>
      </c>
      <c r="L299" s="5" t="s">
        <v>2601</v>
      </c>
      <c r="M299" s="5">
        <v>93</v>
      </c>
      <c r="N299" s="5"/>
      <c r="O299" s="5" t="s">
        <v>19</v>
      </c>
      <c r="P299" s="5"/>
      <c r="Q299" s="5" t="s">
        <v>26</v>
      </c>
      <c r="R299" s="5" t="s">
        <v>21</v>
      </c>
      <c r="S299" s="5">
        <v>71</v>
      </c>
      <c r="T299" s="5" t="s">
        <v>22</v>
      </c>
      <c r="U299" s="5" t="s">
        <v>23</v>
      </c>
      <c r="V299" s="5" t="s">
        <v>24</v>
      </c>
      <c r="W299" s="12">
        <v>187.5</v>
      </c>
      <c r="X299" s="7">
        <f t="shared" si="16"/>
        <v>0.37</v>
      </c>
      <c r="Y299" s="5">
        <f t="shared" si="17"/>
        <v>118.125</v>
      </c>
      <c r="AI299" t="e">
        <f>VLOOKUP(A299,NP!$A:$B,2,FALSE)</f>
        <v>#N/A</v>
      </c>
      <c r="AJ299">
        <f t="shared" si="18"/>
        <v>0</v>
      </c>
      <c r="AK299">
        <f>VLOOKUP(F299,Kondition!$B$4:$AG$31,15,FALSE)*100</f>
        <v>37</v>
      </c>
      <c r="AL299" t="e">
        <f t="shared" si="19"/>
        <v>#REF!</v>
      </c>
      <c r="AM299">
        <v>17</v>
      </c>
    </row>
    <row r="300" spans="1:39" x14ac:dyDescent="0.3">
      <c r="A300" s="5">
        <v>10275288</v>
      </c>
      <c r="B300" s="6">
        <v>3286340499712</v>
      </c>
      <c r="C300" s="5" t="s">
        <v>76</v>
      </c>
      <c r="D300" s="5" t="s">
        <v>2629</v>
      </c>
      <c r="E300" s="12">
        <v>102.5</v>
      </c>
      <c r="F300" s="5" t="s">
        <v>65</v>
      </c>
      <c r="G300" s="5">
        <v>1756015</v>
      </c>
      <c r="H300" s="36" t="s">
        <v>76</v>
      </c>
      <c r="I300" s="5">
        <v>175</v>
      </c>
      <c r="J300" s="5">
        <v>60</v>
      </c>
      <c r="K300" s="5">
        <v>15</v>
      </c>
      <c r="L300" s="5" t="s">
        <v>2601</v>
      </c>
      <c r="M300" s="5">
        <v>81</v>
      </c>
      <c r="N300" s="5"/>
      <c r="O300" s="5" t="s">
        <v>33</v>
      </c>
      <c r="P300" s="5"/>
      <c r="Q300" s="5" t="s">
        <v>32</v>
      </c>
      <c r="R300" s="5" t="s">
        <v>21</v>
      </c>
      <c r="S300" s="5">
        <v>70</v>
      </c>
      <c r="T300" s="5" t="s">
        <v>22</v>
      </c>
      <c r="U300" s="5" t="s">
        <v>23</v>
      </c>
      <c r="V300" s="5" t="s">
        <v>24</v>
      </c>
      <c r="W300" s="12">
        <v>102.5</v>
      </c>
      <c r="X300" s="7">
        <f t="shared" si="16"/>
        <v>0.34499999999999997</v>
      </c>
      <c r="Y300" s="5">
        <f t="shared" si="17"/>
        <v>67.137500000000003</v>
      </c>
      <c r="AI300" t="e">
        <f>VLOOKUP(A300,NP!$A:$B,2,FALSE)</f>
        <v>#N/A</v>
      </c>
      <c r="AJ300">
        <f t="shared" si="18"/>
        <v>0</v>
      </c>
      <c r="AK300">
        <f>VLOOKUP(F300,Kondition!$B$4:$AG$31,9,FALSE)*100</f>
        <v>34.5</v>
      </c>
      <c r="AL300" t="e">
        <f t="shared" si="19"/>
        <v>#REF!</v>
      </c>
      <c r="AM300">
        <v>16</v>
      </c>
    </row>
    <row r="301" spans="1:39" x14ac:dyDescent="0.3">
      <c r="A301" s="5">
        <v>10275302</v>
      </c>
      <c r="B301" s="6">
        <v>3286340498715</v>
      </c>
      <c r="C301" s="5" t="s">
        <v>76</v>
      </c>
      <c r="D301" s="5" t="s">
        <v>2631</v>
      </c>
      <c r="E301" s="12">
        <v>188.5</v>
      </c>
      <c r="F301" s="5" t="s">
        <v>65</v>
      </c>
      <c r="G301" s="5">
        <v>2055017</v>
      </c>
      <c r="H301" s="36" t="s">
        <v>76</v>
      </c>
      <c r="I301" s="5">
        <v>205</v>
      </c>
      <c r="J301" s="5">
        <v>50</v>
      </c>
      <c r="K301" s="5">
        <v>17</v>
      </c>
      <c r="L301" s="5" t="s">
        <v>2601</v>
      </c>
      <c r="M301" s="5">
        <v>93</v>
      </c>
      <c r="N301" s="5"/>
      <c r="O301" s="5" t="s">
        <v>25</v>
      </c>
      <c r="P301" s="5"/>
      <c r="Q301" s="5" t="s">
        <v>20</v>
      </c>
      <c r="R301" s="5" t="s">
        <v>21</v>
      </c>
      <c r="S301" s="5">
        <v>70</v>
      </c>
      <c r="T301" s="5" t="s">
        <v>22</v>
      </c>
      <c r="U301" s="5" t="s">
        <v>23</v>
      </c>
      <c r="V301" s="5" t="s">
        <v>24</v>
      </c>
      <c r="W301" s="12">
        <v>188.5</v>
      </c>
      <c r="X301" s="7">
        <f t="shared" si="16"/>
        <v>0.37</v>
      </c>
      <c r="Y301" s="5">
        <f t="shared" si="17"/>
        <v>118.755</v>
      </c>
      <c r="AI301" t="e">
        <f>VLOOKUP(A301,NP!$A:$B,2,FALSE)</f>
        <v>#N/A</v>
      </c>
      <c r="AJ301">
        <f t="shared" si="18"/>
        <v>0</v>
      </c>
      <c r="AK301">
        <f>VLOOKUP(F301,Kondition!$B$4:$AG$31,15,FALSE)*100</f>
        <v>37</v>
      </c>
      <c r="AL301" t="e">
        <f t="shared" si="19"/>
        <v>#REF!</v>
      </c>
      <c r="AM301">
        <v>17</v>
      </c>
    </row>
    <row r="302" spans="1:39" x14ac:dyDescent="0.3">
      <c r="A302" s="5">
        <v>10275310</v>
      </c>
      <c r="B302" s="6">
        <v>3286340523417</v>
      </c>
      <c r="C302" s="5" t="s">
        <v>76</v>
      </c>
      <c r="D302" s="5" t="s">
        <v>2632</v>
      </c>
      <c r="E302" s="12">
        <v>174</v>
      </c>
      <c r="F302" s="5" t="s">
        <v>65</v>
      </c>
      <c r="G302" s="5">
        <v>2255516</v>
      </c>
      <c r="H302" s="36" t="s">
        <v>76</v>
      </c>
      <c r="I302" s="5">
        <v>225</v>
      </c>
      <c r="J302" s="5">
        <v>55</v>
      </c>
      <c r="K302" s="5">
        <v>16</v>
      </c>
      <c r="L302" s="5" t="s">
        <v>2601</v>
      </c>
      <c r="M302" s="5">
        <v>95</v>
      </c>
      <c r="N302" s="5"/>
      <c r="O302" s="5" t="s">
        <v>19</v>
      </c>
      <c r="P302" s="5"/>
      <c r="Q302" s="5" t="s">
        <v>20</v>
      </c>
      <c r="R302" s="5" t="s">
        <v>26</v>
      </c>
      <c r="S302" s="5">
        <v>72</v>
      </c>
      <c r="T302" s="5" t="s">
        <v>22</v>
      </c>
      <c r="U302" s="5" t="s">
        <v>23</v>
      </c>
      <c r="V302" s="5" t="s">
        <v>24</v>
      </c>
      <c r="W302" s="12">
        <v>174</v>
      </c>
      <c r="X302" s="7">
        <f t="shared" si="16"/>
        <v>0.37</v>
      </c>
      <c r="Y302" s="5">
        <f t="shared" si="17"/>
        <v>109.62</v>
      </c>
      <c r="AI302" t="e">
        <f>VLOOKUP(A302,NP!$A:$B,2,FALSE)</f>
        <v>#N/A</v>
      </c>
      <c r="AJ302">
        <f t="shared" si="18"/>
        <v>0</v>
      </c>
      <c r="AK302">
        <f>VLOOKUP(F302,Kondition!$B$4:$AG$31,12,FALSE)*100</f>
        <v>37</v>
      </c>
      <c r="AL302" t="e">
        <f t="shared" si="19"/>
        <v>#REF!</v>
      </c>
      <c r="AM302">
        <v>16</v>
      </c>
    </row>
    <row r="303" spans="1:39" x14ac:dyDescent="0.3">
      <c r="A303" s="5">
        <v>10275312</v>
      </c>
      <c r="B303" s="6">
        <v>3286340549110</v>
      </c>
      <c r="C303" s="5" t="s">
        <v>76</v>
      </c>
      <c r="D303" s="5" t="s">
        <v>2633</v>
      </c>
      <c r="E303" s="12">
        <v>183</v>
      </c>
      <c r="F303" s="5" t="s">
        <v>65</v>
      </c>
      <c r="G303" s="5">
        <v>1955016</v>
      </c>
      <c r="H303" s="36" t="s">
        <v>76</v>
      </c>
      <c r="I303" s="5">
        <v>195</v>
      </c>
      <c r="J303" s="5">
        <v>50</v>
      </c>
      <c r="K303" s="5">
        <v>16</v>
      </c>
      <c r="L303" s="5" t="s">
        <v>2601</v>
      </c>
      <c r="M303" s="5">
        <v>88</v>
      </c>
      <c r="N303" s="5"/>
      <c r="O303" s="5" t="s">
        <v>19</v>
      </c>
      <c r="P303" s="5"/>
      <c r="Q303" s="5" t="s">
        <v>20</v>
      </c>
      <c r="R303" s="5" t="s">
        <v>21</v>
      </c>
      <c r="S303" s="5">
        <v>71</v>
      </c>
      <c r="T303" s="5" t="s">
        <v>22</v>
      </c>
      <c r="U303" s="5" t="s">
        <v>23</v>
      </c>
      <c r="V303" s="5" t="s">
        <v>24</v>
      </c>
      <c r="W303" s="12">
        <v>183</v>
      </c>
      <c r="X303" s="7">
        <f t="shared" si="16"/>
        <v>0.37</v>
      </c>
      <c r="Y303" s="5">
        <f t="shared" si="17"/>
        <v>115.29</v>
      </c>
      <c r="AI303" t="e">
        <f>VLOOKUP(A303,NP!$A:$B,2,FALSE)</f>
        <v>#N/A</v>
      </c>
      <c r="AJ303">
        <f t="shared" si="18"/>
        <v>0</v>
      </c>
      <c r="AK303">
        <f>VLOOKUP(F303,Kondition!$B$4:$AG$31,12,FALSE)*100</f>
        <v>37</v>
      </c>
      <c r="AL303" t="e">
        <f t="shared" si="19"/>
        <v>#REF!</v>
      </c>
      <c r="AM303">
        <v>16</v>
      </c>
    </row>
    <row r="304" spans="1:39" x14ac:dyDescent="0.3">
      <c r="A304" s="5">
        <v>10275313</v>
      </c>
      <c r="B304" s="6">
        <v>3286340498517</v>
      </c>
      <c r="C304" s="5" t="s">
        <v>76</v>
      </c>
      <c r="D304" s="5" t="s">
        <v>2634</v>
      </c>
      <c r="E304" s="12">
        <v>202.5</v>
      </c>
      <c r="F304" s="5" t="s">
        <v>65</v>
      </c>
      <c r="G304" s="5">
        <v>2255517</v>
      </c>
      <c r="H304" s="36" t="s">
        <v>76</v>
      </c>
      <c r="I304" s="5">
        <v>225</v>
      </c>
      <c r="J304" s="5">
        <v>55</v>
      </c>
      <c r="K304" s="5">
        <v>17</v>
      </c>
      <c r="L304" s="5" t="s">
        <v>2601</v>
      </c>
      <c r="M304" s="5">
        <v>101</v>
      </c>
      <c r="N304" s="5"/>
      <c r="O304" s="5" t="s">
        <v>25</v>
      </c>
      <c r="P304" s="5"/>
      <c r="Q304" s="5" t="s">
        <v>26</v>
      </c>
      <c r="R304" s="5" t="s">
        <v>21</v>
      </c>
      <c r="S304" s="5">
        <v>72</v>
      </c>
      <c r="T304" s="5" t="s">
        <v>22</v>
      </c>
      <c r="U304" s="5" t="s">
        <v>23</v>
      </c>
      <c r="V304" s="5" t="s">
        <v>24</v>
      </c>
      <c r="W304" s="12">
        <v>202.5</v>
      </c>
      <c r="X304" s="7">
        <f t="shared" si="16"/>
        <v>0.37</v>
      </c>
      <c r="Y304" s="5">
        <f t="shared" si="17"/>
        <v>127.575</v>
      </c>
      <c r="AI304" t="e">
        <f>VLOOKUP(A304,NP!$A:$B,2,FALSE)</f>
        <v>#N/A</v>
      </c>
      <c r="AJ304">
        <f t="shared" si="18"/>
        <v>0</v>
      </c>
      <c r="AK304">
        <f>VLOOKUP(F304,Kondition!$B$4:$AG$31,15,FALSE)*100</f>
        <v>37</v>
      </c>
      <c r="AL304" t="e">
        <f t="shared" si="19"/>
        <v>#REF!</v>
      </c>
      <c r="AM304">
        <v>17</v>
      </c>
    </row>
    <row r="305" spans="1:39" x14ac:dyDescent="0.3">
      <c r="A305" s="5">
        <v>10275316</v>
      </c>
      <c r="B305" s="6">
        <v>3286340498913</v>
      </c>
      <c r="C305" s="5" t="s">
        <v>76</v>
      </c>
      <c r="D305" s="5" t="s">
        <v>2635</v>
      </c>
      <c r="E305" s="12">
        <v>226</v>
      </c>
      <c r="F305" s="5" t="s">
        <v>65</v>
      </c>
      <c r="G305" s="5">
        <v>2355517</v>
      </c>
      <c r="H305" s="36" t="s">
        <v>76</v>
      </c>
      <c r="I305" s="5">
        <v>235</v>
      </c>
      <c r="J305" s="5">
        <v>55</v>
      </c>
      <c r="K305" s="5">
        <v>17</v>
      </c>
      <c r="L305" s="5" t="s">
        <v>2601</v>
      </c>
      <c r="M305" s="5">
        <v>103</v>
      </c>
      <c r="N305" s="5"/>
      <c r="O305" s="5" t="s">
        <v>25</v>
      </c>
      <c r="P305" s="5"/>
      <c r="Q305" s="5" t="s">
        <v>26</v>
      </c>
      <c r="R305" s="5" t="s">
        <v>21</v>
      </c>
      <c r="S305" s="5">
        <v>71</v>
      </c>
      <c r="T305" s="5" t="s">
        <v>22</v>
      </c>
      <c r="U305" s="5" t="s">
        <v>23</v>
      </c>
      <c r="V305" s="5" t="s">
        <v>24</v>
      </c>
      <c r="W305" s="12">
        <v>226</v>
      </c>
      <c r="X305" s="7" t="str">
        <f t="shared" si="16"/>
        <v>NP</v>
      </c>
      <c r="Y305" s="5">
        <f t="shared" si="17"/>
        <v>140.5</v>
      </c>
      <c r="AI305">
        <f>VLOOKUP(A305,NP!$A:$B,2,FALSE)</f>
        <v>140.5</v>
      </c>
      <c r="AJ305">
        <f t="shared" si="18"/>
        <v>140.5</v>
      </c>
      <c r="AK305">
        <f>VLOOKUP(F305,Kondition!$B$4:$AG$31,15,FALSE)*100</f>
        <v>37</v>
      </c>
      <c r="AL305" t="e">
        <f t="shared" si="19"/>
        <v>#REF!</v>
      </c>
      <c r="AM305">
        <v>17</v>
      </c>
    </row>
    <row r="306" spans="1:39" x14ac:dyDescent="0.3">
      <c r="A306" s="5">
        <v>10275345</v>
      </c>
      <c r="B306" s="6">
        <v>3286340549417</v>
      </c>
      <c r="C306" s="5" t="s">
        <v>76</v>
      </c>
      <c r="D306" s="5" t="s">
        <v>2640</v>
      </c>
      <c r="E306" s="12">
        <v>189</v>
      </c>
      <c r="F306" s="5" t="s">
        <v>65</v>
      </c>
      <c r="G306" s="5">
        <v>2256016</v>
      </c>
      <c r="H306" s="36" t="s">
        <v>76</v>
      </c>
      <c r="I306" s="5">
        <v>225</v>
      </c>
      <c r="J306" s="5">
        <v>60</v>
      </c>
      <c r="K306" s="5">
        <v>16</v>
      </c>
      <c r="L306" s="5" t="s">
        <v>2606</v>
      </c>
      <c r="M306" s="5">
        <v>98</v>
      </c>
      <c r="N306" s="5"/>
      <c r="O306" s="5" t="s">
        <v>19</v>
      </c>
      <c r="P306" s="5"/>
      <c r="Q306" s="5" t="s">
        <v>20</v>
      </c>
      <c r="R306" s="5" t="s">
        <v>26</v>
      </c>
      <c r="S306" s="5">
        <v>71</v>
      </c>
      <c r="T306" s="5" t="s">
        <v>22</v>
      </c>
      <c r="U306" s="5" t="s">
        <v>23</v>
      </c>
      <c r="V306" s="5" t="s">
        <v>24</v>
      </c>
      <c r="W306" s="12">
        <v>189</v>
      </c>
      <c r="X306" s="7">
        <f t="shared" si="16"/>
        <v>0.37</v>
      </c>
      <c r="Y306" s="5">
        <f t="shared" si="17"/>
        <v>119.07000000000001</v>
      </c>
      <c r="AI306" t="e">
        <f>VLOOKUP(A306,NP!$A:$B,2,FALSE)</f>
        <v>#N/A</v>
      </c>
      <c r="AJ306">
        <f t="shared" si="18"/>
        <v>0</v>
      </c>
      <c r="AK306">
        <f>VLOOKUP(F306,Kondition!$B$4:$AG$31,12,FALSE)*100</f>
        <v>37</v>
      </c>
      <c r="AL306" t="e">
        <f t="shared" si="19"/>
        <v>#REF!</v>
      </c>
      <c r="AM306">
        <v>16</v>
      </c>
    </row>
    <row r="307" spans="1:39" x14ac:dyDescent="0.3">
      <c r="A307" s="5">
        <v>10275399</v>
      </c>
      <c r="B307" s="6">
        <v>3286340549318</v>
      </c>
      <c r="C307" s="5" t="s">
        <v>76</v>
      </c>
      <c r="D307" s="5" t="s">
        <v>2641</v>
      </c>
      <c r="E307" s="12">
        <v>131</v>
      </c>
      <c r="F307" s="5" t="s">
        <v>65</v>
      </c>
      <c r="G307" s="5">
        <v>2055516</v>
      </c>
      <c r="H307" s="36" t="s">
        <v>76</v>
      </c>
      <c r="I307" s="5">
        <v>205</v>
      </c>
      <c r="J307" s="5">
        <v>55</v>
      </c>
      <c r="K307" s="5">
        <v>16</v>
      </c>
      <c r="L307" s="5" t="s">
        <v>2606</v>
      </c>
      <c r="M307" s="5">
        <v>91</v>
      </c>
      <c r="N307" s="5"/>
      <c r="O307" s="5" t="s">
        <v>19</v>
      </c>
      <c r="P307" s="5"/>
      <c r="Q307" s="5" t="s">
        <v>26</v>
      </c>
      <c r="R307" s="5" t="s">
        <v>21</v>
      </c>
      <c r="S307" s="5">
        <v>71</v>
      </c>
      <c r="T307" s="5" t="s">
        <v>22</v>
      </c>
      <c r="U307" s="5" t="s">
        <v>23</v>
      </c>
      <c r="V307" s="5" t="s">
        <v>24</v>
      </c>
      <c r="W307" s="12">
        <v>131</v>
      </c>
      <c r="X307" s="7">
        <f t="shared" si="16"/>
        <v>0.37</v>
      </c>
      <c r="Y307" s="5">
        <f t="shared" si="17"/>
        <v>82.53</v>
      </c>
      <c r="AI307" t="e">
        <f>VLOOKUP(A307,NP!$A:$B,2,FALSE)</f>
        <v>#N/A</v>
      </c>
      <c r="AJ307">
        <f t="shared" si="18"/>
        <v>0</v>
      </c>
      <c r="AK307">
        <f>VLOOKUP(F307,Kondition!$B$4:$AG$31,12,FALSE)*100</f>
        <v>37</v>
      </c>
      <c r="AL307" t="e">
        <f t="shared" si="19"/>
        <v>#REF!</v>
      </c>
      <c r="AM307">
        <v>16</v>
      </c>
    </row>
    <row r="308" spans="1:39" x14ac:dyDescent="0.3">
      <c r="A308" s="5">
        <v>10275531</v>
      </c>
      <c r="B308" s="6">
        <v>3286340555715</v>
      </c>
      <c r="C308" s="5" t="s">
        <v>76</v>
      </c>
      <c r="D308" s="5" t="s">
        <v>2642</v>
      </c>
      <c r="E308" s="12">
        <v>116</v>
      </c>
      <c r="F308" s="5" t="s">
        <v>65</v>
      </c>
      <c r="G308" s="5">
        <v>1856015</v>
      </c>
      <c r="H308" s="36" t="s">
        <v>76</v>
      </c>
      <c r="I308" s="5">
        <v>185</v>
      </c>
      <c r="J308" s="5">
        <v>60</v>
      </c>
      <c r="K308" s="5">
        <v>15</v>
      </c>
      <c r="L308" s="5" t="s">
        <v>2601</v>
      </c>
      <c r="M308" s="5">
        <v>88</v>
      </c>
      <c r="N308" s="5"/>
      <c r="O308" s="5" t="s">
        <v>19</v>
      </c>
      <c r="P308" s="5"/>
      <c r="Q308" s="5" t="s">
        <v>26</v>
      </c>
      <c r="R308" s="5" t="s">
        <v>21</v>
      </c>
      <c r="S308" s="5">
        <v>71</v>
      </c>
      <c r="T308" s="5" t="s">
        <v>22</v>
      </c>
      <c r="U308" s="5" t="s">
        <v>23</v>
      </c>
      <c r="V308" s="5" t="s">
        <v>24</v>
      </c>
      <c r="W308" s="12">
        <v>116</v>
      </c>
      <c r="X308" s="7">
        <f t="shared" si="16"/>
        <v>0.34499999999999997</v>
      </c>
      <c r="Y308" s="5">
        <f t="shared" si="17"/>
        <v>75.98</v>
      </c>
      <c r="AI308" t="e">
        <f>VLOOKUP(A308,NP!$A:$B,2,FALSE)</f>
        <v>#N/A</v>
      </c>
      <c r="AJ308">
        <f t="shared" si="18"/>
        <v>0</v>
      </c>
      <c r="AK308">
        <f>VLOOKUP(F308,Kondition!$B$4:$AG$31,9,FALSE)*100</f>
        <v>34.5</v>
      </c>
      <c r="AL308" t="e">
        <f t="shared" si="19"/>
        <v>#REF!</v>
      </c>
      <c r="AM308">
        <v>16</v>
      </c>
    </row>
    <row r="309" spans="1:39" x14ac:dyDescent="0.3">
      <c r="A309" s="5">
        <v>10276001</v>
      </c>
      <c r="B309" s="6">
        <v>3286340658010</v>
      </c>
      <c r="C309" s="5" t="s">
        <v>76</v>
      </c>
      <c r="D309" s="5" t="s">
        <v>2643</v>
      </c>
      <c r="E309" s="12">
        <v>315.5</v>
      </c>
      <c r="F309" s="5" t="s">
        <v>65</v>
      </c>
      <c r="G309" s="5">
        <v>2454519</v>
      </c>
      <c r="H309" s="36" t="s">
        <v>76</v>
      </c>
      <c r="I309" s="5">
        <v>245</v>
      </c>
      <c r="J309" s="5">
        <v>45</v>
      </c>
      <c r="K309" s="5">
        <v>19</v>
      </c>
      <c r="L309" s="5" t="s">
        <v>2601</v>
      </c>
      <c r="M309" s="5">
        <v>102</v>
      </c>
      <c r="N309" s="5"/>
      <c r="O309" s="5" t="s">
        <v>25</v>
      </c>
      <c r="P309" s="5"/>
      <c r="Q309" s="5" t="s">
        <v>26</v>
      </c>
      <c r="R309" s="5" t="s">
        <v>21</v>
      </c>
      <c r="S309" s="5">
        <v>72</v>
      </c>
      <c r="T309" s="5" t="s">
        <v>22</v>
      </c>
      <c r="U309" s="5" t="s">
        <v>23</v>
      </c>
      <c r="V309" s="5" t="s">
        <v>24</v>
      </c>
      <c r="W309" s="12">
        <v>315.5</v>
      </c>
      <c r="X309" s="7">
        <f t="shared" si="16"/>
        <v>0.43</v>
      </c>
      <c r="Y309" s="5">
        <f t="shared" si="17"/>
        <v>179.83500000000001</v>
      </c>
      <c r="AI309" t="e">
        <f>VLOOKUP(A309,NP!$A:$B,2,FALSE)</f>
        <v>#N/A</v>
      </c>
      <c r="AJ309">
        <f t="shared" si="18"/>
        <v>0</v>
      </c>
      <c r="AK309">
        <f>VLOOKUP(F309,Kondition!$B$4:$AG$31,21,FALSE)*100</f>
        <v>43</v>
      </c>
      <c r="AL309" t="e">
        <f t="shared" si="19"/>
        <v>#REF!</v>
      </c>
      <c r="AM309">
        <v>19</v>
      </c>
    </row>
    <row r="310" spans="1:39" x14ac:dyDescent="0.3">
      <c r="A310" s="5">
        <v>10025464</v>
      </c>
      <c r="B310" s="6">
        <v>5452000488411</v>
      </c>
      <c r="C310" s="5" t="s">
        <v>77</v>
      </c>
      <c r="D310" s="5" t="s">
        <v>421</v>
      </c>
      <c r="E310" s="12">
        <v>220</v>
      </c>
      <c r="F310" s="5" t="s">
        <v>41</v>
      </c>
      <c r="G310" s="5">
        <v>2255517</v>
      </c>
      <c r="H310" s="36" t="s">
        <v>77</v>
      </c>
      <c r="I310" s="5">
        <v>225</v>
      </c>
      <c r="J310" s="5">
        <v>55</v>
      </c>
      <c r="K310" s="5">
        <v>17</v>
      </c>
      <c r="L310" s="5" t="s">
        <v>311</v>
      </c>
      <c r="M310" s="5">
        <v>97</v>
      </c>
      <c r="N310" s="5"/>
      <c r="O310" s="5" t="s">
        <v>19</v>
      </c>
      <c r="P310" s="5" t="s">
        <v>42</v>
      </c>
      <c r="Q310" s="5" t="s">
        <v>21</v>
      </c>
      <c r="R310" s="5" t="s">
        <v>21</v>
      </c>
      <c r="S310" s="5">
        <v>71</v>
      </c>
      <c r="T310" s="5" t="s">
        <v>22</v>
      </c>
      <c r="U310" s="5" t="s">
        <v>23</v>
      </c>
      <c r="V310" s="5" t="s">
        <v>24</v>
      </c>
      <c r="W310" s="12">
        <v>220</v>
      </c>
      <c r="X310" s="7">
        <f t="shared" si="16"/>
        <v>0.31</v>
      </c>
      <c r="Y310" s="5">
        <f t="shared" si="17"/>
        <v>151.79999999999998</v>
      </c>
      <c r="AI310" t="e">
        <f>VLOOKUP(A310,NP!$A:$B,2,FALSE)</f>
        <v>#N/A</v>
      </c>
      <c r="AJ310">
        <f t="shared" si="18"/>
        <v>0</v>
      </c>
      <c r="AK310">
        <f>VLOOKUP(F310,Kondition!$B$4:$AG$31,15,FALSE)*100</f>
        <v>31</v>
      </c>
      <c r="AL310" t="e">
        <f t="shared" si="19"/>
        <v>#REF!</v>
      </c>
      <c r="AM310">
        <v>17</v>
      </c>
    </row>
    <row r="311" spans="1:39" x14ac:dyDescent="0.3">
      <c r="A311" s="5">
        <v>10276015</v>
      </c>
      <c r="B311" s="6">
        <v>3286340666213</v>
      </c>
      <c r="C311" s="5" t="s">
        <v>76</v>
      </c>
      <c r="D311" s="5" t="s">
        <v>2630</v>
      </c>
      <c r="E311" s="12">
        <v>252.5</v>
      </c>
      <c r="F311" s="5" t="s">
        <v>65</v>
      </c>
      <c r="G311" s="5">
        <v>2355018</v>
      </c>
      <c r="H311" s="36" t="s">
        <v>76</v>
      </c>
      <c r="I311" s="5">
        <v>235</v>
      </c>
      <c r="J311" s="5">
        <v>50</v>
      </c>
      <c r="K311" s="5">
        <v>18</v>
      </c>
      <c r="L311" s="5" t="s">
        <v>2601</v>
      </c>
      <c r="M311" s="5">
        <v>101</v>
      </c>
      <c r="N311" s="5"/>
      <c r="O311" s="5" t="s">
        <v>25</v>
      </c>
      <c r="P311" s="5"/>
      <c r="Q311" s="5" t="s">
        <v>26</v>
      </c>
      <c r="R311" s="5" t="s">
        <v>21</v>
      </c>
      <c r="S311" s="5">
        <v>71</v>
      </c>
      <c r="T311" s="5" t="s">
        <v>22</v>
      </c>
      <c r="U311" s="5" t="s">
        <v>23</v>
      </c>
      <c r="V311" s="5" t="s">
        <v>24</v>
      </c>
      <c r="W311" s="12">
        <v>252.5</v>
      </c>
      <c r="X311" s="7" t="str">
        <f t="shared" si="16"/>
        <v>NP</v>
      </c>
      <c r="Y311" s="5">
        <f t="shared" si="17"/>
        <v>152.5</v>
      </c>
      <c r="AI311">
        <f>VLOOKUP(A311,NP!$A:$B,2,FALSE)</f>
        <v>152.5</v>
      </c>
      <c r="AJ311">
        <f t="shared" si="18"/>
        <v>152.5</v>
      </c>
      <c r="AK311">
        <f>VLOOKUP(F311,Kondition!$B$4:$AG$31,18,FALSE)*100</f>
        <v>37</v>
      </c>
      <c r="AL311" t="e">
        <f t="shared" si="19"/>
        <v>#REF!</v>
      </c>
      <c r="AM311">
        <v>17</v>
      </c>
    </row>
    <row r="312" spans="1:39" x14ac:dyDescent="0.3">
      <c r="A312" s="5">
        <v>10276028</v>
      </c>
      <c r="B312" s="6">
        <v>3286340658713</v>
      </c>
      <c r="C312" s="5" t="s">
        <v>76</v>
      </c>
      <c r="D312" s="5" t="s">
        <v>2644</v>
      </c>
      <c r="E312" s="12">
        <v>184</v>
      </c>
      <c r="F312" s="5" t="s">
        <v>65</v>
      </c>
      <c r="G312" s="5">
        <v>1557019</v>
      </c>
      <c r="H312" s="36" t="s">
        <v>76</v>
      </c>
      <c r="I312" s="5">
        <v>155</v>
      </c>
      <c r="J312" s="5">
        <v>70</v>
      </c>
      <c r="K312" s="5">
        <v>19</v>
      </c>
      <c r="L312" s="5" t="s">
        <v>2645</v>
      </c>
      <c r="M312" s="5">
        <v>84</v>
      </c>
      <c r="N312" s="5"/>
      <c r="O312" s="5" t="s">
        <v>40</v>
      </c>
      <c r="P312" s="5"/>
      <c r="Q312" s="5" t="s">
        <v>21</v>
      </c>
      <c r="R312" s="5" t="s">
        <v>27</v>
      </c>
      <c r="S312" s="5">
        <v>69</v>
      </c>
      <c r="T312" s="5" t="s">
        <v>22</v>
      </c>
      <c r="U312" s="5" t="s">
        <v>23</v>
      </c>
      <c r="V312" s="5" t="s">
        <v>24</v>
      </c>
      <c r="W312" s="12">
        <v>184</v>
      </c>
      <c r="X312" s="7">
        <f t="shared" ref="X312:X375" si="20">IF(AJ312&gt;0,"NP",AK312/100)</f>
        <v>0.43</v>
      </c>
      <c r="Y312" s="5">
        <f t="shared" ref="Y312:Y375" si="21">IF(AJ312&gt;0,AI312,E312*(100%-X312))</f>
        <v>104.88000000000001</v>
      </c>
      <c r="AI312" t="e">
        <f>VLOOKUP(A312,NP!$A:$B,2,FALSE)</f>
        <v>#N/A</v>
      </c>
      <c r="AJ312">
        <f t="shared" ref="AJ312:AJ375" si="22">_xlfn.IFNA(AI312,0)</f>
        <v>0</v>
      </c>
      <c r="AK312">
        <f>VLOOKUP(F312,Kondition!$B$4:$AG$31,21,FALSE)*100</f>
        <v>43</v>
      </c>
      <c r="AL312" t="e">
        <f t="shared" ref="AL312:AL375" si="23">$AI$1&amp;F312&amp;K312</f>
        <v>#REF!</v>
      </c>
      <c r="AM312">
        <v>19</v>
      </c>
    </row>
    <row r="313" spans="1:39" x14ac:dyDescent="0.3">
      <c r="A313" s="5">
        <v>10276051</v>
      </c>
      <c r="B313" s="6">
        <v>3286340667012</v>
      </c>
      <c r="C313" s="5" t="s">
        <v>76</v>
      </c>
      <c r="D313" s="5" t="s">
        <v>2646</v>
      </c>
      <c r="E313" s="12">
        <v>508.5</v>
      </c>
      <c r="F313" s="5" t="s">
        <v>65</v>
      </c>
      <c r="G313" s="5">
        <v>2154520</v>
      </c>
      <c r="H313" s="36" t="s">
        <v>76</v>
      </c>
      <c r="I313" s="5">
        <v>215</v>
      </c>
      <c r="J313" s="5">
        <v>45</v>
      </c>
      <c r="K313" s="5">
        <v>20</v>
      </c>
      <c r="L313" s="5" t="s">
        <v>2601</v>
      </c>
      <c r="M313" s="5">
        <v>95</v>
      </c>
      <c r="N313" s="5"/>
      <c r="O313" s="5" t="s">
        <v>25</v>
      </c>
      <c r="P313" s="5"/>
      <c r="Q313" s="5" t="s">
        <v>21</v>
      </c>
      <c r="R313" s="5" t="s">
        <v>27</v>
      </c>
      <c r="S313" s="5">
        <v>72</v>
      </c>
      <c r="T313" s="5" t="s">
        <v>22</v>
      </c>
      <c r="U313" s="5" t="s">
        <v>23</v>
      </c>
      <c r="V313" s="5" t="s">
        <v>24</v>
      </c>
      <c r="W313" s="12">
        <v>508.5</v>
      </c>
      <c r="X313" s="7" t="str">
        <f t="shared" si="20"/>
        <v>NP</v>
      </c>
      <c r="Y313" s="5">
        <f t="shared" si="21"/>
        <v>271</v>
      </c>
      <c r="AI313">
        <f>VLOOKUP(A313,NP!$A:$B,2,FALSE)</f>
        <v>271</v>
      </c>
      <c r="AJ313">
        <f t="shared" si="22"/>
        <v>271</v>
      </c>
      <c r="AK313">
        <f>VLOOKUP(F313,Kondition!$B$4:$AG$309,24,FALSE)*100</f>
        <v>43</v>
      </c>
      <c r="AL313" t="e">
        <f t="shared" si="23"/>
        <v>#REF!</v>
      </c>
      <c r="AM313">
        <v>19</v>
      </c>
    </row>
    <row r="314" spans="1:39" x14ac:dyDescent="0.3">
      <c r="A314" s="5">
        <v>10276052</v>
      </c>
      <c r="B314" s="6">
        <v>3286340618816</v>
      </c>
      <c r="C314" s="5" t="s">
        <v>76</v>
      </c>
      <c r="D314" s="5" t="s">
        <v>2647</v>
      </c>
      <c r="E314" s="12">
        <v>138.5</v>
      </c>
      <c r="F314" s="5" t="s">
        <v>65</v>
      </c>
      <c r="G314" s="5">
        <v>2056016</v>
      </c>
      <c r="H314" s="36" t="s">
        <v>76</v>
      </c>
      <c r="I314" s="5">
        <v>205</v>
      </c>
      <c r="J314" s="5">
        <v>60</v>
      </c>
      <c r="K314" s="5">
        <v>16</v>
      </c>
      <c r="L314" s="5" t="s">
        <v>2601</v>
      </c>
      <c r="M314" s="5">
        <v>92</v>
      </c>
      <c r="N314" s="5"/>
      <c r="O314" s="5" t="s">
        <v>19</v>
      </c>
      <c r="P314" s="5"/>
      <c r="Q314" s="5" t="s">
        <v>26</v>
      </c>
      <c r="R314" s="5" t="s">
        <v>21</v>
      </c>
      <c r="S314" s="5">
        <v>70</v>
      </c>
      <c r="T314" s="5" t="s">
        <v>22</v>
      </c>
      <c r="U314" s="5" t="s">
        <v>23</v>
      </c>
      <c r="V314" s="5" t="s">
        <v>24</v>
      </c>
      <c r="W314" s="12">
        <v>138.5</v>
      </c>
      <c r="X314" s="7">
        <f t="shared" si="20"/>
        <v>0.37</v>
      </c>
      <c r="Y314" s="5">
        <f t="shared" si="21"/>
        <v>87.254999999999995</v>
      </c>
      <c r="AI314" t="e">
        <f>VLOOKUP(A314,NP!$A:$B,2,FALSE)</f>
        <v>#N/A</v>
      </c>
      <c r="AJ314">
        <f t="shared" si="22"/>
        <v>0</v>
      </c>
      <c r="AK314">
        <f>VLOOKUP(F314,Kondition!$B$4:$AG$31,12,FALSE)*100</f>
        <v>37</v>
      </c>
      <c r="AL314" t="e">
        <f t="shared" si="23"/>
        <v>#REF!</v>
      </c>
      <c r="AM314">
        <v>16</v>
      </c>
    </row>
    <row r="315" spans="1:39" x14ac:dyDescent="0.3">
      <c r="A315" s="5">
        <v>10276098</v>
      </c>
      <c r="B315" s="6">
        <v>3286340656818</v>
      </c>
      <c r="C315" s="5" t="s">
        <v>76</v>
      </c>
      <c r="D315" s="5" t="s">
        <v>2648</v>
      </c>
      <c r="E315" s="12">
        <v>288</v>
      </c>
      <c r="F315" s="5" t="s">
        <v>65</v>
      </c>
      <c r="G315" s="5">
        <v>2655019</v>
      </c>
      <c r="H315" s="36" t="s">
        <v>76</v>
      </c>
      <c r="I315" s="5">
        <v>265</v>
      </c>
      <c r="J315" s="5">
        <v>50</v>
      </c>
      <c r="K315" s="5">
        <v>19</v>
      </c>
      <c r="L315" s="5" t="s">
        <v>2649</v>
      </c>
      <c r="M315" s="5">
        <v>110</v>
      </c>
      <c r="N315" s="5"/>
      <c r="O315" s="5" t="s">
        <v>25</v>
      </c>
      <c r="P315" s="5"/>
      <c r="Q315" s="5" t="s">
        <v>26</v>
      </c>
      <c r="R315" s="5" t="s">
        <v>21</v>
      </c>
      <c r="S315" s="5">
        <v>73</v>
      </c>
      <c r="T315" s="5" t="s">
        <v>22</v>
      </c>
      <c r="U315" s="5" t="s">
        <v>23</v>
      </c>
      <c r="V315" s="5" t="s">
        <v>24</v>
      </c>
      <c r="W315" s="12">
        <v>288</v>
      </c>
      <c r="X315" s="7">
        <f t="shared" si="20"/>
        <v>0.43</v>
      </c>
      <c r="Y315" s="5">
        <f t="shared" si="21"/>
        <v>164.16000000000003</v>
      </c>
      <c r="AI315" t="e">
        <f>VLOOKUP(A315,NP!$A:$B,2,FALSE)</f>
        <v>#N/A</v>
      </c>
      <c r="AJ315">
        <f t="shared" si="22"/>
        <v>0</v>
      </c>
      <c r="AK315">
        <f>VLOOKUP(F315,Kondition!$B$4:$AG$31,21,FALSE)*100</f>
        <v>43</v>
      </c>
      <c r="AL315" t="e">
        <f t="shared" si="23"/>
        <v>#REF!</v>
      </c>
      <c r="AM315">
        <v>19</v>
      </c>
    </row>
    <row r="316" spans="1:39" x14ac:dyDescent="0.3">
      <c r="A316" s="5">
        <v>10276122</v>
      </c>
      <c r="B316" s="6">
        <v>3286340686013</v>
      </c>
      <c r="C316" s="5" t="s">
        <v>76</v>
      </c>
      <c r="D316" s="5" t="s">
        <v>2650</v>
      </c>
      <c r="E316" s="12">
        <v>271.5</v>
      </c>
      <c r="F316" s="5" t="s">
        <v>65</v>
      </c>
      <c r="G316" s="5">
        <v>2454017</v>
      </c>
      <c r="H316" s="36" t="s">
        <v>76</v>
      </c>
      <c r="I316" s="5">
        <v>245</v>
      </c>
      <c r="J316" s="5">
        <v>40</v>
      </c>
      <c r="K316" s="5">
        <v>17</v>
      </c>
      <c r="L316" s="5" t="s">
        <v>2601</v>
      </c>
      <c r="M316" s="5">
        <v>95</v>
      </c>
      <c r="N316" s="5"/>
      <c r="O316" s="5" t="s">
        <v>25</v>
      </c>
      <c r="P316" s="5"/>
      <c r="Q316" s="5" t="s">
        <v>26</v>
      </c>
      <c r="R316" s="5" t="s">
        <v>21</v>
      </c>
      <c r="S316" s="5">
        <v>72</v>
      </c>
      <c r="T316" s="5" t="s">
        <v>22</v>
      </c>
      <c r="U316" s="5" t="s">
        <v>23</v>
      </c>
      <c r="V316" s="5" t="s">
        <v>24</v>
      </c>
      <c r="W316" s="12">
        <v>271.5</v>
      </c>
      <c r="X316" s="7" t="str">
        <f t="shared" si="20"/>
        <v>NP</v>
      </c>
      <c r="Y316" s="5">
        <f t="shared" si="21"/>
        <v>161.5</v>
      </c>
      <c r="AI316">
        <f>VLOOKUP(A316,NP!$A:$B,2,FALSE)</f>
        <v>161.5</v>
      </c>
      <c r="AJ316">
        <f t="shared" si="22"/>
        <v>161.5</v>
      </c>
      <c r="AK316">
        <f>VLOOKUP(F316,Kondition!$B$4:$AG$31,15,FALSE)*100</f>
        <v>37</v>
      </c>
      <c r="AL316" t="e">
        <f t="shared" si="23"/>
        <v>#REF!</v>
      </c>
      <c r="AM316">
        <v>17</v>
      </c>
    </row>
    <row r="317" spans="1:39" x14ac:dyDescent="0.3">
      <c r="A317" s="5">
        <v>10276123</v>
      </c>
      <c r="B317" s="6">
        <v>3286340688710</v>
      </c>
      <c r="C317" s="5" t="s">
        <v>76</v>
      </c>
      <c r="D317" s="5" t="s">
        <v>2636</v>
      </c>
      <c r="E317" s="12">
        <v>214.5</v>
      </c>
      <c r="F317" s="5" t="s">
        <v>65</v>
      </c>
      <c r="G317" s="5">
        <v>2154017</v>
      </c>
      <c r="H317" s="36" t="s">
        <v>76</v>
      </c>
      <c r="I317" s="5">
        <v>215</v>
      </c>
      <c r="J317" s="5">
        <v>40</v>
      </c>
      <c r="K317" s="5">
        <v>17</v>
      </c>
      <c r="L317" s="5" t="s">
        <v>2601</v>
      </c>
      <c r="M317" s="5">
        <v>87</v>
      </c>
      <c r="N317" s="5"/>
      <c r="O317" s="5" t="s">
        <v>25</v>
      </c>
      <c r="P317" s="5"/>
      <c r="Q317" s="5" t="s">
        <v>32</v>
      </c>
      <c r="R317" s="5" t="s">
        <v>21</v>
      </c>
      <c r="S317" s="5">
        <v>72</v>
      </c>
      <c r="T317" s="5" t="s">
        <v>22</v>
      </c>
      <c r="U317" s="5" t="s">
        <v>23</v>
      </c>
      <c r="V317" s="5" t="s">
        <v>24</v>
      </c>
      <c r="W317" s="12">
        <v>214.5</v>
      </c>
      <c r="X317" s="7" t="str">
        <f t="shared" si="20"/>
        <v>NP</v>
      </c>
      <c r="Y317" s="5">
        <f t="shared" si="21"/>
        <v>134.5</v>
      </c>
      <c r="AI317">
        <f>VLOOKUP(A317,NP!$A:$B,2,FALSE)</f>
        <v>134.5</v>
      </c>
      <c r="AJ317">
        <f t="shared" si="22"/>
        <v>134.5</v>
      </c>
      <c r="AK317">
        <f>VLOOKUP(F317,Kondition!$B$4:$AG$31,15,FALSE)*100</f>
        <v>37</v>
      </c>
      <c r="AL317" t="e">
        <f t="shared" si="23"/>
        <v>#REF!</v>
      </c>
      <c r="AM317">
        <v>17</v>
      </c>
    </row>
    <row r="318" spans="1:39" x14ac:dyDescent="0.3">
      <c r="A318" s="5">
        <v>10276338</v>
      </c>
      <c r="B318" s="6">
        <v>3286340618717</v>
      </c>
      <c r="C318" s="5" t="s">
        <v>76</v>
      </c>
      <c r="D318" s="5" t="s">
        <v>2652</v>
      </c>
      <c r="E318" s="12">
        <v>165.5</v>
      </c>
      <c r="F318" s="5" t="s">
        <v>65</v>
      </c>
      <c r="G318" s="5">
        <v>2255017</v>
      </c>
      <c r="H318" s="36" t="s">
        <v>76</v>
      </c>
      <c r="I318" s="5">
        <v>225</v>
      </c>
      <c r="J318" s="5">
        <v>50</v>
      </c>
      <c r="K318" s="5">
        <v>17</v>
      </c>
      <c r="L318" s="5" t="s">
        <v>2601</v>
      </c>
      <c r="M318" s="5">
        <v>94</v>
      </c>
      <c r="N318" s="5"/>
      <c r="O318" s="5" t="s">
        <v>19</v>
      </c>
      <c r="P318" s="5"/>
      <c r="Q318" s="5" t="s">
        <v>20</v>
      </c>
      <c r="R318" s="5" t="s">
        <v>21</v>
      </c>
      <c r="S318" s="5">
        <v>72</v>
      </c>
      <c r="T318" s="5" t="s">
        <v>22</v>
      </c>
      <c r="U318" s="5" t="s">
        <v>23</v>
      </c>
      <c r="V318" s="5" t="s">
        <v>24</v>
      </c>
      <c r="W318" s="12">
        <v>165.5</v>
      </c>
      <c r="X318" s="7">
        <f t="shared" si="20"/>
        <v>0.37</v>
      </c>
      <c r="Y318" s="5">
        <f t="shared" si="21"/>
        <v>104.265</v>
      </c>
      <c r="AI318" t="e">
        <f>VLOOKUP(A318,NP!$A:$B,2,FALSE)</f>
        <v>#N/A</v>
      </c>
      <c r="AJ318">
        <f t="shared" si="22"/>
        <v>0</v>
      </c>
      <c r="AK318">
        <f>VLOOKUP(F318,Kondition!$B$4:$AG$31,15,FALSE)*100</f>
        <v>37</v>
      </c>
      <c r="AL318" t="e">
        <f t="shared" si="23"/>
        <v>#REF!</v>
      </c>
      <c r="AM318">
        <v>17</v>
      </c>
    </row>
    <row r="319" spans="1:39" x14ac:dyDescent="0.3">
      <c r="A319" s="5">
        <v>10276340</v>
      </c>
      <c r="B319" s="6">
        <v>3286340688611</v>
      </c>
      <c r="C319" s="5" t="s">
        <v>76</v>
      </c>
      <c r="D319" s="5" t="s">
        <v>2638</v>
      </c>
      <c r="E319" s="12">
        <v>204.5</v>
      </c>
      <c r="F319" s="5" t="s">
        <v>65</v>
      </c>
      <c r="G319" s="5">
        <v>2154018</v>
      </c>
      <c r="H319" s="36" t="s">
        <v>76</v>
      </c>
      <c r="I319" s="5">
        <v>215</v>
      </c>
      <c r="J319" s="5">
        <v>40</v>
      </c>
      <c r="K319" s="5">
        <v>18</v>
      </c>
      <c r="L319" s="5" t="s">
        <v>2601</v>
      </c>
      <c r="M319" s="5">
        <v>89</v>
      </c>
      <c r="N319" s="5"/>
      <c r="O319" s="5" t="s">
        <v>25</v>
      </c>
      <c r="P319" s="5"/>
      <c r="Q319" s="5" t="s">
        <v>20</v>
      </c>
      <c r="R319" s="5" t="s">
        <v>21</v>
      </c>
      <c r="S319" s="5">
        <v>72</v>
      </c>
      <c r="T319" s="5" t="s">
        <v>22</v>
      </c>
      <c r="U319" s="5" t="s">
        <v>23</v>
      </c>
      <c r="V319" s="5" t="s">
        <v>24</v>
      </c>
      <c r="W319" s="12">
        <v>204.5</v>
      </c>
      <c r="X319" s="7">
        <f t="shared" si="20"/>
        <v>0.37</v>
      </c>
      <c r="Y319" s="5">
        <f t="shared" si="21"/>
        <v>128.83500000000001</v>
      </c>
      <c r="AI319" t="e">
        <f>VLOOKUP(A319,NP!$A:$B,2,FALSE)</f>
        <v>#N/A</v>
      </c>
      <c r="AJ319">
        <f t="shared" si="22"/>
        <v>0</v>
      </c>
      <c r="AK319">
        <f>VLOOKUP(F319,Kondition!$B$4:$AG$31,18,FALSE)*100</f>
        <v>37</v>
      </c>
      <c r="AL319" t="e">
        <f t="shared" si="23"/>
        <v>#REF!</v>
      </c>
      <c r="AM319">
        <v>17</v>
      </c>
    </row>
    <row r="320" spans="1:39" x14ac:dyDescent="0.3">
      <c r="A320" s="5">
        <v>10276410</v>
      </c>
      <c r="B320" s="6">
        <v>3286340705615</v>
      </c>
      <c r="C320" s="5" t="s">
        <v>76</v>
      </c>
      <c r="D320" s="5" t="s">
        <v>2655</v>
      </c>
      <c r="E320" s="12">
        <v>98</v>
      </c>
      <c r="F320" s="5" t="s">
        <v>65</v>
      </c>
      <c r="G320" s="5">
        <v>1856015</v>
      </c>
      <c r="H320" s="36" t="s">
        <v>76</v>
      </c>
      <c r="I320" s="5">
        <v>185</v>
      </c>
      <c r="J320" s="5">
        <v>60</v>
      </c>
      <c r="K320" s="5">
        <v>15</v>
      </c>
      <c r="L320" s="5" t="s">
        <v>2654</v>
      </c>
      <c r="M320" s="5">
        <v>88</v>
      </c>
      <c r="N320" s="5"/>
      <c r="O320" s="5" t="s">
        <v>33</v>
      </c>
      <c r="P320" s="5"/>
      <c r="Q320" s="5" t="s">
        <v>26</v>
      </c>
      <c r="R320" s="5" t="s">
        <v>21</v>
      </c>
      <c r="S320" s="5">
        <v>71</v>
      </c>
      <c r="T320" s="5" t="s">
        <v>22</v>
      </c>
      <c r="U320" s="5" t="s">
        <v>23</v>
      </c>
      <c r="V320" s="5" t="s">
        <v>24</v>
      </c>
      <c r="W320" s="12">
        <v>98</v>
      </c>
      <c r="X320" s="7">
        <f t="shared" si="20"/>
        <v>0.34499999999999997</v>
      </c>
      <c r="Y320" s="5">
        <f t="shared" si="21"/>
        <v>64.19</v>
      </c>
      <c r="AI320" t="e">
        <f>VLOOKUP(A320,NP!$A:$B,2,FALSE)</f>
        <v>#N/A</v>
      </c>
      <c r="AJ320">
        <f t="shared" si="22"/>
        <v>0</v>
      </c>
      <c r="AK320">
        <f>VLOOKUP(F320,Kondition!$B$4:$AG$31,9,FALSE)*100</f>
        <v>34.5</v>
      </c>
      <c r="AL320" t="e">
        <f t="shared" si="23"/>
        <v>#REF!</v>
      </c>
      <c r="AM320">
        <v>16</v>
      </c>
    </row>
    <row r="321" spans="1:39" x14ac:dyDescent="0.3">
      <c r="A321" s="5">
        <v>10276411</v>
      </c>
      <c r="B321" s="6">
        <v>3286340705417</v>
      </c>
      <c r="C321" s="5" t="s">
        <v>76</v>
      </c>
      <c r="D321" s="5" t="s">
        <v>2656</v>
      </c>
      <c r="E321" s="12">
        <v>95</v>
      </c>
      <c r="F321" s="5" t="s">
        <v>65</v>
      </c>
      <c r="G321" s="5">
        <v>1856014</v>
      </c>
      <c r="H321" s="36" t="s">
        <v>76</v>
      </c>
      <c r="I321" s="5">
        <v>185</v>
      </c>
      <c r="J321" s="5">
        <v>60</v>
      </c>
      <c r="K321" s="5">
        <v>14</v>
      </c>
      <c r="L321" s="5" t="s">
        <v>2654</v>
      </c>
      <c r="M321" s="5">
        <v>82</v>
      </c>
      <c r="N321" s="5"/>
      <c r="O321" s="5" t="s">
        <v>33</v>
      </c>
      <c r="P321" s="5"/>
      <c r="Q321" s="5" t="s">
        <v>26</v>
      </c>
      <c r="R321" s="5" t="s">
        <v>21</v>
      </c>
      <c r="S321" s="5">
        <v>71</v>
      </c>
      <c r="T321" s="5" t="s">
        <v>22</v>
      </c>
      <c r="U321" s="5" t="s">
        <v>23</v>
      </c>
      <c r="V321" s="5" t="s">
        <v>24</v>
      </c>
      <c r="W321" s="12">
        <v>95</v>
      </c>
      <c r="X321" s="7">
        <f t="shared" si="20"/>
        <v>0.34499999999999997</v>
      </c>
      <c r="Y321" s="5">
        <f t="shared" si="21"/>
        <v>62.225000000000001</v>
      </c>
      <c r="AI321" t="e">
        <f>VLOOKUP(A321,NP!$A:$B,2,FALSE)</f>
        <v>#N/A</v>
      </c>
      <c r="AJ321">
        <f t="shared" si="22"/>
        <v>0</v>
      </c>
      <c r="AK321">
        <f>VLOOKUP(F321,Kondition!$B$4:$AG$31,6,FALSE)*100</f>
        <v>34.5</v>
      </c>
      <c r="AL321" t="e">
        <f t="shared" si="23"/>
        <v>#REF!</v>
      </c>
      <c r="AM321">
        <v>16</v>
      </c>
    </row>
    <row r="322" spans="1:39" x14ac:dyDescent="0.3">
      <c r="A322" s="5">
        <v>10276412</v>
      </c>
      <c r="B322" s="6">
        <v>3286340705110</v>
      </c>
      <c r="C322" s="5" t="s">
        <v>76</v>
      </c>
      <c r="D322" s="5" t="s">
        <v>2657</v>
      </c>
      <c r="E322" s="12">
        <v>78.5</v>
      </c>
      <c r="F322" s="5" t="s">
        <v>65</v>
      </c>
      <c r="G322" s="5">
        <v>1856515</v>
      </c>
      <c r="H322" s="36" t="s">
        <v>76</v>
      </c>
      <c r="I322" s="5">
        <v>185</v>
      </c>
      <c r="J322" s="5">
        <v>65</v>
      </c>
      <c r="K322" s="5">
        <v>15</v>
      </c>
      <c r="L322" s="5" t="s">
        <v>2654</v>
      </c>
      <c r="M322" s="5">
        <v>88</v>
      </c>
      <c r="N322" s="5"/>
      <c r="O322" s="5" t="s">
        <v>33</v>
      </c>
      <c r="P322" s="5"/>
      <c r="Q322" s="5" t="s">
        <v>26</v>
      </c>
      <c r="R322" s="5" t="s">
        <v>21</v>
      </c>
      <c r="S322" s="5">
        <v>71</v>
      </c>
      <c r="T322" s="5" t="s">
        <v>22</v>
      </c>
      <c r="U322" s="5" t="s">
        <v>23</v>
      </c>
      <c r="V322" s="5" t="s">
        <v>24</v>
      </c>
      <c r="W322" s="12">
        <v>78.5</v>
      </c>
      <c r="X322" s="7">
        <f t="shared" si="20"/>
        <v>0.34499999999999997</v>
      </c>
      <c r="Y322" s="5">
        <f t="shared" si="21"/>
        <v>51.417500000000004</v>
      </c>
      <c r="AI322" t="e">
        <f>VLOOKUP(A322,NP!$A:$B,2,FALSE)</f>
        <v>#N/A</v>
      </c>
      <c r="AJ322">
        <f t="shared" si="22"/>
        <v>0</v>
      </c>
      <c r="AK322">
        <f>VLOOKUP(F322,Kondition!$B$4:$AG$31,9,FALSE)*100</f>
        <v>34.5</v>
      </c>
      <c r="AL322" t="e">
        <f t="shared" si="23"/>
        <v>#REF!</v>
      </c>
      <c r="AM322">
        <v>16</v>
      </c>
    </row>
    <row r="323" spans="1:39" x14ac:dyDescent="0.3">
      <c r="A323" s="5">
        <v>10276416</v>
      </c>
      <c r="B323" s="6">
        <v>3286340705516</v>
      </c>
      <c r="C323" s="5" t="s">
        <v>76</v>
      </c>
      <c r="D323" s="5" t="s">
        <v>2658</v>
      </c>
      <c r="E323" s="12">
        <v>99.5</v>
      </c>
      <c r="F323" s="5" t="s">
        <v>65</v>
      </c>
      <c r="G323" s="5">
        <v>1856514</v>
      </c>
      <c r="H323" s="36" t="s">
        <v>76</v>
      </c>
      <c r="I323" s="5">
        <v>185</v>
      </c>
      <c r="J323" s="5">
        <v>65</v>
      </c>
      <c r="K323" s="5">
        <v>14</v>
      </c>
      <c r="L323" s="5" t="s">
        <v>2654</v>
      </c>
      <c r="M323" s="5">
        <v>86</v>
      </c>
      <c r="N323" s="5"/>
      <c r="O323" s="5" t="s">
        <v>33</v>
      </c>
      <c r="P323" s="5"/>
      <c r="Q323" s="5" t="s">
        <v>26</v>
      </c>
      <c r="R323" s="5" t="s">
        <v>21</v>
      </c>
      <c r="S323" s="5">
        <v>71</v>
      </c>
      <c r="T323" s="5" t="s">
        <v>22</v>
      </c>
      <c r="U323" s="5" t="s">
        <v>23</v>
      </c>
      <c r="V323" s="5" t="s">
        <v>24</v>
      </c>
      <c r="W323" s="12">
        <v>99.5</v>
      </c>
      <c r="X323" s="7">
        <f t="shared" si="20"/>
        <v>0.34499999999999997</v>
      </c>
      <c r="Y323" s="5">
        <f t="shared" si="21"/>
        <v>65.172499999999999</v>
      </c>
      <c r="AI323" t="e">
        <f>VLOOKUP(A323,NP!$A:$B,2,FALSE)</f>
        <v>#N/A</v>
      </c>
      <c r="AJ323">
        <f t="shared" si="22"/>
        <v>0</v>
      </c>
      <c r="AK323">
        <f>VLOOKUP(F323,Kondition!$B$4:$AG$31,6,FALSE)*100</f>
        <v>34.5</v>
      </c>
      <c r="AL323" t="e">
        <f t="shared" si="23"/>
        <v>#REF!</v>
      </c>
      <c r="AM323">
        <v>16</v>
      </c>
    </row>
    <row r="324" spans="1:39" x14ac:dyDescent="0.3">
      <c r="A324" s="5">
        <v>10276418</v>
      </c>
      <c r="B324" s="6">
        <v>3286340752817</v>
      </c>
      <c r="C324" s="5" t="s">
        <v>76</v>
      </c>
      <c r="D324" s="5" t="s">
        <v>2659</v>
      </c>
      <c r="E324" s="12">
        <v>136</v>
      </c>
      <c r="F324" s="5" t="s">
        <v>65</v>
      </c>
      <c r="G324" s="5">
        <v>1855516</v>
      </c>
      <c r="H324" s="36" t="s">
        <v>76</v>
      </c>
      <c r="I324" s="5">
        <v>185</v>
      </c>
      <c r="J324" s="5">
        <v>55</v>
      </c>
      <c r="K324" s="5">
        <v>16</v>
      </c>
      <c r="L324" s="5" t="s">
        <v>2613</v>
      </c>
      <c r="M324" s="5">
        <v>87</v>
      </c>
      <c r="N324" s="5"/>
      <c r="O324" s="5" t="s">
        <v>33</v>
      </c>
      <c r="P324" s="5"/>
      <c r="Q324" s="5" t="s">
        <v>20</v>
      </c>
      <c r="R324" s="5" t="s">
        <v>21</v>
      </c>
      <c r="S324" s="5">
        <v>71</v>
      </c>
      <c r="T324" s="5" t="s">
        <v>22</v>
      </c>
      <c r="U324" s="5" t="s">
        <v>23</v>
      </c>
      <c r="V324" s="5" t="s">
        <v>24</v>
      </c>
      <c r="W324" s="12">
        <v>136</v>
      </c>
      <c r="X324" s="7">
        <f t="shared" si="20"/>
        <v>0.37</v>
      </c>
      <c r="Y324" s="5">
        <f t="shared" si="21"/>
        <v>85.68</v>
      </c>
      <c r="AI324" t="e">
        <f>VLOOKUP(A324,NP!$A:$B,2,FALSE)</f>
        <v>#N/A</v>
      </c>
      <c r="AJ324">
        <f t="shared" si="22"/>
        <v>0</v>
      </c>
      <c r="AK324">
        <f>VLOOKUP(F324,Kondition!$B$4:$AG$31,12,FALSE)*100</f>
        <v>37</v>
      </c>
      <c r="AL324" t="e">
        <f t="shared" si="23"/>
        <v>#REF!</v>
      </c>
      <c r="AM324">
        <v>16</v>
      </c>
    </row>
    <row r="325" spans="1:39" x14ac:dyDescent="0.3">
      <c r="A325" s="5">
        <v>10276420</v>
      </c>
      <c r="B325" s="6">
        <v>3286340705318</v>
      </c>
      <c r="C325" s="5" t="s">
        <v>76</v>
      </c>
      <c r="D325" s="5" t="s">
        <v>2660</v>
      </c>
      <c r="E325" s="12">
        <v>86.5</v>
      </c>
      <c r="F325" s="5" t="s">
        <v>65</v>
      </c>
      <c r="G325" s="5">
        <v>1657014</v>
      </c>
      <c r="H325" s="36" t="s">
        <v>76</v>
      </c>
      <c r="I325" s="5">
        <v>165</v>
      </c>
      <c r="J325" s="5">
        <v>70</v>
      </c>
      <c r="K325" s="5">
        <v>14</v>
      </c>
      <c r="L325" s="5" t="s">
        <v>2654</v>
      </c>
      <c r="M325" s="5">
        <v>81</v>
      </c>
      <c r="N325" s="5"/>
      <c r="O325" s="5" t="s">
        <v>33</v>
      </c>
      <c r="P325" s="5"/>
      <c r="Q325" s="5" t="s">
        <v>26</v>
      </c>
      <c r="R325" s="5" t="s">
        <v>21</v>
      </c>
      <c r="S325" s="5">
        <v>71</v>
      </c>
      <c r="T325" s="5" t="s">
        <v>22</v>
      </c>
      <c r="U325" s="5" t="s">
        <v>23</v>
      </c>
      <c r="V325" s="5" t="s">
        <v>24</v>
      </c>
      <c r="W325" s="12">
        <v>86.5</v>
      </c>
      <c r="X325" s="7">
        <f t="shared" si="20"/>
        <v>0.34499999999999997</v>
      </c>
      <c r="Y325" s="5">
        <f t="shared" si="21"/>
        <v>56.657499999999999</v>
      </c>
      <c r="AI325" t="e">
        <f>VLOOKUP(A325,NP!$A:$B,2,FALSE)</f>
        <v>#N/A</v>
      </c>
      <c r="AJ325">
        <f t="shared" si="22"/>
        <v>0</v>
      </c>
      <c r="AK325">
        <f>VLOOKUP(F325,Kondition!$B$4:$AG$31,6,FALSE)*100</f>
        <v>34.5</v>
      </c>
      <c r="AL325" t="e">
        <f t="shared" si="23"/>
        <v>#REF!</v>
      </c>
      <c r="AM325">
        <v>16</v>
      </c>
    </row>
    <row r="326" spans="1:39" x14ac:dyDescent="0.3">
      <c r="A326" s="5">
        <v>10026711</v>
      </c>
      <c r="B326" s="6">
        <v>5452000749826</v>
      </c>
      <c r="C326" s="5" t="s">
        <v>77</v>
      </c>
      <c r="D326" s="5" t="s">
        <v>439</v>
      </c>
      <c r="E326" s="12">
        <v>204.5</v>
      </c>
      <c r="F326" s="5" t="s">
        <v>41</v>
      </c>
      <c r="G326" s="5">
        <v>2254517</v>
      </c>
      <c r="H326" s="36" t="s">
        <v>77</v>
      </c>
      <c r="I326" s="5">
        <v>225</v>
      </c>
      <c r="J326" s="5">
        <v>45</v>
      </c>
      <c r="K326" s="5">
        <v>17</v>
      </c>
      <c r="L326" s="5" t="s">
        <v>301</v>
      </c>
      <c r="M326" s="5">
        <v>91</v>
      </c>
      <c r="N326" s="5"/>
      <c r="O326" s="5" t="s">
        <v>19</v>
      </c>
      <c r="P326" s="5" t="s">
        <v>42</v>
      </c>
      <c r="Q326" s="5" t="s">
        <v>26</v>
      </c>
      <c r="R326" s="5" t="s">
        <v>21</v>
      </c>
      <c r="S326" s="5">
        <v>69</v>
      </c>
      <c r="T326" s="5" t="s">
        <v>35</v>
      </c>
      <c r="U326" s="5" t="s">
        <v>23</v>
      </c>
      <c r="V326" s="5" t="s">
        <v>24</v>
      </c>
      <c r="W326" s="12">
        <v>204.5</v>
      </c>
      <c r="X326" s="7">
        <f t="shared" si="20"/>
        <v>0.31</v>
      </c>
      <c r="Y326" s="5">
        <f t="shared" si="21"/>
        <v>141.10499999999999</v>
      </c>
      <c r="AI326" t="e">
        <f>VLOOKUP(A326,NP!$A:$B,2,FALSE)</f>
        <v>#N/A</v>
      </c>
      <c r="AJ326">
        <f t="shared" si="22"/>
        <v>0</v>
      </c>
      <c r="AK326">
        <f>VLOOKUP(F326,Kondition!$B$4:$AG$31,15,FALSE)*100</f>
        <v>31</v>
      </c>
      <c r="AL326" t="e">
        <f t="shared" si="23"/>
        <v>#REF!</v>
      </c>
      <c r="AM326">
        <v>17</v>
      </c>
    </row>
    <row r="327" spans="1:39" x14ac:dyDescent="0.3">
      <c r="A327" s="5">
        <v>10276426</v>
      </c>
      <c r="B327" s="6">
        <v>3286340707510</v>
      </c>
      <c r="C327" s="5" t="s">
        <v>76</v>
      </c>
      <c r="D327" s="5" t="s">
        <v>2661</v>
      </c>
      <c r="E327" s="12">
        <v>197</v>
      </c>
      <c r="F327" s="5" t="s">
        <v>65</v>
      </c>
      <c r="G327" s="5">
        <v>2254018</v>
      </c>
      <c r="H327" s="36" t="s">
        <v>76</v>
      </c>
      <c r="I327" s="5">
        <v>225</v>
      </c>
      <c r="J327" s="5">
        <v>40</v>
      </c>
      <c r="K327" s="5">
        <v>18</v>
      </c>
      <c r="L327" s="5" t="s">
        <v>2601</v>
      </c>
      <c r="M327" s="5">
        <v>92</v>
      </c>
      <c r="N327" s="5"/>
      <c r="O327" s="5" t="s">
        <v>25</v>
      </c>
      <c r="P327" s="5"/>
      <c r="Q327" s="5" t="s">
        <v>26</v>
      </c>
      <c r="R327" s="5" t="s">
        <v>21</v>
      </c>
      <c r="S327" s="5">
        <v>70</v>
      </c>
      <c r="T327" s="5" t="s">
        <v>22</v>
      </c>
      <c r="U327" s="5" t="s">
        <v>23</v>
      </c>
      <c r="V327" s="5" t="s">
        <v>24</v>
      </c>
      <c r="W327" s="12">
        <v>197</v>
      </c>
      <c r="X327" s="7">
        <f t="shared" si="20"/>
        <v>0.37</v>
      </c>
      <c r="Y327" s="5">
        <f t="shared" si="21"/>
        <v>124.11</v>
      </c>
      <c r="AI327" t="e">
        <f>VLOOKUP(A327,NP!$A:$B,2,FALSE)</f>
        <v>#N/A</v>
      </c>
      <c r="AJ327">
        <f t="shared" si="22"/>
        <v>0</v>
      </c>
      <c r="AK327">
        <f>VLOOKUP(F327,Kondition!$B$4:$AG$31,18,FALSE)*100</f>
        <v>37</v>
      </c>
      <c r="AL327" t="e">
        <f t="shared" si="23"/>
        <v>#REF!</v>
      </c>
      <c r="AM327">
        <v>17</v>
      </c>
    </row>
    <row r="328" spans="1:39" x14ac:dyDescent="0.3">
      <c r="A328" s="5">
        <v>10276431</v>
      </c>
      <c r="B328" s="6">
        <v>3286340689014</v>
      </c>
      <c r="C328" s="5" t="s">
        <v>76</v>
      </c>
      <c r="D328" s="5" t="s">
        <v>2639</v>
      </c>
      <c r="E328" s="12">
        <v>315.5</v>
      </c>
      <c r="F328" s="5" t="s">
        <v>65</v>
      </c>
      <c r="G328" s="5">
        <v>2353519</v>
      </c>
      <c r="H328" s="36" t="s">
        <v>76</v>
      </c>
      <c r="I328" s="5">
        <v>235</v>
      </c>
      <c r="J328" s="5">
        <v>35</v>
      </c>
      <c r="K328" s="5">
        <v>19</v>
      </c>
      <c r="L328" s="5" t="s">
        <v>2601</v>
      </c>
      <c r="M328" s="5">
        <v>91</v>
      </c>
      <c r="N328" s="5"/>
      <c r="O328" s="5" t="s">
        <v>25</v>
      </c>
      <c r="P328" s="5"/>
      <c r="Q328" s="5" t="s">
        <v>26</v>
      </c>
      <c r="R328" s="5" t="s">
        <v>21</v>
      </c>
      <c r="S328" s="5">
        <v>72</v>
      </c>
      <c r="T328" s="5" t="s">
        <v>22</v>
      </c>
      <c r="U328" s="5" t="s">
        <v>23</v>
      </c>
      <c r="V328" s="5" t="s">
        <v>24</v>
      </c>
      <c r="W328" s="12">
        <v>315.5</v>
      </c>
      <c r="X328" s="7">
        <f t="shared" si="20"/>
        <v>0.43</v>
      </c>
      <c r="Y328" s="5">
        <f t="shared" si="21"/>
        <v>179.83500000000001</v>
      </c>
      <c r="AI328" t="e">
        <f>VLOOKUP(A328,NP!$A:$B,2,FALSE)</f>
        <v>#N/A</v>
      </c>
      <c r="AJ328">
        <f t="shared" si="22"/>
        <v>0</v>
      </c>
      <c r="AK328">
        <f>VLOOKUP(F328,Kondition!$B$4:$AG$31,21,FALSE)*100</f>
        <v>43</v>
      </c>
      <c r="AL328" t="e">
        <f t="shared" si="23"/>
        <v>#REF!</v>
      </c>
      <c r="AM328">
        <v>19</v>
      </c>
    </row>
    <row r="329" spans="1:39" x14ac:dyDescent="0.3">
      <c r="A329" s="5">
        <v>10276432</v>
      </c>
      <c r="B329" s="6">
        <v>3286340740715</v>
      </c>
      <c r="C329" s="5" t="s">
        <v>76</v>
      </c>
      <c r="D329" s="5" t="s">
        <v>2637</v>
      </c>
      <c r="E329" s="12">
        <v>285.5</v>
      </c>
      <c r="F329" s="5" t="s">
        <v>65</v>
      </c>
      <c r="G329" s="5">
        <v>2554518</v>
      </c>
      <c r="H329" s="36" t="s">
        <v>76</v>
      </c>
      <c r="I329" s="5">
        <v>255</v>
      </c>
      <c r="J329" s="5">
        <v>45</v>
      </c>
      <c r="K329" s="5">
        <v>18</v>
      </c>
      <c r="L329" s="5" t="s">
        <v>2601</v>
      </c>
      <c r="M329" s="5">
        <v>103</v>
      </c>
      <c r="N329" s="5"/>
      <c r="O329" s="5" t="s">
        <v>25</v>
      </c>
      <c r="P329" s="5"/>
      <c r="Q329" s="5" t="s">
        <v>26</v>
      </c>
      <c r="R329" s="5" t="s">
        <v>21</v>
      </c>
      <c r="S329" s="5">
        <v>73</v>
      </c>
      <c r="T329" s="5" t="s">
        <v>22</v>
      </c>
      <c r="U329" s="5" t="s">
        <v>23</v>
      </c>
      <c r="V329" s="5" t="s">
        <v>24</v>
      </c>
      <c r="W329" s="12">
        <v>285.5</v>
      </c>
      <c r="X329" s="7" t="str">
        <f t="shared" si="20"/>
        <v>NP</v>
      </c>
      <c r="Y329" s="5">
        <f t="shared" si="21"/>
        <v>168</v>
      </c>
      <c r="AI329">
        <f>VLOOKUP(A329,NP!$A:$B,2,FALSE)</f>
        <v>168</v>
      </c>
      <c r="AJ329">
        <f t="shared" si="22"/>
        <v>168</v>
      </c>
      <c r="AK329">
        <f>VLOOKUP(F329,Kondition!$B$4:$AG$31,18,FALSE)*100</f>
        <v>37</v>
      </c>
      <c r="AL329" t="e">
        <f t="shared" si="23"/>
        <v>#REF!</v>
      </c>
      <c r="AM329">
        <v>17</v>
      </c>
    </row>
    <row r="330" spans="1:39" x14ac:dyDescent="0.3">
      <c r="A330" s="5">
        <v>10276598</v>
      </c>
      <c r="B330" s="6">
        <v>3286340801119</v>
      </c>
      <c r="C330" s="5" t="s">
        <v>76</v>
      </c>
      <c r="D330" s="5" t="s">
        <v>2662</v>
      </c>
      <c r="E330" s="12">
        <v>119.5</v>
      </c>
      <c r="F330" s="5" t="s">
        <v>65</v>
      </c>
      <c r="G330" s="5">
        <v>1957014</v>
      </c>
      <c r="H330" s="36" t="s">
        <v>76</v>
      </c>
      <c r="I330" s="5">
        <v>195</v>
      </c>
      <c r="J330" s="5">
        <v>70</v>
      </c>
      <c r="K330" s="5">
        <v>14</v>
      </c>
      <c r="L330" s="5" t="s">
        <v>2615</v>
      </c>
      <c r="M330" s="5">
        <v>91</v>
      </c>
      <c r="N330" s="5"/>
      <c r="O330" s="5" t="s">
        <v>33</v>
      </c>
      <c r="P330" s="5"/>
      <c r="Q330" s="5" t="s">
        <v>26</v>
      </c>
      <c r="R330" s="5" t="s">
        <v>21</v>
      </c>
      <c r="S330" s="5">
        <v>72</v>
      </c>
      <c r="T330" s="5" t="s">
        <v>22</v>
      </c>
      <c r="U330" s="5" t="s">
        <v>23</v>
      </c>
      <c r="V330" s="5" t="s">
        <v>24</v>
      </c>
      <c r="W330" s="12">
        <v>119.5</v>
      </c>
      <c r="X330" s="7">
        <f t="shared" si="20"/>
        <v>0.34499999999999997</v>
      </c>
      <c r="Y330" s="5">
        <f t="shared" si="21"/>
        <v>78.272500000000008</v>
      </c>
      <c r="AI330" t="e">
        <f>VLOOKUP(A330,NP!$A:$B,2,FALSE)</f>
        <v>#N/A</v>
      </c>
      <c r="AJ330">
        <f t="shared" si="22"/>
        <v>0</v>
      </c>
      <c r="AK330">
        <f>VLOOKUP(F330,Kondition!$B$4:$AG$31,6,FALSE)*100</f>
        <v>34.5</v>
      </c>
      <c r="AL330" t="e">
        <f t="shared" si="23"/>
        <v>#REF!</v>
      </c>
      <c r="AM330">
        <v>16</v>
      </c>
    </row>
    <row r="331" spans="1:39" x14ac:dyDescent="0.3">
      <c r="A331" s="5">
        <v>10026899</v>
      </c>
      <c r="B331" s="6">
        <v>5452000735683</v>
      </c>
      <c r="C331" s="5" t="s">
        <v>77</v>
      </c>
      <c r="D331" s="5" t="s">
        <v>445</v>
      </c>
      <c r="E331" s="12">
        <v>377</v>
      </c>
      <c r="F331" s="5" t="s">
        <v>41</v>
      </c>
      <c r="G331" s="5">
        <v>2454019</v>
      </c>
      <c r="H331" s="36" t="s">
        <v>77</v>
      </c>
      <c r="I331" s="5">
        <v>245</v>
      </c>
      <c r="J331" s="5">
        <v>40</v>
      </c>
      <c r="K331" s="5">
        <v>19</v>
      </c>
      <c r="L331" s="5" t="s">
        <v>371</v>
      </c>
      <c r="M331" s="5">
        <v>98</v>
      </c>
      <c r="N331" s="5"/>
      <c r="O331" s="5" t="s">
        <v>25</v>
      </c>
      <c r="P331" s="5" t="s">
        <v>42</v>
      </c>
      <c r="Q331" s="5" t="s">
        <v>26</v>
      </c>
      <c r="R331" s="5" t="s">
        <v>27</v>
      </c>
      <c r="S331" s="5">
        <v>72</v>
      </c>
      <c r="T331" s="5" t="s">
        <v>22</v>
      </c>
      <c r="U331" s="5" t="s">
        <v>23</v>
      </c>
      <c r="V331" s="5" t="s">
        <v>24</v>
      </c>
      <c r="W331" s="12">
        <v>377</v>
      </c>
      <c r="X331" s="7" t="str">
        <f t="shared" si="20"/>
        <v>NP</v>
      </c>
      <c r="Y331" s="5">
        <f t="shared" si="21"/>
        <v>239</v>
      </c>
      <c r="AI331">
        <f>VLOOKUP(A331,NP!$A:$B,2,FALSE)</f>
        <v>239</v>
      </c>
      <c r="AJ331">
        <f t="shared" si="22"/>
        <v>239</v>
      </c>
      <c r="AK331">
        <f>VLOOKUP(F331,Kondition!$B$4:$AG$31,21,FALSE)*100</f>
        <v>35</v>
      </c>
      <c r="AL331" t="e">
        <f t="shared" si="23"/>
        <v>#REF!</v>
      </c>
      <c r="AM331">
        <v>19</v>
      </c>
    </row>
    <row r="332" spans="1:39" x14ac:dyDescent="0.3">
      <c r="A332" s="5">
        <v>10276599</v>
      </c>
      <c r="B332" s="6">
        <v>3286340800716</v>
      </c>
      <c r="C332" s="5" t="s">
        <v>76</v>
      </c>
      <c r="D332" s="5" t="s">
        <v>2663</v>
      </c>
      <c r="E332" s="12">
        <v>98</v>
      </c>
      <c r="F332" s="5" t="s">
        <v>65</v>
      </c>
      <c r="G332" s="5">
        <v>1656515</v>
      </c>
      <c r="H332" s="36" t="s">
        <v>76</v>
      </c>
      <c r="I332" s="5">
        <v>165</v>
      </c>
      <c r="J332" s="5">
        <v>65</v>
      </c>
      <c r="K332" s="5">
        <v>15</v>
      </c>
      <c r="L332" s="5" t="s">
        <v>2615</v>
      </c>
      <c r="M332" s="5">
        <v>81</v>
      </c>
      <c r="N332" s="5"/>
      <c r="O332" s="5" t="s">
        <v>33</v>
      </c>
      <c r="P332" s="5"/>
      <c r="Q332" s="5" t="s">
        <v>20</v>
      </c>
      <c r="R332" s="5" t="s">
        <v>21</v>
      </c>
      <c r="S332" s="5">
        <v>71</v>
      </c>
      <c r="T332" s="5" t="s">
        <v>22</v>
      </c>
      <c r="U332" s="5" t="s">
        <v>23</v>
      </c>
      <c r="V332" s="5" t="s">
        <v>24</v>
      </c>
      <c r="W332" s="12">
        <v>98</v>
      </c>
      <c r="X332" s="7">
        <f t="shared" si="20"/>
        <v>0.34499999999999997</v>
      </c>
      <c r="Y332" s="5">
        <f t="shared" si="21"/>
        <v>64.19</v>
      </c>
      <c r="AI332" t="e">
        <f>VLOOKUP(A332,NP!$A:$B,2,FALSE)</f>
        <v>#N/A</v>
      </c>
      <c r="AJ332">
        <f t="shared" si="22"/>
        <v>0</v>
      </c>
      <c r="AK332">
        <f>VLOOKUP(F332,Kondition!$B$4:$AG$31,9,FALSE)*100</f>
        <v>34.5</v>
      </c>
      <c r="AL332" t="e">
        <f t="shared" si="23"/>
        <v>#REF!</v>
      </c>
      <c r="AM332">
        <v>16</v>
      </c>
    </row>
    <row r="333" spans="1:39" x14ac:dyDescent="0.3">
      <c r="A333" s="5">
        <v>10026908</v>
      </c>
      <c r="B333" s="6">
        <v>5452000735669</v>
      </c>
      <c r="C333" s="5" t="s">
        <v>77</v>
      </c>
      <c r="D333" s="5" t="s">
        <v>448</v>
      </c>
      <c r="E333" s="12">
        <v>225.5</v>
      </c>
      <c r="F333" s="5" t="s">
        <v>41</v>
      </c>
      <c r="G333" s="5">
        <v>2254517</v>
      </c>
      <c r="H333" s="36" t="s">
        <v>77</v>
      </c>
      <c r="I333" s="5">
        <v>225</v>
      </c>
      <c r="J333" s="5">
        <v>45</v>
      </c>
      <c r="K333" s="5">
        <v>17</v>
      </c>
      <c r="L333" s="5" t="s">
        <v>371</v>
      </c>
      <c r="M333" s="5">
        <v>94</v>
      </c>
      <c r="N333" s="5"/>
      <c r="O333" s="5" t="s">
        <v>25</v>
      </c>
      <c r="P333" s="5" t="s">
        <v>42</v>
      </c>
      <c r="Q333" s="5" t="s">
        <v>26</v>
      </c>
      <c r="R333" s="5" t="s">
        <v>21</v>
      </c>
      <c r="S333" s="5">
        <v>72</v>
      </c>
      <c r="T333" s="5" t="s">
        <v>22</v>
      </c>
      <c r="U333" s="5" t="s">
        <v>23</v>
      </c>
      <c r="V333" s="5" t="s">
        <v>24</v>
      </c>
      <c r="W333" s="12">
        <v>225.5</v>
      </c>
      <c r="X333" s="7">
        <f t="shared" si="20"/>
        <v>0.31</v>
      </c>
      <c r="Y333" s="5">
        <f t="shared" si="21"/>
        <v>155.595</v>
      </c>
      <c r="AI333" t="e">
        <f>VLOOKUP(A333,NP!$A:$B,2,FALSE)</f>
        <v>#N/A</v>
      </c>
      <c r="AJ333">
        <f t="shared" si="22"/>
        <v>0</v>
      </c>
      <c r="AK333">
        <f>VLOOKUP(F333,Kondition!$B$4:$AG$31,15,FALSE)*100</f>
        <v>31</v>
      </c>
      <c r="AL333" t="e">
        <f t="shared" si="23"/>
        <v>#REF!</v>
      </c>
      <c r="AM333">
        <v>17</v>
      </c>
    </row>
    <row r="334" spans="1:39" x14ac:dyDescent="0.3">
      <c r="A334" s="5">
        <v>10276624</v>
      </c>
      <c r="B334" s="6">
        <v>3286340722919</v>
      </c>
      <c r="C334" s="5" t="s">
        <v>76</v>
      </c>
      <c r="D334" s="5" t="s">
        <v>2664</v>
      </c>
      <c r="E334" s="12">
        <v>168.5</v>
      </c>
      <c r="F334" s="5" t="s">
        <v>65</v>
      </c>
      <c r="G334" s="5">
        <v>2055516</v>
      </c>
      <c r="H334" s="36" t="s">
        <v>76</v>
      </c>
      <c r="I334" s="5">
        <v>205</v>
      </c>
      <c r="J334" s="5">
        <v>55</v>
      </c>
      <c r="K334" s="5">
        <v>16</v>
      </c>
      <c r="L334" s="5" t="s">
        <v>2654</v>
      </c>
      <c r="M334" s="5">
        <v>94</v>
      </c>
      <c r="N334" s="5"/>
      <c r="O334" s="5" t="s">
        <v>25</v>
      </c>
      <c r="P334" s="5"/>
      <c r="Q334" s="5" t="s">
        <v>26</v>
      </c>
      <c r="R334" s="5" t="s">
        <v>21</v>
      </c>
      <c r="S334" s="5">
        <v>72</v>
      </c>
      <c r="T334" s="5" t="s">
        <v>22</v>
      </c>
      <c r="U334" s="5" t="s">
        <v>23</v>
      </c>
      <c r="V334" s="5" t="s">
        <v>24</v>
      </c>
      <c r="W334" s="12">
        <v>168.5</v>
      </c>
      <c r="X334" s="7">
        <f t="shared" si="20"/>
        <v>0.37</v>
      </c>
      <c r="Y334" s="5">
        <f t="shared" si="21"/>
        <v>106.155</v>
      </c>
      <c r="AI334" t="e">
        <f>VLOOKUP(A334,NP!$A:$B,2,FALSE)</f>
        <v>#N/A</v>
      </c>
      <c r="AJ334">
        <f t="shared" si="22"/>
        <v>0</v>
      </c>
      <c r="AK334">
        <f>VLOOKUP(F334,Kondition!$B$4:$AG$31,12,FALSE)*100</f>
        <v>37</v>
      </c>
      <c r="AL334" t="e">
        <f t="shared" si="23"/>
        <v>#REF!</v>
      </c>
      <c r="AM334">
        <v>16</v>
      </c>
    </row>
    <row r="335" spans="1:39" x14ac:dyDescent="0.3">
      <c r="A335" s="5">
        <v>10026969</v>
      </c>
      <c r="B335" s="6">
        <v>5452000816535</v>
      </c>
      <c r="C335" s="5" t="s">
        <v>77</v>
      </c>
      <c r="D335" s="5" t="s">
        <v>450</v>
      </c>
      <c r="E335" s="12">
        <v>237</v>
      </c>
      <c r="F335" s="5" t="s">
        <v>41</v>
      </c>
      <c r="G335" s="5">
        <v>2454518</v>
      </c>
      <c r="H335" s="36" t="s">
        <v>77</v>
      </c>
      <c r="I335" s="5">
        <v>245</v>
      </c>
      <c r="J335" s="5">
        <v>45</v>
      </c>
      <c r="K335" s="5">
        <v>18</v>
      </c>
      <c r="L335" s="5" t="s">
        <v>451</v>
      </c>
      <c r="M335" s="5">
        <v>96</v>
      </c>
      <c r="N335" s="5"/>
      <c r="O335" s="5" t="s">
        <v>25</v>
      </c>
      <c r="P335" s="5" t="s">
        <v>42</v>
      </c>
      <c r="Q335" s="5" t="s">
        <v>20</v>
      </c>
      <c r="R335" s="5" t="s">
        <v>21</v>
      </c>
      <c r="S335" s="5">
        <v>69</v>
      </c>
      <c r="T335" s="5" t="s">
        <v>35</v>
      </c>
      <c r="U335" s="5" t="s">
        <v>23</v>
      </c>
      <c r="V335" s="5" t="s">
        <v>24</v>
      </c>
      <c r="W335" s="12">
        <v>237</v>
      </c>
      <c r="X335" s="7" t="str">
        <f t="shared" si="20"/>
        <v>NP</v>
      </c>
      <c r="Y335" s="5">
        <f t="shared" si="21"/>
        <v>163</v>
      </c>
      <c r="AI335">
        <f>VLOOKUP(A335,NP!$A:$B,2,FALSE)</f>
        <v>163</v>
      </c>
      <c r="AJ335">
        <f t="shared" si="22"/>
        <v>163</v>
      </c>
      <c r="AK335">
        <f>VLOOKUP(F335,Kondition!$B$4:$AG$31,18,FALSE)*100</f>
        <v>31</v>
      </c>
      <c r="AL335" t="e">
        <f t="shared" si="23"/>
        <v>#REF!</v>
      </c>
      <c r="AM335">
        <v>17</v>
      </c>
    </row>
    <row r="336" spans="1:39" x14ac:dyDescent="0.3">
      <c r="A336" s="5">
        <v>10276899</v>
      </c>
      <c r="B336" s="6">
        <v>3286340765015</v>
      </c>
      <c r="C336" s="5" t="s">
        <v>76</v>
      </c>
      <c r="D336" s="5" t="s">
        <v>2669</v>
      </c>
      <c r="E336" s="12">
        <v>103</v>
      </c>
      <c r="F336" s="5" t="s">
        <v>65</v>
      </c>
      <c r="G336" s="5">
        <v>1757014</v>
      </c>
      <c r="H336" s="36" t="s">
        <v>76</v>
      </c>
      <c r="I336" s="5">
        <v>175</v>
      </c>
      <c r="J336" s="5">
        <v>70</v>
      </c>
      <c r="K336" s="5">
        <v>14</v>
      </c>
      <c r="L336" s="5" t="s">
        <v>2654</v>
      </c>
      <c r="M336" s="5">
        <v>84</v>
      </c>
      <c r="N336" s="5"/>
      <c r="O336" s="5" t="s">
        <v>33</v>
      </c>
      <c r="P336" s="5"/>
      <c r="Q336" s="5" t="s">
        <v>26</v>
      </c>
      <c r="R336" s="5" t="s">
        <v>21</v>
      </c>
      <c r="S336" s="5">
        <v>71</v>
      </c>
      <c r="T336" s="5" t="s">
        <v>22</v>
      </c>
      <c r="U336" s="5" t="s">
        <v>23</v>
      </c>
      <c r="V336" s="5" t="s">
        <v>24</v>
      </c>
      <c r="W336" s="12">
        <v>103</v>
      </c>
      <c r="X336" s="7">
        <f t="shared" si="20"/>
        <v>0.34499999999999997</v>
      </c>
      <c r="Y336" s="5">
        <f t="shared" si="21"/>
        <v>67.465000000000003</v>
      </c>
      <c r="AI336" t="e">
        <f>VLOOKUP(A336,NP!$A:$B,2,FALSE)</f>
        <v>#N/A</v>
      </c>
      <c r="AJ336">
        <f t="shared" si="22"/>
        <v>0</v>
      </c>
      <c r="AK336">
        <f>VLOOKUP(F336,Kondition!$B$4:$AG$31,6,FALSE)*100</f>
        <v>34.5</v>
      </c>
      <c r="AL336" t="e">
        <f t="shared" si="23"/>
        <v>#REF!</v>
      </c>
      <c r="AM336">
        <v>16</v>
      </c>
    </row>
    <row r="337" spans="1:39" x14ac:dyDescent="0.3">
      <c r="A337" s="5">
        <v>10276900</v>
      </c>
      <c r="B337" s="6">
        <v>3286340766210</v>
      </c>
      <c r="C337" s="5" t="s">
        <v>76</v>
      </c>
      <c r="D337" s="5" t="s">
        <v>2670</v>
      </c>
      <c r="E337" s="12">
        <v>110</v>
      </c>
      <c r="F337" s="5" t="s">
        <v>65</v>
      </c>
      <c r="G337" s="5">
        <v>1757014</v>
      </c>
      <c r="H337" s="36" t="s">
        <v>76</v>
      </c>
      <c r="I337" s="5">
        <v>175</v>
      </c>
      <c r="J337" s="5">
        <v>70</v>
      </c>
      <c r="K337" s="5">
        <v>14</v>
      </c>
      <c r="L337" s="5" t="s">
        <v>2654</v>
      </c>
      <c r="M337" s="5">
        <v>88</v>
      </c>
      <c r="N337" s="5"/>
      <c r="O337" s="5" t="s">
        <v>33</v>
      </c>
      <c r="P337" s="5"/>
      <c r="Q337" s="5" t="s">
        <v>26</v>
      </c>
      <c r="R337" s="5" t="s">
        <v>21</v>
      </c>
      <c r="S337" s="5">
        <v>71</v>
      </c>
      <c r="T337" s="5" t="s">
        <v>22</v>
      </c>
      <c r="U337" s="5" t="s">
        <v>23</v>
      </c>
      <c r="V337" s="5" t="s">
        <v>24</v>
      </c>
      <c r="W337" s="12">
        <v>110</v>
      </c>
      <c r="X337" s="7">
        <f t="shared" si="20"/>
        <v>0.34499999999999997</v>
      </c>
      <c r="Y337" s="5">
        <f t="shared" si="21"/>
        <v>72.05</v>
      </c>
      <c r="AI337" t="e">
        <f>VLOOKUP(A337,NP!$A:$B,2,FALSE)</f>
        <v>#N/A</v>
      </c>
      <c r="AJ337">
        <f t="shared" si="22"/>
        <v>0</v>
      </c>
      <c r="AK337">
        <f>VLOOKUP(F337,Kondition!$B$4:$AG$31,6,FALSE)*100</f>
        <v>34.5</v>
      </c>
      <c r="AL337" t="e">
        <f t="shared" si="23"/>
        <v>#REF!</v>
      </c>
      <c r="AM337">
        <v>16</v>
      </c>
    </row>
    <row r="338" spans="1:39" x14ac:dyDescent="0.3">
      <c r="A338" s="5">
        <v>10276901</v>
      </c>
      <c r="B338" s="6">
        <v>3286340765411</v>
      </c>
      <c r="C338" s="5" t="s">
        <v>76</v>
      </c>
      <c r="D338" s="5" t="s">
        <v>2671</v>
      </c>
      <c r="E338" s="12">
        <v>119</v>
      </c>
      <c r="F338" s="5" t="s">
        <v>65</v>
      </c>
      <c r="G338" s="5">
        <v>1857014</v>
      </c>
      <c r="H338" s="36" t="s">
        <v>76</v>
      </c>
      <c r="I338" s="5">
        <v>185</v>
      </c>
      <c r="J338" s="5">
        <v>70</v>
      </c>
      <c r="K338" s="5">
        <v>14</v>
      </c>
      <c r="L338" s="5" t="s">
        <v>2654</v>
      </c>
      <c r="M338" s="5">
        <v>88</v>
      </c>
      <c r="N338" s="5"/>
      <c r="O338" s="5" t="s">
        <v>33</v>
      </c>
      <c r="P338" s="5"/>
      <c r="Q338" s="5" t="s">
        <v>26</v>
      </c>
      <c r="R338" s="5" t="s">
        <v>21</v>
      </c>
      <c r="S338" s="5">
        <v>71</v>
      </c>
      <c r="T338" s="5" t="s">
        <v>22</v>
      </c>
      <c r="U338" s="5" t="s">
        <v>23</v>
      </c>
      <c r="V338" s="5" t="s">
        <v>24</v>
      </c>
      <c r="W338" s="12">
        <v>119</v>
      </c>
      <c r="X338" s="7">
        <f t="shared" si="20"/>
        <v>0.34499999999999997</v>
      </c>
      <c r="Y338" s="5">
        <f t="shared" si="21"/>
        <v>77.945000000000007</v>
      </c>
      <c r="AI338" t="e">
        <f>VLOOKUP(A338,NP!$A:$B,2,FALSE)</f>
        <v>#N/A</v>
      </c>
      <c r="AJ338">
        <f t="shared" si="22"/>
        <v>0</v>
      </c>
      <c r="AK338">
        <f>VLOOKUP(F338,Kondition!$B$4:$AG$31,6,FALSE)*100</f>
        <v>34.5</v>
      </c>
      <c r="AL338" t="e">
        <f t="shared" si="23"/>
        <v>#REF!</v>
      </c>
      <c r="AM338">
        <v>16</v>
      </c>
    </row>
    <row r="339" spans="1:39" x14ac:dyDescent="0.3">
      <c r="A339" s="5">
        <v>10276902</v>
      </c>
      <c r="B339" s="6">
        <v>3286340765312</v>
      </c>
      <c r="C339" s="5" t="s">
        <v>76</v>
      </c>
      <c r="D339" s="5" t="s">
        <v>2672</v>
      </c>
      <c r="E339" s="12">
        <v>81.5</v>
      </c>
      <c r="F339" s="5" t="s">
        <v>65</v>
      </c>
      <c r="G339" s="5">
        <v>1556514</v>
      </c>
      <c r="H339" s="36" t="s">
        <v>76</v>
      </c>
      <c r="I339" s="5">
        <v>155</v>
      </c>
      <c r="J339" s="5">
        <v>65</v>
      </c>
      <c r="K339" s="5">
        <v>14</v>
      </c>
      <c r="L339" s="5" t="s">
        <v>2654</v>
      </c>
      <c r="M339" s="5">
        <v>75</v>
      </c>
      <c r="N339" s="5"/>
      <c r="O339" s="5" t="s">
        <v>33</v>
      </c>
      <c r="P339" s="5"/>
      <c r="Q339" s="5" t="s">
        <v>26</v>
      </c>
      <c r="R339" s="5" t="s">
        <v>21</v>
      </c>
      <c r="S339" s="5">
        <v>71</v>
      </c>
      <c r="T339" s="5" t="s">
        <v>22</v>
      </c>
      <c r="U339" s="5" t="s">
        <v>23</v>
      </c>
      <c r="V339" s="5" t="s">
        <v>24</v>
      </c>
      <c r="W339" s="12">
        <v>81.5</v>
      </c>
      <c r="X339" s="7">
        <f t="shared" si="20"/>
        <v>0.34499999999999997</v>
      </c>
      <c r="Y339" s="5">
        <f t="shared" si="21"/>
        <v>53.3825</v>
      </c>
      <c r="AI339" t="e">
        <f>VLOOKUP(A339,NP!$A:$B,2,FALSE)</f>
        <v>#N/A</v>
      </c>
      <c r="AJ339">
        <f t="shared" si="22"/>
        <v>0</v>
      </c>
      <c r="AK339">
        <f>VLOOKUP(F339,Kondition!$B$4:$AG$31,6,FALSE)*100</f>
        <v>34.5</v>
      </c>
      <c r="AL339" t="e">
        <f t="shared" si="23"/>
        <v>#REF!</v>
      </c>
      <c r="AM339">
        <v>16</v>
      </c>
    </row>
    <row r="340" spans="1:39" x14ac:dyDescent="0.3">
      <c r="A340" s="5">
        <v>10276903</v>
      </c>
      <c r="B340" s="6">
        <v>3286340765510</v>
      </c>
      <c r="C340" s="5" t="s">
        <v>76</v>
      </c>
      <c r="D340" s="5" t="s">
        <v>2673</v>
      </c>
      <c r="E340" s="12">
        <v>94</v>
      </c>
      <c r="F340" s="5" t="s">
        <v>65</v>
      </c>
      <c r="G340" s="5">
        <v>1656514</v>
      </c>
      <c r="H340" s="36" t="s">
        <v>76</v>
      </c>
      <c r="I340" s="5">
        <v>165</v>
      </c>
      <c r="J340" s="5">
        <v>65</v>
      </c>
      <c r="K340" s="5">
        <v>14</v>
      </c>
      <c r="L340" s="5" t="s">
        <v>2654</v>
      </c>
      <c r="M340" s="5">
        <v>79</v>
      </c>
      <c r="N340" s="5"/>
      <c r="O340" s="5" t="s">
        <v>33</v>
      </c>
      <c r="P340" s="5"/>
      <c r="Q340" s="5" t="s">
        <v>26</v>
      </c>
      <c r="R340" s="5" t="s">
        <v>21</v>
      </c>
      <c r="S340" s="5">
        <v>71</v>
      </c>
      <c r="T340" s="5" t="s">
        <v>22</v>
      </c>
      <c r="U340" s="5" t="s">
        <v>23</v>
      </c>
      <c r="V340" s="5" t="s">
        <v>24</v>
      </c>
      <c r="W340" s="12">
        <v>94</v>
      </c>
      <c r="X340" s="7">
        <f t="shared" si="20"/>
        <v>0.34499999999999997</v>
      </c>
      <c r="Y340" s="5">
        <f t="shared" si="21"/>
        <v>61.57</v>
      </c>
      <c r="AI340" t="e">
        <f>VLOOKUP(A340,NP!$A:$B,2,FALSE)</f>
        <v>#N/A</v>
      </c>
      <c r="AJ340">
        <f t="shared" si="22"/>
        <v>0</v>
      </c>
      <c r="AK340">
        <f>VLOOKUP(F340,Kondition!$B$4:$AG$31,6,FALSE)*100</f>
        <v>34.5</v>
      </c>
      <c r="AL340" t="e">
        <f t="shared" si="23"/>
        <v>#REF!</v>
      </c>
      <c r="AM340">
        <v>16</v>
      </c>
    </row>
    <row r="341" spans="1:39" x14ac:dyDescent="0.3">
      <c r="A341" s="5">
        <v>10276904</v>
      </c>
      <c r="B341" s="6">
        <v>3286340834414</v>
      </c>
      <c r="C341" s="5" t="s">
        <v>76</v>
      </c>
      <c r="D341" s="5" t="s">
        <v>2674</v>
      </c>
      <c r="E341" s="12">
        <v>81.5</v>
      </c>
      <c r="F341" s="5" t="s">
        <v>65</v>
      </c>
      <c r="G341" s="5">
        <v>1756514</v>
      </c>
      <c r="H341" s="36" t="s">
        <v>76</v>
      </c>
      <c r="I341" s="5">
        <v>175</v>
      </c>
      <c r="J341" s="5">
        <v>65</v>
      </c>
      <c r="K341" s="5">
        <v>14</v>
      </c>
      <c r="L341" s="5" t="s">
        <v>2654</v>
      </c>
      <c r="M341" s="5">
        <v>82</v>
      </c>
      <c r="N341" s="5"/>
      <c r="O341" s="5" t="s">
        <v>33</v>
      </c>
      <c r="P341" s="5"/>
      <c r="Q341" s="5" t="s">
        <v>26</v>
      </c>
      <c r="R341" s="5" t="s">
        <v>27</v>
      </c>
      <c r="S341" s="5">
        <v>71</v>
      </c>
      <c r="T341" s="5" t="s">
        <v>22</v>
      </c>
      <c r="U341" s="5" t="s">
        <v>23</v>
      </c>
      <c r="V341" s="5" t="s">
        <v>24</v>
      </c>
      <c r="W341" s="12">
        <v>81.5</v>
      </c>
      <c r="X341" s="7">
        <f t="shared" si="20"/>
        <v>0.34499999999999997</v>
      </c>
      <c r="Y341" s="5">
        <f t="shared" si="21"/>
        <v>53.3825</v>
      </c>
      <c r="AI341" t="e">
        <f>VLOOKUP(A341,NP!$A:$B,2,FALSE)</f>
        <v>#N/A</v>
      </c>
      <c r="AJ341">
        <f t="shared" si="22"/>
        <v>0</v>
      </c>
      <c r="AK341">
        <f>VLOOKUP(F341,Kondition!$B$4:$AG$31,6,FALSE)*100</f>
        <v>34.5</v>
      </c>
      <c r="AL341" t="e">
        <f t="shared" si="23"/>
        <v>#REF!</v>
      </c>
      <c r="AM341">
        <v>16</v>
      </c>
    </row>
    <row r="342" spans="1:39" x14ac:dyDescent="0.3">
      <c r="A342" s="5">
        <v>10276906</v>
      </c>
      <c r="B342" s="6">
        <v>3286340766012</v>
      </c>
      <c r="C342" s="5" t="s">
        <v>76</v>
      </c>
      <c r="D342" s="5" t="s">
        <v>2675</v>
      </c>
      <c r="E342" s="12">
        <v>101</v>
      </c>
      <c r="F342" s="5" t="s">
        <v>65</v>
      </c>
      <c r="G342" s="5">
        <v>1856515</v>
      </c>
      <c r="H342" s="36" t="s">
        <v>76</v>
      </c>
      <c r="I342" s="5">
        <v>185</v>
      </c>
      <c r="J342" s="5">
        <v>65</v>
      </c>
      <c r="K342" s="5">
        <v>15</v>
      </c>
      <c r="L342" s="5" t="s">
        <v>2654</v>
      </c>
      <c r="M342" s="5">
        <v>92</v>
      </c>
      <c r="N342" s="5"/>
      <c r="O342" s="5" t="s">
        <v>33</v>
      </c>
      <c r="P342" s="5"/>
      <c r="Q342" s="5" t="s">
        <v>26</v>
      </c>
      <c r="R342" s="5" t="s">
        <v>21</v>
      </c>
      <c r="S342" s="5">
        <v>71</v>
      </c>
      <c r="T342" s="5" t="s">
        <v>22</v>
      </c>
      <c r="U342" s="5" t="s">
        <v>23</v>
      </c>
      <c r="V342" s="5" t="s">
        <v>24</v>
      </c>
      <c r="W342" s="12">
        <v>101</v>
      </c>
      <c r="X342" s="7">
        <f t="shared" si="20"/>
        <v>0.34499999999999997</v>
      </c>
      <c r="Y342" s="5">
        <f t="shared" si="21"/>
        <v>66.155000000000001</v>
      </c>
      <c r="AI342" t="e">
        <f>VLOOKUP(A342,NP!$A:$B,2,FALSE)</f>
        <v>#N/A</v>
      </c>
      <c r="AJ342">
        <f t="shared" si="22"/>
        <v>0</v>
      </c>
      <c r="AK342">
        <f>VLOOKUP(F342,Kondition!$B$4:$AG$31,9,FALSE)*100</f>
        <v>34.5</v>
      </c>
      <c r="AL342" t="e">
        <f t="shared" si="23"/>
        <v>#REF!</v>
      </c>
      <c r="AM342">
        <v>16</v>
      </c>
    </row>
    <row r="343" spans="1:39" x14ac:dyDescent="0.3">
      <c r="A343" s="5">
        <v>10276914</v>
      </c>
      <c r="B343" s="6">
        <v>3286340764919</v>
      </c>
      <c r="C343" s="5" t="s">
        <v>76</v>
      </c>
      <c r="D343" s="5" t="s">
        <v>2677</v>
      </c>
      <c r="E343" s="12">
        <v>105.5</v>
      </c>
      <c r="F343" s="5" t="s">
        <v>65</v>
      </c>
      <c r="G343" s="5">
        <v>1956015</v>
      </c>
      <c r="H343" s="36" t="s">
        <v>76</v>
      </c>
      <c r="I343" s="5">
        <v>195</v>
      </c>
      <c r="J343" s="5">
        <v>60</v>
      </c>
      <c r="K343" s="5">
        <v>15</v>
      </c>
      <c r="L343" s="5" t="s">
        <v>2654</v>
      </c>
      <c r="M343" s="5">
        <v>88</v>
      </c>
      <c r="N343" s="5"/>
      <c r="O343" s="5" t="s">
        <v>33</v>
      </c>
      <c r="P343" s="5"/>
      <c r="Q343" s="5" t="s">
        <v>26</v>
      </c>
      <c r="R343" s="5" t="s">
        <v>21</v>
      </c>
      <c r="S343" s="5">
        <v>72</v>
      </c>
      <c r="T343" s="5" t="s">
        <v>22</v>
      </c>
      <c r="U343" s="5" t="s">
        <v>23</v>
      </c>
      <c r="V343" s="5" t="s">
        <v>24</v>
      </c>
      <c r="W343" s="12">
        <v>105.5</v>
      </c>
      <c r="X343" s="7">
        <f t="shared" si="20"/>
        <v>0.34499999999999997</v>
      </c>
      <c r="Y343" s="5">
        <f t="shared" si="21"/>
        <v>69.102500000000006</v>
      </c>
      <c r="AI343" t="e">
        <f>VLOOKUP(A343,NP!$A:$B,2,FALSE)</f>
        <v>#N/A</v>
      </c>
      <c r="AJ343">
        <f t="shared" si="22"/>
        <v>0</v>
      </c>
      <c r="AK343">
        <f>VLOOKUP(F343,Kondition!$B$4:$AG$31,9,FALSE)*100</f>
        <v>34.5</v>
      </c>
      <c r="AL343" t="e">
        <f t="shared" si="23"/>
        <v>#REF!</v>
      </c>
      <c r="AM343">
        <v>16</v>
      </c>
    </row>
    <row r="344" spans="1:39" x14ac:dyDescent="0.3">
      <c r="A344" s="5">
        <v>10276915</v>
      </c>
      <c r="B344" s="6">
        <v>3286340766517</v>
      </c>
      <c r="C344" s="5" t="s">
        <v>76</v>
      </c>
      <c r="D344" s="5" t="s">
        <v>2678</v>
      </c>
      <c r="E344" s="12">
        <v>118.5</v>
      </c>
      <c r="F344" s="5" t="s">
        <v>65</v>
      </c>
      <c r="G344" s="5">
        <v>1956015</v>
      </c>
      <c r="H344" s="36" t="s">
        <v>76</v>
      </c>
      <c r="I344" s="5">
        <v>195</v>
      </c>
      <c r="J344" s="5">
        <v>60</v>
      </c>
      <c r="K344" s="5">
        <v>15</v>
      </c>
      <c r="L344" s="5" t="s">
        <v>2654</v>
      </c>
      <c r="M344" s="5">
        <v>88</v>
      </c>
      <c r="N344" s="5"/>
      <c r="O344" s="5" t="s">
        <v>19</v>
      </c>
      <c r="P344" s="5"/>
      <c r="Q344" s="5" t="s">
        <v>26</v>
      </c>
      <c r="R344" s="5" t="s">
        <v>21</v>
      </c>
      <c r="S344" s="5">
        <v>72</v>
      </c>
      <c r="T344" s="5" t="s">
        <v>22</v>
      </c>
      <c r="U344" s="5" t="s">
        <v>23</v>
      </c>
      <c r="V344" s="5" t="s">
        <v>24</v>
      </c>
      <c r="W344" s="12">
        <v>118.5</v>
      </c>
      <c r="X344" s="7">
        <f t="shared" si="20"/>
        <v>0.34499999999999997</v>
      </c>
      <c r="Y344" s="5">
        <f t="shared" si="21"/>
        <v>77.617500000000007</v>
      </c>
      <c r="AI344" t="e">
        <f>VLOOKUP(A344,NP!$A:$B,2,FALSE)</f>
        <v>#N/A</v>
      </c>
      <c r="AJ344">
        <f t="shared" si="22"/>
        <v>0</v>
      </c>
      <c r="AK344">
        <f>VLOOKUP(F344,Kondition!$B$4:$AG$31,9,FALSE)*100</f>
        <v>34.5</v>
      </c>
      <c r="AL344" t="e">
        <f t="shared" si="23"/>
        <v>#REF!</v>
      </c>
      <c r="AM344">
        <v>16</v>
      </c>
    </row>
    <row r="345" spans="1:39" x14ac:dyDescent="0.3">
      <c r="A345" s="5">
        <v>10276919</v>
      </c>
      <c r="B345" s="6">
        <v>3286340767217</v>
      </c>
      <c r="C345" s="5" t="s">
        <v>76</v>
      </c>
      <c r="D345" s="5" t="s">
        <v>2680</v>
      </c>
      <c r="E345" s="12">
        <v>216</v>
      </c>
      <c r="F345" s="5" t="s">
        <v>65</v>
      </c>
      <c r="G345" s="5">
        <v>2056017</v>
      </c>
      <c r="H345" s="36" t="s">
        <v>76</v>
      </c>
      <c r="I345" s="5">
        <v>205</v>
      </c>
      <c r="J345" s="5">
        <v>60</v>
      </c>
      <c r="K345" s="5">
        <v>17</v>
      </c>
      <c r="L345" s="5" t="s">
        <v>2654</v>
      </c>
      <c r="M345" s="5">
        <v>93</v>
      </c>
      <c r="N345" s="5"/>
      <c r="O345" s="5" t="s">
        <v>19</v>
      </c>
      <c r="P345" s="5"/>
      <c r="Q345" s="5" t="s">
        <v>21</v>
      </c>
      <c r="R345" s="5" t="s">
        <v>27</v>
      </c>
      <c r="S345" s="5">
        <v>72</v>
      </c>
      <c r="T345" s="5" t="s">
        <v>22</v>
      </c>
      <c r="U345" s="5" t="s">
        <v>23</v>
      </c>
      <c r="V345" s="5" t="s">
        <v>24</v>
      </c>
      <c r="W345" s="12">
        <v>216</v>
      </c>
      <c r="X345" s="7" t="str">
        <f t="shared" si="20"/>
        <v>NP</v>
      </c>
      <c r="Y345" s="5">
        <f t="shared" si="21"/>
        <v>135.5</v>
      </c>
      <c r="AI345">
        <f>VLOOKUP(A345,NP!$A:$B,2,FALSE)</f>
        <v>135.5</v>
      </c>
      <c r="AJ345">
        <f t="shared" si="22"/>
        <v>135.5</v>
      </c>
      <c r="AK345">
        <f>VLOOKUP(F345,Kondition!$B$4:$AG$31,15,FALSE)*100</f>
        <v>37</v>
      </c>
      <c r="AL345" t="e">
        <f t="shared" si="23"/>
        <v>#REF!</v>
      </c>
      <c r="AM345">
        <v>17</v>
      </c>
    </row>
    <row r="346" spans="1:39" x14ac:dyDescent="0.3">
      <c r="A346" s="5">
        <v>10276920</v>
      </c>
      <c r="B346" s="6">
        <v>3286340765619</v>
      </c>
      <c r="C346" s="5" t="s">
        <v>76</v>
      </c>
      <c r="D346" s="5" t="s">
        <v>2681</v>
      </c>
      <c r="E346" s="12">
        <v>125.5</v>
      </c>
      <c r="F346" s="5" t="s">
        <v>65</v>
      </c>
      <c r="G346" s="5">
        <v>1855515</v>
      </c>
      <c r="H346" s="36" t="s">
        <v>76</v>
      </c>
      <c r="I346" s="5">
        <v>185</v>
      </c>
      <c r="J346" s="5">
        <v>55</v>
      </c>
      <c r="K346" s="5">
        <v>15</v>
      </c>
      <c r="L346" s="5" t="s">
        <v>2654</v>
      </c>
      <c r="M346" s="5">
        <v>82</v>
      </c>
      <c r="N346" s="5"/>
      <c r="O346" s="5" t="s">
        <v>33</v>
      </c>
      <c r="P346" s="5"/>
      <c r="Q346" s="5" t="s">
        <v>26</v>
      </c>
      <c r="R346" s="5" t="s">
        <v>21</v>
      </c>
      <c r="S346" s="5">
        <v>71</v>
      </c>
      <c r="T346" s="5" t="s">
        <v>22</v>
      </c>
      <c r="U346" s="5" t="s">
        <v>23</v>
      </c>
      <c r="V346" s="5" t="s">
        <v>24</v>
      </c>
      <c r="W346" s="12">
        <v>125.5</v>
      </c>
      <c r="X346" s="7">
        <f t="shared" si="20"/>
        <v>0.34499999999999997</v>
      </c>
      <c r="Y346" s="5">
        <f t="shared" si="21"/>
        <v>82.202500000000001</v>
      </c>
      <c r="AI346" t="e">
        <f>VLOOKUP(A346,NP!$A:$B,2,FALSE)</f>
        <v>#N/A</v>
      </c>
      <c r="AJ346">
        <f t="shared" si="22"/>
        <v>0</v>
      </c>
      <c r="AK346">
        <f>VLOOKUP(F346,Kondition!$B$4:$AG$31,9,FALSE)*100</f>
        <v>34.5</v>
      </c>
      <c r="AL346" t="e">
        <f t="shared" si="23"/>
        <v>#REF!</v>
      </c>
      <c r="AM346">
        <v>16</v>
      </c>
    </row>
    <row r="347" spans="1:39" x14ac:dyDescent="0.3">
      <c r="A347" s="5">
        <v>10276922</v>
      </c>
      <c r="B347" s="6">
        <v>3286340766616</v>
      </c>
      <c r="C347" s="5" t="s">
        <v>76</v>
      </c>
      <c r="D347" s="5" t="s">
        <v>2682</v>
      </c>
      <c r="E347" s="12">
        <v>138</v>
      </c>
      <c r="F347" s="5" t="s">
        <v>65</v>
      </c>
      <c r="G347" s="5">
        <v>1855515</v>
      </c>
      <c r="H347" s="36" t="s">
        <v>76</v>
      </c>
      <c r="I347" s="5">
        <v>185</v>
      </c>
      <c r="J347" s="5">
        <v>55</v>
      </c>
      <c r="K347" s="5">
        <v>15</v>
      </c>
      <c r="L347" s="5" t="s">
        <v>2654</v>
      </c>
      <c r="M347" s="5">
        <v>86</v>
      </c>
      <c r="N347" s="5"/>
      <c r="O347" s="5" t="s">
        <v>19</v>
      </c>
      <c r="P347" s="5"/>
      <c r="Q347" s="5" t="s">
        <v>26</v>
      </c>
      <c r="R347" s="5" t="s">
        <v>21</v>
      </c>
      <c r="S347" s="5">
        <v>71</v>
      </c>
      <c r="T347" s="5" t="s">
        <v>22</v>
      </c>
      <c r="U347" s="5" t="s">
        <v>23</v>
      </c>
      <c r="V347" s="5" t="s">
        <v>24</v>
      </c>
      <c r="W347" s="12">
        <v>138</v>
      </c>
      <c r="X347" s="7">
        <f t="shared" si="20"/>
        <v>0.34499999999999997</v>
      </c>
      <c r="Y347" s="5">
        <f t="shared" si="21"/>
        <v>90.39</v>
      </c>
      <c r="AI347" t="e">
        <f>VLOOKUP(A347,NP!$A:$B,2,FALSE)</f>
        <v>#N/A</v>
      </c>
      <c r="AJ347">
        <f t="shared" si="22"/>
        <v>0</v>
      </c>
      <c r="AK347">
        <f>VLOOKUP(F347,Kondition!$B$4:$AG$31,9,FALSE)*100</f>
        <v>34.5</v>
      </c>
      <c r="AL347" t="e">
        <f t="shared" si="23"/>
        <v>#REF!</v>
      </c>
      <c r="AM347">
        <v>16</v>
      </c>
    </row>
    <row r="348" spans="1:39" x14ac:dyDescent="0.3">
      <c r="A348" s="5">
        <v>10276923</v>
      </c>
      <c r="B348" s="6">
        <v>3286340765916</v>
      </c>
      <c r="C348" s="5" t="s">
        <v>76</v>
      </c>
      <c r="D348" s="5" t="s">
        <v>2683</v>
      </c>
      <c r="E348" s="12">
        <v>139.5</v>
      </c>
      <c r="F348" s="5" t="s">
        <v>65</v>
      </c>
      <c r="G348" s="5">
        <v>1955515</v>
      </c>
      <c r="H348" s="36" t="s">
        <v>76</v>
      </c>
      <c r="I348" s="5">
        <v>195</v>
      </c>
      <c r="J348" s="5">
        <v>55</v>
      </c>
      <c r="K348" s="5">
        <v>15</v>
      </c>
      <c r="L348" s="5" t="s">
        <v>2654</v>
      </c>
      <c r="M348" s="5">
        <v>85</v>
      </c>
      <c r="N348" s="5"/>
      <c r="O348" s="5" t="s">
        <v>19</v>
      </c>
      <c r="P348" s="5"/>
      <c r="Q348" s="5" t="s">
        <v>26</v>
      </c>
      <c r="R348" s="5" t="s">
        <v>21</v>
      </c>
      <c r="S348" s="5">
        <v>72</v>
      </c>
      <c r="T348" s="5" t="s">
        <v>22</v>
      </c>
      <c r="U348" s="5" t="s">
        <v>23</v>
      </c>
      <c r="V348" s="5" t="s">
        <v>24</v>
      </c>
      <c r="W348" s="12">
        <v>139.5</v>
      </c>
      <c r="X348" s="7">
        <f t="shared" si="20"/>
        <v>0.34499999999999997</v>
      </c>
      <c r="Y348" s="5">
        <f t="shared" si="21"/>
        <v>91.372500000000002</v>
      </c>
      <c r="AI348" t="e">
        <f>VLOOKUP(A348,NP!$A:$B,2,FALSE)</f>
        <v>#N/A</v>
      </c>
      <c r="AJ348">
        <f t="shared" si="22"/>
        <v>0</v>
      </c>
      <c r="AK348">
        <f>VLOOKUP(F348,Kondition!$B$4:$AG$31,9,FALSE)*100</f>
        <v>34.5</v>
      </c>
      <c r="AL348" t="e">
        <f t="shared" si="23"/>
        <v>#REF!</v>
      </c>
      <c r="AM348">
        <v>16</v>
      </c>
    </row>
    <row r="349" spans="1:39" x14ac:dyDescent="0.3">
      <c r="A349" s="5">
        <v>10276924</v>
      </c>
      <c r="B349" s="6">
        <v>3286340796415</v>
      </c>
      <c r="C349" s="5" t="s">
        <v>76</v>
      </c>
      <c r="D349" s="5" t="s">
        <v>2684</v>
      </c>
      <c r="E349" s="12">
        <v>142.5</v>
      </c>
      <c r="F349" s="5" t="s">
        <v>65</v>
      </c>
      <c r="G349" s="5">
        <v>1955516</v>
      </c>
      <c r="H349" s="36" t="s">
        <v>76</v>
      </c>
      <c r="I349" s="5">
        <v>195</v>
      </c>
      <c r="J349" s="5">
        <v>55</v>
      </c>
      <c r="K349" s="5">
        <v>16</v>
      </c>
      <c r="L349" s="5" t="s">
        <v>2654</v>
      </c>
      <c r="M349" s="5">
        <v>87</v>
      </c>
      <c r="N349" s="5"/>
      <c r="O349" s="5" t="s">
        <v>33</v>
      </c>
      <c r="P349" s="5"/>
      <c r="Q349" s="5" t="s">
        <v>26</v>
      </c>
      <c r="R349" s="5" t="s">
        <v>21</v>
      </c>
      <c r="S349" s="5">
        <v>72</v>
      </c>
      <c r="T349" s="5" t="s">
        <v>22</v>
      </c>
      <c r="U349" s="5" t="s">
        <v>23</v>
      </c>
      <c r="V349" s="5" t="s">
        <v>24</v>
      </c>
      <c r="W349" s="12">
        <v>142.5</v>
      </c>
      <c r="X349" s="7">
        <f t="shared" si="20"/>
        <v>0.37</v>
      </c>
      <c r="Y349" s="5">
        <f t="shared" si="21"/>
        <v>89.775000000000006</v>
      </c>
      <c r="AI349" t="e">
        <f>VLOOKUP(A349,NP!$A:$B,2,FALSE)</f>
        <v>#N/A</v>
      </c>
      <c r="AJ349">
        <f t="shared" si="22"/>
        <v>0</v>
      </c>
      <c r="AK349">
        <f>VLOOKUP(F349,Kondition!$B$4:$AG$31,12,FALSE)*100</f>
        <v>37</v>
      </c>
      <c r="AL349" t="e">
        <f t="shared" si="23"/>
        <v>#REF!</v>
      </c>
      <c r="AM349">
        <v>16</v>
      </c>
    </row>
    <row r="350" spans="1:39" x14ac:dyDescent="0.3">
      <c r="A350" s="5">
        <v>10276928</v>
      </c>
      <c r="B350" s="6">
        <v>3286340722810</v>
      </c>
      <c r="C350" s="5" t="s">
        <v>76</v>
      </c>
      <c r="D350" s="5" t="s">
        <v>2685</v>
      </c>
      <c r="E350" s="12">
        <v>143</v>
      </c>
      <c r="F350" s="5" t="s">
        <v>65</v>
      </c>
      <c r="G350" s="5">
        <v>2055516</v>
      </c>
      <c r="H350" s="36" t="s">
        <v>76</v>
      </c>
      <c r="I350" s="5">
        <v>205</v>
      </c>
      <c r="J350" s="5">
        <v>55</v>
      </c>
      <c r="K350" s="5">
        <v>16</v>
      </c>
      <c r="L350" s="5" t="s">
        <v>2654</v>
      </c>
      <c r="M350" s="5">
        <v>94</v>
      </c>
      <c r="N350" s="5"/>
      <c r="O350" s="5" t="s">
        <v>19</v>
      </c>
      <c r="P350" s="5"/>
      <c r="Q350" s="5" t="s">
        <v>26</v>
      </c>
      <c r="R350" s="5" t="s">
        <v>21</v>
      </c>
      <c r="S350" s="5">
        <v>72</v>
      </c>
      <c r="T350" s="5" t="s">
        <v>22</v>
      </c>
      <c r="U350" s="5" t="s">
        <v>23</v>
      </c>
      <c r="V350" s="5" t="s">
        <v>24</v>
      </c>
      <c r="W350" s="12">
        <v>143</v>
      </c>
      <c r="X350" s="7">
        <f t="shared" si="20"/>
        <v>0.37</v>
      </c>
      <c r="Y350" s="5">
        <f t="shared" si="21"/>
        <v>90.09</v>
      </c>
      <c r="AI350" t="e">
        <f>VLOOKUP(A350,NP!$A:$B,2,FALSE)</f>
        <v>#N/A</v>
      </c>
      <c r="AJ350">
        <f t="shared" si="22"/>
        <v>0</v>
      </c>
      <c r="AK350">
        <f>VLOOKUP(F350,Kondition!$B$4:$AG$31,12,FALSE)*100</f>
        <v>37</v>
      </c>
      <c r="AL350" t="e">
        <f t="shared" si="23"/>
        <v>#REF!</v>
      </c>
      <c r="AM350">
        <v>16</v>
      </c>
    </row>
    <row r="351" spans="1:39" x14ac:dyDescent="0.3">
      <c r="A351" s="5">
        <v>10276929</v>
      </c>
      <c r="B351" s="6">
        <v>3286340795715</v>
      </c>
      <c r="C351" s="5" t="s">
        <v>76</v>
      </c>
      <c r="D351" s="5" t="s">
        <v>2686</v>
      </c>
      <c r="E351" s="12">
        <v>165.5</v>
      </c>
      <c r="F351" s="5" t="s">
        <v>65</v>
      </c>
      <c r="G351" s="5">
        <v>2255516</v>
      </c>
      <c r="H351" s="36" t="s">
        <v>76</v>
      </c>
      <c r="I351" s="5">
        <v>225</v>
      </c>
      <c r="J351" s="5">
        <v>55</v>
      </c>
      <c r="K351" s="5">
        <v>16</v>
      </c>
      <c r="L351" s="5" t="s">
        <v>2654</v>
      </c>
      <c r="M351" s="5">
        <v>95</v>
      </c>
      <c r="N351" s="5"/>
      <c r="O351" s="5" t="s">
        <v>19</v>
      </c>
      <c r="P351" s="5"/>
      <c r="Q351" s="5" t="s">
        <v>26</v>
      </c>
      <c r="R351" s="5" t="s">
        <v>21</v>
      </c>
      <c r="S351" s="5">
        <v>72</v>
      </c>
      <c r="T351" s="5" t="s">
        <v>22</v>
      </c>
      <c r="U351" s="5" t="s">
        <v>23</v>
      </c>
      <c r="V351" s="5" t="s">
        <v>24</v>
      </c>
      <c r="W351" s="12">
        <v>165.5</v>
      </c>
      <c r="X351" s="7">
        <f t="shared" si="20"/>
        <v>0.37</v>
      </c>
      <c r="Y351" s="5">
        <f t="shared" si="21"/>
        <v>104.265</v>
      </c>
      <c r="AI351" t="e">
        <f>VLOOKUP(A351,NP!$A:$B,2,FALSE)</f>
        <v>#N/A</v>
      </c>
      <c r="AJ351">
        <f t="shared" si="22"/>
        <v>0</v>
      </c>
      <c r="AK351">
        <f>VLOOKUP(F351,Kondition!$B$4:$AG$31,12,FALSE)*100</f>
        <v>37</v>
      </c>
      <c r="AL351" t="e">
        <f t="shared" si="23"/>
        <v>#REF!</v>
      </c>
      <c r="AM351">
        <v>16</v>
      </c>
    </row>
    <row r="352" spans="1:39" x14ac:dyDescent="0.3">
      <c r="A352" s="5">
        <v>10276930</v>
      </c>
      <c r="B352" s="6">
        <v>3286340796118</v>
      </c>
      <c r="C352" s="5" t="s">
        <v>76</v>
      </c>
      <c r="D352" s="5" t="s">
        <v>2687</v>
      </c>
      <c r="E352" s="12">
        <v>167.5</v>
      </c>
      <c r="F352" s="5" t="s">
        <v>65</v>
      </c>
      <c r="G352" s="5">
        <v>2255516</v>
      </c>
      <c r="H352" s="36" t="s">
        <v>76</v>
      </c>
      <c r="I352" s="5">
        <v>225</v>
      </c>
      <c r="J352" s="5">
        <v>55</v>
      </c>
      <c r="K352" s="5">
        <v>16</v>
      </c>
      <c r="L352" s="5" t="s">
        <v>2654</v>
      </c>
      <c r="M352" s="5">
        <v>99</v>
      </c>
      <c r="N352" s="5"/>
      <c r="O352" s="5" t="s">
        <v>19</v>
      </c>
      <c r="P352" s="5"/>
      <c r="Q352" s="5" t="s">
        <v>26</v>
      </c>
      <c r="R352" s="5" t="s">
        <v>21</v>
      </c>
      <c r="S352" s="5">
        <v>72</v>
      </c>
      <c r="T352" s="5" t="s">
        <v>22</v>
      </c>
      <c r="U352" s="5" t="s">
        <v>23</v>
      </c>
      <c r="V352" s="5" t="s">
        <v>24</v>
      </c>
      <c r="W352" s="12">
        <v>167.5</v>
      </c>
      <c r="X352" s="7">
        <f t="shared" si="20"/>
        <v>0.37</v>
      </c>
      <c r="Y352" s="5">
        <f t="shared" si="21"/>
        <v>105.52500000000001</v>
      </c>
      <c r="AI352" t="e">
        <f>VLOOKUP(A352,NP!$A:$B,2,FALSE)</f>
        <v>#N/A</v>
      </c>
      <c r="AJ352">
        <f t="shared" si="22"/>
        <v>0</v>
      </c>
      <c r="AK352">
        <f>VLOOKUP(F352,Kondition!$B$4:$AG$31,12,FALSE)*100</f>
        <v>37</v>
      </c>
      <c r="AL352" t="e">
        <f t="shared" si="23"/>
        <v>#REF!</v>
      </c>
      <c r="AM352">
        <v>16</v>
      </c>
    </row>
    <row r="353" spans="1:39" x14ac:dyDescent="0.3">
      <c r="A353" s="5">
        <v>10276934</v>
      </c>
      <c r="B353" s="6">
        <v>3286340767316</v>
      </c>
      <c r="C353" s="5" t="s">
        <v>76</v>
      </c>
      <c r="D353" s="5" t="s">
        <v>2689</v>
      </c>
      <c r="E353" s="12">
        <v>146</v>
      </c>
      <c r="F353" s="5" t="s">
        <v>65</v>
      </c>
      <c r="G353" s="5">
        <v>1954516</v>
      </c>
      <c r="H353" s="36" t="s">
        <v>76</v>
      </c>
      <c r="I353" s="5">
        <v>195</v>
      </c>
      <c r="J353" s="5">
        <v>45</v>
      </c>
      <c r="K353" s="5">
        <v>16</v>
      </c>
      <c r="L353" s="5" t="s">
        <v>2654</v>
      </c>
      <c r="M353" s="5">
        <v>84</v>
      </c>
      <c r="N353" s="5"/>
      <c r="O353" s="5" t="s">
        <v>19</v>
      </c>
      <c r="P353" s="5"/>
      <c r="Q353" s="5" t="s">
        <v>26</v>
      </c>
      <c r="R353" s="5" t="s">
        <v>21</v>
      </c>
      <c r="S353" s="5">
        <v>72</v>
      </c>
      <c r="T353" s="5" t="s">
        <v>22</v>
      </c>
      <c r="U353" s="5" t="s">
        <v>23</v>
      </c>
      <c r="V353" s="5" t="s">
        <v>24</v>
      </c>
      <c r="W353" s="12">
        <v>146</v>
      </c>
      <c r="X353" s="7">
        <f t="shared" si="20"/>
        <v>0.37</v>
      </c>
      <c r="Y353" s="5">
        <f t="shared" si="21"/>
        <v>91.98</v>
      </c>
      <c r="AI353" t="e">
        <f>VLOOKUP(A353,NP!$A:$B,2,FALSE)</f>
        <v>#N/A</v>
      </c>
      <c r="AJ353">
        <f t="shared" si="22"/>
        <v>0</v>
      </c>
      <c r="AK353">
        <f>VLOOKUP(F353,Kondition!$B$4:$AG$31,12,FALSE)*100</f>
        <v>37</v>
      </c>
      <c r="AL353" t="e">
        <f t="shared" si="23"/>
        <v>#REF!</v>
      </c>
      <c r="AM353">
        <v>16</v>
      </c>
    </row>
    <row r="354" spans="1:39" x14ac:dyDescent="0.3">
      <c r="A354" s="5">
        <v>10276940</v>
      </c>
      <c r="B354" s="6">
        <v>3286340689212</v>
      </c>
      <c r="C354" s="5" t="s">
        <v>76</v>
      </c>
      <c r="D354" s="5" t="s">
        <v>2690</v>
      </c>
      <c r="E354" s="12">
        <v>221.5</v>
      </c>
      <c r="F354" s="5" t="s">
        <v>65</v>
      </c>
      <c r="G354" s="5">
        <v>2254518</v>
      </c>
      <c r="H354" s="36" t="s">
        <v>76</v>
      </c>
      <c r="I354" s="5">
        <v>225</v>
      </c>
      <c r="J354" s="5">
        <v>45</v>
      </c>
      <c r="K354" s="5">
        <v>18</v>
      </c>
      <c r="L354" s="5" t="s">
        <v>2601</v>
      </c>
      <c r="M354" s="5">
        <v>95</v>
      </c>
      <c r="N354" s="5"/>
      <c r="O354" s="5" t="s">
        <v>19</v>
      </c>
      <c r="P354" s="5"/>
      <c r="Q354" s="5" t="s">
        <v>26</v>
      </c>
      <c r="R354" s="5" t="s">
        <v>27</v>
      </c>
      <c r="S354" s="5">
        <v>70</v>
      </c>
      <c r="T354" s="5" t="s">
        <v>22</v>
      </c>
      <c r="U354" s="5" t="s">
        <v>23</v>
      </c>
      <c r="V354" s="5" t="s">
        <v>24</v>
      </c>
      <c r="W354" s="12">
        <v>221.5</v>
      </c>
      <c r="X354" s="7" t="str">
        <f t="shared" si="20"/>
        <v>NP</v>
      </c>
      <c r="Y354" s="5">
        <f t="shared" si="21"/>
        <v>138.5</v>
      </c>
      <c r="AI354">
        <f>VLOOKUP(A354,NP!$A:$B,2,FALSE)</f>
        <v>138.5</v>
      </c>
      <c r="AJ354">
        <f t="shared" si="22"/>
        <v>138.5</v>
      </c>
      <c r="AK354">
        <f>VLOOKUP(F354,Kondition!$B$4:$AG$31,18,FALSE)*100</f>
        <v>37</v>
      </c>
      <c r="AL354" t="e">
        <f t="shared" si="23"/>
        <v>#REF!</v>
      </c>
      <c r="AM354">
        <v>17</v>
      </c>
    </row>
    <row r="355" spans="1:39" x14ac:dyDescent="0.3">
      <c r="A355" s="5">
        <v>10277114</v>
      </c>
      <c r="B355" s="6">
        <v>3286340858915</v>
      </c>
      <c r="C355" s="5" t="s">
        <v>76</v>
      </c>
      <c r="D355" s="5" t="s">
        <v>2694</v>
      </c>
      <c r="E355" s="12">
        <v>212.5</v>
      </c>
      <c r="F355" s="5" t="s">
        <v>65</v>
      </c>
      <c r="G355" s="5">
        <v>2154517</v>
      </c>
      <c r="H355" s="36" t="s">
        <v>76</v>
      </c>
      <c r="I355" s="5">
        <v>215</v>
      </c>
      <c r="J355" s="5">
        <v>45</v>
      </c>
      <c r="K355" s="5">
        <v>17</v>
      </c>
      <c r="L355" s="5" t="s">
        <v>2601</v>
      </c>
      <c r="M355" s="5">
        <v>91</v>
      </c>
      <c r="N355" s="5"/>
      <c r="O355" s="5" t="s">
        <v>25</v>
      </c>
      <c r="P355" s="5"/>
      <c r="Q355" s="5" t="s">
        <v>20</v>
      </c>
      <c r="R355" s="5" t="s">
        <v>21</v>
      </c>
      <c r="S355" s="5">
        <v>71</v>
      </c>
      <c r="T355" s="5" t="s">
        <v>22</v>
      </c>
      <c r="U355" s="5" t="s">
        <v>23</v>
      </c>
      <c r="V355" s="5" t="s">
        <v>24</v>
      </c>
      <c r="W355" s="12">
        <v>212.5</v>
      </c>
      <c r="X355" s="7">
        <f t="shared" si="20"/>
        <v>0.37</v>
      </c>
      <c r="Y355" s="5">
        <f t="shared" si="21"/>
        <v>133.875</v>
      </c>
      <c r="AI355" t="e">
        <f>VLOOKUP(A355,NP!$A:$B,2,FALSE)</f>
        <v>#N/A</v>
      </c>
      <c r="AJ355">
        <f t="shared" si="22"/>
        <v>0</v>
      </c>
      <c r="AK355">
        <f>VLOOKUP(F355,Kondition!$B$4:$AG$31,15,FALSE)*100</f>
        <v>37</v>
      </c>
      <c r="AL355" t="e">
        <f t="shared" si="23"/>
        <v>#REF!</v>
      </c>
      <c r="AM355">
        <v>17</v>
      </c>
    </row>
    <row r="356" spans="1:39" x14ac:dyDescent="0.3">
      <c r="A356" s="5">
        <v>10277335</v>
      </c>
      <c r="B356" s="6">
        <v>3286340833219</v>
      </c>
      <c r="C356" s="5" t="s">
        <v>76</v>
      </c>
      <c r="D356" s="5" t="s">
        <v>2695</v>
      </c>
      <c r="E356" s="12">
        <v>210.5</v>
      </c>
      <c r="F356" s="5" t="s">
        <v>65</v>
      </c>
      <c r="G356" s="5">
        <v>1557019</v>
      </c>
      <c r="H356" s="36" t="s">
        <v>76</v>
      </c>
      <c r="I356" s="5">
        <v>155</v>
      </c>
      <c r="J356" s="5">
        <v>70</v>
      </c>
      <c r="K356" s="5">
        <v>19</v>
      </c>
      <c r="L356" s="5" t="s">
        <v>2645</v>
      </c>
      <c r="M356" s="5">
        <v>88</v>
      </c>
      <c r="N356" s="5"/>
      <c r="O356" s="5" t="s">
        <v>40</v>
      </c>
      <c r="P356" s="5"/>
      <c r="Q356" s="5" t="s">
        <v>21</v>
      </c>
      <c r="R356" s="5" t="s">
        <v>27</v>
      </c>
      <c r="S356" s="5">
        <v>69</v>
      </c>
      <c r="T356" s="5" t="s">
        <v>22</v>
      </c>
      <c r="U356" s="5" t="s">
        <v>23</v>
      </c>
      <c r="V356" s="5" t="s">
        <v>24</v>
      </c>
      <c r="W356" s="12">
        <v>210.5</v>
      </c>
      <c r="X356" s="7">
        <f t="shared" si="20"/>
        <v>0.43</v>
      </c>
      <c r="Y356" s="5">
        <f t="shared" si="21"/>
        <v>119.98500000000001</v>
      </c>
      <c r="AI356" t="e">
        <f>VLOOKUP(A356,NP!$A:$B,2,FALSE)</f>
        <v>#N/A</v>
      </c>
      <c r="AJ356">
        <f t="shared" si="22"/>
        <v>0</v>
      </c>
      <c r="AK356">
        <f>VLOOKUP(F356,Kondition!$B$4:$AG$31,21,FALSE)*100</f>
        <v>43</v>
      </c>
      <c r="AL356" t="e">
        <f t="shared" si="23"/>
        <v>#REF!</v>
      </c>
      <c r="AM356">
        <v>19</v>
      </c>
    </row>
    <row r="357" spans="1:39" x14ac:dyDescent="0.3">
      <c r="A357" s="5">
        <v>10277501</v>
      </c>
      <c r="B357" s="6">
        <v>3286340879910</v>
      </c>
      <c r="C357" s="5" t="s">
        <v>76</v>
      </c>
      <c r="D357" s="5" t="s">
        <v>2676</v>
      </c>
      <c r="E357" s="12">
        <v>99.5</v>
      </c>
      <c r="F357" s="5" t="s">
        <v>65</v>
      </c>
      <c r="G357" s="5">
        <v>1956515</v>
      </c>
      <c r="H357" s="36" t="s">
        <v>76</v>
      </c>
      <c r="I357" s="5">
        <v>195</v>
      </c>
      <c r="J357" s="5">
        <v>65</v>
      </c>
      <c r="K357" s="5">
        <v>15</v>
      </c>
      <c r="L357" s="5" t="s">
        <v>2654</v>
      </c>
      <c r="M357" s="5">
        <v>95</v>
      </c>
      <c r="N357" s="5"/>
      <c r="O357" s="5" t="s">
        <v>33</v>
      </c>
      <c r="P357" s="5"/>
      <c r="Q357" s="5" t="s">
        <v>21</v>
      </c>
      <c r="R357" s="5" t="s">
        <v>21</v>
      </c>
      <c r="S357" s="5">
        <v>72</v>
      </c>
      <c r="T357" s="5" t="s">
        <v>22</v>
      </c>
      <c r="U357" s="5" t="s">
        <v>23</v>
      </c>
      <c r="V357" s="5" t="s">
        <v>24</v>
      </c>
      <c r="W357" s="12">
        <v>99.5</v>
      </c>
      <c r="X357" s="7">
        <f t="shared" si="20"/>
        <v>0.34499999999999997</v>
      </c>
      <c r="Y357" s="5">
        <f t="shared" si="21"/>
        <v>65.172499999999999</v>
      </c>
      <c r="AI357" t="e">
        <f>VLOOKUP(A357,NP!$A:$B,2,FALSE)</f>
        <v>#N/A</v>
      </c>
      <c r="AJ357">
        <f t="shared" si="22"/>
        <v>0</v>
      </c>
      <c r="AK357">
        <f>VLOOKUP(F357,Kondition!$B$4:$AG$31,9,FALSE)*100</f>
        <v>34.5</v>
      </c>
      <c r="AL357" t="e">
        <f t="shared" si="23"/>
        <v>#REF!</v>
      </c>
      <c r="AM357">
        <v>16</v>
      </c>
    </row>
    <row r="358" spans="1:39" x14ac:dyDescent="0.3">
      <c r="A358" s="5">
        <v>10277503</v>
      </c>
      <c r="B358" s="6">
        <v>3286340972512</v>
      </c>
      <c r="C358" s="5" t="s">
        <v>76</v>
      </c>
      <c r="D358" s="5" t="s">
        <v>2707</v>
      </c>
      <c r="E358" s="12">
        <v>223.5</v>
      </c>
      <c r="F358" s="5" t="s">
        <v>65</v>
      </c>
      <c r="G358" s="5">
        <v>2154518</v>
      </c>
      <c r="H358" s="36" t="s">
        <v>76</v>
      </c>
      <c r="I358" s="5">
        <v>215</v>
      </c>
      <c r="J358" s="5">
        <v>45</v>
      </c>
      <c r="K358" s="5">
        <v>18</v>
      </c>
      <c r="L358" s="5" t="s">
        <v>2601</v>
      </c>
      <c r="M358" s="5">
        <v>93</v>
      </c>
      <c r="N358" s="5"/>
      <c r="O358" s="5" t="s">
        <v>25</v>
      </c>
      <c r="P358" s="5"/>
      <c r="Q358" s="5" t="s">
        <v>26</v>
      </c>
      <c r="R358" s="5" t="s">
        <v>21</v>
      </c>
      <c r="S358" s="5">
        <v>71</v>
      </c>
      <c r="T358" s="5" t="s">
        <v>22</v>
      </c>
      <c r="U358" s="5" t="s">
        <v>23</v>
      </c>
      <c r="V358" s="5" t="s">
        <v>24</v>
      </c>
      <c r="W358" s="12">
        <v>223.5</v>
      </c>
      <c r="X358" s="7" t="str">
        <f t="shared" si="20"/>
        <v>NP</v>
      </c>
      <c r="Y358" s="5">
        <f t="shared" si="21"/>
        <v>139.5</v>
      </c>
      <c r="AI358">
        <f>VLOOKUP(A358,NP!$A:$B,2,FALSE)</f>
        <v>139.5</v>
      </c>
      <c r="AJ358">
        <f t="shared" si="22"/>
        <v>139.5</v>
      </c>
      <c r="AK358">
        <f>VLOOKUP(F358,Kondition!$B$4:$AG$31,18,FALSE)*100</f>
        <v>37</v>
      </c>
      <c r="AL358" t="e">
        <f t="shared" si="23"/>
        <v>#REF!</v>
      </c>
      <c r="AM358">
        <v>17</v>
      </c>
    </row>
    <row r="359" spans="1:39" x14ac:dyDescent="0.3">
      <c r="A359" s="5">
        <v>10277504</v>
      </c>
      <c r="B359" s="6">
        <v>3286340849418</v>
      </c>
      <c r="C359" s="5" t="s">
        <v>76</v>
      </c>
      <c r="D359" s="5" t="s">
        <v>2708</v>
      </c>
      <c r="E359" s="12">
        <v>237.5</v>
      </c>
      <c r="F359" s="5" t="s">
        <v>65</v>
      </c>
      <c r="G359" s="5">
        <v>2354517</v>
      </c>
      <c r="H359" s="36" t="s">
        <v>76</v>
      </c>
      <c r="I359" s="5">
        <v>235</v>
      </c>
      <c r="J359" s="5">
        <v>45</v>
      </c>
      <c r="K359" s="5">
        <v>17</v>
      </c>
      <c r="L359" s="5" t="s">
        <v>2654</v>
      </c>
      <c r="M359" s="5">
        <v>94</v>
      </c>
      <c r="N359" s="5"/>
      <c r="O359" s="5" t="s">
        <v>19</v>
      </c>
      <c r="P359" s="5"/>
      <c r="Q359" s="5" t="s">
        <v>26</v>
      </c>
      <c r="R359" s="5" t="s">
        <v>21</v>
      </c>
      <c r="S359" s="5">
        <v>72</v>
      </c>
      <c r="T359" s="5" t="s">
        <v>22</v>
      </c>
      <c r="U359" s="5" t="s">
        <v>23</v>
      </c>
      <c r="V359" s="5" t="s">
        <v>24</v>
      </c>
      <c r="W359" s="12">
        <v>237.5</v>
      </c>
      <c r="X359" s="7" t="str">
        <f t="shared" si="20"/>
        <v>NP</v>
      </c>
      <c r="Y359" s="5">
        <f t="shared" si="21"/>
        <v>146</v>
      </c>
      <c r="AI359">
        <f>VLOOKUP(A359,NP!$A:$B,2,FALSE)</f>
        <v>146</v>
      </c>
      <c r="AJ359">
        <f t="shared" si="22"/>
        <v>146</v>
      </c>
      <c r="AK359">
        <f>VLOOKUP(F359,Kondition!$B$4:$AG$31,15,FALSE)*100</f>
        <v>37</v>
      </c>
      <c r="AL359" t="e">
        <f t="shared" si="23"/>
        <v>#REF!</v>
      </c>
      <c r="AM359">
        <v>17</v>
      </c>
    </row>
    <row r="360" spans="1:39" x14ac:dyDescent="0.3">
      <c r="A360" s="5">
        <v>10277506</v>
      </c>
      <c r="B360" s="6">
        <v>3286340849319</v>
      </c>
      <c r="C360" s="5" t="s">
        <v>76</v>
      </c>
      <c r="D360" s="5" t="s">
        <v>2709</v>
      </c>
      <c r="E360" s="12">
        <v>191.5</v>
      </c>
      <c r="F360" s="5" t="s">
        <v>65</v>
      </c>
      <c r="G360" s="5">
        <v>2156517</v>
      </c>
      <c r="H360" s="36" t="s">
        <v>76</v>
      </c>
      <c r="I360" s="5">
        <v>215</v>
      </c>
      <c r="J360" s="5">
        <v>65</v>
      </c>
      <c r="K360" s="5">
        <v>17</v>
      </c>
      <c r="L360" s="5" t="s">
        <v>2654</v>
      </c>
      <c r="M360" s="5">
        <v>99</v>
      </c>
      <c r="N360" s="5"/>
      <c r="O360" s="5" t="s">
        <v>19</v>
      </c>
      <c r="P360" s="5"/>
      <c r="Q360" s="5" t="s">
        <v>26</v>
      </c>
      <c r="R360" s="5" t="s">
        <v>21</v>
      </c>
      <c r="S360" s="5">
        <v>72</v>
      </c>
      <c r="T360" s="5" t="s">
        <v>22</v>
      </c>
      <c r="U360" s="5" t="s">
        <v>23</v>
      </c>
      <c r="V360" s="5" t="s">
        <v>24</v>
      </c>
      <c r="W360" s="12">
        <v>191.5</v>
      </c>
      <c r="X360" s="7">
        <f t="shared" si="20"/>
        <v>0.37</v>
      </c>
      <c r="Y360" s="5">
        <f t="shared" si="21"/>
        <v>120.645</v>
      </c>
      <c r="AI360" t="e">
        <f>VLOOKUP(A360,NP!$A:$B,2,FALSE)</f>
        <v>#N/A</v>
      </c>
      <c r="AJ360">
        <f t="shared" si="22"/>
        <v>0</v>
      </c>
      <c r="AK360">
        <f>VLOOKUP(F360,Kondition!$B$4:$AG$31,15,FALSE)*100</f>
        <v>37</v>
      </c>
      <c r="AL360" t="e">
        <f t="shared" si="23"/>
        <v>#REF!</v>
      </c>
      <c r="AM360">
        <v>17</v>
      </c>
    </row>
    <row r="361" spans="1:39" x14ac:dyDescent="0.3">
      <c r="A361" s="5">
        <v>10277507</v>
      </c>
      <c r="B361" s="6">
        <v>3286340849210</v>
      </c>
      <c r="C361" s="5" t="s">
        <v>76</v>
      </c>
      <c r="D361" s="5" t="s">
        <v>2710</v>
      </c>
      <c r="E361" s="12">
        <v>141</v>
      </c>
      <c r="F361" s="5" t="s">
        <v>65</v>
      </c>
      <c r="G361" s="5">
        <v>2057016</v>
      </c>
      <c r="H361" s="36" t="s">
        <v>76</v>
      </c>
      <c r="I361" s="5">
        <v>205</v>
      </c>
      <c r="J361" s="5">
        <v>70</v>
      </c>
      <c r="K361" s="5">
        <v>16</v>
      </c>
      <c r="L361" s="5" t="s">
        <v>2654</v>
      </c>
      <c r="M361" s="5">
        <v>97</v>
      </c>
      <c r="N361" s="5"/>
      <c r="O361" s="5" t="s">
        <v>19</v>
      </c>
      <c r="P361" s="5"/>
      <c r="Q361" s="5" t="s">
        <v>26</v>
      </c>
      <c r="R361" s="5" t="s">
        <v>21</v>
      </c>
      <c r="S361" s="5">
        <v>72</v>
      </c>
      <c r="T361" s="5" t="s">
        <v>22</v>
      </c>
      <c r="U361" s="5" t="s">
        <v>23</v>
      </c>
      <c r="V361" s="5" t="s">
        <v>24</v>
      </c>
      <c r="W361" s="12">
        <v>141</v>
      </c>
      <c r="X361" s="7">
        <f t="shared" si="20"/>
        <v>0.37</v>
      </c>
      <c r="Y361" s="5">
        <f t="shared" si="21"/>
        <v>88.83</v>
      </c>
      <c r="AI361" t="e">
        <f>VLOOKUP(A361,NP!$A:$B,2,FALSE)</f>
        <v>#N/A</v>
      </c>
      <c r="AJ361">
        <f t="shared" si="22"/>
        <v>0</v>
      </c>
      <c r="AK361">
        <f>VLOOKUP(F361,Kondition!$B$4:$AG$31,12,FALSE)*100</f>
        <v>37</v>
      </c>
      <c r="AL361" t="e">
        <f t="shared" si="23"/>
        <v>#REF!</v>
      </c>
      <c r="AM361">
        <v>16</v>
      </c>
    </row>
    <row r="362" spans="1:39" x14ac:dyDescent="0.3">
      <c r="A362" s="5">
        <v>10277509</v>
      </c>
      <c r="B362" s="6">
        <v>3286340841016</v>
      </c>
      <c r="C362" s="5" t="s">
        <v>76</v>
      </c>
      <c r="D362" s="5" t="s">
        <v>2711</v>
      </c>
      <c r="E362" s="12">
        <v>138.5</v>
      </c>
      <c r="F362" s="5" t="s">
        <v>65</v>
      </c>
      <c r="G362" s="5">
        <v>2056016</v>
      </c>
      <c r="H362" s="36" t="s">
        <v>76</v>
      </c>
      <c r="I362" s="5">
        <v>205</v>
      </c>
      <c r="J362" s="5">
        <v>60</v>
      </c>
      <c r="K362" s="5">
        <v>16</v>
      </c>
      <c r="L362" s="5" t="s">
        <v>2654</v>
      </c>
      <c r="M362" s="5">
        <v>92</v>
      </c>
      <c r="N362" s="5"/>
      <c r="O362" s="5" t="s">
        <v>19</v>
      </c>
      <c r="P362" s="5"/>
      <c r="Q362" s="5" t="s">
        <v>21</v>
      </c>
      <c r="R362" s="5" t="s">
        <v>27</v>
      </c>
      <c r="S362" s="5">
        <v>72</v>
      </c>
      <c r="T362" s="5" t="s">
        <v>22</v>
      </c>
      <c r="U362" s="5" t="s">
        <v>23</v>
      </c>
      <c r="V362" s="5" t="s">
        <v>24</v>
      </c>
      <c r="W362" s="12">
        <v>138.5</v>
      </c>
      <c r="X362" s="7">
        <f t="shared" si="20"/>
        <v>0.37</v>
      </c>
      <c r="Y362" s="5">
        <f t="shared" si="21"/>
        <v>87.254999999999995</v>
      </c>
      <c r="AI362" t="e">
        <f>VLOOKUP(A362,NP!$A:$B,2,FALSE)</f>
        <v>#N/A</v>
      </c>
      <c r="AJ362">
        <f t="shared" si="22"/>
        <v>0</v>
      </c>
      <c r="AK362">
        <f>VLOOKUP(F362,Kondition!$B$4:$AG$31,12,FALSE)*100</f>
        <v>37</v>
      </c>
      <c r="AL362" t="e">
        <f t="shared" si="23"/>
        <v>#REF!</v>
      </c>
      <c r="AM362">
        <v>16</v>
      </c>
    </row>
    <row r="363" spans="1:39" x14ac:dyDescent="0.3">
      <c r="A363" s="5">
        <v>10277511</v>
      </c>
      <c r="B363" s="6">
        <v>3286340921015</v>
      </c>
      <c r="C363" s="5" t="s">
        <v>76</v>
      </c>
      <c r="D363" s="5" t="s">
        <v>2712</v>
      </c>
      <c r="E363" s="12">
        <v>203</v>
      </c>
      <c r="F363" s="5" t="s">
        <v>65</v>
      </c>
      <c r="G363" s="5">
        <v>2255517</v>
      </c>
      <c r="H363" s="36" t="s">
        <v>76</v>
      </c>
      <c r="I363" s="5">
        <v>225</v>
      </c>
      <c r="J363" s="5">
        <v>55</v>
      </c>
      <c r="K363" s="5">
        <v>17</v>
      </c>
      <c r="L363" s="5" t="s">
        <v>2654</v>
      </c>
      <c r="M363" s="5">
        <v>97</v>
      </c>
      <c r="N363" s="5"/>
      <c r="O363" s="5" t="s">
        <v>19</v>
      </c>
      <c r="P363" s="5"/>
      <c r="Q363" s="5" t="s">
        <v>21</v>
      </c>
      <c r="R363" s="5" t="s">
        <v>27</v>
      </c>
      <c r="S363" s="5">
        <v>72</v>
      </c>
      <c r="T363" s="5" t="s">
        <v>22</v>
      </c>
      <c r="U363" s="5" t="s">
        <v>23</v>
      </c>
      <c r="V363" s="5" t="s">
        <v>24</v>
      </c>
      <c r="W363" s="12">
        <v>203</v>
      </c>
      <c r="X363" s="7">
        <f t="shared" si="20"/>
        <v>0.37</v>
      </c>
      <c r="Y363" s="5">
        <f t="shared" si="21"/>
        <v>127.89</v>
      </c>
      <c r="AI363" t="e">
        <f>VLOOKUP(A363,NP!$A:$B,2,FALSE)</f>
        <v>#N/A</v>
      </c>
      <c r="AJ363">
        <f t="shared" si="22"/>
        <v>0</v>
      </c>
      <c r="AK363">
        <f>VLOOKUP(F363,Kondition!$B$4:$AG$31,15,FALSE)*100</f>
        <v>37</v>
      </c>
      <c r="AL363" t="e">
        <f t="shared" si="23"/>
        <v>#REF!</v>
      </c>
      <c r="AM363">
        <v>17</v>
      </c>
    </row>
    <row r="364" spans="1:39" x14ac:dyDescent="0.3">
      <c r="A364" s="5">
        <v>10277512</v>
      </c>
      <c r="B364" s="6">
        <v>3286340840910</v>
      </c>
      <c r="C364" s="5" t="s">
        <v>76</v>
      </c>
      <c r="D364" s="5" t="s">
        <v>2712</v>
      </c>
      <c r="E364" s="12">
        <v>203</v>
      </c>
      <c r="F364" s="5" t="s">
        <v>65</v>
      </c>
      <c r="G364" s="5">
        <v>2255517</v>
      </c>
      <c r="H364" s="36" t="s">
        <v>76</v>
      </c>
      <c r="I364" s="5">
        <v>225</v>
      </c>
      <c r="J364" s="5">
        <v>55</v>
      </c>
      <c r="K364" s="5">
        <v>17</v>
      </c>
      <c r="L364" s="5" t="s">
        <v>2654</v>
      </c>
      <c r="M364" s="5">
        <v>97</v>
      </c>
      <c r="N364" s="5"/>
      <c r="O364" s="5" t="s">
        <v>19</v>
      </c>
      <c r="P364" s="5"/>
      <c r="Q364" s="5" t="s">
        <v>21</v>
      </c>
      <c r="R364" s="5" t="s">
        <v>27</v>
      </c>
      <c r="S364" s="5">
        <v>72</v>
      </c>
      <c r="T364" s="5" t="s">
        <v>22</v>
      </c>
      <c r="U364" s="5" t="s">
        <v>23</v>
      </c>
      <c r="V364" s="5" t="s">
        <v>24</v>
      </c>
      <c r="W364" s="12">
        <v>203</v>
      </c>
      <c r="X364" s="7">
        <f t="shared" si="20"/>
        <v>0.37</v>
      </c>
      <c r="Y364" s="5">
        <f t="shared" si="21"/>
        <v>127.89</v>
      </c>
      <c r="AI364" t="e">
        <f>VLOOKUP(A364,NP!$A:$B,2,FALSE)</f>
        <v>#N/A</v>
      </c>
      <c r="AJ364">
        <f t="shared" si="22"/>
        <v>0</v>
      </c>
      <c r="AK364">
        <f>VLOOKUP(F364,Kondition!$B$4:$AG$31,15,FALSE)*100</f>
        <v>37</v>
      </c>
      <c r="AL364" t="e">
        <f t="shared" si="23"/>
        <v>#REF!</v>
      </c>
      <c r="AM364">
        <v>17</v>
      </c>
    </row>
    <row r="365" spans="1:39" x14ac:dyDescent="0.3">
      <c r="A365" s="5">
        <v>10277517</v>
      </c>
      <c r="B365" s="6">
        <v>3286340849517</v>
      </c>
      <c r="C365" s="5" t="s">
        <v>76</v>
      </c>
      <c r="D365" s="5" t="s">
        <v>2714</v>
      </c>
      <c r="E365" s="12">
        <v>240</v>
      </c>
      <c r="F365" s="5" t="s">
        <v>65</v>
      </c>
      <c r="G365" s="5">
        <v>2354517</v>
      </c>
      <c r="H365" s="36" t="s">
        <v>76</v>
      </c>
      <c r="I365" s="5">
        <v>235</v>
      </c>
      <c r="J365" s="5">
        <v>45</v>
      </c>
      <c r="K365" s="5">
        <v>17</v>
      </c>
      <c r="L365" s="5" t="s">
        <v>2654</v>
      </c>
      <c r="M365" s="5">
        <v>97</v>
      </c>
      <c r="N365" s="5"/>
      <c r="O365" s="5" t="s">
        <v>25</v>
      </c>
      <c r="P365" s="5"/>
      <c r="Q365" s="5" t="s">
        <v>26</v>
      </c>
      <c r="R365" s="5" t="s">
        <v>21</v>
      </c>
      <c r="S365" s="5">
        <v>72</v>
      </c>
      <c r="T365" s="5" t="s">
        <v>22</v>
      </c>
      <c r="U365" s="5" t="s">
        <v>23</v>
      </c>
      <c r="V365" s="5" t="s">
        <v>24</v>
      </c>
      <c r="W365" s="12">
        <v>240</v>
      </c>
      <c r="X365" s="7" t="str">
        <f t="shared" si="20"/>
        <v>NP</v>
      </c>
      <c r="Y365" s="5">
        <f t="shared" si="21"/>
        <v>147</v>
      </c>
      <c r="AI365">
        <f>VLOOKUP(A365,NP!$A:$B,2,FALSE)</f>
        <v>147</v>
      </c>
      <c r="AJ365">
        <f t="shared" si="22"/>
        <v>147</v>
      </c>
      <c r="AK365">
        <f>VLOOKUP(F365,Kondition!$B$4:$AG$31,15,FALSE)*100</f>
        <v>37</v>
      </c>
      <c r="AL365" t="e">
        <f t="shared" si="23"/>
        <v>#REF!</v>
      </c>
      <c r="AM365">
        <v>17</v>
      </c>
    </row>
    <row r="366" spans="1:39" x14ac:dyDescent="0.3">
      <c r="A366" s="5">
        <v>10277520</v>
      </c>
      <c r="B366" s="6">
        <v>3286340836012</v>
      </c>
      <c r="C366" s="5" t="s">
        <v>76</v>
      </c>
      <c r="D366" s="5" t="s">
        <v>2715</v>
      </c>
      <c r="E366" s="12">
        <v>205.5</v>
      </c>
      <c r="F366" s="5" t="s">
        <v>65</v>
      </c>
      <c r="G366" s="5">
        <v>2055517</v>
      </c>
      <c r="H366" s="36" t="s">
        <v>76</v>
      </c>
      <c r="I366" s="5">
        <v>205</v>
      </c>
      <c r="J366" s="5">
        <v>55</v>
      </c>
      <c r="K366" s="5">
        <v>17</v>
      </c>
      <c r="L366" s="5" t="s">
        <v>2654</v>
      </c>
      <c r="M366" s="5">
        <v>95</v>
      </c>
      <c r="N366" s="5"/>
      <c r="O366" s="5" t="s">
        <v>19</v>
      </c>
      <c r="P366" s="5"/>
      <c r="Q366" s="5" t="s">
        <v>26</v>
      </c>
      <c r="R366" s="5" t="s">
        <v>21</v>
      </c>
      <c r="S366" s="5">
        <v>72</v>
      </c>
      <c r="T366" s="5" t="s">
        <v>22</v>
      </c>
      <c r="U366" s="5" t="s">
        <v>23</v>
      </c>
      <c r="V366" s="5" t="s">
        <v>24</v>
      </c>
      <c r="W366" s="12">
        <v>205.5</v>
      </c>
      <c r="X366" s="7">
        <f t="shared" si="20"/>
        <v>0.37</v>
      </c>
      <c r="Y366" s="5">
        <f t="shared" si="21"/>
        <v>129.465</v>
      </c>
      <c r="AI366" t="e">
        <f>VLOOKUP(A366,NP!$A:$B,2,FALSE)</f>
        <v>#N/A</v>
      </c>
      <c r="AJ366">
        <f t="shared" si="22"/>
        <v>0</v>
      </c>
      <c r="AK366">
        <f>VLOOKUP(F366,Kondition!$B$4:$AG$31,15,FALSE)*100</f>
        <v>37</v>
      </c>
      <c r="AL366" t="e">
        <f t="shared" si="23"/>
        <v>#REF!</v>
      </c>
      <c r="AM366">
        <v>17</v>
      </c>
    </row>
    <row r="367" spans="1:39" x14ac:dyDescent="0.3">
      <c r="A367" s="5">
        <v>10277521</v>
      </c>
      <c r="B367" s="6">
        <v>3286340797115</v>
      </c>
      <c r="C367" s="5" t="s">
        <v>76</v>
      </c>
      <c r="D367" s="5" t="s">
        <v>2716</v>
      </c>
      <c r="E367" s="12">
        <v>200</v>
      </c>
      <c r="F367" s="5" t="s">
        <v>65</v>
      </c>
      <c r="G367" s="5">
        <v>2254518</v>
      </c>
      <c r="H367" s="36" t="s">
        <v>76</v>
      </c>
      <c r="I367" s="5">
        <v>225</v>
      </c>
      <c r="J367" s="5">
        <v>45</v>
      </c>
      <c r="K367" s="5">
        <v>18</v>
      </c>
      <c r="L367" s="5" t="s">
        <v>2654</v>
      </c>
      <c r="M367" s="5">
        <v>95</v>
      </c>
      <c r="N367" s="5"/>
      <c r="O367" s="5" t="s">
        <v>25</v>
      </c>
      <c r="P367" s="5"/>
      <c r="Q367" s="5" t="s">
        <v>26</v>
      </c>
      <c r="R367" s="5" t="s">
        <v>21</v>
      </c>
      <c r="S367" s="5">
        <v>72</v>
      </c>
      <c r="T367" s="5" t="s">
        <v>22</v>
      </c>
      <c r="U367" s="5" t="s">
        <v>23</v>
      </c>
      <c r="V367" s="5" t="s">
        <v>24</v>
      </c>
      <c r="W367" s="12">
        <v>200</v>
      </c>
      <c r="X367" s="7">
        <f t="shared" si="20"/>
        <v>0.37</v>
      </c>
      <c r="Y367" s="5">
        <f t="shared" si="21"/>
        <v>126</v>
      </c>
      <c r="AI367" t="e">
        <f>VLOOKUP(A367,NP!$A:$B,2,FALSE)</f>
        <v>#N/A</v>
      </c>
      <c r="AJ367">
        <f t="shared" si="22"/>
        <v>0</v>
      </c>
      <c r="AK367">
        <f>VLOOKUP(F367,Kondition!$B$4:$AG$31,18,FALSE)*100</f>
        <v>37</v>
      </c>
      <c r="AL367" t="e">
        <f t="shared" si="23"/>
        <v>#REF!</v>
      </c>
      <c r="AM367">
        <v>17</v>
      </c>
    </row>
    <row r="368" spans="1:39" x14ac:dyDescent="0.3">
      <c r="A368" s="5">
        <v>10277523</v>
      </c>
      <c r="B368" s="6">
        <v>3286340797016</v>
      </c>
      <c r="C368" s="5" t="s">
        <v>76</v>
      </c>
      <c r="D368" s="5" t="s">
        <v>2717</v>
      </c>
      <c r="E368" s="12">
        <v>255</v>
      </c>
      <c r="F368" s="5" t="s">
        <v>65</v>
      </c>
      <c r="G368" s="5">
        <v>2454517</v>
      </c>
      <c r="H368" s="36" t="s">
        <v>76</v>
      </c>
      <c r="I368" s="5">
        <v>245</v>
      </c>
      <c r="J368" s="5">
        <v>45</v>
      </c>
      <c r="K368" s="5">
        <v>17</v>
      </c>
      <c r="L368" s="5" t="s">
        <v>2654</v>
      </c>
      <c r="M368" s="5">
        <v>99</v>
      </c>
      <c r="N368" s="5"/>
      <c r="O368" s="5" t="s">
        <v>25</v>
      </c>
      <c r="P368" s="5"/>
      <c r="Q368" s="5" t="s">
        <v>26</v>
      </c>
      <c r="R368" s="5" t="s">
        <v>21</v>
      </c>
      <c r="S368" s="5">
        <v>72</v>
      </c>
      <c r="T368" s="5" t="s">
        <v>22</v>
      </c>
      <c r="U368" s="5" t="s">
        <v>23</v>
      </c>
      <c r="V368" s="5" t="s">
        <v>24</v>
      </c>
      <c r="W368" s="12">
        <v>255</v>
      </c>
      <c r="X368" s="7" t="str">
        <f t="shared" si="20"/>
        <v>NP</v>
      </c>
      <c r="Y368" s="5">
        <f t="shared" si="21"/>
        <v>154</v>
      </c>
      <c r="AI368">
        <f>VLOOKUP(A368,NP!$A:$B,2,FALSE)</f>
        <v>154</v>
      </c>
      <c r="AJ368">
        <f t="shared" si="22"/>
        <v>154</v>
      </c>
      <c r="AK368">
        <f>VLOOKUP(F368,Kondition!$B$4:$AG$31,15,FALSE)*100</f>
        <v>37</v>
      </c>
      <c r="AL368" t="e">
        <f t="shared" si="23"/>
        <v>#REF!</v>
      </c>
      <c r="AM368">
        <v>17</v>
      </c>
    </row>
    <row r="369" spans="1:39" x14ac:dyDescent="0.3">
      <c r="A369" s="5">
        <v>10277526</v>
      </c>
      <c r="B369" s="6">
        <v>3286340796910</v>
      </c>
      <c r="C369" s="5" t="s">
        <v>76</v>
      </c>
      <c r="D369" s="5" t="s">
        <v>2718</v>
      </c>
      <c r="E369" s="12">
        <v>236</v>
      </c>
      <c r="F369" s="5" t="s">
        <v>65</v>
      </c>
      <c r="G369" s="5">
        <v>2354518</v>
      </c>
      <c r="H369" s="36" t="s">
        <v>76</v>
      </c>
      <c r="I369" s="5">
        <v>235</v>
      </c>
      <c r="J369" s="5">
        <v>45</v>
      </c>
      <c r="K369" s="5">
        <v>18</v>
      </c>
      <c r="L369" s="5" t="s">
        <v>2654</v>
      </c>
      <c r="M369" s="5">
        <v>98</v>
      </c>
      <c r="N369" s="5"/>
      <c r="O369" s="5" t="s">
        <v>25</v>
      </c>
      <c r="P369" s="5"/>
      <c r="Q369" s="5" t="s">
        <v>26</v>
      </c>
      <c r="R369" s="5" t="s">
        <v>21</v>
      </c>
      <c r="S369" s="5">
        <v>72</v>
      </c>
      <c r="T369" s="5" t="s">
        <v>22</v>
      </c>
      <c r="U369" s="5" t="s">
        <v>23</v>
      </c>
      <c r="V369" s="5" t="s">
        <v>24</v>
      </c>
      <c r="W369" s="12">
        <v>236</v>
      </c>
      <c r="X369" s="7" t="str">
        <f t="shared" si="20"/>
        <v>NP</v>
      </c>
      <c r="Y369" s="5">
        <f t="shared" si="21"/>
        <v>145</v>
      </c>
      <c r="AI369">
        <f>VLOOKUP(A369,NP!$A:$B,2,FALSE)</f>
        <v>145</v>
      </c>
      <c r="AJ369">
        <f t="shared" si="22"/>
        <v>145</v>
      </c>
      <c r="AK369">
        <f>VLOOKUP(F369,Kondition!$B$4:$AG$31,18,FALSE)*100</f>
        <v>37</v>
      </c>
      <c r="AL369" t="e">
        <f t="shared" si="23"/>
        <v>#REF!</v>
      </c>
      <c r="AM369">
        <v>17</v>
      </c>
    </row>
    <row r="370" spans="1:39" x14ac:dyDescent="0.3">
      <c r="A370" s="5">
        <v>10277529</v>
      </c>
      <c r="B370" s="6">
        <v>3286340796019</v>
      </c>
      <c r="C370" s="5" t="s">
        <v>76</v>
      </c>
      <c r="D370" s="5" t="s">
        <v>2719</v>
      </c>
      <c r="E370" s="12">
        <v>173</v>
      </c>
      <c r="F370" s="5" t="s">
        <v>65</v>
      </c>
      <c r="G370" s="5">
        <v>2155516</v>
      </c>
      <c r="H370" s="36" t="s">
        <v>76</v>
      </c>
      <c r="I370" s="5">
        <v>215</v>
      </c>
      <c r="J370" s="5">
        <v>55</v>
      </c>
      <c r="K370" s="5">
        <v>16</v>
      </c>
      <c r="L370" s="5" t="s">
        <v>2654</v>
      </c>
      <c r="M370" s="5">
        <v>93</v>
      </c>
      <c r="N370" s="5"/>
      <c r="O370" s="5" t="s">
        <v>19</v>
      </c>
      <c r="P370" s="5"/>
      <c r="Q370" s="5" t="s">
        <v>26</v>
      </c>
      <c r="R370" s="5" t="s">
        <v>21</v>
      </c>
      <c r="S370" s="5">
        <v>72</v>
      </c>
      <c r="T370" s="5" t="s">
        <v>22</v>
      </c>
      <c r="U370" s="5" t="s">
        <v>23</v>
      </c>
      <c r="V370" s="5" t="s">
        <v>24</v>
      </c>
      <c r="W370" s="12">
        <v>173</v>
      </c>
      <c r="X370" s="7">
        <f t="shared" si="20"/>
        <v>0.37</v>
      </c>
      <c r="Y370" s="5">
        <f t="shared" si="21"/>
        <v>108.99</v>
      </c>
      <c r="AI370" t="e">
        <f>VLOOKUP(A370,NP!$A:$B,2,FALSE)</f>
        <v>#N/A</v>
      </c>
      <c r="AJ370">
        <f t="shared" si="22"/>
        <v>0</v>
      </c>
      <c r="AK370">
        <f>VLOOKUP(F370,Kondition!$B$4:$AG$31,12,FALSE)*100</f>
        <v>37</v>
      </c>
      <c r="AL370" t="e">
        <f t="shared" si="23"/>
        <v>#REF!</v>
      </c>
      <c r="AM370">
        <v>16</v>
      </c>
    </row>
    <row r="371" spans="1:39" x14ac:dyDescent="0.3">
      <c r="A371" s="5">
        <v>10277530</v>
      </c>
      <c r="B371" s="6">
        <v>3286340795913</v>
      </c>
      <c r="C371" s="5" t="s">
        <v>76</v>
      </c>
      <c r="D371" s="5" t="s">
        <v>2720</v>
      </c>
      <c r="E371" s="12">
        <v>162</v>
      </c>
      <c r="F371" s="5" t="s">
        <v>65</v>
      </c>
      <c r="G371" s="5">
        <v>2156016</v>
      </c>
      <c r="H371" s="36" t="s">
        <v>76</v>
      </c>
      <c r="I371" s="5">
        <v>215</v>
      </c>
      <c r="J371" s="5">
        <v>60</v>
      </c>
      <c r="K371" s="5">
        <v>16</v>
      </c>
      <c r="L371" s="5" t="s">
        <v>2654</v>
      </c>
      <c r="M371" s="5">
        <v>99</v>
      </c>
      <c r="N371" s="5"/>
      <c r="O371" s="5" t="s">
        <v>19</v>
      </c>
      <c r="P371" s="5"/>
      <c r="Q371" s="5" t="s">
        <v>26</v>
      </c>
      <c r="R371" s="5" t="s">
        <v>21</v>
      </c>
      <c r="S371" s="5">
        <v>72</v>
      </c>
      <c r="T371" s="5" t="s">
        <v>22</v>
      </c>
      <c r="U371" s="5" t="s">
        <v>23</v>
      </c>
      <c r="V371" s="5" t="s">
        <v>24</v>
      </c>
      <c r="W371" s="12">
        <v>162</v>
      </c>
      <c r="X371" s="7">
        <f t="shared" si="20"/>
        <v>0.37</v>
      </c>
      <c r="Y371" s="5">
        <f t="shared" si="21"/>
        <v>102.06</v>
      </c>
      <c r="AI371" t="e">
        <f>VLOOKUP(A371,NP!$A:$B,2,FALSE)</f>
        <v>#N/A</v>
      </c>
      <c r="AJ371">
        <f t="shared" si="22"/>
        <v>0</v>
      </c>
      <c r="AK371">
        <f>VLOOKUP(F371,Kondition!$B$4:$AG$31,12,FALSE)*100</f>
        <v>37</v>
      </c>
      <c r="AL371" t="e">
        <f t="shared" si="23"/>
        <v>#REF!</v>
      </c>
      <c r="AM371">
        <v>16</v>
      </c>
    </row>
    <row r="372" spans="1:39" x14ac:dyDescent="0.3">
      <c r="A372" s="5">
        <v>10277531</v>
      </c>
      <c r="B372" s="6">
        <v>3286340795814</v>
      </c>
      <c r="C372" s="5" t="s">
        <v>76</v>
      </c>
      <c r="D372" s="5" t="s">
        <v>2721</v>
      </c>
      <c r="E372" s="12">
        <v>179</v>
      </c>
      <c r="F372" s="5" t="s">
        <v>65</v>
      </c>
      <c r="G372" s="5">
        <v>2155516</v>
      </c>
      <c r="H372" s="36" t="s">
        <v>76</v>
      </c>
      <c r="I372" s="5">
        <v>215</v>
      </c>
      <c r="J372" s="5">
        <v>55</v>
      </c>
      <c r="K372" s="5">
        <v>16</v>
      </c>
      <c r="L372" s="5" t="s">
        <v>2654</v>
      </c>
      <c r="M372" s="5">
        <v>97</v>
      </c>
      <c r="N372" s="5"/>
      <c r="O372" s="5" t="s">
        <v>19</v>
      </c>
      <c r="P372" s="5"/>
      <c r="Q372" s="5" t="s">
        <v>26</v>
      </c>
      <c r="R372" s="5" t="s">
        <v>21</v>
      </c>
      <c r="S372" s="5">
        <v>72</v>
      </c>
      <c r="T372" s="5" t="s">
        <v>22</v>
      </c>
      <c r="U372" s="5" t="s">
        <v>23</v>
      </c>
      <c r="V372" s="5" t="s">
        <v>24</v>
      </c>
      <c r="W372" s="12">
        <v>179</v>
      </c>
      <c r="X372" s="7">
        <f t="shared" si="20"/>
        <v>0.37</v>
      </c>
      <c r="Y372" s="5">
        <f t="shared" si="21"/>
        <v>112.77</v>
      </c>
      <c r="AI372" t="e">
        <f>VLOOKUP(A372,NP!$A:$B,2,FALSE)</f>
        <v>#N/A</v>
      </c>
      <c r="AJ372">
        <f t="shared" si="22"/>
        <v>0</v>
      </c>
      <c r="AK372">
        <f>VLOOKUP(F372,Kondition!$B$4:$AG$31,12,FALSE)*100</f>
        <v>37</v>
      </c>
      <c r="AL372" t="e">
        <f t="shared" si="23"/>
        <v>#REF!</v>
      </c>
      <c r="AM372">
        <v>16</v>
      </c>
    </row>
    <row r="373" spans="1:39" x14ac:dyDescent="0.3">
      <c r="A373" s="5">
        <v>10277532</v>
      </c>
      <c r="B373" s="6">
        <v>3286340670111</v>
      </c>
      <c r="C373" s="5" t="s">
        <v>76</v>
      </c>
      <c r="D373" s="5" t="s">
        <v>2722</v>
      </c>
      <c r="E373" s="12">
        <v>454</v>
      </c>
      <c r="F373" s="5" t="s">
        <v>65</v>
      </c>
      <c r="G373" s="5">
        <v>2953520</v>
      </c>
      <c r="H373" s="36" t="s">
        <v>76</v>
      </c>
      <c r="I373" s="5">
        <v>295</v>
      </c>
      <c r="J373" s="5">
        <v>35</v>
      </c>
      <c r="K373" s="5">
        <v>20</v>
      </c>
      <c r="L373" s="5" t="s">
        <v>2654</v>
      </c>
      <c r="M373" s="5">
        <v>101</v>
      </c>
      <c r="N373" s="5"/>
      <c r="O373" s="5" t="s">
        <v>29</v>
      </c>
      <c r="P373" s="5"/>
      <c r="Q373" s="5" t="s">
        <v>26</v>
      </c>
      <c r="R373" s="5" t="s">
        <v>21</v>
      </c>
      <c r="S373" s="5">
        <v>75</v>
      </c>
      <c r="T373" s="5" t="s">
        <v>22</v>
      </c>
      <c r="U373" s="5" t="s">
        <v>23</v>
      </c>
      <c r="V373" s="5" t="s">
        <v>24</v>
      </c>
      <c r="W373" s="12">
        <v>454</v>
      </c>
      <c r="X373" s="7" t="str">
        <f t="shared" si="20"/>
        <v>NP</v>
      </c>
      <c r="Y373" s="5">
        <f t="shared" si="21"/>
        <v>245.5</v>
      </c>
      <c r="AI373">
        <f>VLOOKUP(A373,NP!$A:$B,2,FALSE)</f>
        <v>245.5</v>
      </c>
      <c r="AJ373">
        <f t="shared" si="22"/>
        <v>245.5</v>
      </c>
      <c r="AK373">
        <f>VLOOKUP(F373,Kondition!$B$4:$AG$309,24,FALSE)*100</f>
        <v>43</v>
      </c>
      <c r="AL373" t="e">
        <f t="shared" si="23"/>
        <v>#REF!</v>
      </c>
      <c r="AM373">
        <v>19</v>
      </c>
    </row>
    <row r="374" spans="1:39" x14ac:dyDescent="0.3">
      <c r="A374" s="5">
        <v>10277533</v>
      </c>
      <c r="B374" s="6">
        <v>3286340670012</v>
      </c>
      <c r="C374" s="5" t="s">
        <v>76</v>
      </c>
      <c r="D374" s="5" t="s">
        <v>2723</v>
      </c>
      <c r="E374" s="12">
        <v>395.5</v>
      </c>
      <c r="F374" s="5" t="s">
        <v>65</v>
      </c>
      <c r="G374" s="5">
        <v>2554020</v>
      </c>
      <c r="H374" s="36" t="s">
        <v>76</v>
      </c>
      <c r="I374" s="5">
        <v>255</v>
      </c>
      <c r="J374" s="5">
        <v>40</v>
      </c>
      <c r="K374" s="5">
        <v>20</v>
      </c>
      <c r="L374" s="5" t="s">
        <v>2654</v>
      </c>
      <c r="M374" s="5">
        <v>97</v>
      </c>
      <c r="N374" s="5"/>
      <c r="O374" s="5" t="s">
        <v>29</v>
      </c>
      <c r="P374" s="5"/>
      <c r="Q374" s="5" t="s">
        <v>20</v>
      </c>
      <c r="R374" s="5" t="s">
        <v>21</v>
      </c>
      <c r="S374" s="5">
        <v>73</v>
      </c>
      <c r="T374" s="5" t="s">
        <v>22</v>
      </c>
      <c r="U374" s="5" t="s">
        <v>23</v>
      </c>
      <c r="V374" s="5" t="s">
        <v>24</v>
      </c>
      <c r="W374" s="12">
        <v>395.5</v>
      </c>
      <c r="X374" s="7" t="str">
        <f t="shared" si="20"/>
        <v>NP</v>
      </c>
      <c r="Y374" s="5">
        <f t="shared" si="21"/>
        <v>218.5</v>
      </c>
      <c r="AI374">
        <f>VLOOKUP(A374,NP!$A:$B,2,FALSE)</f>
        <v>218.5</v>
      </c>
      <c r="AJ374">
        <f t="shared" si="22"/>
        <v>218.5</v>
      </c>
      <c r="AK374">
        <f>VLOOKUP(F374,Kondition!$B$4:$AG$309,24,FALSE)*100</f>
        <v>43</v>
      </c>
      <c r="AL374" t="e">
        <f t="shared" si="23"/>
        <v>#REF!</v>
      </c>
      <c r="AM374">
        <v>19</v>
      </c>
    </row>
    <row r="375" spans="1:39" x14ac:dyDescent="0.3">
      <c r="A375" s="5">
        <v>10277535</v>
      </c>
      <c r="B375" s="6">
        <v>3286340889216</v>
      </c>
      <c r="C375" s="5" t="s">
        <v>76</v>
      </c>
      <c r="D375" s="5" t="s">
        <v>2691</v>
      </c>
      <c r="E375" s="12">
        <v>188</v>
      </c>
      <c r="F375" s="5" t="s">
        <v>65</v>
      </c>
      <c r="G375" s="5">
        <v>2254018</v>
      </c>
      <c r="H375" s="36" t="s">
        <v>76</v>
      </c>
      <c r="I375" s="5">
        <v>225</v>
      </c>
      <c r="J375" s="5">
        <v>40</v>
      </c>
      <c r="K375" s="5">
        <v>18</v>
      </c>
      <c r="L375" s="5" t="s">
        <v>2654</v>
      </c>
      <c r="M375" s="5">
        <v>92</v>
      </c>
      <c r="N375" s="5"/>
      <c r="O375" s="5" t="s">
        <v>25</v>
      </c>
      <c r="P375" s="5"/>
      <c r="Q375" s="5" t="s">
        <v>26</v>
      </c>
      <c r="R375" s="5" t="s">
        <v>21</v>
      </c>
      <c r="S375" s="5">
        <v>72</v>
      </c>
      <c r="T375" s="5" t="s">
        <v>22</v>
      </c>
      <c r="U375" s="5" t="s">
        <v>23</v>
      </c>
      <c r="V375" s="5" t="s">
        <v>24</v>
      </c>
      <c r="W375" s="12">
        <v>188</v>
      </c>
      <c r="X375" s="7">
        <f t="shared" si="20"/>
        <v>0.37</v>
      </c>
      <c r="Y375" s="5">
        <f t="shared" si="21"/>
        <v>118.44</v>
      </c>
      <c r="AI375" t="e">
        <f>VLOOKUP(A375,NP!$A:$B,2,FALSE)</f>
        <v>#N/A</v>
      </c>
      <c r="AJ375">
        <f t="shared" si="22"/>
        <v>0</v>
      </c>
      <c r="AK375">
        <f>VLOOKUP(F375,Kondition!$B$4:$AG$31,18,FALSE)*100</f>
        <v>37</v>
      </c>
      <c r="AL375" t="e">
        <f t="shared" si="23"/>
        <v>#REF!</v>
      </c>
      <c r="AM375">
        <v>17</v>
      </c>
    </row>
    <row r="376" spans="1:39" x14ac:dyDescent="0.3">
      <c r="A376" s="5">
        <v>10277537</v>
      </c>
      <c r="B376" s="6">
        <v>3286340849616</v>
      </c>
      <c r="C376" s="5" t="s">
        <v>76</v>
      </c>
      <c r="D376" s="5" t="s">
        <v>2724</v>
      </c>
      <c r="E376" s="12">
        <v>236.5</v>
      </c>
      <c r="F376" s="5" t="s">
        <v>65</v>
      </c>
      <c r="G376" s="5">
        <v>2354018</v>
      </c>
      <c r="H376" s="36" t="s">
        <v>76</v>
      </c>
      <c r="I376" s="5">
        <v>235</v>
      </c>
      <c r="J376" s="5">
        <v>40</v>
      </c>
      <c r="K376" s="5">
        <v>18</v>
      </c>
      <c r="L376" s="5" t="s">
        <v>2654</v>
      </c>
      <c r="M376" s="5">
        <v>95</v>
      </c>
      <c r="N376" s="5"/>
      <c r="O376" s="5" t="s">
        <v>25</v>
      </c>
      <c r="P376" s="5"/>
      <c r="Q376" s="5" t="s">
        <v>26</v>
      </c>
      <c r="R376" s="5" t="s">
        <v>21</v>
      </c>
      <c r="S376" s="5">
        <v>72</v>
      </c>
      <c r="T376" s="5" t="s">
        <v>22</v>
      </c>
      <c r="U376" s="5" t="s">
        <v>23</v>
      </c>
      <c r="V376" s="5" t="s">
        <v>24</v>
      </c>
      <c r="W376" s="12">
        <v>236.5</v>
      </c>
      <c r="X376" s="7" t="str">
        <f t="shared" ref="X376:X439" si="24">IF(AJ376&gt;0,"NP",AK376/100)</f>
        <v>NP</v>
      </c>
      <c r="Y376" s="5">
        <f t="shared" ref="Y376:Y439" si="25">IF(AJ376&gt;0,AI376,E376*(100%-X376))</f>
        <v>145.5</v>
      </c>
      <c r="AI376">
        <f>VLOOKUP(A376,NP!$A:$B,2,FALSE)</f>
        <v>145.5</v>
      </c>
      <c r="AJ376">
        <f t="shared" ref="AJ376:AJ439" si="26">_xlfn.IFNA(AI376,0)</f>
        <v>145.5</v>
      </c>
      <c r="AK376">
        <f>VLOOKUP(F376,Kondition!$B$4:$AG$31,18,FALSE)*100</f>
        <v>37</v>
      </c>
      <c r="AL376" t="e">
        <f t="shared" ref="AL376:AL439" si="27">$AI$1&amp;F376&amp;K376</f>
        <v>#REF!</v>
      </c>
      <c r="AM376">
        <v>17</v>
      </c>
    </row>
    <row r="377" spans="1:39" x14ac:dyDescent="0.3">
      <c r="A377" s="5">
        <v>10277539</v>
      </c>
      <c r="B377" s="6">
        <v>3286340921619</v>
      </c>
      <c r="C377" s="5" t="s">
        <v>76</v>
      </c>
      <c r="D377" s="5" t="s">
        <v>2725</v>
      </c>
      <c r="E377" s="12">
        <v>226.5</v>
      </c>
      <c r="F377" s="5" t="s">
        <v>65</v>
      </c>
      <c r="G377" s="5">
        <v>2454018</v>
      </c>
      <c r="H377" s="36" t="s">
        <v>76</v>
      </c>
      <c r="I377" s="5">
        <v>245</v>
      </c>
      <c r="J377" s="5">
        <v>40</v>
      </c>
      <c r="K377" s="5">
        <v>18</v>
      </c>
      <c r="L377" s="5" t="s">
        <v>2654</v>
      </c>
      <c r="M377" s="5">
        <v>93</v>
      </c>
      <c r="N377" s="5"/>
      <c r="O377" s="5" t="s">
        <v>25</v>
      </c>
      <c r="P377" s="5"/>
      <c r="Q377" s="5" t="s">
        <v>26</v>
      </c>
      <c r="R377" s="5" t="s">
        <v>21</v>
      </c>
      <c r="S377" s="5">
        <v>72</v>
      </c>
      <c r="T377" s="5" t="s">
        <v>22</v>
      </c>
      <c r="U377" s="5" t="s">
        <v>23</v>
      </c>
      <c r="V377" s="5" t="s">
        <v>24</v>
      </c>
      <c r="W377" s="12">
        <v>226.5</v>
      </c>
      <c r="X377" s="7" t="str">
        <f t="shared" si="24"/>
        <v>NP</v>
      </c>
      <c r="Y377" s="5">
        <f t="shared" si="25"/>
        <v>140.5</v>
      </c>
      <c r="AI377">
        <f>VLOOKUP(A377,NP!$A:$B,2,FALSE)</f>
        <v>140.5</v>
      </c>
      <c r="AJ377">
        <f t="shared" si="26"/>
        <v>140.5</v>
      </c>
      <c r="AK377">
        <f>VLOOKUP(F377,Kondition!$B$4:$AG$31,18,FALSE)*100</f>
        <v>37</v>
      </c>
      <c r="AL377" t="e">
        <f t="shared" si="27"/>
        <v>#REF!</v>
      </c>
      <c r="AM377">
        <v>17</v>
      </c>
    </row>
    <row r="378" spans="1:39" x14ac:dyDescent="0.3">
      <c r="A378" s="5">
        <v>10277540</v>
      </c>
      <c r="B378" s="6">
        <v>3286340840811</v>
      </c>
      <c r="C378" s="5" t="s">
        <v>76</v>
      </c>
      <c r="D378" s="5" t="s">
        <v>2726</v>
      </c>
      <c r="E378" s="12">
        <v>173</v>
      </c>
      <c r="F378" s="5" t="s">
        <v>65</v>
      </c>
      <c r="G378" s="5">
        <v>2056516</v>
      </c>
      <c r="H378" s="36" t="s">
        <v>76</v>
      </c>
      <c r="I378" s="5">
        <v>205</v>
      </c>
      <c r="J378" s="5">
        <v>65</v>
      </c>
      <c r="K378" s="5">
        <v>16</v>
      </c>
      <c r="L378" s="5" t="s">
        <v>2654</v>
      </c>
      <c r="M378" s="5">
        <v>95</v>
      </c>
      <c r="N378" s="5"/>
      <c r="O378" s="5" t="s">
        <v>19</v>
      </c>
      <c r="P378" s="5"/>
      <c r="Q378" s="5" t="s">
        <v>21</v>
      </c>
      <c r="R378" s="5" t="s">
        <v>27</v>
      </c>
      <c r="S378" s="5">
        <v>72</v>
      </c>
      <c r="T378" s="5" t="s">
        <v>22</v>
      </c>
      <c r="U378" s="5" t="s">
        <v>23</v>
      </c>
      <c r="V378" s="5" t="s">
        <v>24</v>
      </c>
      <c r="W378" s="12">
        <v>173</v>
      </c>
      <c r="X378" s="7">
        <f t="shared" si="24"/>
        <v>0.37</v>
      </c>
      <c r="Y378" s="5">
        <f t="shared" si="25"/>
        <v>108.99</v>
      </c>
      <c r="AI378" t="e">
        <f>VLOOKUP(A378,NP!$A:$B,2,FALSE)</f>
        <v>#N/A</v>
      </c>
      <c r="AJ378">
        <f t="shared" si="26"/>
        <v>0</v>
      </c>
      <c r="AK378">
        <f>VLOOKUP(F378,Kondition!$B$4:$AG$31,12,FALSE)*100</f>
        <v>37</v>
      </c>
      <c r="AL378" t="e">
        <f t="shared" si="27"/>
        <v>#REF!</v>
      </c>
      <c r="AM378">
        <v>16</v>
      </c>
    </row>
    <row r="379" spans="1:39" x14ac:dyDescent="0.3">
      <c r="A379" s="5">
        <v>10277543</v>
      </c>
      <c r="B379" s="6">
        <v>3286340878210</v>
      </c>
      <c r="C379" s="5" t="s">
        <v>76</v>
      </c>
      <c r="D379" s="5" t="s">
        <v>2727</v>
      </c>
      <c r="E379" s="12">
        <v>198</v>
      </c>
      <c r="F379" s="5" t="s">
        <v>65</v>
      </c>
      <c r="G379" s="5">
        <v>2255017</v>
      </c>
      <c r="H379" s="36" t="s">
        <v>76</v>
      </c>
      <c r="I379" s="5">
        <v>225</v>
      </c>
      <c r="J379" s="5">
        <v>50</v>
      </c>
      <c r="K379" s="5">
        <v>17</v>
      </c>
      <c r="L379" s="5" t="s">
        <v>2654</v>
      </c>
      <c r="M379" s="5">
        <v>98</v>
      </c>
      <c r="N379" s="5"/>
      <c r="O379" s="5" t="s">
        <v>19</v>
      </c>
      <c r="P379" s="5"/>
      <c r="Q379" s="5" t="s">
        <v>26</v>
      </c>
      <c r="R379" s="5" t="s">
        <v>21</v>
      </c>
      <c r="S379" s="5">
        <v>71</v>
      </c>
      <c r="T379" s="5" t="s">
        <v>22</v>
      </c>
      <c r="U379" s="5" t="s">
        <v>23</v>
      </c>
      <c r="V379" s="5" t="s">
        <v>24</v>
      </c>
      <c r="W379" s="12">
        <v>198</v>
      </c>
      <c r="X379" s="7">
        <f t="shared" si="24"/>
        <v>0.37</v>
      </c>
      <c r="Y379" s="5">
        <f t="shared" si="25"/>
        <v>124.74</v>
      </c>
      <c r="AI379" t="e">
        <f>VLOOKUP(A379,NP!$A:$B,2,FALSE)</f>
        <v>#N/A</v>
      </c>
      <c r="AJ379">
        <f t="shared" si="26"/>
        <v>0</v>
      </c>
      <c r="AK379">
        <f>VLOOKUP(F379,Kondition!$B$4:$AG$31,15,FALSE)*100</f>
        <v>37</v>
      </c>
      <c r="AL379" t="e">
        <f t="shared" si="27"/>
        <v>#REF!</v>
      </c>
      <c r="AM379">
        <v>17</v>
      </c>
    </row>
    <row r="380" spans="1:39" x14ac:dyDescent="0.3">
      <c r="A380" s="5">
        <v>10277546</v>
      </c>
      <c r="B380" s="6">
        <v>3286340850018</v>
      </c>
      <c r="C380" s="5" t="s">
        <v>76</v>
      </c>
      <c r="D380" s="5" t="s">
        <v>2728</v>
      </c>
      <c r="E380" s="12">
        <v>307</v>
      </c>
      <c r="F380" s="5" t="s">
        <v>65</v>
      </c>
      <c r="G380" s="5">
        <v>2553519</v>
      </c>
      <c r="H380" s="36" t="s">
        <v>76</v>
      </c>
      <c r="I380" s="5">
        <v>255</v>
      </c>
      <c r="J380" s="5">
        <v>35</v>
      </c>
      <c r="K380" s="5">
        <v>19</v>
      </c>
      <c r="L380" s="5" t="s">
        <v>2654</v>
      </c>
      <c r="M380" s="5">
        <v>96</v>
      </c>
      <c r="N380" s="5"/>
      <c r="O380" s="5" t="s">
        <v>25</v>
      </c>
      <c r="P380" s="5"/>
      <c r="Q380" s="5" t="s">
        <v>26</v>
      </c>
      <c r="R380" s="5" t="s">
        <v>21</v>
      </c>
      <c r="S380" s="5">
        <v>73</v>
      </c>
      <c r="T380" s="5" t="s">
        <v>22</v>
      </c>
      <c r="U380" s="5" t="s">
        <v>23</v>
      </c>
      <c r="V380" s="5" t="s">
        <v>24</v>
      </c>
      <c r="W380" s="12">
        <v>307</v>
      </c>
      <c r="X380" s="7">
        <f t="shared" si="24"/>
        <v>0.43</v>
      </c>
      <c r="Y380" s="5">
        <f t="shared" si="25"/>
        <v>174.99</v>
      </c>
      <c r="AI380" t="e">
        <f>VLOOKUP(A380,NP!$A:$B,2,FALSE)</f>
        <v>#N/A</v>
      </c>
      <c r="AJ380">
        <f t="shared" si="26"/>
        <v>0</v>
      </c>
      <c r="AK380">
        <f>VLOOKUP(F380,Kondition!$B$4:$AG$31,21,FALSE)*100</f>
        <v>43</v>
      </c>
      <c r="AL380" t="e">
        <f t="shared" si="27"/>
        <v>#REF!</v>
      </c>
      <c r="AM380">
        <v>19</v>
      </c>
    </row>
    <row r="381" spans="1:39" x14ac:dyDescent="0.3">
      <c r="A381" s="5">
        <v>10277547</v>
      </c>
      <c r="B381" s="6">
        <v>3286340849913</v>
      </c>
      <c r="C381" s="5" t="s">
        <v>76</v>
      </c>
      <c r="D381" s="5" t="s">
        <v>2729</v>
      </c>
      <c r="E381" s="12">
        <v>329.5</v>
      </c>
      <c r="F381" s="5" t="s">
        <v>65</v>
      </c>
      <c r="G381" s="5">
        <v>2454019</v>
      </c>
      <c r="H381" s="36" t="s">
        <v>76</v>
      </c>
      <c r="I381" s="5">
        <v>245</v>
      </c>
      <c r="J381" s="5">
        <v>40</v>
      </c>
      <c r="K381" s="5">
        <v>19</v>
      </c>
      <c r="L381" s="5" t="s">
        <v>2654</v>
      </c>
      <c r="M381" s="5">
        <v>98</v>
      </c>
      <c r="N381" s="5"/>
      <c r="O381" s="5" t="s">
        <v>25</v>
      </c>
      <c r="P381" s="5"/>
      <c r="Q381" s="5" t="s">
        <v>26</v>
      </c>
      <c r="R381" s="5" t="s">
        <v>21</v>
      </c>
      <c r="S381" s="5">
        <v>72</v>
      </c>
      <c r="T381" s="5" t="s">
        <v>22</v>
      </c>
      <c r="U381" s="5" t="s">
        <v>23</v>
      </c>
      <c r="V381" s="5" t="s">
        <v>24</v>
      </c>
      <c r="W381" s="12">
        <v>329.5</v>
      </c>
      <c r="X381" s="7">
        <f t="shared" si="24"/>
        <v>0.43</v>
      </c>
      <c r="Y381" s="5">
        <f t="shared" si="25"/>
        <v>187.81500000000003</v>
      </c>
      <c r="AI381" t="e">
        <f>VLOOKUP(A381,NP!$A:$B,2,FALSE)</f>
        <v>#N/A</v>
      </c>
      <c r="AJ381">
        <f t="shared" si="26"/>
        <v>0</v>
      </c>
      <c r="AK381">
        <f>VLOOKUP(F381,Kondition!$B$4:$AG$31,21,FALSE)*100</f>
        <v>43</v>
      </c>
      <c r="AL381" t="e">
        <f t="shared" si="27"/>
        <v>#REF!</v>
      </c>
      <c r="AM381">
        <v>19</v>
      </c>
    </row>
    <row r="382" spans="1:39" x14ac:dyDescent="0.3">
      <c r="A382" s="5">
        <v>10277548</v>
      </c>
      <c r="B382" s="6">
        <v>3286340849814</v>
      </c>
      <c r="C382" s="5" t="s">
        <v>76</v>
      </c>
      <c r="D382" s="5" t="s">
        <v>2730</v>
      </c>
      <c r="E382" s="12">
        <v>248</v>
      </c>
      <c r="F382" s="5" t="s">
        <v>65</v>
      </c>
      <c r="G382" s="5">
        <v>2554018</v>
      </c>
      <c r="H382" s="36" t="s">
        <v>76</v>
      </c>
      <c r="I382" s="5">
        <v>255</v>
      </c>
      <c r="J382" s="5">
        <v>40</v>
      </c>
      <c r="K382" s="5">
        <v>18</v>
      </c>
      <c r="L382" s="5" t="s">
        <v>2654</v>
      </c>
      <c r="M382" s="5">
        <v>99</v>
      </c>
      <c r="N382" s="5"/>
      <c r="O382" s="5" t="s">
        <v>25</v>
      </c>
      <c r="P382" s="5"/>
      <c r="Q382" s="5" t="s">
        <v>26</v>
      </c>
      <c r="R382" s="5" t="s">
        <v>21</v>
      </c>
      <c r="S382" s="5">
        <v>73</v>
      </c>
      <c r="T382" s="5" t="s">
        <v>22</v>
      </c>
      <c r="U382" s="5" t="s">
        <v>23</v>
      </c>
      <c r="V382" s="5" t="s">
        <v>24</v>
      </c>
      <c r="W382" s="12">
        <v>248</v>
      </c>
      <c r="X382" s="7" t="str">
        <f t="shared" si="24"/>
        <v>NP</v>
      </c>
      <c r="Y382" s="5">
        <f t="shared" si="25"/>
        <v>150.5</v>
      </c>
      <c r="AI382">
        <f>VLOOKUP(A382,NP!$A:$B,2,FALSE)</f>
        <v>150.5</v>
      </c>
      <c r="AJ382">
        <f t="shared" si="26"/>
        <v>150.5</v>
      </c>
      <c r="AK382">
        <f>VLOOKUP(F382,Kondition!$B$4:$AG$31,18,FALSE)*100</f>
        <v>37</v>
      </c>
      <c r="AL382" t="e">
        <f t="shared" si="27"/>
        <v>#REF!</v>
      </c>
      <c r="AM382">
        <v>17</v>
      </c>
    </row>
    <row r="383" spans="1:39" x14ac:dyDescent="0.3">
      <c r="A383" s="5">
        <v>10277549</v>
      </c>
      <c r="B383" s="6">
        <v>3286340849715</v>
      </c>
      <c r="C383" s="5" t="s">
        <v>76</v>
      </c>
      <c r="D383" s="5" t="s">
        <v>2731</v>
      </c>
      <c r="E383" s="12">
        <v>234.5</v>
      </c>
      <c r="F383" s="5" t="s">
        <v>65</v>
      </c>
      <c r="G383" s="5">
        <v>2454518</v>
      </c>
      <c r="H383" s="36" t="s">
        <v>76</v>
      </c>
      <c r="I383" s="5">
        <v>245</v>
      </c>
      <c r="J383" s="5">
        <v>45</v>
      </c>
      <c r="K383" s="5">
        <v>18</v>
      </c>
      <c r="L383" s="5" t="s">
        <v>2654</v>
      </c>
      <c r="M383" s="5">
        <v>100</v>
      </c>
      <c r="N383" s="5"/>
      <c r="O383" s="5" t="s">
        <v>25</v>
      </c>
      <c r="P383" s="5"/>
      <c r="Q383" s="5" t="s">
        <v>26</v>
      </c>
      <c r="R383" s="5" t="s">
        <v>21</v>
      </c>
      <c r="S383" s="5">
        <v>72</v>
      </c>
      <c r="T383" s="5" t="s">
        <v>22</v>
      </c>
      <c r="U383" s="5" t="s">
        <v>23</v>
      </c>
      <c r="V383" s="5" t="s">
        <v>24</v>
      </c>
      <c r="W383" s="12">
        <v>234.5</v>
      </c>
      <c r="X383" s="7" t="str">
        <f t="shared" si="24"/>
        <v>NP</v>
      </c>
      <c r="Y383" s="5">
        <f t="shared" si="25"/>
        <v>144.5</v>
      </c>
      <c r="AI383">
        <f>VLOOKUP(A383,NP!$A:$B,2,FALSE)</f>
        <v>144.5</v>
      </c>
      <c r="AJ383">
        <f t="shared" si="26"/>
        <v>144.5</v>
      </c>
      <c r="AK383">
        <f>VLOOKUP(F383,Kondition!$B$4:$AG$31,18,FALSE)*100</f>
        <v>37</v>
      </c>
      <c r="AL383" t="e">
        <f t="shared" si="27"/>
        <v>#REF!</v>
      </c>
      <c r="AM383">
        <v>17</v>
      </c>
    </row>
    <row r="384" spans="1:39" x14ac:dyDescent="0.3">
      <c r="A384" s="5">
        <v>10277555</v>
      </c>
      <c r="B384" s="6">
        <v>3286340841115</v>
      </c>
      <c r="C384" s="5" t="s">
        <v>76</v>
      </c>
      <c r="D384" s="5" t="s">
        <v>2732</v>
      </c>
      <c r="E384" s="12">
        <v>215</v>
      </c>
      <c r="F384" s="5" t="s">
        <v>65</v>
      </c>
      <c r="G384" s="5">
        <v>2155517</v>
      </c>
      <c r="H384" s="36" t="s">
        <v>76</v>
      </c>
      <c r="I384" s="5">
        <v>215</v>
      </c>
      <c r="J384" s="5">
        <v>55</v>
      </c>
      <c r="K384" s="5">
        <v>17</v>
      </c>
      <c r="L384" s="5" t="s">
        <v>2654</v>
      </c>
      <c r="M384" s="5">
        <v>94</v>
      </c>
      <c r="N384" s="5"/>
      <c r="O384" s="5" t="s">
        <v>25</v>
      </c>
      <c r="P384" s="5"/>
      <c r="Q384" s="5" t="s">
        <v>26</v>
      </c>
      <c r="R384" s="5" t="s">
        <v>21</v>
      </c>
      <c r="S384" s="5">
        <v>72</v>
      </c>
      <c r="T384" s="5" t="s">
        <v>22</v>
      </c>
      <c r="U384" s="5" t="s">
        <v>23</v>
      </c>
      <c r="V384" s="5" t="s">
        <v>24</v>
      </c>
      <c r="W384" s="12">
        <v>215</v>
      </c>
      <c r="X384" s="7" t="str">
        <f t="shared" si="24"/>
        <v>NP</v>
      </c>
      <c r="Y384" s="5">
        <f t="shared" si="25"/>
        <v>135</v>
      </c>
      <c r="AI384">
        <f>VLOOKUP(A384,NP!$A:$B,2,FALSE)</f>
        <v>135</v>
      </c>
      <c r="AJ384">
        <f t="shared" si="26"/>
        <v>135</v>
      </c>
      <c r="AK384">
        <f>VLOOKUP(F384,Kondition!$B$4:$AG$31,15,FALSE)*100</f>
        <v>37</v>
      </c>
      <c r="AL384" t="e">
        <f t="shared" si="27"/>
        <v>#REF!</v>
      </c>
      <c r="AM384">
        <v>17</v>
      </c>
    </row>
    <row r="385" spans="1:39" x14ac:dyDescent="0.3">
      <c r="A385" s="5">
        <v>10277556</v>
      </c>
      <c r="B385" s="6">
        <v>3286340960014</v>
      </c>
      <c r="C385" s="5" t="s">
        <v>76</v>
      </c>
      <c r="D385" s="5" t="s">
        <v>2733</v>
      </c>
      <c r="E385" s="12">
        <v>211.5</v>
      </c>
      <c r="F385" s="5" t="s">
        <v>65</v>
      </c>
      <c r="G385" s="5">
        <v>2154516</v>
      </c>
      <c r="H385" s="36" t="s">
        <v>76</v>
      </c>
      <c r="I385" s="5">
        <v>215</v>
      </c>
      <c r="J385" s="5">
        <v>45</v>
      </c>
      <c r="K385" s="5">
        <v>16</v>
      </c>
      <c r="L385" s="5" t="s">
        <v>2601</v>
      </c>
      <c r="M385" s="5">
        <v>90</v>
      </c>
      <c r="N385" s="5"/>
      <c r="O385" s="5" t="s">
        <v>25</v>
      </c>
      <c r="P385" s="5"/>
      <c r="Q385" s="5" t="s">
        <v>26</v>
      </c>
      <c r="R385" s="5" t="s">
        <v>21</v>
      </c>
      <c r="S385" s="5">
        <v>72</v>
      </c>
      <c r="T385" s="5" t="s">
        <v>22</v>
      </c>
      <c r="U385" s="5" t="s">
        <v>23</v>
      </c>
      <c r="V385" s="5" t="s">
        <v>24</v>
      </c>
      <c r="W385" s="12">
        <v>211.5</v>
      </c>
      <c r="X385" s="7">
        <f t="shared" si="24"/>
        <v>0.37</v>
      </c>
      <c r="Y385" s="5">
        <f t="shared" si="25"/>
        <v>133.245</v>
      </c>
      <c r="AI385" t="e">
        <f>VLOOKUP(A385,NP!$A:$B,2,FALSE)</f>
        <v>#N/A</v>
      </c>
      <c r="AJ385">
        <f t="shared" si="26"/>
        <v>0</v>
      </c>
      <c r="AK385">
        <f>VLOOKUP(F385,Kondition!$B$4:$AG$31,12,FALSE)*100</f>
        <v>37</v>
      </c>
      <c r="AL385" t="e">
        <f t="shared" si="27"/>
        <v>#REF!</v>
      </c>
      <c r="AM385">
        <v>16</v>
      </c>
    </row>
    <row r="386" spans="1:39" x14ac:dyDescent="0.3">
      <c r="A386" s="5">
        <v>10027301</v>
      </c>
      <c r="B386" s="6">
        <v>5452000833044</v>
      </c>
      <c r="C386" s="5" t="s">
        <v>77</v>
      </c>
      <c r="D386" s="5" t="s">
        <v>448</v>
      </c>
      <c r="E386" s="12">
        <v>225.5</v>
      </c>
      <c r="F386" s="5" t="s">
        <v>41</v>
      </c>
      <c r="G386" s="5">
        <v>2254517</v>
      </c>
      <c r="H386" s="36" t="s">
        <v>77</v>
      </c>
      <c r="I386" s="5">
        <v>225</v>
      </c>
      <c r="J386" s="5">
        <v>45</v>
      </c>
      <c r="K386" s="5">
        <v>17</v>
      </c>
      <c r="L386" s="5" t="s">
        <v>371</v>
      </c>
      <c r="M386" s="5">
        <v>94</v>
      </c>
      <c r="N386" s="5"/>
      <c r="O386" s="5" t="s">
        <v>25</v>
      </c>
      <c r="P386" s="5" t="s">
        <v>42</v>
      </c>
      <c r="Q386" s="5" t="s">
        <v>26</v>
      </c>
      <c r="R386" s="5" t="s">
        <v>27</v>
      </c>
      <c r="S386" s="5">
        <v>72</v>
      </c>
      <c r="T386" s="5" t="s">
        <v>22</v>
      </c>
      <c r="U386" s="5" t="s">
        <v>23</v>
      </c>
      <c r="V386" s="5" t="s">
        <v>24</v>
      </c>
      <c r="W386" s="12">
        <v>225.5</v>
      </c>
      <c r="X386" s="7">
        <f t="shared" si="24"/>
        <v>0.31</v>
      </c>
      <c r="Y386" s="5">
        <f t="shared" si="25"/>
        <v>155.595</v>
      </c>
      <c r="AI386" t="e">
        <f>VLOOKUP(A386,NP!$A:$B,2,FALSE)</f>
        <v>#N/A</v>
      </c>
      <c r="AJ386">
        <f t="shared" si="26"/>
        <v>0</v>
      </c>
      <c r="AK386">
        <f>VLOOKUP(F386,Kondition!$B$4:$AG$31,15,FALSE)*100</f>
        <v>31</v>
      </c>
      <c r="AL386" t="e">
        <f t="shared" si="27"/>
        <v>#REF!</v>
      </c>
      <c r="AM386">
        <v>17</v>
      </c>
    </row>
    <row r="387" spans="1:39" x14ac:dyDescent="0.3">
      <c r="A387" s="5">
        <v>10277557</v>
      </c>
      <c r="B387" s="6">
        <v>3286340967815</v>
      </c>
      <c r="C387" s="5" t="s">
        <v>76</v>
      </c>
      <c r="D387" s="5" t="s">
        <v>2734</v>
      </c>
      <c r="E387" s="12">
        <v>205.5</v>
      </c>
      <c r="F387" s="5" t="s">
        <v>65</v>
      </c>
      <c r="G387" s="5">
        <v>2054517</v>
      </c>
      <c r="H387" s="36" t="s">
        <v>76</v>
      </c>
      <c r="I387" s="5">
        <v>205</v>
      </c>
      <c r="J387" s="5">
        <v>45</v>
      </c>
      <c r="K387" s="5">
        <v>17</v>
      </c>
      <c r="L387" s="5" t="s">
        <v>2601</v>
      </c>
      <c r="M387" s="5">
        <v>88</v>
      </c>
      <c r="N387" s="5"/>
      <c r="O387" s="5" t="s">
        <v>25</v>
      </c>
      <c r="P387" s="5"/>
      <c r="Q387" s="5" t="s">
        <v>26</v>
      </c>
      <c r="R387" s="5" t="s">
        <v>21</v>
      </c>
      <c r="S387" s="5">
        <v>72</v>
      </c>
      <c r="T387" s="5" t="s">
        <v>22</v>
      </c>
      <c r="U387" s="5" t="s">
        <v>23</v>
      </c>
      <c r="V387" s="5" t="s">
        <v>24</v>
      </c>
      <c r="W387" s="12">
        <v>205.5</v>
      </c>
      <c r="X387" s="7">
        <f t="shared" si="24"/>
        <v>0.37</v>
      </c>
      <c r="Y387" s="5">
        <f t="shared" si="25"/>
        <v>129.465</v>
      </c>
      <c r="AI387" t="e">
        <f>VLOOKUP(A387,NP!$A:$B,2,FALSE)</f>
        <v>#N/A</v>
      </c>
      <c r="AJ387">
        <f t="shared" si="26"/>
        <v>0</v>
      </c>
      <c r="AK387">
        <f>VLOOKUP(F387,Kondition!$B$4:$AG$31,15,FALSE)*100</f>
        <v>37</v>
      </c>
      <c r="AL387" t="e">
        <f t="shared" si="27"/>
        <v>#REF!</v>
      </c>
      <c r="AM387">
        <v>17</v>
      </c>
    </row>
    <row r="388" spans="1:39" x14ac:dyDescent="0.3">
      <c r="A388" s="5">
        <v>10277578</v>
      </c>
      <c r="B388" s="6">
        <v>3286340921312</v>
      </c>
      <c r="C388" s="5" t="s">
        <v>76</v>
      </c>
      <c r="D388" s="5" t="s">
        <v>2713</v>
      </c>
      <c r="E388" s="12">
        <v>131</v>
      </c>
      <c r="F388" s="5" t="s">
        <v>65</v>
      </c>
      <c r="G388" s="5">
        <v>2055516</v>
      </c>
      <c r="H388" s="36" t="s">
        <v>76</v>
      </c>
      <c r="I388" s="5">
        <v>205</v>
      </c>
      <c r="J388" s="5">
        <v>55</v>
      </c>
      <c r="K388" s="5">
        <v>16</v>
      </c>
      <c r="L388" s="5" t="s">
        <v>2654</v>
      </c>
      <c r="M388" s="5">
        <v>91</v>
      </c>
      <c r="N388" s="5"/>
      <c r="O388" s="5" t="s">
        <v>19</v>
      </c>
      <c r="P388" s="5"/>
      <c r="Q388" s="5" t="s">
        <v>26</v>
      </c>
      <c r="R388" s="5" t="s">
        <v>27</v>
      </c>
      <c r="S388" s="5">
        <v>72</v>
      </c>
      <c r="T388" s="5" t="s">
        <v>22</v>
      </c>
      <c r="U388" s="5" t="s">
        <v>23</v>
      </c>
      <c r="V388" s="5" t="s">
        <v>24</v>
      </c>
      <c r="W388" s="12">
        <v>131</v>
      </c>
      <c r="X388" s="7">
        <f t="shared" si="24"/>
        <v>0.37</v>
      </c>
      <c r="Y388" s="5">
        <f t="shared" si="25"/>
        <v>82.53</v>
      </c>
      <c r="AI388" t="e">
        <f>VLOOKUP(A388,NP!$A:$B,2,FALSE)</f>
        <v>#N/A</v>
      </c>
      <c r="AJ388">
        <f t="shared" si="26"/>
        <v>0</v>
      </c>
      <c r="AK388">
        <f>VLOOKUP(F388,Kondition!$B$4:$AG$31,12,FALSE)*100</f>
        <v>37</v>
      </c>
      <c r="AL388" t="e">
        <f t="shared" si="27"/>
        <v>#REF!</v>
      </c>
      <c r="AM388">
        <v>16</v>
      </c>
    </row>
    <row r="389" spans="1:39" x14ac:dyDescent="0.3">
      <c r="A389" s="5">
        <v>10277618</v>
      </c>
      <c r="B389" s="6">
        <v>3286340997416</v>
      </c>
      <c r="C389" s="5" t="s">
        <v>76</v>
      </c>
      <c r="D389" s="5" t="s">
        <v>2726</v>
      </c>
      <c r="E389" s="12">
        <v>152.1</v>
      </c>
      <c r="F389" s="5" t="s">
        <v>65</v>
      </c>
      <c r="G389" s="5">
        <v>2056516</v>
      </c>
      <c r="H389" s="36" t="s">
        <v>76</v>
      </c>
      <c r="I389" s="5">
        <v>205</v>
      </c>
      <c r="J389" s="5">
        <v>65</v>
      </c>
      <c r="K389" s="5">
        <v>16</v>
      </c>
      <c r="L389" s="5" t="s">
        <v>2654</v>
      </c>
      <c r="M389" s="5">
        <v>95</v>
      </c>
      <c r="N389" s="5"/>
      <c r="O389" s="5" t="s">
        <v>19</v>
      </c>
      <c r="P389" s="5"/>
      <c r="Q389" s="5" t="s">
        <v>21</v>
      </c>
      <c r="R389" s="5" t="s">
        <v>27</v>
      </c>
      <c r="S389" s="5">
        <v>72</v>
      </c>
      <c r="T389" s="5" t="s">
        <v>22</v>
      </c>
      <c r="U389" s="5" t="s">
        <v>23</v>
      </c>
      <c r="V389" s="5" t="s">
        <v>24</v>
      </c>
      <c r="W389" s="12">
        <v>152.1</v>
      </c>
      <c r="X389" s="7">
        <f t="shared" si="24"/>
        <v>0.37</v>
      </c>
      <c r="Y389" s="5">
        <f t="shared" si="25"/>
        <v>95.822999999999993</v>
      </c>
      <c r="AI389" t="e">
        <f>VLOOKUP(A389,NP!$A:$B,2,FALSE)</f>
        <v>#N/A</v>
      </c>
      <c r="AJ389">
        <f t="shared" si="26"/>
        <v>0</v>
      </c>
      <c r="AK389">
        <f>VLOOKUP(F389,Kondition!$B$4:$AG$31,12,FALSE)*100</f>
        <v>37</v>
      </c>
      <c r="AL389" t="e">
        <f t="shared" si="27"/>
        <v>#REF!</v>
      </c>
      <c r="AM389">
        <v>16</v>
      </c>
    </row>
    <row r="390" spans="1:39" x14ac:dyDescent="0.3">
      <c r="A390" s="5">
        <v>10277636</v>
      </c>
      <c r="B390" s="6">
        <v>3286340999816</v>
      </c>
      <c r="C390" s="5" t="s">
        <v>76</v>
      </c>
      <c r="D390" s="5" t="s">
        <v>2735</v>
      </c>
      <c r="E390" s="12">
        <v>138.5</v>
      </c>
      <c r="F390" s="5" t="s">
        <v>65</v>
      </c>
      <c r="G390" s="5">
        <v>2056016</v>
      </c>
      <c r="H390" s="36" t="s">
        <v>76</v>
      </c>
      <c r="I390" s="5">
        <v>205</v>
      </c>
      <c r="J390" s="5">
        <v>60</v>
      </c>
      <c r="K390" s="5">
        <v>16</v>
      </c>
      <c r="L390" s="5" t="s">
        <v>2654</v>
      </c>
      <c r="M390" s="5">
        <v>92</v>
      </c>
      <c r="N390" s="5"/>
      <c r="O390" s="5" t="s">
        <v>19</v>
      </c>
      <c r="P390" s="5"/>
      <c r="Q390" s="5" t="s">
        <v>26</v>
      </c>
      <c r="R390" s="5" t="s">
        <v>27</v>
      </c>
      <c r="S390" s="5">
        <v>72</v>
      </c>
      <c r="T390" s="5" t="s">
        <v>22</v>
      </c>
      <c r="U390" s="5" t="s">
        <v>23</v>
      </c>
      <c r="V390" s="5" t="s">
        <v>24</v>
      </c>
      <c r="W390" s="12">
        <v>138.5</v>
      </c>
      <c r="X390" s="7">
        <f t="shared" si="24"/>
        <v>0.37</v>
      </c>
      <c r="Y390" s="5">
        <f t="shared" si="25"/>
        <v>87.254999999999995</v>
      </c>
      <c r="AI390" t="e">
        <f>VLOOKUP(A390,NP!$A:$B,2,FALSE)</f>
        <v>#N/A</v>
      </c>
      <c r="AJ390">
        <f t="shared" si="26"/>
        <v>0</v>
      </c>
      <c r="AK390">
        <f>VLOOKUP(F390,Kondition!$B$4:$AG$31,12,FALSE)*100</f>
        <v>37</v>
      </c>
      <c r="AL390" t="e">
        <f t="shared" si="27"/>
        <v>#REF!</v>
      </c>
      <c r="AM390">
        <v>16</v>
      </c>
    </row>
    <row r="391" spans="1:39" x14ac:dyDescent="0.3">
      <c r="A391" s="5">
        <v>10278085</v>
      </c>
      <c r="B391" s="6">
        <v>3286341030211</v>
      </c>
      <c r="C391" s="5" t="s">
        <v>76</v>
      </c>
      <c r="D391" s="5" t="s">
        <v>2736</v>
      </c>
      <c r="E391" s="12">
        <v>295.5</v>
      </c>
      <c r="F391" s="5" t="s">
        <v>65</v>
      </c>
      <c r="G391" s="5">
        <v>2354019</v>
      </c>
      <c r="H391" s="36" t="s">
        <v>76</v>
      </c>
      <c r="I391" s="5">
        <v>235</v>
      </c>
      <c r="J391" s="5">
        <v>40</v>
      </c>
      <c r="K391" s="5">
        <v>19</v>
      </c>
      <c r="L391" s="5" t="s">
        <v>2601</v>
      </c>
      <c r="M391" s="5">
        <v>96</v>
      </c>
      <c r="N391" s="5"/>
      <c r="O391" s="5" t="s">
        <v>25</v>
      </c>
      <c r="P391" s="5"/>
      <c r="Q391" s="5" t="s">
        <v>20</v>
      </c>
      <c r="R391" s="5" t="s">
        <v>21</v>
      </c>
      <c r="S391" s="5">
        <v>72</v>
      </c>
      <c r="T391" s="5" t="s">
        <v>22</v>
      </c>
      <c r="U391" s="5" t="s">
        <v>23</v>
      </c>
      <c r="V391" s="5" t="s">
        <v>24</v>
      </c>
      <c r="W391" s="12">
        <v>295.5</v>
      </c>
      <c r="X391" s="7">
        <f t="shared" si="24"/>
        <v>0.43</v>
      </c>
      <c r="Y391" s="5">
        <f t="shared" si="25"/>
        <v>168.43500000000003</v>
      </c>
      <c r="AI391" t="e">
        <f>VLOOKUP(A391,NP!$A:$B,2,FALSE)</f>
        <v>#N/A</v>
      </c>
      <c r="AJ391">
        <f t="shared" si="26"/>
        <v>0</v>
      </c>
      <c r="AK391">
        <f>VLOOKUP(F391,Kondition!$B$4:$AG$31,21,FALSE)*100</f>
        <v>43</v>
      </c>
      <c r="AL391" t="e">
        <f t="shared" si="27"/>
        <v>#REF!</v>
      </c>
      <c r="AM391">
        <v>19</v>
      </c>
    </row>
    <row r="392" spans="1:39" x14ac:dyDescent="0.3">
      <c r="A392" s="5">
        <v>10278159</v>
      </c>
      <c r="B392" s="6">
        <v>3286341006117</v>
      </c>
      <c r="C392" s="5" t="s">
        <v>76</v>
      </c>
      <c r="D392" s="5" t="s">
        <v>2737</v>
      </c>
      <c r="E392" s="12">
        <v>94</v>
      </c>
      <c r="F392" s="5" t="s">
        <v>65</v>
      </c>
      <c r="G392" s="5">
        <v>1856015</v>
      </c>
      <c r="H392" s="36" t="s">
        <v>76</v>
      </c>
      <c r="I392" s="5">
        <v>185</v>
      </c>
      <c r="J392" s="5">
        <v>60</v>
      </c>
      <c r="K392" s="5">
        <v>15</v>
      </c>
      <c r="L392" s="5" t="s">
        <v>2688</v>
      </c>
      <c r="M392" s="5">
        <v>84</v>
      </c>
      <c r="N392" s="5"/>
      <c r="O392" s="5" t="s">
        <v>33</v>
      </c>
      <c r="P392" s="5"/>
      <c r="Q392" s="5" t="s">
        <v>21</v>
      </c>
      <c r="R392" s="5" t="s">
        <v>27</v>
      </c>
      <c r="S392" s="5">
        <v>71</v>
      </c>
      <c r="T392" s="5" t="s">
        <v>22</v>
      </c>
      <c r="U392" s="5" t="s">
        <v>23</v>
      </c>
      <c r="V392" s="5" t="s">
        <v>24</v>
      </c>
      <c r="W392" s="12">
        <v>94</v>
      </c>
      <c r="X392" s="7">
        <f t="shared" si="24"/>
        <v>0.34499999999999997</v>
      </c>
      <c r="Y392" s="5">
        <f t="shared" si="25"/>
        <v>61.57</v>
      </c>
      <c r="AI392" t="e">
        <f>VLOOKUP(A392,NP!$A:$B,2,FALSE)</f>
        <v>#N/A</v>
      </c>
      <c r="AJ392">
        <f t="shared" si="26"/>
        <v>0</v>
      </c>
      <c r="AK392">
        <f>VLOOKUP(F392,Kondition!$B$4:$AG$31,9,FALSE)*100</f>
        <v>34.5</v>
      </c>
      <c r="AL392" t="e">
        <f t="shared" si="27"/>
        <v>#REF!</v>
      </c>
      <c r="AM392">
        <v>16</v>
      </c>
    </row>
    <row r="393" spans="1:39" x14ac:dyDescent="0.3">
      <c r="A393" s="5">
        <v>10278160</v>
      </c>
      <c r="B393" s="6">
        <v>3286340969314</v>
      </c>
      <c r="C393" s="5" t="s">
        <v>76</v>
      </c>
      <c r="D393" s="5" t="s">
        <v>2738</v>
      </c>
      <c r="E393" s="12">
        <v>83</v>
      </c>
      <c r="F393" s="5" t="s">
        <v>65</v>
      </c>
      <c r="G393" s="5">
        <v>1956515</v>
      </c>
      <c r="H393" s="36" t="s">
        <v>76</v>
      </c>
      <c r="I393" s="5">
        <v>195</v>
      </c>
      <c r="J393" s="5">
        <v>65</v>
      </c>
      <c r="K393" s="5">
        <v>15</v>
      </c>
      <c r="L393" s="5" t="s">
        <v>2688</v>
      </c>
      <c r="M393" s="5">
        <v>91</v>
      </c>
      <c r="N393" s="5"/>
      <c r="O393" s="5" t="s">
        <v>33</v>
      </c>
      <c r="P393" s="5"/>
      <c r="Q393" s="5" t="s">
        <v>21</v>
      </c>
      <c r="R393" s="5" t="s">
        <v>27</v>
      </c>
      <c r="S393" s="5">
        <v>72</v>
      </c>
      <c r="T393" s="5" t="s">
        <v>22</v>
      </c>
      <c r="U393" s="5" t="s">
        <v>23</v>
      </c>
      <c r="V393" s="5" t="s">
        <v>24</v>
      </c>
      <c r="W393" s="12">
        <v>83</v>
      </c>
      <c r="X393" s="7">
        <f t="shared" si="24"/>
        <v>0.34499999999999997</v>
      </c>
      <c r="Y393" s="5">
        <f t="shared" si="25"/>
        <v>54.365000000000002</v>
      </c>
      <c r="AI393" t="e">
        <f>VLOOKUP(A393,NP!$A:$B,2,FALSE)</f>
        <v>#N/A</v>
      </c>
      <c r="AJ393">
        <f t="shared" si="26"/>
        <v>0</v>
      </c>
      <c r="AK393">
        <f>VLOOKUP(F393,Kondition!$B$4:$AG$31,9,FALSE)*100</f>
        <v>34.5</v>
      </c>
      <c r="AL393" t="e">
        <f t="shared" si="27"/>
        <v>#REF!</v>
      </c>
      <c r="AM393">
        <v>16</v>
      </c>
    </row>
    <row r="394" spans="1:39" x14ac:dyDescent="0.3">
      <c r="A394" s="5">
        <v>10278161</v>
      </c>
      <c r="B394" s="6">
        <v>3286340968812</v>
      </c>
      <c r="C394" s="5" t="s">
        <v>76</v>
      </c>
      <c r="D394" s="5" t="s">
        <v>2739</v>
      </c>
      <c r="E394" s="12">
        <v>124</v>
      </c>
      <c r="F394" s="5" t="s">
        <v>65</v>
      </c>
      <c r="G394" s="5">
        <v>2055516</v>
      </c>
      <c r="H394" s="36" t="s">
        <v>76</v>
      </c>
      <c r="I394" s="5">
        <v>205</v>
      </c>
      <c r="J394" s="5">
        <v>55</v>
      </c>
      <c r="K394" s="5">
        <v>16</v>
      </c>
      <c r="L394" s="5" t="s">
        <v>2688</v>
      </c>
      <c r="M394" s="5">
        <v>91</v>
      </c>
      <c r="N394" s="5"/>
      <c r="O394" s="5" t="s">
        <v>33</v>
      </c>
      <c r="P394" s="5"/>
      <c r="Q394" s="5" t="s">
        <v>21</v>
      </c>
      <c r="R394" s="5" t="s">
        <v>27</v>
      </c>
      <c r="S394" s="5">
        <v>72</v>
      </c>
      <c r="T394" s="5" t="s">
        <v>22</v>
      </c>
      <c r="U394" s="5" t="s">
        <v>23</v>
      </c>
      <c r="V394" s="5" t="s">
        <v>24</v>
      </c>
      <c r="W394" s="12">
        <v>124</v>
      </c>
      <c r="X394" s="7">
        <f t="shared" si="24"/>
        <v>0.37</v>
      </c>
      <c r="Y394" s="5">
        <f t="shared" si="25"/>
        <v>78.12</v>
      </c>
      <c r="AI394" t="e">
        <f>VLOOKUP(A394,NP!$A:$B,2,FALSE)</f>
        <v>#N/A</v>
      </c>
      <c r="AJ394">
        <f t="shared" si="26"/>
        <v>0</v>
      </c>
      <c r="AK394">
        <f>VLOOKUP(F394,Kondition!$B$4:$AG$31,12,FALSE)*100</f>
        <v>37</v>
      </c>
      <c r="AL394" t="e">
        <f t="shared" si="27"/>
        <v>#REF!</v>
      </c>
      <c r="AM394">
        <v>16</v>
      </c>
    </row>
    <row r="395" spans="1:39" x14ac:dyDescent="0.3">
      <c r="A395" s="5">
        <v>10027550</v>
      </c>
      <c r="B395" s="6">
        <v>4038526060518</v>
      </c>
      <c r="C395" s="5" t="s">
        <v>77</v>
      </c>
      <c r="D395" s="5" t="s">
        <v>501</v>
      </c>
      <c r="E395" s="12">
        <v>164</v>
      </c>
      <c r="F395" s="5" t="s">
        <v>41</v>
      </c>
      <c r="G395" s="5">
        <v>1756016</v>
      </c>
      <c r="H395" s="36" t="s">
        <v>77</v>
      </c>
      <c r="I395" s="5">
        <v>175</v>
      </c>
      <c r="J395" s="5">
        <v>60</v>
      </c>
      <c r="K395" s="5">
        <v>16</v>
      </c>
      <c r="L395" s="5" t="s">
        <v>423</v>
      </c>
      <c r="M395" s="5">
        <v>86</v>
      </c>
      <c r="N395" s="5"/>
      <c r="O395" s="5" t="s">
        <v>19</v>
      </c>
      <c r="P395" s="5" t="s">
        <v>42</v>
      </c>
      <c r="Q395" s="5" t="s">
        <v>26</v>
      </c>
      <c r="R395" s="5" t="s">
        <v>21</v>
      </c>
      <c r="S395" s="5">
        <v>71</v>
      </c>
      <c r="T395" s="5" t="s">
        <v>22</v>
      </c>
      <c r="U395" s="5" t="s">
        <v>23</v>
      </c>
      <c r="V395" s="5" t="s">
        <v>24</v>
      </c>
      <c r="W395" s="12">
        <v>164</v>
      </c>
      <c r="X395" s="7">
        <f t="shared" si="24"/>
        <v>0.31</v>
      </c>
      <c r="Y395" s="5">
        <f t="shared" si="25"/>
        <v>113.16</v>
      </c>
      <c r="AI395" t="e">
        <f>VLOOKUP(A395,NP!$A:$B,2,FALSE)</f>
        <v>#N/A</v>
      </c>
      <c r="AJ395">
        <f t="shared" si="26"/>
        <v>0</v>
      </c>
      <c r="AK395">
        <f>VLOOKUP(F395,Kondition!$B$4:$AG$31,12,FALSE)*100</f>
        <v>31</v>
      </c>
      <c r="AL395" t="e">
        <f t="shared" si="27"/>
        <v>#REF!</v>
      </c>
      <c r="AM395">
        <v>16</v>
      </c>
    </row>
    <row r="396" spans="1:39" x14ac:dyDescent="0.3">
      <c r="A396" s="5">
        <v>10278162</v>
      </c>
      <c r="B396" s="6">
        <v>3286340962018</v>
      </c>
      <c r="C396" s="5" t="s">
        <v>76</v>
      </c>
      <c r="D396" s="5" t="s">
        <v>2740</v>
      </c>
      <c r="E396" s="12">
        <v>136</v>
      </c>
      <c r="F396" s="5" t="s">
        <v>65</v>
      </c>
      <c r="G396" s="5">
        <v>1856016</v>
      </c>
      <c r="H396" s="36" t="s">
        <v>76</v>
      </c>
      <c r="I396" s="5">
        <v>185</v>
      </c>
      <c r="J396" s="5">
        <v>60</v>
      </c>
      <c r="K396" s="5">
        <v>16</v>
      </c>
      <c r="L396" s="5" t="s">
        <v>2654</v>
      </c>
      <c r="M396" s="5">
        <v>86</v>
      </c>
      <c r="N396" s="5"/>
      <c r="O396" s="5" t="s">
        <v>33</v>
      </c>
      <c r="P396" s="5"/>
      <c r="Q396" s="5" t="s">
        <v>21</v>
      </c>
      <c r="R396" s="5" t="s">
        <v>27</v>
      </c>
      <c r="S396" s="5">
        <v>71</v>
      </c>
      <c r="T396" s="5" t="s">
        <v>22</v>
      </c>
      <c r="U396" s="5" t="s">
        <v>23</v>
      </c>
      <c r="V396" s="5" t="s">
        <v>24</v>
      </c>
      <c r="W396" s="12">
        <v>136</v>
      </c>
      <c r="X396" s="7">
        <f t="shared" si="24"/>
        <v>0.37</v>
      </c>
      <c r="Y396" s="5">
        <f t="shared" si="25"/>
        <v>85.68</v>
      </c>
      <c r="AI396" t="e">
        <f>VLOOKUP(A396,NP!$A:$B,2,FALSE)</f>
        <v>#N/A</v>
      </c>
      <c r="AJ396">
        <f t="shared" si="26"/>
        <v>0</v>
      </c>
      <c r="AK396">
        <f>VLOOKUP(F396,Kondition!$B$4:$AG$31,12,FALSE)*100</f>
        <v>37</v>
      </c>
      <c r="AL396" t="e">
        <f t="shared" si="27"/>
        <v>#REF!</v>
      </c>
      <c r="AM396">
        <v>16</v>
      </c>
    </row>
    <row r="397" spans="1:39" x14ac:dyDescent="0.3">
      <c r="A397" s="5">
        <v>10278163</v>
      </c>
      <c r="B397" s="6">
        <v>3286340961912</v>
      </c>
      <c r="C397" s="5" t="s">
        <v>76</v>
      </c>
      <c r="D397" s="5" t="s">
        <v>2657</v>
      </c>
      <c r="E397" s="12">
        <v>87</v>
      </c>
      <c r="F397" s="5" t="s">
        <v>65</v>
      </c>
      <c r="G397" s="5">
        <v>1856515</v>
      </c>
      <c r="H397" s="36" t="s">
        <v>76</v>
      </c>
      <c r="I397" s="5">
        <v>185</v>
      </c>
      <c r="J397" s="5">
        <v>65</v>
      </c>
      <c r="K397" s="5">
        <v>15</v>
      </c>
      <c r="L397" s="5" t="s">
        <v>2654</v>
      </c>
      <c r="M397" s="5">
        <v>88</v>
      </c>
      <c r="N397" s="5"/>
      <c r="O397" s="5" t="s">
        <v>33</v>
      </c>
      <c r="P397" s="5"/>
      <c r="Q397" s="5" t="s">
        <v>21</v>
      </c>
      <c r="R397" s="5" t="s">
        <v>27</v>
      </c>
      <c r="S397" s="5">
        <v>71</v>
      </c>
      <c r="T397" s="5" t="s">
        <v>22</v>
      </c>
      <c r="U397" s="5" t="s">
        <v>23</v>
      </c>
      <c r="V397" s="5" t="s">
        <v>24</v>
      </c>
      <c r="W397" s="12">
        <v>87</v>
      </c>
      <c r="X397" s="7">
        <f t="shared" si="24"/>
        <v>0.34499999999999997</v>
      </c>
      <c r="Y397" s="5">
        <f t="shared" si="25"/>
        <v>56.984999999999999</v>
      </c>
      <c r="AI397" t="e">
        <f>VLOOKUP(A397,NP!$A:$B,2,FALSE)</f>
        <v>#N/A</v>
      </c>
      <c r="AJ397">
        <f t="shared" si="26"/>
        <v>0</v>
      </c>
      <c r="AK397">
        <f>VLOOKUP(F397,Kondition!$B$4:$AG$31,9,FALSE)*100</f>
        <v>34.5</v>
      </c>
      <c r="AL397" t="e">
        <f t="shared" si="27"/>
        <v>#REF!</v>
      </c>
      <c r="AM397">
        <v>16</v>
      </c>
    </row>
    <row r="398" spans="1:39" x14ac:dyDescent="0.3">
      <c r="A398" s="5">
        <v>10027573</v>
      </c>
      <c r="B398" s="6">
        <v>4038526041746</v>
      </c>
      <c r="C398" s="5" t="s">
        <v>77</v>
      </c>
      <c r="D398" s="5" t="s">
        <v>504</v>
      </c>
      <c r="E398" s="12">
        <v>233</v>
      </c>
      <c r="F398" s="5" t="s">
        <v>41</v>
      </c>
      <c r="G398" s="5">
        <v>2254518</v>
      </c>
      <c r="H398" s="36" t="s">
        <v>77</v>
      </c>
      <c r="I398" s="5">
        <v>225</v>
      </c>
      <c r="J398" s="5">
        <v>45</v>
      </c>
      <c r="K398" s="5">
        <v>18</v>
      </c>
      <c r="L398" s="5" t="s">
        <v>371</v>
      </c>
      <c r="M398" s="5">
        <v>95</v>
      </c>
      <c r="N398" s="5"/>
      <c r="O398" s="5" t="s">
        <v>25</v>
      </c>
      <c r="P398" s="5" t="s">
        <v>42</v>
      </c>
      <c r="Q398" s="5" t="s">
        <v>26</v>
      </c>
      <c r="R398" s="5" t="s">
        <v>27</v>
      </c>
      <c r="S398" s="5">
        <v>72</v>
      </c>
      <c r="T398" s="5" t="s">
        <v>22</v>
      </c>
      <c r="U398" s="5" t="s">
        <v>23</v>
      </c>
      <c r="V398" s="5" t="s">
        <v>24</v>
      </c>
      <c r="W398" s="12">
        <v>233</v>
      </c>
      <c r="X398" s="7">
        <f t="shared" si="24"/>
        <v>0.31</v>
      </c>
      <c r="Y398" s="5">
        <f t="shared" si="25"/>
        <v>160.76999999999998</v>
      </c>
      <c r="AI398" t="e">
        <f>VLOOKUP(A398,NP!$A:$B,2,FALSE)</f>
        <v>#N/A</v>
      </c>
      <c r="AJ398">
        <f t="shared" si="26"/>
        <v>0</v>
      </c>
      <c r="AK398">
        <f>VLOOKUP(F398,Kondition!$B$4:$AG$31,18,FALSE)*100</f>
        <v>31</v>
      </c>
      <c r="AL398" t="e">
        <f t="shared" si="27"/>
        <v>#REF!</v>
      </c>
      <c r="AM398">
        <v>17</v>
      </c>
    </row>
    <row r="399" spans="1:39" x14ac:dyDescent="0.3">
      <c r="A399" s="5">
        <v>10027579</v>
      </c>
      <c r="B399" s="6">
        <v>5452000833204</v>
      </c>
      <c r="C399" s="5" t="s">
        <v>77</v>
      </c>
      <c r="D399" s="5" t="s">
        <v>445</v>
      </c>
      <c r="E399" s="12">
        <v>377</v>
      </c>
      <c r="F399" s="5" t="s">
        <v>41</v>
      </c>
      <c r="G399" s="5">
        <v>2454019</v>
      </c>
      <c r="H399" s="36" t="s">
        <v>77</v>
      </c>
      <c r="I399" s="5">
        <v>245</v>
      </c>
      <c r="J399" s="5">
        <v>40</v>
      </c>
      <c r="K399" s="5">
        <v>19</v>
      </c>
      <c r="L399" s="5" t="s">
        <v>371</v>
      </c>
      <c r="M399" s="5">
        <v>98</v>
      </c>
      <c r="N399" s="5"/>
      <c r="O399" s="5" t="s">
        <v>25</v>
      </c>
      <c r="P399" s="5" t="s">
        <v>42</v>
      </c>
      <c r="Q399" s="5" t="s">
        <v>26</v>
      </c>
      <c r="R399" s="5" t="s">
        <v>27</v>
      </c>
      <c r="S399" s="5">
        <v>72</v>
      </c>
      <c r="T399" s="5" t="s">
        <v>22</v>
      </c>
      <c r="U399" s="5" t="s">
        <v>23</v>
      </c>
      <c r="V399" s="5" t="s">
        <v>24</v>
      </c>
      <c r="W399" s="12">
        <v>377</v>
      </c>
      <c r="X399" s="7" t="str">
        <f t="shared" si="24"/>
        <v>NP</v>
      </c>
      <c r="Y399" s="5">
        <f t="shared" si="25"/>
        <v>239</v>
      </c>
      <c r="AI399">
        <f>VLOOKUP(A399,NP!$A:$B,2,FALSE)</f>
        <v>239</v>
      </c>
      <c r="AJ399">
        <f t="shared" si="26"/>
        <v>239</v>
      </c>
      <c r="AK399">
        <f>VLOOKUP(F399,Kondition!$B$4:$AG$31,21,FALSE)*100</f>
        <v>35</v>
      </c>
      <c r="AL399" t="e">
        <f t="shared" si="27"/>
        <v>#REF!</v>
      </c>
      <c r="AM399">
        <v>19</v>
      </c>
    </row>
    <row r="400" spans="1:39" x14ac:dyDescent="0.3">
      <c r="A400" s="5">
        <v>10278164</v>
      </c>
      <c r="B400" s="6">
        <v>3286340969611</v>
      </c>
      <c r="C400" s="5" t="s">
        <v>76</v>
      </c>
      <c r="D400" s="5" t="s">
        <v>2741</v>
      </c>
      <c r="E400" s="12">
        <v>86</v>
      </c>
      <c r="F400" s="5" t="s">
        <v>65</v>
      </c>
      <c r="G400" s="5">
        <v>1956515</v>
      </c>
      <c r="H400" s="36" t="s">
        <v>76</v>
      </c>
      <c r="I400" s="5">
        <v>195</v>
      </c>
      <c r="J400" s="5">
        <v>65</v>
      </c>
      <c r="K400" s="5">
        <v>15</v>
      </c>
      <c r="L400" s="5" t="s">
        <v>2688</v>
      </c>
      <c r="M400" s="5">
        <v>95</v>
      </c>
      <c r="N400" s="5"/>
      <c r="O400" s="5" t="s">
        <v>33</v>
      </c>
      <c r="P400" s="5"/>
      <c r="Q400" s="5" t="s">
        <v>21</v>
      </c>
      <c r="R400" s="5" t="s">
        <v>27</v>
      </c>
      <c r="S400" s="5">
        <v>72</v>
      </c>
      <c r="T400" s="5" t="s">
        <v>22</v>
      </c>
      <c r="U400" s="5" t="s">
        <v>23</v>
      </c>
      <c r="V400" s="5" t="s">
        <v>24</v>
      </c>
      <c r="W400" s="12">
        <v>86</v>
      </c>
      <c r="X400" s="7">
        <f t="shared" si="24"/>
        <v>0.34499999999999997</v>
      </c>
      <c r="Y400" s="5">
        <f t="shared" si="25"/>
        <v>56.330000000000005</v>
      </c>
      <c r="AI400" t="e">
        <f>VLOOKUP(A400,NP!$A:$B,2,FALSE)</f>
        <v>#N/A</v>
      </c>
      <c r="AJ400">
        <f t="shared" si="26"/>
        <v>0</v>
      </c>
      <c r="AK400">
        <f>VLOOKUP(F400,Kondition!$B$4:$AG$31,9,FALSE)*100</f>
        <v>34.5</v>
      </c>
      <c r="AL400" t="e">
        <f t="shared" si="27"/>
        <v>#REF!</v>
      </c>
      <c r="AM400">
        <v>16</v>
      </c>
    </row>
    <row r="401" spans="1:39" x14ac:dyDescent="0.3">
      <c r="A401" s="5">
        <v>10278165</v>
      </c>
      <c r="B401" s="6">
        <v>3286340968911</v>
      </c>
      <c r="C401" s="5" t="s">
        <v>76</v>
      </c>
      <c r="D401" s="5" t="s">
        <v>2742</v>
      </c>
      <c r="E401" s="12">
        <v>175.5</v>
      </c>
      <c r="F401" s="5" t="s">
        <v>65</v>
      </c>
      <c r="G401" s="5">
        <v>2254517</v>
      </c>
      <c r="H401" s="36" t="s">
        <v>76</v>
      </c>
      <c r="I401" s="5">
        <v>225</v>
      </c>
      <c r="J401" s="5">
        <v>45</v>
      </c>
      <c r="K401" s="5">
        <v>17</v>
      </c>
      <c r="L401" s="5" t="s">
        <v>2688</v>
      </c>
      <c r="M401" s="5">
        <v>91</v>
      </c>
      <c r="N401" s="5"/>
      <c r="O401" s="5" t="s">
        <v>19</v>
      </c>
      <c r="P401" s="5"/>
      <c r="Q401" s="5" t="s">
        <v>26</v>
      </c>
      <c r="R401" s="5" t="s">
        <v>27</v>
      </c>
      <c r="S401" s="5">
        <v>72</v>
      </c>
      <c r="T401" s="5" t="s">
        <v>22</v>
      </c>
      <c r="U401" s="5" t="s">
        <v>23</v>
      </c>
      <c r="V401" s="5" t="s">
        <v>24</v>
      </c>
      <c r="W401" s="12">
        <v>175.5</v>
      </c>
      <c r="X401" s="7">
        <f t="shared" si="24"/>
        <v>0.37</v>
      </c>
      <c r="Y401" s="5">
        <f t="shared" si="25"/>
        <v>110.565</v>
      </c>
      <c r="AI401" t="e">
        <f>VLOOKUP(A401,NP!$A:$B,2,FALSE)</f>
        <v>#N/A</v>
      </c>
      <c r="AJ401">
        <f t="shared" si="26"/>
        <v>0</v>
      </c>
      <c r="AK401">
        <f>VLOOKUP(F401,Kondition!$B$4:$AG$31,15,FALSE)*100</f>
        <v>37</v>
      </c>
      <c r="AL401" t="e">
        <f t="shared" si="27"/>
        <v>#REF!</v>
      </c>
      <c r="AM401">
        <v>17</v>
      </c>
    </row>
    <row r="402" spans="1:39" x14ac:dyDescent="0.3">
      <c r="A402" s="5">
        <v>10278166</v>
      </c>
      <c r="B402" s="6">
        <v>3286340968713</v>
      </c>
      <c r="C402" s="5" t="s">
        <v>76</v>
      </c>
      <c r="D402" s="5" t="s">
        <v>2743</v>
      </c>
      <c r="E402" s="12">
        <v>125</v>
      </c>
      <c r="F402" s="5" t="s">
        <v>65</v>
      </c>
      <c r="G402" s="5">
        <v>2055516</v>
      </c>
      <c r="H402" s="36" t="s">
        <v>76</v>
      </c>
      <c r="I402" s="5">
        <v>205</v>
      </c>
      <c r="J402" s="5">
        <v>55</v>
      </c>
      <c r="K402" s="5">
        <v>16</v>
      </c>
      <c r="L402" s="5" t="s">
        <v>2688</v>
      </c>
      <c r="M402" s="5">
        <v>91</v>
      </c>
      <c r="N402" s="5"/>
      <c r="O402" s="5" t="s">
        <v>19</v>
      </c>
      <c r="P402" s="5"/>
      <c r="Q402" s="5" t="s">
        <v>21</v>
      </c>
      <c r="R402" s="5" t="s">
        <v>27</v>
      </c>
      <c r="S402" s="5">
        <v>72</v>
      </c>
      <c r="T402" s="5" t="s">
        <v>22</v>
      </c>
      <c r="U402" s="5" t="s">
        <v>23</v>
      </c>
      <c r="V402" s="5" t="s">
        <v>24</v>
      </c>
      <c r="W402" s="12">
        <v>125</v>
      </c>
      <c r="X402" s="7">
        <f t="shared" si="24"/>
        <v>0.37</v>
      </c>
      <c r="Y402" s="5">
        <f t="shared" si="25"/>
        <v>78.75</v>
      </c>
      <c r="AI402" t="e">
        <f>VLOOKUP(A402,NP!$A:$B,2,FALSE)</f>
        <v>#N/A</v>
      </c>
      <c r="AJ402">
        <f t="shared" si="26"/>
        <v>0</v>
      </c>
      <c r="AK402">
        <f>VLOOKUP(F402,Kondition!$B$4:$AG$31,12,FALSE)*100</f>
        <v>37</v>
      </c>
      <c r="AL402" t="e">
        <f t="shared" si="27"/>
        <v>#REF!</v>
      </c>
      <c r="AM402">
        <v>16</v>
      </c>
    </row>
    <row r="403" spans="1:39" x14ac:dyDescent="0.3">
      <c r="A403" s="5">
        <v>10278167</v>
      </c>
      <c r="B403" s="6">
        <v>3286340969710</v>
      </c>
      <c r="C403" s="5" t="s">
        <v>76</v>
      </c>
      <c r="D403" s="5" t="s">
        <v>2744</v>
      </c>
      <c r="E403" s="12">
        <v>186</v>
      </c>
      <c r="F403" s="5" t="s">
        <v>65</v>
      </c>
      <c r="G403" s="5">
        <v>2254517</v>
      </c>
      <c r="H403" s="36" t="s">
        <v>76</v>
      </c>
      <c r="I403" s="5">
        <v>225</v>
      </c>
      <c r="J403" s="5">
        <v>45</v>
      </c>
      <c r="K403" s="5">
        <v>17</v>
      </c>
      <c r="L403" s="5" t="s">
        <v>2688</v>
      </c>
      <c r="M403" s="5">
        <v>94</v>
      </c>
      <c r="N403" s="5"/>
      <c r="O403" s="5" t="s">
        <v>25</v>
      </c>
      <c r="P403" s="5"/>
      <c r="Q403" s="5" t="s">
        <v>21</v>
      </c>
      <c r="R403" s="5" t="s">
        <v>27</v>
      </c>
      <c r="S403" s="5">
        <v>72</v>
      </c>
      <c r="T403" s="5" t="s">
        <v>22</v>
      </c>
      <c r="U403" s="5" t="s">
        <v>23</v>
      </c>
      <c r="V403" s="5" t="s">
        <v>24</v>
      </c>
      <c r="W403" s="12">
        <v>186</v>
      </c>
      <c r="X403" s="7">
        <f t="shared" si="24"/>
        <v>0.37</v>
      </c>
      <c r="Y403" s="5">
        <f t="shared" si="25"/>
        <v>117.18</v>
      </c>
      <c r="AI403" t="e">
        <f>VLOOKUP(A403,NP!$A:$B,2,FALSE)</f>
        <v>#N/A</v>
      </c>
      <c r="AJ403">
        <f t="shared" si="26"/>
        <v>0</v>
      </c>
      <c r="AK403">
        <f>VLOOKUP(F403,Kondition!$B$4:$AG$31,15,FALSE)*100</f>
        <v>37</v>
      </c>
      <c r="AL403" t="e">
        <f t="shared" si="27"/>
        <v>#REF!</v>
      </c>
      <c r="AM403">
        <v>17</v>
      </c>
    </row>
    <row r="404" spans="1:39" x14ac:dyDescent="0.3">
      <c r="A404" s="5">
        <v>10278168</v>
      </c>
      <c r="B404" s="6">
        <v>3286341008418</v>
      </c>
      <c r="C404" s="5" t="s">
        <v>76</v>
      </c>
      <c r="D404" s="5" t="s">
        <v>2745</v>
      </c>
      <c r="E404" s="12">
        <v>132</v>
      </c>
      <c r="F404" s="5" t="s">
        <v>65</v>
      </c>
      <c r="G404" s="5">
        <v>2056016</v>
      </c>
      <c r="H404" s="36" t="s">
        <v>76</v>
      </c>
      <c r="I404" s="5">
        <v>205</v>
      </c>
      <c r="J404" s="5">
        <v>60</v>
      </c>
      <c r="K404" s="5">
        <v>16</v>
      </c>
      <c r="L404" s="5" t="s">
        <v>2654</v>
      </c>
      <c r="M404" s="5">
        <v>92</v>
      </c>
      <c r="N404" s="5"/>
      <c r="O404" s="5" t="s">
        <v>19</v>
      </c>
      <c r="P404" s="5"/>
      <c r="Q404" s="5" t="s">
        <v>21</v>
      </c>
      <c r="R404" s="5" t="s">
        <v>27</v>
      </c>
      <c r="S404" s="5">
        <v>72</v>
      </c>
      <c r="T404" s="5" t="s">
        <v>22</v>
      </c>
      <c r="U404" s="5" t="s">
        <v>23</v>
      </c>
      <c r="V404" s="5" t="s">
        <v>24</v>
      </c>
      <c r="W404" s="12">
        <v>132</v>
      </c>
      <c r="X404" s="7">
        <f t="shared" si="24"/>
        <v>0.37</v>
      </c>
      <c r="Y404" s="5">
        <f t="shared" si="25"/>
        <v>83.16</v>
      </c>
      <c r="AI404" t="e">
        <f>VLOOKUP(A404,NP!$A:$B,2,FALSE)</f>
        <v>#N/A</v>
      </c>
      <c r="AJ404">
        <f t="shared" si="26"/>
        <v>0</v>
      </c>
      <c r="AK404">
        <f>VLOOKUP(F404,Kondition!$B$4:$AG$31,12,FALSE)*100</f>
        <v>37</v>
      </c>
      <c r="AL404" t="e">
        <f t="shared" si="27"/>
        <v>#REF!</v>
      </c>
      <c r="AM404">
        <v>16</v>
      </c>
    </row>
    <row r="405" spans="1:39" x14ac:dyDescent="0.3">
      <c r="A405" s="5">
        <v>10278169</v>
      </c>
      <c r="B405" s="6">
        <v>3286341008517</v>
      </c>
      <c r="C405" s="5" t="s">
        <v>76</v>
      </c>
      <c r="D405" s="5" t="s">
        <v>2746</v>
      </c>
      <c r="E405" s="12">
        <v>222.5</v>
      </c>
      <c r="F405" s="5" t="s">
        <v>65</v>
      </c>
      <c r="G405" s="5">
        <v>2255517</v>
      </c>
      <c r="H405" s="36" t="s">
        <v>76</v>
      </c>
      <c r="I405" s="5">
        <v>225</v>
      </c>
      <c r="J405" s="5">
        <v>55</v>
      </c>
      <c r="K405" s="5">
        <v>17</v>
      </c>
      <c r="L405" s="5" t="s">
        <v>2654</v>
      </c>
      <c r="M405" s="5">
        <v>97</v>
      </c>
      <c r="N405" s="5"/>
      <c r="O405" s="5" t="s">
        <v>25</v>
      </c>
      <c r="P405" s="5"/>
      <c r="Q405" s="5" t="s">
        <v>26</v>
      </c>
      <c r="R405" s="5" t="s">
        <v>27</v>
      </c>
      <c r="S405" s="5">
        <v>72</v>
      </c>
      <c r="T405" s="5" t="s">
        <v>22</v>
      </c>
      <c r="U405" s="5" t="s">
        <v>23</v>
      </c>
      <c r="V405" s="5" t="s">
        <v>24</v>
      </c>
      <c r="W405" s="12">
        <v>222.5</v>
      </c>
      <c r="X405" s="7" t="str">
        <f t="shared" si="24"/>
        <v>NP</v>
      </c>
      <c r="Y405" s="5">
        <f t="shared" si="25"/>
        <v>139</v>
      </c>
      <c r="AI405">
        <f>VLOOKUP(A405,NP!$A:$B,2,FALSE)</f>
        <v>139</v>
      </c>
      <c r="AJ405">
        <f t="shared" si="26"/>
        <v>139</v>
      </c>
      <c r="AK405">
        <f>VLOOKUP(F405,Kondition!$B$4:$AG$31,15,FALSE)*100</f>
        <v>37</v>
      </c>
      <c r="AL405" t="e">
        <f t="shared" si="27"/>
        <v>#REF!</v>
      </c>
      <c r="AM405">
        <v>17</v>
      </c>
    </row>
    <row r="406" spans="1:39" x14ac:dyDescent="0.3">
      <c r="A406" s="5">
        <v>10278670</v>
      </c>
      <c r="B406" s="6">
        <v>3286340936415</v>
      </c>
      <c r="C406" s="5" t="s">
        <v>76</v>
      </c>
      <c r="D406" s="5" t="s">
        <v>2747</v>
      </c>
      <c r="E406" s="12">
        <v>213</v>
      </c>
      <c r="F406" s="5" t="s">
        <v>65</v>
      </c>
      <c r="G406" s="5">
        <v>2055517</v>
      </c>
      <c r="H406" s="36" t="s">
        <v>76</v>
      </c>
      <c r="I406" s="5">
        <v>205</v>
      </c>
      <c r="J406" s="5">
        <v>55</v>
      </c>
      <c r="K406" s="5">
        <v>17</v>
      </c>
      <c r="L406" s="5" t="s">
        <v>2654</v>
      </c>
      <c r="M406" s="5">
        <v>91</v>
      </c>
      <c r="N406" s="5"/>
      <c r="O406" s="5" t="s">
        <v>19</v>
      </c>
      <c r="P406" s="5"/>
      <c r="Q406" s="5" t="s">
        <v>21</v>
      </c>
      <c r="R406" s="5" t="s">
        <v>27</v>
      </c>
      <c r="S406" s="5">
        <v>71</v>
      </c>
      <c r="T406" s="5" t="s">
        <v>22</v>
      </c>
      <c r="U406" s="5" t="s">
        <v>23</v>
      </c>
      <c r="V406" s="5" t="s">
        <v>24</v>
      </c>
      <c r="W406" s="12">
        <v>213</v>
      </c>
      <c r="X406" s="7">
        <f t="shared" si="24"/>
        <v>0.37</v>
      </c>
      <c r="Y406" s="5">
        <f t="shared" si="25"/>
        <v>134.19</v>
      </c>
      <c r="AI406" t="e">
        <f>VLOOKUP(A406,NP!$A:$B,2,FALSE)</f>
        <v>#N/A</v>
      </c>
      <c r="AJ406">
        <f t="shared" si="26"/>
        <v>0</v>
      </c>
      <c r="AK406">
        <f>VLOOKUP(F406,Kondition!$B$4:$AG$31,15,FALSE)*100</f>
        <v>37</v>
      </c>
      <c r="AL406" t="e">
        <f t="shared" si="27"/>
        <v>#REF!</v>
      </c>
      <c r="AM406">
        <v>17</v>
      </c>
    </row>
    <row r="407" spans="1:39" x14ac:dyDescent="0.3">
      <c r="A407" s="5">
        <v>10278671</v>
      </c>
      <c r="B407" s="6">
        <v>3286340936118</v>
      </c>
      <c r="C407" s="5" t="s">
        <v>76</v>
      </c>
      <c r="D407" s="5" t="s">
        <v>2748</v>
      </c>
      <c r="E407" s="12">
        <v>219</v>
      </c>
      <c r="F407" s="5" t="s">
        <v>65</v>
      </c>
      <c r="G407" s="5">
        <v>2254518</v>
      </c>
      <c r="H407" s="36" t="s">
        <v>76</v>
      </c>
      <c r="I407" s="5">
        <v>225</v>
      </c>
      <c r="J407" s="5">
        <v>45</v>
      </c>
      <c r="K407" s="5">
        <v>18</v>
      </c>
      <c r="L407" s="5" t="s">
        <v>2654</v>
      </c>
      <c r="M407" s="5">
        <v>91</v>
      </c>
      <c r="N407" s="5"/>
      <c r="O407" s="5" t="s">
        <v>19</v>
      </c>
      <c r="P407" s="5"/>
      <c r="Q407" s="5" t="s">
        <v>21</v>
      </c>
      <c r="R407" s="5" t="s">
        <v>27</v>
      </c>
      <c r="S407" s="5">
        <v>71</v>
      </c>
      <c r="T407" s="5" t="s">
        <v>22</v>
      </c>
      <c r="U407" s="5" t="s">
        <v>23</v>
      </c>
      <c r="V407" s="5" t="s">
        <v>24</v>
      </c>
      <c r="W407" s="12">
        <v>219</v>
      </c>
      <c r="X407" s="7" t="str">
        <f t="shared" si="24"/>
        <v>NP</v>
      </c>
      <c r="Y407" s="5">
        <f t="shared" si="25"/>
        <v>137.5</v>
      </c>
      <c r="AI407">
        <f>VLOOKUP(A407,NP!$A:$B,2,FALSE)</f>
        <v>137.5</v>
      </c>
      <c r="AJ407">
        <f t="shared" si="26"/>
        <v>137.5</v>
      </c>
      <c r="AK407">
        <f>VLOOKUP(F407,Kondition!$B$4:$AG$31,18,FALSE)*100</f>
        <v>37</v>
      </c>
      <c r="AL407" t="e">
        <f t="shared" si="27"/>
        <v>#REF!</v>
      </c>
      <c r="AM407">
        <v>17</v>
      </c>
    </row>
    <row r="408" spans="1:39" x14ac:dyDescent="0.3">
      <c r="A408" s="5">
        <v>10279216</v>
      </c>
      <c r="B408" s="6">
        <v>3286340999717</v>
      </c>
      <c r="C408" s="5" t="s">
        <v>76</v>
      </c>
      <c r="D408" s="5" t="s">
        <v>2752</v>
      </c>
      <c r="E408" s="12">
        <v>198</v>
      </c>
      <c r="F408" s="5" t="s">
        <v>65</v>
      </c>
      <c r="G408" s="5">
        <v>2255017</v>
      </c>
      <c r="H408" s="36" t="s">
        <v>76</v>
      </c>
      <c r="I408" s="5">
        <v>225</v>
      </c>
      <c r="J408" s="5">
        <v>50</v>
      </c>
      <c r="K408" s="5">
        <v>17</v>
      </c>
      <c r="L408" s="5" t="s">
        <v>2654</v>
      </c>
      <c r="M408" s="5">
        <v>98</v>
      </c>
      <c r="N408" s="5"/>
      <c r="O408" s="5" t="s">
        <v>19</v>
      </c>
      <c r="P408" s="5"/>
      <c r="Q408" s="5" t="s">
        <v>21</v>
      </c>
      <c r="R408" s="5" t="s">
        <v>27</v>
      </c>
      <c r="S408" s="5">
        <v>72</v>
      </c>
      <c r="T408" s="5" t="s">
        <v>22</v>
      </c>
      <c r="U408" s="5" t="s">
        <v>23</v>
      </c>
      <c r="V408" s="5" t="s">
        <v>24</v>
      </c>
      <c r="W408" s="12">
        <v>198</v>
      </c>
      <c r="X408" s="7">
        <f t="shared" si="24"/>
        <v>0.37</v>
      </c>
      <c r="Y408" s="5">
        <f t="shared" si="25"/>
        <v>124.74</v>
      </c>
      <c r="AI408" t="e">
        <f>VLOOKUP(A408,NP!$A:$B,2,FALSE)</f>
        <v>#N/A</v>
      </c>
      <c r="AJ408">
        <f t="shared" si="26"/>
        <v>0</v>
      </c>
      <c r="AK408">
        <f>VLOOKUP(F408,Kondition!$B$4:$AG$31,15,FALSE)*100</f>
        <v>37</v>
      </c>
      <c r="AL408" t="e">
        <f t="shared" si="27"/>
        <v>#REF!</v>
      </c>
      <c r="AM408">
        <v>17</v>
      </c>
    </row>
    <row r="409" spans="1:39" x14ac:dyDescent="0.3">
      <c r="A409" s="5">
        <v>10279322</v>
      </c>
      <c r="B409" s="6">
        <v>3286341328714</v>
      </c>
      <c r="C409" s="5" t="s">
        <v>76</v>
      </c>
      <c r="D409" s="5" t="s">
        <v>2753</v>
      </c>
      <c r="E409" s="12">
        <v>232</v>
      </c>
      <c r="F409" s="5" t="s">
        <v>65</v>
      </c>
      <c r="G409" s="5">
        <v>2154517</v>
      </c>
      <c r="H409" s="36" t="s">
        <v>76</v>
      </c>
      <c r="I409" s="5">
        <v>215</v>
      </c>
      <c r="J409" s="5">
        <v>45</v>
      </c>
      <c r="K409" s="5">
        <v>17</v>
      </c>
      <c r="L409" s="5" t="s">
        <v>2654</v>
      </c>
      <c r="M409" s="5">
        <v>91</v>
      </c>
      <c r="N409" s="5"/>
      <c r="O409" s="5" t="s">
        <v>29</v>
      </c>
      <c r="P409" s="5"/>
      <c r="Q409" s="5"/>
      <c r="R409" s="5"/>
      <c r="S409" s="5"/>
      <c r="T409" s="5"/>
      <c r="U409" s="5"/>
      <c r="V409" s="5"/>
      <c r="W409" s="12">
        <v>232</v>
      </c>
      <c r="X409" s="7" t="str">
        <f t="shared" si="24"/>
        <v>NP</v>
      </c>
      <c r="Y409" s="5">
        <f t="shared" si="25"/>
        <v>143.5</v>
      </c>
      <c r="AI409">
        <f>VLOOKUP(A409,NP!$A:$B,2,FALSE)</f>
        <v>143.5</v>
      </c>
      <c r="AJ409">
        <f t="shared" si="26"/>
        <v>143.5</v>
      </c>
      <c r="AK409">
        <f>VLOOKUP(F409,Kondition!$B$4:$AG$31,15,FALSE)*100</f>
        <v>37</v>
      </c>
      <c r="AL409" t="e">
        <f t="shared" si="27"/>
        <v>#REF!</v>
      </c>
      <c r="AM409">
        <v>17</v>
      </c>
    </row>
    <row r="410" spans="1:39" x14ac:dyDescent="0.3">
      <c r="A410" s="5">
        <v>10279338</v>
      </c>
      <c r="B410" s="6">
        <v>3286340935913</v>
      </c>
      <c r="C410" s="5" t="s">
        <v>76</v>
      </c>
      <c r="D410" s="5" t="s">
        <v>2755</v>
      </c>
      <c r="E410" s="12">
        <v>250.5</v>
      </c>
      <c r="F410" s="5" t="s">
        <v>65</v>
      </c>
      <c r="G410" s="5">
        <v>2256017</v>
      </c>
      <c r="H410" s="36" t="s">
        <v>76</v>
      </c>
      <c r="I410" s="5">
        <v>225</v>
      </c>
      <c r="J410" s="5">
        <v>60</v>
      </c>
      <c r="K410" s="5">
        <v>17</v>
      </c>
      <c r="L410" s="5" t="s">
        <v>2654</v>
      </c>
      <c r="M410" s="5">
        <v>99</v>
      </c>
      <c r="N410" s="5"/>
      <c r="O410" s="5" t="s">
        <v>19</v>
      </c>
      <c r="P410" s="5"/>
      <c r="Q410" s="5" t="s">
        <v>21</v>
      </c>
      <c r="R410" s="5" t="s">
        <v>27</v>
      </c>
      <c r="S410" s="5">
        <v>72</v>
      </c>
      <c r="T410" s="5" t="s">
        <v>22</v>
      </c>
      <c r="U410" s="5" t="s">
        <v>23</v>
      </c>
      <c r="V410" s="5" t="s">
        <v>24</v>
      </c>
      <c r="W410" s="12">
        <v>250.5</v>
      </c>
      <c r="X410" s="7" t="str">
        <f t="shared" si="24"/>
        <v>NP</v>
      </c>
      <c r="Y410" s="5">
        <f t="shared" si="25"/>
        <v>152</v>
      </c>
      <c r="AI410">
        <f>VLOOKUP(A410,NP!$A:$B,2,FALSE)</f>
        <v>152</v>
      </c>
      <c r="AJ410">
        <f t="shared" si="26"/>
        <v>152</v>
      </c>
      <c r="AK410">
        <f>VLOOKUP(F410,Kondition!$B$4:$AG$31,15,FALSE)*100</f>
        <v>37</v>
      </c>
      <c r="AL410" t="e">
        <f t="shared" si="27"/>
        <v>#REF!</v>
      </c>
      <c r="AM410">
        <v>17</v>
      </c>
    </row>
    <row r="411" spans="1:39" x14ac:dyDescent="0.3">
      <c r="A411" s="5">
        <v>10279339</v>
      </c>
      <c r="B411" s="6">
        <v>3286341356311</v>
      </c>
      <c r="C411" s="5" t="s">
        <v>76</v>
      </c>
      <c r="D411" s="5" t="s">
        <v>2756</v>
      </c>
      <c r="E411" s="12">
        <v>174</v>
      </c>
      <c r="F411" s="5" t="s">
        <v>65</v>
      </c>
      <c r="G411" s="5">
        <v>1955516</v>
      </c>
      <c r="H411" s="36" t="s">
        <v>76</v>
      </c>
      <c r="I411" s="5">
        <v>195</v>
      </c>
      <c r="J411" s="5">
        <v>55</v>
      </c>
      <c r="K411" s="5">
        <v>16</v>
      </c>
      <c r="L411" s="5" t="s">
        <v>2654</v>
      </c>
      <c r="M411" s="5">
        <v>91</v>
      </c>
      <c r="N411" s="5"/>
      <c r="O411" s="5" t="s">
        <v>25</v>
      </c>
      <c r="P411" s="5"/>
      <c r="Q411" s="5" t="s">
        <v>26</v>
      </c>
      <c r="R411" s="5" t="s">
        <v>27</v>
      </c>
      <c r="S411" s="5">
        <v>71</v>
      </c>
      <c r="T411" s="5" t="s">
        <v>22</v>
      </c>
      <c r="U411" s="5" t="s">
        <v>23</v>
      </c>
      <c r="V411" s="5" t="s">
        <v>24</v>
      </c>
      <c r="W411" s="12">
        <v>174</v>
      </c>
      <c r="X411" s="7">
        <f t="shared" si="24"/>
        <v>0.37</v>
      </c>
      <c r="Y411" s="5">
        <f t="shared" si="25"/>
        <v>109.62</v>
      </c>
      <c r="AI411" t="e">
        <f>VLOOKUP(A411,NP!$A:$B,2,FALSE)</f>
        <v>#N/A</v>
      </c>
      <c r="AJ411">
        <f t="shared" si="26"/>
        <v>0</v>
      </c>
      <c r="AK411">
        <f>VLOOKUP(F411,Kondition!$B$4:$AG$31,12,FALSE)*100</f>
        <v>37</v>
      </c>
      <c r="AL411" t="e">
        <f t="shared" si="27"/>
        <v>#REF!</v>
      </c>
      <c r="AM411">
        <v>16</v>
      </c>
    </row>
    <row r="412" spans="1:39" x14ac:dyDescent="0.3">
      <c r="A412" s="5">
        <v>10279341</v>
      </c>
      <c r="B412" s="6">
        <v>3286341357219</v>
      </c>
      <c r="C412" s="5" t="s">
        <v>76</v>
      </c>
      <c r="D412" s="5" t="s">
        <v>2757</v>
      </c>
      <c r="E412" s="12">
        <v>271</v>
      </c>
      <c r="F412" s="5" t="s">
        <v>65</v>
      </c>
      <c r="G412" s="5">
        <v>2355518</v>
      </c>
      <c r="H412" s="36" t="s">
        <v>76</v>
      </c>
      <c r="I412" s="5">
        <v>235</v>
      </c>
      <c r="J412" s="5">
        <v>55</v>
      </c>
      <c r="K412" s="5">
        <v>18</v>
      </c>
      <c r="L412" s="5" t="s">
        <v>2654</v>
      </c>
      <c r="M412" s="5">
        <v>100</v>
      </c>
      <c r="N412" s="5"/>
      <c r="O412" s="5" t="s">
        <v>19</v>
      </c>
      <c r="P412" s="5"/>
      <c r="Q412" s="5" t="s">
        <v>21</v>
      </c>
      <c r="R412" s="5" t="s">
        <v>27</v>
      </c>
      <c r="S412" s="5">
        <v>72</v>
      </c>
      <c r="T412" s="5" t="s">
        <v>22</v>
      </c>
      <c r="U412" s="5" t="s">
        <v>23</v>
      </c>
      <c r="V412" s="5" t="s">
        <v>24</v>
      </c>
      <c r="W412" s="12">
        <v>271</v>
      </c>
      <c r="X412" s="7" t="str">
        <f t="shared" si="24"/>
        <v>NP</v>
      </c>
      <c r="Y412" s="5">
        <f t="shared" si="25"/>
        <v>161.5</v>
      </c>
      <c r="AI412">
        <f>VLOOKUP(A412,NP!$A:$B,2,FALSE)</f>
        <v>161.5</v>
      </c>
      <c r="AJ412">
        <f t="shared" si="26"/>
        <v>161.5</v>
      </c>
      <c r="AK412">
        <f>VLOOKUP(F412,Kondition!$B$4:$AG$31,18,FALSE)*100</f>
        <v>37</v>
      </c>
      <c r="AL412" t="e">
        <f t="shared" si="27"/>
        <v>#REF!</v>
      </c>
      <c r="AM412">
        <v>17</v>
      </c>
    </row>
    <row r="413" spans="1:39" x14ac:dyDescent="0.3">
      <c r="A413" s="5">
        <v>10279342</v>
      </c>
      <c r="B413" s="6">
        <v>3286341357516</v>
      </c>
      <c r="C413" s="5" t="s">
        <v>76</v>
      </c>
      <c r="D413" s="5" t="s">
        <v>2758</v>
      </c>
      <c r="E413" s="12">
        <v>366</v>
      </c>
      <c r="F413" s="5" t="s">
        <v>65</v>
      </c>
      <c r="G413" s="5">
        <v>2454520</v>
      </c>
      <c r="H413" s="36" t="s">
        <v>76</v>
      </c>
      <c r="I413" s="5">
        <v>245</v>
      </c>
      <c r="J413" s="5">
        <v>45</v>
      </c>
      <c r="K413" s="5">
        <v>20</v>
      </c>
      <c r="L413" s="5" t="s">
        <v>2654</v>
      </c>
      <c r="M413" s="5">
        <v>103</v>
      </c>
      <c r="N413" s="5"/>
      <c r="O413" s="5" t="s">
        <v>29</v>
      </c>
      <c r="P413" s="5"/>
      <c r="Q413" s="5" t="s">
        <v>21</v>
      </c>
      <c r="R413" s="5" t="s">
        <v>21</v>
      </c>
      <c r="S413" s="5">
        <v>72</v>
      </c>
      <c r="T413" s="5" t="s">
        <v>22</v>
      </c>
      <c r="U413" s="5" t="s">
        <v>23</v>
      </c>
      <c r="V413" s="5" t="s">
        <v>24</v>
      </c>
      <c r="W413" s="12">
        <v>366</v>
      </c>
      <c r="X413" s="7" t="str">
        <f t="shared" si="24"/>
        <v>NP</v>
      </c>
      <c r="Y413" s="5">
        <f t="shared" si="25"/>
        <v>205</v>
      </c>
      <c r="AI413">
        <f>VLOOKUP(A413,NP!$A:$B,2,FALSE)</f>
        <v>205</v>
      </c>
      <c r="AJ413">
        <f t="shared" si="26"/>
        <v>205</v>
      </c>
      <c r="AK413">
        <f>VLOOKUP(F413,Kondition!$B$4:$AG$309,24,FALSE)*100</f>
        <v>43</v>
      </c>
      <c r="AL413" t="e">
        <f t="shared" si="27"/>
        <v>#REF!</v>
      </c>
      <c r="AM413">
        <v>19</v>
      </c>
    </row>
    <row r="414" spans="1:39" x14ac:dyDescent="0.3">
      <c r="A414" s="5">
        <v>10279343</v>
      </c>
      <c r="B414" s="6">
        <v>3286340922319</v>
      </c>
      <c r="C414" s="5" t="s">
        <v>76</v>
      </c>
      <c r="D414" s="5" t="s">
        <v>2759</v>
      </c>
      <c r="E414" s="12">
        <v>224.5</v>
      </c>
      <c r="F414" s="5" t="s">
        <v>65</v>
      </c>
      <c r="G414" s="5">
        <v>2156517</v>
      </c>
      <c r="H414" s="36" t="s">
        <v>76</v>
      </c>
      <c r="I414" s="5">
        <v>215</v>
      </c>
      <c r="J414" s="5">
        <v>65</v>
      </c>
      <c r="K414" s="5">
        <v>17</v>
      </c>
      <c r="L414" s="5" t="s">
        <v>2654</v>
      </c>
      <c r="M414" s="5">
        <v>99</v>
      </c>
      <c r="N414" s="5"/>
      <c r="O414" s="5" t="s">
        <v>19</v>
      </c>
      <c r="P414" s="5"/>
      <c r="Q414" s="5" t="s">
        <v>21</v>
      </c>
      <c r="R414" s="5" t="s">
        <v>27</v>
      </c>
      <c r="S414" s="5">
        <v>71</v>
      </c>
      <c r="T414" s="5" t="s">
        <v>22</v>
      </c>
      <c r="U414" s="5" t="s">
        <v>23</v>
      </c>
      <c r="V414" s="5" t="s">
        <v>24</v>
      </c>
      <c r="W414" s="12">
        <v>224.5</v>
      </c>
      <c r="X414" s="7" t="str">
        <f t="shared" si="24"/>
        <v>NP</v>
      </c>
      <c r="Y414" s="5">
        <f t="shared" si="25"/>
        <v>140</v>
      </c>
      <c r="AI414">
        <f>VLOOKUP(A414,NP!$A:$B,2,FALSE)</f>
        <v>140</v>
      </c>
      <c r="AJ414">
        <f t="shared" si="26"/>
        <v>140</v>
      </c>
      <c r="AK414">
        <f>VLOOKUP(F414,Kondition!$B$4:$AG$31,15,FALSE)*100</f>
        <v>37</v>
      </c>
      <c r="AL414" t="e">
        <f t="shared" si="27"/>
        <v>#REF!</v>
      </c>
      <c r="AM414">
        <v>17</v>
      </c>
    </row>
    <row r="415" spans="1:39" x14ac:dyDescent="0.3">
      <c r="A415" s="5">
        <v>10279344</v>
      </c>
      <c r="B415" s="6">
        <v>3286341405019</v>
      </c>
      <c r="C415" s="5" t="s">
        <v>76</v>
      </c>
      <c r="D415" s="5" t="s">
        <v>2760</v>
      </c>
      <c r="E415" s="12">
        <v>198.5</v>
      </c>
      <c r="F415" s="5" t="s">
        <v>65</v>
      </c>
      <c r="G415" s="5">
        <v>2255017</v>
      </c>
      <c r="H415" s="36" t="s">
        <v>76</v>
      </c>
      <c r="I415" s="5">
        <v>225</v>
      </c>
      <c r="J415" s="5">
        <v>50</v>
      </c>
      <c r="K415" s="5">
        <v>17</v>
      </c>
      <c r="L415" s="5" t="s">
        <v>2601</v>
      </c>
      <c r="M415" s="5">
        <v>94</v>
      </c>
      <c r="N415" s="5"/>
      <c r="O415" s="5" t="s">
        <v>19</v>
      </c>
      <c r="P415" s="5"/>
      <c r="Q415" s="5" t="s">
        <v>26</v>
      </c>
      <c r="R415" s="5" t="s">
        <v>21</v>
      </c>
      <c r="S415" s="5">
        <v>72</v>
      </c>
      <c r="T415" s="5" t="s">
        <v>22</v>
      </c>
      <c r="U415" s="5" t="s">
        <v>23</v>
      </c>
      <c r="V415" s="5" t="s">
        <v>24</v>
      </c>
      <c r="W415" s="12">
        <v>198.5</v>
      </c>
      <c r="X415" s="7">
        <f t="shared" si="24"/>
        <v>0.37</v>
      </c>
      <c r="Y415" s="5">
        <f t="shared" si="25"/>
        <v>125.05500000000001</v>
      </c>
      <c r="AI415" t="e">
        <f>VLOOKUP(A415,NP!$A:$B,2,FALSE)</f>
        <v>#N/A</v>
      </c>
      <c r="AJ415">
        <f t="shared" si="26"/>
        <v>0</v>
      </c>
      <c r="AK415">
        <f>VLOOKUP(F415,Kondition!$B$4:$AG$31,15,FALSE)*100</f>
        <v>37</v>
      </c>
      <c r="AL415" t="e">
        <f t="shared" si="27"/>
        <v>#REF!</v>
      </c>
      <c r="AM415">
        <v>17</v>
      </c>
    </row>
    <row r="416" spans="1:39" x14ac:dyDescent="0.3">
      <c r="A416" s="5">
        <v>10279373</v>
      </c>
      <c r="B416" s="6">
        <v>3286341338317</v>
      </c>
      <c r="C416" s="5" t="s">
        <v>76</v>
      </c>
      <c r="D416" s="5" t="s">
        <v>2761</v>
      </c>
      <c r="E416" s="12">
        <v>210</v>
      </c>
      <c r="F416" s="5" t="s">
        <v>65</v>
      </c>
      <c r="G416" s="5">
        <v>2155517</v>
      </c>
      <c r="H416" s="36" t="s">
        <v>76</v>
      </c>
      <c r="I416" s="5">
        <v>215</v>
      </c>
      <c r="J416" s="5">
        <v>55</v>
      </c>
      <c r="K416" s="5">
        <v>17</v>
      </c>
      <c r="L416" s="5" t="s">
        <v>2654</v>
      </c>
      <c r="M416" s="5">
        <v>98</v>
      </c>
      <c r="N416" s="5"/>
      <c r="O416" s="5" t="s">
        <v>25</v>
      </c>
      <c r="P416" s="5"/>
      <c r="Q416" s="5" t="s">
        <v>21</v>
      </c>
      <c r="R416" s="5" t="s">
        <v>21</v>
      </c>
      <c r="S416" s="5">
        <v>72</v>
      </c>
      <c r="T416" s="5" t="s">
        <v>22</v>
      </c>
      <c r="U416" s="5" t="s">
        <v>23</v>
      </c>
      <c r="V416" s="5" t="s">
        <v>24</v>
      </c>
      <c r="W416" s="12">
        <v>210</v>
      </c>
      <c r="X416" s="7">
        <f t="shared" si="24"/>
        <v>0.37</v>
      </c>
      <c r="Y416" s="5">
        <f t="shared" si="25"/>
        <v>132.30000000000001</v>
      </c>
      <c r="AI416" t="e">
        <f>VLOOKUP(A416,NP!$A:$B,2,FALSE)</f>
        <v>#N/A</v>
      </c>
      <c r="AJ416">
        <f t="shared" si="26"/>
        <v>0</v>
      </c>
      <c r="AK416">
        <f>VLOOKUP(F416,Kondition!$B$4:$AG$31,15,FALSE)*100</f>
        <v>37</v>
      </c>
      <c r="AL416" t="e">
        <f t="shared" si="27"/>
        <v>#REF!</v>
      </c>
      <c r="AM416">
        <v>17</v>
      </c>
    </row>
    <row r="417" spans="1:39" x14ac:dyDescent="0.3">
      <c r="A417" s="5">
        <v>10279374</v>
      </c>
      <c r="B417" s="6">
        <v>3286340935715</v>
      </c>
      <c r="C417" s="5" t="s">
        <v>76</v>
      </c>
      <c r="D417" s="5" t="s">
        <v>2762</v>
      </c>
      <c r="E417" s="12">
        <v>254</v>
      </c>
      <c r="F417" s="5" t="s">
        <v>65</v>
      </c>
      <c r="G417" s="5">
        <v>2255518</v>
      </c>
      <c r="H417" s="36" t="s">
        <v>76</v>
      </c>
      <c r="I417" s="5">
        <v>225</v>
      </c>
      <c r="J417" s="5">
        <v>55</v>
      </c>
      <c r="K417" s="5">
        <v>18</v>
      </c>
      <c r="L417" s="5" t="s">
        <v>2654</v>
      </c>
      <c r="M417" s="5">
        <v>102</v>
      </c>
      <c r="N417" s="5"/>
      <c r="O417" s="5" t="s">
        <v>25</v>
      </c>
      <c r="P417" s="5"/>
      <c r="Q417" s="5" t="s">
        <v>21</v>
      </c>
      <c r="R417" s="5" t="s">
        <v>27</v>
      </c>
      <c r="S417" s="5">
        <v>72</v>
      </c>
      <c r="T417" s="5" t="s">
        <v>22</v>
      </c>
      <c r="U417" s="5" t="s">
        <v>23</v>
      </c>
      <c r="V417" s="5" t="s">
        <v>24</v>
      </c>
      <c r="W417" s="12">
        <v>254</v>
      </c>
      <c r="X417" s="7" t="str">
        <f t="shared" si="24"/>
        <v>NP</v>
      </c>
      <c r="Y417" s="5">
        <f t="shared" si="25"/>
        <v>153.5</v>
      </c>
      <c r="AI417">
        <f>VLOOKUP(A417,NP!$A:$B,2,FALSE)</f>
        <v>153.5</v>
      </c>
      <c r="AJ417">
        <f t="shared" si="26"/>
        <v>153.5</v>
      </c>
      <c r="AK417">
        <f>VLOOKUP(F417,Kondition!$B$4:$AG$31,18,FALSE)*100</f>
        <v>37</v>
      </c>
      <c r="AL417" t="e">
        <f t="shared" si="27"/>
        <v>#REF!</v>
      </c>
      <c r="AM417">
        <v>17</v>
      </c>
    </row>
    <row r="418" spans="1:39" x14ac:dyDescent="0.3">
      <c r="A418" s="5">
        <v>10279456</v>
      </c>
      <c r="B418" s="6">
        <v>3286341414912</v>
      </c>
      <c r="C418" s="5" t="s">
        <v>76</v>
      </c>
      <c r="D418" s="5" t="s">
        <v>2763</v>
      </c>
      <c r="E418" s="12">
        <v>131</v>
      </c>
      <c r="F418" s="5" t="s">
        <v>65</v>
      </c>
      <c r="G418" s="5">
        <v>2055516</v>
      </c>
      <c r="H418" s="36" t="s">
        <v>76</v>
      </c>
      <c r="I418" s="5">
        <v>205</v>
      </c>
      <c r="J418" s="5">
        <v>55</v>
      </c>
      <c r="K418" s="5">
        <v>16</v>
      </c>
      <c r="L418" s="5" t="s">
        <v>2688</v>
      </c>
      <c r="M418" s="5">
        <v>91</v>
      </c>
      <c r="N418" s="5"/>
      <c r="O418" s="5" t="s">
        <v>19</v>
      </c>
      <c r="P418" s="5"/>
      <c r="Q418" s="5" t="s">
        <v>21</v>
      </c>
      <c r="R418" s="5" t="s">
        <v>27</v>
      </c>
      <c r="S418" s="5">
        <v>72</v>
      </c>
      <c r="T418" s="5" t="s">
        <v>22</v>
      </c>
      <c r="U418" s="5" t="s">
        <v>23</v>
      </c>
      <c r="V418" s="5" t="s">
        <v>24</v>
      </c>
      <c r="W418" s="12">
        <v>131</v>
      </c>
      <c r="X418" s="7">
        <f t="shared" si="24"/>
        <v>0.37</v>
      </c>
      <c r="Y418" s="5">
        <f t="shared" si="25"/>
        <v>82.53</v>
      </c>
      <c r="AI418" t="e">
        <f>VLOOKUP(A418,NP!$A:$B,2,FALSE)</f>
        <v>#N/A</v>
      </c>
      <c r="AJ418">
        <f t="shared" si="26"/>
        <v>0</v>
      </c>
      <c r="AK418">
        <f>VLOOKUP(F418,Kondition!$B$4:$AG$31,12,FALSE)*100</f>
        <v>37</v>
      </c>
      <c r="AL418" t="e">
        <f t="shared" si="27"/>
        <v>#REF!</v>
      </c>
      <c r="AM418">
        <v>16</v>
      </c>
    </row>
    <row r="419" spans="1:39" x14ac:dyDescent="0.3">
      <c r="A419" s="5">
        <v>10279918</v>
      </c>
      <c r="B419" s="6">
        <v>3286341403114</v>
      </c>
      <c r="C419" s="5" t="s">
        <v>76</v>
      </c>
      <c r="D419" s="5" t="s">
        <v>2765</v>
      </c>
      <c r="E419" s="12">
        <v>311</v>
      </c>
      <c r="F419" s="5" t="s">
        <v>65</v>
      </c>
      <c r="G419" s="5">
        <v>2555018</v>
      </c>
      <c r="H419" s="36" t="s">
        <v>76</v>
      </c>
      <c r="I419" s="5">
        <v>255</v>
      </c>
      <c r="J419" s="5">
        <v>50</v>
      </c>
      <c r="K419" s="5">
        <v>18</v>
      </c>
      <c r="L419" s="5" t="s">
        <v>2654</v>
      </c>
      <c r="M419" s="5">
        <v>106</v>
      </c>
      <c r="N419" s="5"/>
      <c r="O419" s="5" t="s">
        <v>25</v>
      </c>
      <c r="P419" s="5"/>
      <c r="Q419" s="5" t="s">
        <v>21</v>
      </c>
      <c r="R419" s="5" t="s">
        <v>27</v>
      </c>
      <c r="S419" s="5">
        <v>70</v>
      </c>
      <c r="T419" s="5" t="s">
        <v>35</v>
      </c>
      <c r="U419" s="5" t="s">
        <v>23</v>
      </c>
      <c r="V419" s="5" t="s">
        <v>24</v>
      </c>
      <c r="W419" s="12">
        <v>311</v>
      </c>
      <c r="X419" s="7" t="str">
        <f t="shared" si="24"/>
        <v>NP</v>
      </c>
      <c r="Y419" s="5">
        <f t="shared" si="25"/>
        <v>179.5</v>
      </c>
      <c r="AI419">
        <f>VLOOKUP(A419,NP!$A:$B,2,FALSE)</f>
        <v>179.5</v>
      </c>
      <c r="AJ419">
        <f t="shared" si="26"/>
        <v>179.5</v>
      </c>
      <c r="AK419">
        <f>VLOOKUP(F419,Kondition!$B$4:$AG$31,18,FALSE)*100</f>
        <v>37</v>
      </c>
      <c r="AL419" t="e">
        <f t="shared" si="27"/>
        <v>#REF!</v>
      </c>
      <c r="AM419">
        <v>17</v>
      </c>
    </row>
    <row r="420" spans="1:39" x14ac:dyDescent="0.3">
      <c r="A420" s="5">
        <v>10279996</v>
      </c>
      <c r="B420" s="6">
        <v>3286341814019</v>
      </c>
      <c r="C420" s="5" t="s">
        <v>76</v>
      </c>
      <c r="D420" s="5" t="s">
        <v>2767</v>
      </c>
      <c r="E420" s="12">
        <v>188</v>
      </c>
      <c r="F420" s="5" t="s">
        <v>65</v>
      </c>
      <c r="G420" s="5">
        <v>2254018</v>
      </c>
      <c r="H420" s="36" t="s">
        <v>76</v>
      </c>
      <c r="I420" s="5">
        <v>225</v>
      </c>
      <c r="J420" s="5">
        <v>40</v>
      </c>
      <c r="K420" s="5">
        <v>18</v>
      </c>
      <c r="L420" s="5" t="s">
        <v>2654</v>
      </c>
      <c r="M420" s="5">
        <v>92</v>
      </c>
      <c r="N420" s="5"/>
      <c r="O420" s="5" t="s">
        <v>25</v>
      </c>
      <c r="P420" s="5"/>
      <c r="Q420" s="5" t="s">
        <v>26</v>
      </c>
      <c r="R420" s="5" t="s">
        <v>34</v>
      </c>
      <c r="S420" s="5">
        <v>72</v>
      </c>
      <c r="T420" s="5" t="s">
        <v>22</v>
      </c>
      <c r="U420" s="5" t="s">
        <v>23</v>
      </c>
      <c r="V420" s="5" t="s">
        <v>24</v>
      </c>
      <c r="W420" s="12">
        <v>188</v>
      </c>
      <c r="X420" s="7">
        <f t="shared" si="24"/>
        <v>0.37</v>
      </c>
      <c r="Y420" s="5">
        <f t="shared" si="25"/>
        <v>118.44</v>
      </c>
      <c r="AI420" t="e">
        <f>VLOOKUP(A420,NP!$A:$B,2,FALSE)</f>
        <v>#N/A</v>
      </c>
      <c r="AJ420">
        <f t="shared" si="26"/>
        <v>0</v>
      </c>
      <c r="AK420">
        <f>VLOOKUP(F420,Kondition!$B$4:$AG$31,18,FALSE)*100</f>
        <v>37</v>
      </c>
      <c r="AL420" t="e">
        <f t="shared" si="27"/>
        <v>#REF!</v>
      </c>
      <c r="AM420">
        <v>17</v>
      </c>
    </row>
    <row r="421" spans="1:39" x14ac:dyDescent="0.3">
      <c r="A421" s="5">
        <v>11270000</v>
      </c>
      <c r="B421" s="6">
        <v>3286341503913</v>
      </c>
      <c r="C421" s="5" t="s">
        <v>76</v>
      </c>
      <c r="D421" s="5" t="s">
        <v>3655</v>
      </c>
      <c r="E421" s="12">
        <v>252.5</v>
      </c>
      <c r="F421" s="5" t="s">
        <v>65</v>
      </c>
      <c r="G421" s="5">
        <v>2456517</v>
      </c>
      <c r="H421" s="36" t="s">
        <v>76</v>
      </c>
      <c r="I421" s="5">
        <v>245</v>
      </c>
      <c r="J421" s="5">
        <v>65</v>
      </c>
      <c r="K421" s="5">
        <v>17</v>
      </c>
      <c r="L421" s="5" t="s">
        <v>3656</v>
      </c>
      <c r="M421" s="5">
        <v>111</v>
      </c>
      <c r="N421" s="5"/>
      <c r="O421" s="5" t="s">
        <v>19</v>
      </c>
      <c r="P421" s="5"/>
      <c r="Q421" s="5" t="s">
        <v>27</v>
      </c>
      <c r="R421" s="5" t="s">
        <v>34</v>
      </c>
      <c r="S421" s="5">
        <v>72</v>
      </c>
      <c r="T421" s="5" t="s">
        <v>22</v>
      </c>
      <c r="U421" s="5" t="s">
        <v>23</v>
      </c>
      <c r="V421" s="5" t="s">
        <v>24</v>
      </c>
      <c r="W421" s="12">
        <v>252.5</v>
      </c>
      <c r="X421" s="7" t="str">
        <f t="shared" si="24"/>
        <v>NP</v>
      </c>
      <c r="Y421" s="5">
        <f t="shared" si="25"/>
        <v>152.5</v>
      </c>
      <c r="AI421">
        <f>VLOOKUP(A421,NP!$A:$B,2,FALSE)</f>
        <v>152.5</v>
      </c>
      <c r="AJ421">
        <f t="shared" si="26"/>
        <v>152.5</v>
      </c>
      <c r="AK421">
        <f>VLOOKUP(F421,Kondition!$B$4:$AG$31,15,FALSE)*100</f>
        <v>37</v>
      </c>
      <c r="AL421" t="e">
        <f t="shared" si="27"/>
        <v>#REF!</v>
      </c>
      <c r="AM421">
        <v>17</v>
      </c>
    </row>
    <row r="422" spans="1:39" x14ac:dyDescent="0.3">
      <c r="A422" s="5">
        <v>11270001</v>
      </c>
      <c r="B422" s="6">
        <v>3286341506419</v>
      </c>
      <c r="C422" s="5" t="s">
        <v>76</v>
      </c>
      <c r="D422" s="5" t="s">
        <v>3657</v>
      </c>
      <c r="E422" s="12">
        <v>203.5</v>
      </c>
      <c r="F422" s="5" t="s">
        <v>65</v>
      </c>
      <c r="G422" s="5">
        <v>2356018</v>
      </c>
      <c r="H422" s="36" t="s">
        <v>76</v>
      </c>
      <c r="I422" s="5">
        <v>235</v>
      </c>
      <c r="J422" s="5">
        <v>60</v>
      </c>
      <c r="K422" s="5">
        <v>18</v>
      </c>
      <c r="L422" s="5" t="s">
        <v>3656</v>
      </c>
      <c r="M422" s="5">
        <v>107</v>
      </c>
      <c r="N422" s="5"/>
      <c r="O422" s="5" t="s">
        <v>19</v>
      </c>
      <c r="P422" s="5"/>
      <c r="Q422" s="5" t="s">
        <v>21</v>
      </c>
      <c r="R422" s="5" t="s">
        <v>34</v>
      </c>
      <c r="S422" s="5">
        <v>72</v>
      </c>
      <c r="T422" s="5" t="s">
        <v>22</v>
      </c>
      <c r="U422" s="5" t="s">
        <v>23</v>
      </c>
      <c r="V422" s="5" t="s">
        <v>24</v>
      </c>
      <c r="W422" s="12">
        <v>203.5</v>
      </c>
      <c r="X422" s="7">
        <f t="shared" si="24"/>
        <v>0.37</v>
      </c>
      <c r="Y422" s="5">
        <f t="shared" si="25"/>
        <v>128.20500000000001</v>
      </c>
      <c r="AI422" t="e">
        <f>VLOOKUP(A422,NP!$A:$B,2,FALSE)</f>
        <v>#N/A</v>
      </c>
      <c r="AJ422">
        <f t="shared" si="26"/>
        <v>0</v>
      </c>
      <c r="AK422">
        <f>VLOOKUP(F422,Kondition!$B$4:$AG$31,18,FALSE)*100</f>
        <v>37</v>
      </c>
      <c r="AL422" t="e">
        <f t="shared" si="27"/>
        <v>#REF!</v>
      </c>
      <c r="AM422">
        <v>17</v>
      </c>
    </row>
    <row r="423" spans="1:39" x14ac:dyDescent="0.3">
      <c r="A423" s="5">
        <v>11270002</v>
      </c>
      <c r="B423" s="6">
        <v>3286341506013</v>
      </c>
      <c r="C423" s="5" t="s">
        <v>76</v>
      </c>
      <c r="D423" s="5" t="s">
        <v>3658</v>
      </c>
      <c r="E423" s="12">
        <v>212.5</v>
      </c>
      <c r="F423" s="5" t="s">
        <v>65</v>
      </c>
      <c r="G423" s="5">
        <v>2555518</v>
      </c>
      <c r="H423" s="36" t="s">
        <v>76</v>
      </c>
      <c r="I423" s="5">
        <v>255</v>
      </c>
      <c r="J423" s="5">
        <v>55</v>
      </c>
      <c r="K423" s="5">
        <v>18</v>
      </c>
      <c r="L423" s="5" t="s">
        <v>3656</v>
      </c>
      <c r="M423" s="5">
        <v>109</v>
      </c>
      <c r="N423" s="5"/>
      <c r="O423" s="5" t="s">
        <v>25</v>
      </c>
      <c r="P423" s="5"/>
      <c r="Q423" s="5" t="s">
        <v>27</v>
      </c>
      <c r="R423" s="5" t="s">
        <v>34</v>
      </c>
      <c r="S423" s="5">
        <v>73</v>
      </c>
      <c r="T423" s="5" t="s">
        <v>22</v>
      </c>
      <c r="U423" s="5" t="s">
        <v>23</v>
      </c>
      <c r="V423" s="5" t="s">
        <v>24</v>
      </c>
      <c r="W423" s="12">
        <v>212.5</v>
      </c>
      <c r="X423" s="7">
        <f t="shared" si="24"/>
        <v>0.37</v>
      </c>
      <c r="Y423" s="5">
        <f t="shared" si="25"/>
        <v>133.875</v>
      </c>
      <c r="AI423" t="e">
        <f>VLOOKUP(A423,NP!$A:$B,2,FALSE)</f>
        <v>#N/A</v>
      </c>
      <c r="AJ423">
        <f t="shared" si="26"/>
        <v>0</v>
      </c>
      <c r="AK423">
        <f>VLOOKUP(F423,Kondition!$B$4:$AG$31,18,FALSE)*100</f>
        <v>37</v>
      </c>
      <c r="AL423" t="e">
        <f t="shared" si="27"/>
        <v>#REF!</v>
      </c>
      <c r="AM423">
        <v>17</v>
      </c>
    </row>
    <row r="424" spans="1:39" x14ac:dyDescent="0.3">
      <c r="A424" s="5">
        <v>11270003</v>
      </c>
      <c r="B424" s="6">
        <v>3286341771213</v>
      </c>
      <c r="C424" s="5" t="s">
        <v>76</v>
      </c>
      <c r="D424" s="5" t="s">
        <v>3659</v>
      </c>
      <c r="E424" s="12">
        <v>221.5</v>
      </c>
      <c r="F424" s="5" t="s">
        <v>65</v>
      </c>
      <c r="G424" s="5">
        <v>2156017</v>
      </c>
      <c r="H424" s="36" t="s">
        <v>76</v>
      </c>
      <c r="I424" s="5">
        <v>215</v>
      </c>
      <c r="J424" s="5">
        <v>60</v>
      </c>
      <c r="K424" s="5">
        <v>17</v>
      </c>
      <c r="L424" s="5" t="s">
        <v>3656</v>
      </c>
      <c r="M424" s="5">
        <v>100</v>
      </c>
      <c r="N424" s="5"/>
      <c r="O424" s="5" t="s">
        <v>25</v>
      </c>
      <c r="P424" s="5"/>
      <c r="Q424" s="5" t="s">
        <v>27</v>
      </c>
      <c r="R424" s="5" t="s">
        <v>34</v>
      </c>
      <c r="S424" s="5">
        <v>71</v>
      </c>
      <c r="T424" s="5" t="s">
        <v>22</v>
      </c>
      <c r="U424" s="5" t="s">
        <v>23</v>
      </c>
      <c r="V424" s="5" t="s">
        <v>24</v>
      </c>
      <c r="W424" s="12">
        <v>221.5</v>
      </c>
      <c r="X424" s="7" t="str">
        <f t="shared" si="24"/>
        <v>NP</v>
      </c>
      <c r="Y424" s="5">
        <f t="shared" si="25"/>
        <v>138.5</v>
      </c>
      <c r="AI424">
        <f>VLOOKUP(A424,NP!$A:$B,2,FALSE)</f>
        <v>138.5</v>
      </c>
      <c r="AJ424">
        <f t="shared" si="26"/>
        <v>138.5</v>
      </c>
      <c r="AK424">
        <f>VLOOKUP(F424,Kondition!$B$4:$AG$31,15,FALSE)*100</f>
        <v>37</v>
      </c>
      <c r="AL424" t="e">
        <f t="shared" si="27"/>
        <v>#REF!</v>
      </c>
      <c r="AM424">
        <v>17</v>
      </c>
    </row>
    <row r="425" spans="1:39" x14ac:dyDescent="0.3">
      <c r="A425" s="5">
        <v>11270004</v>
      </c>
      <c r="B425" s="6">
        <v>3286341816211</v>
      </c>
      <c r="C425" s="5" t="s">
        <v>76</v>
      </c>
      <c r="D425" s="5" t="s">
        <v>3660</v>
      </c>
      <c r="E425" s="12">
        <v>152</v>
      </c>
      <c r="F425" s="5" t="s">
        <v>65</v>
      </c>
      <c r="G425" s="5">
        <v>1958015</v>
      </c>
      <c r="H425" s="36" t="s">
        <v>76</v>
      </c>
      <c r="I425" s="5">
        <v>195</v>
      </c>
      <c r="J425" s="5">
        <v>80</v>
      </c>
      <c r="K425" s="5">
        <v>15</v>
      </c>
      <c r="L425" s="5" t="s">
        <v>3661</v>
      </c>
      <c r="M425" s="5">
        <v>96</v>
      </c>
      <c r="N425" s="5"/>
      <c r="O425" s="5" t="s">
        <v>50</v>
      </c>
      <c r="P425" s="5"/>
      <c r="Q425" s="5" t="s">
        <v>20</v>
      </c>
      <c r="R425" s="5" t="s">
        <v>20</v>
      </c>
      <c r="S425" s="5">
        <v>72</v>
      </c>
      <c r="T425" s="5" t="s">
        <v>22</v>
      </c>
      <c r="U425" s="5" t="s">
        <v>23</v>
      </c>
      <c r="V425" s="5" t="s">
        <v>24</v>
      </c>
      <c r="W425" s="12">
        <v>152</v>
      </c>
      <c r="X425" s="7">
        <f t="shared" si="24"/>
        <v>0.34499999999999997</v>
      </c>
      <c r="Y425" s="5">
        <f t="shared" si="25"/>
        <v>99.56</v>
      </c>
      <c r="AI425" t="e">
        <f>VLOOKUP(A425,NP!$A:$B,2,FALSE)</f>
        <v>#N/A</v>
      </c>
      <c r="AJ425">
        <f t="shared" si="26"/>
        <v>0</v>
      </c>
      <c r="AK425">
        <f>VLOOKUP(F425,Kondition!$B$4:$AG$31,9,FALSE)*100</f>
        <v>34.5</v>
      </c>
      <c r="AL425" t="e">
        <f t="shared" si="27"/>
        <v>#REF!</v>
      </c>
      <c r="AM425">
        <v>16</v>
      </c>
    </row>
    <row r="426" spans="1:39" x14ac:dyDescent="0.3">
      <c r="A426" s="5">
        <v>11270005</v>
      </c>
      <c r="B426" s="6">
        <v>3286341505818</v>
      </c>
      <c r="C426" s="5" t="s">
        <v>76</v>
      </c>
      <c r="D426" s="5" t="s">
        <v>3662</v>
      </c>
      <c r="E426" s="12">
        <v>259</v>
      </c>
      <c r="F426" s="5" t="s">
        <v>65</v>
      </c>
      <c r="G426" s="5">
        <v>2355518</v>
      </c>
      <c r="H426" s="36" t="s">
        <v>76</v>
      </c>
      <c r="I426" s="5">
        <v>235</v>
      </c>
      <c r="J426" s="5">
        <v>55</v>
      </c>
      <c r="K426" s="5">
        <v>18</v>
      </c>
      <c r="L426" s="5" t="s">
        <v>3656</v>
      </c>
      <c r="M426" s="5">
        <v>104</v>
      </c>
      <c r="N426" s="5"/>
      <c r="O426" s="5" t="s">
        <v>19</v>
      </c>
      <c r="P426" s="5"/>
      <c r="Q426" s="5" t="s">
        <v>27</v>
      </c>
      <c r="R426" s="5" t="s">
        <v>34</v>
      </c>
      <c r="S426" s="5">
        <v>72</v>
      </c>
      <c r="T426" s="5" t="s">
        <v>22</v>
      </c>
      <c r="U426" s="5" t="s">
        <v>23</v>
      </c>
      <c r="V426" s="5" t="s">
        <v>24</v>
      </c>
      <c r="W426" s="12">
        <v>259</v>
      </c>
      <c r="X426" s="7" t="str">
        <f t="shared" si="24"/>
        <v>NP</v>
      </c>
      <c r="Y426" s="5">
        <f t="shared" si="25"/>
        <v>155.5</v>
      </c>
      <c r="AI426">
        <f>VLOOKUP(A426,NP!$A:$B,2,FALSE)</f>
        <v>155.5</v>
      </c>
      <c r="AJ426">
        <f t="shared" si="26"/>
        <v>155.5</v>
      </c>
      <c r="AK426">
        <f>VLOOKUP(F426,Kondition!$B$4:$AG$31,18,FALSE)*100</f>
        <v>37</v>
      </c>
      <c r="AL426" t="e">
        <f t="shared" si="27"/>
        <v>#REF!</v>
      </c>
      <c r="AM426">
        <v>17</v>
      </c>
    </row>
    <row r="427" spans="1:39" x14ac:dyDescent="0.3">
      <c r="A427" s="5">
        <v>11270006</v>
      </c>
      <c r="B427" s="6">
        <v>3286341503012</v>
      </c>
      <c r="C427" s="5" t="s">
        <v>76</v>
      </c>
      <c r="D427" s="5" t="s">
        <v>3663</v>
      </c>
      <c r="E427" s="12">
        <v>242.5</v>
      </c>
      <c r="F427" s="5" t="s">
        <v>65</v>
      </c>
      <c r="G427" s="5">
        <v>2356017</v>
      </c>
      <c r="H427" s="36" t="s">
        <v>76</v>
      </c>
      <c r="I427" s="5">
        <v>235</v>
      </c>
      <c r="J427" s="5">
        <v>60</v>
      </c>
      <c r="K427" s="5">
        <v>17</v>
      </c>
      <c r="L427" s="5" t="s">
        <v>3656</v>
      </c>
      <c r="M427" s="5">
        <v>106</v>
      </c>
      <c r="N427" s="5"/>
      <c r="O427" s="5" t="s">
        <v>19</v>
      </c>
      <c r="P427" s="5"/>
      <c r="Q427" s="5" t="s">
        <v>21</v>
      </c>
      <c r="R427" s="5" t="s">
        <v>34</v>
      </c>
      <c r="S427" s="5">
        <v>72</v>
      </c>
      <c r="T427" s="5" t="s">
        <v>22</v>
      </c>
      <c r="U427" s="5" t="s">
        <v>23</v>
      </c>
      <c r="V427" s="5" t="s">
        <v>24</v>
      </c>
      <c r="W427" s="12">
        <v>242.5</v>
      </c>
      <c r="X427" s="7" t="str">
        <f t="shared" si="24"/>
        <v>NP</v>
      </c>
      <c r="Y427" s="5">
        <f t="shared" si="25"/>
        <v>148</v>
      </c>
      <c r="AI427">
        <f>VLOOKUP(A427,NP!$A:$B,2,FALSE)</f>
        <v>148</v>
      </c>
      <c r="AJ427">
        <f t="shared" si="26"/>
        <v>148</v>
      </c>
      <c r="AK427">
        <f>VLOOKUP(F427,Kondition!$B$4:$AG$31,15,FALSE)*100</f>
        <v>37</v>
      </c>
      <c r="AL427" t="e">
        <f t="shared" si="27"/>
        <v>#REF!</v>
      </c>
      <c r="AM427">
        <v>17</v>
      </c>
    </row>
    <row r="428" spans="1:39" x14ac:dyDescent="0.3">
      <c r="A428" s="5">
        <v>11270007</v>
      </c>
      <c r="B428" s="6">
        <v>3286341504019</v>
      </c>
      <c r="C428" s="5" t="s">
        <v>76</v>
      </c>
      <c r="D428" s="5" t="s">
        <v>3664</v>
      </c>
      <c r="E428" s="12">
        <v>249.5</v>
      </c>
      <c r="F428" s="5" t="s">
        <v>65</v>
      </c>
      <c r="G428" s="5">
        <v>2556517</v>
      </c>
      <c r="H428" s="36" t="s">
        <v>76</v>
      </c>
      <c r="I428" s="5">
        <v>255</v>
      </c>
      <c r="J428" s="5">
        <v>65</v>
      </c>
      <c r="K428" s="5">
        <v>17</v>
      </c>
      <c r="L428" s="5" t="s">
        <v>3656</v>
      </c>
      <c r="M428" s="5">
        <v>114</v>
      </c>
      <c r="N428" s="5"/>
      <c r="O428" s="5" t="s">
        <v>19</v>
      </c>
      <c r="P428" s="5"/>
      <c r="Q428" s="5" t="s">
        <v>27</v>
      </c>
      <c r="R428" s="5" t="s">
        <v>34</v>
      </c>
      <c r="S428" s="5">
        <v>73</v>
      </c>
      <c r="T428" s="5" t="s">
        <v>22</v>
      </c>
      <c r="U428" s="5" t="s">
        <v>23</v>
      </c>
      <c r="V428" s="5" t="s">
        <v>24</v>
      </c>
      <c r="W428" s="12">
        <v>249.5</v>
      </c>
      <c r="X428" s="7" t="str">
        <f t="shared" si="24"/>
        <v>NP</v>
      </c>
      <c r="Y428" s="5">
        <f t="shared" si="25"/>
        <v>151.5</v>
      </c>
      <c r="AI428">
        <f>VLOOKUP(A428,NP!$A:$B,2,FALSE)</f>
        <v>151.5</v>
      </c>
      <c r="AJ428">
        <f t="shared" si="26"/>
        <v>151.5</v>
      </c>
      <c r="AK428">
        <f>VLOOKUP(F428,Kondition!$B$4:$AG$31,15,FALSE)*100</f>
        <v>37</v>
      </c>
      <c r="AL428" t="e">
        <f t="shared" si="27"/>
        <v>#REF!</v>
      </c>
      <c r="AM428">
        <v>17</v>
      </c>
    </row>
    <row r="429" spans="1:39" x14ac:dyDescent="0.3">
      <c r="A429" s="5">
        <v>11270008</v>
      </c>
      <c r="B429" s="6">
        <v>3286341507119</v>
      </c>
      <c r="C429" s="5" t="s">
        <v>76</v>
      </c>
      <c r="D429" s="5" t="s">
        <v>3665</v>
      </c>
      <c r="E429" s="12">
        <v>268</v>
      </c>
      <c r="F429" s="5" t="s">
        <v>65</v>
      </c>
      <c r="G429" s="5">
        <v>2656018</v>
      </c>
      <c r="H429" s="36" t="s">
        <v>76</v>
      </c>
      <c r="I429" s="5">
        <v>265</v>
      </c>
      <c r="J429" s="5">
        <v>60</v>
      </c>
      <c r="K429" s="5">
        <v>18</v>
      </c>
      <c r="L429" s="5" t="s">
        <v>3656</v>
      </c>
      <c r="M429" s="5">
        <v>114</v>
      </c>
      <c r="N429" s="5"/>
      <c r="O429" s="5" t="s">
        <v>19</v>
      </c>
      <c r="P429" s="5"/>
      <c r="Q429" s="5" t="s">
        <v>27</v>
      </c>
      <c r="R429" s="5" t="s">
        <v>34</v>
      </c>
      <c r="S429" s="5">
        <v>73</v>
      </c>
      <c r="T429" s="5" t="s">
        <v>22</v>
      </c>
      <c r="U429" s="5" t="s">
        <v>23</v>
      </c>
      <c r="V429" s="5" t="s">
        <v>24</v>
      </c>
      <c r="W429" s="12">
        <v>268</v>
      </c>
      <c r="X429" s="7" t="str">
        <f t="shared" si="24"/>
        <v>NP</v>
      </c>
      <c r="Y429" s="5">
        <f t="shared" si="25"/>
        <v>160</v>
      </c>
      <c r="AI429">
        <f>VLOOKUP(A429,NP!$A:$B,2,FALSE)</f>
        <v>160</v>
      </c>
      <c r="AJ429">
        <f t="shared" si="26"/>
        <v>160</v>
      </c>
      <c r="AK429">
        <f>VLOOKUP(F429,Kondition!$B$4:$AG$31,18,FALSE)*100</f>
        <v>37</v>
      </c>
      <c r="AL429" t="e">
        <f t="shared" si="27"/>
        <v>#REF!</v>
      </c>
      <c r="AM429">
        <v>17</v>
      </c>
    </row>
    <row r="430" spans="1:39" x14ac:dyDescent="0.3">
      <c r="A430" s="5">
        <v>11270009</v>
      </c>
      <c r="B430" s="6">
        <v>3286341503814</v>
      </c>
      <c r="C430" s="5" t="s">
        <v>76</v>
      </c>
      <c r="D430" s="5" t="s">
        <v>3666</v>
      </c>
      <c r="E430" s="12">
        <v>228.5</v>
      </c>
      <c r="F430" s="5" t="s">
        <v>65</v>
      </c>
      <c r="G430" s="5">
        <v>2356517</v>
      </c>
      <c r="H430" s="36" t="s">
        <v>76</v>
      </c>
      <c r="I430" s="5">
        <v>235</v>
      </c>
      <c r="J430" s="5">
        <v>65</v>
      </c>
      <c r="K430" s="5">
        <v>17</v>
      </c>
      <c r="L430" s="5" t="s">
        <v>3656</v>
      </c>
      <c r="M430" s="5">
        <v>108</v>
      </c>
      <c r="N430" s="5"/>
      <c r="O430" s="5" t="s">
        <v>25</v>
      </c>
      <c r="P430" s="5"/>
      <c r="Q430" s="5" t="s">
        <v>27</v>
      </c>
      <c r="R430" s="5" t="s">
        <v>34</v>
      </c>
      <c r="S430" s="5">
        <v>72</v>
      </c>
      <c r="T430" s="5" t="s">
        <v>22</v>
      </c>
      <c r="U430" s="5" t="s">
        <v>23</v>
      </c>
      <c r="V430" s="5" t="s">
        <v>24</v>
      </c>
      <c r="W430" s="12">
        <v>228.5</v>
      </c>
      <c r="X430" s="7" t="str">
        <f t="shared" si="24"/>
        <v>NP</v>
      </c>
      <c r="Y430" s="5">
        <f t="shared" si="25"/>
        <v>141.5</v>
      </c>
      <c r="AI430">
        <f>VLOOKUP(A430,NP!$A:$B,2,FALSE)</f>
        <v>141.5</v>
      </c>
      <c r="AJ430">
        <f t="shared" si="26"/>
        <v>141.5</v>
      </c>
      <c r="AK430">
        <f>VLOOKUP(F430,Kondition!$B$4:$AG$31,15,FALSE)*100</f>
        <v>37</v>
      </c>
      <c r="AL430" t="e">
        <f t="shared" si="27"/>
        <v>#REF!</v>
      </c>
      <c r="AM430">
        <v>17</v>
      </c>
    </row>
    <row r="431" spans="1:39" x14ac:dyDescent="0.3">
      <c r="A431" s="5">
        <v>11270010</v>
      </c>
      <c r="B431" s="6">
        <v>3286341503715</v>
      </c>
      <c r="C431" s="5" t="s">
        <v>76</v>
      </c>
      <c r="D431" s="5" t="s">
        <v>3667</v>
      </c>
      <c r="E431" s="12">
        <v>214.5</v>
      </c>
      <c r="F431" s="5" t="s">
        <v>65</v>
      </c>
      <c r="G431" s="5">
        <v>2356517</v>
      </c>
      <c r="H431" s="36" t="s">
        <v>76</v>
      </c>
      <c r="I431" s="5">
        <v>235</v>
      </c>
      <c r="J431" s="5">
        <v>65</v>
      </c>
      <c r="K431" s="5">
        <v>17</v>
      </c>
      <c r="L431" s="5" t="s">
        <v>3656</v>
      </c>
      <c r="M431" s="5">
        <v>108</v>
      </c>
      <c r="N431" s="5"/>
      <c r="O431" s="5" t="s">
        <v>19</v>
      </c>
      <c r="P431" s="5"/>
      <c r="Q431" s="5" t="s">
        <v>27</v>
      </c>
      <c r="R431" s="5" t="s">
        <v>34</v>
      </c>
      <c r="S431" s="5">
        <v>72</v>
      </c>
      <c r="T431" s="5" t="s">
        <v>22</v>
      </c>
      <c r="U431" s="5" t="s">
        <v>23</v>
      </c>
      <c r="V431" s="5" t="s">
        <v>24</v>
      </c>
      <c r="W431" s="12">
        <v>214.5</v>
      </c>
      <c r="X431" s="7" t="str">
        <f t="shared" si="24"/>
        <v>NP</v>
      </c>
      <c r="Y431" s="5">
        <f t="shared" si="25"/>
        <v>134.5</v>
      </c>
      <c r="AI431">
        <f>VLOOKUP(A431,NP!$A:$B,2,FALSE)</f>
        <v>134.5</v>
      </c>
      <c r="AJ431">
        <f t="shared" si="26"/>
        <v>134.5</v>
      </c>
      <c r="AK431">
        <f>VLOOKUP(F431,Kondition!$B$4:$AG$31,15,FALSE)*100</f>
        <v>37</v>
      </c>
      <c r="AL431" t="e">
        <f t="shared" si="27"/>
        <v>#REF!</v>
      </c>
      <c r="AM431">
        <v>17</v>
      </c>
    </row>
    <row r="432" spans="1:39" x14ac:dyDescent="0.3">
      <c r="A432" s="5">
        <v>11270011</v>
      </c>
      <c r="B432" s="6">
        <v>3286341503616</v>
      </c>
      <c r="C432" s="5" t="s">
        <v>76</v>
      </c>
      <c r="D432" s="5" t="s">
        <v>3668</v>
      </c>
      <c r="E432" s="12">
        <v>249.5</v>
      </c>
      <c r="F432" s="5" t="s">
        <v>65</v>
      </c>
      <c r="G432" s="5">
        <v>2256517</v>
      </c>
      <c r="H432" s="36" t="s">
        <v>76</v>
      </c>
      <c r="I432" s="5">
        <v>225</v>
      </c>
      <c r="J432" s="5">
        <v>65</v>
      </c>
      <c r="K432" s="5">
        <v>17</v>
      </c>
      <c r="L432" s="5" t="s">
        <v>3656</v>
      </c>
      <c r="M432" s="5">
        <v>106</v>
      </c>
      <c r="N432" s="5"/>
      <c r="O432" s="5" t="s">
        <v>19</v>
      </c>
      <c r="P432" s="5"/>
      <c r="Q432" s="5" t="s">
        <v>21</v>
      </c>
      <c r="R432" s="5" t="s">
        <v>34</v>
      </c>
      <c r="S432" s="5">
        <v>71</v>
      </c>
      <c r="T432" s="5" t="s">
        <v>22</v>
      </c>
      <c r="U432" s="5" t="s">
        <v>23</v>
      </c>
      <c r="V432" s="5" t="s">
        <v>24</v>
      </c>
      <c r="W432" s="12">
        <v>249.5</v>
      </c>
      <c r="X432" s="7" t="str">
        <f t="shared" si="24"/>
        <v>NP</v>
      </c>
      <c r="Y432" s="5">
        <f t="shared" si="25"/>
        <v>151.5</v>
      </c>
      <c r="AI432">
        <f>VLOOKUP(A432,NP!$A:$B,2,FALSE)</f>
        <v>151.5</v>
      </c>
      <c r="AJ432">
        <f t="shared" si="26"/>
        <v>151.5</v>
      </c>
      <c r="AK432">
        <f>VLOOKUP(F432,Kondition!$B$4:$AG$31,15,FALSE)*100</f>
        <v>37</v>
      </c>
      <c r="AL432" t="e">
        <f t="shared" si="27"/>
        <v>#REF!</v>
      </c>
      <c r="AM432">
        <v>17</v>
      </c>
    </row>
    <row r="433" spans="1:39" x14ac:dyDescent="0.3">
      <c r="A433" s="5">
        <v>11270012</v>
      </c>
      <c r="B433" s="6">
        <v>3286341503517</v>
      </c>
      <c r="C433" s="5" t="s">
        <v>76</v>
      </c>
      <c r="D433" s="5" t="s">
        <v>3669</v>
      </c>
      <c r="E433" s="12">
        <v>225.5</v>
      </c>
      <c r="F433" s="5" t="s">
        <v>65</v>
      </c>
      <c r="G433" s="5">
        <v>2256517</v>
      </c>
      <c r="H433" s="36" t="s">
        <v>76</v>
      </c>
      <c r="I433" s="5">
        <v>225</v>
      </c>
      <c r="J433" s="5">
        <v>65</v>
      </c>
      <c r="K433" s="5">
        <v>17</v>
      </c>
      <c r="L433" s="5" t="s">
        <v>3656</v>
      </c>
      <c r="M433" s="5">
        <v>102</v>
      </c>
      <c r="N433" s="5"/>
      <c r="O433" s="5" t="s">
        <v>19</v>
      </c>
      <c r="P433" s="5"/>
      <c r="Q433" s="5" t="s">
        <v>21</v>
      </c>
      <c r="R433" s="5" t="s">
        <v>34</v>
      </c>
      <c r="S433" s="5">
        <v>71</v>
      </c>
      <c r="T433" s="5" t="s">
        <v>22</v>
      </c>
      <c r="U433" s="5" t="s">
        <v>23</v>
      </c>
      <c r="V433" s="5" t="s">
        <v>24</v>
      </c>
      <c r="W433" s="12">
        <v>225.5</v>
      </c>
      <c r="X433" s="7" t="str">
        <f t="shared" si="24"/>
        <v>NP</v>
      </c>
      <c r="Y433" s="5">
        <f t="shared" si="25"/>
        <v>140.5</v>
      </c>
      <c r="AI433">
        <f>VLOOKUP(A433,NP!$A:$B,2,FALSE)</f>
        <v>140.5</v>
      </c>
      <c r="AJ433">
        <f t="shared" si="26"/>
        <v>140.5</v>
      </c>
      <c r="AK433">
        <f>VLOOKUP(F433,Kondition!$B$4:$AG$31,15,FALSE)*100</f>
        <v>37</v>
      </c>
      <c r="AL433" t="e">
        <f t="shared" si="27"/>
        <v>#REF!</v>
      </c>
      <c r="AM433">
        <v>17</v>
      </c>
    </row>
    <row r="434" spans="1:39" x14ac:dyDescent="0.3">
      <c r="A434" s="5">
        <v>11270013</v>
      </c>
      <c r="B434" s="6">
        <v>3286341503210</v>
      </c>
      <c r="C434" s="5" t="s">
        <v>76</v>
      </c>
      <c r="D434" s="5" t="s">
        <v>3670</v>
      </c>
      <c r="E434" s="12">
        <v>214</v>
      </c>
      <c r="F434" s="5" t="s">
        <v>65</v>
      </c>
      <c r="G434" s="5">
        <v>2156517</v>
      </c>
      <c r="H434" s="36" t="s">
        <v>76</v>
      </c>
      <c r="I434" s="5">
        <v>215</v>
      </c>
      <c r="J434" s="5">
        <v>65</v>
      </c>
      <c r="K434" s="5">
        <v>17</v>
      </c>
      <c r="L434" s="5" t="s">
        <v>3656</v>
      </c>
      <c r="M434" s="5">
        <v>103</v>
      </c>
      <c r="N434" s="5"/>
      <c r="O434" s="5" t="s">
        <v>19</v>
      </c>
      <c r="P434" s="5"/>
      <c r="Q434" s="5" t="s">
        <v>27</v>
      </c>
      <c r="R434" s="5" t="s">
        <v>34</v>
      </c>
      <c r="S434" s="5">
        <v>71</v>
      </c>
      <c r="T434" s="5" t="s">
        <v>22</v>
      </c>
      <c r="U434" s="5" t="s">
        <v>23</v>
      </c>
      <c r="V434" s="5" t="s">
        <v>24</v>
      </c>
      <c r="W434" s="12">
        <v>214</v>
      </c>
      <c r="X434" s="7" t="str">
        <f t="shared" si="24"/>
        <v>NP</v>
      </c>
      <c r="Y434" s="5">
        <f t="shared" si="25"/>
        <v>134.5</v>
      </c>
      <c r="AI434">
        <f>VLOOKUP(A434,NP!$A:$B,2,FALSE)</f>
        <v>134.5</v>
      </c>
      <c r="AJ434">
        <f t="shared" si="26"/>
        <v>134.5</v>
      </c>
      <c r="AK434">
        <f>VLOOKUP(F434,Kondition!$B$4:$AG$31,15,FALSE)*100</f>
        <v>37</v>
      </c>
      <c r="AL434" t="e">
        <f t="shared" si="27"/>
        <v>#REF!</v>
      </c>
      <c r="AM434">
        <v>17</v>
      </c>
    </row>
    <row r="435" spans="1:39" x14ac:dyDescent="0.3">
      <c r="A435" s="5">
        <v>11270014</v>
      </c>
      <c r="B435" s="6">
        <v>3286341503111</v>
      </c>
      <c r="C435" s="5" t="s">
        <v>76</v>
      </c>
      <c r="D435" s="5" t="s">
        <v>3671</v>
      </c>
      <c r="E435" s="12">
        <v>248</v>
      </c>
      <c r="F435" s="5" t="s">
        <v>65</v>
      </c>
      <c r="G435" s="5">
        <v>2556017</v>
      </c>
      <c r="H435" s="36" t="s">
        <v>76</v>
      </c>
      <c r="I435" s="5">
        <v>255</v>
      </c>
      <c r="J435" s="5">
        <v>60</v>
      </c>
      <c r="K435" s="5">
        <v>17</v>
      </c>
      <c r="L435" s="5" t="s">
        <v>3656</v>
      </c>
      <c r="M435" s="5">
        <v>110</v>
      </c>
      <c r="N435" s="5"/>
      <c r="O435" s="5" t="s">
        <v>19</v>
      </c>
      <c r="P435" s="5"/>
      <c r="Q435" s="5" t="s">
        <v>21</v>
      </c>
      <c r="R435" s="5" t="s">
        <v>34</v>
      </c>
      <c r="S435" s="5">
        <v>73</v>
      </c>
      <c r="T435" s="5" t="s">
        <v>22</v>
      </c>
      <c r="U435" s="5" t="s">
        <v>23</v>
      </c>
      <c r="V435" s="5" t="s">
        <v>24</v>
      </c>
      <c r="W435" s="12">
        <v>248</v>
      </c>
      <c r="X435" s="7" t="str">
        <f t="shared" si="24"/>
        <v>NP</v>
      </c>
      <c r="Y435" s="5">
        <f t="shared" si="25"/>
        <v>150.5</v>
      </c>
      <c r="AI435">
        <f>VLOOKUP(A435,NP!$A:$B,2,FALSE)</f>
        <v>150.5</v>
      </c>
      <c r="AJ435">
        <f t="shared" si="26"/>
        <v>150.5</v>
      </c>
      <c r="AK435">
        <f>VLOOKUP(F435,Kondition!$B$4:$AG$31,15,FALSE)*100</f>
        <v>37</v>
      </c>
      <c r="AL435" t="e">
        <f t="shared" si="27"/>
        <v>#REF!</v>
      </c>
      <c r="AM435">
        <v>17</v>
      </c>
    </row>
    <row r="436" spans="1:39" x14ac:dyDescent="0.3">
      <c r="A436" s="5">
        <v>11270015</v>
      </c>
      <c r="B436" s="6">
        <v>3286341504217</v>
      </c>
      <c r="C436" s="5" t="s">
        <v>76</v>
      </c>
      <c r="D436" s="5" t="s">
        <v>3672</v>
      </c>
      <c r="E436" s="12">
        <v>254</v>
      </c>
      <c r="F436" s="5" t="s">
        <v>65</v>
      </c>
      <c r="G436" s="5">
        <v>2656517</v>
      </c>
      <c r="H436" s="36" t="s">
        <v>76</v>
      </c>
      <c r="I436" s="5">
        <v>265</v>
      </c>
      <c r="J436" s="5">
        <v>65</v>
      </c>
      <c r="K436" s="5">
        <v>17</v>
      </c>
      <c r="L436" s="5" t="s">
        <v>3656</v>
      </c>
      <c r="M436" s="5">
        <v>116</v>
      </c>
      <c r="N436" s="5"/>
      <c r="O436" s="5" t="s">
        <v>19</v>
      </c>
      <c r="P436" s="5"/>
      <c r="Q436" s="5" t="s">
        <v>27</v>
      </c>
      <c r="R436" s="5" t="s">
        <v>34</v>
      </c>
      <c r="S436" s="5">
        <v>73</v>
      </c>
      <c r="T436" s="5" t="s">
        <v>22</v>
      </c>
      <c r="U436" s="5" t="s">
        <v>23</v>
      </c>
      <c r="V436" s="5" t="s">
        <v>24</v>
      </c>
      <c r="W436" s="12">
        <v>254</v>
      </c>
      <c r="X436" s="7" t="str">
        <f t="shared" si="24"/>
        <v>NP</v>
      </c>
      <c r="Y436" s="5">
        <f t="shared" si="25"/>
        <v>153.5</v>
      </c>
      <c r="AI436">
        <f>VLOOKUP(A436,NP!$A:$B,2,FALSE)</f>
        <v>153.5</v>
      </c>
      <c r="AJ436">
        <f t="shared" si="26"/>
        <v>153.5</v>
      </c>
      <c r="AK436">
        <f>VLOOKUP(F436,Kondition!$B$4:$AG$31,15,FALSE)*100</f>
        <v>37</v>
      </c>
      <c r="AL436" t="e">
        <f t="shared" si="27"/>
        <v>#REF!</v>
      </c>
      <c r="AM436">
        <v>17</v>
      </c>
    </row>
    <row r="437" spans="1:39" x14ac:dyDescent="0.3">
      <c r="A437" s="5">
        <v>11270016</v>
      </c>
      <c r="B437" s="6">
        <v>3286341509014</v>
      </c>
      <c r="C437" s="5" t="s">
        <v>76</v>
      </c>
      <c r="D437" s="5" t="s">
        <v>3673</v>
      </c>
      <c r="E437" s="12">
        <v>477.5</v>
      </c>
      <c r="F437" s="5" t="s">
        <v>65</v>
      </c>
      <c r="G437" s="5">
        <v>3153520</v>
      </c>
      <c r="H437" s="36" t="s">
        <v>76</v>
      </c>
      <c r="I437" s="5">
        <v>315</v>
      </c>
      <c r="J437" s="5">
        <v>35</v>
      </c>
      <c r="K437" s="5">
        <v>20</v>
      </c>
      <c r="L437" s="5" t="s">
        <v>3656</v>
      </c>
      <c r="M437" s="5">
        <v>110</v>
      </c>
      <c r="N437" s="5"/>
      <c r="O437" s="5" t="s">
        <v>25</v>
      </c>
      <c r="P437" s="5"/>
      <c r="Q437" s="5" t="s">
        <v>21</v>
      </c>
      <c r="R437" s="5" t="s">
        <v>34</v>
      </c>
      <c r="S437" s="5">
        <v>73</v>
      </c>
      <c r="T437" s="5" t="s">
        <v>22</v>
      </c>
      <c r="U437" s="5" t="s">
        <v>23</v>
      </c>
      <c r="V437" s="5" t="s">
        <v>24</v>
      </c>
      <c r="W437" s="12">
        <v>477.5</v>
      </c>
      <c r="X437" s="7" t="str">
        <f t="shared" si="24"/>
        <v>NP</v>
      </c>
      <c r="Y437" s="5">
        <f t="shared" si="25"/>
        <v>256.5</v>
      </c>
      <c r="AI437">
        <f>VLOOKUP(A437,NP!$A:$B,2,FALSE)</f>
        <v>256.5</v>
      </c>
      <c r="AJ437">
        <f t="shared" si="26"/>
        <v>256.5</v>
      </c>
      <c r="AK437">
        <f>VLOOKUP(F437,Kondition!$B$4:$AG$309,24,FALSE)*100</f>
        <v>43</v>
      </c>
      <c r="AL437" t="e">
        <f t="shared" si="27"/>
        <v>#REF!</v>
      </c>
      <c r="AM437">
        <v>19</v>
      </c>
    </row>
    <row r="438" spans="1:39" x14ac:dyDescent="0.3">
      <c r="A438" s="5">
        <v>11270017</v>
      </c>
      <c r="B438" s="6">
        <v>3286341513516</v>
      </c>
      <c r="C438" s="5" t="s">
        <v>76</v>
      </c>
      <c r="D438" s="5" t="s">
        <v>3674</v>
      </c>
      <c r="E438" s="12">
        <v>423.5</v>
      </c>
      <c r="F438" s="5" t="s">
        <v>65</v>
      </c>
      <c r="G438" s="5">
        <v>2754521</v>
      </c>
      <c r="H438" s="36" t="s">
        <v>76</v>
      </c>
      <c r="I438" s="5">
        <v>275</v>
      </c>
      <c r="J438" s="5">
        <v>45</v>
      </c>
      <c r="K438" s="5">
        <v>21</v>
      </c>
      <c r="L438" s="5" t="s">
        <v>3656</v>
      </c>
      <c r="M438" s="5">
        <v>110</v>
      </c>
      <c r="N438" s="5"/>
      <c r="O438" s="5" t="s">
        <v>25</v>
      </c>
      <c r="P438" s="5"/>
      <c r="Q438" s="5" t="s">
        <v>27</v>
      </c>
      <c r="R438" s="5" t="s">
        <v>34</v>
      </c>
      <c r="S438" s="5">
        <v>73</v>
      </c>
      <c r="T438" s="5" t="s">
        <v>22</v>
      </c>
      <c r="U438" s="5" t="s">
        <v>23</v>
      </c>
      <c r="V438" s="5" t="s">
        <v>24</v>
      </c>
      <c r="W438" s="12">
        <v>423.5</v>
      </c>
      <c r="X438" s="7" t="str">
        <f t="shared" si="24"/>
        <v>NP</v>
      </c>
      <c r="Y438" s="5">
        <f t="shared" si="25"/>
        <v>231.5</v>
      </c>
      <c r="AI438">
        <f>VLOOKUP(A438,NP!$A:$B,2,FALSE)</f>
        <v>231.5</v>
      </c>
      <c r="AJ438">
        <f t="shared" si="26"/>
        <v>231.5</v>
      </c>
      <c r="AK438">
        <f>VLOOKUP(F438,Kondition!$B$4:$AG$31,27,FALSE)*100</f>
        <v>43</v>
      </c>
      <c r="AL438" t="e">
        <f t="shared" si="27"/>
        <v>#REF!</v>
      </c>
      <c r="AM438">
        <v>19</v>
      </c>
    </row>
    <row r="439" spans="1:39" x14ac:dyDescent="0.3">
      <c r="A439" s="5">
        <v>11270018</v>
      </c>
      <c r="B439" s="6">
        <v>3286341512410</v>
      </c>
      <c r="C439" s="5" t="s">
        <v>76</v>
      </c>
      <c r="D439" s="5" t="s">
        <v>3675</v>
      </c>
      <c r="E439" s="12">
        <v>431.5</v>
      </c>
      <c r="F439" s="5" t="s">
        <v>65</v>
      </c>
      <c r="G439" s="5">
        <v>2953521</v>
      </c>
      <c r="H439" s="36" t="s">
        <v>76</v>
      </c>
      <c r="I439" s="5">
        <v>295</v>
      </c>
      <c r="J439" s="5">
        <v>35</v>
      </c>
      <c r="K439" s="5">
        <v>21</v>
      </c>
      <c r="L439" s="5" t="s">
        <v>3656</v>
      </c>
      <c r="M439" s="5">
        <v>107</v>
      </c>
      <c r="N439" s="5"/>
      <c r="O439" s="5" t="s">
        <v>25</v>
      </c>
      <c r="P439" s="5"/>
      <c r="Q439" s="5" t="s">
        <v>21</v>
      </c>
      <c r="R439" s="5" t="s">
        <v>34</v>
      </c>
      <c r="S439" s="5">
        <v>73</v>
      </c>
      <c r="T439" s="5" t="s">
        <v>22</v>
      </c>
      <c r="U439" s="5" t="s">
        <v>23</v>
      </c>
      <c r="V439" s="5" t="s">
        <v>24</v>
      </c>
      <c r="W439" s="12">
        <v>431.5</v>
      </c>
      <c r="X439" s="7" t="str">
        <f t="shared" si="24"/>
        <v>NP</v>
      </c>
      <c r="Y439" s="5">
        <f t="shared" si="25"/>
        <v>235.5</v>
      </c>
      <c r="AI439">
        <f>VLOOKUP(A439,NP!$A:$B,2,FALSE)</f>
        <v>235.5</v>
      </c>
      <c r="AJ439">
        <f t="shared" si="26"/>
        <v>235.5</v>
      </c>
      <c r="AK439">
        <f>VLOOKUP(F439,Kondition!$B$4:$AG$31,27,FALSE)*100</f>
        <v>43</v>
      </c>
      <c r="AL439" t="e">
        <f t="shared" si="27"/>
        <v>#REF!</v>
      </c>
      <c r="AM439">
        <v>19</v>
      </c>
    </row>
    <row r="440" spans="1:39" x14ac:dyDescent="0.3">
      <c r="A440" s="5">
        <v>11270019</v>
      </c>
      <c r="B440" s="6">
        <v>3286341512311</v>
      </c>
      <c r="C440" s="5" t="s">
        <v>76</v>
      </c>
      <c r="D440" s="5" t="s">
        <v>3676</v>
      </c>
      <c r="E440" s="12">
        <v>378</v>
      </c>
      <c r="F440" s="5" t="s">
        <v>65</v>
      </c>
      <c r="G440" s="5">
        <v>2555520</v>
      </c>
      <c r="H440" s="36" t="s">
        <v>76</v>
      </c>
      <c r="I440" s="5">
        <v>255</v>
      </c>
      <c r="J440" s="5">
        <v>55</v>
      </c>
      <c r="K440" s="5">
        <v>20</v>
      </c>
      <c r="L440" s="5" t="s">
        <v>3656</v>
      </c>
      <c r="M440" s="5">
        <v>110</v>
      </c>
      <c r="N440" s="5"/>
      <c r="O440" s="5" t="s">
        <v>25</v>
      </c>
      <c r="P440" s="5"/>
      <c r="Q440" s="5" t="s">
        <v>27</v>
      </c>
      <c r="R440" s="5" t="s">
        <v>34</v>
      </c>
      <c r="S440" s="5">
        <v>73</v>
      </c>
      <c r="T440" s="5" t="s">
        <v>22</v>
      </c>
      <c r="U440" s="5" t="s">
        <v>23</v>
      </c>
      <c r="V440" s="5" t="s">
        <v>24</v>
      </c>
      <c r="W440" s="12">
        <v>378</v>
      </c>
      <c r="X440" s="7" t="str">
        <f t="shared" ref="X440:X503" si="28">IF(AJ440&gt;0,"NP",AK440/100)</f>
        <v>NP</v>
      </c>
      <c r="Y440" s="5">
        <f t="shared" ref="Y440:Y503" si="29">IF(AJ440&gt;0,AI440,E440*(100%-X440))</f>
        <v>210.5</v>
      </c>
      <c r="AI440">
        <f>VLOOKUP(A440,NP!$A:$B,2,FALSE)</f>
        <v>210.5</v>
      </c>
      <c r="AJ440">
        <f t="shared" ref="AJ440:AJ503" si="30">_xlfn.IFNA(AI440,0)</f>
        <v>210.5</v>
      </c>
      <c r="AK440">
        <f>VLOOKUP(F440,Kondition!$B$4:$AG$309,24,FALSE)*100</f>
        <v>43</v>
      </c>
      <c r="AL440" t="e">
        <f t="shared" ref="AL440:AL503" si="31">$AI$1&amp;F440&amp;K440</f>
        <v>#REF!</v>
      </c>
      <c r="AM440">
        <v>19</v>
      </c>
    </row>
    <row r="441" spans="1:39" x14ac:dyDescent="0.3">
      <c r="A441" s="5">
        <v>11270020</v>
      </c>
      <c r="B441" s="6">
        <v>3286341511413</v>
      </c>
      <c r="C441" s="5" t="s">
        <v>76</v>
      </c>
      <c r="D441" s="5" t="s">
        <v>3677</v>
      </c>
      <c r="E441" s="12">
        <v>374.5</v>
      </c>
      <c r="F441" s="5" t="s">
        <v>65</v>
      </c>
      <c r="G441" s="5">
        <v>2755020</v>
      </c>
      <c r="H441" s="36" t="s">
        <v>76</v>
      </c>
      <c r="I441" s="5">
        <v>275</v>
      </c>
      <c r="J441" s="5">
        <v>50</v>
      </c>
      <c r="K441" s="5">
        <v>20</v>
      </c>
      <c r="L441" s="5" t="s">
        <v>3656</v>
      </c>
      <c r="M441" s="5">
        <v>113</v>
      </c>
      <c r="N441" s="5"/>
      <c r="O441" s="5" t="s">
        <v>25</v>
      </c>
      <c r="P441" s="5"/>
      <c r="Q441" s="5" t="s">
        <v>27</v>
      </c>
      <c r="R441" s="5" t="s">
        <v>34</v>
      </c>
      <c r="S441" s="5">
        <v>73</v>
      </c>
      <c r="T441" s="5" t="s">
        <v>22</v>
      </c>
      <c r="U441" s="5" t="s">
        <v>23</v>
      </c>
      <c r="V441" s="5" t="s">
        <v>24</v>
      </c>
      <c r="W441" s="12">
        <v>374.5</v>
      </c>
      <c r="X441" s="7" t="str">
        <f t="shared" si="28"/>
        <v>NP</v>
      </c>
      <c r="Y441" s="5">
        <f t="shared" si="29"/>
        <v>209</v>
      </c>
      <c r="AI441">
        <f>VLOOKUP(A441,NP!$A:$B,2,FALSE)</f>
        <v>209</v>
      </c>
      <c r="AJ441">
        <f t="shared" si="30"/>
        <v>209</v>
      </c>
      <c r="AK441">
        <f>VLOOKUP(F441,Kondition!$B$4:$AG$309,24,FALSE)*100</f>
        <v>43</v>
      </c>
      <c r="AL441" t="e">
        <f t="shared" si="31"/>
        <v>#REF!</v>
      </c>
      <c r="AM441">
        <v>19</v>
      </c>
    </row>
    <row r="442" spans="1:39" x14ac:dyDescent="0.3">
      <c r="A442" s="5">
        <v>11270021</v>
      </c>
      <c r="B442" s="6">
        <v>3286341511017</v>
      </c>
      <c r="C442" s="5" t="s">
        <v>76</v>
      </c>
      <c r="D442" s="5" t="s">
        <v>3678</v>
      </c>
      <c r="E442" s="12">
        <v>376.5</v>
      </c>
      <c r="F442" s="5" t="s">
        <v>65</v>
      </c>
      <c r="G442" s="5">
        <v>2555020</v>
      </c>
      <c r="H442" s="36" t="s">
        <v>76</v>
      </c>
      <c r="I442" s="5">
        <v>255</v>
      </c>
      <c r="J442" s="5">
        <v>50</v>
      </c>
      <c r="K442" s="5">
        <v>20</v>
      </c>
      <c r="L442" s="5" t="s">
        <v>3656</v>
      </c>
      <c r="M442" s="5">
        <v>109</v>
      </c>
      <c r="N442" s="5"/>
      <c r="O442" s="5" t="s">
        <v>25</v>
      </c>
      <c r="P442" s="5"/>
      <c r="Q442" s="5" t="s">
        <v>27</v>
      </c>
      <c r="R442" s="5" t="s">
        <v>34</v>
      </c>
      <c r="S442" s="5">
        <v>73</v>
      </c>
      <c r="T442" s="5" t="s">
        <v>22</v>
      </c>
      <c r="U442" s="5" t="s">
        <v>23</v>
      </c>
      <c r="V442" s="5" t="s">
        <v>24</v>
      </c>
      <c r="W442" s="12">
        <v>376.5</v>
      </c>
      <c r="X442" s="7" t="str">
        <f t="shared" si="28"/>
        <v>NP</v>
      </c>
      <c r="Y442" s="5">
        <f t="shared" si="29"/>
        <v>210</v>
      </c>
      <c r="AI442">
        <f>VLOOKUP(A442,NP!$A:$B,2,FALSE)</f>
        <v>210</v>
      </c>
      <c r="AJ442">
        <f t="shared" si="30"/>
        <v>210</v>
      </c>
      <c r="AK442">
        <f>VLOOKUP(F442,Kondition!$B$4:$AG$309,24,FALSE)*100</f>
        <v>43</v>
      </c>
      <c r="AL442" t="e">
        <f t="shared" si="31"/>
        <v>#REF!</v>
      </c>
      <c r="AM442">
        <v>19</v>
      </c>
    </row>
    <row r="443" spans="1:39" x14ac:dyDescent="0.3">
      <c r="A443" s="5">
        <v>11270022</v>
      </c>
      <c r="B443" s="6">
        <v>3286341510515</v>
      </c>
      <c r="C443" s="5" t="s">
        <v>76</v>
      </c>
      <c r="D443" s="5" t="s">
        <v>3679</v>
      </c>
      <c r="E443" s="12">
        <v>360.5</v>
      </c>
      <c r="F443" s="5" t="s">
        <v>65</v>
      </c>
      <c r="G443" s="5">
        <v>2654520</v>
      </c>
      <c r="H443" s="36" t="s">
        <v>76</v>
      </c>
      <c r="I443" s="5">
        <v>265</v>
      </c>
      <c r="J443" s="5">
        <v>45</v>
      </c>
      <c r="K443" s="5">
        <v>20</v>
      </c>
      <c r="L443" s="5" t="s">
        <v>3656</v>
      </c>
      <c r="M443" s="5">
        <v>108</v>
      </c>
      <c r="N443" s="5"/>
      <c r="O443" s="5" t="s">
        <v>25</v>
      </c>
      <c r="P443" s="5"/>
      <c r="Q443" s="5" t="s">
        <v>21</v>
      </c>
      <c r="R443" s="5" t="s">
        <v>34</v>
      </c>
      <c r="S443" s="5">
        <v>73</v>
      </c>
      <c r="T443" s="5" t="s">
        <v>22</v>
      </c>
      <c r="U443" s="5" t="s">
        <v>23</v>
      </c>
      <c r="V443" s="5" t="s">
        <v>24</v>
      </c>
      <c r="W443" s="12">
        <v>360.5</v>
      </c>
      <c r="X443" s="7" t="str">
        <f t="shared" si="28"/>
        <v>NP</v>
      </c>
      <c r="Y443" s="5">
        <f t="shared" si="29"/>
        <v>202.5</v>
      </c>
      <c r="AI443">
        <f>VLOOKUP(A443,NP!$A:$B,2,FALSE)</f>
        <v>202.5</v>
      </c>
      <c r="AJ443">
        <f t="shared" si="30"/>
        <v>202.5</v>
      </c>
      <c r="AK443">
        <f>VLOOKUP(F443,Kondition!$B$4:$AG$309,24,FALSE)*100</f>
        <v>43</v>
      </c>
      <c r="AL443" t="e">
        <f t="shared" si="31"/>
        <v>#REF!</v>
      </c>
      <c r="AM443">
        <v>19</v>
      </c>
    </row>
    <row r="444" spans="1:39" x14ac:dyDescent="0.3">
      <c r="A444" s="5">
        <v>11270023</v>
      </c>
      <c r="B444" s="6">
        <v>3286341770919</v>
      </c>
      <c r="C444" s="5" t="s">
        <v>76</v>
      </c>
      <c r="D444" s="5" t="s">
        <v>3680</v>
      </c>
      <c r="E444" s="12">
        <v>225.5</v>
      </c>
      <c r="F444" s="5" t="s">
        <v>65</v>
      </c>
      <c r="G444" s="5">
        <v>2356018</v>
      </c>
      <c r="H444" s="36" t="s">
        <v>76</v>
      </c>
      <c r="I444" s="5">
        <v>235</v>
      </c>
      <c r="J444" s="5">
        <v>60</v>
      </c>
      <c r="K444" s="5">
        <v>18</v>
      </c>
      <c r="L444" s="5" t="s">
        <v>3656</v>
      </c>
      <c r="M444" s="5">
        <v>107</v>
      </c>
      <c r="N444" s="5"/>
      <c r="O444" s="5" t="s">
        <v>25</v>
      </c>
      <c r="P444" s="5"/>
      <c r="Q444" s="5" t="s">
        <v>21</v>
      </c>
      <c r="R444" s="5" t="s">
        <v>34</v>
      </c>
      <c r="S444" s="5">
        <v>72</v>
      </c>
      <c r="T444" s="5" t="s">
        <v>22</v>
      </c>
      <c r="U444" s="5" t="s">
        <v>23</v>
      </c>
      <c r="V444" s="5" t="s">
        <v>24</v>
      </c>
      <c r="W444" s="12">
        <v>225.5</v>
      </c>
      <c r="X444" s="7" t="str">
        <f t="shared" si="28"/>
        <v>NP</v>
      </c>
      <c r="Y444" s="5">
        <f t="shared" si="29"/>
        <v>140.5</v>
      </c>
      <c r="AI444">
        <f>VLOOKUP(A444,NP!$A:$B,2,FALSE)</f>
        <v>140.5</v>
      </c>
      <c r="AJ444">
        <f t="shared" si="30"/>
        <v>140.5</v>
      </c>
      <c r="AK444">
        <f>VLOOKUP(F444,Kondition!$B$4:$AG$31,18,FALSE)*100</f>
        <v>37</v>
      </c>
      <c r="AL444" t="e">
        <f t="shared" si="31"/>
        <v>#REF!</v>
      </c>
      <c r="AM444">
        <v>17</v>
      </c>
    </row>
    <row r="445" spans="1:39" x14ac:dyDescent="0.3">
      <c r="A445" s="5">
        <v>11270024</v>
      </c>
      <c r="B445" s="6">
        <v>3286341509113</v>
      </c>
      <c r="C445" s="5" t="s">
        <v>76</v>
      </c>
      <c r="D445" s="5" t="s">
        <v>3681</v>
      </c>
      <c r="E445" s="12">
        <v>369.5</v>
      </c>
      <c r="F445" s="5" t="s">
        <v>65</v>
      </c>
      <c r="G445" s="5">
        <v>2754020</v>
      </c>
      <c r="H445" s="36" t="s">
        <v>76</v>
      </c>
      <c r="I445" s="5">
        <v>275</v>
      </c>
      <c r="J445" s="5">
        <v>40</v>
      </c>
      <c r="K445" s="5">
        <v>20</v>
      </c>
      <c r="L445" s="5" t="s">
        <v>3656</v>
      </c>
      <c r="M445" s="5">
        <v>106</v>
      </c>
      <c r="N445" s="5"/>
      <c r="O445" s="5" t="s">
        <v>25</v>
      </c>
      <c r="P445" s="5"/>
      <c r="Q445" s="5" t="s">
        <v>21</v>
      </c>
      <c r="R445" s="5" t="s">
        <v>34</v>
      </c>
      <c r="S445" s="5">
        <v>73</v>
      </c>
      <c r="T445" s="5" t="s">
        <v>22</v>
      </c>
      <c r="U445" s="5" t="s">
        <v>23</v>
      </c>
      <c r="V445" s="5" t="s">
        <v>24</v>
      </c>
      <c r="W445" s="12">
        <v>369.5</v>
      </c>
      <c r="X445" s="7" t="str">
        <f t="shared" si="28"/>
        <v>NP</v>
      </c>
      <c r="Y445" s="5">
        <f t="shared" si="29"/>
        <v>206.5</v>
      </c>
      <c r="AI445">
        <f>VLOOKUP(A445,NP!$A:$B,2,FALSE)</f>
        <v>206.5</v>
      </c>
      <c r="AJ445">
        <f t="shared" si="30"/>
        <v>206.5</v>
      </c>
      <c r="AK445">
        <f>VLOOKUP(F445,Kondition!$B$4:$AG$309,24,FALSE)*100</f>
        <v>43</v>
      </c>
      <c r="AL445" t="e">
        <f t="shared" si="31"/>
        <v>#REF!</v>
      </c>
      <c r="AM445">
        <v>19</v>
      </c>
    </row>
    <row r="446" spans="1:39" x14ac:dyDescent="0.3">
      <c r="A446" s="5">
        <v>11270025</v>
      </c>
      <c r="B446" s="6">
        <v>3286341506914</v>
      </c>
      <c r="C446" s="5" t="s">
        <v>76</v>
      </c>
      <c r="D446" s="5" t="s">
        <v>3682</v>
      </c>
      <c r="E446" s="12">
        <v>244</v>
      </c>
      <c r="F446" s="5" t="s">
        <v>65</v>
      </c>
      <c r="G446" s="5">
        <v>2556018</v>
      </c>
      <c r="H446" s="36" t="s">
        <v>76</v>
      </c>
      <c r="I446" s="5">
        <v>255</v>
      </c>
      <c r="J446" s="5">
        <v>60</v>
      </c>
      <c r="K446" s="5">
        <v>18</v>
      </c>
      <c r="L446" s="5" t="s">
        <v>3656</v>
      </c>
      <c r="M446" s="5">
        <v>112</v>
      </c>
      <c r="N446" s="5"/>
      <c r="O446" s="5" t="s">
        <v>25</v>
      </c>
      <c r="P446" s="5"/>
      <c r="Q446" s="5" t="s">
        <v>27</v>
      </c>
      <c r="R446" s="5" t="s">
        <v>34</v>
      </c>
      <c r="S446" s="5">
        <v>73</v>
      </c>
      <c r="T446" s="5" t="s">
        <v>22</v>
      </c>
      <c r="U446" s="5" t="s">
        <v>23</v>
      </c>
      <c r="V446" s="5" t="s">
        <v>24</v>
      </c>
      <c r="W446" s="12">
        <v>244</v>
      </c>
      <c r="X446" s="7" t="str">
        <f t="shared" si="28"/>
        <v>NP</v>
      </c>
      <c r="Y446" s="5">
        <f t="shared" si="29"/>
        <v>149</v>
      </c>
      <c r="AI446">
        <f>VLOOKUP(A446,NP!$A:$B,2,FALSE)</f>
        <v>149</v>
      </c>
      <c r="AJ446">
        <f t="shared" si="30"/>
        <v>149</v>
      </c>
      <c r="AK446">
        <f>VLOOKUP(F446,Kondition!$B$4:$AG$31,18,FALSE)*100</f>
        <v>37</v>
      </c>
      <c r="AL446" t="e">
        <f t="shared" si="31"/>
        <v>#REF!</v>
      </c>
      <c r="AM446">
        <v>17</v>
      </c>
    </row>
    <row r="447" spans="1:39" x14ac:dyDescent="0.3">
      <c r="A447" s="5">
        <v>11270026</v>
      </c>
      <c r="B447" s="6">
        <v>3286341508918</v>
      </c>
      <c r="C447" s="5" t="s">
        <v>76</v>
      </c>
      <c r="D447" s="5" t="s">
        <v>3683</v>
      </c>
      <c r="E447" s="12">
        <v>318.5</v>
      </c>
      <c r="F447" s="5" t="s">
        <v>65</v>
      </c>
      <c r="G447" s="5">
        <v>2655519</v>
      </c>
      <c r="H447" s="36" t="s">
        <v>76</v>
      </c>
      <c r="I447" s="5">
        <v>265</v>
      </c>
      <c r="J447" s="5">
        <v>55</v>
      </c>
      <c r="K447" s="5">
        <v>19</v>
      </c>
      <c r="L447" s="5" t="s">
        <v>3656</v>
      </c>
      <c r="M447" s="5">
        <v>109</v>
      </c>
      <c r="N447" s="5"/>
      <c r="O447" s="5" t="s">
        <v>25</v>
      </c>
      <c r="P447" s="5"/>
      <c r="Q447" s="5" t="s">
        <v>27</v>
      </c>
      <c r="R447" s="5" t="s">
        <v>34</v>
      </c>
      <c r="S447" s="5">
        <v>73</v>
      </c>
      <c r="T447" s="5" t="s">
        <v>22</v>
      </c>
      <c r="U447" s="5" t="s">
        <v>23</v>
      </c>
      <c r="V447" s="5" t="s">
        <v>24</v>
      </c>
      <c r="W447" s="12">
        <v>318.5</v>
      </c>
      <c r="X447" s="7">
        <f t="shared" si="28"/>
        <v>0.43</v>
      </c>
      <c r="Y447" s="5">
        <f t="shared" si="29"/>
        <v>181.54500000000002</v>
      </c>
      <c r="AI447" t="e">
        <f>VLOOKUP(A447,NP!$A:$B,2,FALSE)</f>
        <v>#N/A</v>
      </c>
      <c r="AJ447">
        <f t="shared" si="30"/>
        <v>0</v>
      </c>
      <c r="AK447">
        <f>VLOOKUP(F447,Kondition!$B$4:$AG$31,21,FALSE)*100</f>
        <v>43</v>
      </c>
      <c r="AL447" t="e">
        <f t="shared" si="31"/>
        <v>#REF!</v>
      </c>
      <c r="AM447">
        <v>19</v>
      </c>
    </row>
    <row r="448" spans="1:39" x14ac:dyDescent="0.3">
      <c r="A448" s="5">
        <v>11270027</v>
      </c>
      <c r="B448" s="6">
        <v>3286341508314</v>
      </c>
      <c r="C448" s="5" t="s">
        <v>76</v>
      </c>
      <c r="D448" s="5" t="s">
        <v>3684</v>
      </c>
      <c r="E448" s="12">
        <v>288</v>
      </c>
      <c r="F448" s="5" t="s">
        <v>65</v>
      </c>
      <c r="G448" s="5">
        <v>2655019</v>
      </c>
      <c r="H448" s="36" t="s">
        <v>76</v>
      </c>
      <c r="I448" s="5">
        <v>265</v>
      </c>
      <c r="J448" s="5">
        <v>50</v>
      </c>
      <c r="K448" s="5">
        <v>19</v>
      </c>
      <c r="L448" s="5" t="s">
        <v>3656</v>
      </c>
      <c r="M448" s="5">
        <v>110</v>
      </c>
      <c r="N448" s="5"/>
      <c r="O448" s="5" t="s">
        <v>25</v>
      </c>
      <c r="P448" s="5"/>
      <c r="Q448" s="5" t="s">
        <v>27</v>
      </c>
      <c r="R448" s="5" t="s">
        <v>34</v>
      </c>
      <c r="S448" s="5">
        <v>73</v>
      </c>
      <c r="T448" s="5" t="s">
        <v>22</v>
      </c>
      <c r="U448" s="5" t="s">
        <v>23</v>
      </c>
      <c r="V448" s="5" t="s">
        <v>24</v>
      </c>
      <c r="W448" s="12">
        <v>288</v>
      </c>
      <c r="X448" s="7">
        <f t="shared" si="28"/>
        <v>0.43</v>
      </c>
      <c r="Y448" s="5">
        <f t="shared" si="29"/>
        <v>164.16000000000003</v>
      </c>
      <c r="AI448" t="e">
        <f>VLOOKUP(A448,NP!$A:$B,2,FALSE)</f>
        <v>#N/A</v>
      </c>
      <c r="AJ448">
        <f t="shared" si="30"/>
        <v>0</v>
      </c>
      <c r="AK448">
        <f>VLOOKUP(F448,Kondition!$B$4:$AG$31,21,FALSE)*100</f>
        <v>43</v>
      </c>
      <c r="AL448" t="e">
        <f t="shared" si="31"/>
        <v>#REF!</v>
      </c>
      <c r="AM448">
        <v>19</v>
      </c>
    </row>
    <row r="449" spans="1:39" x14ac:dyDescent="0.3">
      <c r="A449" s="5">
        <v>11270028</v>
      </c>
      <c r="B449" s="6">
        <v>3286341508116</v>
      </c>
      <c r="C449" s="5" t="s">
        <v>76</v>
      </c>
      <c r="D449" s="5" t="s">
        <v>3685</v>
      </c>
      <c r="E449" s="12">
        <v>256</v>
      </c>
      <c r="F449" s="5" t="s">
        <v>65</v>
      </c>
      <c r="G449" s="5">
        <v>2555019</v>
      </c>
      <c r="H449" s="36" t="s">
        <v>76</v>
      </c>
      <c r="I449" s="5">
        <v>255</v>
      </c>
      <c r="J449" s="5">
        <v>50</v>
      </c>
      <c r="K449" s="5">
        <v>19</v>
      </c>
      <c r="L449" s="5" t="s">
        <v>3656</v>
      </c>
      <c r="M449" s="5">
        <v>107</v>
      </c>
      <c r="N449" s="5"/>
      <c r="O449" s="5" t="s">
        <v>25</v>
      </c>
      <c r="P449" s="5"/>
      <c r="Q449" s="5" t="s">
        <v>27</v>
      </c>
      <c r="R449" s="5" t="s">
        <v>34</v>
      </c>
      <c r="S449" s="5">
        <v>73</v>
      </c>
      <c r="T449" s="5" t="s">
        <v>22</v>
      </c>
      <c r="U449" s="5" t="s">
        <v>23</v>
      </c>
      <c r="V449" s="5" t="s">
        <v>24</v>
      </c>
      <c r="W449" s="12">
        <v>256</v>
      </c>
      <c r="X449" s="7">
        <f t="shared" si="28"/>
        <v>0.43</v>
      </c>
      <c r="Y449" s="5">
        <f t="shared" si="29"/>
        <v>145.92000000000002</v>
      </c>
      <c r="AI449" t="e">
        <f>VLOOKUP(A449,NP!$A:$B,2,FALSE)</f>
        <v>#N/A</v>
      </c>
      <c r="AJ449">
        <f t="shared" si="30"/>
        <v>0</v>
      </c>
      <c r="AK449">
        <f>VLOOKUP(F449,Kondition!$B$4:$AG$31,21,FALSE)*100</f>
        <v>43</v>
      </c>
      <c r="AL449" t="e">
        <f t="shared" si="31"/>
        <v>#REF!</v>
      </c>
      <c r="AM449">
        <v>19</v>
      </c>
    </row>
    <row r="450" spans="1:39" x14ac:dyDescent="0.3">
      <c r="A450" s="5">
        <v>11270029</v>
      </c>
      <c r="B450" s="6">
        <v>3286341507911</v>
      </c>
      <c r="C450" s="5" t="s">
        <v>76</v>
      </c>
      <c r="D450" s="5" t="s">
        <v>3686</v>
      </c>
      <c r="E450" s="12">
        <v>333.5</v>
      </c>
      <c r="F450" s="5" t="s">
        <v>65</v>
      </c>
      <c r="G450" s="5">
        <v>2355019</v>
      </c>
      <c r="H450" s="36" t="s">
        <v>76</v>
      </c>
      <c r="I450" s="5">
        <v>235</v>
      </c>
      <c r="J450" s="5">
        <v>50</v>
      </c>
      <c r="K450" s="5">
        <v>19</v>
      </c>
      <c r="L450" s="5" t="s">
        <v>3656</v>
      </c>
      <c r="M450" s="5">
        <v>103</v>
      </c>
      <c r="N450" s="5"/>
      <c r="O450" s="5" t="s">
        <v>25</v>
      </c>
      <c r="P450" s="5"/>
      <c r="Q450" s="5" t="s">
        <v>21</v>
      </c>
      <c r="R450" s="5" t="s">
        <v>34</v>
      </c>
      <c r="S450" s="5">
        <v>72</v>
      </c>
      <c r="T450" s="5" t="s">
        <v>22</v>
      </c>
      <c r="U450" s="5" t="s">
        <v>23</v>
      </c>
      <c r="V450" s="5" t="s">
        <v>24</v>
      </c>
      <c r="W450" s="12">
        <v>333.5</v>
      </c>
      <c r="X450" s="7" t="str">
        <f t="shared" si="28"/>
        <v>NP</v>
      </c>
      <c r="Y450" s="5">
        <f t="shared" si="29"/>
        <v>189.5</v>
      </c>
      <c r="AI450">
        <f>VLOOKUP(A450,NP!$A:$B,2,FALSE)</f>
        <v>189.5</v>
      </c>
      <c r="AJ450">
        <f t="shared" si="30"/>
        <v>189.5</v>
      </c>
      <c r="AK450">
        <f>VLOOKUP(F450,Kondition!$B$4:$AG$31,21,FALSE)*100</f>
        <v>43</v>
      </c>
      <c r="AL450" t="e">
        <f t="shared" si="31"/>
        <v>#REF!</v>
      </c>
      <c r="AM450">
        <v>19</v>
      </c>
    </row>
    <row r="451" spans="1:39" x14ac:dyDescent="0.3">
      <c r="A451" s="5">
        <v>11270030</v>
      </c>
      <c r="B451" s="6">
        <v>3286341507317</v>
      </c>
      <c r="C451" s="5" t="s">
        <v>76</v>
      </c>
      <c r="D451" s="5" t="s">
        <v>3687</v>
      </c>
      <c r="E451" s="12">
        <v>238.5</v>
      </c>
      <c r="F451" s="5" t="s">
        <v>65</v>
      </c>
      <c r="G451" s="5">
        <v>2356518</v>
      </c>
      <c r="H451" s="36" t="s">
        <v>76</v>
      </c>
      <c r="I451" s="5">
        <v>235</v>
      </c>
      <c r="J451" s="5">
        <v>65</v>
      </c>
      <c r="K451" s="5">
        <v>18</v>
      </c>
      <c r="L451" s="5" t="s">
        <v>3656</v>
      </c>
      <c r="M451" s="5">
        <v>110</v>
      </c>
      <c r="N451" s="5"/>
      <c r="O451" s="5" t="s">
        <v>19</v>
      </c>
      <c r="P451" s="5"/>
      <c r="Q451" s="5" t="s">
        <v>21</v>
      </c>
      <c r="R451" s="5" t="s">
        <v>34</v>
      </c>
      <c r="S451" s="5">
        <v>72</v>
      </c>
      <c r="T451" s="5" t="s">
        <v>22</v>
      </c>
      <c r="U451" s="5" t="s">
        <v>23</v>
      </c>
      <c r="V451" s="5" t="s">
        <v>24</v>
      </c>
      <c r="W451" s="12">
        <v>238.5</v>
      </c>
      <c r="X451" s="7" t="str">
        <f t="shared" si="28"/>
        <v>NP</v>
      </c>
      <c r="Y451" s="5">
        <f t="shared" si="29"/>
        <v>146.5</v>
      </c>
      <c r="AI451">
        <f>VLOOKUP(A451,NP!$A:$B,2,FALSE)</f>
        <v>146.5</v>
      </c>
      <c r="AJ451">
        <f t="shared" si="30"/>
        <v>146.5</v>
      </c>
      <c r="AK451">
        <f>VLOOKUP(F451,Kondition!$B$4:$AG$31,18,FALSE)*100</f>
        <v>37</v>
      </c>
      <c r="AL451" t="e">
        <f t="shared" si="31"/>
        <v>#REF!</v>
      </c>
      <c r="AM451">
        <v>17</v>
      </c>
    </row>
    <row r="452" spans="1:39" x14ac:dyDescent="0.3">
      <c r="A452" s="5">
        <v>11270031</v>
      </c>
      <c r="B452" s="6">
        <v>3286341770612</v>
      </c>
      <c r="C452" s="5" t="s">
        <v>76</v>
      </c>
      <c r="D452" s="5" t="s">
        <v>3688</v>
      </c>
      <c r="E452" s="12">
        <v>260</v>
      </c>
      <c r="F452" s="5" t="s">
        <v>65</v>
      </c>
      <c r="G452" s="5">
        <v>2256017</v>
      </c>
      <c r="H452" s="36" t="s">
        <v>76</v>
      </c>
      <c r="I452" s="5">
        <v>225</v>
      </c>
      <c r="J452" s="5">
        <v>60</v>
      </c>
      <c r="K452" s="5">
        <v>17</v>
      </c>
      <c r="L452" s="5" t="s">
        <v>3656</v>
      </c>
      <c r="M452" s="5">
        <v>103</v>
      </c>
      <c r="N452" s="5"/>
      <c r="O452" s="5" t="s">
        <v>25</v>
      </c>
      <c r="P452" s="5"/>
      <c r="Q452" s="5" t="s">
        <v>21</v>
      </c>
      <c r="R452" s="5" t="s">
        <v>34</v>
      </c>
      <c r="S452" s="5">
        <v>71</v>
      </c>
      <c r="T452" s="5" t="s">
        <v>22</v>
      </c>
      <c r="U452" s="5" t="s">
        <v>23</v>
      </c>
      <c r="V452" s="5" t="s">
        <v>24</v>
      </c>
      <c r="W452" s="12">
        <v>260</v>
      </c>
      <c r="X452" s="7" t="str">
        <f t="shared" si="28"/>
        <v>NP</v>
      </c>
      <c r="Y452" s="5">
        <f t="shared" si="29"/>
        <v>156</v>
      </c>
      <c r="AI452">
        <f>VLOOKUP(A452,NP!$A:$B,2,FALSE)</f>
        <v>156</v>
      </c>
      <c r="AJ452">
        <f t="shared" si="30"/>
        <v>156</v>
      </c>
      <c r="AK452">
        <f>VLOOKUP(F452,Kondition!$B$4:$AG$31,15,FALSE)*100</f>
        <v>37</v>
      </c>
      <c r="AL452" t="e">
        <f t="shared" si="31"/>
        <v>#REF!</v>
      </c>
      <c r="AM452">
        <v>17</v>
      </c>
    </row>
    <row r="453" spans="1:39" x14ac:dyDescent="0.3">
      <c r="A453" s="5">
        <v>11270032</v>
      </c>
      <c r="B453" s="6">
        <v>3286341510416</v>
      </c>
      <c r="C453" s="5" t="s">
        <v>76</v>
      </c>
      <c r="D453" s="5" t="s">
        <v>3689</v>
      </c>
      <c r="E453" s="12">
        <v>351</v>
      </c>
      <c r="F453" s="5" t="s">
        <v>65</v>
      </c>
      <c r="G453" s="5">
        <v>2554520</v>
      </c>
      <c r="H453" s="36" t="s">
        <v>76</v>
      </c>
      <c r="I453" s="5">
        <v>255</v>
      </c>
      <c r="J453" s="5">
        <v>45</v>
      </c>
      <c r="K453" s="5">
        <v>20</v>
      </c>
      <c r="L453" s="5" t="s">
        <v>3656</v>
      </c>
      <c r="M453" s="5">
        <v>105</v>
      </c>
      <c r="N453" s="5"/>
      <c r="O453" s="5" t="s">
        <v>25</v>
      </c>
      <c r="P453" s="5"/>
      <c r="Q453" s="5" t="s">
        <v>21</v>
      </c>
      <c r="R453" s="5" t="s">
        <v>34</v>
      </c>
      <c r="S453" s="5">
        <v>73</v>
      </c>
      <c r="T453" s="5" t="s">
        <v>22</v>
      </c>
      <c r="U453" s="5" t="s">
        <v>23</v>
      </c>
      <c r="V453" s="5" t="s">
        <v>24</v>
      </c>
      <c r="W453" s="12">
        <v>351</v>
      </c>
      <c r="X453" s="7" t="str">
        <f t="shared" si="28"/>
        <v>NP</v>
      </c>
      <c r="Y453" s="5">
        <f t="shared" si="29"/>
        <v>198</v>
      </c>
      <c r="AI453">
        <f>VLOOKUP(A453,NP!$A:$B,2,FALSE)</f>
        <v>198</v>
      </c>
      <c r="AJ453">
        <f t="shared" si="30"/>
        <v>198</v>
      </c>
      <c r="AK453">
        <f>VLOOKUP(F453,Kondition!$B$4:$AG$309,24,FALSE)*100</f>
        <v>43</v>
      </c>
      <c r="AL453" t="e">
        <f t="shared" si="31"/>
        <v>#REF!</v>
      </c>
      <c r="AM453">
        <v>19</v>
      </c>
    </row>
    <row r="454" spans="1:39" x14ac:dyDescent="0.3">
      <c r="A454" s="5">
        <v>11270033</v>
      </c>
      <c r="B454" s="6">
        <v>3286341397611</v>
      </c>
      <c r="C454" s="5" t="s">
        <v>76</v>
      </c>
      <c r="D454" s="5" t="s">
        <v>3690</v>
      </c>
      <c r="E454" s="12">
        <v>154</v>
      </c>
      <c r="F454" s="5" t="s">
        <v>65</v>
      </c>
      <c r="G454" s="5">
        <v>2156516</v>
      </c>
      <c r="H454" s="36" t="s">
        <v>76</v>
      </c>
      <c r="I454" s="5">
        <v>215</v>
      </c>
      <c r="J454" s="5">
        <v>65</v>
      </c>
      <c r="K454" s="5">
        <v>16</v>
      </c>
      <c r="L454" s="5" t="s">
        <v>3656</v>
      </c>
      <c r="M454" s="5">
        <v>98</v>
      </c>
      <c r="N454" s="5"/>
      <c r="O454" s="5" t="s">
        <v>19</v>
      </c>
      <c r="P454" s="5"/>
      <c r="Q454" s="5" t="s">
        <v>21</v>
      </c>
      <c r="R454" s="5" t="s">
        <v>34</v>
      </c>
      <c r="S454" s="5">
        <v>71</v>
      </c>
      <c r="T454" s="5" t="s">
        <v>22</v>
      </c>
      <c r="U454" s="5" t="s">
        <v>23</v>
      </c>
      <c r="V454" s="5" t="s">
        <v>24</v>
      </c>
      <c r="W454" s="12">
        <v>154</v>
      </c>
      <c r="X454" s="7">
        <f t="shared" si="28"/>
        <v>0.37</v>
      </c>
      <c r="Y454" s="5">
        <f t="shared" si="29"/>
        <v>97.02</v>
      </c>
      <c r="AI454" t="e">
        <f>VLOOKUP(A454,NP!$A:$B,2,FALSE)</f>
        <v>#N/A</v>
      </c>
      <c r="AJ454">
        <f t="shared" si="30"/>
        <v>0</v>
      </c>
      <c r="AK454">
        <f>VLOOKUP(F454,Kondition!$B$4:$AG$31,12,FALSE)*100</f>
        <v>37</v>
      </c>
      <c r="AL454" t="e">
        <f t="shared" si="31"/>
        <v>#REF!</v>
      </c>
      <c r="AM454">
        <v>16</v>
      </c>
    </row>
    <row r="455" spans="1:39" x14ac:dyDescent="0.3">
      <c r="A455" s="5">
        <v>11270034</v>
      </c>
      <c r="B455" s="6">
        <v>3286341502817</v>
      </c>
      <c r="C455" s="5" t="s">
        <v>76</v>
      </c>
      <c r="D455" s="5" t="s">
        <v>3691</v>
      </c>
      <c r="E455" s="12">
        <v>186</v>
      </c>
      <c r="F455" s="5" t="s">
        <v>65</v>
      </c>
      <c r="G455" s="5">
        <v>2156017</v>
      </c>
      <c r="H455" s="36" t="s">
        <v>76</v>
      </c>
      <c r="I455" s="5">
        <v>215</v>
      </c>
      <c r="J455" s="5">
        <v>60</v>
      </c>
      <c r="K455" s="5">
        <v>17</v>
      </c>
      <c r="L455" s="5" t="s">
        <v>3656</v>
      </c>
      <c r="M455" s="5">
        <v>96</v>
      </c>
      <c r="N455" s="5"/>
      <c r="O455" s="5" t="s">
        <v>19</v>
      </c>
      <c r="P455" s="5"/>
      <c r="Q455" s="5" t="s">
        <v>21</v>
      </c>
      <c r="R455" s="5" t="s">
        <v>34</v>
      </c>
      <c r="S455" s="5">
        <v>71</v>
      </c>
      <c r="T455" s="5" t="s">
        <v>22</v>
      </c>
      <c r="U455" s="5" t="s">
        <v>23</v>
      </c>
      <c r="V455" s="5" t="s">
        <v>24</v>
      </c>
      <c r="W455" s="12">
        <v>186</v>
      </c>
      <c r="X455" s="7">
        <f t="shared" si="28"/>
        <v>0.37</v>
      </c>
      <c r="Y455" s="5">
        <f t="shared" si="29"/>
        <v>117.18</v>
      </c>
      <c r="AI455" t="e">
        <f>VLOOKUP(A455,NP!$A:$B,2,FALSE)</f>
        <v>#N/A</v>
      </c>
      <c r="AJ455">
        <f t="shared" si="30"/>
        <v>0</v>
      </c>
      <c r="AK455">
        <f>VLOOKUP(F455,Kondition!$B$4:$AG$31,15,FALSE)*100</f>
        <v>37</v>
      </c>
      <c r="AL455" t="e">
        <f t="shared" si="31"/>
        <v>#REF!</v>
      </c>
      <c r="AM455">
        <v>17</v>
      </c>
    </row>
    <row r="456" spans="1:39" x14ac:dyDescent="0.3">
      <c r="A456" s="5">
        <v>11270035</v>
      </c>
      <c r="B456" s="6">
        <v>3286341502718</v>
      </c>
      <c r="C456" s="5" t="s">
        <v>76</v>
      </c>
      <c r="D456" s="5" t="s">
        <v>3692</v>
      </c>
      <c r="E456" s="12">
        <v>210</v>
      </c>
      <c r="F456" s="5" t="s">
        <v>65</v>
      </c>
      <c r="G456" s="5">
        <v>2156017</v>
      </c>
      <c r="H456" s="36" t="s">
        <v>76</v>
      </c>
      <c r="I456" s="5">
        <v>215</v>
      </c>
      <c r="J456" s="5">
        <v>60</v>
      </c>
      <c r="K456" s="5">
        <v>17</v>
      </c>
      <c r="L456" s="5" t="s">
        <v>3656</v>
      </c>
      <c r="M456" s="5">
        <v>100</v>
      </c>
      <c r="N456" s="5"/>
      <c r="O456" s="5" t="s">
        <v>19</v>
      </c>
      <c r="P456" s="5"/>
      <c r="Q456" s="5" t="s">
        <v>27</v>
      </c>
      <c r="R456" s="5" t="s">
        <v>34</v>
      </c>
      <c r="S456" s="5">
        <v>71</v>
      </c>
      <c r="T456" s="5" t="s">
        <v>22</v>
      </c>
      <c r="U456" s="5" t="s">
        <v>23</v>
      </c>
      <c r="V456" s="5" t="s">
        <v>24</v>
      </c>
      <c r="W456" s="12">
        <v>210</v>
      </c>
      <c r="X456" s="7">
        <f t="shared" si="28"/>
        <v>0.37</v>
      </c>
      <c r="Y456" s="5">
        <f t="shared" si="29"/>
        <v>132.30000000000001</v>
      </c>
      <c r="AI456" t="e">
        <f>VLOOKUP(A456,NP!$A:$B,2,FALSE)</f>
        <v>#N/A</v>
      </c>
      <c r="AJ456">
        <f t="shared" si="30"/>
        <v>0</v>
      </c>
      <c r="AK456">
        <f>VLOOKUP(F456,Kondition!$B$4:$AG$31,15,FALSE)*100</f>
        <v>37</v>
      </c>
      <c r="AL456" t="e">
        <f t="shared" si="31"/>
        <v>#REF!</v>
      </c>
      <c r="AM456">
        <v>17</v>
      </c>
    </row>
    <row r="457" spans="1:39" x14ac:dyDescent="0.3">
      <c r="A457" s="5">
        <v>11270036</v>
      </c>
      <c r="B457" s="6">
        <v>3286341501513</v>
      </c>
      <c r="C457" s="5" t="s">
        <v>76</v>
      </c>
      <c r="D457" s="5" t="s">
        <v>3693</v>
      </c>
      <c r="E457" s="12">
        <v>209</v>
      </c>
      <c r="F457" s="5" t="s">
        <v>65</v>
      </c>
      <c r="G457" s="5">
        <v>2457016</v>
      </c>
      <c r="H457" s="36" t="s">
        <v>76</v>
      </c>
      <c r="I457" s="5">
        <v>245</v>
      </c>
      <c r="J457" s="5">
        <v>70</v>
      </c>
      <c r="K457" s="5">
        <v>16</v>
      </c>
      <c r="L457" s="5" t="s">
        <v>3656</v>
      </c>
      <c r="M457" s="5">
        <v>111</v>
      </c>
      <c r="N457" s="5"/>
      <c r="O457" s="5" t="s">
        <v>33</v>
      </c>
      <c r="P457" s="5"/>
      <c r="Q457" s="5" t="s">
        <v>27</v>
      </c>
      <c r="R457" s="5" t="s">
        <v>34</v>
      </c>
      <c r="S457" s="5">
        <v>72</v>
      </c>
      <c r="T457" s="5" t="s">
        <v>22</v>
      </c>
      <c r="U457" s="5" t="s">
        <v>23</v>
      </c>
      <c r="V457" s="5" t="s">
        <v>24</v>
      </c>
      <c r="W457" s="12">
        <v>209</v>
      </c>
      <c r="X457" s="7">
        <f t="shared" si="28"/>
        <v>0.37</v>
      </c>
      <c r="Y457" s="5">
        <f t="shared" si="29"/>
        <v>131.66999999999999</v>
      </c>
      <c r="AI457" t="e">
        <f>VLOOKUP(A457,NP!$A:$B,2,FALSE)</f>
        <v>#N/A</v>
      </c>
      <c r="AJ457">
        <f t="shared" si="30"/>
        <v>0</v>
      </c>
      <c r="AK457">
        <f>VLOOKUP(F457,Kondition!$B$4:$AG$31,12,FALSE)*100</f>
        <v>37</v>
      </c>
      <c r="AL457" t="e">
        <f t="shared" si="31"/>
        <v>#REF!</v>
      </c>
      <c r="AM457">
        <v>16</v>
      </c>
    </row>
    <row r="458" spans="1:39" x14ac:dyDescent="0.3">
      <c r="A458" s="5">
        <v>11270037</v>
      </c>
      <c r="B458" s="6">
        <v>3286341501315</v>
      </c>
      <c r="C458" s="5" t="s">
        <v>76</v>
      </c>
      <c r="D458" s="5" t="s">
        <v>3694</v>
      </c>
      <c r="E458" s="12">
        <v>162</v>
      </c>
      <c r="F458" s="5" t="s">
        <v>65</v>
      </c>
      <c r="G458" s="5">
        <v>2157016</v>
      </c>
      <c r="H458" s="36" t="s">
        <v>76</v>
      </c>
      <c r="I458" s="5">
        <v>215</v>
      </c>
      <c r="J458" s="5">
        <v>70</v>
      </c>
      <c r="K458" s="5">
        <v>16</v>
      </c>
      <c r="L458" s="5" t="s">
        <v>3656</v>
      </c>
      <c r="M458" s="5">
        <v>100</v>
      </c>
      <c r="N458" s="5"/>
      <c r="O458" s="5" t="s">
        <v>33</v>
      </c>
      <c r="P458" s="5"/>
      <c r="Q458" s="5" t="s">
        <v>21</v>
      </c>
      <c r="R458" s="5" t="s">
        <v>34</v>
      </c>
      <c r="S458" s="5">
        <v>71</v>
      </c>
      <c r="T458" s="5" t="s">
        <v>22</v>
      </c>
      <c r="U458" s="5" t="s">
        <v>23</v>
      </c>
      <c r="V458" s="5" t="s">
        <v>24</v>
      </c>
      <c r="W458" s="12">
        <v>162</v>
      </c>
      <c r="X458" s="7">
        <f t="shared" si="28"/>
        <v>0.37</v>
      </c>
      <c r="Y458" s="5">
        <f t="shared" si="29"/>
        <v>102.06</v>
      </c>
      <c r="AI458" t="e">
        <f>VLOOKUP(A458,NP!$A:$B,2,FALSE)</f>
        <v>#N/A</v>
      </c>
      <c r="AJ458">
        <f t="shared" si="30"/>
        <v>0</v>
      </c>
      <c r="AK458">
        <f>VLOOKUP(F458,Kondition!$B$4:$AG$31,12,FALSE)*100</f>
        <v>37</v>
      </c>
      <c r="AL458" t="e">
        <f t="shared" si="31"/>
        <v>#REF!</v>
      </c>
      <c r="AM458">
        <v>16</v>
      </c>
    </row>
    <row r="459" spans="1:39" x14ac:dyDescent="0.3">
      <c r="A459" s="5">
        <v>11270038</v>
      </c>
      <c r="B459" s="6">
        <v>3286341501018</v>
      </c>
      <c r="C459" s="5" t="s">
        <v>76</v>
      </c>
      <c r="D459" s="5" t="s">
        <v>3695</v>
      </c>
      <c r="E459" s="12">
        <v>165</v>
      </c>
      <c r="F459" s="5" t="s">
        <v>65</v>
      </c>
      <c r="G459" s="5">
        <v>2156516</v>
      </c>
      <c r="H459" s="36" t="s">
        <v>76</v>
      </c>
      <c r="I459" s="5">
        <v>215</v>
      </c>
      <c r="J459" s="5">
        <v>65</v>
      </c>
      <c r="K459" s="5">
        <v>16</v>
      </c>
      <c r="L459" s="5" t="s">
        <v>3656</v>
      </c>
      <c r="M459" s="5">
        <v>102</v>
      </c>
      <c r="N459" s="5"/>
      <c r="O459" s="5" t="s">
        <v>19</v>
      </c>
      <c r="P459" s="5"/>
      <c r="Q459" s="5" t="s">
        <v>27</v>
      </c>
      <c r="R459" s="5" t="s">
        <v>34</v>
      </c>
      <c r="S459" s="5">
        <v>71</v>
      </c>
      <c r="T459" s="5" t="s">
        <v>22</v>
      </c>
      <c r="U459" s="5" t="s">
        <v>23</v>
      </c>
      <c r="V459" s="5" t="s">
        <v>24</v>
      </c>
      <c r="W459" s="12">
        <v>165</v>
      </c>
      <c r="X459" s="7">
        <f t="shared" si="28"/>
        <v>0.37</v>
      </c>
      <c r="Y459" s="5">
        <f t="shared" si="29"/>
        <v>103.95</v>
      </c>
      <c r="AI459" t="e">
        <f>VLOOKUP(A459,NP!$A:$B,2,FALSE)</f>
        <v>#N/A</v>
      </c>
      <c r="AJ459">
        <f t="shared" si="30"/>
        <v>0</v>
      </c>
      <c r="AK459">
        <f>VLOOKUP(F459,Kondition!$B$4:$AG$31,12,FALSE)*100</f>
        <v>37</v>
      </c>
      <c r="AL459" t="e">
        <f t="shared" si="31"/>
        <v>#REF!</v>
      </c>
      <c r="AM459">
        <v>16</v>
      </c>
    </row>
    <row r="460" spans="1:39" x14ac:dyDescent="0.3">
      <c r="A460" s="5">
        <v>11270039</v>
      </c>
      <c r="B460" s="6">
        <v>3286341500615</v>
      </c>
      <c r="C460" s="5" t="s">
        <v>76</v>
      </c>
      <c r="D460" s="5" t="s">
        <v>3696</v>
      </c>
      <c r="E460" s="12">
        <v>151.5</v>
      </c>
      <c r="F460" s="5" t="s">
        <v>65</v>
      </c>
      <c r="G460" s="5">
        <v>2057015</v>
      </c>
      <c r="H460" s="36" t="s">
        <v>76</v>
      </c>
      <c r="I460" s="5">
        <v>205</v>
      </c>
      <c r="J460" s="5">
        <v>70</v>
      </c>
      <c r="K460" s="5">
        <v>15</v>
      </c>
      <c r="L460" s="5" t="s">
        <v>3656</v>
      </c>
      <c r="M460" s="5">
        <v>96</v>
      </c>
      <c r="N460" s="5"/>
      <c r="O460" s="5" t="s">
        <v>33</v>
      </c>
      <c r="P460" s="5"/>
      <c r="Q460" s="5" t="s">
        <v>21</v>
      </c>
      <c r="R460" s="5" t="s">
        <v>34</v>
      </c>
      <c r="S460" s="5">
        <v>71</v>
      </c>
      <c r="T460" s="5" t="s">
        <v>22</v>
      </c>
      <c r="U460" s="5" t="s">
        <v>23</v>
      </c>
      <c r="V460" s="5" t="s">
        <v>24</v>
      </c>
      <c r="W460" s="12">
        <v>151.5</v>
      </c>
      <c r="X460" s="7">
        <f t="shared" si="28"/>
        <v>0.34499999999999997</v>
      </c>
      <c r="Y460" s="5">
        <f t="shared" si="29"/>
        <v>99.232500000000002</v>
      </c>
      <c r="AI460" t="e">
        <f>VLOOKUP(A460,NP!$A:$B,2,FALSE)</f>
        <v>#N/A</v>
      </c>
      <c r="AJ460">
        <f t="shared" si="30"/>
        <v>0</v>
      </c>
      <c r="AK460">
        <f>VLOOKUP(F460,Kondition!$B$4:$AG$31,9,FALSE)*100</f>
        <v>34.5</v>
      </c>
      <c r="AL460" t="e">
        <f t="shared" si="31"/>
        <v>#REF!</v>
      </c>
      <c r="AM460">
        <v>16</v>
      </c>
    </row>
    <row r="461" spans="1:39" x14ac:dyDescent="0.3">
      <c r="A461" s="5">
        <v>11270040</v>
      </c>
      <c r="B461" s="6">
        <v>3286341507515</v>
      </c>
      <c r="C461" s="5" t="s">
        <v>76</v>
      </c>
      <c r="D461" s="5" t="s">
        <v>3697</v>
      </c>
      <c r="E461" s="12">
        <v>369.5</v>
      </c>
      <c r="F461" s="5" t="s">
        <v>65</v>
      </c>
      <c r="G461" s="5">
        <v>2754519</v>
      </c>
      <c r="H461" s="36" t="s">
        <v>76</v>
      </c>
      <c r="I461" s="5">
        <v>275</v>
      </c>
      <c r="J461" s="5">
        <v>45</v>
      </c>
      <c r="K461" s="5">
        <v>19</v>
      </c>
      <c r="L461" s="5" t="s">
        <v>3656</v>
      </c>
      <c r="M461" s="5">
        <v>108</v>
      </c>
      <c r="N461" s="5"/>
      <c r="O461" s="5" t="s">
        <v>25</v>
      </c>
      <c r="P461" s="5"/>
      <c r="Q461" s="5" t="s">
        <v>21</v>
      </c>
      <c r="R461" s="5" t="s">
        <v>34</v>
      </c>
      <c r="S461" s="5">
        <v>73</v>
      </c>
      <c r="T461" s="5" t="s">
        <v>22</v>
      </c>
      <c r="U461" s="5" t="s">
        <v>23</v>
      </c>
      <c r="V461" s="5" t="s">
        <v>24</v>
      </c>
      <c r="W461" s="12">
        <v>369.5</v>
      </c>
      <c r="X461" s="7" t="str">
        <f t="shared" si="28"/>
        <v>NP</v>
      </c>
      <c r="Y461" s="5">
        <f t="shared" si="29"/>
        <v>206.5</v>
      </c>
      <c r="AI461">
        <f>VLOOKUP(A461,NP!$A:$B,2,FALSE)</f>
        <v>206.5</v>
      </c>
      <c r="AJ461">
        <f t="shared" si="30"/>
        <v>206.5</v>
      </c>
      <c r="AK461">
        <f>VLOOKUP(F461,Kondition!$B$4:$AG$31,21,FALSE)*100</f>
        <v>43</v>
      </c>
      <c r="AL461" t="e">
        <f t="shared" si="31"/>
        <v>#REF!</v>
      </c>
      <c r="AM461">
        <v>19</v>
      </c>
    </row>
    <row r="462" spans="1:39" x14ac:dyDescent="0.3">
      <c r="A462" s="5">
        <v>11270041</v>
      </c>
      <c r="B462" s="6">
        <v>3286341873313</v>
      </c>
      <c r="C462" s="5" t="s">
        <v>76</v>
      </c>
      <c r="D462" s="5" t="s">
        <v>3698</v>
      </c>
      <c r="E462" s="12">
        <v>248.5</v>
      </c>
      <c r="F462" s="5" t="s">
        <v>65</v>
      </c>
      <c r="G462" s="5">
        <v>2155018</v>
      </c>
      <c r="H462" s="36" t="s">
        <v>76</v>
      </c>
      <c r="I462" s="5">
        <v>215</v>
      </c>
      <c r="J462" s="5">
        <v>50</v>
      </c>
      <c r="K462" s="5">
        <v>18</v>
      </c>
      <c r="L462" s="5" t="s">
        <v>3656</v>
      </c>
      <c r="M462" s="5">
        <v>92</v>
      </c>
      <c r="N462" s="5"/>
      <c r="O462" s="5" t="s">
        <v>25</v>
      </c>
      <c r="P462" s="5"/>
      <c r="Q462" s="5" t="s">
        <v>21</v>
      </c>
      <c r="R462" s="5" t="s">
        <v>34</v>
      </c>
      <c r="S462" s="5">
        <v>71</v>
      </c>
      <c r="T462" s="5" t="s">
        <v>22</v>
      </c>
      <c r="U462" s="5" t="s">
        <v>23</v>
      </c>
      <c r="V462" s="5" t="s">
        <v>24</v>
      </c>
      <c r="W462" s="12">
        <v>248.5</v>
      </c>
      <c r="X462" s="7" t="str">
        <f t="shared" si="28"/>
        <v>NP</v>
      </c>
      <c r="Y462" s="5">
        <f t="shared" si="29"/>
        <v>151</v>
      </c>
      <c r="AI462">
        <f>VLOOKUP(A462,NP!$A:$B,2,FALSE)</f>
        <v>151</v>
      </c>
      <c r="AJ462">
        <f t="shared" si="30"/>
        <v>151</v>
      </c>
      <c r="AK462">
        <f>VLOOKUP(F462,Kondition!$B$4:$AG$31,18,FALSE)*100</f>
        <v>37</v>
      </c>
      <c r="AL462" t="e">
        <f t="shared" si="31"/>
        <v>#REF!</v>
      </c>
      <c r="AM462">
        <v>17</v>
      </c>
    </row>
    <row r="463" spans="1:39" x14ac:dyDescent="0.3">
      <c r="A463" s="5">
        <v>11270042</v>
      </c>
      <c r="B463" s="6">
        <v>3286341502916</v>
      </c>
      <c r="C463" s="5" t="s">
        <v>76</v>
      </c>
      <c r="D463" s="5" t="s">
        <v>3699</v>
      </c>
      <c r="E463" s="12">
        <v>238.5</v>
      </c>
      <c r="F463" s="5" t="s">
        <v>65</v>
      </c>
      <c r="G463" s="5">
        <v>2256017</v>
      </c>
      <c r="H463" s="36" t="s">
        <v>76</v>
      </c>
      <c r="I463" s="5">
        <v>225</v>
      </c>
      <c r="J463" s="5">
        <v>60</v>
      </c>
      <c r="K463" s="5">
        <v>17</v>
      </c>
      <c r="L463" s="5" t="s">
        <v>3656</v>
      </c>
      <c r="M463" s="5">
        <v>99</v>
      </c>
      <c r="N463" s="5"/>
      <c r="O463" s="5" t="s">
        <v>19</v>
      </c>
      <c r="P463" s="5"/>
      <c r="Q463" s="5" t="s">
        <v>21</v>
      </c>
      <c r="R463" s="5" t="s">
        <v>34</v>
      </c>
      <c r="S463" s="5">
        <v>71</v>
      </c>
      <c r="T463" s="5" t="s">
        <v>22</v>
      </c>
      <c r="U463" s="5" t="s">
        <v>23</v>
      </c>
      <c r="V463" s="5" t="s">
        <v>24</v>
      </c>
      <c r="W463" s="12">
        <v>238.5</v>
      </c>
      <c r="X463" s="7" t="str">
        <f t="shared" si="28"/>
        <v>NP</v>
      </c>
      <c r="Y463" s="5">
        <f t="shared" si="29"/>
        <v>146.5</v>
      </c>
      <c r="AI463">
        <f>VLOOKUP(A463,NP!$A:$B,2,FALSE)</f>
        <v>146.5</v>
      </c>
      <c r="AJ463">
        <f t="shared" si="30"/>
        <v>146.5</v>
      </c>
      <c r="AK463">
        <f>VLOOKUP(F463,Kondition!$B$4:$AG$31,15,FALSE)*100</f>
        <v>37</v>
      </c>
      <c r="AL463" t="e">
        <f t="shared" si="31"/>
        <v>#REF!</v>
      </c>
      <c r="AM463">
        <v>17</v>
      </c>
    </row>
    <row r="464" spans="1:39" x14ac:dyDescent="0.3">
      <c r="A464" s="5">
        <v>11270063</v>
      </c>
      <c r="B464" s="6">
        <v>3286341516814</v>
      </c>
      <c r="C464" s="5" t="s">
        <v>76</v>
      </c>
      <c r="D464" s="5" t="s">
        <v>3715</v>
      </c>
      <c r="E464" s="12">
        <v>94</v>
      </c>
      <c r="F464" s="5" t="s">
        <v>65</v>
      </c>
      <c r="G464" s="5">
        <v>1856015</v>
      </c>
      <c r="H464" s="36" t="s">
        <v>76</v>
      </c>
      <c r="I464" s="5">
        <v>185</v>
      </c>
      <c r="J464" s="5">
        <v>60</v>
      </c>
      <c r="K464" s="5">
        <v>15</v>
      </c>
      <c r="L464" s="5" t="s">
        <v>3656</v>
      </c>
      <c r="M464" s="5">
        <v>84</v>
      </c>
      <c r="N464" s="5"/>
      <c r="O464" s="5" t="s">
        <v>33</v>
      </c>
      <c r="P464" s="5"/>
      <c r="Q464" s="5" t="s">
        <v>21</v>
      </c>
      <c r="R464" s="5" t="s">
        <v>34</v>
      </c>
      <c r="S464" s="5">
        <v>70</v>
      </c>
      <c r="T464" s="5" t="s">
        <v>22</v>
      </c>
      <c r="U464" s="5" t="s">
        <v>23</v>
      </c>
      <c r="V464" s="5" t="s">
        <v>24</v>
      </c>
      <c r="W464" s="12">
        <v>94</v>
      </c>
      <c r="X464" s="7">
        <f t="shared" si="28"/>
        <v>0.34499999999999997</v>
      </c>
      <c r="Y464" s="5">
        <f t="shared" si="29"/>
        <v>61.57</v>
      </c>
      <c r="AI464" t="e">
        <f>VLOOKUP(A464,NP!$A:$B,2,FALSE)</f>
        <v>#N/A</v>
      </c>
      <c r="AJ464">
        <f t="shared" si="30"/>
        <v>0</v>
      </c>
      <c r="AK464">
        <f>VLOOKUP(F464,Kondition!$B$4:$AG$31,9,FALSE)*100</f>
        <v>34.5</v>
      </c>
      <c r="AL464" t="e">
        <f t="shared" si="31"/>
        <v>#REF!</v>
      </c>
      <c r="AM464">
        <v>16</v>
      </c>
    </row>
    <row r="465" spans="1:39" x14ac:dyDescent="0.3">
      <c r="A465" s="5">
        <v>11270064</v>
      </c>
      <c r="B465" s="6">
        <v>3286341513813</v>
      </c>
      <c r="C465" s="5" t="s">
        <v>76</v>
      </c>
      <c r="D465" s="5" t="s">
        <v>3716</v>
      </c>
      <c r="E465" s="12">
        <v>82.5</v>
      </c>
      <c r="F465" s="5" t="s">
        <v>65</v>
      </c>
      <c r="G465" s="5">
        <v>1556514</v>
      </c>
      <c r="H465" s="36" t="s">
        <v>76</v>
      </c>
      <c r="I465" s="5">
        <v>155</v>
      </c>
      <c r="J465" s="5">
        <v>65</v>
      </c>
      <c r="K465" s="5">
        <v>14</v>
      </c>
      <c r="L465" s="5" t="s">
        <v>3656</v>
      </c>
      <c r="M465" s="5">
        <v>79</v>
      </c>
      <c r="N465" s="5"/>
      <c r="O465" s="5" t="s">
        <v>33</v>
      </c>
      <c r="P465" s="5"/>
      <c r="Q465" s="5" t="s">
        <v>21</v>
      </c>
      <c r="R465" s="5" t="s">
        <v>34</v>
      </c>
      <c r="S465" s="5">
        <v>70</v>
      </c>
      <c r="T465" s="5" t="s">
        <v>22</v>
      </c>
      <c r="U465" s="5" t="s">
        <v>23</v>
      </c>
      <c r="V465" s="5" t="s">
        <v>24</v>
      </c>
      <c r="W465" s="12">
        <v>82.5</v>
      </c>
      <c r="X465" s="7">
        <f t="shared" si="28"/>
        <v>0.34499999999999997</v>
      </c>
      <c r="Y465" s="5">
        <f t="shared" si="29"/>
        <v>54.037500000000001</v>
      </c>
      <c r="AI465" t="e">
        <f>VLOOKUP(A465,NP!$A:$B,2,FALSE)</f>
        <v>#N/A</v>
      </c>
      <c r="AJ465">
        <f t="shared" si="30"/>
        <v>0</v>
      </c>
      <c r="AK465">
        <f>VLOOKUP(F465,Kondition!$B$4:$AG$31,6,FALSE)*100</f>
        <v>34.5</v>
      </c>
      <c r="AL465" t="e">
        <f t="shared" si="31"/>
        <v>#REF!</v>
      </c>
      <c r="AM465">
        <v>16</v>
      </c>
    </row>
    <row r="466" spans="1:39" x14ac:dyDescent="0.3">
      <c r="A466" s="5">
        <v>11270065</v>
      </c>
      <c r="B466" s="6">
        <v>3286341513912</v>
      </c>
      <c r="C466" s="5" t="s">
        <v>76</v>
      </c>
      <c r="D466" s="5" t="s">
        <v>3717</v>
      </c>
      <c r="E466" s="12">
        <v>94</v>
      </c>
      <c r="F466" s="5" t="s">
        <v>65</v>
      </c>
      <c r="G466" s="5">
        <v>1656514</v>
      </c>
      <c r="H466" s="36" t="s">
        <v>76</v>
      </c>
      <c r="I466" s="5">
        <v>165</v>
      </c>
      <c r="J466" s="5">
        <v>65</v>
      </c>
      <c r="K466" s="5">
        <v>14</v>
      </c>
      <c r="L466" s="5" t="s">
        <v>3656</v>
      </c>
      <c r="M466" s="5">
        <v>79</v>
      </c>
      <c r="N466" s="5"/>
      <c r="O466" s="5" t="s">
        <v>33</v>
      </c>
      <c r="P466" s="5"/>
      <c r="Q466" s="5" t="s">
        <v>21</v>
      </c>
      <c r="R466" s="5" t="s">
        <v>34</v>
      </c>
      <c r="S466" s="5">
        <v>70</v>
      </c>
      <c r="T466" s="5" t="s">
        <v>22</v>
      </c>
      <c r="U466" s="5" t="s">
        <v>23</v>
      </c>
      <c r="V466" s="5" t="s">
        <v>24</v>
      </c>
      <c r="W466" s="12">
        <v>94</v>
      </c>
      <c r="X466" s="7">
        <f t="shared" si="28"/>
        <v>0.34499999999999997</v>
      </c>
      <c r="Y466" s="5">
        <f t="shared" si="29"/>
        <v>61.57</v>
      </c>
      <c r="AI466" t="e">
        <f>VLOOKUP(A466,NP!$A:$B,2,FALSE)</f>
        <v>#N/A</v>
      </c>
      <c r="AJ466">
        <f t="shared" si="30"/>
        <v>0</v>
      </c>
      <c r="AK466">
        <f>VLOOKUP(F466,Kondition!$B$4:$AG$31,6,FALSE)*100</f>
        <v>34.5</v>
      </c>
      <c r="AL466" t="e">
        <f t="shared" si="31"/>
        <v>#REF!</v>
      </c>
      <c r="AM466">
        <v>16</v>
      </c>
    </row>
    <row r="467" spans="1:39" x14ac:dyDescent="0.3">
      <c r="A467" s="5">
        <v>11270066</v>
      </c>
      <c r="B467" s="6">
        <v>3286341516319</v>
      </c>
      <c r="C467" s="5" t="s">
        <v>76</v>
      </c>
      <c r="D467" s="5" t="s">
        <v>3718</v>
      </c>
      <c r="E467" s="12">
        <v>99.5</v>
      </c>
      <c r="F467" s="5" t="s">
        <v>65</v>
      </c>
      <c r="G467" s="5">
        <v>1856514</v>
      </c>
      <c r="H467" s="36" t="s">
        <v>76</v>
      </c>
      <c r="I467" s="5">
        <v>185</v>
      </c>
      <c r="J467" s="5">
        <v>65</v>
      </c>
      <c r="K467" s="5">
        <v>14</v>
      </c>
      <c r="L467" s="5" t="s">
        <v>3656</v>
      </c>
      <c r="M467" s="5">
        <v>86</v>
      </c>
      <c r="N467" s="5"/>
      <c r="O467" s="5" t="s">
        <v>33</v>
      </c>
      <c r="P467" s="5"/>
      <c r="Q467" s="5" t="s">
        <v>21</v>
      </c>
      <c r="R467" s="5" t="s">
        <v>34</v>
      </c>
      <c r="S467" s="5">
        <v>70</v>
      </c>
      <c r="T467" s="5" t="s">
        <v>22</v>
      </c>
      <c r="U467" s="5" t="s">
        <v>23</v>
      </c>
      <c r="V467" s="5" t="s">
        <v>24</v>
      </c>
      <c r="W467" s="12">
        <v>99.5</v>
      </c>
      <c r="X467" s="7">
        <f t="shared" si="28"/>
        <v>0.34499999999999997</v>
      </c>
      <c r="Y467" s="5">
        <f t="shared" si="29"/>
        <v>65.172499999999999</v>
      </c>
      <c r="AI467" t="e">
        <f>VLOOKUP(A467,NP!$A:$B,2,FALSE)</f>
        <v>#N/A</v>
      </c>
      <c r="AJ467">
        <f t="shared" si="30"/>
        <v>0</v>
      </c>
      <c r="AK467">
        <f>VLOOKUP(F467,Kondition!$B$4:$AG$31,6,FALSE)*100</f>
        <v>34.5</v>
      </c>
      <c r="AL467" t="e">
        <f t="shared" si="31"/>
        <v>#REF!</v>
      </c>
      <c r="AM467">
        <v>16</v>
      </c>
    </row>
    <row r="468" spans="1:39" x14ac:dyDescent="0.3">
      <c r="A468" s="5">
        <v>11270067</v>
      </c>
      <c r="B468" s="6">
        <v>3286341516418</v>
      </c>
      <c r="C468" s="5" t="s">
        <v>76</v>
      </c>
      <c r="D468" s="5" t="s">
        <v>3719</v>
      </c>
      <c r="E468" s="12">
        <v>86.5</v>
      </c>
      <c r="F468" s="5" t="s">
        <v>65</v>
      </c>
      <c r="G468" s="5">
        <v>1657014</v>
      </c>
      <c r="H468" s="36" t="s">
        <v>76</v>
      </c>
      <c r="I468" s="5">
        <v>165</v>
      </c>
      <c r="J468" s="5">
        <v>70</v>
      </c>
      <c r="K468" s="5">
        <v>14</v>
      </c>
      <c r="L468" s="5" t="s">
        <v>3656</v>
      </c>
      <c r="M468" s="5">
        <v>85</v>
      </c>
      <c r="N468" s="5"/>
      <c r="O468" s="5" t="s">
        <v>33</v>
      </c>
      <c r="P468" s="5"/>
      <c r="Q468" s="5" t="s">
        <v>21</v>
      </c>
      <c r="R468" s="5" t="s">
        <v>34</v>
      </c>
      <c r="S468" s="5">
        <v>70</v>
      </c>
      <c r="T468" s="5" t="s">
        <v>22</v>
      </c>
      <c r="U468" s="5" t="s">
        <v>23</v>
      </c>
      <c r="V468" s="5" t="s">
        <v>24</v>
      </c>
      <c r="W468" s="12">
        <v>86.5</v>
      </c>
      <c r="X468" s="7">
        <f t="shared" si="28"/>
        <v>0.34499999999999997</v>
      </c>
      <c r="Y468" s="5">
        <f t="shared" si="29"/>
        <v>56.657499999999999</v>
      </c>
      <c r="AI468" t="e">
        <f>VLOOKUP(A468,NP!$A:$B,2,FALSE)</f>
        <v>#N/A</v>
      </c>
      <c r="AJ468">
        <f t="shared" si="30"/>
        <v>0</v>
      </c>
      <c r="AK468">
        <f>VLOOKUP(F468,Kondition!$B$4:$AG$31,6,FALSE)*100</f>
        <v>34.5</v>
      </c>
      <c r="AL468" t="e">
        <f t="shared" si="31"/>
        <v>#REF!</v>
      </c>
      <c r="AM468">
        <v>16</v>
      </c>
    </row>
    <row r="469" spans="1:39" x14ac:dyDescent="0.3">
      <c r="A469" s="5">
        <v>11270068</v>
      </c>
      <c r="B469" s="6">
        <v>3286341516517</v>
      </c>
      <c r="C469" s="5" t="s">
        <v>76</v>
      </c>
      <c r="D469" s="5" t="s">
        <v>3720</v>
      </c>
      <c r="E469" s="12">
        <v>110</v>
      </c>
      <c r="F469" s="5" t="s">
        <v>65</v>
      </c>
      <c r="G469" s="5">
        <v>1757014</v>
      </c>
      <c r="H469" s="36" t="s">
        <v>76</v>
      </c>
      <c r="I469" s="5">
        <v>175</v>
      </c>
      <c r="J469" s="5">
        <v>70</v>
      </c>
      <c r="K469" s="5">
        <v>14</v>
      </c>
      <c r="L469" s="5" t="s">
        <v>3656</v>
      </c>
      <c r="M469" s="5">
        <v>88</v>
      </c>
      <c r="N469" s="5"/>
      <c r="O469" s="5" t="s">
        <v>33</v>
      </c>
      <c r="P469" s="5"/>
      <c r="Q469" s="5" t="s">
        <v>21</v>
      </c>
      <c r="R469" s="5" t="s">
        <v>34</v>
      </c>
      <c r="S469" s="5">
        <v>70</v>
      </c>
      <c r="T469" s="5" t="s">
        <v>22</v>
      </c>
      <c r="U469" s="5" t="s">
        <v>23</v>
      </c>
      <c r="V469" s="5" t="s">
        <v>24</v>
      </c>
      <c r="W469" s="12">
        <v>110</v>
      </c>
      <c r="X469" s="7">
        <f t="shared" si="28"/>
        <v>0.34499999999999997</v>
      </c>
      <c r="Y469" s="5">
        <f t="shared" si="29"/>
        <v>72.05</v>
      </c>
      <c r="AI469" t="e">
        <f>VLOOKUP(A469,NP!$A:$B,2,FALSE)</f>
        <v>#N/A</v>
      </c>
      <c r="AJ469">
        <f t="shared" si="30"/>
        <v>0</v>
      </c>
      <c r="AK469">
        <f>VLOOKUP(F469,Kondition!$B$4:$AG$31,6,FALSE)*100</f>
        <v>34.5</v>
      </c>
      <c r="AL469" t="e">
        <f t="shared" si="31"/>
        <v>#REF!</v>
      </c>
      <c r="AM469">
        <v>16</v>
      </c>
    </row>
    <row r="470" spans="1:39" x14ac:dyDescent="0.3">
      <c r="A470" s="5">
        <v>11270069</v>
      </c>
      <c r="B470" s="6">
        <v>3286341513714</v>
      </c>
      <c r="C470" s="5" t="s">
        <v>76</v>
      </c>
      <c r="D470" s="5" t="s">
        <v>3721</v>
      </c>
      <c r="E470" s="12">
        <v>95</v>
      </c>
      <c r="F470" s="5" t="s">
        <v>65</v>
      </c>
      <c r="G470" s="5">
        <v>1856014</v>
      </c>
      <c r="H470" s="36" t="s">
        <v>76</v>
      </c>
      <c r="I470" s="5">
        <v>185</v>
      </c>
      <c r="J470" s="5">
        <v>60</v>
      </c>
      <c r="K470" s="5">
        <v>14</v>
      </c>
      <c r="L470" s="5" t="s">
        <v>3656</v>
      </c>
      <c r="M470" s="5">
        <v>82</v>
      </c>
      <c r="N470" s="5"/>
      <c r="O470" s="5" t="s">
        <v>33</v>
      </c>
      <c r="P470" s="5"/>
      <c r="Q470" s="5" t="s">
        <v>21</v>
      </c>
      <c r="R470" s="5" t="s">
        <v>34</v>
      </c>
      <c r="S470" s="5">
        <v>70</v>
      </c>
      <c r="T470" s="5" t="s">
        <v>22</v>
      </c>
      <c r="U470" s="5" t="s">
        <v>23</v>
      </c>
      <c r="V470" s="5" t="s">
        <v>24</v>
      </c>
      <c r="W470" s="12">
        <v>95</v>
      </c>
      <c r="X470" s="7">
        <f t="shared" si="28"/>
        <v>0.34499999999999997</v>
      </c>
      <c r="Y470" s="5">
        <f t="shared" si="29"/>
        <v>62.225000000000001</v>
      </c>
      <c r="AI470" t="e">
        <f>VLOOKUP(A470,NP!$A:$B,2,FALSE)</f>
        <v>#N/A</v>
      </c>
      <c r="AJ470">
        <f t="shared" si="30"/>
        <v>0</v>
      </c>
      <c r="AK470">
        <f>VLOOKUP(F470,Kondition!$B$4:$AG$31,6,FALSE)*100</f>
        <v>34.5</v>
      </c>
      <c r="AL470" t="e">
        <f t="shared" si="31"/>
        <v>#REF!</v>
      </c>
      <c r="AM470">
        <v>16</v>
      </c>
    </row>
    <row r="471" spans="1:39" x14ac:dyDescent="0.3">
      <c r="A471" s="5">
        <v>11270070</v>
      </c>
      <c r="B471" s="6">
        <v>3286341516715</v>
      </c>
      <c r="C471" s="5" t="s">
        <v>76</v>
      </c>
      <c r="D471" s="5" t="s">
        <v>3722</v>
      </c>
      <c r="E471" s="12">
        <v>125.5</v>
      </c>
      <c r="F471" s="5" t="s">
        <v>65</v>
      </c>
      <c r="G471" s="5">
        <v>1855515</v>
      </c>
      <c r="H471" s="36" t="s">
        <v>76</v>
      </c>
      <c r="I471" s="5">
        <v>185</v>
      </c>
      <c r="J471" s="5">
        <v>55</v>
      </c>
      <c r="K471" s="5">
        <v>15</v>
      </c>
      <c r="L471" s="5" t="s">
        <v>3656</v>
      </c>
      <c r="M471" s="5">
        <v>82</v>
      </c>
      <c r="N471" s="5"/>
      <c r="O471" s="5" t="s">
        <v>33</v>
      </c>
      <c r="P471" s="5"/>
      <c r="Q471" s="5" t="s">
        <v>21</v>
      </c>
      <c r="R471" s="5" t="s">
        <v>34</v>
      </c>
      <c r="S471" s="5">
        <v>70</v>
      </c>
      <c r="T471" s="5" t="s">
        <v>22</v>
      </c>
      <c r="U471" s="5" t="s">
        <v>23</v>
      </c>
      <c r="V471" s="5" t="s">
        <v>24</v>
      </c>
      <c r="W471" s="12">
        <v>125.5</v>
      </c>
      <c r="X471" s="7">
        <f t="shared" si="28"/>
        <v>0.34499999999999997</v>
      </c>
      <c r="Y471" s="5">
        <f t="shared" si="29"/>
        <v>82.202500000000001</v>
      </c>
      <c r="AI471" t="e">
        <f>VLOOKUP(A471,NP!$A:$B,2,FALSE)</f>
        <v>#N/A</v>
      </c>
      <c r="AJ471">
        <f t="shared" si="30"/>
        <v>0</v>
      </c>
      <c r="AK471">
        <f>VLOOKUP(F471,Kondition!$B$4:$AG$31,9,FALSE)*100</f>
        <v>34.5</v>
      </c>
      <c r="AL471" t="e">
        <f t="shared" si="31"/>
        <v>#REF!</v>
      </c>
      <c r="AM471">
        <v>16</v>
      </c>
    </row>
    <row r="472" spans="1:39" x14ac:dyDescent="0.3">
      <c r="A472" s="5">
        <v>11270071</v>
      </c>
      <c r="B472" s="6">
        <v>3286341517415</v>
      </c>
      <c r="C472" s="5" t="s">
        <v>76</v>
      </c>
      <c r="D472" s="5" t="s">
        <v>3723</v>
      </c>
      <c r="E472" s="12">
        <v>101</v>
      </c>
      <c r="F472" s="5" t="s">
        <v>65</v>
      </c>
      <c r="G472" s="5">
        <v>1856515</v>
      </c>
      <c r="H472" s="36" t="s">
        <v>76</v>
      </c>
      <c r="I472" s="5">
        <v>185</v>
      </c>
      <c r="J472" s="5">
        <v>65</v>
      </c>
      <c r="K472" s="5">
        <v>15</v>
      </c>
      <c r="L472" s="5" t="s">
        <v>3656</v>
      </c>
      <c r="M472" s="5">
        <v>92</v>
      </c>
      <c r="N472" s="5"/>
      <c r="O472" s="5" t="s">
        <v>33</v>
      </c>
      <c r="P472" s="5"/>
      <c r="Q472" s="5" t="s">
        <v>21</v>
      </c>
      <c r="R472" s="5" t="s">
        <v>34</v>
      </c>
      <c r="S472" s="5">
        <v>70</v>
      </c>
      <c r="T472" s="5" t="s">
        <v>22</v>
      </c>
      <c r="U472" s="5" t="s">
        <v>23</v>
      </c>
      <c r="V472" s="5" t="s">
        <v>24</v>
      </c>
      <c r="W472" s="12">
        <v>101</v>
      </c>
      <c r="X472" s="7">
        <f t="shared" si="28"/>
        <v>0.34499999999999997</v>
      </c>
      <c r="Y472" s="5">
        <f t="shared" si="29"/>
        <v>66.155000000000001</v>
      </c>
      <c r="AI472" t="e">
        <f>VLOOKUP(A472,NP!$A:$B,2,FALSE)</f>
        <v>#N/A</v>
      </c>
      <c r="AJ472">
        <f t="shared" si="30"/>
        <v>0</v>
      </c>
      <c r="AK472">
        <f>VLOOKUP(F472,Kondition!$B$4:$AG$31,9,FALSE)*100</f>
        <v>34.5</v>
      </c>
      <c r="AL472" t="e">
        <f t="shared" si="31"/>
        <v>#REF!</v>
      </c>
      <c r="AM472">
        <v>16</v>
      </c>
    </row>
    <row r="473" spans="1:39" x14ac:dyDescent="0.3">
      <c r="A473" s="5">
        <v>11270072</v>
      </c>
      <c r="B473" s="6">
        <v>3286341516913</v>
      </c>
      <c r="C473" s="5" t="s">
        <v>76</v>
      </c>
      <c r="D473" s="5" t="s">
        <v>3724</v>
      </c>
      <c r="E473" s="12">
        <v>98</v>
      </c>
      <c r="F473" s="5" t="s">
        <v>65</v>
      </c>
      <c r="G473" s="5">
        <v>1856015</v>
      </c>
      <c r="H473" s="36" t="s">
        <v>76</v>
      </c>
      <c r="I473" s="5">
        <v>185</v>
      </c>
      <c r="J473" s="5">
        <v>60</v>
      </c>
      <c r="K473" s="5">
        <v>15</v>
      </c>
      <c r="L473" s="5" t="s">
        <v>3656</v>
      </c>
      <c r="M473" s="5">
        <v>88</v>
      </c>
      <c r="N473" s="5"/>
      <c r="O473" s="5" t="s">
        <v>33</v>
      </c>
      <c r="P473" s="5"/>
      <c r="Q473" s="5" t="s">
        <v>21</v>
      </c>
      <c r="R473" s="5" t="s">
        <v>34</v>
      </c>
      <c r="S473" s="5">
        <v>70</v>
      </c>
      <c r="T473" s="5" t="s">
        <v>22</v>
      </c>
      <c r="U473" s="5" t="s">
        <v>23</v>
      </c>
      <c r="V473" s="5" t="s">
        <v>24</v>
      </c>
      <c r="W473" s="12">
        <v>98</v>
      </c>
      <c r="X473" s="7">
        <f t="shared" si="28"/>
        <v>0.34499999999999997</v>
      </c>
      <c r="Y473" s="5">
        <f t="shared" si="29"/>
        <v>64.19</v>
      </c>
      <c r="AI473" t="e">
        <f>VLOOKUP(A473,NP!$A:$B,2,FALSE)</f>
        <v>#N/A</v>
      </c>
      <c r="AJ473">
        <f t="shared" si="30"/>
        <v>0</v>
      </c>
      <c r="AK473">
        <f>VLOOKUP(F473,Kondition!$B$4:$AG$31,9,FALSE)*100</f>
        <v>34.5</v>
      </c>
      <c r="AL473" t="e">
        <f t="shared" si="31"/>
        <v>#REF!</v>
      </c>
      <c r="AM473">
        <v>16</v>
      </c>
    </row>
    <row r="474" spans="1:39" x14ac:dyDescent="0.3">
      <c r="A474" s="5">
        <v>11270073</v>
      </c>
      <c r="B474" s="6">
        <v>3286341517019</v>
      </c>
      <c r="C474" s="5" t="s">
        <v>76</v>
      </c>
      <c r="D474" s="5" t="s">
        <v>3725</v>
      </c>
      <c r="E474" s="12">
        <v>105.5</v>
      </c>
      <c r="F474" s="5" t="s">
        <v>65</v>
      </c>
      <c r="G474" s="5">
        <v>1956015</v>
      </c>
      <c r="H474" s="36" t="s">
        <v>76</v>
      </c>
      <c r="I474" s="5">
        <v>195</v>
      </c>
      <c r="J474" s="5">
        <v>60</v>
      </c>
      <c r="K474" s="5">
        <v>15</v>
      </c>
      <c r="L474" s="5" t="s">
        <v>3656</v>
      </c>
      <c r="M474" s="5">
        <v>88</v>
      </c>
      <c r="N474" s="5"/>
      <c r="O474" s="5" t="s">
        <v>33</v>
      </c>
      <c r="P474" s="5"/>
      <c r="Q474" s="5" t="s">
        <v>21</v>
      </c>
      <c r="R474" s="5" t="s">
        <v>34</v>
      </c>
      <c r="S474" s="5">
        <v>71</v>
      </c>
      <c r="T474" s="5" t="s">
        <v>22</v>
      </c>
      <c r="U474" s="5" t="s">
        <v>23</v>
      </c>
      <c r="V474" s="5" t="s">
        <v>24</v>
      </c>
      <c r="W474" s="12">
        <v>105.5</v>
      </c>
      <c r="X474" s="7">
        <f t="shared" si="28"/>
        <v>0.34499999999999997</v>
      </c>
      <c r="Y474" s="5">
        <f t="shared" si="29"/>
        <v>69.102500000000006</v>
      </c>
      <c r="AI474" t="e">
        <f>VLOOKUP(A474,NP!$A:$B,2,FALSE)</f>
        <v>#N/A</v>
      </c>
      <c r="AJ474">
        <f t="shared" si="30"/>
        <v>0</v>
      </c>
      <c r="AK474">
        <f>VLOOKUP(F474,Kondition!$B$4:$AG$31,9,FALSE)*100</f>
        <v>34.5</v>
      </c>
      <c r="AL474" t="e">
        <f t="shared" si="31"/>
        <v>#REF!</v>
      </c>
      <c r="AM474">
        <v>16</v>
      </c>
    </row>
    <row r="475" spans="1:39" x14ac:dyDescent="0.3">
      <c r="A475" s="5">
        <v>11270074</v>
      </c>
      <c r="B475" s="6">
        <v>3286341517118</v>
      </c>
      <c r="C475" s="5" t="s">
        <v>76</v>
      </c>
      <c r="D475" s="5" t="s">
        <v>3726</v>
      </c>
      <c r="E475" s="12">
        <v>98</v>
      </c>
      <c r="F475" s="5" t="s">
        <v>65</v>
      </c>
      <c r="G475" s="5">
        <v>1656515</v>
      </c>
      <c r="H475" s="36" t="s">
        <v>76</v>
      </c>
      <c r="I475" s="5">
        <v>165</v>
      </c>
      <c r="J475" s="5">
        <v>65</v>
      </c>
      <c r="K475" s="5">
        <v>15</v>
      </c>
      <c r="L475" s="5" t="s">
        <v>3656</v>
      </c>
      <c r="M475" s="5">
        <v>81</v>
      </c>
      <c r="N475" s="5"/>
      <c r="O475" s="5" t="s">
        <v>33</v>
      </c>
      <c r="P475" s="5"/>
      <c r="Q475" s="5" t="s">
        <v>21</v>
      </c>
      <c r="R475" s="5" t="s">
        <v>34</v>
      </c>
      <c r="S475" s="5">
        <v>70</v>
      </c>
      <c r="T475" s="5" t="s">
        <v>22</v>
      </c>
      <c r="U475" s="5" t="s">
        <v>23</v>
      </c>
      <c r="V475" s="5" t="s">
        <v>24</v>
      </c>
      <c r="W475" s="12">
        <v>98</v>
      </c>
      <c r="X475" s="7">
        <f t="shared" si="28"/>
        <v>0.34499999999999997</v>
      </c>
      <c r="Y475" s="5">
        <f t="shared" si="29"/>
        <v>64.19</v>
      </c>
      <c r="AI475" t="e">
        <f>VLOOKUP(A475,NP!$A:$B,2,FALSE)</f>
        <v>#N/A</v>
      </c>
      <c r="AJ475">
        <f t="shared" si="30"/>
        <v>0</v>
      </c>
      <c r="AK475">
        <f>VLOOKUP(F475,Kondition!$B$4:$AG$31,9,FALSE)*100</f>
        <v>34.5</v>
      </c>
      <c r="AL475" t="e">
        <f t="shared" si="31"/>
        <v>#REF!</v>
      </c>
      <c r="AM475">
        <v>16</v>
      </c>
    </row>
    <row r="476" spans="1:39" x14ac:dyDescent="0.3">
      <c r="A476" s="5">
        <v>11270075</v>
      </c>
      <c r="B476" s="6">
        <v>3286341516616</v>
      </c>
      <c r="C476" s="5" t="s">
        <v>76</v>
      </c>
      <c r="D476" s="5" t="s">
        <v>3727</v>
      </c>
      <c r="E476" s="12">
        <v>103</v>
      </c>
      <c r="F476" s="5" t="s">
        <v>65</v>
      </c>
      <c r="G476" s="5">
        <v>1757014</v>
      </c>
      <c r="H476" s="36" t="s">
        <v>76</v>
      </c>
      <c r="I476" s="5">
        <v>175</v>
      </c>
      <c r="J476" s="5">
        <v>70</v>
      </c>
      <c r="K476" s="5">
        <v>14</v>
      </c>
      <c r="L476" s="5" t="s">
        <v>3656</v>
      </c>
      <c r="M476" s="5">
        <v>84</v>
      </c>
      <c r="N476" s="5"/>
      <c r="O476" s="5" t="s">
        <v>33</v>
      </c>
      <c r="P476" s="5"/>
      <c r="Q476" s="5" t="s">
        <v>21</v>
      </c>
      <c r="R476" s="5" t="s">
        <v>34</v>
      </c>
      <c r="S476" s="5">
        <v>70</v>
      </c>
      <c r="T476" s="5" t="s">
        <v>22</v>
      </c>
      <c r="U476" s="5" t="s">
        <v>23</v>
      </c>
      <c r="V476" s="5" t="s">
        <v>24</v>
      </c>
      <c r="W476" s="12">
        <v>103</v>
      </c>
      <c r="X476" s="7">
        <f t="shared" si="28"/>
        <v>0.34499999999999997</v>
      </c>
      <c r="Y476" s="5">
        <f t="shared" si="29"/>
        <v>67.465000000000003</v>
      </c>
      <c r="AI476" t="e">
        <f>VLOOKUP(A476,NP!$A:$B,2,FALSE)</f>
        <v>#N/A</v>
      </c>
      <c r="AJ476">
        <f t="shared" si="30"/>
        <v>0</v>
      </c>
      <c r="AK476">
        <f>VLOOKUP(F476,Kondition!$B$4:$AG$31,6,FALSE)*100</f>
        <v>34.5</v>
      </c>
      <c r="AL476" t="e">
        <f t="shared" si="31"/>
        <v>#REF!</v>
      </c>
      <c r="AM476">
        <v>16</v>
      </c>
    </row>
    <row r="477" spans="1:39" x14ac:dyDescent="0.3">
      <c r="A477" s="5">
        <v>11270076</v>
      </c>
      <c r="B477" s="6">
        <v>3286341399219</v>
      </c>
      <c r="C477" s="5" t="s">
        <v>76</v>
      </c>
      <c r="D477" s="5" t="s">
        <v>3728</v>
      </c>
      <c r="E477" s="12">
        <v>81.5</v>
      </c>
      <c r="F477" s="5" t="s">
        <v>65</v>
      </c>
      <c r="G477" s="5">
        <v>1756514</v>
      </c>
      <c r="H477" s="36" t="s">
        <v>76</v>
      </c>
      <c r="I477" s="5">
        <v>175</v>
      </c>
      <c r="J477" s="5">
        <v>65</v>
      </c>
      <c r="K477" s="5">
        <v>14</v>
      </c>
      <c r="L477" s="5" t="s">
        <v>3656</v>
      </c>
      <c r="M477" s="5">
        <v>82</v>
      </c>
      <c r="N477" s="5"/>
      <c r="O477" s="5" t="s">
        <v>33</v>
      </c>
      <c r="P477" s="5"/>
      <c r="Q477" s="5" t="s">
        <v>21</v>
      </c>
      <c r="R477" s="5" t="s">
        <v>34</v>
      </c>
      <c r="S477" s="5">
        <v>71</v>
      </c>
      <c r="T477" s="5" t="s">
        <v>22</v>
      </c>
      <c r="U477" s="5" t="s">
        <v>23</v>
      </c>
      <c r="V477" s="5" t="s">
        <v>24</v>
      </c>
      <c r="W477" s="12">
        <v>81.5</v>
      </c>
      <c r="X477" s="7">
        <f t="shared" si="28"/>
        <v>0.34499999999999997</v>
      </c>
      <c r="Y477" s="5">
        <f t="shared" si="29"/>
        <v>53.3825</v>
      </c>
      <c r="AI477" t="e">
        <f>VLOOKUP(A477,NP!$A:$B,2,FALSE)</f>
        <v>#N/A</v>
      </c>
      <c r="AJ477">
        <f t="shared" si="30"/>
        <v>0</v>
      </c>
      <c r="AK477">
        <f>VLOOKUP(F477,Kondition!$B$4:$AG$31,6,FALSE)*100</f>
        <v>34.5</v>
      </c>
      <c r="AL477" t="e">
        <f t="shared" si="31"/>
        <v>#REF!</v>
      </c>
      <c r="AM477">
        <v>16</v>
      </c>
    </row>
    <row r="478" spans="1:39" x14ac:dyDescent="0.3">
      <c r="A478" s="5">
        <v>11270077</v>
      </c>
      <c r="B478" s="6">
        <v>3286341517316</v>
      </c>
      <c r="C478" s="5" t="s">
        <v>76</v>
      </c>
      <c r="D478" s="5" t="s">
        <v>3729</v>
      </c>
      <c r="E478" s="12">
        <v>87</v>
      </c>
      <c r="F478" s="5" t="s">
        <v>65</v>
      </c>
      <c r="G478" s="5">
        <v>1856515</v>
      </c>
      <c r="H478" s="36" t="s">
        <v>76</v>
      </c>
      <c r="I478" s="5">
        <v>185</v>
      </c>
      <c r="J478" s="5">
        <v>65</v>
      </c>
      <c r="K478" s="5">
        <v>15</v>
      </c>
      <c r="L478" s="5" t="s">
        <v>3656</v>
      </c>
      <c r="M478" s="5">
        <v>88</v>
      </c>
      <c r="N478" s="5"/>
      <c r="O478" s="5" t="s">
        <v>33</v>
      </c>
      <c r="P478" s="5"/>
      <c r="Q478" s="5" t="s">
        <v>21</v>
      </c>
      <c r="R478" s="5" t="s">
        <v>34</v>
      </c>
      <c r="S478" s="5">
        <v>71</v>
      </c>
      <c r="T478" s="5" t="s">
        <v>22</v>
      </c>
      <c r="U478" s="5" t="s">
        <v>23</v>
      </c>
      <c r="V478" s="5" t="s">
        <v>24</v>
      </c>
      <c r="W478" s="12">
        <v>87</v>
      </c>
      <c r="X478" s="7">
        <f t="shared" si="28"/>
        <v>0.34499999999999997</v>
      </c>
      <c r="Y478" s="5">
        <f t="shared" si="29"/>
        <v>56.984999999999999</v>
      </c>
      <c r="AI478" t="e">
        <f>VLOOKUP(A478,NP!$A:$B,2,FALSE)</f>
        <v>#N/A</v>
      </c>
      <c r="AJ478">
        <f t="shared" si="30"/>
        <v>0</v>
      </c>
      <c r="AK478">
        <f>VLOOKUP(F478,Kondition!$B$4:$AG$31,9,FALSE)*100</f>
        <v>34.5</v>
      </c>
      <c r="AL478" t="e">
        <f t="shared" si="31"/>
        <v>#REF!</v>
      </c>
      <c r="AM478">
        <v>16</v>
      </c>
    </row>
    <row r="479" spans="1:39" x14ac:dyDescent="0.3">
      <c r="A479" s="5">
        <v>11270078</v>
      </c>
      <c r="B479" s="6">
        <v>3286341529012</v>
      </c>
      <c r="C479" s="5" t="s">
        <v>76</v>
      </c>
      <c r="D479" s="5" t="s">
        <v>3730</v>
      </c>
      <c r="E479" s="12">
        <v>99.5</v>
      </c>
      <c r="F479" s="5" t="s">
        <v>65</v>
      </c>
      <c r="G479" s="5">
        <v>1956515</v>
      </c>
      <c r="H479" s="36" t="s">
        <v>76</v>
      </c>
      <c r="I479" s="5">
        <v>195</v>
      </c>
      <c r="J479" s="5">
        <v>65</v>
      </c>
      <c r="K479" s="5">
        <v>15</v>
      </c>
      <c r="L479" s="5" t="s">
        <v>3656</v>
      </c>
      <c r="M479" s="5">
        <v>95</v>
      </c>
      <c r="N479" s="5"/>
      <c r="O479" s="5" t="s">
        <v>33</v>
      </c>
      <c r="P479" s="5"/>
      <c r="Q479" s="5" t="s">
        <v>21</v>
      </c>
      <c r="R479" s="5" t="s">
        <v>34</v>
      </c>
      <c r="S479" s="5">
        <v>71</v>
      </c>
      <c r="T479" s="5" t="s">
        <v>22</v>
      </c>
      <c r="U479" s="5" t="s">
        <v>23</v>
      </c>
      <c r="V479" s="5" t="s">
        <v>24</v>
      </c>
      <c r="W479" s="12">
        <v>99.5</v>
      </c>
      <c r="X479" s="7">
        <f t="shared" si="28"/>
        <v>0.34499999999999997</v>
      </c>
      <c r="Y479" s="5">
        <f t="shared" si="29"/>
        <v>65.172499999999999</v>
      </c>
      <c r="AI479" t="e">
        <f>VLOOKUP(A479,NP!$A:$B,2,FALSE)</f>
        <v>#N/A</v>
      </c>
      <c r="AJ479">
        <f t="shared" si="30"/>
        <v>0</v>
      </c>
      <c r="AK479">
        <f>VLOOKUP(F479,Kondition!$B$4:$AG$31,9,FALSE)*100</f>
        <v>34.5</v>
      </c>
      <c r="AL479" t="e">
        <f t="shared" si="31"/>
        <v>#REF!</v>
      </c>
      <c r="AM479">
        <v>16</v>
      </c>
    </row>
    <row r="480" spans="1:39" x14ac:dyDescent="0.3">
      <c r="A480" s="5">
        <v>11270079</v>
      </c>
      <c r="B480" s="6">
        <v>3286341529319</v>
      </c>
      <c r="C480" s="5" t="s">
        <v>76</v>
      </c>
      <c r="D480" s="5" t="s">
        <v>3731</v>
      </c>
      <c r="E480" s="12">
        <v>124</v>
      </c>
      <c r="F480" s="5" t="s">
        <v>65</v>
      </c>
      <c r="G480" s="5">
        <v>2055516</v>
      </c>
      <c r="H480" s="36" t="s">
        <v>76</v>
      </c>
      <c r="I480" s="5">
        <v>205</v>
      </c>
      <c r="J480" s="5">
        <v>55</v>
      </c>
      <c r="K480" s="5">
        <v>16</v>
      </c>
      <c r="L480" s="5" t="s">
        <v>3656</v>
      </c>
      <c r="M480" s="5">
        <v>91</v>
      </c>
      <c r="N480" s="5"/>
      <c r="O480" s="5" t="s">
        <v>33</v>
      </c>
      <c r="P480" s="5"/>
      <c r="Q480" s="5" t="s">
        <v>21</v>
      </c>
      <c r="R480" s="5" t="s">
        <v>34</v>
      </c>
      <c r="S480" s="5">
        <v>71</v>
      </c>
      <c r="T480" s="5" t="s">
        <v>22</v>
      </c>
      <c r="U480" s="5" t="s">
        <v>23</v>
      </c>
      <c r="V480" s="5" t="s">
        <v>24</v>
      </c>
      <c r="W480" s="12">
        <v>124</v>
      </c>
      <c r="X480" s="7">
        <f t="shared" si="28"/>
        <v>0.37</v>
      </c>
      <c r="Y480" s="5">
        <f t="shared" si="29"/>
        <v>78.12</v>
      </c>
      <c r="AI480" t="e">
        <f>VLOOKUP(A480,NP!$A:$B,2,FALSE)</f>
        <v>#N/A</v>
      </c>
      <c r="AJ480">
        <f t="shared" si="30"/>
        <v>0</v>
      </c>
      <c r="AK480">
        <f>VLOOKUP(F480,Kondition!$B$4:$AG$31,12,FALSE)*100</f>
        <v>37</v>
      </c>
      <c r="AL480" t="e">
        <f t="shared" si="31"/>
        <v>#REF!</v>
      </c>
      <c r="AM480">
        <v>16</v>
      </c>
    </row>
    <row r="481" spans="1:39" x14ac:dyDescent="0.3">
      <c r="A481" s="5">
        <v>11270080</v>
      </c>
      <c r="B481" s="6">
        <v>3286341529111</v>
      </c>
      <c r="C481" s="5" t="s">
        <v>76</v>
      </c>
      <c r="D481" s="5" t="s">
        <v>3732</v>
      </c>
      <c r="E481" s="12">
        <v>83</v>
      </c>
      <c r="F481" s="5" t="s">
        <v>65</v>
      </c>
      <c r="G481" s="5">
        <v>1956515</v>
      </c>
      <c r="H481" s="36" t="s">
        <v>76</v>
      </c>
      <c r="I481" s="5">
        <v>195</v>
      </c>
      <c r="J481" s="5">
        <v>65</v>
      </c>
      <c r="K481" s="5">
        <v>15</v>
      </c>
      <c r="L481" s="5" t="s">
        <v>3656</v>
      </c>
      <c r="M481" s="5">
        <v>91</v>
      </c>
      <c r="N481" s="5"/>
      <c r="O481" s="5" t="s">
        <v>33</v>
      </c>
      <c r="P481" s="5"/>
      <c r="Q481" s="5" t="s">
        <v>21</v>
      </c>
      <c r="R481" s="5" t="s">
        <v>34</v>
      </c>
      <c r="S481" s="5">
        <v>71</v>
      </c>
      <c r="T481" s="5" t="s">
        <v>22</v>
      </c>
      <c r="U481" s="5" t="s">
        <v>23</v>
      </c>
      <c r="V481" s="5" t="s">
        <v>24</v>
      </c>
      <c r="W481" s="12">
        <v>83</v>
      </c>
      <c r="X481" s="7">
        <f t="shared" si="28"/>
        <v>0.34499999999999997</v>
      </c>
      <c r="Y481" s="5">
        <f t="shared" si="29"/>
        <v>54.365000000000002</v>
      </c>
      <c r="AI481" t="e">
        <f>VLOOKUP(A481,NP!$A:$B,2,FALSE)</f>
        <v>#N/A</v>
      </c>
      <c r="AJ481">
        <f t="shared" si="30"/>
        <v>0</v>
      </c>
      <c r="AK481">
        <f>VLOOKUP(F481,Kondition!$B$4:$AG$31,9,FALSE)*100</f>
        <v>34.5</v>
      </c>
      <c r="AL481" t="e">
        <f t="shared" si="31"/>
        <v>#REF!</v>
      </c>
      <c r="AM481">
        <v>16</v>
      </c>
    </row>
    <row r="482" spans="1:39" x14ac:dyDescent="0.3">
      <c r="A482" s="5">
        <v>11270081</v>
      </c>
      <c r="B482" s="6">
        <v>3286341529210</v>
      </c>
      <c r="C482" s="5" t="s">
        <v>76</v>
      </c>
      <c r="D482" s="5" t="s">
        <v>3733</v>
      </c>
      <c r="E482" s="12">
        <v>142</v>
      </c>
      <c r="F482" s="5" t="s">
        <v>65</v>
      </c>
      <c r="G482" s="5">
        <v>2056515</v>
      </c>
      <c r="H482" s="36" t="s">
        <v>76</v>
      </c>
      <c r="I482" s="5">
        <v>205</v>
      </c>
      <c r="J482" s="5">
        <v>65</v>
      </c>
      <c r="K482" s="5">
        <v>15</v>
      </c>
      <c r="L482" s="5" t="s">
        <v>3656</v>
      </c>
      <c r="M482" s="5">
        <v>94</v>
      </c>
      <c r="N482" s="5"/>
      <c r="O482" s="5" t="s">
        <v>33</v>
      </c>
      <c r="P482" s="5"/>
      <c r="Q482" s="5" t="s">
        <v>21</v>
      </c>
      <c r="R482" s="5" t="s">
        <v>34</v>
      </c>
      <c r="S482" s="5">
        <v>71</v>
      </c>
      <c r="T482" s="5" t="s">
        <v>22</v>
      </c>
      <c r="U482" s="5" t="s">
        <v>23</v>
      </c>
      <c r="V482" s="5" t="s">
        <v>24</v>
      </c>
      <c r="W482" s="12">
        <v>142</v>
      </c>
      <c r="X482" s="7">
        <f t="shared" si="28"/>
        <v>0.34499999999999997</v>
      </c>
      <c r="Y482" s="5">
        <f t="shared" si="29"/>
        <v>93.01</v>
      </c>
      <c r="AI482" t="e">
        <f>VLOOKUP(A482,NP!$A:$B,2,FALSE)</f>
        <v>#N/A</v>
      </c>
      <c r="AJ482">
        <f t="shared" si="30"/>
        <v>0</v>
      </c>
      <c r="AK482">
        <f>VLOOKUP(F482,Kondition!$B$4:$AG$31,9,FALSE)*100</f>
        <v>34.5</v>
      </c>
      <c r="AL482" t="e">
        <f t="shared" si="31"/>
        <v>#REF!</v>
      </c>
      <c r="AM482">
        <v>16</v>
      </c>
    </row>
    <row r="483" spans="1:39" x14ac:dyDescent="0.3">
      <c r="A483" s="5">
        <v>11270082</v>
      </c>
      <c r="B483" s="6">
        <v>3286341517217</v>
      </c>
      <c r="C483" s="5" t="s">
        <v>76</v>
      </c>
      <c r="D483" s="5" t="s">
        <v>3734</v>
      </c>
      <c r="E483" s="12">
        <v>87.5</v>
      </c>
      <c r="F483" s="5" t="s">
        <v>65</v>
      </c>
      <c r="G483" s="5">
        <v>1756515</v>
      </c>
      <c r="H483" s="36" t="s">
        <v>76</v>
      </c>
      <c r="I483" s="5">
        <v>175</v>
      </c>
      <c r="J483" s="5">
        <v>65</v>
      </c>
      <c r="K483" s="5">
        <v>15</v>
      </c>
      <c r="L483" s="5" t="s">
        <v>3656</v>
      </c>
      <c r="M483" s="5">
        <v>88</v>
      </c>
      <c r="N483" s="5"/>
      <c r="O483" s="5" t="s">
        <v>33</v>
      </c>
      <c r="P483" s="5"/>
      <c r="Q483" s="5" t="s">
        <v>21</v>
      </c>
      <c r="R483" s="5" t="s">
        <v>34</v>
      </c>
      <c r="S483" s="5">
        <v>70</v>
      </c>
      <c r="T483" s="5" t="s">
        <v>22</v>
      </c>
      <c r="U483" s="5" t="s">
        <v>23</v>
      </c>
      <c r="V483" s="5" t="s">
        <v>24</v>
      </c>
      <c r="W483" s="12">
        <v>87.5</v>
      </c>
      <c r="X483" s="7">
        <f t="shared" si="28"/>
        <v>0.34499999999999997</v>
      </c>
      <c r="Y483" s="5">
        <f t="shared" si="29"/>
        <v>57.3125</v>
      </c>
      <c r="AI483" t="e">
        <f>VLOOKUP(A483,NP!$A:$B,2,FALSE)</f>
        <v>#N/A</v>
      </c>
      <c r="AJ483">
        <f t="shared" si="30"/>
        <v>0</v>
      </c>
      <c r="AK483">
        <f>VLOOKUP(F483,Kondition!$B$4:$AG$31,9,FALSE)*100</f>
        <v>34.5</v>
      </c>
      <c r="AL483" t="e">
        <f t="shared" si="31"/>
        <v>#REF!</v>
      </c>
      <c r="AM483">
        <v>16</v>
      </c>
    </row>
    <row r="484" spans="1:39" x14ac:dyDescent="0.3">
      <c r="A484" s="5">
        <v>11270083</v>
      </c>
      <c r="B484" s="6">
        <v>3286341530117</v>
      </c>
      <c r="C484" s="5" t="s">
        <v>76</v>
      </c>
      <c r="D484" s="5" t="s">
        <v>3735</v>
      </c>
      <c r="E484" s="12">
        <v>144.5</v>
      </c>
      <c r="F484" s="5" t="s">
        <v>65</v>
      </c>
      <c r="G484" s="5">
        <v>1955516</v>
      </c>
      <c r="H484" s="36" t="s">
        <v>76</v>
      </c>
      <c r="I484" s="5">
        <v>195</v>
      </c>
      <c r="J484" s="5">
        <v>55</v>
      </c>
      <c r="K484" s="5">
        <v>16</v>
      </c>
      <c r="L484" s="5" t="s">
        <v>3656</v>
      </c>
      <c r="M484" s="5">
        <v>87</v>
      </c>
      <c r="N484" s="5"/>
      <c r="O484" s="5" t="s">
        <v>19</v>
      </c>
      <c r="P484" s="5"/>
      <c r="Q484" s="5" t="s">
        <v>21</v>
      </c>
      <c r="R484" s="5" t="s">
        <v>34</v>
      </c>
      <c r="S484" s="5">
        <v>71</v>
      </c>
      <c r="T484" s="5" t="s">
        <v>22</v>
      </c>
      <c r="U484" s="5" t="s">
        <v>23</v>
      </c>
      <c r="V484" s="5" t="s">
        <v>24</v>
      </c>
      <c r="W484" s="12">
        <v>144.5</v>
      </c>
      <c r="X484" s="7">
        <f t="shared" si="28"/>
        <v>0.37</v>
      </c>
      <c r="Y484" s="5">
        <f t="shared" si="29"/>
        <v>91.034999999999997</v>
      </c>
      <c r="AI484" t="e">
        <f>VLOOKUP(A484,NP!$A:$B,2,FALSE)</f>
        <v>#N/A</v>
      </c>
      <c r="AJ484">
        <f t="shared" si="30"/>
        <v>0</v>
      </c>
      <c r="AK484">
        <f>VLOOKUP(F484,Kondition!$B$4:$AG$31,12,FALSE)*100</f>
        <v>37</v>
      </c>
      <c r="AL484" t="e">
        <f t="shared" si="31"/>
        <v>#REF!</v>
      </c>
      <c r="AM484">
        <v>16</v>
      </c>
    </row>
    <row r="485" spans="1:39" x14ac:dyDescent="0.3">
      <c r="A485" s="5">
        <v>11270084</v>
      </c>
      <c r="B485" s="6">
        <v>3286341529814</v>
      </c>
      <c r="C485" s="5" t="s">
        <v>76</v>
      </c>
      <c r="D485" s="5" t="s">
        <v>3736</v>
      </c>
      <c r="E485" s="12">
        <v>146</v>
      </c>
      <c r="F485" s="5" t="s">
        <v>65</v>
      </c>
      <c r="G485" s="5">
        <v>1954516</v>
      </c>
      <c r="H485" s="36" t="s">
        <v>76</v>
      </c>
      <c r="I485" s="5">
        <v>195</v>
      </c>
      <c r="J485" s="5">
        <v>45</v>
      </c>
      <c r="K485" s="5">
        <v>16</v>
      </c>
      <c r="L485" s="5" t="s">
        <v>3656</v>
      </c>
      <c r="M485" s="5">
        <v>84</v>
      </c>
      <c r="N485" s="5"/>
      <c r="O485" s="5" t="s">
        <v>19</v>
      </c>
      <c r="P485" s="5"/>
      <c r="Q485" s="5" t="s">
        <v>21</v>
      </c>
      <c r="R485" s="5" t="s">
        <v>34</v>
      </c>
      <c r="S485" s="5">
        <v>71</v>
      </c>
      <c r="T485" s="5" t="s">
        <v>22</v>
      </c>
      <c r="U485" s="5" t="s">
        <v>23</v>
      </c>
      <c r="V485" s="5" t="s">
        <v>24</v>
      </c>
      <c r="W485" s="12">
        <v>146</v>
      </c>
      <c r="X485" s="7">
        <f t="shared" si="28"/>
        <v>0.37</v>
      </c>
      <c r="Y485" s="5">
        <f t="shared" si="29"/>
        <v>91.98</v>
      </c>
      <c r="AI485" t="e">
        <f>VLOOKUP(A485,NP!$A:$B,2,FALSE)</f>
        <v>#N/A</v>
      </c>
      <c r="AJ485">
        <f t="shared" si="30"/>
        <v>0</v>
      </c>
      <c r="AK485">
        <f>VLOOKUP(F485,Kondition!$B$4:$AG$31,12,FALSE)*100</f>
        <v>37</v>
      </c>
      <c r="AL485" t="e">
        <f t="shared" si="31"/>
        <v>#REF!</v>
      </c>
      <c r="AM485">
        <v>16</v>
      </c>
    </row>
    <row r="486" spans="1:39" x14ac:dyDescent="0.3">
      <c r="A486" s="5">
        <v>11270085</v>
      </c>
      <c r="B486" s="6">
        <v>3286341529715</v>
      </c>
      <c r="C486" s="5" t="s">
        <v>76</v>
      </c>
      <c r="D486" s="5" t="s">
        <v>3737</v>
      </c>
      <c r="E486" s="12">
        <v>154</v>
      </c>
      <c r="F486" s="5" t="s">
        <v>65</v>
      </c>
      <c r="G486" s="5">
        <v>2056515</v>
      </c>
      <c r="H486" s="36" t="s">
        <v>76</v>
      </c>
      <c r="I486" s="5">
        <v>205</v>
      </c>
      <c r="J486" s="5">
        <v>65</v>
      </c>
      <c r="K486" s="5">
        <v>15</v>
      </c>
      <c r="L486" s="5" t="s">
        <v>3656</v>
      </c>
      <c r="M486" s="5">
        <v>94</v>
      </c>
      <c r="N486" s="5"/>
      <c r="O486" s="5" t="s">
        <v>19</v>
      </c>
      <c r="P486" s="5"/>
      <c r="Q486" s="5" t="s">
        <v>21</v>
      </c>
      <c r="R486" s="5" t="s">
        <v>34</v>
      </c>
      <c r="S486" s="5">
        <v>71</v>
      </c>
      <c r="T486" s="5" t="s">
        <v>22</v>
      </c>
      <c r="U486" s="5" t="s">
        <v>23</v>
      </c>
      <c r="V486" s="5" t="s">
        <v>24</v>
      </c>
      <c r="W486" s="12">
        <v>154</v>
      </c>
      <c r="X486" s="7">
        <f t="shared" si="28"/>
        <v>0.34499999999999997</v>
      </c>
      <c r="Y486" s="5">
        <f t="shared" si="29"/>
        <v>100.87</v>
      </c>
      <c r="AI486" t="e">
        <f>VLOOKUP(A486,NP!$A:$B,2,FALSE)</f>
        <v>#N/A</v>
      </c>
      <c r="AJ486">
        <f t="shared" si="30"/>
        <v>0</v>
      </c>
      <c r="AK486">
        <f>VLOOKUP(F486,Kondition!$B$4:$AG$31,9,FALSE)*100</f>
        <v>34.5</v>
      </c>
      <c r="AL486" t="e">
        <f t="shared" si="31"/>
        <v>#REF!</v>
      </c>
      <c r="AM486">
        <v>16</v>
      </c>
    </row>
    <row r="487" spans="1:39" x14ac:dyDescent="0.3">
      <c r="A487" s="5">
        <v>11270086</v>
      </c>
      <c r="B487" s="6">
        <v>3286341529616</v>
      </c>
      <c r="C487" s="5" t="s">
        <v>76</v>
      </c>
      <c r="D487" s="5" t="s">
        <v>3738</v>
      </c>
      <c r="E487" s="12">
        <v>105.5</v>
      </c>
      <c r="F487" s="5" t="s">
        <v>65</v>
      </c>
      <c r="G487" s="5">
        <v>1956515</v>
      </c>
      <c r="H487" s="36" t="s">
        <v>76</v>
      </c>
      <c r="I487" s="5">
        <v>195</v>
      </c>
      <c r="J487" s="5">
        <v>65</v>
      </c>
      <c r="K487" s="5">
        <v>15</v>
      </c>
      <c r="L487" s="5" t="s">
        <v>3656</v>
      </c>
      <c r="M487" s="5">
        <v>91</v>
      </c>
      <c r="N487" s="5"/>
      <c r="O487" s="5" t="s">
        <v>19</v>
      </c>
      <c r="P487" s="5"/>
      <c r="Q487" s="5" t="s">
        <v>21</v>
      </c>
      <c r="R487" s="5" t="s">
        <v>34</v>
      </c>
      <c r="S487" s="5">
        <v>71</v>
      </c>
      <c r="T487" s="5" t="s">
        <v>22</v>
      </c>
      <c r="U487" s="5" t="s">
        <v>23</v>
      </c>
      <c r="V487" s="5" t="s">
        <v>24</v>
      </c>
      <c r="W487" s="12">
        <v>105.5</v>
      </c>
      <c r="X487" s="7">
        <f t="shared" si="28"/>
        <v>0.34499999999999997</v>
      </c>
      <c r="Y487" s="5">
        <f t="shared" si="29"/>
        <v>69.102500000000006</v>
      </c>
      <c r="AI487" t="e">
        <f>VLOOKUP(A487,NP!$A:$B,2,FALSE)</f>
        <v>#N/A</v>
      </c>
      <c r="AJ487">
        <f t="shared" si="30"/>
        <v>0</v>
      </c>
      <c r="AK487">
        <f>VLOOKUP(F487,Kondition!$B$4:$AG$31,9,FALSE)*100</f>
        <v>34.5</v>
      </c>
      <c r="AL487" t="e">
        <f t="shared" si="31"/>
        <v>#REF!</v>
      </c>
      <c r="AM487">
        <v>16</v>
      </c>
    </row>
    <row r="488" spans="1:39" x14ac:dyDescent="0.3">
      <c r="A488" s="5">
        <v>11270087</v>
      </c>
      <c r="B488" s="6">
        <v>3286341529517</v>
      </c>
      <c r="C488" s="5" t="s">
        <v>76</v>
      </c>
      <c r="D488" s="5" t="s">
        <v>3739</v>
      </c>
      <c r="E488" s="12">
        <v>139.5</v>
      </c>
      <c r="F488" s="5" t="s">
        <v>65</v>
      </c>
      <c r="G488" s="5">
        <v>1955515</v>
      </c>
      <c r="H488" s="36" t="s">
        <v>76</v>
      </c>
      <c r="I488" s="5">
        <v>195</v>
      </c>
      <c r="J488" s="5">
        <v>55</v>
      </c>
      <c r="K488" s="5">
        <v>15</v>
      </c>
      <c r="L488" s="5" t="s">
        <v>3656</v>
      </c>
      <c r="M488" s="5">
        <v>85</v>
      </c>
      <c r="N488" s="5"/>
      <c r="O488" s="5" t="s">
        <v>19</v>
      </c>
      <c r="P488" s="5"/>
      <c r="Q488" s="5" t="s">
        <v>21</v>
      </c>
      <c r="R488" s="5" t="s">
        <v>34</v>
      </c>
      <c r="S488" s="5">
        <v>71</v>
      </c>
      <c r="T488" s="5" t="s">
        <v>22</v>
      </c>
      <c r="U488" s="5" t="s">
        <v>23</v>
      </c>
      <c r="V488" s="5" t="s">
        <v>24</v>
      </c>
      <c r="W488" s="12">
        <v>139.5</v>
      </c>
      <c r="X488" s="7">
        <f t="shared" si="28"/>
        <v>0.34499999999999997</v>
      </c>
      <c r="Y488" s="5">
        <f t="shared" si="29"/>
        <v>91.372500000000002</v>
      </c>
      <c r="AI488" t="e">
        <f>VLOOKUP(A488,NP!$A:$B,2,FALSE)</f>
        <v>#N/A</v>
      </c>
      <c r="AJ488">
        <f t="shared" si="30"/>
        <v>0</v>
      </c>
      <c r="AK488">
        <f>VLOOKUP(F488,Kondition!$B$4:$AG$31,9,FALSE)*100</f>
        <v>34.5</v>
      </c>
      <c r="AL488" t="e">
        <f t="shared" si="31"/>
        <v>#REF!</v>
      </c>
      <c r="AM488">
        <v>16</v>
      </c>
    </row>
    <row r="489" spans="1:39" x14ac:dyDescent="0.3">
      <c r="A489" s="5">
        <v>11270089</v>
      </c>
      <c r="B489" s="6">
        <v>3286341530018</v>
      </c>
      <c r="C489" s="5" t="s">
        <v>76</v>
      </c>
      <c r="D489" s="5" t="s">
        <v>3740</v>
      </c>
      <c r="E489" s="12">
        <v>174.5</v>
      </c>
      <c r="F489" s="5" t="s">
        <v>65</v>
      </c>
      <c r="G489" s="5">
        <v>1955016</v>
      </c>
      <c r="H489" s="36" t="s">
        <v>76</v>
      </c>
      <c r="I489" s="5">
        <v>195</v>
      </c>
      <c r="J489" s="5">
        <v>50</v>
      </c>
      <c r="K489" s="5">
        <v>16</v>
      </c>
      <c r="L489" s="5" t="s">
        <v>3656</v>
      </c>
      <c r="M489" s="5">
        <v>88</v>
      </c>
      <c r="N489" s="5"/>
      <c r="O489" s="5" t="s">
        <v>19</v>
      </c>
      <c r="P489" s="5"/>
      <c r="Q489" s="5" t="s">
        <v>21</v>
      </c>
      <c r="R489" s="5" t="s">
        <v>34</v>
      </c>
      <c r="S489" s="5">
        <v>71</v>
      </c>
      <c r="T489" s="5" t="s">
        <v>22</v>
      </c>
      <c r="U489" s="5" t="s">
        <v>23</v>
      </c>
      <c r="V489" s="5" t="s">
        <v>24</v>
      </c>
      <c r="W489" s="12">
        <v>174.5</v>
      </c>
      <c r="X489" s="7">
        <f t="shared" si="28"/>
        <v>0.37</v>
      </c>
      <c r="Y489" s="5">
        <f t="shared" si="29"/>
        <v>109.935</v>
      </c>
      <c r="AI489" t="e">
        <f>VLOOKUP(A489,NP!$A:$B,2,FALSE)</f>
        <v>#N/A</v>
      </c>
      <c r="AJ489">
        <f t="shared" si="30"/>
        <v>0</v>
      </c>
      <c r="AK489">
        <f>VLOOKUP(F489,Kondition!$B$4:$AG$31,12,FALSE)*100</f>
        <v>37</v>
      </c>
      <c r="AL489" t="e">
        <f t="shared" si="31"/>
        <v>#REF!</v>
      </c>
      <c r="AM489">
        <v>16</v>
      </c>
    </row>
    <row r="490" spans="1:39" x14ac:dyDescent="0.3">
      <c r="A490" s="5">
        <v>11270090</v>
      </c>
      <c r="B490" s="6">
        <v>3286340936811</v>
      </c>
      <c r="C490" s="5" t="s">
        <v>76</v>
      </c>
      <c r="D490" s="5" t="s">
        <v>3741</v>
      </c>
      <c r="E490" s="12">
        <v>346.5</v>
      </c>
      <c r="F490" s="5" t="s">
        <v>65</v>
      </c>
      <c r="G490" s="5">
        <v>2354520</v>
      </c>
      <c r="H490" s="36" t="s">
        <v>76</v>
      </c>
      <c r="I490" s="5">
        <v>235</v>
      </c>
      <c r="J490" s="5">
        <v>45</v>
      </c>
      <c r="K490" s="5">
        <v>20</v>
      </c>
      <c r="L490" s="5" t="s">
        <v>2654</v>
      </c>
      <c r="M490" s="5">
        <v>96</v>
      </c>
      <c r="N490" s="5"/>
      <c r="O490" s="5" t="s">
        <v>19</v>
      </c>
      <c r="P490" s="5"/>
      <c r="Q490" s="5" t="s">
        <v>21</v>
      </c>
      <c r="R490" s="5" t="s">
        <v>27</v>
      </c>
      <c r="S490" s="5">
        <v>71</v>
      </c>
      <c r="T490" s="5" t="s">
        <v>22</v>
      </c>
      <c r="U490" s="5" t="s">
        <v>23</v>
      </c>
      <c r="V490" s="5" t="s">
        <v>24</v>
      </c>
      <c r="W490" s="12">
        <v>346.5</v>
      </c>
      <c r="X490" s="7" t="str">
        <f t="shared" si="28"/>
        <v>NP</v>
      </c>
      <c r="Y490" s="5">
        <f t="shared" si="29"/>
        <v>196</v>
      </c>
      <c r="AI490">
        <f>VLOOKUP(A490,NP!$A:$B,2,FALSE)</f>
        <v>196</v>
      </c>
      <c r="AJ490">
        <f t="shared" si="30"/>
        <v>196</v>
      </c>
      <c r="AK490">
        <f>VLOOKUP(F490,Kondition!$B$4:$AG$309,24,FALSE)*100</f>
        <v>43</v>
      </c>
      <c r="AL490" t="e">
        <f t="shared" si="31"/>
        <v>#REF!</v>
      </c>
      <c r="AM490">
        <v>19</v>
      </c>
    </row>
    <row r="491" spans="1:39" x14ac:dyDescent="0.3">
      <c r="A491" s="5">
        <v>11270091</v>
      </c>
      <c r="B491" s="6">
        <v>3286340937016</v>
      </c>
      <c r="C491" s="5" t="s">
        <v>76</v>
      </c>
      <c r="D491" s="5" t="s">
        <v>3742</v>
      </c>
      <c r="E491" s="12">
        <v>308</v>
      </c>
      <c r="F491" s="5" t="s">
        <v>65</v>
      </c>
      <c r="G491" s="5">
        <v>2355019</v>
      </c>
      <c r="H491" s="36" t="s">
        <v>76</v>
      </c>
      <c r="I491" s="5">
        <v>235</v>
      </c>
      <c r="J491" s="5">
        <v>50</v>
      </c>
      <c r="K491" s="5">
        <v>19</v>
      </c>
      <c r="L491" s="5" t="s">
        <v>2654</v>
      </c>
      <c r="M491" s="5">
        <v>99</v>
      </c>
      <c r="N491" s="5"/>
      <c r="O491" s="5" t="s">
        <v>19</v>
      </c>
      <c r="P491" s="5"/>
      <c r="Q491" s="5" t="s">
        <v>21</v>
      </c>
      <c r="R491" s="5" t="s">
        <v>27</v>
      </c>
      <c r="S491" s="5">
        <v>71</v>
      </c>
      <c r="T491" s="5" t="s">
        <v>22</v>
      </c>
      <c r="U491" s="5" t="s">
        <v>23</v>
      </c>
      <c r="V491" s="5" t="s">
        <v>24</v>
      </c>
      <c r="W491" s="12">
        <v>308</v>
      </c>
      <c r="X491" s="7">
        <f t="shared" si="28"/>
        <v>0.43</v>
      </c>
      <c r="Y491" s="5">
        <f t="shared" si="29"/>
        <v>175.56000000000003</v>
      </c>
      <c r="AI491" t="e">
        <f>VLOOKUP(A491,NP!$A:$B,2,FALSE)</f>
        <v>#N/A</v>
      </c>
      <c r="AJ491">
        <f t="shared" si="30"/>
        <v>0</v>
      </c>
      <c r="AK491">
        <f>VLOOKUP(F491,Kondition!$B$4:$AG$31,21,FALSE)*100</f>
        <v>43</v>
      </c>
      <c r="AL491" t="e">
        <f t="shared" si="31"/>
        <v>#REF!</v>
      </c>
      <c r="AM491">
        <v>19</v>
      </c>
    </row>
    <row r="492" spans="1:39" x14ac:dyDescent="0.3">
      <c r="A492" s="5">
        <v>11270096</v>
      </c>
      <c r="B492" s="6">
        <v>3286341530216</v>
      </c>
      <c r="C492" s="5" t="s">
        <v>76</v>
      </c>
      <c r="D492" s="5" t="s">
        <v>3743</v>
      </c>
      <c r="E492" s="12">
        <v>153.5</v>
      </c>
      <c r="F492" s="5" t="s">
        <v>65</v>
      </c>
      <c r="G492" s="5">
        <v>1955516</v>
      </c>
      <c r="H492" s="36" t="s">
        <v>76</v>
      </c>
      <c r="I492" s="5">
        <v>195</v>
      </c>
      <c r="J492" s="5">
        <v>55</v>
      </c>
      <c r="K492" s="5">
        <v>16</v>
      </c>
      <c r="L492" s="5" t="s">
        <v>3656</v>
      </c>
      <c r="M492" s="5">
        <v>91</v>
      </c>
      <c r="N492" s="5"/>
      <c r="O492" s="5" t="s">
        <v>19</v>
      </c>
      <c r="P492" s="5"/>
      <c r="Q492" s="5" t="s">
        <v>21</v>
      </c>
      <c r="R492" s="5" t="s">
        <v>34</v>
      </c>
      <c r="S492" s="5">
        <v>71</v>
      </c>
      <c r="T492" s="5" t="s">
        <v>22</v>
      </c>
      <c r="U492" s="5" t="s">
        <v>23</v>
      </c>
      <c r="V492" s="5" t="s">
        <v>24</v>
      </c>
      <c r="W492" s="12">
        <v>153.5</v>
      </c>
      <c r="X492" s="7">
        <f t="shared" si="28"/>
        <v>0.37</v>
      </c>
      <c r="Y492" s="5">
        <f t="shared" si="29"/>
        <v>96.704999999999998</v>
      </c>
      <c r="AI492" t="e">
        <f>VLOOKUP(A492,NP!$A:$B,2,FALSE)</f>
        <v>#N/A</v>
      </c>
      <c r="AJ492">
        <f t="shared" si="30"/>
        <v>0</v>
      </c>
      <c r="AK492">
        <f>VLOOKUP(F492,Kondition!$B$4:$AG$31,12,FALSE)*100</f>
        <v>37</v>
      </c>
      <c r="AL492" t="e">
        <f t="shared" si="31"/>
        <v>#REF!</v>
      </c>
      <c r="AM492">
        <v>16</v>
      </c>
    </row>
    <row r="493" spans="1:39" x14ac:dyDescent="0.3">
      <c r="A493" s="5">
        <v>11270097</v>
      </c>
      <c r="B493" s="6">
        <v>3286341531510</v>
      </c>
      <c r="C493" s="5" t="s">
        <v>76</v>
      </c>
      <c r="D493" s="5" t="s">
        <v>3744</v>
      </c>
      <c r="E493" s="12">
        <v>212.5</v>
      </c>
      <c r="F493" s="5" t="s">
        <v>65</v>
      </c>
      <c r="G493" s="5">
        <v>2154517</v>
      </c>
      <c r="H493" s="36" t="s">
        <v>76</v>
      </c>
      <c r="I493" s="5">
        <v>215</v>
      </c>
      <c r="J493" s="5">
        <v>45</v>
      </c>
      <c r="K493" s="5">
        <v>17</v>
      </c>
      <c r="L493" s="5" t="s">
        <v>3656</v>
      </c>
      <c r="M493" s="5">
        <v>91</v>
      </c>
      <c r="N493" s="5"/>
      <c r="O493" s="5" t="s">
        <v>25</v>
      </c>
      <c r="P493" s="5"/>
      <c r="Q493" s="5" t="s">
        <v>21</v>
      </c>
      <c r="R493" s="5" t="s">
        <v>34</v>
      </c>
      <c r="S493" s="5">
        <v>71</v>
      </c>
      <c r="T493" s="5" t="s">
        <v>22</v>
      </c>
      <c r="U493" s="5" t="s">
        <v>23</v>
      </c>
      <c r="V493" s="5" t="s">
        <v>24</v>
      </c>
      <c r="W493" s="12">
        <v>212.5</v>
      </c>
      <c r="X493" s="7">
        <f t="shared" si="28"/>
        <v>0.37</v>
      </c>
      <c r="Y493" s="5">
        <f t="shared" si="29"/>
        <v>133.875</v>
      </c>
      <c r="AI493" t="e">
        <f>VLOOKUP(A493,NP!$A:$B,2,FALSE)</f>
        <v>#N/A</v>
      </c>
      <c r="AJ493">
        <f t="shared" si="30"/>
        <v>0</v>
      </c>
      <c r="AK493">
        <f>VLOOKUP(F493,Kondition!$B$4:$AG$31,15,FALSE)*100</f>
        <v>37</v>
      </c>
      <c r="AL493" t="e">
        <f t="shared" si="31"/>
        <v>#REF!</v>
      </c>
      <c r="AM493">
        <v>17</v>
      </c>
    </row>
    <row r="494" spans="1:39" x14ac:dyDescent="0.3">
      <c r="A494" s="5">
        <v>11270100</v>
      </c>
      <c r="B494" s="6">
        <v>3286341397512</v>
      </c>
      <c r="C494" s="5" t="s">
        <v>76</v>
      </c>
      <c r="D494" s="5" t="s">
        <v>3745</v>
      </c>
      <c r="E494" s="12">
        <v>125</v>
      </c>
      <c r="F494" s="5" t="s">
        <v>65</v>
      </c>
      <c r="G494" s="5">
        <v>2055516</v>
      </c>
      <c r="H494" s="36" t="s">
        <v>76</v>
      </c>
      <c r="I494" s="5">
        <v>205</v>
      </c>
      <c r="J494" s="5">
        <v>55</v>
      </c>
      <c r="K494" s="5">
        <v>16</v>
      </c>
      <c r="L494" s="5" t="s">
        <v>3656</v>
      </c>
      <c r="M494" s="5">
        <v>91</v>
      </c>
      <c r="N494" s="5"/>
      <c r="O494" s="5" t="s">
        <v>19</v>
      </c>
      <c r="P494" s="5"/>
      <c r="Q494" s="5" t="s">
        <v>21</v>
      </c>
      <c r="R494" s="5" t="s">
        <v>34</v>
      </c>
      <c r="S494" s="5">
        <v>71</v>
      </c>
      <c r="T494" s="5" t="s">
        <v>22</v>
      </c>
      <c r="U494" s="5" t="s">
        <v>23</v>
      </c>
      <c r="V494" s="5" t="s">
        <v>24</v>
      </c>
      <c r="W494" s="12">
        <v>125</v>
      </c>
      <c r="X494" s="7">
        <f t="shared" si="28"/>
        <v>0.37</v>
      </c>
      <c r="Y494" s="5">
        <f t="shared" si="29"/>
        <v>78.75</v>
      </c>
      <c r="AI494" t="e">
        <f>VLOOKUP(A494,NP!$A:$B,2,FALSE)</f>
        <v>#N/A</v>
      </c>
      <c r="AJ494">
        <f t="shared" si="30"/>
        <v>0</v>
      </c>
      <c r="AK494">
        <f>VLOOKUP(F494,Kondition!$B$4:$AG$31,12,FALSE)*100</f>
        <v>37</v>
      </c>
      <c r="AL494" t="e">
        <f t="shared" si="31"/>
        <v>#REF!</v>
      </c>
      <c r="AM494">
        <v>16</v>
      </c>
    </row>
    <row r="495" spans="1:39" x14ac:dyDescent="0.3">
      <c r="A495" s="5">
        <v>11270101</v>
      </c>
      <c r="B495" s="6">
        <v>3286341397710</v>
      </c>
      <c r="C495" s="5" t="s">
        <v>76</v>
      </c>
      <c r="D495" s="5" t="s">
        <v>3746</v>
      </c>
      <c r="E495" s="12">
        <v>175.5</v>
      </c>
      <c r="F495" s="5" t="s">
        <v>65</v>
      </c>
      <c r="G495" s="5">
        <v>2254517</v>
      </c>
      <c r="H495" s="36" t="s">
        <v>76</v>
      </c>
      <c r="I495" s="5">
        <v>225</v>
      </c>
      <c r="J495" s="5">
        <v>45</v>
      </c>
      <c r="K495" s="5">
        <v>17</v>
      </c>
      <c r="L495" s="5" t="s">
        <v>3656</v>
      </c>
      <c r="M495" s="5">
        <v>91</v>
      </c>
      <c r="N495" s="5"/>
      <c r="O495" s="5" t="s">
        <v>19</v>
      </c>
      <c r="P495" s="5"/>
      <c r="Q495" s="5" t="s">
        <v>21</v>
      </c>
      <c r="R495" s="5" t="s">
        <v>34</v>
      </c>
      <c r="S495" s="5">
        <v>71</v>
      </c>
      <c r="T495" s="5" t="s">
        <v>22</v>
      </c>
      <c r="U495" s="5" t="s">
        <v>23</v>
      </c>
      <c r="V495" s="5" t="s">
        <v>24</v>
      </c>
      <c r="W495" s="12">
        <v>175.5</v>
      </c>
      <c r="X495" s="7">
        <f t="shared" si="28"/>
        <v>0.37</v>
      </c>
      <c r="Y495" s="5">
        <f t="shared" si="29"/>
        <v>110.565</v>
      </c>
      <c r="AI495" t="e">
        <f>VLOOKUP(A495,NP!$A:$B,2,FALSE)</f>
        <v>#N/A</v>
      </c>
      <c r="AJ495">
        <f t="shared" si="30"/>
        <v>0</v>
      </c>
      <c r="AK495">
        <f>VLOOKUP(F495,Kondition!$B$4:$AG$31,15,FALSE)*100</f>
        <v>37</v>
      </c>
      <c r="AL495" t="e">
        <f t="shared" si="31"/>
        <v>#REF!</v>
      </c>
      <c r="AM495">
        <v>17</v>
      </c>
    </row>
    <row r="496" spans="1:39" x14ac:dyDescent="0.3">
      <c r="A496" s="5">
        <v>11270102</v>
      </c>
      <c r="B496" s="6">
        <v>3286341504316</v>
      </c>
      <c r="C496" s="5" t="s">
        <v>76</v>
      </c>
      <c r="D496" s="5" t="s">
        <v>3747</v>
      </c>
      <c r="E496" s="12">
        <v>252.5</v>
      </c>
      <c r="F496" s="5" t="s">
        <v>65</v>
      </c>
      <c r="G496" s="5">
        <v>2355018</v>
      </c>
      <c r="H496" s="36" t="s">
        <v>76</v>
      </c>
      <c r="I496" s="5">
        <v>235</v>
      </c>
      <c r="J496" s="5">
        <v>50</v>
      </c>
      <c r="K496" s="5">
        <v>18</v>
      </c>
      <c r="L496" s="5" t="s">
        <v>3656</v>
      </c>
      <c r="M496" s="5">
        <v>101</v>
      </c>
      <c r="N496" s="5"/>
      <c r="O496" s="5" t="s">
        <v>25</v>
      </c>
      <c r="P496" s="5"/>
      <c r="Q496" s="5" t="s">
        <v>21</v>
      </c>
      <c r="R496" s="5" t="s">
        <v>34</v>
      </c>
      <c r="S496" s="5">
        <v>72</v>
      </c>
      <c r="T496" s="5" t="s">
        <v>22</v>
      </c>
      <c r="U496" s="5" t="s">
        <v>23</v>
      </c>
      <c r="V496" s="5" t="s">
        <v>24</v>
      </c>
      <c r="W496" s="12">
        <v>252.5</v>
      </c>
      <c r="X496" s="7" t="str">
        <f t="shared" si="28"/>
        <v>NP</v>
      </c>
      <c r="Y496" s="5">
        <f t="shared" si="29"/>
        <v>152.5</v>
      </c>
      <c r="AI496">
        <f>VLOOKUP(A496,NP!$A:$B,2,FALSE)</f>
        <v>152.5</v>
      </c>
      <c r="AJ496">
        <f t="shared" si="30"/>
        <v>152.5</v>
      </c>
      <c r="AK496">
        <f>VLOOKUP(F496,Kondition!$B$4:$AG$31,18,FALSE)*100</f>
        <v>37</v>
      </c>
      <c r="AL496" t="e">
        <f t="shared" si="31"/>
        <v>#REF!</v>
      </c>
      <c r="AM496">
        <v>17</v>
      </c>
    </row>
    <row r="497" spans="1:39" x14ac:dyDescent="0.3">
      <c r="A497" s="5">
        <v>11270103</v>
      </c>
      <c r="B497" s="6">
        <v>3286341356618</v>
      </c>
      <c r="C497" s="5" t="s">
        <v>76</v>
      </c>
      <c r="D497" s="5" t="s">
        <v>3748</v>
      </c>
      <c r="E497" s="12">
        <v>209</v>
      </c>
      <c r="F497" s="5" t="s">
        <v>65</v>
      </c>
      <c r="G497" s="5">
        <v>2055519</v>
      </c>
      <c r="H497" s="36" t="s">
        <v>76</v>
      </c>
      <c r="I497" s="5">
        <v>205</v>
      </c>
      <c r="J497" s="5">
        <v>55</v>
      </c>
      <c r="K497" s="5">
        <v>19</v>
      </c>
      <c r="L497" s="5" t="s">
        <v>2654</v>
      </c>
      <c r="M497" s="5">
        <v>97</v>
      </c>
      <c r="N497" s="5"/>
      <c r="O497" s="5" t="s">
        <v>19</v>
      </c>
      <c r="P497" s="5"/>
      <c r="Q497" s="5" t="s">
        <v>21</v>
      </c>
      <c r="R497" s="5" t="s">
        <v>21</v>
      </c>
      <c r="S497" s="5">
        <v>71</v>
      </c>
      <c r="T497" s="5" t="s">
        <v>22</v>
      </c>
      <c r="U497" s="5" t="s">
        <v>23</v>
      </c>
      <c r="V497" s="5" t="s">
        <v>24</v>
      </c>
      <c r="W497" s="12">
        <v>209</v>
      </c>
      <c r="X497" s="7">
        <f t="shared" si="28"/>
        <v>0.43</v>
      </c>
      <c r="Y497" s="5">
        <f t="shared" si="29"/>
        <v>119.13000000000001</v>
      </c>
      <c r="AI497" t="e">
        <f>VLOOKUP(A497,NP!$A:$B,2,FALSE)</f>
        <v>#N/A</v>
      </c>
      <c r="AJ497">
        <f t="shared" si="30"/>
        <v>0</v>
      </c>
      <c r="AK497">
        <f>VLOOKUP(F497,Kondition!$B$4:$AG$31,21,FALSE)*100</f>
        <v>43</v>
      </c>
      <c r="AL497" t="e">
        <f t="shared" si="31"/>
        <v>#REF!</v>
      </c>
      <c r="AM497">
        <v>19</v>
      </c>
    </row>
    <row r="498" spans="1:39" x14ac:dyDescent="0.3">
      <c r="A498" s="5">
        <v>11270104</v>
      </c>
      <c r="B498" s="6">
        <v>3286341535716</v>
      </c>
      <c r="C498" s="5" t="s">
        <v>76</v>
      </c>
      <c r="D498" s="5" t="s">
        <v>3749</v>
      </c>
      <c r="E498" s="12">
        <v>477.5</v>
      </c>
      <c r="F498" s="5" t="s">
        <v>65</v>
      </c>
      <c r="G498" s="5">
        <v>2453520</v>
      </c>
      <c r="H498" s="36" t="s">
        <v>76</v>
      </c>
      <c r="I498" s="5">
        <v>245</v>
      </c>
      <c r="J498" s="5">
        <v>35</v>
      </c>
      <c r="K498" s="5">
        <v>20</v>
      </c>
      <c r="L498" s="5" t="s">
        <v>3656</v>
      </c>
      <c r="M498" s="5">
        <v>95</v>
      </c>
      <c r="N498" s="5"/>
      <c r="O498" s="5" t="s">
        <v>29</v>
      </c>
      <c r="P498" s="5"/>
      <c r="Q498" s="5" t="s">
        <v>21</v>
      </c>
      <c r="R498" s="5" t="s">
        <v>34</v>
      </c>
      <c r="S498" s="5">
        <v>72</v>
      </c>
      <c r="T498" s="5" t="s">
        <v>22</v>
      </c>
      <c r="U498" s="5" t="s">
        <v>23</v>
      </c>
      <c r="V498" s="5" t="s">
        <v>24</v>
      </c>
      <c r="W498" s="12">
        <v>477.5</v>
      </c>
      <c r="X498" s="7" t="str">
        <f t="shared" si="28"/>
        <v>NP</v>
      </c>
      <c r="Y498" s="5">
        <f t="shared" si="29"/>
        <v>256.5</v>
      </c>
      <c r="AI498">
        <f>VLOOKUP(A498,NP!$A:$B,2,FALSE)</f>
        <v>256.5</v>
      </c>
      <c r="AJ498">
        <f t="shared" si="30"/>
        <v>256.5</v>
      </c>
      <c r="AK498">
        <f>VLOOKUP(F498,Kondition!$B$4:$AG$309,24,FALSE)*100</f>
        <v>43</v>
      </c>
      <c r="AL498" t="e">
        <f t="shared" si="31"/>
        <v>#REF!</v>
      </c>
      <c r="AM498">
        <v>19</v>
      </c>
    </row>
    <row r="499" spans="1:39" x14ac:dyDescent="0.3">
      <c r="A499" s="5">
        <v>11270105</v>
      </c>
      <c r="B499" s="6">
        <v>3286341533316</v>
      </c>
      <c r="C499" s="5" t="s">
        <v>76</v>
      </c>
      <c r="D499" s="5" t="s">
        <v>3750</v>
      </c>
      <c r="E499" s="12">
        <v>188</v>
      </c>
      <c r="F499" s="5" t="s">
        <v>65</v>
      </c>
      <c r="G499" s="5">
        <v>2254018</v>
      </c>
      <c r="H499" s="36" t="s">
        <v>76</v>
      </c>
      <c r="I499" s="5">
        <v>225</v>
      </c>
      <c r="J499" s="5">
        <v>40</v>
      </c>
      <c r="K499" s="5">
        <v>18</v>
      </c>
      <c r="L499" s="5" t="s">
        <v>3656</v>
      </c>
      <c r="M499" s="5">
        <v>92</v>
      </c>
      <c r="N499" s="5"/>
      <c r="O499" s="5" t="s">
        <v>25</v>
      </c>
      <c r="P499" s="5"/>
      <c r="Q499" s="5" t="s">
        <v>21</v>
      </c>
      <c r="R499" s="5" t="s">
        <v>34</v>
      </c>
      <c r="S499" s="5">
        <v>72</v>
      </c>
      <c r="T499" s="5" t="s">
        <v>22</v>
      </c>
      <c r="U499" s="5" t="s">
        <v>23</v>
      </c>
      <c r="V499" s="5" t="s">
        <v>24</v>
      </c>
      <c r="W499" s="12">
        <v>188</v>
      </c>
      <c r="X499" s="7">
        <f t="shared" si="28"/>
        <v>0.37</v>
      </c>
      <c r="Y499" s="5">
        <f t="shared" si="29"/>
        <v>118.44</v>
      </c>
      <c r="AI499" t="e">
        <f>VLOOKUP(A499,NP!$A:$B,2,FALSE)</f>
        <v>#N/A</v>
      </c>
      <c r="AJ499">
        <f t="shared" si="30"/>
        <v>0</v>
      </c>
      <c r="AK499">
        <f>VLOOKUP(F499,Kondition!$B$4:$AG$31,18,FALSE)*100</f>
        <v>37</v>
      </c>
      <c r="AL499" t="e">
        <f t="shared" si="31"/>
        <v>#REF!</v>
      </c>
      <c r="AM499">
        <v>17</v>
      </c>
    </row>
    <row r="500" spans="1:39" x14ac:dyDescent="0.3">
      <c r="A500" s="5">
        <v>11270106</v>
      </c>
      <c r="B500" s="6">
        <v>3286341533415</v>
      </c>
      <c r="C500" s="5" t="s">
        <v>76</v>
      </c>
      <c r="D500" s="5" t="s">
        <v>3751</v>
      </c>
      <c r="E500" s="12">
        <v>236.5</v>
      </c>
      <c r="F500" s="5" t="s">
        <v>65</v>
      </c>
      <c r="G500" s="5">
        <v>2354018</v>
      </c>
      <c r="H500" s="36" t="s">
        <v>76</v>
      </c>
      <c r="I500" s="5">
        <v>235</v>
      </c>
      <c r="J500" s="5">
        <v>40</v>
      </c>
      <c r="K500" s="5">
        <v>18</v>
      </c>
      <c r="L500" s="5" t="s">
        <v>3656</v>
      </c>
      <c r="M500" s="5">
        <v>95</v>
      </c>
      <c r="N500" s="5"/>
      <c r="O500" s="5" t="s">
        <v>25</v>
      </c>
      <c r="P500" s="5"/>
      <c r="Q500" s="5" t="s">
        <v>21</v>
      </c>
      <c r="R500" s="5" t="s">
        <v>34</v>
      </c>
      <c r="S500" s="5">
        <v>72</v>
      </c>
      <c r="T500" s="5" t="s">
        <v>22</v>
      </c>
      <c r="U500" s="5" t="s">
        <v>23</v>
      </c>
      <c r="V500" s="5" t="s">
        <v>24</v>
      </c>
      <c r="W500" s="12">
        <v>236.5</v>
      </c>
      <c r="X500" s="7" t="str">
        <f t="shared" si="28"/>
        <v>NP</v>
      </c>
      <c r="Y500" s="5">
        <f t="shared" si="29"/>
        <v>145.5</v>
      </c>
      <c r="AI500">
        <f>VLOOKUP(A500,NP!$A:$B,2,FALSE)</f>
        <v>145.5</v>
      </c>
      <c r="AJ500">
        <f t="shared" si="30"/>
        <v>145.5</v>
      </c>
      <c r="AK500">
        <f>VLOOKUP(F500,Kondition!$B$4:$AG$31,18,FALSE)*100</f>
        <v>37</v>
      </c>
      <c r="AL500" t="e">
        <f t="shared" si="31"/>
        <v>#REF!</v>
      </c>
      <c r="AM500">
        <v>17</v>
      </c>
    </row>
    <row r="501" spans="1:39" x14ac:dyDescent="0.3">
      <c r="A501" s="5">
        <v>11270107</v>
      </c>
      <c r="B501" s="6">
        <v>3286341533514</v>
      </c>
      <c r="C501" s="5" t="s">
        <v>76</v>
      </c>
      <c r="D501" s="5" t="s">
        <v>3752</v>
      </c>
      <c r="E501" s="12">
        <v>219.5</v>
      </c>
      <c r="F501" s="5" t="s">
        <v>65</v>
      </c>
      <c r="G501" s="5">
        <v>2454018</v>
      </c>
      <c r="H501" s="36" t="s">
        <v>76</v>
      </c>
      <c r="I501" s="5">
        <v>245</v>
      </c>
      <c r="J501" s="5">
        <v>40</v>
      </c>
      <c r="K501" s="5">
        <v>18</v>
      </c>
      <c r="L501" s="5" t="s">
        <v>3656</v>
      </c>
      <c r="M501" s="5">
        <v>97</v>
      </c>
      <c r="N501" s="5"/>
      <c r="O501" s="5" t="s">
        <v>25</v>
      </c>
      <c r="P501" s="5"/>
      <c r="Q501" s="5" t="s">
        <v>21</v>
      </c>
      <c r="R501" s="5" t="s">
        <v>34</v>
      </c>
      <c r="S501" s="5">
        <v>72</v>
      </c>
      <c r="T501" s="5" t="s">
        <v>22</v>
      </c>
      <c r="U501" s="5" t="s">
        <v>23</v>
      </c>
      <c r="V501" s="5" t="s">
        <v>24</v>
      </c>
      <c r="W501" s="12">
        <v>219.5</v>
      </c>
      <c r="X501" s="7" t="str">
        <f t="shared" si="28"/>
        <v>NP</v>
      </c>
      <c r="Y501" s="5">
        <f t="shared" si="29"/>
        <v>137.5</v>
      </c>
      <c r="AI501">
        <f>VLOOKUP(A501,NP!$A:$B,2,FALSE)</f>
        <v>137.5</v>
      </c>
      <c r="AJ501">
        <f t="shared" si="30"/>
        <v>137.5</v>
      </c>
      <c r="AK501">
        <f>VLOOKUP(F501,Kondition!$B$4:$AG$31,18,FALSE)*100</f>
        <v>37</v>
      </c>
      <c r="AL501" t="e">
        <f t="shared" si="31"/>
        <v>#REF!</v>
      </c>
      <c r="AM501">
        <v>17</v>
      </c>
    </row>
    <row r="502" spans="1:39" x14ac:dyDescent="0.3">
      <c r="A502" s="5">
        <v>11270108</v>
      </c>
      <c r="B502" s="6">
        <v>3286341533712</v>
      </c>
      <c r="C502" s="5" t="s">
        <v>76</v>
      </c>
      <c r="D502" s="5" t="s">
        <v>3753</v>
      </c>
      <c r="E502" s="12">
        <v>223.5</v>
      </c>
      <c r="F502" s="5" t="s">
        <v>65</v>
      </c>
      <c r="G502" s="5">
        <v>2154518</v>
      </c>
      <c r="H502" s="36" t="s">
        <v>76</v>
      </c>
      <c r="I502" s="5">
        <v>215</v>
      </c>
      <c r="J502" s="5">
        <v>45</v>
      </c>
      <c r="K502" s="5">
        <v>18</v>
      </c>
      <c r="L502" s="5" t="s">
        <v>3656</v>
      </c>
      <c r="M502" s="5">
        <v>93</v>
      </c>
      <c r="N502" s="5"/>
      <c r="O502" s="5" t="s">
        <v>25</v>
      </c>
      <c r="P502" s="5"/>
      <c r="Q502" s="5" t="s">
        <v>21</v>
      </c>
      <c r="R502" s="5" t="s">
        <v>34</v>
      </c>
      <c r="S502" s="5">
        <v>71</v>
      </c>
      <c r="T502" s="5" t="s">
        <v>22</v>
      </c>
      <c r="U502" s="5" t="s">
        <v>23</v>
      </c>
      <c r="V502" s="5" t="s">
        <v>24</v>
      </c>
      <c r="W502" s="12">
        <v>223.5</v>
      </c>
      <c r="X502" s="7" t="str">
        <f t="shared" si="28"/>
        <v>NP</v>
      </c>
      <c r="Y502" s="5">
        <f t="shared" si="29"/>
        <v>139.5</v>
      </c>
      <c r="AI502">
        <f>VLOOKUP(A502,NP!$A:$B,2,FALSE)</f>
        <v>139.5</v>
      </c>
      <c r="AJ502">
        <f t="shared" si="30"/>
        <v>139.5</v>
      </c>
      <c r="AK502">
        <f>VLOOKUP(F502,Kondition!$B$4:$AG$31,18,FALSE)*100</f>
        <v>37</v>
      </c>
      <c r="AL502" t="e">
        <f t="shared" si="31"/>
        <v>#REF!</v>
      </c>
      <c r="AM502">
        <v>17</v>
      </c>
    </row>
    <row r="503" spans="1:39" x14ac:dyDescent="0.3">
      <c r="A503" s="5">
        <v>11270109</v>
      </c>
      <c r="B503" s="6">
        <v>3286341533811</v>
      </c>
      <c r="C503" s="5" t="s">
        <v>76</v>
      </c>
      <c r="D503" s="5" t="s">
        <v>3754</v>
      </c>
      <c r="E503" s="12">
        <v>215</v>
      </c>
      <c r="F503" s="5" t="s">
        <v>65</v>
      </c>
      <c r="G503" s="5">
        <v>2254518</v>
      </c>
      <c r="H503" s="36" t="s">
        <v>76</v>
      </c>
      <c r="I503" s="5">
        <v>225</v>
      </c>
      <c r="J503" s="5">
        <v>45</v>
      </c>
      <c r="K503" s="5">
        <v>18</v>
      </c>
      <c r="L503" s="5" t="s">
        <v>3656</v>
      </c>
      <c r="M503" s="5">
        <v>95</v>
      </c>
      <c r="N503" s="5"/>
      <c r="O503" s="5" t="s">
        <v>25</v>
      </c>
      <c r="P503" s="5"/>
      <c r="Q503" s="5" t="s">
        <v>21</v>
      </c>
      <c r="R503" s="5" t="s">
        <v>34</v>
      </c>
      <c r="S503" s="5">
        <v>72</v>
      </c>
      <c r="T503" s="5" t="s">
        <v>22</v>
      </c>
      <c r="U503" s="5" t="s">
        <v>23</v>
      </c>
      <c r="V503" s="5" t="s">
        <v>24</v>
      </c>
      <c r="W503" s="12">
        <v>215</v>
      </c>
      <c r="X503" s="7" t="str">
        <f t="shared" si="28"/>
        <v>NP</v>
      </c>
      <c r="Y503" s="5">
        <f t="shared" si="29"/>
        <v>135</v>
      </c>
      <c r="AI503">
        <f>VLOOKUP(A503,NP!$A:$B,2,FALSE)</f>
        <v>135</v>
      </c>
      <c r="AJ503">
        <f t="shared" si="30"/>
        <v>135</v>
      </c>
      <c r="AK503">
        <f>VLOOKUP(F503,Kondition!$B$4:$AG$31,18,FALSE)*100</f>
        <v>37</v>
      </c>
      <c r="AL503" t="e">
        <f t="shared" si="31"/>
        <v>#REF!</v>
      </c>
      <c r="AM503">
        <v>17</v>
      </c>
    </row>
    <row r="504" spans="1:39" x14ac:dyDescent="0.3">
      <c r="A504" s="5">
        <v>11270110</v>
      </c>
      <c r="B504" s="6">
        <v>3286341533910</v>
      </c>
      <c r="C504" s="5" t="s">
        <v>76</v>
      </c>
      <c r="D504" s="5" t="s">
        <v>3755</v>
      </c>
      <c r="E504" s="12">
        <v>236</v>
      </c>
      <c r="F504" s="5" t="s">
        <v>65</v>
      </c>
      <c r="G504" s="5">
        <v>2354518</v>
      </c>
      <c r="H504" s="36" t="s">
        <v>76</v>
      </c>
      <c r="I504" s="5">
        <v>235</v>
      </c>
      <c r="J504" s="5">
        <v>45</v>
      </c>
      <c r="K504" s="5">
        <v>18</v>
      </c>
      <c r="L504" s="5" t="s">
        <v>3656</v>
      </c>
      <c r="M504" s="5">
        <v>98</v>
      </c>
      <c r="N504" s="5"/>
      <c r="O504" s="5" t="s">
        <v>25</v>
      </c>
      <c r="P504" s="5"/>
      <c r="Q504" s="5" t="s">
        <v>21</v>
      </c>
      <c r="R504" s="5" t="s">
        <v>34</v>
      </c>
      <c r="S504" s="5">
        <v>72</v>
      </c>
      <c r="T504" s="5" t="s">
        <v>22</v>
      </c>
      <c r="U504" s="5" t="s">
        <v>23</v>
      </c>
      <c r="V504" s="5" t="s">
        <v>24</v>
      </c>
      <c r="W504" s="12">
        <v>236</v>
      </c>
      <c r="X504" s="7" t="str">
        <f t="shared" ref="X504:X567" si="32">IF(AJ504&gt;0,"NP",AK504/100)</f>
        <v>NP</v>
      </c>
      <c r="Y504" s="5">
        <f t="shared" ref="Y504:Y567" si="33">IF(AJ504&gt;0,AI504,E504*(100%-X504))</f>
        <v>145</v>
      </c>
      <c r="AI504">
        <f>VLOOKUP(A504,NP!$A:$B,2,FALSE)</f>
        <v>145</v>
      </c>
      <c r="AJ504">
        <f t="shared" ref="AJ504:AJ567" si="34">_xlfn.IFNA(AI504,0)</f>
        <v>145</v>
      </c>
      <c r="AK504">
        <f>VLOOKUP(F504,Kondition!$B$4:$AG$31,18,FALSE)*100</f>
        <v>37</v>
      </c>
      <c r="AL504" t="e">
        <f t="shared" ref="AL504:AL567" si="35">$AI$1&amp;F504&amp;K504</f>
        <v>#REF!</v>
      </c>
      <c r="AM504">
        <v>17</v>
      </c>
    </row>
    <row r="505" spans="1:39" x14ac:dyDescent="0.3">
      <c r="A505" s="5">
        <v>11270111</v>
      </c>
      <c r="B505" s="6">
        <v>3286341534016</v>
      </c>
      <c r="C505" s="5" t="s">
        <v>76</v>
      </c>
      <c r="D505" s="5" t="s">
        <v>3756</v>
      </c>
      <c r="E505" s="12">
        <v>234.5</v>
      </c>
      <c r="F505" s="5" t="s">
        <v>65</v>
      </c>
      <c r="G505" s="5">
        <v>2454518</v>
      </c>
      <c r="H505" s="36" t="s">
        <v>76</v>
      </c>
      <c r="I505" s="5">
        <v>245</v>
      </c>
      <c r="J505" s="5">
        <v>45</v>
      </c>
      <c r="K505" s="5">
        <v>18</v>
      </c>
      <c r="L505" s="5" t="s">
        <v>3656</v>
      </c>
      <c r="M505" s="5">
        <v>100</v>
      </c>
      <c r="N505" s="5"/>
      <c r="O505" s="5" t="s">
        <v>25</v>
      </c>
      <c r="P505" s="5"/>
      <c r="Q505" s="5" t="s">
        <v>21</v>
      </c>
      <c r="R505" s="5" t="s">
        <v>34</v>
      </c>
      <c r="S505" s="5">
        <v>72</v>
      </c>
      <c r="T505" s="5" t="s">
        <v>22</v>
      </c>
      <c r="U505" s="5" t="s">
        <v>23</v>
      </c>
      <c r="V505" s="5" t="s">
        <v>24</v>
      </c>
      <c r="W505" s="12">
        <v>234.5</v>
      </c>
      <c r="X505" s="7" t="str">
        <f t="shared" si="32"/>
        <v>NP</v>
      </c>
      <c r="Y505" s="5">
        <f t="shared" si="33"/>
        <v>144.5</v>
      </c>
      <c r="AI505">
        <f>VLOOKUP(A505,NP!$A:$B,2,FALSE)</f>
        <v>144.5</v>
      </c>
      <c r="AJ505">
        <f t="shared" si="34"/>
        <v>144.5</v>
      </c>
      <c r="AK505">
        <f>VLOOKUP(F505,Kondition!$B$4:$AG$31,18,FALSE)*100</f>
        <v>37</v>
      </c>
      <c r="AL505" t="e">
        <f t="shared" si="35"/>
        <v>#REF!</v>
      </c>
      <c r="AM505">
        <v>17</v>
      </c>
    </row>
    <row r="506" spans="1:39" x14ac:dyDescent="0.3">
      <c r="A506" s="5">
        <v>11270112</v>
      </c>
      <c r="B506" s="6">
        <v>3286341534214</v>
      </c>
      <c r="C506" s="5" t="s">
        <v>76</v>
      </c>
      <c r="D506" s="5" t="s">
        <v>3757</v>
      </c>
      <c r="E506" s="12">
        <v>262</v>
      </c>
      <c r="F506" s="5" t="s">
        <v>65</v>
      </c>
      <c r="G506" s="5">
        <v>2255018</v>
      </c>
      <c r="H506" s="36" t="s">
        <v>76</v>
      </c>
      <c r="I506" s="5">
        <v>225</v>
      </c>
      <c r="J506" s="5">
        <v>50</v>
      </c>
      <c r="K506" s="5">
        <v>18</v>
      </c>
      <c r="L506" s="5" t="s">
        <v>3656</v>
      </c>
      <c r="M506" s="5">
        <v>99</v>
      </c>
      <c r="N506" s="5"/>
      <c r="O506" s="5" t="s">
        <v>25</v>
      </c>
      <c r="P506" s="5"/>
      <c r="Q506" s="5" t="s">
        <v>27</v>
      </c>
      <c r="R506" s="5" t="s">
        <v>34</v>
      </c>
      <c r="S506" s="5">
        <v>72</v>
      </c>
      <c r="T506" s="5" t="s">
        <v>22</v>
      </c>
      <c r="U506" s="5" t="s">
        <v>23</v>
      </c>
      <c r="V506" s="5" t="s">
        <v>24</v>
      </c>
      <c r="W506" s="12">
        <v>262</v>
      </c>
      <c r="X506" s="7" t="str">
        <f t="shared" si="32"/>
        <v>NP</v>
      </c>
      <c r="Y506" s="5">
        <f t="shared" si="33"/>
        <v>157</v>
      </c>
      <c r="AI506">
        <f>VLOOKUP(A506,NP!$A:$B,2,FALSE)</f>
        <v>157</v>
      </c>
      <c r="AJ506">
        <f t="shared" si="34"/>
        <v>157</v>
      </c>
      <c r="AK506">
        <f>VLOOKUP(F506,Kondition!$B$4:$AG$31,18,FALSE)*100</f>
        <v>37</v>
      </c>
      <c r="AL506" t="e">
        <f t="shared" si="35"/>
        <v>#REF!</v>
      </c>
      <c r="AM506">
        <v>17</v>
      </c>
    </row>
    <row r="507" spans="1:39" x14ac:dyDescent="0.3">
      <c r="A507" s="5">
        <v>11270113</v>
      </c>
      <c r="B507" s="6">
        <v>3286341534313</v>
      </c>
      <c r="C507" s="5" t="s">
        <v>76</v>
      </c>
      <c r="D507" s="5" t="s">
        <v>3758</v>
      </c>
      <c r="E507" s="12">
        <v>257</v>
      </c>
      <c r="F507" s="5" t="s">
        <v>65</v>
      </c>
      <c r="G507" s="5">
        <v>2455018</v>
      </c>
      <c r="H507" s="36" t="s">
        <v>76</v>
      </c>
      <c r="I507" s="5">
        <v>245</v>
      </c>
      <c r="J507" s="5">
        <v>50</v>
      </c>
      <c r="K507" s="5">
        <v>18</v>
      </c>
      <c r="L507" s="5" t="s">
        <v>3656</v>
      </c>
      <c r="M507" s="5">
        <v>104</v>
      </c>
      <c r="N507" s="5"/>
      <c r="O507" s="5" t="s">
        <v>25</v>
      </c>
      <c r="P507" s="5"/>
      <c r="Q507" s="5" t="s">
        <v>27</v>
      </c>
      <c r="R507" s="5" t="s">
        <v>34</v>
      </c>
      <c r="S507" s="5">
        <v>72</v>
      </c>
      <c r="T507" s="5" t="s">
        <v>22</v>
      </c>
      <c r="U507" s="5" t="s">
        <v>23</v>
      </c>
      <c r="V507" s="5" t="s">
        <v>24</v>
      </c>
      <c r="W507" s="12">
        <v>257</v>
      </c>
      <c r="X507" s="7" t="str">
        <f t="shared" si="32"/>
        <v>NP</v>
      </c>
      <c r="Y507" s="5">
        <f t="shared" si="33"/>
        <v>155</v>
      </c>
      <c r="AI507">
        <f>VLOOKUP(A507,NP!$A:$B,2,FALSE)</f>
        <v>155</v>
      </c>
      <c r="AJ507">
        <f t="shared" si="34"/>
        <v>155</v>
      </c>
      <c r="AK507">
        <f>VLOOKUP(F507,Kondition!$B$4:$AG$31,18,FALSE)*100</f>
        <v>37</v>
      </c>
      <c r="AL507" t="e">
        <f t="shared" si="35"/>
        <v>#REF!</v>
      </c>
      <c r="AM507">
        <v>17</v>
      </c>
    </row>
    <row r="508" spans="1:39" x14ac:dyDescent="0.3">
      <c r="A508" s="5">
        <v>11270114</v>
      </c>
      <c r="B508" s="6">
        <v>3286341533019</v>
      </c>
      <c r="C508" s="5" t="s">
        <v>76</v>
      </c>
      <c r="D508" s="5" t="s">
        <v>3759</v>
      </c>
      <c r="E508" s="12">
        <v>205.5</v>
      </c>
      <c r="F508" s="5" t="s">
        <v>65</v>
      </c>
      <c r="G508" s="5">
        <v>2056017</v>
      </c>
      <c r="H508" s="36" t="s">
        <v>76</v>
      </c>
      <c r="I508" s="5">
        <v>205</v>
      </c>
      <c r="J508" s="5">
        <v>60</v>
      </c>
      <c r="K508" s="5">
        <v>17</v>
      </c>
      <c r="L508" s="5" t="s">
        <v>3656</v>
      </c>
      <c r="M508" s="5">
        <v>93</v>
      </c>
      <c r="N508" s="5"/>
      <c r="O508" s="5" t="s">
        <v>19</v>
      </c>
      <c r="P508" s="5"/>
      <c r="Q508" s="5" t="s">
        <v>21</v>
      </c>
      <c r="R508" s="5" t="s">
        <v>34</v>
      </c>
      <c r="S508" s="5">
        <v>71</v>
      </c>
      <c r="T508" s="5" t="s">
        <v>22</v>
      </c>
      <c r="U508" s="5" t="s">
        <v>23</v>
      </c>
      <c r="V508" s="5" t="s">
        <v>24</v>
      </c>
      <c r="W508" s="12">
        <v>205.5</v>
      </c>
      <c r="X508" s="7">
        <f t="shared" si="32"/>
        <v>0.37</v>
      </c>
      <c r="Y508" s="5">
        <f t="shared" si="33"/>
        <v>129.465</v>
      </c>
      <c r="AI508" t="e">
        <f>VLOOKUP(A508,NP!$A:$B,2,FALSE)</f>
        <v>#N/A</v>
      </c>
      <c r="AJ508">
        <f t="shared" si="34"/>
        <v>0</v>
      </c>
      <c r="AK508">
        <f>VLOOKUP(F508,Kondition!$B$4:$AG$31,15,FALSE)*100</f>
        <v>37</v>
      </c>
      <c r="AL508" t="e">
        <f t="shared" si="35"/>
        <v>#REF!</v>
      </c>
      <c r="AM508">
        <v>17</v>
      </c>
    </row>
    <row r="509" spans="1:39" x14ac:dyDescent="0.3">
      <c r="A509" s="5">
        <v>11270115</v>
      </c>
      <c r="B509" s="6">
        <v>3286341535211</v>
      </c>
      <c r="C509" s="5" t="s">
        <v>76</v>
      </c>
      <c r="D509" s="5" t="s">
        <v>3760</v>
      </c>
      <c r="E509" s="12">
        <v>410.5</v>
      </c>
      <c r="F509" s="5" t="s">
        <v>65</v>
      </c>
      <c r="G509" s="5">
        <v>2754019</v>
      </c>
      <c r="H509" s="36" t="s">
        <v>76</v>
      </c>
      <c r="I509" s="5">
        <v>275</v>
      </c>
      <c r="J509" s="5">
        <v>40</v>
      </c>
      <c r="K509" s="5">
        <v>19</v>
      </c>
      <c r="L509" s="5" t="s">
        <v>3656</v>
      </c>
      <c r="M509" s="5">
        <v>105</v>
      </c>
      <c r="N509" s="5"/>
      <c r="O509" s="5" t="s">
        <v>29</v>
      </c>
      <c r="P509" s="5"/>
      <c r="Q509" s="5" t="s">
        <v>21</v>
      </c>
      <c r="R509" s="5" t="s">
        <v>34</v>
      </c>
      <c r="S509" s="5">
        <v>73</v>
      </c>
      <c r="T509" s="5" t="s">
        <v>22</v>
      </c>
      <c r="U509" s="5" t="s">
        <v>23</v>
      </c>
      <c r="V509" s="5" t="s">
        <v>24</v>
      </c>
      <c r="W509" s="12">
        <v>410.5</v>
      </c>
      <c r="X509" s="7" t="str">
        <f t="shared" si="32"/>
        <v>NP</v>
      </c>
      <c r="Y509" s="5">
        <f t="shared" si="33"/>
        <v>225.5</v>
      </c>
      <c r="AI509">
        <f>VLOOKUP(A509,NP!$A:$B,2,FALSE)</f>
        <v>225.5</v>
      </c>
      <c r="AJ509">
        <f t="shared" si="34"/>
        <v>225.5</v>
      </c>
      <c r="AK509">
        <f>VLOOKUP(F509,Kondition!$B$4:$AG$31,21,FALSE)*100</f>
        <v>43</v>
      </c>
      <c r="AL509" t="e">
        <f t="shared" si="35"/>
        <v>#REF!</v>
      </c>
      <c r="AM509">
        <v>19</v>
      </c>
    </row>
    <row r="510" spans="1:39" x14ac:dyDescent="0.3">
      <c r="A510" s="5">
        <v>11270116</v>
      </c>
      <c r="B510" s="6">
        <v>3286341770810</v>
      </c>
      <c r="C510" s="5" t="s">
        <v>76</v>
      </c>
      <c r="D510" s="5" t="s">
        <v>3761</v>
      </c>
      <c r="E510" s="12">
        <v>118.5</v>
      </c>
      <c r="F510" s="5" t="s">
        <v>65</v>
      </c>
      <c r="G510" s="5">
        <v>1956015</v>
      </c>
      <c r="H510" s="36" t="s">
        <v>76</v>
      </c>
      <c r="I510" s="5">
        <v>195</v>
      </c>
      <c r="J510" s="5">
        <v>60</v>
      </c>
      <c r="K510" s="5">
        <v>15</v>
      </c>
      <c r="L510" s="5" t="s">
        <v>3656</v>
      </c>
      <c r="M510" s="5">
        <v>88</v>
      </c>
      <c r="N510" s="5"/>
      <c r="O510" s="5" t="s">
        <v>19</v>
      </c>
      <c r="P510" s="5"/>
      <c r="Q510" s="5" t="s">
        <v>21</v>
      </c>
      <c r="R510" s="5" t="s">
        <v>34</v>
      </c>
      <c r="S510" s="5">
        <v>71</v>
      </c>
      <c r="T510" s="5" t="s">
        <v>22</v>
      </c>
      <c r="U510" s="5" t="s">
        <v>23</v>
      </c>
      <c r="V510" s="5" t="s">
        <v>24</v>
      </c>
      <c r="W510" s="12">
        <v>118.5</v>
      </c>
      <c r="X510" s="7">
        <f t="shared" si="32"/>
        <v>0.34499999999999997</v>
      </c>
      <c r="Y510" s="5">
        <f t="shared" si="33"/>
        <v>77.617500000000007</v>
      </c>
      <c r="AI510" t="e">
        <f>VLOOKUP(A510,NP!$A:$B,2,FALSE)</f>
        <v>#N/A</v>
      </c>
      <c r="AJ510">
        <f t="shared" si="34"/>
        <v>0</v>
      </c>
      <c r="AK510">
        <f>VLOOKUP(F510,Kondition!$B$4:$AG$31,9,FALSE)*100</f>
        <v>34.5</v>
      </c>
      <c r="AL510" t="e">
        <f t="shared" si="35"/>
        <v>#REF!</v>
      </c>
      <c r="AM510">
        <v>16</v>
      </c>
    </row>
    <row r="511" spans="1:39" x14ac:dyDescent="0.3">
      <c r="A511" s="5">
        <v>11270117</v>
      </c>
      <c r="B511" s="6">
        <v>3286341535815</v>
      </c>
      <c r="C511" s="5" t="s">
        <v>76</v>
      </c>
      <c r="D511" s="5" t="s">
        <v>3762</v>
      </c>
      <c r="E511" s="12">
        <v>383.5</v>
      </c>
      <c r="F511" s="5" t="s">
        <v>65</v>
      </c>
      <c r="G511" s="5">
        <v>2553520</v>
      </c>
      <c r="H511" s="36" t="s">
        <v>76</v>
      </c>
      <c r="I511" s="5">
        <v>255</v>
      </c>
      <c r="J511" s="5">
        <v>35</v>
      </c>
      <c r="K511" s="5">
        <v>20</v>
      </c>
      <c r="L511" s="5" t="s">
        <v>3656</v>
      </c>
      <c r="M511" s="5">
        <v>97</v>
      </c>
      <c r="N511" s="5"/>
      <c r="O511" s="5" t="s">
        <v>29</v>
      </c>
      <c r="P511" s="5"/>
      <c r="Q511" s="5" t="s">
        <v>21</v>
      </c>
      <c r="R511" s="5" t="s">
        <v>34</v>
      </c>
      <c r="S511" s="5">
        <v>73</v>
      </c>
      <c r="T511" s="5" t="s">
        <v>22</v>
      </c>
      <c r="U511" s="5" t="s">
        <v>23</v>
      </c>
      <c r="V511" s="5" t="s">
        <v>24</v>
      </c>
      <c r="W511" s="12">
        <v>383.5</v>
      </c>
      <c r="X511" s="7" t="str">
        <f t="shared" si="32"/>
        <v>NP</v>
      </c>
      <c r="Y511" s="5">
        <f t="shared" si="33"/>
        <v>213</v>
      </c>
      <c r="AI511">
        <f>VLOOKUP(A511,NP!$A:$B,2,FALSE)</f>
        <v>213</v>
      </c>
      <c r="AJ511">
        <f t="shared" si="34"/>
        <v>213</v>
      </c>
      <c r="AK511">
        <f>VLOOKUP(F511,Kondition!$B$4:$AG$309,24,FALSE)*100</f>
        <v>43</v>
      </c>
      <c r="AL511" t="e">
        <f t="shared" si="35"/>
        <v>#REF!</v>
      </c>
      <c r="AM511">
        <v>19</v>
      </c>
    </row>
    <row r="512" spans="1:39" x14ac:dyDescent="0.3">
      <c r="A512" s="5">
        <v>11270118</v>
      </c>
      <c r="B512" s="6">
        <v>3286341536010</v>
      </c>
      <c r="C512" s="5" t="s">
        <v>76</v>
      </c>
      <c r="D512" s="5" t="s">
        <v>3763</v>
      </c>
      <c r="E512" s="12">
        <v>201.5</v>
      </c>
      <c r="F512" s="5" t="s">
        <v>65</v>
      </c>
      <c r="G512" s="5">
        <v>1955520</v>
      </c>
      <c r="H512" s="36" t="s">
        <v>76</v>
      </c>
      <c r="I512" s="5">
        <v>195</v>
      </c>
      <c r="J512" s="5">
        <v>55</v>
      </c>
      <c r="K512" s="5">
        <v>20</v>
      </c>
      <c r="L512" s="5" t="s">
        <v>3656</v>
      </c>
      <c r="M512" s="5">
        <v>95</v>
      </c>
      <c r="N512" s="5"/>
      <c r="O512" s="5" t="s">
        <v>19</v>
      </c>
      <c r="P512" s="5"/>
      <c r="Q512" s="5" t="s">
        <v>21</v>
      </c>
      <c r="R512" s="5" t="s">
        <v>34</v>
      </c>
      <c r="S512" s="5">
        <v>71</v>
      </c>
      <c r="T512" s="5" t="s">
        <v>22</v>
      </c>
      <c r="U512" s="5" t="s">
        <v>23</v>
      </c>
      <c r="V512" s="5" t="s">
        <v>24</v>
      </c>
      <c r="W512" s="12">
        <v>201.5</v>
      </c>
      <c r="X512" s="7">
        <f t="shared" si="32"/>
        <v>0.43</v>
      </c>
      <c r="Y512" s="5">
        <f t="shared" si="33"/>
        <v>114.85500000000002</v>
      </c>
      <c r="AI512" t="e">
        <f>VLOOKUP(A512,NP!$A:$B,2,FALSE)</f>
        <v>#N/A</v>
      </c>
      <c r="AJ512">
        <f t="shared" si="34"/>
        <v>0</v>
      </c>
      <c r="AK512">
        <f>VLOOKUP(F512,Kondition!$B$4:$AG$309,24,FALSE)*100</f>
        <v>43</v>
      </c>
      <c r="AL512" t="e">
        <f t="shared" si="35"/>
        <v>#REF!</v>
      </c>
      <c r="AM512">
        <v>19</v>
      </c>
    </row>
    <row r="513" spans="1:39" x14ac:dyDescent="0.3">
      <c r="A513" s="5">
        <v>11270119</v>
      </c>
      <c r="B513" s="6">
        <v>3286341770315</v>
      </c>
      <c r="C513" s="5" t="s">
        <v>76</v>
      </c>
      <c r="D513" s="5" t="s">
        <v>3764</v>
      </c>
      <c r="E513" s="12">
        <v>253</v>
      </c>
      <c r="F513" s="5" t="s">
        <v>65</v>
      </c>
      <c r="G513" s="5">
        <v>2255018</v>
      </c>
      <c r="H513" s="36" t="s">
        <v>76</v>
      </c>
      <c r="I513" s="5">
        <v>225</v>
      </c>
      <c r="J513" s="5">
        <v>50</v>
      </c>
      <c r="K513" s="5">
        <v>18</v>
      </c>
      <c r="L513" s="5" t="s">
        <v>3656</v>
      </c>
      <c r="M513" s="5">
        <v>99</v>
      </c>
      <c r="N513" s="5"/>
      <c r="O513" s="5" t="s">
        <v>19</v>
      </c>
      <c r="P513" s="5"/>
      <c r="Q513" s="5" t="s">
        <v>27</v>
      </c>
      <c r="R513" s="5" t="s">
        <v>34</v>
      </c>
      <c r="S513" s="5">
        <v>72</v>
      </c>
      <c r="T513" s="5" t="s">
        <v>22</v>
      </c>
      <c r="U513" s="5" t="s">
        <v>23</v>
      </c>
      <c r="V513" s="5" t="s">
        <v>24</v>
      </c>
      <c r="W513" s="12">
        <v>253</v>
      </c>
      <c r="X513" s="7" t="str">
        <f t="shared" si="32"/>
        <v>NP</v>
      </c>
      <c r="Y513" s="5">
        <f t="shared" si="33"/>
        <v>153</v>
      </c>
      <c r="AI513">
        <f>VLOOKUP(A513,NP!$A:$B,2,FALSE)</f>
        <v>153</v>
      </c>
      <c r="AJ513">
        <f t="shared" si="34"/>
        <v>153</v>
      </c>
      <c r="AK513">
        <f>VLOOKUP(F513,Kondition!$B$4:$AG$31,18,FALSE)*100</f>
        <v>37</v>
      </c>
      <c r="AL513" t="e">
        <f t="shared" si="35"/>
        <v>#REF!</v>
      </c>
      <c r="AM513">
        <v>17</v>
      </c>
    </row>
    <row r="514" spans="1:39" x14ac:dyDescent="0.3">
      <c r="A514" s="5">
        <v>11270120</v>
      </c>
      <c r="B514" s="6">
        <v>3286341770414</v>
      </c>
      <c r="C514" s="5" t="s">
        <v>76</v>
      </c>
      <c r="D514" s="5" t="s">
        <v>3765</v>
      </c>
      <c r="E514" s="12">
        <v>205</v>
      </c>
      <c r="F514" s="5" t="s">
        <v>65</v>
      </c>
      <c r="G514" s="5">
        <v>2155516</v>
      </c>
      <c r="H514" s="36" t="s">
        <v>76</v>
      </c>
      <c r="I514" s="5">
        <v>215</v>
      </c>
      <c r="J514" s="5">
        <v>55</v>
      </c>
      <c r="K514" s="5">
        <v>16</v>
      </c>
      <c r="L514" s="5" t="s">
        <v>3656</v>
      </c>
      <c r="M514" s="5">
        <v>97</v>
      </c>
      <c r="N514" s="5"/>
      <c r="O514" s="5" t="s">
        <v>25</v>
      </c>
      <c r="P514" s="5"/>
      <c r="Q514" s="5" t="s">
        <v>21</v>
      </c>
      <c r="R514" s="5" t="s">
        <v>34</v>
      </c>
      <c r="S514" s="5">
        <v>71</v>
      </c>
      <c r="T514" s="5" t="s">
        <v>22</v>
      </c>
      <c r="U514" s="5" t="s">
        <v>23</v>
      </c>
      <c r="V514" s="5" t="s">
        <v>24</v>
      </c>
      <c r="W514" s="12">
        <v>205</v>
      </c>
      <c r="X514" s="7">
        <f t="shared" si="32"/>
        <v>0.37</v>
      </c>
      <c r="Y514" s="5">
        <f t="shared" si="33"/>
        <v>129.15</v>
      </c>
      <c r="AI514" t="e">
        <f>VLOOKUP(A514,NP!$A:$B,2,FALSE)</f>
        <v>#N/A</v>
      </c>
      <c r="AJ514">
        <f t="shared" si="34"/>
        <v>0</v>
      </c>
      <c r="AK514">
        <f>VLOOKUP(F514,Kondition!$B$4:$AG$31,12,FALSE)*100</f>
        <v>37</v>
      </c>
      <c r="AL514" t="e">
        <f t="shared" si="35"/>
        <v>#REF!</v>
      </c>
      <c r="AM514">
        <v>16</v>
      </c>
    </row>
    <row r="515" spans="1:39" x14ac:dyDescent="0.3">
      <c r="A515" s="5">
        <v>11270121</v>
      </c>
      <c r="B515" s="6">
        <v>3286341770513</v>
      </c>
      <c r="C515" s="5" t="s">
        <v>76</v>
      </c>
      <c r="D515" s="5" t="s">
        <v>3766</v>
      </c>
      <c r="E515" s="12">
        <v>138</v>
      </c>
      <c r="F515" s="5" t="s">
        <v>65</v>
      </c>
      <c r="G515" s="5">
        <v>1855515</v>
      </c>
      <c r="H515" s="36" t="s">
        <v>76</v>
      </c>
      <c r="I515" s="5">
        <v>185</v>
      </c>
      <c r="J515" s="5">
        <v>55</v>
      </c>
      <c r="K515" s="5">
        <v>15</v>
      </c>
      <c r="L515" s="5" t="s">
        <v>3656</v>
      </c>
      <c r="M515" s="5">
        <v>86</v>
      </c>
      <c r="N515" s="5"/>
      <c r="O515" s="5" t="s">
        <v>19</v>
      </c>
      <c r="P515" s="5"/>
      <c r="Q515" s="5" t="s">
        <v>21</v>
      </c>
      <c r="R515" s="5" t="s">
        <v>34</v>
      </c>
      <c r="S515" s="5">
        <v>70</v>
      </c>
      <c r="T515" s="5" t="s">
        <v>22</v>
      </c>
      <c r="U515" s="5" t="s">
        <v>23</v>
      </c>
      <c r="V515" s="5" t="s">
        <v>24</v>
      </c>
      <c r="W515" s="12">
        <v>138</v>
      </c>
      <c r="X515" s="7">
        <f t="shared" si="32"/>
        <v>0.34499999999999997</v>
      </c>
      <c r="Y515" s="5">
        <f t="shared" si="33"/>
        <v>90.39</v>
      </c>
      <c r="AI515" t="e">
        <f>VLOOKUP(A515,NP!$A:$B,2,FALSE)</f>
        <v>#N/A</v>
      </c>
      <c r="AJ515">
        <f t="shared" si="34"/>
        <v>0</v>
      </c>
      <c r="AK515">
        <f>VLOOKUP(F515,Kondition!$B$4:$AG$31,9,FALSE)*100</f>
        <v>34.5</v>
      </c>
      <c r="AL515" t="e">
        <f t="shared" si="35"/>
        <v>#REF!</v>
      </c>
      <c r="AM515">
        <v>16</v>
      </c>
    </row>
    <row r="516" spans="1:39" x14ac:dyDescent="0.3">
      <c r="A516" s="5">
        <v>11270122</v>
      </c>
      <c r="B516" s="6">
        <v>3286341770711</v>
      </c>
      <c r="C516" s="5" t="s">
        <v>76</v>
      </c>
      <c r="D516" s="5" t="s">
        <v>3767</v>
      </c>
      <c r="E516" s="12">
        <v>181</v>
      </c>
      <c r="F516" s="5" t="s">
        <v>65</v>
      </c>
      <c r="G516" s="5">
        <v>2254517</v>
      </c>
      <c r="H516" s="36" t="s">
        <v>76</v>
      </c>
      <c r="I516" s="5">
        <v>225</v>
      </c>
      <c r="J516" s="5">
        <v>45</v>
      </c>
      <c r="K516" s="5">
        <v>17</v>
      </c>
      <c r="L516" s="5" t="s">
        <v>3656</v>
      </c>
      <c r="M516" s="5">
        <v>94</v>
      </c>
      <c r="N516" s="5"/>
      <c r="O516" s="5" t="s">
        <v>19</v>
      </c>
      <c r="P516" s="5"/>
      <c r="Q516" s="5" t="s">
        <v>21</v>
      </c>
      <c r="R516" s="5" t="s">
        <v>34</v>
      </c>
      <c r="S516" s="5">
        <v>71</v>
      </c>
      <c r="T516" s="5" t="s">
        <v>22</v>
      </c>
      <c r="U516" s="5" t="s">
        <v>23</v>
      </c>
      <c r="V516" s="5" t="s">
        <v>24</v>
      </c>
      <c r="W516" s="12">
        <v>181</v>
      </c>
      <c r="X516" s="7">
        <f t="shared" si="32"/>
        <v>0.37</v>
      </c>
      <c r="Y516" s="5">
        <f t="shared" si="33"/>
        <v>114.03</v>
      </c>
      <c r="AI516" t="e">
        <f>VLOOKUP(A516,NP!$A:$B,2,FALSE)</f>
        <v>#N/A</v>
      </c>
      <c r="AJ516">
        <f t="shared" si="34"/>
        <v>0</v>
      </c>
      <c r="AK516">
        <f>VLOOKUP(F516,Kondition!$B$4:$AG$31,15,FALSE)*100</f>
        <v>37</v>
      </c>
      <c r="AL516" t="e">
        <f t="shared" si="35"/>
        <v>#REF!</v>
      </c>
      <c r="AM516">
        <v>17</v>
      </c>
    </row>
    <row r="517" spans="1:39" x14ac:dyDescent="0.3">
      <c r="A517" s="5">
        <v>11270123</v>
      </c>
      <c r="B517" s="6">
        <v>3286341530315</v>
      </c>
      <c r="C517" s="5" t="s">
        <v>76</v>
      </c>
      <c r="D517" s="5" t="s">
        <v>3768</v>
      </c>
      <c r="E517" s="12">
        <v>168.5</v>
      </c>
      <c r="F517" s="5" t="s">
        <v>65</v>
      </c>
      <c r="G517" s="5">
        <v>2055516</v>
      </c>
      <c r="H517" s="36" t="s">
        <v>76</v>
      </c>
      <c r="I517" s="5">
        <v>205</v>
      </c>
      <c r="J517" s="5">
        <v>55</v>
      </c>
      <c r="K517" s="5">
        <v>16</v>
      </c>
      <c r="L517" s="5" t="s">
        <v>3656</v>
      </c>
      <c r="M517" s="5">
        <v>94</v>
      </c>
      <c r="N517" s="5"/>
      <c r="O517" s="5" t="s">
        <v>25</v>
      </c>
      <c r="P517" s="5"/>
      <c r="Q517" s="5" t="s">
        <v>21</v>
      </c>
      <c r="R517" s="5" t="s">
        <v>34</v>
      </c>
      <c r="S517" s="5">
        <v>71</v>
      </c>
      <c r="T517" s="5" t="s">
        <v>22</v>
      </c>
      <c r="U517" s="5" t="s">
        <v>23</v>
      </c>
      <c r="V517" s="5" t="s">
        <v>24</v>
      </c>
      <c r="W517" s="12">
        <v>168.5</v>
      </c>
      <c r="X517" s="7">
        <f t="shared" si="32"/>
        <v>0.37</v>
      </c>
      <c r="Y517" s="5">
        <f t="shared" si="33"/>
        <v>106.155</v>
      </c>
      <c r="AI517" t="e">
        <f>VLOOKUP(A517,NP!$A:$B,2,FALSE)</f>
        <v>#N/A</v>
      </c>
      <c r="AJ517">
        <f t="shared" si="34"/>
        <v>0</v>
      </c>
      <c r="AK517">
        <f>VLOOKUP(F517,Kondition!$B$4:$AG$31,12,FALSE)*100</f>
        <v>37</v>
      </c>
      <c r="AL517" t="e">
        <f t="shared" si="35"/>
        <v>#REF!</v>
      </c>
      <c r="AM517">
        <v>16</v>
      </c>
    </row>
    <row r="518" spans="1:39" x14ac:dyDescent="0.3">
      <c r="A518" s="5">
        <v>11270124</v>
      </c>
      <c r="B518" s="6">
        <v>3286341771015</v>
      </c>
      <c r="C518" s="5" t="s">
        <v>76</v>
      </c>
      <c r="D518" s="5" t="s">
        <v>3769</v>
      </c>
      <c r="E518" s="12">
        <v>206.5</v>
      </c>
      <c r="F518" s="5" t="s">
        <v>65</v>
      </c>
      <c r="G518" s="5">
        <v>2155517</v>
      </c>
      <c r="H518" s="36" t="s">
        <v>76</v>
      </c>
      <c r="I518" s="5">
        <v>215</v>
      </c>
      <c r="J518" s="5">
        <v>55</v>
      </c>
      <c r="K518" s="5">
        <v>17</v>
      </c>
      <c r="L518" s="5" t="s">
        <v>3656</v>
      </c>
      <c r="M518" s="5">
        <v>98</v>
      </c>
      <c r="N518" s="5"/>
      <c r="O518" s="5" t="s">
        <v>19</v>
      </c>
      <c r="P518" s="5"/>
      <c r="Q518" s="5" t="s">
        <v>21</v>
      </c>
      <c r="R518" s="5" t="s">
        <v>34</v>
      </c>
      <c r="S518" s="5">
        <v>71</v>
      </c>
      <c r="T518" s="5" t="s">
        <v>22</v>
      </c>
      <c r="U518" s="5" t="s">
        <v>23</v>
      </c>
      <c r="V518" s="5" t="s">
        <v>24</v>
      </c>
      <c r="W518" s="12">
        <v>206.5</v>
      </c>
      <c r="X518" s="7">
        <f t="shared" si="32"/>
        <v>0.37</v>
      </c>
      <c r="Y518" s="5">
        <f t="shared" si="33"/>
        <v>130.095</v>
      </c>
      <c r="AI518" t="e">
        <f>VLOOKUP(A518,NP!$A:$B,2,FALSE)</f>
        <v>#N/A</v>
      </c>
      <c r="AJ518">
        <f t="shared" si="34"/>
        <v>0</v>
      </c>
      <c r="AK518">
        <f>VLOOKUP(F518,Kondition!$B$4:$AG$31,15,FALSE)*100</f>
        <v>37</v>
      </c>
      <c r="AL518" t="e">
        <f t="shared" si="35"/>
        <v>#REF!</v>
      </c>
      <c r="AM518">
        <v>17</v>
      </c>
    </row>
    <row r="519" spans="1:39" x14ac:dyDescent="0.3">
      <c r="A519" s="5">
        <v>11270125</v>
      </c>
      <c r="B519" s="6">
        <v>3286341531213</v>
      </c>
      <c r="C519" s="5" t="s">
        <v>76</v>
      </c>
      <c r="D519" s="5" t="s">
        <v>3770</v>
      </c>
      <c r="E519" s="12">
        <v>214.5</v>
      </c>
      <c r="F519" s="5" t="s">
        <v>65</v>
      </c>
      <c r="G519" s="5">
        <v>2154017</v>
      </c>
      <c r="H519" s="36" t="s">
        <v>76</v>
      </c>
      <c r="I519" s="5">
        <v>215</v>
      </c>
      <c r="J519" s="5">
        <v>40</v>
      </c>
      <c r="K519" s="5">
        <v>17</v>
      </c>
      <c r="L519" s="5" t="s">
        <v>3656</v>
      </c>
      <c r="M519" s="5">
        <v>87</v>
      </c>
      <c r="N519" s="5"/>
      <c r="O519" s="5" t="s">
        <v>25</v>
      </c>
      <c r="P519" s="5"/>
      <c r="Q519" s="5" t="s">
        <v>21</v>
      </c>
      <c r="R519" s="5" t="s">
        <v>34</v>
      </c>
      <c r="S519" s="5">
        <v>71</v>
      </c>
      <c r="T519" s="5" t="s">
        <v>22</v>
      </c>
      <c r="U519" s="5" t="s">
        <v>23</v>
      </c>
      <c r="V519" s="5" t="s">
        <v>24</v>
      </c>
      <c r="W519" s="12">
        <v>214.5</v>
      </c>
      <c r="X519" s="7" t="str">
        <f t="shared" si="32"/>
        <v>NP</v>
      </c>
      <c r="Y519" s="5">
        <f t="shared" si="33"/>
        <v>134.5</v>
      </c>
      <c r="AI519">
        <f>VLOOKUP(A519,NP!$A:$B,2,FALSE)</f>
        <v>134.5</v>
      </c>
      <c r="AJ519">
        <f t="shared" si="34"/>
        <v>134.5</v>
      </c>
      <c r="AK519">
        <f>VLOOKUP(F519,Kondition!$B$4:$AG$31,15,FALSE)*100</f>
        <v>37</v>
      </c>
      <c r="AL519" t="e">
        <f t="shared" si="35"/>
        <v>#REF!</v>
      </c>
      <c r="AM519">
        <v>17</v>
      </c>
    </row>
    <row r="520" spans="1:39" x14ac:dyDescent="0.3">
      <c r="A520" s="5">
        <v>11270126</v>
      </c>
      <c r="B520" s="6">
        <v>3286341534412</v>
      </c>
      <c r="C520" s="5" t="s">
        <v>76</v>
      </c>
      <c r="D520" s="5" t="s">
        <v>3771</v>
      </c>
      <c r="E520" s="12">
        <v>239.5</v>
      </c>
      <c r="F520" s="5" t="s">
        <v>65</v>
      </c>
      <c r="G520" s="5">
        <v>2155518</v>
      </c>
      <c r="H520" s="36" t="s">
        <v>76</v>
      </c>
      <c r="I520" s="5">
        <v>215</v>
      </c>
      <c r="J520" s="5">
        <v>55</v>
      </c>
      <c r="K520" s="5">
        <v>18</v>
      </c>
      <c r="L520" s="5" t="s">
        <v>3656</v>
      </c>
      <c r="M520" s="5">
        <v>99</v>
      </c>
      <c r="N520" s="5"/>
      <c r="O520" s="5" t="s">
        <v>25</v>
      </c>
      <c r="P520" s="5"/>
      <c r="Q520" s="5" t="s">
        <v>21</v>
      </c>
      <c r="R520" s="5" t="s">
        <v>34</v>
      </c>
      <c r="S520" s="5">
        <v>71</v>
      </c>
      <c r="T520" s="5" t="s">
        <v>22</v>
      </c>
      <c r="U520" s="5" t="s">
        <v>23</v>
      </c>
      <c r="V520" s="5" t="s">
        <v>24</v>
      </c>
      <c r="W520" s="12">
        <v>239.5</v>
      </c>
      <c r="X520" s="7" t="str">
        <f t="shared" si="32"/>
        <v>NP</v>
      </c>
      <c r="Y520" s="5">
        <f t="shared" si="33"/>
        <v>146.5</v>
      </c>
      <c r="AI520">
        <f>VLOOKUP(A520,NP!$A:$B,2,FALSE)</f>
        <v>146.5</v>
      </c>
      <c r="AJ520">
        <f t="shared" si="34"/>
        <v>146.5</v>
      </c>
      <c r="AK520">
        <f>VLOOKUP(F520,Kondition!$B$4:$AG$31,18,FALSE)*100</f>
        <v>37</v>
      </c>
      <c r="AL520" t="e">
        <f t="shared" si="35"/>
        <v>#REF!</v>
      </c>
      <c r="AM520">
        <v>17</v>
      </c>
    </row>
    <row r="521" spans="1:39" x14ac:dyDescent="0.3">
      <c r="A521" s="5">
        <v>11270127</v>
      </c>
      <c r="B521" s="6">
        <v>3286340936019</v>
      </c>
      <c r="C521" s="5" t="s">
        <v>76</v>
      </c>
      <c r="D521" s="5" t="s">
        <v>3772</v>
      </c>
      <c r="E521" s="12">
        <v>214</v>
      </c>
      <c r="F521" s="5" t="s">
        <v>65</v>
      </c>
      <c r="G521" s="5">
        <v>2156517</v>
      </c>
      <c r="H521" s="36" t="s">
        <v>76</v>
      </c>
      <c r="I521" s="5">
        <v>215</v>
      </c>
      <c r="J521" s="5">
        <v>65</v>
      </c>
      <c r="K521" s="5">
        <v>17</v>
      </c>
      <c r="L521" s="5" t="s">
        <v>2654</v>
      </c>
      <c r="M521" s="5">
        <v>99</v>
      </c>
      <c r="N521" s="5"/>
      <c r="O521" s="5" t="s">
        <v>19</v>
      </c>
      <c r="P521" s="5"/>
      <c r="Q521" s="5" t="s">
        <v>21</v>
      </c>
      <c r="R521" s="5" t="s">
        <v>27</v>
      </c>
      <c r="S521" s="5">
        <v>71</v>
      </c>
      <c r="T521" s="5" t="s">
        <v>22</v>
      </c>
      <c r="U521" s="5" t="s">
        <v>23</v>
      </c>
      <c r="V521" s="5" t="s">
        <v>24</v>
      </c>
      <c r="W521" s="12">
        <v>214</v>
      </c>
      <c r="X521" s="7" t="str">
        <f t="shared" si="32"/>
        <v>NP</v>
      </c>
      <c r="Y521" s="5">
        <f t="shared" si="33"/>
        <v>134.5</v>
      </c>
      <c r="AI521">
        <f>VLOOKUP(A521,NP!$A:$B,2,FALSE)</f>
        <v>134.5</v>
      </c>
      <c r="AJ521">
        <f t="shared" si="34"/>
        <v>134.5</v>
      </c>
      <c r="AK521">
        <f>VLOOKUP(F521,Kondition!$B$4:$AG$31,15,FALSE)*100</f>
        <v>37</v>
      </c>
      <c r="AL521" t="e">
        <f t="shared" si="35"/>
        <v>#REF!</v>
      </c>
      <c r="AM521">
        <v>17</v>
      </c>
    </row>
    <row r="522" spans="1:39" x14ac:dyDescent="0.3">
      <c r="A522" s="5">
        <v>11270128</v>
      </c>
      <c r="B522" s="6">
        <v>3286341771114</v>
      </c>
      <c r="C522" s="5" t="s">
        <v>76</v>
      </c>
      <c r="D522" s="5" t="s">
        <v>3773</v>
      </c>
      <c r="E522" s="12">
        <v>230.5</v>
      </c>
      <c r="F522" s="5" t="s">
        <v>65</v>
      </c>
      <c r="G522" s="5">
        <v>2454018</v>
      </c>
      <c r="H522" s="36" t="s">
        <v>76</v>
      </c>
      <c r="I522" s="5">
        <v>245</v>
      </c>
      <c r="J522" s="5">
        <v>40</v>
      </c>
      <c r="K522" s="5">
        <v>18</v>
      </c>
      <c r="L522" s="5" t="s">
        <v>3656</v>
      </c>
      <c r="M522" s="5">
        <v>97</v>
      </c>
      <c r="N522" s="5"/>
      <c r="O522" s="5" t="s">
        <v>29</v>
      </c>
      <c r="P522" s="5"/>
      <c r="Q522" s="5" t="s">
        <v>21</v>
      </c>
      <c r="R522" s="5" t="s">
        <v>34</v>
      </c>
      <c r="S522" s="5">
        <v>72</v>
      </c>
      <c r="T522" s="5" t="s">
        <v>22</v>
      </c>
      <c r="U522" s="5" t="s">
        <v>23</v>
      </c>
      <c r="V522" s="5" t="s">
        <v>24</v>
      </c>
      <c r="W522" s="12">
        <v>230.5</v>
      </c>
      <c r="X522" s="7" t="str">
        <f t="shared" si="32"/>
        <v>NP</v>
      </c>
      <c r="Y522" s="5">
        <f t="shared" si="33"/>
        <v>142.5</v>
      </c>
      <c r="AI522">
        <f>VLOOKUP(A522,NP!$A:$B,2,FALSE)</f>
        <v>142.5</v>
      </c>
      <c r="AJ522">
        <f t="shared" si="34"/>
        <v>142.5</v>
      </c>
      <c r="AK522">
        <f>VLOOKUP(F522,Kondition!$B$4:$AG$31,18,FALSE)*100</f>
        <v>37</v>
      </c>
      <c r="AL522" t="e">
        <f t="shared" si="35"/>
        <v>#REF!</v>
      </c>
      <c r="AM522">
        <v>17</v>
      </c>
    </row>
    <row r="523" spans="1:39" x14ac:dyDescent="0.3">
      <c r="A523" s="5">
        <v>11270129</v>
      </c>
      <c r="B523" s="6">
        <v>3286341530414</v>
      </c>
      <c r="C523" s="5" t="s">
        <v>76</v>
      </c>
      <c r="D523" s="5" t="s">
        <v>3774</v>
      </c>
      <c r="E523" s="12">
        <v>143</v>
      </c>
      <c r="F523" s="5" t="s">
        <v>65</v>
      </c>
      <c r="G523" s="5">
        <v>2055516</v>
      </c>
      <c r="H523" s="36" t="s">
        <v>76</v>
      </c>
      <c r="I523" s="5">
        <v>205</v>
      </c>
      <c r="J523" s="5">
        <v>55</v>
      </c>
      <c r="K523" s="5">
        <v>16</v>
      </c>
      <c r="L523" s="5" t="s">
        <v>3656</v>
      </c>
      <c r="M523" s="5">
        <v>94</v>
      </c>
      <c r="N523" s="5"/>
      <c r="O523" s="5" t="s">
        <v>19</v>
      </c>
      <c r="P523" s="5"/>
      <c r="Q523" s="5" t="s">
        <v>21</v>
      </c>
      <c r="R523" s="5" t="s">
        <v>34</v>
      </c>
      <c r="S523" s="5">
        <v>71</v>
      </c>
      <c r="T523" s="5" t="s">
        <v>22</v>
      </c>
      <c r="U523" s="5" t="s">
        <v>23</v>
      </c>
      <c r="V523" s="5" t="s">
        <v>24</v>
      </c>
      <c r="W523" s="12">
        <v>143</v>
      </c>
      <c r="X523" s="7">
        <f t="shared" si="32"/>
        <v>0.37</v>
      </c>
      <c r="Y523" s="5">
        <f t="shared" si="33"/>
        <v>90.09</v>
      </c>
      <c r="AI523" t="e">
        <f>VLOOKUP(A523,NP!$A:$B,2,FALSE)</f>
        <v>#N/A</v>
      </c>
      <c r="AJ523">
        <f t="shared" si="34"/>
        <v>0</v>
      </c>
      <c r="AK523">
        <f>VLOOKUP(F523,Kondition!$B$4:$AG$31,12,FALSE)*100</f>
        <v>37</v>
      </c>
      <c r="AL523" t="e">
        <f t="shared" si="35"/>
        <v>#REF!</v>
      </c>
      <c r="AM523">
        <v>16</v>
      </c>
    </row>
    <row r="524" spans="1:39" x14ac:dyDescent="0.3">
      <c r="A524" s="5">
        <v>11270130</v>
      </c>
      <c r="B524" s="6">
        <v>3286341530513</v>
      </c>
      <c r="C524" s="5" t="s">
        <v>76</v>
      </c>
      <c r="D524" s="5" t="s">
        <v>3775</v>
      </c>
      <c r="E524" s="12">
        <v>179</v>
      </c>
      <c r="F524" s="5" t="s">
        <v>65</v>
      </c>
      <c r="G524" s="5">
        <v>2155516</v>
      </c>
      <c r="H524" s="36" t="s">
        <v>76</v>
      </c>
      <c r="I524" s="5">
        <v>215</v>
      </c>
      <c r="J524" s="5">
        <v>55</v>
      </c>
      <c r="K524" s="5">
        <v>16</v>
      </c>
      <c r="L524" s="5" t="s">
        <v>3656</v>
      </c>
      <c r="M524" s="5">
        <v>97</v>
      </c>
      <c r="N524" s="5"/>
      <c r="O524" s="5" t="s">
        <v>19</v>
      </c>
      <c r="P524" s="5"/>
      <c r="Q524" s="5" t="s">
        <v>21</v>
      </c>
      <c r="R524" s="5" t="s">
        <v>34</v>
      </c>
      <c r="S524" s="5">
        <v>71</v>
      </c>
      <c r="T524" s="5" t="s">
        <v>22</v>
      </c>
      <c r="U524" s="5" t="s">
        <v>23</v>
      </c>
      <c r="V524" s="5" t="s">
        <v>24</v>
      </c>
      <c r="W524" s="12">
        <v>179</v>
      </c>
      <c r="X524" s="7">
        <f t="shared" si="32"/>
        <v>0.37</v>
      </c>
      <c r="Y524" s="5">
        <f t="shared" si="33"/>
        <v>112.77</v>
      </c>
      <c r="AI524" t="e">
        <f>VLOOKUP(A524,NP!$A:$B,2,FALSE)</f>
        <v>#N/A</v>
      </c>
      <c r="AJ524">
        <f t="shared" si="34"/>
        <v>0</v>
      </c>
      <c r="AK524">
        <f>VLOOKUP(F524,Kondition!$B$4:$AG$31,12,FALSE)*100</f>
        <v>37</v>
      </c>
      <c r="AL524" t="e">
        <f t="shared" si="35"/>
        <v>#REF!</v>
      </c>
      <c r="AM524">
        <v>16</v>
      </c>
    </row>
    <row r="525" spans="1:39" x14ac:dyDescent="0.3">
      <c r="A525" s="5">
        <v>11270131</v>
      </c>
      <c r="B525" s="6">
        <v>3286341530612</v>
      </c>
      <c r="C525" s="5" t="s">
        <v>76</v>
      </c>
      <c r="D525" s="5" t="s">
        <v>3776</v>
      </c>
      <c r="E525" s="12">
        <v>173</v>
      </c>
      <c r="F525" s="5" t="s">
        <v>65</v>
      </c>
      <c r="G525" s="5">
        <v>2155516</v>
      </c>
      <c r="H525" s="36" t="s">
        <v>76</v>
      </c>
      <c r="I525" s="5">
        <v>215</v>
      </c>
      <c r="J525" s="5">
        <v>55</v>
      </c>
      <c r="K525" s="5">
        <v>16</v>
      </c>
      <c r="L525" s="5" t="s">
        <v>3656</v>
      </c>
      <c r="M525" s="5">
        <v>93</v>
      </c>
      <c r="N525" s="5"/>
      <c r="O525" s="5" t="s">
        <v>19</v>
      </c>
      <c r="P525" s="5"/>
      <c r="Q525" s="5" t="s">
        <v>21</v>
      </c>
      <c r="R525" s="5" t="s">
        <v>34</v>
      </c>
      <c r="S525" s="5">
        <v>71</v>
      </c>
      <c r="T525" s="5" t="s">
        <v>22</v>
      </c>
      <c r="U525" s="5" t="s">
        <v>23</v>
      </c>
      <c r="V525" s="5" t="s">
        <v>24</v>
      </c>
      <c r="W525" s="12">
        <v>173</v>
      </c>
      <c r="X525" s="7">
        <f t="shared" si="32"/>
        <v>0.37</v>
      </c>
      <c r="Y525" s="5">
        <f t="shared" si="33"/>
        <v>108.99</v>
      </c>
      <c r="AI525" t="e">
        <f>VLOOKUP(A525,NP!$A:$B,2,FALSE)</f>
        <v>#N/A</v>
      </c>
      <c r="AJ525">
        <f t="shared" si="34"/>
        <v>0</v>
      </c>
      <c r="AK525">
        <f>VLOOKUP(F525,Kondition!$B$4:$AG$31,12,FALSE)*100</f>
        <v>37</v>
      </c>
      <c r="AL525" t="e">
        <f t="shared" si="35"/>
        <v>#REF!</v>
      </c>
      <c r="AM525">
        <v>16</v>
      </c>
    </row>
    <row r="526" spans="1:39" x14ac:dyDescent="0.3">
      <c r="A526" s="5">
        <v>11270132</v>
      </c>
      <c r="B526" s="6">
        <v>3286341530810</v>
      </c>
      <c r="C526" s="5" t="s">
        <v>76</v>
      </c>
      <c r="D526" s="5" t="s">
        <v>3777</v>
      </c>
      <c r="E526" s="12">
        <v>141.5</v>
      </c>
      <c r="F526" s="5" t="s">
        <v>65</v>
      </c>
      <c r="G526" s="5">
        <v>1956016</v>
      </c>
      <c r="H526" s="36" t="s">
        <v>76</v>
      </c>
      <c r="I526" s="5">
        <v>195</v>
      </c>
      <c r="J526" s="5">
        <v>60</v>
      </c>
      <c r="K526" s="5">
        <v>16</v>
      </c>
      <c r="L526" s="5" t="s">
        <v>3656</v>
      </c>
      <c r="M526" s="5">
        <v>89</v>
      </c>
      <c r="N526" s="5"/>
      <c r="O526" s="5" t="s">
        <v>19</v>
      </c>
      <c r="P526" s="5"/>
      <c r="Q526" s="5" t="s">
        <v>21</v>
      </c>
      <c r="R526" s="5" t="s">
        <v>34</v>
      </c>
      <c r="S526" s="5">
        <v>71</v>
      </c>
      <c r="T526" s="5" t="s">
        <v>22</v>
      </c>
      <c r="U526" s="5" t="s">
        <v>23</v>
      </c>
      <c r="V526" s="5" t="s">
        <v>24</v>
      </c>
      <c r="W526" s="12">
        <v>141.5</v>
      </c>
      <c r="X526" s="7">
        <f t="shared" si="32"/>
        <v>0.37</v>
      </c>
      <c r="Y526" s="5">
        <f t="shared" si="33"/>
        <v>89.144999999999996</v>
      </c>
      <c r="AI526" t="e">
        <f>VLOOKUP(A526,NP!$A:$B,2,FALSE)</f>
        <v>#N/A</v>
      </c>
      <c r="AJ526">
        <f t="shared" si="34"/>
        <v>0</v>
      </c>
      <c r="AK526">
        <f>VLOOKUP(F526,Kondition!$B$4:$AG$31,12,FALSE)*100</f>
        <v>37</v>
      </c>
      <c r="AL526" t="e">
        <f t="shared" si="35"/>
        <v>#REF!</v>
      </c>
      <c r="AM526">
        <v>16</v>
      </c>
    </row>
    <row r="527" spans="1:39" x14ac:dyDescent="0.3">
      <c r="A527" s="5">
        <v>11270133</v>
      </c>
      <c r="B527" s="6">
        <v>3286341530919</v>
      </c>
      <c r="C527" s="5" t="s">
        <v>76</v>
      </c>
      <c r="D527" s="5" t="s">
        <v>3778</v>
      </c>
      <c r="E527" s="12">
        <v>132</v>
      </c>
      <c r="F527" s="5" t="s">
        <v>65</v>
      </c>
      <c r="G527" s="5">
        <v>2056016</v>
      </c>
      <c r="H527" s="36" t="s">
        <v>76</v>
      </c>
      <c r="I527" s="5">
        <v>205</v>
      </c>
      <c r="J527" s="5">
        <v>60</v>
      </c>
      <c r="K527" s="5">
        <v>16</v>
      </c>
      <c r="L527" s="5" t="s">
        <v>3656</v>
      </c>
      <c r="M527" s="5">
        <v>92</v>
      </c>
      <c r="N527" s="5"/>
      <c r="O527" s="5" t="s">
        <v>19</v>
      </c>
      <c r="P527" s="5"/>
      <c r="Q527" s="5" t="s">
        <v>21</v>
      </c>
      <c r="R527" s="5" t="s">
        <v>34</v>
      </c>
      <c r="S527" s="5">
        <v>71</v>
      </c>
      <c r="T527" s="5" t="s">
        <v>22</v>
      </c>
      <c r="U527" s="5" t="s">
        <v>23</v>
      </c>
      <c r="V527" s="5" t="s">
        <v>24</v>
      </c>
      <c r="W527" s="12">
        <v>132</v>
      </c>
      <c r="X527" s="7">
        <f t="shared" si="32"/>
        <v>0.37</v>
      </c>
      <c r="Y527" s="5">
        <f t="shared" si="33"/>
        <v>83.16</v>
      </c>
      <c r="AI527" t="e">
        <f>VLOOKUP(A527,NP!$A:$B,2,FALSE)</f>
        <v>#N/A</v>
      </c>
      <c r="AJ527">
        <f t="shared" si="34"/>
        <v>0</v>
      </c>
      <c r="AK527">
        <f>VLOOKUP(F527,Kondition!$B$4:$AG$31,12,FALSE)*100</f>
        <v>37</v>
      </c>
      <c r="AL527" t="e">
        <f t="shared" si="35"/>
        <v>#REF!</v>
      </c>
      <c r="AM527">
        <v>16</v>
      </c>
    </row>
    <row r="528" spans="1:39" x14ac:dyDescent="0.3">
      <c r="A528" s="5">
        <v>11270134</v>
      </c>
      <c r="B528" s="6">
        <v>3286341532913</v>
      </c>
      <c r="C528" s="5" t="s">
        <v>76</v>
      </c>
      <c r="D528" s="5" t="s">
        <v>3779</v>
      </c>
      <c r="E528" s="12">
        <v>226</v>
      </c>
      <c r="F528" s="5" t="s">
        <v>65</v>
      </c>
      <c r="G528" s="5">
        <v>2355517</v>
      </c>
      <c r="H528" s="36" t="s">
        <v>76</v>
      </c>
      <c r="I528" s="5">
        <v>235</v>
      </c>
      <c r="J528" s="5">
        <v>55</v>
      </c>
      <c r="K528" s="5">
        <v>17</v>
      </c>
      <c r="L528" s="5" t="s">
        <v>3656</v>
      </c>
      <c r="M528" s="5">
        <v>103</v>
      </c>
      <c r="N528" s="5"/>
      <c r="O528" s="5" t="s">
        <v>25</v>
      </c>
      <c r="P528" s="5"/>
      <c r="Q528" s="5" t="s">
        <v>27</v>
      </c>
      <c r="R528" s="5" t="s">
        <v>34</v>
      </c>
      <c r="S528" s="5">
        <v>72</v>
      </c>
      <c r="T528" s="5" t="s">
        <v>22</v>
      </c>
      <c r="U528" s="5" t="s">
        <v>23</v>
      </c>
      <c r="V528" s="5" t="s">
        <v>24</v>
      </c>
      <c r="W528" s="12">
        <v>226</v>
      </c>
      <c r="X528" s="7" t="str">
        <f t="shared" si="32"/>
        <v>NP</v>
      </c>
      <c r="Y528" s="5">
        <f t="shared" si="33"/>
        <v>140.5</v>
      </c>
      <c r="AI528">
        <f>VLOOKUP(A528,NP!$A:$B,2,FALSE)</f>
        <v>140.5</v>
      </c>
      <c r="AJ528">
        <f t="shared" si="34"/>
        <v>140.5</v>
      </c>
      <c r="AK528">
        <f>VLOOKUP(F528,Kondition!$B$4:$AG$31,15,FALSE)*100</f>
        <v>37</v>
      </c>
      <c r="AL528" t="e">
        <f t="shared" si="35"/>
        <v>#REF!</v>
      </c>
      <c r="AM528">
        <v>17</v>
      </c>
    </row>
    <row r="529" spans="1:39" x14ac:dyDescent="0.3">
      <c r="A529" s="5">
        <v>11270135</v>
      </c>
      <c r="B529" s="6">
        <v>3286341531114</v>
      </c>
      <c r="C529" s="5" t="s">
        <v>76</v>
      </c>
      <c r="D529" s="5" t="s">
        <v>3780</v>
      </c>
      <c r="E529" s="12">
        <v>162</v>
      </c>
      <c r="F529" s="5" t="s">
        <v>65</v>
      </c>
      <c r="G529" s="5">
        <v>2156016</v>
      </c>
      <c r="H529" s="36" t="s">
        <v>76</v>
      </c>
      <c r="I529" s="5">
        <v>215</v>
      </c>
      <c r="J529" s="5">
        <v>60</v>
      </c>
      <c r="K529" s="5">
        <v>16</v>
      </c>
      <c r="L529" s="5" t="s">
        <v>3656</v>
      </c>
      <c r="M529" s="5">
        <v>99</v>
      </c>
      <c r="N529" s="5"/>
      <c r="O529" s="5" t="s">
        <v>19</v>
      </c>
      <c r="P529" s="5"/>
      <c r="Q529" s="5" t="s">
        <v>21</v>
      </c>
      <c r="R529" s="5" t="s">
        <v>34</v>
      </c>
      <c r="S529" s="5">
        <v>71</v>
      </c>
      <c r="T529" s="5" t="s">
        <v>22</v>
      </c>
      <c r="U529" s="5" t="s">
        <v>23</v>
      </c>
      <c r="V529" s="5" t="s">
        <v>24</v>
      </c>
      <c r="W529" s="12">
        <v>162</v>
      </c>
      <c r="X529" s="7">
        <f t="shared" si="32"/>
        <v>0.37</v>
      </c>
      <c r="Y529" s="5">
        <f t="shared" si="33"/>
        <v>102.06</v>
      </c>
      <c r="AI529" t="e">
        <f>VLOOKUP(A529,NP!$A:$B,2,FALSE)</f>
        <v>#N/A</v>
      </c>
      <c r="AJ529">
        <f t="shared" si="34"/>
        <v>0</v>
      </c>
      <c r="AK529">
        <f>VLOOKUP(F529,Kondition!$B$4:$AG$31,12,FALSE)*100</f>
        <v>37</v>
      </c>
      <c r="AL529" t="e">
        <f t="shared" si="35"/>
        <v>#REF!</v>
      </c>
      <c r="AM529">
        <v>16</v>
      </c>
    </row>
    <row r="530" spans="1:39" x14ac:dyDescent="0.3">
      <c r="A530" s="5">
        <v>11270136</v>
      </c>
      <c r="B530" s="6">
        <v>3286341531411</v>
      </c>
      <c r="C530" s="5" t="s">
        <v>76</v>
      </c>
      <c r="D530" s="5" t="s">
        <v>3781</v>
      </c>
      <c r="E530" s="12">
        <v>205.5</v>
      </c>
      <c r="F530" s="5" t="s">
        <v>65</v>
      </c>
      <c r="G530" s="5">
        <v>2054517</v>
      </c>
      <c r="H530" s="36" t="s">
        <v>76</v>
      </c>
      <c r="I530" s="5">
        <v>205</v>
      </c>
      <c r="J530" s="5">
        <v>45</v>
      </c>
      <c r="K530" s="5">
        <v>17</v>
      </c>
      <c r="L530" s="5" t="s">
        <v>3656</v>
      </c>
      <c r="M530" s="5">
        <v>88</v>
      </c>
      <c r="N530" s="5"/>
      <c r="O530" s="5" t="s">
        <v>25</v>
      </c>
      <c r="P530" s="5"/>
      <c r="Q530" s="5" t="s">
        <v>21</v>
      </c>
      <c r="R530" s="5" t="s">
        <v>34</v>
      </c>
      <c r="S530" s="5">
        <v>71</v>
      </c>
      <c r="T530" s="5" t="s">
        <v>22</v>
      </c>
      <c r="U530" s="5" t="s">
        <v>23</v>
      </c>
      <c r="V530" s="5" t="s">
        <v>24</v>
      </c>
      <c r="W530" s="12">
        <v>205.5</v>
      </c>
      <c r="X530" s="7">
        <f t="shared" si="32"/>
        <v>0.37</v>
      </c>
      <c r="Y530" s="5">
        <f t="shared" si="33"/>
        <v>129.465</v>
      </c>
      <c r="AI530" t="e">
        <f>VLOOKUP(A530,NP!$A:$B,2,FALSE)</f>
        <v>#N/A</v>
      </c>
      <c r="AJ530">
        <f t="shared" si="34"/>
        <v>0</v>
      </c>
      <c r="AK530">
        <f>VLOOKUP(F530,Kondition!$B$4:$AG$31,15,FALSE)*100</f>
        <v>37</v>
      </c>
      <c r="AL530" t="e">
        <f t="shared" si="35"/>
        <v>#REF!</v>
      </c>
      <c r="AM530">
        <v>17</v>
      </c>
    </row>
    <row r="531" spans="1:39" x14ac:dyDescent="0.3">
      <c r="A531" s="5">
        <v>11270137</v>
      </c>
      <c r="B531" s="6">
        <v>3286341531619</v>
      </c>
      <c r="C531" s="5" t="s">
        <v>76</v>
      </c>
      <c r="D531" s="5" t="s">
        <v>3782</v>
      </c>
      <c r="E531" s="12">
        <v>186</v>
      </c>
      <c r="F531" s="5" t="s">
        <v>65</v>
      </c>
      <c r="G531" s="5">
        <v>2254517</v>
      </c>
      <c r="H531" s="36" t="s">
        <v>76</v>
      </c>
      <c r="I531" s="5">
        <v>225</v>
      </c>
      <c r="J531" s="5">
        <v>45</v>
      </c>
      <c r="K531" s="5">
        <v>17</v>
      </c>
      <c r="L531" s="5" t="s">
        <v>3656</v>
      </c>
      <c r="M531" s="5">
        <v>94</v>
      </c>
      <c r="N531" s="5"/>
      <c r="O531" s="5" t="s">
        <v>25</v>
      </c>
      <c r="P531" s="5"/>
      <c r="Q531" s="5" t="s">
        <v>21</v>
      </c>
      <c r="R531" s="5" t="s">
        <v>34</v>
      </c>
      <c r="S531" s="5">
        <v>71</v>
      </c>
      <c r="T531" s="5" t="s">
        <v>22</v>
      </c>
      <c r="U531" s="5" t="s">
        <v>23</v>
      </c>
      <c r="V531" s="5" t="s">
        <v>24</v>
      </c>
      <c r="W531" s="12">
        <v>186</v>
      </c>
      <c r="X531" s="7">
        <f t="shared" si="32"/>
        <v>0.37</v>
      </c>
      <c r="Y531" s="5">
        <f t="shared" si="33"/>
        <v>117.18</v>
      </c>
      <c r="AI531" t="e">
        <f>VLOOKUP(A531,NP!$A:$B,2,FALSE)</f>
        <v>#N/A</v>
      </c>
      <c r="AJ531">
        <f t="shared" si="34"/>
        <v>0</v>
      </c>
      <c r="AK531">
        <f>VLOOKUP(F531,Kondition!$B$4:$AG$31,15,FALSE)*100</f>
        <v>37</v>
      </c>
      <c r="AL531" t="e">
        <f t="shared" si="35"/>
        <v>#REF!</v>
      </c>
      <c r="AM531">
        <v>17</v>
      </c>
    </row>
    <row r="532" spans="1:39" x14ac:dyDescent="0.3">
      <c r="A532" s="5">
        <v>11270138</v>
      </c>
      <c r="B532" s="6">
        <v>3286341532616</v>
      </c>
      <c r="C532" s="5" t="s">
        <v>76</v>
      </c>
      <c r="D532" s="5" t="s">
        <v>3783</v>
      </c>
      <c r="E532" s="12">
        <v>193.5</v>
      </c>
      <c r="F532" s="5" t="s">
        <v>65</v>
      </c>
      <c r="G532" s="5">
        <v>2255517</v>
      </c>
      <c r="H532" s="36" t="s">
        <v>76</v>
      </c>
      <c r="I532" s="5">
        <v>225</v>
      </c>
      <c r="J532" s="5">
        <v>55</v>
      </c>
      <c r="K532" s="5">
        <v>17</v>
      </c>
      <c r="L532" s="5" t="s">
        <v>3656</v>
      </c>
      <c r="M532" s="5">
        <v>97</v>
      </c>
      <c r="N532" s="5"/>
      <c r="O532" s="5" t="s">
        <v>19</v>
      </c>
      <c r="P532" s="5"/>
      <c r="Q532" s="5" t="s">
        <v>21</v>
      </c>
      <c r="R532" s="5" t="s">
        <v>34</v>
      </c>
      <c r="S532" s="5">
        <v>71</v>
      </c>
      <c r="T532" s="5" t="s">
        <v>22</v>
      </c>
      <c r="U532" s="5" t="s">
        <v>23</v>
      </c>
      <c r="V532" s="5" t="s">
        <v>24</v>
      </c>
      <c r="W532" s="12">
        <v>193.5</v>
      </c>
      <c r="X532" s="7">
        <f t="shared" si="32"/>
        <v>0.37</v>
      </c>
      <c r="Y532" s="5">
        <f t="shared" si="33"/>
        <v>121.905</v>
      </c>
      <c r="AI532" t="e">
        <f>VLOOKUP(A532,NP!$A:$B,2,FALSE)</f>
        <v>#N/A</v>
      </c>
      <c r="AJ532">
        <f t="shared" si="34"/>
        <v>0</v>
      </c>
      <c r="AK532">
        <f>VLOOKUP(F532,Kondition!$B$4:$AG$31,15,FALSE)*100</f>
        <v>37</v>
      </c>
      <c r="AL532" t="e">
        <f t="shared" si="35"/>
        <v>#REF!</v>
      </c>
      <c r="AM532">
        <v>17</v>
      </c>
    </row>
    <row r="533" spans="1:39" x14ac:dyDescent="0.3">
      <c r="A533" s="5">
        <v>11270139</v>
      </c>
      <c r="B533" s="6">
        <v>3286341532814</v>
      </c>
      <c r="C533" s="5" t="s">
        <v>76</v>
      </c>
      <c r="D533" s="5" t="s">
        <v>3784</v>
      </c>
      <c r="E533" s="12">
        <v>221.5</v>
      </c>
      <c r="F533" s="5" t="s">
        <v>65</v>
      </c>
      <c r="G533" s="5">
        <v>2355517</v>
      </c>
      <c r="H533" s="36" t="s">
        <v>76</v>
      </c>
      <c r="I533" s="5">
        <v>235</v>
      </c>
      <c r="J533" s="5">
        <v>55</v>
      </c>
      <c r="K533" s="5">
        <v>17</v>
      </c>
      <c r="L533" s="5" t="s">
        <v>3656</v>
      </c>
      <c r="M533" s="5">
        <v>99</v>
      </c>
      <c r="N533" s="5"/>
      <c r="O533" s="5" t="s">
        <v>19</v>
      </c>
      <c r="P533" s="5"/>
      <c r="Q533" s="5" t="s">
        <v>21</v>
      </c>
      <c r="R533" s="5" t="s">
        <v>34</v>
      </c>
      <c r="S533" s="5">
        <v>72</v>
      </c>
      <c r="T533" s="5" t="s">
        <v>22</v>
      </c>
      <c r="U533" s="5" t="s">
        <v>23</v>
      </c>
      <c r="V533" s="5" t="s">
        <v>24</v>
      </c>
      <c r="W533" s="12">
        <v>221.5</v>
      </c>
      <c r="X533" s="7" t="str">
        <f t="shared" si="32"/>
        <v>NP</v>
      </c>
      <c r="Y533" s="5">
        <f t="shared" si="33"/>
        <v>138.5</v>
      </c>
      <c r="AI533">
        <f>VLOOKUP(A533,NP!$A:$B,2,FALSE)</f>
        <v>138.5</v>
      </c>
      <c r="AJ533">
        <f t="shared" si="34"/>
        <v>138.5</v>
      </c>
      <c r="AK533">
        <f>VLOOKUP(F533,Kondition!$B$4:$AG$31,15,FALSE)*100</f>
        <v>37</v>
      </c>
      <c r="AL533" t="e">
        <f t="shared" si="35"/>
        <v>#REF!</v>
      </c>
      <c r="AM533">
        <v>17</v>
      </c>
    </row>
    <row r="534" spans="1:39" x14ac:dyDescent="0.3">
      <c r="A534" s="5">
        <v>11270140</v>
      </c>
      <c r="B534" s="6">
        <v>3286341531015</v>
      </c>
      <c r="C534" s="5" t="s">
        <v>76</v>
      </c>
      <c r="D534" s="5" t="s">
        <v>3785</v>
      </c>
      <c r="E534" s="12">
        <v>134.5</v>
      </c>
      <c r="F534" s="5" t="s">
        <v>65</v>
      </c>
      <c r="G534" s="5">
        <v>2056016</v>
      </c>
      <c r="H534" s="36" t="s">
        <v>76</v>
      </c>
      <c r="I534" s="5">
        <v>205</v>
      </c>
      <c r="J534" s="5">
        <v>60</v>
      </c>
      <c r="K534" s="5">
        <v>16</v>
      </c>
      <c r="L534" s="5" t="s">
        <v>3656</v>
      </c>
      <c r="M534" s="5">
        <v>96</v>
      </c>
      <c r="N534" s="5"/>
      <c r="O534" s="5" t="s">
        <v>19</v>
      </c>
      <c r="P534" s="5"/>
      <c r="Q534" s="5" t="s">
        <v>21</v>
      </c>
      <c r="R534" s="5" t="s">
        <v>34</v>
      </c>
      <c r="S534" s="5">
        <v>71</v>
      </c>
      <c r="T534" s="5" t="s">
        <v>22</v>
      </c>
      <c r="U534" s="5" t="s">
        <v>23</v>
      </c>
      <c r="V534" s="5" t="s">
        <v>24</v>
      </c>
      <c r="W534" s="12">
        <v>134.5</v>
      </c>
      <c r="X534" s="7">
        <f t="shared" si="32"/>
        <v>0.37</v>
      </c>
      <c r="Y534" s="5">
        <f t="shared" si="33"/>
        <v>84.734999999999999</v>
      </c>
      <c r="AI534" t="e">
        <f>VLOOKUP(A534,NP!$A:$B,2,FALSE)</f>
        <v>#N/A</v>
      </c>
      <c r="AJ534">
        <f t="shared" si="34"/>
        <v>0</v>
      </c>
      <c r="AK534">
        <f>VLOOKUP(F534,Kondition!$B$4:$AG$31,12,FALSE)*100</f>
        <v>37</v>
      </c>
      <c r="AL534" t="e">
        <f t="shared" si="35"/>
        <v>#REF!</v>
      </c>
      <c r="AM534">
        <v>16</v>
      </c>
    </row>
    <row r="535" spans="1:39" x14ac:dyDescent="0.3">
      <c r="A535" s="5">
        <v>11270141</v>
      </c>
      <c r="B535" s="6">
        <v>3286341532715</v>
      </c>
      <c r="C535" s="5" t="s">
        <v>76</v>
      </c>
      <c r="D535" s="5" t="s">
        <v>3786</v>
      </c>
      <c r="E535" s="12">
        <v>202.5</v>
      </c>
      <c r="F535" s="5" t="s">
        <v>65</v>
      </c>
      <c r="G535" s="5">
        <v>2255517</v>
      </c>
      <c r="H535" s="36" t="s">
        <v>76</v>
      </c>
      <c r="I535" s="5">
        <v>225</v>
      </c>
      <c r="J535" s="5">
        <v>55</v>
      </c>
      <c r="K535" s="5">
        <v>17</v>
      </c>
      <c r="L535" s="5" t="s">
        <v>3656</v>
      </c>
      <c r="M535" s="5">
        <v>101</v>
      </c>
      <c r="N535" s="5"/>
      <c r="O535" s="5" t="s">
        <v>25</v>
      </c>
      <c r="P535" s="5"/>
      <c r="Q535" s="5" t="s">
        <v>27</v>
      </c>
      <c r="R535" s="5" t="s">
        <v>34</v>
      </c>
      <c r="S535" s="5">
        <v>71</v>
      </c>
      <c r="T535" s="5" t="s">
        <v>22</v>
      </c>
      <c r="U535" s="5" t="s">
        <v>23</v>
      </c>
      <c r="V535" s="5" t="s">
        <v>24</v>
      </c>
      <c r="W535" s="12">
        <v>202.5</v>
      </c>
      <c r="X535" s="7">
        <f t="shared" si="32"/>
        <v>0.37</v>
      </c>
      <c r="Y535" s="5">
        <f t="shared" si="33"/>
        <v>127.575</v>
      </c>
      <c r="AI535" t="e">
        <f>VLOOKUP(A535,NP!$A:$B,2,FALSE)</f>
        <v>#N/A</v>
      </c>
      <c r="AJ535">
        <f t="shared" si="34"/>
        <v>0</v>
      </c>
      <c r="AK535">
        <f>VLOOKUP(F535,Kondition!$B$4:$AG$31,15,FALSE)*100</f>
        <v>37</v>
      </c>
      <c r="AL535" t="e">
        <f t="shared" si="35"/>
        <v>#REF!</v>
      </c>
      <c r="AM535">
        <v>17</v>
      </c>
    </row>
    <row r="536" spans="1:39" x14ac:dyDescent="0.3">
      <c r="A536" s="5">
        <v>11270142</v>
      </c>
      <c r="B536" s="6">
        <v>3286341531718</v>
      </c>
      <c r="C536" s="5" t="s">
        <v>76</v>
      </c>
      <c r="D536" s="5" t="s">
        <v>3787</v>
      </c>
      <c r="E536" s="12">
        <v>240</v>
      </c>
      <c r="F536" s="5" t="s">
        <v>65</v>
      </c>
      <c r="G536" s="5">
        <v>2354517</v>
      </c>
      <c r="H536" s="36" t="s">
        <v>76</v>
      </c>
      <c r="I536" s="5">
        <v>235</v>
      </c>
      <c r="J536" s="5">
        <v>45</v>
      </c>
      <c r="K536" s="5">
        <v>17</v>
      </c>
      <c r="L536" s="5" t="s">
        <v>3656</v>
      </c>
      <c r="M536" s="5">
        <v>97</v>
      </c>
      <c r="N536" s="5"/>
      <c r="O536" s="5" t="s">
        <v>25</v>
      </c>
      <c r="P536" s="5"/>
      <c r="Q536" s="5" t="s">
        <v>21</v>
      </c>
      <c r="R536" s="5" t="s">
        <v>34</v>
      </c>
      <c r="S536" s="5">
        <v>72</v>
      </c>
      <c r="T536" s="5" t="s">
        <v>22</v>
      </c>
      <c r="U536" s="5" t="s">
        <v>23</v>
      </c>
      <c r="V536" s="5" t="s">
        <v>24</v>
      </c>
      <c r="W536" s="12">
        <v>240</v>
      </c>
      <c r="X536" s="7" t="str">
        <f t="shared" si="32"/>
        <v>NP</v>
      </c>
      <c r="Y536" s="5">
        <f t="shared" si="33"/>
        <v>147</v>
      </c>
      <c r="AI536">
        <f>VLOOKUP(A536,NP!$A:$B,2,FALSE)</f>
        <v>147</v>
      </c>
      <c r="AJ536">
        <f t="shared" si="34"/>
        <v>147</v>
      </c>
      <c r="AK536">
        <f>VLOOKUP(F536,Kondition!$B$4:$AG$31,15,FALSE)*100</f>
        <v>37</v>
      </c>
      <c r="AL536" t="e">
        <f t="shared" si="35"/>
        <v>#REF!</v>
      </c>
      <c r="AM536">
        <v>17</v>
      </c>
    </row>
    <row r="537" spans="1:39" x14ac:dyDescent="0.3">
      <c r="A537" s="5">
        <v>11270143</v>
      </c>
      <c r="B537" s="6">
        <v>3286341532517</v>
      </c>
      <c r="C537" s="5" t="s">
        <v>76</v>
      </c>
      <c r="D537" s="5" t="s">
        <v>3788</v>
      </c>
      <c r="E537" s="12">
        <v>210</v>
      </c>
      <c r="F537" s="5" t="s">
        <v>65</v>
      </c>
      <c r="G537" s="5">
        <v>2155517</v>
      </c>
      <c r="H537" s="36" t="s">
        <v>76</v>
      </c>
      <c r="I537" s="5">
        <v>215</v>
      </c>
      <c r="J537" s="5">
        <v>55</v>
      </c>
      <c r="K537" s="5">
        <v>17</v>
      </c>
      <c r="L537" s="5" t="s">
        <v>3656</v>
      </c>
      <c r="M537" s="5">
        <v>98</v>
      </c>
      <c r="N537" s="5"/>
      <c r="O537" s="5" t="s">
        <v>25</v>
      </c>
      <c r="P537" s="5"/>
      <c r="Q537" s="5" t="s">
        <v>21</v>
      </c>
      <c r="R537" s="5" t="s">
        <v>34</v>
      </c>
      <c r="S537" s="5">
        <v>71</v>
      </c>
      <c r="T537" s="5" t="s">
        <v>22</v>
      </c>
      <c r="U537" s="5" t="s">
        <v>23</v>
      </c>
      <c r="V537" s="5" t="s">
        <v>24</v>
      </c>
      <c r="W537" s="12">
        <v>210</v>
      </c>
      <c r="X537" s="7">
        <f t="shared" si="32"/>
        <v>0.37</v>
      </c>
      <c r="Y537" s="5">
        <f t="shared" si="33"/>
        <v>132.30000000000001</v>
      </c>
      <c r="AI537" t="e">
        <f>VLOOKUP(A537,NP!$A:$B,2,FALSE)</f>
        <v>#N/A</v>
      </c>
      <c r="AJ537">
        <f t="shared" si="34"/>
        <v>0</v>
      </c>
      <c r="AK537">
        <f>VLOOKUP(F537,Kondition!$B$4:$AG$31,15,FALSE)*100</f>
        <v>37</v>
      </c>
      <c r="AL537" t="e">
        <f t="shared" si="35"/>
        <v>#REF!</v>
      </c>
      <c r="AM537">
        <v>17</v>
      </c>
    </row>
    <row r="538" spans="1:39" x14ac:dyDescent="0.3">
      <c r="A538" s="5">
        <v>11270144</v>
      </c>
      <c r="B538" s="6">
        <v>3286341532418</v>
      </c>
      <c r="C538" s="5" t="s">
        <v>76</v>
      </c>
      <c r="D538" s="5" t="s">
        <v>3789</v>
      </c>
      <c r="E538" s="12">
        <v>214</v>
      </c>
      <c r="F538" s="5" t="s">
        <v>65</v>
      </c>
      <c r="G538" s="5">
        <v>2055517</v>
      </c>
      <c r="H538" s="36" t="s">
        <v>76</v>
      </c>
      <c r="I538" s="5">
        <v>205</v>
      </c>
      <c r="J538" s="5">
        <v>55</v>
      </c>
      <c r="K538" s="5">
        <v>17</v>
      </c>
      <c r="L538" s="5" t="s">
        <v>3656</v>
      </c>
      <c r="M538" s="5">
        <v>95</v>
      </c>
      <c r="N538" s="5"/>
      <c r="O538" s="5" t="s">
        <v>25</v>
      </c>
      <c r="P538" s="5"/>
      <c r="Q538" s="5" t="s">
        <v>21</v>
      </c>
      <c r="R538" s="5" t="s">
        <v>34</v>
      </c>
      <c r="S538" s="5">
        <v>71</v>
      </c>
      <c r="T538" s="5" t="s">
        <v>22</v>
      </c>
      <c r="U538" s="5" t="s">
        <v>23</v>
      </c>
      <c r="V538" s="5" t="s">
        <v>24</v>
      </c>
      <c r="W538" s="12">
        <v>214</v>
      </c>
      <c r="X538" s="7" t="str">
        <f t="shared" si="32"/>
        <v>NP</v>
      </c>
      <c r="Y538" s="5">
        <f t="shared" si="33"/>
        <v>134.5</v>
      </c>
      <c r="AI538">
        <f>VLOOKUP(A538,NP!$A:$B,2,FALSE)</f>
        <v>134.5</v>
      </c>
      <c r="AJ538">
        <f t="shared" si="34"/>
        <v>134.5</v>
      </c>
      <c r="AK538">
        <f>VLOOKUP(F538,Kondition!$B$4:$AG$31,15,FALSE)*100</f>
        <v>37</v>
      </c>
      <c r="AL538" t="e">
        <f t="shared" si="35"/>
        <v>#REF!</v>
      </c>
      <c r="AM538">
        <v>17</v>
      </c>
    </row>
    <row r="539" spans="1:39" x14ac:dyDescent="0.3">
      <c r="A539" s="5">
        <v>11270145</v>
      </c>
      <c r="B539" s="6">
        <v>3286341532210</v>
      </c>
      <c r="C539" s="5" t="s">
        <v>76</v>
      </c>
      <c r="D539" s="5" t="s">
        <v>3790</v>
      </c>
      <c r="E539" s="12">
        <v>193.5</v>
      </c>
      <c r="F539" s="5" t="s">
        <v>65</v>
      </c>
      <c r="G539" s="5">
        <v>2255017</v>
      </c>
      <c r="H539" s="36" t="s">
        <v>76</v>
      </c>
      <c r="I539" s="5">
        <v>225</v>
      </c>
      <c r="J539" s="5">
        <v>50</v>
      </c>
      <c r="K539" s="5">
        <v>17</v>
      </c>
      <c r="L539" s="5" t="s">
        <v>3656</v>
      </c>
      <c r="M539" s="5">
        <v>98</v>
      </c>
      <c r="N539" s="5"/>
      <c r="O539" s="5" t="s">
        <v>25</v>
      </c>
      <c r="P539" s="5"/>
      <c r="Q539" s="5" t="s">
        <v>21</v>
      </c>
      <c r="R539" s="5" t="s">
        <v>34</v>
      </c>
      <c r="S539" s="5">
        <v>71</v>
      </c>
      <c r="T539" s="5" t="s">
        <v>22</v>
      </c>
      <c r="U539" s="5" t="s">
        <v>23</v>
      </c>
      <c r="V539" s="5" t="s">
        <v>24</v>
      </c>
      <c r="W539" s="12">
        <v>193.5</v>
      </c>
      <c r="X539" s="7">
        <f t="shared" si="32"/>
        <v>0.37</v>
      </c>
      <c r="Y539" s="5">
        <f t="shared" si="33"/>
        <v>121.905</v>
      </c>
      <c r="AI539" t="e">
        <f>VLOOKUP(A539,NP!$A:$B,2,FALSE)</f>
        <v>#N/A</v>
      </c>
      <c r="AJ539">
        <f t="shared" si="34"/>
        <v>0</v>
      </c>
      <c r="AK539">
        <f>VLOOKUP(F539,Kondition!$B$4:$AG$31,15,FALSE)*100</f>
        <v>37</v>
      </c>
      <c r="AL539" t="e">
        <f t="shared" si="35"/>
        <v>#REF!</v>
      </c>
      <c r="AM539">
        <v>17</v>
      </c>
    </row>
    <row r="540" spans="1:39" x14ac:dyDescent="0.3">
      <c r="A540" s="5">
        <v>10040981</v>
      </c>
      <c r="B540" s="6">
        <v>5452000735515</v>
      </c>
      <c r="C540" s="5" t="s">
        <v>77</v>
      </c>
      <c r="D540" s="5" t="s">
        <v>658</v>
      </c>
      <c r="E540" s="12">
        <v>174</v>
      </c>
      <c r="F540" s="5" t="s">
        <v>47</v>
      </c>
      <c r="G540" s="5">
        <v>2255517</v>
      </c>
      <c r="H540" s="36" t="s">
        <v>77</v>
      </c>
      <c r="I540" s="5">
        <v>225</v>
      </c>
      <c r="J540" s="5">
        <v>55</v>
      </c>
      <c r="K540" s="5">
        <v>17</v>
      </c>
      <c r="L540" s="5" t="s">
        <v>621</v>
      </c>
      <c r="M540" s="5">
        <v>97</v>
      </c>
      <c r="N540" s="5"/>
      <c r="O540" s="5" t="s">
        <v>19</v>
      </c>
      <c r="P540" s="5" t="s">
        <v>42</v>
      </c>
      <c r="Q540" s="5" t="s">
        <v>26</v>
      </c>
      <c r="R540" s="5" t="s">
        <v>21</v>
      </c>
      <c r="S540" s="5">
        <v>71</v>
      </c>
      <c r="T540" s="5" t="s">
        <v>22</v>
      </c>
      <c r="U540" s="5" t="s">
        <v>23</v>
      </c>
      <c r="V540" s="5" t="s">
        <v>24</v>
      </c>
      <c r="W540" s="12">
        <v>174</v>
      </c>
      <c r="X540" s="7" t="str">
        <f t="shared" si="32"/>
        <v>NP</v>
      </c>
      <c r="Y540" s="5">
        <f t="shared" si="33"/>
        <v>131</v>
      </c>
      <c r="AI540">
        <f>VLOOKUP(A540,NP!$A:$B,2,FALSE)</f>
        <v>131</v>
      </c>
      <c r="AJ540">
        <f t="shared" si="34"/>
        <v>131</v>
      </c>
      <c r="AK540">
        <f>VLOOKUP(F540,Kondition!$B$4:$AG$31,15,FALSE)*100</f>
        <v>24</v>
      </c>
      <c r="AL540" t="e">
        <f t="shared" si="35"/>
        <v>#REF!</v>
      </c>
      <c r="AM540">
        <v>17</v>
      </c>
    </row>
    <row r="541" spans="1:39" x14ac:dyDescent="0.3">
      <c r="A541" s="5">
        <v>11270146</v>
      </c>
      <c r="B541" s="6">
        <v>3286341532111</v>
      </c>
      <c r="C541" s="5" t="s">
        <v>76</v>
      </c>
      <c r="D541" s="5" t="s">
        <v>3791</v>
      </c>
      <c r="E541" s="12">
        <v>188.5</v>
      </c>
      <c r="F541" s="5" t="s">
        <v>65</v>
      </c>
      <c r="G541" s="5">
        <v>2255017</v>
      </c>
      <c r="H541" s="36" t="s">
        <v>76</v>
      </c>
      <c r="I541" s="5">
        <v>225</v>
      </c>
      <c r="J541" s="5">
        <v>50</v>
      </c>
      <c r="K541" s="5">
        <v>17</v>
      </c>
      <c r="L541" s="5" t="s">
        <v>3656</v>
      </c>
      <c r="M541" s="5">
        <v>98</v>
      </c>
      <c r="N541" s="5"/>
      <c r="O541" s="5" t="s">
        <v>19</v>
      </c>
      <c r="P541" s="5"/>
      <c r="Q541" s="5" t="s">
        <v>21</v>
      </c>
      <c r="R541" s="5" t="s">
        <v>34</v>
      </c>
      <c r="S541" s="5">
        <v>71</v>
      </c>
      <c r="T541" s="5" t="s">
        <v>22</v>
      </c>
      <c r="U541" s="5" t="s">
        <v>23</v>
      </c>
      <c r="V541" s="5" t="s">
        <v>24</v>
      </c>
      <c r="W541" s="12">
        <v>188.5</v>
      </c>
      <c r="X541" s="7">
        <f t="shared" si="32"/>
        <v>0.37</v>
      </c>
      <c r="Y541" s="5">
        <f t="shared" si="33"/>
        <v>118.755</v>
      </c>
      <c r="AI541" t="e">
        <f>VLOOKUP(A541,NP!$A:$B,2,FALSE)</f>
        <v>#N/A</v>
      </c>
      <c r="AJ541">
        <f t="shared" si="34"/>
        <v>0</v>
      </c>
      <c r="AK541">
        <f>VLOOKUP(F541,Kondition!$B$4:$AG$31,15,FALSE)*100</f>
        <v>37</v>
      </c>
      <c r="AL541" t="e">
        <f t="shared" si="35"/>
        <v>#REF!</v>
      </c>
      <c r="AM541">
        <v>17</v>
      </c>
    </row>
    <row r="542" spans="1:39" x14ac:dyDescent="0.3">
      <c r="A542" s="5">
        <v>11270147</v>
      </c>
      <c r="B542" s="6">
        <v>3286341532012</v>
      </c>
      <c r="C542" s="5" t="s">
        <v>76</v>
      </c>
      <c r="D542" s="5" t="s">
        <v>3792</v>
      </c>
      <c r="E542" s="12">
        <v>196.5</v>
      </c>
      <c r="F542" s="5" t="s">
        <v>65</v>
      </c>
      <c r="G542" s="5">
        <v>2155017</v>
      </c>
      <c r="H542" s="36" t="s">
        <v>76</v>
      </c>
      <c r="I542" s="5">
        <v>215</v>
      </c>
      <c r="J542" s="5">
        <v>50</v>
      </c>
      <c r="K542" s="5">
        <v>17</v>
      </c>
      <c r="L542" s="5" t="s">
        <v>3656</v>
      </c>
      <c r="M542" s="5">
        <v>95</v>
      </c>
      <c r="N542" s="5"/>
      <c r="O542" s="5" t="s">
        <v>25</v>
      </c>
      <c r="P542" s="5"/>
      <c r="Q542" s="5" t="s">
        <v>21</v>
      </c>
      <c r="R542" s="5" t="s">
        <v>34</v>
      </c>
      <c r="S542" s="5">
        <v>71</v>
      </c>
      <c r="T542" s="5" t="s">
        <v>22</v>
      </c>
      <c r="U542" s="5" t="s">
        <v>23</v>
      </c>
      <c r="V542" s="5" t="s">
        <v>24</v>
      </c>
      <c r="W542" s="12">
        <v>196.5</v>
      </c>
      <c r="X542" s="7">
        <f t="shared" si="32"/>
        <v>0.37</v>
      </c>
      <c r="Y542" s="5">
        <f t="shared" si="33"/>
        <v>123.795</v>
      </c>
      <c r="AI542" t="e">
        <f>VLOOKUP(A542,NP!$A:$B,2,FALSE)</f>
        <v>#N/A</v>
      </c>
      <c r="AJ542">
        <f t="shared" si="34"/>
        <v>0</v>
      </c>
      <c r="AK542">
        <f>VLOOKUP(F542,Kondition!$B$4:$AG$31,15,FALSE)*100</f>
        <v>37</v>
      </c>
      <c r="AL542" t="e">
        <f t="shared" si="35"/>
        <v>#REF!</v>
      </c>
      <c r="AM542">
        <v>17</v>
      </c>
    </row>
    <row r="543" spans="1:39" x14ac:dyDescent="0.3">
      <c r="A543" s="5">
        <v>11270148</v>
      </c>
      <c r="B543" s="6">
        <v>3286341531916</v>
      </c>
      <c r="C543" s="5" t="s">
        <v>76</v>
      </c>
      <c r="D543" s="5" t="s">
        <v>3793</v>
      </c>
      <c r="E543" s="12">
        <v>188.5</v>
      </c>
      <c r="F543" s="5" t="s">
        <v>65</v>
      </c>
      <c r="G543" s="5">
        <v>2055017</v>
      </c>
      <c r="H543" s="36" t="s">
        <v>76</v>
      </c>
      <c r="I543" s="5">
        <v>205</v>
      </c>
      <c r="J543" s="5">
        <v>50</v>
      </c>
      <c r="K543" s="5">
        <v>17</v>
      </c>
      <c r="L543" s="5" t="s">
        <v>3656</v>
      </c>
      <c r="M543" s="5">
        <v>93</v>
      </c>
      <c r="N543" s="5"/>
      <c r="O543" s="5" t="s">
        <v>25</v>
      </c>
      <c r="P543" s="5"/>
      <c r="Q543" s="5" t="s">
        <v>21</v>
      </c>
      <c r="R543" s="5" t="s">
        <v>34</v>
      </c>
      <c r="S543" s="5">
        <v>71</v>
      </c>
      <c r="T543" s="5" t="s">
        <v>22</v>
      </c>
      <c r="U543" s="5" t="s">
        <v>23</v>
      </c>
      <c r="V543" s="5" t="s">
        <v>24</v>
      </c>
      <c r="W543" s="12">
        <v>188.5</v>
      </c>
      <c r="X543" s="7">
        <f t="shared" si="32"/>
        <v>0.37</v>
      </c>
      <c r="Y543" s="5">
        <f t="shared" si="33"/>
        <v>118.755</v>
      </c>
      <c r="AI543" t="e">
        <f>VLOOKUP(A543,NP!$A:$B,2,FALSE)</f>
        <v>#N/A</v>
      </c>
      <c r="AJ543">
        <f t="shared" si="34"/>
        <v>0</v>
      </c>
      <c r="AK543">
        <f>VLOOKUP(F543,Kondition!$B$4:$AG$31,15,FALSE)*100</f>
        <v>37</v>
      </c>
      <c r="AL543" t="e">
        <f t="shared" si="35"/>
        <v>#REF!</v>
      </c>
      <c r="AM543">
        <v>17</v>
      </c>
    </row>
    <row r="544" spans="1:39" x14ac:dyDescent="0.3">
      <c r="A544" s="5">
        <v>11270149</v>
      </c>
      <c r="B544" s="6">
        <v>3286341531817</v>
      </c>
      <c r="C544" s="5" t="s">
        <v>76</v>
      </c>
      <c r="D544" s="5" t="s">
        <v>3794</v>
      </c>
      <c r="E544" s="12">
        <v>255</v>
      </c>
      <c r="F544" s="5" t="s">
        <v>65</v>
      </c>
      <c r="G544" s="5">
        <v>2454517</v>
      </c>
      <c r="H544" s="36" t="s">
        <v>76</v>
      </c>
      <c r="I544" s="5">
        <v>245</v>
      </c>
      <c r="J544" s="5">
        <v>45</v>
      </c>
      <c r="K544" s="5">
        <v>17</v>
      </c>
      <c r="L544" s="5" t="s">
        <v>3656</v>
      </c>
      <c r="M544" s="5">
        <v>99</v>
      </c>
      <c r="N544" s="5"/>
      <c r="O544" s="5" t="s">
        <v>25</v>
      </c>
      <c r="P544" s="5"/>
      <c r="Q544" s="5" t="s">
        <v>21</v>
      </c>
      <c r="R544" s="5" t="s">
        <v>34</v>
      </c>
      <c r="S544" s="5">
        <v>72</v>
      </c>
      <c r="T544" s="5" t="s">
        <v>22</v>
      </c>
      <c r="U544" s="5" t="s">
        <v>23</v>
      </c>
      <c r="V544" s="5" t="s">
        <v>24</v>
      </c>
      <c r="W544" s="12">
        <v>255</v>
      </c>
      <c r="X544" s="7" t="str">
        <f t="shared" si="32"/>
        <v>NP</v>
      </c>
      <c r="Y544" s="5">
        <f t="shared" si="33"/>
        <v>154</v>
      </c>
      <c r="AI544">
        <f>VLOOKUP(A544,NP!$A:$B,2,FALSE)</f>
        <v>154</v>
      </c>
      <c r="AJ544">
        <f t="shared" si="34"/>
        <v>154</v>
      </c>
      <c r="AK544">
        <f>VLOOKUP(F544,Kondition!$B$4:$AG$31,15,FALSE)*100</f>
        <v>37</v>
      </c>
      <c r="AL544" t="e">
        <f t="shared" si="35"/>
        <v>#REF!</v>
      </c>
      <c r="AM544">
        <v>17</v>
      </c>
    </row>
    <row r="545" spans="1:39" x14ac:dyDescent="0.3">
      <c r="A545" s="5">
        <v>11270327</v>
      </c>
      <c r="B545" s="6">
        <v>3286341395914</v>
      </c>
      <c r="C545" s="5" t="s">
        <v>76</v>
      </c>
      <c r="D545" s="5" t="s">
        <v>3795</v>
      </c>
      <c r="E545" s="12">
        <v>290.5</v>
      </c>
      <c r="F545" s="5" t="s">
        <v>65</v>
      </c>
      <c r="G545" s="5">
        <v>2155518</v>
      </c>
      <c r="H545" s="36" t="s">
        <v>76</v>
      </c>
      <c r="I545" s="5">
        <v>215</v>
      </c>
      <c r="J545" s="5">
        <v>55</v>
      </c>
      <c r="K545" s="5">
        <v>18</v>
      </c>
      <c r="L545" s="5" t="s">
        <v>2654</v>
      </c>
      <c r="M545" s="5">
        <v>95</v>
      </c>
      <c r="N545" s="5"/>
      <c r="O545" s="5" t="s">
        <v>33</v>
      </c>
      <c r="P545" s="5"/>
      <c r="Q545" s="5" t="s">
        <v>21</v>
      </c>
      <c r="R545" s="5" t="s">
        <v>27</v>
      </c>
      <c r="S545" s="5">
        <v>72</v>
      </c>
      <c r="T545" s="5" t="s">
        <v>22</v>
      </c>
      <c r="U545" s="5" t="s">
        <v>23</v>
      </c>
      <c r="V545" s="5" t="s">
        <v>24</v>
      </c>
      <c r="W545" s="12">
        <v>290.5</v>
      </c>
      <c r="X545" s="7" t="str">
        <f t="shared" si="32"/>
        <v>NP</v>
      </c>
      <c r="Y545" s="5">
        <f t="shared" si="33"/>
        <v>170</v>
      </c>
      <c r="AI545">
        <f>VLOOKUP(A545,NP!$A:$B,2,FALSE)</f>
        <v>170</v>
      </c>
      <c r="AJ545">
        <f t="shared" si="34"/>
        <v>170</v>
      </c>
      <c r="AK545">
        <f>VLOOKUP(F545,Kondition!$B$4:$AG$31,18,FALSE)*100</f>
        <v>37</v>
      </c>
      <c r="AL545" t="e">
        <f t="shared" si="35"/>
        <v>#REF!</v>
      </c>
      <c r="AM545">
        <v>17</v>
      </c>
    </row>
    <row r="546" spans="1:39" x14ac:dyDescent="0.3">
      <c r="A546" s="5">
        <v>11270340</v>
      </c>
      <c r="B546" s="6">
        <v>3286341826210</v>
      </c>
      <c r="C546" s="5" t="s">
        <v>76</v>
      </c>
      <c r="D546" s="5" t="s">
        <v>3796</v>
      </c>
      <c r="E546" s="12">
        <v>187.5</v>
      </c>
      <c r="F546" s="5" t="s">
        <v>65</v>
      </c>
      <c r="G546" s="5">
        <v>2055017</v>
      </c>
      <c r="H546" s="36" t="s">
        <v>76</v>
      </c>
      <c r="I546" s="5">
        <v>205</v>
      </c>
      <c r="J546" s="5">
        <v>50</v>
      </c>
      <c r="K546" s="5">
        <v>17</v>
      </c>
      <c r="L546" s="5" t="s">
        <v>2654</v>
      </c>
      <c r="M546" s="5">
        <v>93</v>
      </c>
      <c r="N546" s="5"/>
      <c r="O546" s="5" t="s">
        <v>19</v>
      </c>
      <c r="P546" s="5"/>
      <c r="Q546" s="5" t="s">
        <v>21</v>
      </c>
      <c r="R546" s="5" t="s">
        <v>34</v>
      </c>
      <c r="S546" s="5">
        <v>71</v>
      </c>
      <c r="T546" s="5" t="s">
        <v>22</v>
      </c>
      <c r="U546" s="5" t="s">
        <v>23</v>
      </c>
      <c r="V546" s="5" t="s">
        <v>24</v>
      </c>
      <c r="W546" s="12">
        <v>187.5</v>
      </c>
      <c r="X546" s="7">
        <f t="shared" si="32"/>
        <v>0.37</v>
      </c>
      <c r="Y546" s="5">
        <f t="shared" si="33"/>
        <v>118.125</v>
      </c>
      <c r="AI546" t="e">
        <f>VLOOKUP(A546,NP!$A:$B,2,FALSE)</f>
        <v>#N/A</v>
      </c>
      <c r="AJ546">
        <f t="shared" si="34"/>
        <v>0</v>
      </c>
      <c r="AK546">
        <f>VLOOKUP(F546,Kondition!$B$4:$AG$31,15,FALSE)*100</f>
        <v>37</v>
      </c>
      <c r="AL546" t="e">
        <f t="shared" si="35"/>
        <v>#REF!</v>
      </c>
      <c r="AM546">
        <v>17</v>
      </c>
    </row>
    <row r="547" spans="1:39" x14ac:dyDescent="0.3">
      <c r="A547" s="5">
        <v>11270341</v>
      </c>
      <c r="B547" s="6">
        <v>3286341041910</v>
      </c>
      <c r="C547" s="5" t="s">
        <v>76</v>
      </c>
      <c r="D547" s="5" t="s">
        <v>3797</v>
      </c>
      <c r="E547" s="12">
        <v>106.5</v>
      </c>
      <c r="F547" s="5" t="s">
        <v>65</v>
      </c>
      <c r="G547" s="5">
        <v>1856515</v>
      </c>
      <c r="H547" s="36" t="s">
        <v>76</v>
      </c>
      <c r="I547" s="5">
        <v>185</v>
      </c>
      <c r="J547" s="5">
        <v>65</v>
      </c>
      <c r="K547" s="5">
        <v>15</v>
      </c>
      <c r="L547" s="5" t="s">
        <v>2654</v>
      </c>
      <c r="M547" s="5">
        <v>92</v>
      </c>
      <c r="N547" s="5"/>
      <c r="O547" s="5" t="s">
        <v>19</v>
      </c>
      <c r="P547" s="5"/>
      <c r="Q547" s="5"/>
      <c r="R547" s="5"/>
      <c r="S547" s="5"/>
      <c r="T547" s="5"/>
      <c r="U547" s="5"/>
      <c r="V547" s="5"/>
      <c r="W547" s="12">
        <v>106.5</v>
      </c>
      <c r="X547" s="7">
        <f t="shared" si="32"/>
        <v>0.34499999999999997</v>
      </c>
      <c r="Y547" s="5">
        <f t="shared" si="33"/>
        <v>69.757500000000007</v>
      </c>
      <c r="AI547" t="e">
        <f>VLOOKUP(A547,NP!$A:$B,2,FALSE)</f>
        <v>#N/A</v>
      </c>
      <c r="AJ547">
        <f t="shared" si="34"/>
        <v>0</v>
      </c>
      <c r="AK547">
        <f>VLOOKUP(F547,Kondition!$B$4:$AG$31,9,FALSE)*100</f>
        <v>34.5</v>
      </c>
      <c r="AL547" t="e">
        <f t="shared" si="35"/>
        <v>#REF!</v>
      </c>
      <c r="AM547">
        <v>16</v>
      </c>
    </row>
    <row r="548" spans="1:39" x14ac:dyDescent="0.3">
      <c r="A548" s="5">
        <v>11270353</v>
      </c>
      <c r="B548" s="6">
        <v>3286341284614</v>
      </c>
      <c r="C548" s="5" t="s">
        <v>76</v>
      </c>
      <c r="D548" s="5" t="s">
        <v>3798</v>
      </c>
      <c r="E548" s="12">
        <v>431.5</v>
      </c>
      <c r="F548" s="5" t="s">
        <v>65</v>
      </c>
      <c r="G548" s="5">
        <v>2554020</v>
      </c>
      <c r="H548" s="36" t="s">
        <v>76</v>
      </c>
      <c r="I548" s="5">
        <v>255</v>
      </c>
      <c r="J548" s="5">
        <v>40</v>
      </c>
      <c r="K548" s="5">
        <v>20</v>
      </c>
      <c r="L548" s="5" t="s">
        <v>2654</v>
      </c>
      <c r="M548" s="5">
        <v>101</v>
      </c>
      <c r="N548" s="5"/>
      <c r="O548" s="5" t="s">
        <v>25</v>
      </c>
      <c r="P548" s="5"/>
      <c r="Q548" s="5" t="s">
        <v>21</v>
      </c>
      <c r="R548" s="5" t="s">
        <v>27</v>
      </c>
      <c r="S548" s="5">
        <v>70</v>
      </c>
      <c r="T548" s="5" t="s">
        <v>35</v>
      </c>
      <c r="U548" s="5" t="s">
        <v>23</v>
      </c>
      <c r="V548" s="5" t="s">
        <v>24</v>
      </c>
      <c r="W548" s="12">
        <v>431.5</v>
      </c>
      <c r="X548" s="7" t="str">
        <f t="shared" si="32"/>
        <v>NP</v>
      </c>
      <c r="Y548" s="5">
        <f t="shared" si="33"/>
        <v>235.5</v>
      </c>
      <c r="AI548">
        <f>VLOOKUP(A548,NP!$A:$B,2,FALSE)</f>
        <v>235.5</v>
      </c>
      <c r="AJ548">
        <f t="shared" si="34"/>
        <v>235.5</v>
      </c>
      <c r="AK548">
        <f>VLOOKUP(F548,Kondition!$B$4:$AG$309,24,FALSE)*100</f>
        <v>43</v>
      </c>
      <c r="AL548" t="e">
        <f t="shared" si="35"/>
        <v>#REF!</v>
      </c>
      <c r="AM548">
        <v>19</v>
      </c>
    </row>
    <row r="549" spans="1:39" x14ac:dyDescent="0.3">
      <c r="A549" s="5">
        <v>11270401</v>
      </c>
      <c r="B549" s="6">
        <v>3286341534818</v>
      </c>
      <c r="C549" s="5" t="s">
        <v>76</v>
      </c>
      <c r="D549" s="5" t="s">
        <v>3799</v>
      </c>
      <c r="E549" s="12">
        <v>258</v>
      </c>
      <c r="F549" s="5" t="s">
        <v>65</v>
      </c>
      <c r="G549" s="5">
        <v>2254019</v>
      </c>
      <c r="H549" s="36" t="s">
        <v>76</v>
      </c>
      <c r="I549" s="5">
        <v>225</v>
      </c>
      <c r="J549" s="5">
        <v>40</v>
      </c>
      <c r="K549" s="5">
        <v>19</v>
      </c>
      <c r="L549" s="5" t="s">
        <v>3656</v>
      </c>
      <c r="M549" s="5">
        <v>93</v>
      </c>
      <c r="N549" s="5"/>
      <c r="O549" s="5" t="s">
        <v>29</v>
      </c>
      <c r="P549" s="5"/>
      <c r="Q549" s="5" t="s">
        <v>21</v>
      </c>
      <c r="R549" s="5" t="s">
        <v>34</v>
      </c>
      <c r="S549" s="5">
        <v>72</v>
      </c>
      <c r="T549" s="5" t="s">
        <v>22</v>
      </c>
      <c r="U549" s="5" t="s">
        <v>23</v>
      </c>
      <c r="V549" s="5" t="s">
        <v>24</v>
      </c>
      <c r="W549" s="12">
        <v>258</v>
      </c>
      <c r="X549" s="7">
        <f t="shared" si="32"/>
        <v>0.43</v>
      </c>
      <c r="Y549" s="5">
        <f t="shared" si="33"/>
        <v>147.06</v>
      </c>
      <c r="AI549" t="e">
        <f>VLOOKUP(A549,NP!$A:$B,2,FALSE)</f>
        <v>#N/A</v>
      </c>
      <c r="AJ549">
        <f t="shared" si="34"/>
        <v>0</v>
      </c>
      <c r="AK549">
        <f>VLOOKUP(F549,Kondition!$B$4:$AG$31,21,FALSE)*100</f>
        <v>43</v>
      </c>
      <c r="AL549" t="e">
        <f t="shared" si="35"/>
        <v>#REF!</v>
      </c>
      <c r="AM549">
        <v>19</v>
      </c>
    </row>
    <row r="550" spans="1:39" x14ac:dyDescent="0.3">
      <c r="A550" s="5">
        <v>11270415</v>
      </c>
      <c r="B550" s="6">
        <v>3286341410815</v>
      </c>
      <c r="C550" s="5" t="s">
        <v>76</v>
      </c>
      <c r="D550" s="5" t="s">
        <v>3800</v>
      </c>
      <c r="E550" s="12">
        <v>302.5</v>
      </c>
      <c r="F550" s="5" t="s">
        <v>65</v>
      </c>
      <c r="G550" s="5">
        <v>2355519</v>
      </c>
      <c r="H550" s="36" t="s">
        <v>76</v>
      </c>
      <c r="I550" s="5">
        <v>235</v>
      </c>
      <c r="J550" s="5">
        <v>55</v>
      </c>
      <c r="K550" s="5">
        <v>19</v>
      </c>
      <c r="L550" s="5" t="s">
        <v>3656</v>
      </c>
      <c r="M550" s="5">
        <v>101</v>
      </c>
      <c r="N550" s="5"/>
      <c r="O550" s="5" t="s">
        <v>33</v>
      </c>
      <c r="P550" s="5"/>
      <c r="Q550" s="5"/>
      <c r="R550" s="5"/>
      <c r="S550" s="5"/>
      <c r="T550" s="5"/>
      <c r="U550" s="5"/>
      <c r="V550" s="5"/>
      <c r="W550" s="12">
        <v>302.5</v>
      </c>
      <c r="X550" s="7">
        <f t="shared" si="32"/>
        <v>0.43</v>
      </c>
      <c r="Y550" s="5">
        <f t="shared" si="33"/>
        <v>172.42500000000001</v>
      </c>
      <c r="AI550" t="e">
        <f>VLOOKUP(A550,NP!$A:$B,2,FALSE)</f>
        <v>#N/A</v>
      </c>
      <c r="AJ550">
        <f t="shared" si="34"/>
        <v>0</v>
      </c>
      <c r="AK550">
        <f>VLOOKUP(F550,Kondition!$B$4:$AG$31,21,FALSE)*100</f>
        <v>43</v>
      </c>
      <c r="AL550" t="e">
        <f t="shared" si="35"/>
        <v>#REF!</v>
      </c>
      <c r="AM550">
        <v>19</v>
      </c>
    </row>
    <row r="551" spans="1:39" x14ac:dyDescent="0.3">
      <c r="A551" s="5">
        <v>10041536</v>
      </c>
      <c r="B551" s="6">
        <v>4038526041753</v>
      </c>
      <c r="C551" s="5" t="s">
        <v>77</v>
      </c>
      <c r="D551" s="5" t="s">
        <v>669</v>
      </c>
      <c r="E551" s="12">
        <v>174</v>
      </c>
      <c r="F551" s="5" t="s">
        <v>47</v>
      </c>
      <c r="G551" s="5">
        <v>2255017</v>
      </c>
      <c r="H551" s="36" t="s">
        <v>77</v>
      </c>
      <c r="I551" s="5">
        <v>225</v>
      </c>
      <c r="J551" s="5">
        <v>50</v>
      </c>
      <c r="K551" s="5">
        <v>17</v>
      </c>
      <c r="L551" s="5" t="s">
        <v>621</v>
      </c>
      <c r="M551" s="5">
        <v>94</v>
      </c>
      <c r="N551" s="5"/>
      <c r="O551" s="5" t="s">
        <v>19</v>
      </c>
      <c r="P551" s="5" t="s">
        <v>42</v>
      </c>
      <c r="Q551" s="5"/>
      <c r="R551" s="5"/>
      <c r="S551" s="5"/>
      <c r="T551" s="5"/>
      <c r="U551" s="5"/>
      <c r="V551" s="5"/>
      <c r="W551" s="12">
        <v>174</v>
      </c>
      <c r="X551" s="7" t="str">
        <f t="shared" si="32"/>
        <v>NP</v>
      </c>
      <c r="Y551" s="5">
        <f t="shared" si="33"/>
        <v>131</v>
      </c>
      <c r="AI551">
        <f>VLOOKUP(A551,NP!$A:$B,2,FALSE)</f>
        <v>131</v>
      </c>
      <c r="AJ551">
        <f t="shared" si="34"/>
        <v>131</v>
      </c>
      <c r="AK551">
        <f>VLOOKUP(F551,Kondition!$B$4:$AG$31,15,FALSE)*100</f>
        <v>24</v>
      </c>
      <c r="AL551" t="e">
        <f t="shared" si="35"/>
        <v>#REF!</v>
      </c>
      <c r="AM551">
        <v>17</v>
      </c>
    </row>
    <row r="552" spans="1:39" x14ac:dyDescent="0.3">
      <c r="A552" s="5">
        <v>11270422</v>
      </c>
      <c r="B552" s="6">
        <v>3286341508512</v>
      </c>
      <c r="C552" s="5" t="s">
        <v>76</v>
      </c>
      <c r="D552" s="5" t="s">
        <v>3801</v>
      </c>
      <c r="E552" s="12">
        <v>264.5</v>
      </c>
      <c r="F552" s="5" t="s">
        <v>65</v>
      </c>
      <c r="G552" s="5">
        <v>2355519</v>
      </c>
      <c r="H552" s="36" t="s">
        <v>76</v>
      </c>
      <c r="I552" s="5">
        <v>235</v>
      </c>
      <c r="J552" s="5">
        <v>55</v>
      </c>
      <c r="K552" s="5">
        <v>19</v>
      </c>
      <c r="L552" s="5" t="s">
        <v>3656</v>
      </c>
      <c r="M552" s="5">
        <v>105</v>
      </c>
      <c r="N552" s="5"/>
      <c r="O552" s="5" t="s">
        <v>25</v>
      </c>
      <c r="P552" s="5"/>
      <c r="Q552" s="5" t="s">
        <v>21</v>
      </c>
      <c r="R552" s="5" t="s">
        <v>34</v>
      </c>
      <c r="S552" s="5">
        <v>72</v>
      </c>
      <c r="T552" s="5" t="s">
        <v>22</v>
      </c>
      <c r="U552" s="5" t="s">
        <v>23</v>
      </c>
      <c r="V552" s="5" t="s">
        <v>24</v>
      </c>
      <c r="W552" s="12">
        <v>264.5</v>
      </c>
      <c r="X552" s="7">
        <f t="shared" si="32"/>
        <v>0.43</v>
      </c>
      <c r="Y552" s="5">
        <f t="shared" si="33"/>
        <v>150.76500000000001</v>
      </c>
      <c r="AI552" t="e">
        <f>VLOOKUP(A552,NP!$A:$B,2,FALSE)</f>
        <v>#N/A</v>
      </c>
      <c r="AJ552">
        <f t="shared" si="34"/>
        <v>0</v>
      </c>
      <c r="AK552">
        <f>VLOOKUP(F552,Kondition!$B$4:$AG$31,21,FALSE)*100</f>
        <v>43</v>
      </c>
      <c r="AL552" t="e">
        <f t="shared" si="35"/>
        <v>#REF!</v>
      </c>
      <c r="AM552">
        <v>19</v>
      </c>
    </row>
    <row r="553" spans="1:39" x14ac:dyDescent="0.3">
      <c r="A553" s="5">
        <v>11270423</v>
      </c>
      <c r="B553" s="6">
        <v>3286341508710</v>
      </c>
      <c r="C553" s="5" t="s">
        <v>76</v>
      </c>
      <c r="D553" s="5" t="s">
        <v>3802</v>
      </c>
      <c r="E553" s="12">
        <v>331</v>
      </c>
      <c r="F553" s="5" t="s">
        <v>65</v>
      </c>
      <c r="G553" s="5">
        <v>2555519</v>
      </c>
      <c r="H553" s="36" t="s">
        <v>76</v>
      </c>
      <c r="I553" s="5">
        <v>255</v>
      </c>
      <c r="J553" s="5">
        <v>55</v>
      </c>
      <c r="K553" s="5">
        <v>19</v>
      </c>
      <c r="L553" s="5" t="s">
        <v>3656</v>
      </c>
      <c r="M553" s="5">
        <v>111</v>
      </c>
      <c r="N553" s="5"/>
      <c r="O553" s="5" t="s">
        <v>25</v>
      </c>
      <c r="P553" s="5"/>
      <c r="Q553" s="5" t="s">
        <v>27</v>
      </c>
      <c r="R553" s="5" t="s">
        <v>34</v>
      </c>
      <c r="S553" s="5">
        <v>73</v>
      </c>
      <c r="T553" s="5" t="s">
        <v>22</v>
      </c>
      <c r="U553" s="5" t="s">
        <v>23</v>
      </c>
      <c r="V553" s="5" t="s">
        <v>24</v>
      </c>
      <c r="W553" s="12">
        <v>331</v>
      </c>
      <c r="X553" s="7">
        <f t="shared" si="32"/>
        <v>0.43</v>
      </c>
      <c r="Y553" s="5">
        <f t="shared" si="33"/>
        <v>188.67000000000002</v>
      </c>
      <c r="AI553" t="e">
        <f>VLOOKUP(A553,NP!$A:$B,2,FALSE)</f>
        <v>#N/A</v>
      </c>
      <c r="AJ553">
        <f t="shared" si="34"/>
        <v>0</v>
      </c>
      <c r="AK553">
        <f>VLOOKUP(F553,Kondition!$B$4:$AG$31,21,FALSE)*100</f>
        <v>43</v>
      </c>
      <c r="AL553" t="e">
        <f t="shared" si="35"/>
        <v>#REF!</v>
      </c>
      <c r="AM553">
        <v>19</v>
      </c>
    </row>
    <row r="554" spans="1:39" x14ac:dyDescent="0.3">
      <c r="A554" s="5">
        <v>11270430</v>
      </c>
      <c r="B554" s="6">
        <v>3286341960518</v>
      </c>
      <c r="C554" s="5" t="s">
        <v>76</v>
      </c>
      <c r="D554" s="5" t="s">
        <v>3795</v>
      </c>
      <c r="E554" s="12">
        <v>290.5</v>
      </c>
      <c r="F554" s="5" t="s">
        <v>65</v>
      </c>
      <c r="G554" s="5">
        <v>2155518</v>
      </c>
      <c r="H554" s="36" t="s">
        <v>76</v>
      </c>
      <c r="I554" s="5">
        <v>215</v>
      </c>
      <c r="J554" s="5">
        <v>55</v>
      </c>
      <c r="K554" s="5">
        <v>18</v>
      </c>
      <c r="L554" s="5" t="s">
        <v>2654</v>
      </c>
      <c r="M554" s="5">
        <v>95</v>
      </c>
      <c r="N554" s="5"/>
      <c r="O554" s="5" t="s">
        <v>33</v>
      </c>
      <c r="P554" s="5"/>
      <c r="Q554" s="5"/>
      <c r="R554" s="5"/>
      <c r="S554" s="5"/>
      <c r="T554" s="5"/>
      <c r="U554" s="5"/>
      <c r="V554" s="5"/>
      <c r="W554" s="12">
        <v>290.5</v>
      </c>
      <c r="X554" s="7" t="str">
        <f t="shared" si="32"/>
        <v>NP</v>
      </c>
      <c r="Y554" s="5">
        <f t="shared" si="33"/>
        <v>170</v>
      </c>
      <c r="AI554">
        <f>VLOOKUP(A554,NP!$A:$B,2,FALSE)</f>
        <v>170</v>
      </c>
      <c r="AJ554">
        <f t="shared" si="34"/>
        <v>170</v>
      </c>
      <c r="AK554">
        <f>VLOOKUP(F554,Kondition!$B$4:$AG$31,18,FALSE)*100</f>
        <v>37</v>
      </c>
      <c r="AL554" t="e">
        <f t="shared" si="35"/>
        <v>#REF!</v>
      </c>
      <c r="AM554">
        <v>17</v>
      </c>
    </row>
    <row r="555" spans="1:39" x14ac:dyDescent="0.3">
      <c r="A555" s="5">
        <v>11270431</v>
      </c>
      <c r="B555" s="6">
        <v>3286341535112</v>
      </c>
      <c r="C555" s="5" t="s">
        <v>76</v>
      </c>
      <c r="D555" s="5" t="s">
        <v>3803</v>
      </c>
      <c r="E555" s="12">
        <v>297</v>
      </c>
      <c r="F555" s="5" t="s">
        <v>65</v>
      </c>
      <c r="G555" s="5">
        <v>2554019</v>
      </c>
      <c r="H555" s="36" t="s">
        <v>76</v>
      </c>
      <c r="I555" s="5">
        <v>255</v>
      </c>
      <c r="J555" s="5">
        <v>40</v>
      </c>
      <c r="K555" s="5">
        <v>19</v>
      </c>
      <c r="L555" s="5" t="s">
        <v>3656</v>
      </c>
      <c r="M555" s="5">
        <v>100</v>
      </c>
      <c r="N555" s="5"/>
      <c r="O555" s="5" t="s">
        <v>25</v>
      </c>
      <c r="P555" s="5"/>
      <c r="Q555" s="5" t="s">
        <v>21</v>
      </c>
      <c r="R555" s="5" t="s">
        <v>34</v>
      </c>
      <c r="S555" s="5">
        <v>73</v>
      </c>
      <c r="T555" s="5" t="s">
        <v>22</v>
      </c>
      <c r="U555" s="5" t="s">
        <v>23</v>
      </c>
      <c r="V555" s="5" t="s">
        <v>24</v>
      </c>
      <c r="W555" s="12">
        <v>297</v>
      </c>
      <c r="X555" s="7">
        <f t="shared" si="32"/>
        <v>0.43</v>
      </c>
      <c r="Y555" s="5">
        <f t="shared" si="33"/>
        <v>169.29000000000002</v>
      </c>
      <c r="AI555" t="e">
        <f>VLOOKUP(A555,NP!$A:$B,2,FALSE)</f>
        <v>#N/A</v>
      </c>
      <c r="AJ555">
        <f t="shared" si="34"/>
        <v>0</v>
      </c>
      <c r="AK555">
        <f>VLOOKUP(F555,Kondition!$B$4:$AG$31,21,FALSE)*100</f>
        <v>43</v>
      </c>
      <c r="AL555" t="e">
        <f t="shared" si="35"/>
        <v>#REF!</v>
      </c>
      <c r="AM555">
        <v>19</v>
      </c>
    </row>
    <row r="556" spans="1:39" x14ac:dyDescent="0.3">
      <c r="A556" s="5">
        <v>11270646</v>
      </c>
      <c r="B556" s="6">
        <v>3286341824513</v>
      </c>
      <c r="C556" s="5" t="s">
        <v>76</v>
      </c>
      <c r="D556" s="5" t="s">
        <v>3785</v>
      </c>
      <c r="E556" s="12">
        <v>134.5</v>
      </c>
      <c r="F556" s="5" t="s">
        <v>65</v>
      </c>
      <c r="G556" s="5">
        <v>2056016</v>
      </c>
      <c r="H556" s="36" t="s">
        <v>76</v>
      </c>
      <c r="I556" s="5">
        <v>205</v>
      </c>
      <c r="J556" s="5">
        <v>60</v>
      </c>
      <c r="K556" s="5">
        <v>16</v>
      </c>
      <c r="L556" s="5" t="s">
        <v>3656</v>
      </c>
      <c r="M556" s="5">
        <v>96</v>
      </c>
      <c r="N556" s="5"/>
      <c r="O556" s="5" t="s">
        <v>19</v>
      </c>
      <c r="P556" s="5"/>
      <c r="Q556" s="5"/>
      <c r="R556" s="5"/>
      <c r="S556" s="5"/>
      <c r="T556" s="5"/>
      <c r="U556" s="5"/>
      <c r="V556" s="5"/>
      <c r="W556" s="12">
        <v>134.5</v>
      </c>
      <c r="X556" s="7">
        <f t="shared" si="32"/>
        <v>0.37</v>
      </c>
      <c r="Y556" s="5">
        <f t="shared" si="33"/>
        <v>84.734999999999999</v>
      </c>
      <c r="AI556" t="e">
        <f>VLOOKUP(A556,NP!$A:$B,2,FALSE)</f>
        <v>#N/A</v>
      </c>
      <c r="AJ556">
        <f t="shared" si="34"/>
        <v>0</v>
      </c>
      <c r="AK556">
        <f>VLOOKUP(F556,Kondition!$B$4:$AG$31,12,FALSE)*100</f>
        <v>37</v>
      </c>
      <c r="AL556" t="e">
        <f t="shared" si="35"/>
        <v>#REF!</v>
      </c>
      <c r="AM556">
        <v>16</v>
      </c>
    </row>
    <row r="557" spans="1:39" x14ac:dyDescent="0.3">
      <c r="A557" s="5">
        <v>11270701</v>
      </c>
      <c r="B557" s="6">
        <v>3286341974317</v>
      </c>
      <c r="C557" s="5" t="s">
        <v>76</v>
      </c>
      <c r="D557" s="5" t="s">
        <v>3804</v>
      </c>
      <c r="E557" s="12">
        <v>255</v>
      </c>
      <c r="F557" s="5" t="s">
        <v>65</v>
      </c>
      <c r="G557" s="5">
        <v>2155019</v>
      </c>
      <c r="H557" s="36" t="s">
        <v>76</v>
      </c>
      <c r="I557" s="5">
        <v>215</v>
      </c>
      <c r="J557" s="5">
        <v>50</v>
      </c>
      <c r="K557" s="5">
        <v>19</v>
      </c>
      <c r="L557" s="5" t="s">
        <v>3656</v>
      </c>
      <c r="M557" s="5">
        <v>93</v>
      </c>
      <c r="N557" s="5"/>
      <c r="O557" s="5" t="s">
        <v>33</v>
      </c>
      <c r="P557" s="5"/>
      <c r="Q557" s="5"/>
      <c r="R557" s="5"/>
      <c r="S557" s="5"/>
      <c r="T557" s="5"/>
      <c r="U557" s="5"/>
      <c r="V557" s="5"/>
      <c r="W557" s="12">
        <v>255</v>
      </c>
      <c r="X557" s="7">
        <f t="shared" si="32"/>
        <v>0.43</v>
      </c>
      <c r="Y557" s="5">
        <f t="shared" si="33"/>
        <v>145.35000000000002</v>
      </c>
      <c r="AI557" t="e">
        <f>VLOOKUP(A557,NP!$A:$B,2,FALSE)</f>
        <v>#N/A</v>
      </c>
      <c r="AJ557">
        <f t="shared" si="34"/>
        <v>0</v>
      </c>
      <c r="AK557">
        <f>VLOOKUP(F557,Kondition!$B$4:$AG$31,21,FALSE)*100</f>
        <v>43</v>
      </c>
      <c r="AL557" t="e">
        <f t="shared" si="35"/>
        <v>#REF!</v>
      </c>
      <c r="AM557">
        <v>19</v>
      </c>
    </row>
    <row r="558" spans="1:39" x14ac:dyDescent="0.3">
      <c r="A558" s="5">
        <v>11270702</v>
      </c>
      <c r="B558" s="6">
        <v>3286342328911</v>
      </c>
      <c r="C558" s="5" t="s">
        <v>76</v>
      </c>
      <c r="D558" s="5" t="s">
        <v>3805</v>
      </c>
      <c r="E558" s="12">
        <v>324.5</v>
      </c>
      <c r="F558" s="5" t="s">
        <v>65</v>
      </c>
      <c r="G558" s="5">
        <v>2754018</v>
      </c>
      <c r="H558" s="36" t="s">
        <v>76</v>
      </c>
      <c r="I558" s="5">
        <v>275</v>
      </c>
      <c r="J558" s="5">
        <v>40</v>
      </c>
      <c r="K558" s="5">
        <v>18</v>
      </c>
      <c r="L558" s="5" t="s">
        <v>3656</v>
      </c>
      <c r="M558" s="5">
        <v>103</v>
      </c>
      <c r="N558" s="5"/>
      <c r="O558" s="5" t="s">
        <v>25</v>
      </c>
      <c r="P558" s="5"/>
      <c r="Q558" s="5"/>
      <c r="R558" s="5"/>
      <c r="S558" s="5"/>
      <c r="T558" s="5"/>
      <c r="U558" s="5"/>
      <c r="V558" s="5"/>
      <c r="W558" s="12">
        <v>324.5</v>
      </c>
      <c r="X558" s="7" t="str">
        <f t="shared" si="32"/>
        <v>NP</v>
      </c>
      <c r="Y558" s="5">
        <f t="shared" si="33"/>
        <v>186</v>
      </c>
      <c r="AI558">
        <f>VLOOKUP(A558,NP!$A:$B,2,FALSE)</f>
        <v>186</v>
      </c>
      <c r="AJ558">
        <f t="shared" si="34"/>
        <v>186</v>
      </c>
      <c r="AK558">
        <f>VLOOKUP(F558,Kondition!$B$4:$AG$31,18,FALSE)*100</f>
        <v>37</v>
      </c>
      <c r="AL558" t="e">
        <f t="shared" si="35"/>
        <v>#REF!</v>
      </c>
      <c r="AM558">
        <v>17</v>
      </c>
    </row>
    <row r="559" spans="1:39" x14ac:dyDescent="0.3">
      <c r="A559" s="5">
        <v>11270703</v>
      </c>
      <c r="B559" s="6">
        <v>3286342328812</v>
      </c>
      <c r="C559" s="5" t="s">
        <v>76</v>
      </c>
      <c r="D559" s="5" t="s">
        <v>3806</v>
      </c>
      <c r="E559" s="12">
        <v>440</v>
      </c>
      <c r="F559" s="5" t="s">
        <v>65</v>
      </c>
      <c r="G559" s="5">
        <v>2753519</v>
      </c>
      <c r="H559" s="36" t="s">
        <v>76</v>
      </c>
      <c r="I559" s="5">
        <v>275</v>
      </c>
      <c r="J559" s="5">
        <v>35</v>
      </c>
      <c r="K559" s="5">
        <v>19</v>
      </c>
      <c r="L559" s="5" t="s">
        <v>3656</v>
      </c>
      <c r="M559" s="5">
        <v>100</v>
      </c>
      <c r="N559" s="5"/>
      <c r="O559" s="5" t="s">
        <v>25</v>
      </c>
      <c r="P559" s="5"/>
      <c r="Q559" s="5"/>
      <c r="R559" s="5"/>
      <c r="S559" s="5"/>
      <c r="T559" s="5"/>
      <c r="U559" s="5"/>
      <c r="V559" s="5"/>
      <c r="W559" s="12">
        <v>440</v>
      </c>
      <c r="X559" s="7" t="str">
        <f t="shared" si="32"/>
        <v>NP</v>
      </c>
      <c r="Y559" s="5">
        <f t="shared" si="33"/>
        <v>239</v>
      </c>
      <c r="AI559">
        <f>VLOOKUP(A559,NP!$A:$B,2,FALSE)</f>
        <v>239</v>
      </c>
      <c r="AJ559">
        <f t="shared" si="34"/>
        <v>239</v>
      </c>
      <c r="AK559">
        <f>VLOOKUP(F559,Kondition!$B$4:$AG$31,21,FALSE)*100</f>
        <v>43</v>
      </c>
      <c r="AL559" t="e">
        <f t="shared" si="35"/>
        <v>#REF!</v>
      </c>
      <c r="AM559">
        <v>19</v>
      </c>
    </row>
    <row r="560" spans="1:39" x14ac:dyDescent="0.3">
      <c r="A560" s="5">
        <v>11270704</v>
      </c>
      <c r="B560" s="6">
        <v>3286342174518</v>
      </c>
      <c r="C560" s="5" t="s">
        <v>76</v>
      </c>
      <c r="D560" s="5" t="s">
        <v>3807</v>
      </c>
      <c r="E560" s="12">
        <v>173</v>
      </c>
      <c r="F560" s="5" t="s">
        <v>65</v>
      </c>
      <c r="G560" s="5">
        <v>2056516</v>
      </c>
      <c r="H560" s="36" t="s">
        <v>76</v>
      </c>
      <c r="I560" s="5">
        <v>205</v>
      </c>
      <c r="J560" s="5">
        <v>65</v>
      </c>
      <c r="K560" s="5">
        <v>16</v>
      </c>
      <c r="L560" s="5" t="s">
        <v>3656</v>
      </c>
      <c r="M560" s="5">
        <v>95</v>
      </c>
      <c r="N560" s="5"/>
      <c r="O560" s="5" t="s">
        <v>19</v>
      </c>
      <c r="P560" s="5"/>
      <c r="Q560" s="5"/>
      <c r="R560" s="5"/>
      <c r="S560" s="5"/>
      <c r="T560" s="5"/>
      <c r="U560" s="5"/>
      <c r="V560" s="5"/>
      <c r="W560" s="12">
        <v>173</v>
      </c>
      <c r="X560" s="7">
        <f t="shared" si="32"/>
        <v>0.37</v>
      </c>
      <c r="Y560" s="5">
        <f t="shared" si="33"/>
        <v>108.99</v>
      </c>
      <c r="AI560" t="e">
        <f>VLOOKUP(A560,NP!$A:$B,2,FALSE)</f>
        <v>#N/A</v>
      </c>
      <c r="AJ560">
        <f t="shared" si="34"/>
        <v>0</v>
      </c>
      <c r="AK560">
        <f>VLOOKUP(F560,Kondition!$B$4:$AG$31,12,FALSE)*100</f>
        <v>37</v>
      </c>
      <c r="AL560" t="e">
        <f t="shared" si="35"/>
        <v>#REF!</v>
      </c>
      <c r="AM560">
        <v>16</v>
      </c>
    </row>
    <row r="561" spans="1:39" x14ac:dyDescent="0.3">
      <c r="A561" s="5">
        <v>11270854</v>
      </c>
      <c r="B561" s="6">
        <v>3286341918816</v>
      </c>
      <c r="C561" s="5" t="s">
        <v>76</v>
      </c>
      <c r="D561" s="5" t="s">
        <v>3818</v>
      </c>
      <c r="E561" s="12">
        <v>120</v>
      </c>
      <c r="F561" s="5" t="s">
        <v>65</v>
      </c>
      <c r="G561" s="5">
        <v>1656015</v>
      </c>
      <c r="H561" s="36" t="s">
        <v>76</v>
      </c>
      <c r="I561" s="5">
        <v>165</v>
      </c>
      <c r="J561" s="5">
        <v>60</v>
      </c>
      <c r="K561" s="5">
        <v>15</v>
      </c>
      <c r="L561" s="5" t="s">
        <v>3656</v>
      </c>
      <c r="M561" s="5">
        <v>81</v>
      </c>
      <c r="N561" s="5"/>
      <c r="O561" s="5" t="s">
        <v>33</v>
      </c>
      <c r="P561" s="5"/>
      <c r="Q561" s="5" t="s">
        <v>21</v>
      </c>
      <c r="R561" s="5" t="s">
        <v>34</v>
      </c>
      <c r="S561" s="5">
        <v>70</v>
      </c>
      <c r="T561" s="5" t="s">
        <v>22</v>
      </c>
      <c r="U561" s="5" t="s">
        <v>23</v>
      </c>
      <c r="V561" s="5" t="s">
        <v>24</v>
      </c>
      <c r="W561" s="12">
        <v>120</v>
      </c>
      <c r="X561" s="7">
        <f t="shared" si="32"/>
        <v>0.34499999999999997</v>
      </c>
      <c r="Y561" s="5">
        <f t="shared" si="33"/>
        <v>78.600000000000009</v>
      </c>
      <c r="AI561" t="e">
        <f>VLOOKUP(A561,NP!$A:$B,2,FALSE)</f>
        <v>#N/A</v>
      </c>
      <c r="AJ561">
        <f t="shared" si="34"/>
        <v>0</v>
      </c>
      <c r="AK561">
        <f>VLOOKUP(F561,Kondition!$B$4:$AG$31,9,FALSE)*100</f>
        <v>34.5</v>
      </c>
      <c r="AL561" t="e">
        <f t="shared" si="35"/>
        <v>#REF!</v>
      </c>
      <c r="AM561">
        <v>16</v>
      </c>
    </row>
    <row r="562" spans="1:39" x14ac:dyDescent="0.3">
      <c r="A562" s="5">
        <v>11270855</v>
      </c>
      <c r="B562" s="6">
        <v>3286341926415</v>
      </c>
      <c r="C562" s="5" t="s">
        <v>76</v>
      </c>
      <c r="D562" s="5" t="s">
        <v>3819</v>
      </c>
      <c r="E562" s="12">
        <v>269</v>
      </c>
      <c r="F562" s="5" t="s">
        <v>65</v>
      </c>
      <c r="G562" s="5">
        <v>2555019</v>
      </c>
      <c r="H562" s="36" t="s">
        <v>76</v>
      </c>
      <c r="I562" s="5">
        <v>255</v>
      </c>
      <c r="J562" s="5">
        <v>50</v>
      </c>
      <c r="K562" s="5">
        <v>19</v>
      </c>
      <c r="L562" s="5" t="s">
        <v>3656</v>
      </c>
      <c r="M562" s="5">
        <v>103</v>
      </c>
      <c r="N562" s="5"/>
      <c r="O562" s="5" t="s">
        <v>33</v>
      </c>
      <c r="P562" s="5"/>
      <c r="Q562" s="5"/>
      <c r="R562" s="5"/>
      <c r="S562" s="5"/>
      <c r="T562" s="5"/>
      <c r="U562" s="5"/>
      <c r="V562" s="5"/>
      <c r="W562" s="12">
        <v>269</v>
      </c>
      <c r="X562" s="7">
        <f t="shared" si="32"/>
        <v>0.43</v>
      </c>
      <c r="Y562" s="5">
        <f t="shared" si="33"/>
        <v>153.33000000000001</v>
      </c>
      <c r="AI562" t="e">
        <f>VLOOKUP(A562,NP!$A:$B,2,FALSE)</f>
        <v>#N/A</v>
      </c>
      <c r="AJ562">
        <f t="shared" si="34"/>
        <v>0</v>
      </c>
      <c r="AK562">
        <f>VLOOKUP(F562,Kondition!$B$4:$AG$31,21,FALSE)*100</f>
        <v>43</v>
      </c>
      <c r="AL562" t="e">
        <f t="shared" si="35"/>
        <v>#REF!</v>
      </c>
      <c r="AM562">
        <v>19</v>
      </c>
    </row>
    <row r="563" spans="1:39" x14ac:dyDescent="0.3">
      <c r="A563" s="5">
        <v>11270863</v>
      </c>
      <c r="B563" s="6">
        <v>3286342174815</v>
      </c>
      <c r="C563" s="5" t="s">
        <v>76</v>
      </c>
      <c r="D563" s="5" t="s">
        <v>3820</v>
      </c>
      <c r="E563" s="12">
        <v>399</v>
      </c>
      <c r="F563" s="5" t="s">
        <v>65</v>
      </c>
      <c r="G563" s="5">
        <v>2953519</v>
      </c>
      <c r="H563" s="36" t="s">
        <v>76</v>
      </c>
      <c r="I563" s="5">
        <v>295</v>
      </c>
      <c r="J563" s="5">
        <v>35</v>
      </c>
      <c r="K563" s="5">
        <v>19</v>
      </c>
      <c r="L563" s="5" t="s">
        <v>3656</v>
      </c>
      <c r="M563" s="5">
        <v>104</v>
      </c>
      <c r="N563" s="5"/>
      <c r="O563" s="5" t="s">
        <v>25</v>
      </c>
      <c r="P563" s="5"/>
      <c r="Q563" s="5"/>
      <c r="R563" s="5"/>
      <c r="S563" s="5"/>
      <c r="T563" s="5"/>
      <c r="U563" s="5"/>
      <c r="V563" s="5"/>
      <c r="W563" s="12">
        <v>399</v>
      </c>
      <c r="X563" s="7" t="str">
        <f t="shared" si="32"/>
        <v>NP</v>
      </c>
      <c r="Y563" s="5">
        <f t="shared" si="33"/>
        <v>220.5</v>
      </c>
      <c r="AI563">
        <f>VLOOKUP(A563,NP!$A:$B,2,FALSE)</f>
        <v>220.5</v>
      </c>
      <c r="AJ563">
        <f t="shared" si="34"/>
        <v>220.5</v>
      </c>
      <c r="AK563">
        <f>VLOOKUP(F563,Kondition!$B$4:$AG$31,21,FALSE)*100</f>
        <v>43</v>
      </c>
      <c r="AL563" t="e">
        <f t="shared" si="35"/>
        <v>#REF!</v>
      </c>
      <c r="AM563">
        <v>19</v>
      </c>
    </row>
    <row r="564" spans="1:39" x14ac:dyDescent="0.3">
      <c r="A564" s="5">
        <v>11270864</v>
      </c>
      <c r="B564" s="6">
        <v>3286341960112</v>
      </c>
      <c r="C564" s="5" t="s">
        <v>76</v>
      </c>
      <c r="D564" s="5" t="s">
        <v>2709</v>
      </c>
      <c r="E564" s="12">
        <v>224.5</v>
      </c>
      <c r="F564" s="5" t="s">
        <v>65</v>
      </c>
      <c r="G564" s="5">
        <v>2156517</v>
      </c>
      <c r="H564" s="36" t="s">
        <v>76</v>
      </c>
      <c r="I564" s="5">
        <v>215</v>
      </c>
      <c r="J564" s="5">
        <v>65</v>
      </c>
      <c r="K564" s="5">
        <v>17</v>
      </c>
      <c r="L564" s="5" t="s">
        <v>2654</v>
      </c>
      <c r="M564" s="5">
        <v>99</v>
      </c>
      <c r="N564" s="5"/>
      <c r="O564" s="5" t="s">
        <v>19</v>
      </c>
      <c r="P564" s="5"/>
      <c r="Q564" s="5"/>
      <c r="R564" s="5"/>
      <c r="S564" s="5"/>
      <c r="T564" s="5"/>
      <c r="U564" s="5"/>
      <c r="V564" s="5"/>
      <c r="W564" s="12">
        <v>224.5</v>
      </c>
      <c r="X564" s="7" t="str">
        <f t="shared" si="32"/>
        <v>NP</v>
      </c>
      <c r="Y564" s="5">
        <f t="shared" si="33"/>
        <v>140</v>
      </c>
      <c r="AI564">
        <f>VLOOKUP(A564,NP!$A:$B,2,FALSE)</f>
        <v>140</v>
      </c>
      <c r="AJ564">
        <f t="shared" si="34"/>
        <v>140</v>
      </c>
      <c r="AK564">
        <f>VLOOKUP(F564,Kondition!$B$4:$AG$31,15,FALSE)*100</f>
        <v>37</v>
      </c>
      <c r="AL564" t="e">
        <f t="shared" si="35"/>
        <v>#REF!</v>
      </c>
      <c r="AM564">
        <v>17</v>
      </c>
    </row>
    <row r="565" spans="1:39" x14ac:dyDescent="0.3">
      <c r="A565" s="5">
        <v>11270865</v>
      </c>
      <c r="B565" s="6">
        <v>3286342174716</v>
      </c>
      <c r="C565" s="5" t="s">
        <v>76</v>
      </c>
      <c r="D565" s="5" t="s">
        <v>3821</v>
      </c>
      <c r="E565" s="12">
        <v>474</v>
      </c>
      <c r="F565" s="5" t="s">
        <v>65</v>
      </c>
      <c r="G565" s="5">
        <v>3153521</v>
      </c>
      <c r="H565" s="36" t="s">
        <v>76</v>
      </c>
      <c r="I565" s="5">
        <v>315</v>
      </c>
      <c r="J565" s="5">
        <v>35</v>
      </c>
      <c r="K565" s="5">
        <v>21</v>
      </c>
      <c r="L565" s="5" t="s">
        <v>3656</v>
      </c>
      <c r="M565" s="5">
        <v>111</v>
      </c>
      <c r="N565" s="5"/>
      <c r="O565" s="5" t="s">
        <v>25</v>
      </c>
      <c r="P565" s="5"/>
      <c r="Q565" s="5"/>
      <c r="R565" s="5"/>
      <c r="S565" s="5"/>
      <c r="T565" s="5"/>
      <c r="U565" s="5"/>
      <c r="V565" s="5"/>
      <c r="W565" s="12">
        <v>474</v>
      </c>
      <c r="X565" s="7" t="str">
        <f t="shared" si="32"/>
        <v>NP</v>
      </c>
      <c r="Y565" s="5">
        <f t="shared" si="33"/>
        <v>255</v>
      </c>
      <c r="AI565">
        <f>VLOOKUP(A565,NP!$A:$B,2,FALSE)</f>
        <v>255</v>
      </c>
      <c r="AJ565">
        <f t="shared" si="34"/>
        <v>255</v>
      </c>
      <c r="AK565">
        <f>VLOOKUP(F565,Kondition!$B$4:$AG$31,27,FALSE)*100</f>
        <v>43</v>
      </c>
      <c r="AL565" t="e">
        <f t="shared" si="35"/>
        <v>#REF!</v>
      </c>
      <c r="AM565">
        <v>19</v>
      </c>
    </row>
    <row r="566" spans="1:39" x14ac:dyDescent="0.3">
      <c r="A566" s="5">
        <v>11270866</v>
      </c>
      <c r="B566" s="6">
        <v>3286341919110</v>
      </c>
      <c r="C566" s="5" t="s">
        <v>76</v>
      </c>
      <c r="D566" s="5" t="s">
        <v>3822</v>
      </c>
      <c r="E566" s="12">
        <v>496.5</v>
      </c>
      <c r="F566" s="5" t="s">
        <v>65</v>
      </c>
      <c r="G566" s="5">
        <v>2553521</v>
      </c>
      <c r="H566" s="36" t="s">
        <v>76</v>
      </c>
      <c r="I566" s="5">
        <v>255</v>
      </c>
      <c r="J566" s="5">
        <v>35</v>
      </c>
      <c r="K566" s="5">
        <v>21</v>
      </c>
      <c r="L566" s="5" t="s">
        <v>3656</v>
      </c>
      <c r="M566" s="5">
        <v>98</v>
      </c>
      <c r="N566" s="5"/>
      <c r="O566" s="5" t="s">
        <v>29</v>
      </c>
      <c r="P566" s="5"/>
      <c r="Q566" s="5"/>
      <c r="R566" s="5"/>
      <c r="S566" s="5"/>
      <c r="T566" s="5"/>
      <c r="U566" s="5"/>
      <c r="V566" s="5"/>
      <c r="W566" s="12">
        <v>496.5</v>
      </c>
      <c r="X566" s="7" t="str">
        <f t="shared" si="32"/>
        <v>NP</v>
      </c>
      <c r="Y566" s="5">
        <f t="shared" si="33"/>
        <v>265.5</v>
      </c>
      <c r="AI566">
        <f>VLOOKUP(A566,NP!$A:$B,2,FALSE)</f>
        <v>265.5</v>
      </c>
      <c r="AJ566">
        <f t="shared" si="34"/>
        <v>265.5</v>
      </c>
      <c r="AK566">
        <f>VLOOKUP(F566,Kondition!$B$4:$AG$31,27,FALSE)*100</f>
        <v>43</v>
      </c>
      <c r="AL566" t="e">
        <f t="shared" si="35"/>
        <v>#REF!</v>
      </c>
      <c r="AM566">
        <v>19</v>
      </c>
    </row>
    <row r="567" spans="1:39" x14ac:dyDescent="0.3">
      <c r="A567" s="5">
        <v>11270867</v>
      </c>
      <c r="B567" s="6">
        <v>3286342174617</v>
      </c>
      <c r="C567" s="5" t="s">
        <v>76</v>
      </c>
      <c r="D567" s="5" t="s">
        <v>3823</v>
      </c>
      <c r="E567" s="12">
        <v>208</v>
      </c>
      <c r="F567" s="5" t="s">
        <v>65</v>
      </c>
      <c r="G567" s="5">
        <v>2054017</v>
      </c>
      <c r="H567" s="36" t="s">
        <v>76</v>
      </c>
      <c r="I567" s="5">
        <v>205</v>
      </c>
      <c r="J567" s="5">
        <v>40</v>
      </c>
      <c r="K567" s="5">
        <v>17</v>
      </c>
      <c r="L567" s="5" t="s">
        <v>3656</v>
      </c>
      <c r="M567" s="5">
        <v>84</v>
      </c>
      <c r="N567" s="5"/>
      <c r="O567" s="5" t="s">
        <v>25</v>
      </c>
      <c r="P567" s="5"/>
      <c r="Q567" s="5"/>
      <c r="R567" s="5"/>
      <c r="S567" s="5"/>
      <c r="T567" s="5"/>
      <c r="U567" s="5"/>
      <c r="V567" s="5"/>
      <c r="W567" s="12">
        <v>208</v>
      </c>
      <c r="X567" s="7">
        <f t="shared" si="32"/>
        <v>0.37</v>
      </c>
      <c r="Y567" s="5">
        <f t="shared" si="33"/>
        <v>131.04</v>
      </c>
      <c r="AI567" t="e">
        <f>VLOOKUP(A567,NP!$A:$B,2,FALSE)</f>
        <v>#N/A</v>
      </c>
      <c r="AJ567">
        <f t="shared" si="34"/>
        <v>0</v>
      </c>
      <c r="AK567">
        <f>VLOOKUP(F567,Kondition!$B$4:$AG$31,15,FALSE)*100</f>
        <v>37</v>
      </c>
      <c r="AL567" t="e">
        <f t="shared" si="35"/>
        <v>#REF!</v>
      </c>
      <c r="AM567">
        <v>17</v>
      </c>
    </row>
    <row r="568" spans="1:39" x14ac:dyDescent="0.3">
      <c r="A568" s="5">
        <v>11270868</v>
      </c>
      <c r="B568" s="6">
        <v>3286341529913</v>
      </c>
      <c r="C568" s="5" t="s">
        <v>76</v>
      </c>
      <c r="D568" s="5" t="s">
        <v>3824</v>
      </c>
      <c r="E568" s="12">
        <v>175.5</v>
      </c>
      <c r="F568" s="5" t="s">
        <v>65</v>
      </c>
      <c r="G568" s="5">
        <v>2054516</v>
      </c>
      <c r="H568" s="36" t="s">
        <v>76</v>
      </c>
      <c r="I568" s="5">
        <v>205</v>
      </c>
      <c r="J568" s="5">
        <v>45</v>
      </c>
      <c r="K568" s="5">
        <v>16</v>
      </c>
      <c r="L568" s="5" t="s">
        <v>3656</v>
      </c>
      <c r="M568" s="5">
        <v>87</v>
      </c>
      <c r="N568" s="5"/>
      <c r="O568" s="5" t="s">
        <v>19</v>
      </c>
      <c r="P568" s="5"/>
      <c r="Q568" s="5" t="s">
        <v>21</v>
      </c>
      <c r="R568" s="5" t="s">
        <v>34</v>
      </c>
      <c r="S568" s="5">
        <v>71</v>
      </c>
      <c r="T568" s="5" t="s">
        <v>22</v>
      </c>
      <c r="U568" s="5" t="s">
        <v>23</v>
      </c>
      <c r="V568" s="5" t="s">
        <v>24</v>
      </c>
      <c r="W568" s="12">
        <v>175.5</v>
      </c>
      <c r="X568" s="7">
        <f t="shared" ref="X568:X631" si="36">IF(AJ568&gt;0,"NP",AK568/100)</f>
        <v>0.37</v>
      </c>
      <c r="Y568" s="5">
        <f t="shared" ref="Y568:Y631" si="37">IF(AJ568&gt;0,AI568,E568*(100%-X568))</f>
        <v>110.565</v>
      </c>
      <c r="AI568" t="e">
        <f>VLOOKUP(A568,NP!$A:$B,2,FALSE)</f>
        <v>#N/A</v>
      </c>
      <c r="AJ568">
        <f t="shared" ref="AJ568:AJ631" si="38">_xlfn.IFNA(AI568,0)</f>
        <v>0</v>
      </c>
      <c r="AK568">
        <f>VLOOKUP(F568,Kondition!$B$4:$AG$31,12,FALSE)*100</f>
        <v>37</v>
      </c>
      <c r="AL568" t="e">
        <f t="shared" ref="AL568:AL631" si="39">$AI$1&amp;F568&amp;K568</f>
        <v>#REF!</v>
      </c>
      <c r="AM568">
        <v>16</v>
      </c>
    </row>
    <row r="569" spans="1:39" x14ac:dyDescent="0.3">
      <c r="A569" s="5">
        <v>11270869</v>
      </c>
      <c r="B569" s="6">
        <v>3286341534719</v>
      </c>
      <c r="C569" s="5" t="s">
        <v>76</v>
      </c>
      <c r="D569" s="5" t="s">
        <v>3825</v>
      </c>
      <c r="E569" s="12">
        <v>307</v>
      </c>
      <c r="F569" s="5" t="s">
        <v>65</v>
      </c>
      <c r="G569" s="5">
        <v>2553519</v>
      </c>
      <c r="H569" s="36" t="s">
        <v>76</v>
      </c>
      <c r="I569" s="5">
        <v>255</v>
      </c>
      <c r="J569" s="5">
        <v>35</v>
      </c>
      <c r="K569" s="5">
        <v>19</v>
      </c>
      <c r="L569" s="5" t="s">
        <v>3656</v>
      </c>
      <c r="M569" s="5">
        <v>96</v>
      </c>
      <c r="N569" s="5"/>
      <c r="O569" s="5" t="s">
        <v>25</v>
      </c>
      <c r="P569" s="5"/>
      <c r="Q569" s="5" t="s">
        <v>21</v>
      </c>
      <c r="R569" s="5" t="s">
        <v>34</v>
      </c>
      <c r="S569" s="5">
        <v>73</v>
      </c>
      <c r="T569" s="5" t="s">
        <v>22</v>
      </c>
      <c r="U569" s="5" t="s">
        <v>23</v>
      </c>
      <c r="V569" s="5" t="s">
        <v>24</v>
      </c>
      <c r="W569" s="12">
        <v>307</v>
      </c>
      <c r="X569" s="7">
        <f t="shared" si="36"/>
        <v>0.43</v>
      </c>
      <c r="Y569" s="5">
        <f t="shared" si="37"/>
        <v>174.99</v>
      </c>
      <c r="AI569" t="e">
        <f>VLOOKUP(A569,NP!$A:$B,2,FALSE)</f>
        <v>#N/A</v>
      </c>
      <c r="AJ569">
        <f t="shared" si="38"/>
        <v>0</v>
      </c>
      <c r="AK569">
        <f>VLOOKUP(F569,Kondition!$B$4:$AG$31,21,FALSE)*100</f>
        <v>43</v>
      </c>
      <c r="AL569" t="e">
        <f t="shared" si="39"/>
        <v>#REF!</v>
      </c>
      <c r="AM569">
        <v>19</v>
      </c>
    </row>
    <row r="570" spans="1:39" x14ac:dyDescent="0.3">
      <c r="A570" s="5">
        <v>11270870</v>
      </c>
      <c r="B570" s="6">
        <v>3286342175010</v>
      </c>
      <c r="C570" s="5" t="s">
        <v>76</v>
      </c>
      <c r="D570" s="5" t="s">
        <v>3826</v>
      </c>
      <c r="E570" s="12">
        <v>468</v>
      </c>
      <c r="F570" s="5" t="s">
        <v>65</v>
      </c>
      <c r="G570" s="5">
        <v>2753521</v>
      </c>
      <c r="H570" s="36" t="s">
        <v>76</v>
      </c>
      <c r="I570" s="5">
        <v>275</v>
      </c>
      <c r="J570" s="5">
        <v>35</v>
      </c>
      <c r="K570" s="5">
        <v>21</v>
      </c>
      <c r="L570" s="5" t="s">
        <v>3656</v>
      </c>
      <c r="M570" s="5">
        <v>103</v>
      </c>
      <c r="N570" s="5"/>
      <c r="O570" s="5" t="s">
        <v>25</v>
      </c>
      <c r="P570" s="5"/>
      <c r="Q570" s="5"/>
      <c r="R570" s="5"/>
      <c r="S570" s="5"/>
      <c r="T570" s="5"/>
      <c r="U570" s="5"/>
      <c r="V570" s="5"/>
      <c r="W570" s="12">
        <v>468</v>
      </c>
      <c r="X570" s="7" t="str">
        <f t="shared" si="36"/>
        <v>NP</v>
      </c>
      <c r="Y570" s="5">
        <f t="shared" si="37"/>
        <v>252</v>
      </c>
      <c r="AI570">
        <f>VLOOKUP(A570,NP!$A:$B,2,FALSE)</f>
        <v>252</v>
      </c>
      <c r="AJ570">
        <f t="shared" si="38"/>
        <v>252</v>
      </c>
      <c r="AK570">
        <f>VLOOKUP(F570,Kondition!$B$4:$AG$31,27,FALSE)*100</f>
        <v>43</v>
      </c>
      <c r="AL570" t="e">
        <f t="shared" si="39"/>
        <v>#REF!</v>
      </c>
      <c r="AM570">
        <v>19</v>
      </c>
    </row>
    <row r="571" spans="1:39" x14ac:dyDescent="0.3">
      <c r="A571" s="5">
        <v>11270871</v>
      </c>
      <c r="B571" s="6">
        <v>3286341919219</v>
      </c>
      <c r="C571" s="5" t="s">
        <v>76</v>
      </c>
      <c r="D571" s="5" t="s">
        <v>3827</v>
      </c>
      <c r="E571" s="12">
        <v>469</v>
      </c>
      <c r="F571" s="5" t="s">
        <v>65</v>
      </c>
      <c r="G571" s="5">
        <v>2753020</v>
      </c>
      <c r="H571" s="36" t="s">
        <v>76</v>
      </c>
      <c r="I571" s="5">
        <v>275</v>
      </c>
      <c r="J571" s="5">
        <v>30</v>
      </c>
      <c r="K571" s="5">
        <v>20</v>
      </c>
      <c r="L571" s="5" t="s">
        <v>3656</v>
      </c>
      <c r="M571" s="5">
        <v>97</v>
      </c>
      <c r="N571" s="5"/>
      <c r="O571" s="5" t="s">
        <v>29</v>
      </c>
      <c r="P571" s="5"/>
      <c r="Q571" s="5" t="s">
        <v>21</v>
      </c>
      <c r="R571" s="5" t="s">
        <v>34</v>
      </c>
      <c r="S571" s="5">
        <v>73</v>
      </c>
      <c r="T571" s="5" t="s">
        <v>22</v>
      </c>
      <c r="U571" s="5" t="s">
        <v>23</v>
      </c>
      <c r="V571" s="5" t="s">
        <v>24</v>
      </c>
      <c r="W571" s="12">
        <v>469</v>
      </c>
      <c r="X571" s="7" t="str">
        <f t="shared" si="36"/>
        <v>NP</v>
      </c>
      <c r="Y571" s="5">
        <f t="shared" si="37"/>
        <v>252.5</v>
      </c>
      <c r="AI571">
        <f>VLOOKUP(A571,NP!$A:$B,2,FALSE)</f>
        <v>252.5</v>
      </c>
      <c r="AJ571">
        <f t="shared" si="38"/>
        <v>252.5</v>
      </c>
      <c r="AK571">
        <f>VLOOKUP(F571,Kondition!$B$4:$AG$309,24,FALSE)*100</f>
        <v>43</v>
      </c>
      <c r="AL571" t="e">
        <f t="shared" si="39"/>
        <v>#REF!</v>
      </c>
      <c r="AM571">
        <v>19</v>
      </c>
    </row>
    <row r="572" spans="1:39" x14ac:dyDescent="0.3">
      <c r="A572" s="5">
        <v>11270872</v>
      </c>
      <c r="B572" s="6">
        <v>3286341531312</v>
      </c>
      <c r="C572" s="5" t="s">
        <v>76</v>
      </c>
      <c r="D572" s="5" t="s">
        <v>3828</v>
      </c>
      <c r="E572" s="12">
        <v>271.5</v>
      </c>
      <c r="F572" s="5" t="s">
        <v>65</v>
      </c>
      <c r="G572" s="5">
        <v>2454017</v>
      </c>
      <c r="H572" s="36" t="s">
        <v>76</v>
      </c>
      <c r="I572" s="5">
        <v>245</v>
      </c>
      <c r="J572" s="5">
        <v>40</v>
      </c>
      <c r="K572" s="5">
        <v>17</v>
      </c>
      <c r="L572" s="5" t="s">
        <v>3656</v>
      </c>
      <c r="M572" s="5">
        <v>95</v>
      </c>
      <c r="N572" s="5"/>
      <c r="O572" s="5" t="s">
        <v>25</v>
      </c>
      <c r="P572" s="5"/>
      <c r="Q572" s="5" t="s">
        <v>21</v>
      </c>
      <c r="R572" s="5" t="s">
        <v>34</v>
      </c>
      <c r="S572" s="5">
        <v>72</v>
      </c>
      <c r="T572" s="5" t="s">
        <v>22</v>
      </c>
      <c r="U572" s="5" t="s">
        <v>23</v>
      </c>
      <c r="V572" s="5" t="s">
        <v>24</v>
      </c>
      <c r="W572" s="12">
        <v>271.5</v>
      </c>
      <c r="X572" s="7" t="str">
        <f t="shared" si="36"/>
        <v>NP</v>
      </c>
      <c r="Y572" s="5">
        <f t="shared" si="37"/>
        <v>161.5</v>
      </c>
      <c r="AI572">
        <f>VLOOKUP(A572,NP!$A:$B,2,FALSE)</f>
        <v>161.5</v>
      </c>
      <c r="AJ572">
        <f t="shared" si="38"/>
        <v>161.5</v>
      </c>
      <c r="AK572">
        <f>VLOOKUP(F572,Kondition!$B$4:$AG$31,15,FALSE)*100</f>
        <v>37</v>
      </c>
      <c r="AL572" t="e">
        <f t="shared" si="39"/>
        <v>#REF!</v>
      </c>
      <c r="AM572">
        <v>17</v>
      </c>
    </row>
    <row r="573" spans="1:39" x14ac:dyDescent="0.3">
      <c r="A573" s="5">
        <v>11270873</v>
      </c>
      <c r="B573" s="6">
        <v>3286341798616</v>
      </c>
      <c r="C573" s="5" t="s">
        <v>76</v>
      </c>
      <c r="D573" s="5" t="s">
        <v>3829</v>
      </c>
      <c r="E573" s="12">
        <v>198</v>
      </c>
      <c r="F573" s="5" t="s">
        <v>65</v>
      </c>
      <c r="G573" s="5">
        <v>2255017</v>
      </c>
      <c r="H573" s="36" t="s">
        <v>76</v>
      </c>
      <c r="I573" s="5">
        <v>225</v>
      </c>
      <c r="J573" s="5">
        <v>50</v>
      </c>
      <c r="K573" s="5">
        <v>17</v>
      </c>
      <c r="L573" s="5" t="s">
        <v>3656</v>
      </c>
      <c r="M573" s="5">
        <v>98</v>
      </c>
      <c r="N573" s="5"/>
      <c r="O573" s="5" t="s">
        <v>19</v>
      </c>
      <c r="P573" s="5"/>
      <c r="Q573" s="5"/>
      <c r="R573" s="5"/>
      <c r="S573" s="5"/>
      <c r="T573" s="5"/>
      <c r="U573" s="5"/>
      <c r="V573" s="5"/>
      <c r="W573" s="12">
        <v>198</v>
      </c>
      <c r="X573" s="7">
        <f t="shared" si="36"/>
        <v>0.37</v>
      </c>
      <c r="Y573" s="5">
        <f t="shared" si="37"/>
        <v>124.74</v>
      </c>
      <c r="AI573" t="e">
        <f>VLOOKUP(A573,NP!$A:$B,2,FALSE)</f>
        <v>#N/A</v>
      </c>
      <c r="AJ573">
        <f t="shared" si="38"/>
        <v>0</v>
      </c>
      <c r="AK573">
        <f>VLOOKUP(F573,Kondition!$B$4:$AG$31,15,FALSE)*100</f>
        <v>37</v>
      </c>
      <c r="AL573" t="e">
        <f t="shared" si="39"/>
        <v>#REF!</v>
      </c>
      <c r="AM573">
        <v>17</v>
      </c>
    </row>
    <row r="574" spans="1:39" x14ac:dyDescent="0.3">
      <c r="A574" s="5">
        <v>11270874</v>
      </c>
      <c r="B574" s="6">
        <v>3286342174419</v>
      </c>
      <c r="C574" s="5" t="s">
        <v>76</v>
      </c>
      <c r="D574" s="5" t="s">
        <v>3830</v>
      </c>
      <c r="E574" s="12">
        <v>330</v>
      </c>
      <c r="F574" s="5" t="s">
        <v>65</v>
      </c>
      <c r="G574" s="5">
        <v>2354020</v>
      </c>
      <c r="H574" s="36" t="s">
        <v>76</v>
      </c>
      <c r="I574" s="5">
        <v>235</v>
      </c>
      <c r="J574" s="5">
        <v>40</v>
      </c>
      <c r="K574" s="5">
        <v>20</v>
      </c>
      <c r="L574" s="5" t="s">
        <v>3656</v>
      </c>
      <c r="M574" s="5">
        <v>96</v>
      </c>
      <c r="N574" s="5"/>
      <c r="O574" s="5" t="s">
        <v>19</v>
      </c>
      <c r="P574" s="5"/>
      <c r="Q574" s="5"/>
      <c r="R574" s="5"/>
      <c r="S574" s="5"/>
      <c r="T574" s="5"/>
      <c r="U574" s="5"/>
      <c r="V574" s="5"/>
      <c r="W574" s="12">
        <v>330</v>
      </c>
      <c r="X574" s="7">
        <f t="shared" si="36"/>
        <v>0.43</v>
      </c>
      <c r="Y574" s="5">
        <f t="shared" si="37"/>
        <v>188.10000000000002</v>
      </c>
      <c r="AI574" t="e">
        <f>VLOOKUP(A574,NP!$A:$B,2,FALSE)</f>
        <v>#N/A</v>
      </c>
      <c r="AJ574">
        <f t="shared" si="38"/>
        <v>0</v>
      </c>
      <c r="AK574">
        <f>VLOOKUP(F574,Kondition!$B$4:$AG$309,24,FALSE)*100</f>
        <v>43</v>
      </c>
      <c r="AL574" t="e">
        <f t="shared" si="39"/>
        <v>#REF!</v>
      </c>
      <c r="AM574">
        <v>19</v>
      </c>
    </row>
    <row r="575" spans="1:39" x14ac:dyDescent="0.3">
      <c r="A575" s="5">
        <v>11270875</v>
      </c>
      <c r="B575" s="6">
        <v>3286341534511</v>
      </c>
      <c r="C575" s="5" t="s">
        <v>76</v>
      </c>
      <c r="D575" s="5" t="s">
        <v>3831</v>
      </c>
      <c r="E575" s="12">
        <v>321</v>
      </c>
      <c r="F575" s="5" t="s">
        <v>65</v>
      </c>
      <c r="G575" s="5">
        <v>2353519</v>
      </c>
      <c r="H575" s="36" t="s">
        <v>76</v>
      </c>
      <c r="I575" s="5">
        <v>235</v>
      </c>
      <c r="J575" s="5">
        <v>35</v>
      </c>
      <c r="K575" s="5">
        <v>19</v>
      </c>
      <c r="L575" s="5" t="s">
        <v>3656</v>
      </c>
      <c r="M575" s="5">
        <v>91</v>
      </c>
      <c r="N575" s="5"/>
      <c r="O575" s="5" t="s">
        <v>29</v>
      </c>
      <c r="P575" s="5"/>
      <c r="Q575" s="5"/>
      <c r="R575" s="5"/>
      <c r="S575" s="5"/>
      <c r="T575" s="5"/>
      <c r="U575" s="5"/>
      <c r="V575" s="5"/>
      <c r="W575" s="12">
        <v>321</v>
      </c>
      <c r="X575" s="7">
        <f t="shared" si="36"/>
        <v>0.43</v>
      </c>
      <c r="Y575" s="5">
        <f t="shared" si="37"/>
        <v>182.97000000000003</v>
      </c>
      <c r="AI575" t="e">
        <f>VLOOKUP(A575,NP!$A:$B,2,FALSE)</f>
        <v>#N/A</v>
      </c>
      <c r="AJ575">
        <f t="shared" si="38"/>
        <v>0</v>
      </c>
      <c r="AK575">
        <f>VLOOKUP(F575,Kondition!$B$4:$AG$31,21,FALSE)*100</f>
        <v>43</v>
      </c>
      <c r="AL575" t="e">
        <f t="shared" si="39"/>
        <v>#REF!</v>
      </c>
      <c r="AM575">
        <v>19</v>
      </c>
    </row>
    <row r="576" spans="1:39" x14ac:dyDescent="0.3">
      <c r="A576" s="5">
        <v>11270876</v>
      </c>
      <c r="B576" s="6">
        <v>3286341534917</v>
      </c>
      <c r="C576" s="5" t="s">
        <v>76</v>
      </c>
      <c r="D576" s="5" t="s">
        <v>3832</v>
      </c>
      <c r="E576" s="12">
        <v>295.5</v>
      </c>
      <c r="F576" s="5" t="s">
        <v>65</v>
      </c>
      <c r="G576" s="5">
        <v>2354019</v>
      </c>
      <c r="H576" s="36" t="s">
        <v>76</v>
      </c>
      <c r="I576" s="5">
        <v>235</v>
      </c>
      <c r="J576" s="5">
        <v>40</v>
      </c>
      <c r="K576" s="5">
        <v>19</v>
      </c>
      <c r="L576" s="5" t="s">
        <v>3656</v>
      </c>
      <c r="M576" s="5">
        <v>96</v>
      </c>
      <c r="N576" s="5"/>
      <c r="O576" s="5" t="s">
        <v>25</v>
      </c>
      <c r="P576" s="5"/>
      <c r="Q576" s="5" t="s">
        <v>21</v>
      </c>
      <c r="R576" s="5" t="s">
        <v>34</v>
      </c>
      <c r="S576" s="5">
        <v>72</v>
      </c>
      <c r="T576" s="5" t="s">
        <v>22</v>
      </c>
      <c r="U576" s="5" t="s">
        <v>23</v>
      </c>
      <c r="V576" s="5" t="s">
        <v>24</v>
      </c>
      <c r="W576" s="12">
        <v>295.5</v>
      </c>
      <c r="X576" s="7">
        <f t="shared" si="36"/>
        <v>0.43</v>
      </c>
      <c r="Y576" s="5">
        <f t="shared" si="37"/>
        <v>168.43500000000003</v>
      </c>
      <c r="AI576" t="e">
        <f>VLOOKUP(A576,NP!$A:$B,2,FALSE)</f>
        <v>#N/A</v>
      </c>
      <c r="AJ576">
        <f t="shared" si="38"/>
        <v>0</v>
      </c>
      <c r="AK576">
        <f>VLOOKUP(F576,Kondition!$B$4:$AG$31,21,FALSE)*100</f>
        <v>43</v>
      </c>
      <c r="AL576" t="e">
        <f t="shared" si="39"/>
        <v>#REF!</v>
      </c>
      <c r="AM576">
        <v>19</v>
      </c>
    </row>
    <row r="577" spans="1:39" x14ac:dyDescent="0.3">
      <c r="A577" s="5">
        <v>11270877</v>
      </c>
      <c r="B577" s="6">
        <v>3286341535013</v>
      </c>
      <c r="C577" s="5" t="s">
        <v>76</v>
      </c>
      <c r="D577" s="5" t="s">
        <v>3833</v>
      </c>
      <c r="E577" s="12">
        <v>329.5</v>
      </c>
      <c r="F577" s="5" t="s">
        <v>65</v>
      </c>
      <c r="G577" s="5">
        <v>2454019</v>
      </c>
      <c r="H577" s="36" t="s">
        <v>76</v>
      </c>
      <c r="I577" s="5">
        <v>245</v>
      </c>
      <c r="J577" s="5">
        <v>40</v>
      </c>
      <c r="K577" s="5">
        <v>19</v>
      </c>
      <c r="L577" s="5" t="s">
        <v>3656</v>
      </c>
      <c r="M577" s="5">
        <v>98</v>
      </c>
      <c r="N577" s="5"/>
      <c r="O577" s="5" t="s">
        <v>25</v>
      </c>
      <c r="P577" s="5"/>
      <c r="Q577" s="5" t="s">
        <v>21</v>
      </c>
      <c r="R577" s="5" t="s">
        <v>34</v>
      </c>
      <c r="S577" s="5">
        <v>72</v>
      </c>
      <c r="T577" s="5" t="s">
        <v>22</v>
      </c>
      <c r="U577" s="5" t="s">
        <v>23</v>
      </c>
      <c r="V577" s="5" t="s">
        <v>24</v>
      </c>
      <c r="W577" s="12">
        <v>329.5</v>
      </c>
      <c r="X577" s="7">
        <f t="shared" si="36"/>
        <v>0.43</v>
      </c>
      <c r="Y577" s="5">
        <f t="shared" si="37"/>
        <v>187.81500000000003</v>
      </c>
      <c r="AI577" t="e">
        <f>VLOOKUP(A577,NP!$A:$B,2,FALSE)</f>
        <v>#N/A</v>
      </c>
      <c r="AJ577">
        <f t="shared" si="38"/>
        <v>0</v>
      </c>
      <c r="AK577">
        <f>VLOOKUP(F577,Kondition!$B$4:$AG$31,21,FALSE)*100</f>
        <v>43</v>
      </c>
      <c r="AL577" t="e">
        <f t="shared" si="39"/>
        <v>#REF!</v>
      </c>
      <c r="AM577">
        <v>19</v>
      </c>
    </row>
    <row r="578" spans="1:39" x14ac:dyDescent="0.3">
      <c r="A578" s="5">
        <v>11270878</v>
      </c>
      <c r="B578" s="6">
        <v>3286341535310</v>
      </c>
      <c r="C578" s="5" t="s">
        <v>76</v>
      </c>
      <c r="D578" s="5" t="s">
        <v>3834</v>
      </c>
      <c r="E578" s="12">
        <v>324</v>
      </c>
      <c r="F578" s="5" t="s">
        <v>65</v>
      </c>
      <c r="G578" s="5">
        <v>2254519</v>
      </c>
      <c r="H578" s="36" t="s">
        <v>76</v>
      </c>
      <c r="I578" s="5">
        <v>225</v>
      </c>
      <c r="J578" s="5">
        <v>45</v>
      </c>
      <c r="K578" s="5">
        <v>19</v>
      </c>
      <c r="L578" s="5" t="s">
        <v>3656</v>
      </c>
      <c r="M578" s="5">
        <v>96</v>
      </c>
      <c r="N578" s="5"/>
      <c r="O578" s="5" t="s">
        <v>25</v>
      </c>
      <c r="P578" s="5"/>
      <c r="Q578" s="5" t="s">
        <v>21</v>
      </c>
      <c r="R578" s="5" t="s">
        <v>34</v>
      </c>
      <c r="S578" s="5">
        <v>72</v>
      </c>
      <c r="T578" s="5" t="s">
        <v>22</v>
      </c>
      <c r="U578" s="5" t="s">
        <v>23</v>
      </c>
      <c r="V578" s="5" t="s">
        <v>24</v>
      </c>
      <c r="W578" s="12">
        <v>324</v>
      </c>
      <c r="X578" s="7">
        <f t="shared" si="36"/>
        <v>0.43</v>
      </c>
      <c r="Y578" s="5">
        <f t="shared" si="37"/>
        <v>184.68</v>
      </c>
      <c r="AI578" t="e">
        <f>VLOOKUP(A578,NP!$A:$B,2,FALSE)</f>
        <v>#N/A</v>
      </c>
      <c r="AJ578">
        <f t="shared" si="38"/>
        <v>0</v>
      </c>
      <c r="AK578">
        <f>VLOOKUP(F578,Kondition!$B$4:$AG$31,21,FALSE)*100</f>
        <v>43</v>
      </c>
      <c r="AL578" t="e">
        <f t="shared" si="39"/>
        <v>#REF!</v>
      </c>
      <c r="AM578">
        <v>19</v>
      </c>
    </row>
    <row r="579" spans="1:39" x14ac:dyDescent="0.3">
      <c r="A579" s="5">
        <v>11270879</v>
      </c>
      <c r="B579" s="6">
        <v>3286341535419</v>
      </c>
      <c r="C579" s="5" t="s">
        <v>76</v>
      </c>
      <c r="D579" s="5" t="s">
        <v>3835</v>
      </c>
      <c r="E579" s="12">
        <v>282.5</v>
      </c>
      <c r="F579" s="5" t="s">
        <v>65</v>
      </c>
      <c r="G579" s="5">
        <v>2354519</v>
      </c>
      <c r="H579" s="36" t="s">
        <v>76</v>
      </c>
      <c r="I579" s="5">
        <v>235</v>
      </c>
      <c r="J579" s="5">
        <v>45</v>
      </c>
      <c r="K579" s="5">
        <v>19</v>
      </c>
      <c r="L579" s="5" t="s">
        <v>3656</v>
      </c>
      <c r="M579" s="5">
        <v>99</v>
      </c>
      <c r="N579" s="5"/>
      <c r="O579" s="5" t="s">
        <v>25</v>
      </c>
      <c r="P579" s="5"/>
      <c r="Q579" s="5" t="s">
        <v>21</v>
      </c>
      <c r="R579" s="5" t="s">
        <v>34</v>
      </c>
      <c r="S579" s="5">
        <v>72</v>
      </c>
      <c r="T579" s="5" t="s">
        <v>22</v>
      </c>
      <c r="U579" s="5" t="s">
        <v>23</v>
      </c>
      <c r="V579" s="5" t="s">
        <v>24</v>
      </c>
      <c r="W579" s="12">
        <v>282.5</v>
      </c>
      <c r="X579" s="7">
        <f t="shared" si="36"/>
        <v>0.43</v>
      </c>
      <c r="Y579" s="5">
        <f t="shared" si="37"/>
        <v>161.02500000000001</v>
      </c>
      <c r="AI579" t="e">
        <f>VLOOKUP(A579,NP!$A:$B,2,FALSE)</f>
        <v>#N/A</v>
      </c>
      <c r="AJ579">
        <f t="shared" si="38"/>
        <v>0</v>
      </c>
      <c r="AK579">
        <f>VLOOKUP(F579,Kondition!$B$4:$AG$31,21,FALSE)*100</f>
        <v>43</v>
      </c>
      <c r="AL579" t="e">
        <f t="shared" si="39"/>
        <v>#REF!</v>
      </c>
      <c r="AM579">
        <v>19</v>
      </c>
    </row>
    <row r="580" spans="1:39" x14ac:dyDescent="0.3">
      <c r="A580" s="5">
        <v>11270880</v>
      </c>
      <c r="B580" s="6">
        <v>3286341535518</v>
      </c>
      <c r="C580" s="5" t="s">
        <v>76</v>
      </c>
      <c r="D580" s="5" t="s">
        <v>3836</v>
      </c>
      <c r="E580" s="12">
        <v>315.5</v>
      </c>
      <c r="F580" s="5" t="s">
        <v>65</v>
      </c>
      <c r="G580" s="5">
        <v>2454519</v>
      </c>
      <c r="H580" s="36" t="s">
        <v>76</v>
      </c>
      <c r="I580" s="5">
        <v>245</v>
      </c>
      <c r="J580" s="5">
        <v>45</v>
      </c>
      <c r="K580" s="5">
        <v>19</v>
      </c>
      <c r="L580" s="5" t="s">
        <v>3656</v>
      </c>
      <c r="M580" s="5">
        <v>102</v>
      </c>
      <c r="N580" s="5"/>
      <c r="O580" s="5" t="s">
        <v>25</v>
      </c>
      <c r="P580" s="5"/>
      <c r="Q580" s="5" t="s">
        <v>21</v>
      </c>
      <c r="R580" s="5" t="s">
        <v>34</v>
      </c>
      <c r="S580" s="5">
        <v>72</v>
      </c>
      <c r="T580" s="5" t="s">
        <v>22</v>
      </c>
      <c r="U580" s="5" t="s">
        <v>23</v>
      </c>
      <c r="V580" s="5" t="s">
        <v>24</v>
      </c>
      <c r="W580" s="12">
        <v>315.5</v>
      </c>
      <c r="X580" s="7">
        <f t="shared" si="36"/>
        <v>0.43</v>
      </c>
      <c r="Y580" s="5">
        <f t="shared" si="37"/>
        <v>179.83500000000001</v>
      </c>
      <c r="AI580" t="e">
        <f>VLOOKUP(A580,NP!$A:$B,2,FALSE)</f>
        <v>#N/A</v>
      </c>
      <c r="AJ580">
        <f t="shared" si="38"/>
        <v>0</v>
      </c>
      <c r="AK580">
        <f>VLOOKUP(F580,Kondition!$B$4:$AG$31,21,FALSE)*100</f>
        <v>43</v>
      </c>
      <c r="AL580" t="e">
        <f t="shared" si="39"/>
        <v>#REF!</v>
      </c>
      <c r="AM580">
        <v>19</v>
      </c>
    </row>
    <row r="581" spans="1:39" x14ac:dyDescent="0.3">
      <c r="A581" s="5">
        <v>11270881</v>
      </c>
      <c r="B581" s="6">
        <v>3286341535617</v>
      </c>
      <c r="C581" s="5" t="s">
        <v>76</v>
      </c>
      <c r="D581" s="5" t="s">
        <v>3837</v>
      </c>
      <c r="E581" s="12">
        <v>315</v>
      </c>
      <c r="F581" s="5" t="s">
        <v>65</v>
      </c>
      <c r="G581" s="5">
        <v>2554519</v>
      </c>
      <c r="H581" s="36" t="s">
        <v>76</v>
      </c>
      <c r="I581" s="5">
        <v>255</v>
      </c>
      <c r="J581" s="5">
        <v>45</v>
      </c>
      <c r="K581" s="5">
        <v>19</v>
      </c>
      <c r="L581" s="5" t="s">
        <v>3656</v>
      </c>
      <c r="M581" s="5">
        <v>104</v>
      </c>
      <c r="N581" s="5"/>
      <c r="O581" s="5" t="s">
        <v>25</v>
      </c>
      <c r="P581" s="5"/>
      <c r="Q581" s="5" t="s">
        <v>21</v>
      </c>
      <c r="R581" s="5" t="s">
        <v>34</v>
      </c>
      <c r="S581" s="5">
        <v>73</v>
      </c>
      <c r="T581" s="5" t="s">
        <v>22</v>
      </c>
      <c r="U581" s="5" t="s">
        <v>23</v>
      </c>
      <c r="V581" s="5" t="s">
        <v>24</v>
      </c>
      <c r="W581" s="12">
        <v>315</v>
      </c>
      <c r="X581" s="7">
        <f t="shared" si="36"/>
        <v>0.43</v>
      </c>
      <c r="Y581" s="5">
        <f t="shared" si="37"/>
        <v>179.55</v>
      </c>
      <c r="AI581" t="e">
        <f>VLOOKUP(A581,NP!$A:$B,2,FALSE)</f>
        <v>#N/A</v>
      </c>
      <c r="AJ581">
        <f t="shared" si="38"/>
        <v>0</v>
      </c>
      <c r="AK581">
        <f>VLOOKUP(F581,Kondition!$B$4:$AG$31,21,FALSE)*100</f>
        <v>43</v>
      </c>
      <c r="AL581" t="e">
        <f t="shared" si="39"/>
        <v>#REF!</v>
      </c>
      <c r="AM581">
        <v>19</v>
      </c>
    </row>
    <row r="582" spans="1:39" x14ac:dyDescent="0.3">
      <c r="A582" s="5">
        <v>11270882</v>
      </c>
      <c r="B582" s="6">
        <v>3286341535914</v>
      </c>
      <c r="C582" s="5" t="s">
        <v>76</v>
      </c>
      <c r="D582" s="5" t="s">
        <v>3838</v>
      </c>
      <c r="E582" s="12">
        <v>391.5</v>
      </c>
      <c r="F582" s="5" t="s">
        <v>65</v>
      </c>
      <c r="G582" s="5">
        <v>2554020</v>
      </c>
      <c r="H582" s="36" t="s">
        <v>76</v>
      </c>
      <c r="I582" s="5">
        <v>255</v>
      </c>
      <c r="J582" s="5">
        <v>40</v>
      </c>
      <c r="K582" s="5">
        <v>20</v>
      </c>
      <c r="L582" s="5" t="s">
        <v>3656</v>
      </c>
      <c r="M582" s="5">
        <v>101</v>
      </c>
      <c r="N582" s="5"/>
      <c r="O582" s="5" t="s">
        <v>25</v>
      </c>
      <c r="P582" s="5"/>
      <c r="Q582" s="5" t="s">
        <v>21</v>
      </c>
      <c r="R582" s="5" t="s">
        <v>34</v>
      </c>
      <c r="S582" s="5">
        <v>73</v>
      </c>
      <c r="T582" s="5" t="s">
        <v>22</v>
      </c>
      <c r="U582" s="5" t="s">
        <v>23</v>
      </c>
      <c r="V582" s="5" t="s">
        <v>24</v>
      </c>
      <c r="W582" s="12">
        <v>391.5</v>
      </c>
      <c r="X582" s="7" t="str">
        <f t="shared" si="36"/>
        <v>NP</v>
      </c>
      <c r="Y582" s="5">
        <f t="shared" si="37"/>
        <v>217</v>
      </c>
      <c r="AI582">
        <f>VLOOKUP(A582,NP!$A:$B,2,FALSE)</f>
        <v>217</v>
      </c>
      <c r="AJ582">
        <f t="shared" si="38"/>
        <v>217</v>
      </c>
      <c r="AK582">
        <f>VLOOKUP(F582,Kondition!$B$4:$AG$309,24,FALSE)*100</f>
        <v>43</v>
      </c>
      <c r="AL582" t="e">
        <f t="shared" si="39"/>
        <v>#REF!</v>
      </c>
      <c r="AM582">
        <v>19</v>
      </c>
    </row>
    <row r="583" spans="1:39" x14ac:dyDescent="0.3">
      <c r="A583" s="5">
        <v>11270883</v>
      </c>
      <c r="B583" s="6">
        <v>3286341530711</v>
      </c>
      <c r="C583" s="5" t="s">
        <v>76</v>
      </c>
      <c r="D583" s="5" t="s">
        <v>3839</v>
      </c>
      <c r="E583" s="12">
        <v>167.5</v>
      </c>
      <c r="F583" s="5" t="s">
        <v>65</v>
      </c>
      <c r="G583" s="5">
        <v>2255516</v>
      </c>
      <c r="H583" s="36" t="s">
        <v>76</v>
      </c>
      <c r="I583" s="5">
        <v>225</v>
      </c>
      <c r="J583" s="5">
        <v>55</v>
      </c>
      <c r="K583" s="5">
        <v>16</v>
      </c>
      <c r="L583" s="5" t="s">
        <v>3656</v>
      </c>
      <c r="M583" s="5">
        <v>99</v>
      </c>
      <c r="N583" s="5"/>
      <c r="O583" s="5" t="s">
        <v>19</v>
      </c>
      <c r="P583" s="5"/>
      <c r="Q583" s="5" t="s">
        <v>27</v>
      </c>
      <c r="R583" s="5" t="s">
        <v>34</v>
      </c>
      <c r="S583" s="5">
        <v>71</v>
      </c>
      <c r="T583" s="5" t="s">
        <v>22</v>
      </c>
      <c r="U583" s="5" t="s">
        <v>23</v>
      </c>
      <c r="V583" s="5" t="s">
        <v>24</v>
      </c>
      <c r="W583" s="12">
        <v>167.5</v>
      </c>
      <c r="X583" s="7">
        <f t="shared" si="36"/>
        <v>0.37</v>
      </c>
      <c r="Y583" s="5">
        <f t="shared" si="37"/>
        <v>105.52500000000001</v>
      </c>
      <c r="AI583" t="e">
        <f>VLOOKUP(A583,NP!$A:$B,2,FALSE)</f>
        <v>#N/A</v>
      </c>
      <c r="AJ583">
        <f t="shared" si="38"/>
        <v>0</v>
      </c>
      <c r="AK583">
        <f>VLOOKUP(F583,Kondition!$B$4:$AG$31,12,FALSE)*100</f>
        <v>37</v>
      </c>
      <c r="AL583" t="e">
        <f t="shared" si="39"/>
        <v>#REF!</v>
      </c>
      <c r="AM583">
        <v>16</v>
      </c>
    </row>
    <row r="584" spans="1:39" x14ac:dyDescent="0.3">
      <c r="A584" s="5">
        <v>11270884</v>
      </c>
      <c r="B584" s="6">
        <v>3286341534610</v>
      </c>
      <c r="C584" s="5" t="s">
        <v>76</v>
      </c>
      <c r="D584" s="5" t="s">
        <v>3840</v>
      </c>
      <c r="E584" s="12">
        <v>361.5</v>
      </c>
      <c r="F584" s="5" t="s">
        <v>65</v>
      </c>
      <c r="G584" s="5">
        <v>2453519</v>
      </c>
      <c r="H584" s="36" t="s">
        <v>76</v>
      </c>
      <c r="I584" s="5">
        <v>245</v>
      </c>
      <c r="J584" s="5">
        <v>35</v>
      </c>
      <c r="K584" s="5">
        <v>19</v>
      </c>
      <c r="L584" s="5" t="s">
        <v>3656</v>
      </c>
      <c r="M584" s="5">
        <v>93</v>
      </c>
      <c r="N584" s="5"/>
      <c r="O584" s="5" t="s">
        <v>29</v>
      </c>
      <c r="P584" s="5"/>
      <c r="Q584" s="5" t="s">
        <v>21</v>
      </c>
      <c r="R584" s="5" t="s">
        <v>34</v>
      </c>
      <c r="S584" s="5">
        <v>72</v>
      </c>
      <c r="T584" s="5" t="s">
        <v>22</v>
      </c>
      <c r="U584" s="5" t="s">
        <v>23</v>
      </c>
      <c r="V584" s="5" t="s">
        <v>24</v>
      </c>
      <c r="W584" s="12">
        <v>361.5</v>
      </c>
      <c r="X584" s="7" t="str">
        <f t="shared" si="36"/>
        <v>NP</v>
      </c>
      <c r="Y584" s="5">
        <f t="shared" si="37"/>
        <v>203</v>
      </c>
      <c r="AI584">
        <f>VLOOKUP(A584,NP!$A:$B,2,FALSE)</f>
        <v>203</v>
      </c>
      <c r="AJ584">
        <f t="shared" si="38"/>
        <v>203</v>
      </c>
      <c r="AK584">
        <f>VLOOKUP(F584,Kondition!$B$4:$AG$31,21,FALSE)*100</f>
        <v>43</v>
      </c>
      <c r="AL584" t="e">
        <f t="shared" si="39"/>
        <v>#REF!</v>
      </c>
      <c r="AM584">
        <v>19</v>
      </c>
    </row>
    <row r="585" spans="1:39" x14ac:dyDescent="0.3">
      <c r="A585" s="5">
        <v>11270885</v>
      </c>
      <c r="B585" s="6">
        <v>3286342174914</v>
      </c>
      <c r="C585" s="5" t="s">
        <v>76</v>
      </c>
      <c r="D585" s="5" t="s">
        <v>3841</v>
      </c>
      <c r="E585" s="12">
        <v>370</v>
      </c>
      <c r="F585" s="5" t="s">
        <v>65</v>
      </c>
      <c r="G585" s="5">
        <v>2654020</v>
      </c>
      <c r="H585" s="36" t="s">
        <v>76</v>
      </c>
      <c r="I585" s="5">
        <v>265</v>
      </c>
      <c r="J585" s="5">
        <v>40</v>
      </c>
      <c r="K585" s="5">
        <v>20</v>
      </c>
      <c r="L585" s="5" t="s">
        <v>3656</v>
      </c>
      <c r="M585" s="5">
        <v>104</v>
      </c>
      <c r="N585" s="5"/>
      <c r="O585" s="5" t="s">
        <v>25</v>
      </c>
      <c r="P585" s="5"/>
      <c r="Q585" s="5"/>
      <c r="R585" s="5"/>
      <c r="S585" s="5"/>
      <c r="T585" s="5"/>
      <c r="U585" s="5"/>
      <c r="V585" s="5"/>
      <c r="W585" s="12">
        <v>370</v>
      </c>
      <c r="X585" s="7" t="str">
        <f t="shared" si="36"/>
        <v>NP</v>
      </c>
      <c r="Y585" s="5">
        <f t="shared" si="37"/>
        <v>207</v>
      </c>
      <c r="AI585">
        <f>VLOOKUP(A585,NP!$A:$B,2,FALSE)</f>
        <v>207</v>
      </c>
      <c r="AJ585">
        <f t="shared" si="38"/>
        <v>207</v>
      </c>
      <c r="AK585">
        <f>VLOOKUP(F585,Kondition!$B$4:$AG$309,24,FALSE)*100</f>
        <v>43</v>
      </c>
      <c r="AL585" t="e">
        <f t="shared" si="39"/>
        <v>#REF!</v>
      </c>
      <c r="AM585">
        <v>19</v>
      </c>
    </row>
    <row r="586" spans="1:39" x14ac:dyDescent="0.3">
      <c r="A586" s="5">
        <v>11270886</v>
      </c>
      <c r="B586" s="6">
        <v>3286341534115</v>
      </c>
      <c r="C586" s="5" t="s">
        <v>76</v>
      </c>
      <c r="D586" s="5" t="s">
        <v>3842</v>
      </c>
      <c r="E586" s="12">
        <v>285.5</v>
      </c>
      <c r="F586" s="5" t="s">
        <v>65</v>
      </c>
      <c r="G586" s="5">
        <v>2554518</v>
      </c>
      <c r="H586" s="36" t="s">
        <v>76</v>
      </c>
      <c r="I586" s="5">
        <v>255</v>
      </c>
      <c r="J586" s="5">
        <v>45</v>
      </c>
      <c r="K586" s="5">
        <v>18</v>
      </c>
      <c r="L586" s="5" t="s">
        <v>3656</v>
      </c>
      <c r="M586" s="5">
        <v>103</v>
      </c>
      <c r="N586" s="5"/>
      <c r="O586" s="5" t="s">
        <v>25</v>
      </c>
      <c r="P586" s="5"/>
      <c r="Q586" s="5" t="s">
        <v>21</v>
      </c>
      <c r="R586" s="5" t="s">
        <v>34</v>
      </c>
      <c r="S586" s="5">
        <v>73</v>
      </c>
      <c r="T586" s="5" t="s">
        <v>22</v>
      </c>
      <c r="U586" s="5" t="s">
        <v>23</v>
      </c>
      <c r="V586" s="5" t="s">
        <v>24</v>
      </c>
      <c r="W586" s="12">
        <v>285.5</v>
      </c>
      <c r="X586" s="7" t="str">
        <f t="shared" si="36"/>
        <v>NP</v>
      </c>
      <c r="Y586" s="5">
        <f t="shared" si="37"/>
        <v>168</v>
      </c>
      <c r="AI586">
        <f>VLOOKUP(A586,NP!$A:$B,2,FALSE)</f>
        <v>168</v>
      </c>
      <c r="AJ586">
        <f t="shared" si="38"/>
        <v>168</v>
      </c>
      <c r="AK586">
        <f>VLOOKUP(F586,Kondition!$B$4:$AG$31,18,FALSE)*100</f>
        <v>37</v>
      </c>
      <c r="AL586" t="e">
        <f t="shared" si="39"/>
        <v>#REF!</v>
      </c>
      <c r="AM586">
        <v>17</v>
      </c>
    </row>
    <row r="587" spans="1:39" x14ac:dyDescent="0.3">
      <c r="A587" s="5">
        <v>11270887</v>
      </c>
      <c r="B587" s="6">
        <v>3286341533613</v>
      </c>
      <c r="C587" s="5" t="s">
        <v>76</v>
      </c>
      <c r="D587" s="5" t="s">
        <v>3843</v>
      </c>
      <c r="E587" s="12">
        <v>248</v>
      </c>
      <c r="F587" s="5" t="s">
        <v>65</v>
      </c>
      <c r="G587" s="5">
        <v>2554018</v>
      </c>
      <c r="H587" s="36" t="s">
        <v>76</v>
      </c>
      <c r="I587" s="5">
        <v>255</v>
      </c>
      <c r="J587" s="5">
        <v>40</v>
      </c>
      <c r="K587" s="5">
        <v>18</v>
      </c>
      <c r="L587" s="5" t="s">
        <v>3656</v>
      </c>
      <c r="M587" s="5">
        <v>99</v>
      </c>
      <c r="N587" s="5"/>
      <c r="O587" s="5" t="s">
        <v>25</v>
      </c>
      <c r="P587" s="5"/>
      <c r="Q587" s="5" t="s">
        <v>21</v>
      </c>
      <c r="R587" s="5" t="s">
        <v>34</v>
      </c>
      <c r="S587" s="5">
        <v>73</v>
      </c>
      <c r="T587" s="5" t="s">
        <v>22</v>
      </c>
      <c r="U587" s="5" t="s">
        <v>23</v>
      </c>
      <c r="V587" s="5" t="s">
        <v>24</v>
      </c>
      <c r="W587" s="12">
        <v>248</v>
      </c>
      <c r="X587" s="7" t="str">
        <f t="shared" si="36"/>
        <v>NP</v>
      </c>
      <c r="Y587" s="5">
        <f t="shared" si="37"/>
        <v>150.5</v>
      </c>
      <c r="AI587">
        <f>VLOOKUP(A587,NP!$A:$B,2,FALSE)</f>
        <v>150.5</v>
      </c>
      <c r="AJ587">
        <f t="shared" si="38"/>
        <v>150.5</v>
      </c>
      <c r="AK587">
        <f>VLOOKUP(F587,Kondition!$B$4:$AG$31,18,FALSE)*100</f>
        <v>37</v>
      </c>
      <c r="AL587" t="e">
        <f t="shared" si="39"/>
        <v>#REF!</v>
      </c>
      <c r="AM587">
        <v>17</v>
      </c>
    </row>
    <row r="588" spans="1:39" x14ac:dyDescent="0.3">
      <c r="A588" s="5">
        <v>11270888</v>
      </c>
      <c r="B588" s="6">
        <v>3286341533217</v>
      </c>
      <c r="C588" s="5" t="s">
        <v>76</v>
      </c>
      <c r="D588" s="5" t="s">
        <v>3844</v>
      </c>
      <c r="E588" s="12">
        <v>288.5</v>
      </c>
      <c r="F588" s="5" t="s">
        <v>65</v>
      </c>
      <c r="G588" s="5">
        <v>2653518</v>
      </c>
      <c r="H588" s="36" t="s">
        <v>76</v>
      </c>
      <c r="I588" s="5">
        <v>265</v>
      </c>
      <c r="J588" s="5">
        <v>35</v>
      </c>
      <c r="K588" s="5">
        <v>18</v>
      </c>
      <c r="L588" s="5" t="s">
        <v>3656</v>
      </c>
      <c r="M588" s="5">
        <v>97</v>
      </c>
      <c r="N588" s="5"/>
      <c r="O588" s="5" t="s">
        <v>25</v>
      </c>
      <c r="P588" s="5"/>
      <c r="Q588" s="5" t="s">
        <v>21</v>
      </c>
      <c r="R588" s="5" t="s">
        <v>34</v>
      </c>
      <c r="S588" s="5">
        <v>73</v>
      </c>
      <c r="T588" s="5" t="s">
        <v>22</v>
      </c>
      <c r="U588" s="5" t="s">
        <v>23</v>
      </c>
      <c r="V588" s="5" t="s">
        <v>24</v>
      </c>
      <c r="W588" s="12">
        <v>288.5</v>
      </c>
      <c r="X588" s="7" t="str">
        <f t="shared" si="36"/>
        <v>NP</v>
      </c>
      <c r="Y588" s="5">
        <f t="shared" si="37"/>
        <v>169.5</v>
      </c>
      <c r="AI588">
        <f>VLOOKUP(A588,NP!$A:$B,2,FALSE)</f>
        <v>169.5</v>
      </c>
      <c r="AJ588">
        <f t="shared" si="38"/>
        <v>169.5</v>
      </c>
      <c r="AK588">
        <f>VLOOKUP(F588,Kondition!$B$4:$AG$31,18,FALSE)*100</f>
        <v>37</v>
      </c>
      <c r="AL588" t="e">
        <f t="shared" si="39"/>
        <v>#REF!</v>
      </c>
      <c r="AM588">
        <v>17</v>
      </c>
    </row>
    <row r="589" spans="1:39" x14ac:dyDescent="0.3">
      <c r="A589" s="5">
        <v>11270889</v>
      </c>
      <c r="B589" s="6">
        <v>3286341533118</v>
      </c>
      <c r="C589" s="5" t="s">
        <v>76</v>
      </c>
      <c r="D589" s="5" t="s">
        <v>3845</v>
      </c>
      <c r="E589" s="12">
        <v>267.5</v>
      </c>
      <c r="F589" s="5" t="s">
        <v>65</v>
      </c>
      <c r="G589" s="5">
        <v>2553518</v>
      </c>
      <c r="H589" s="36" t="s">
        <v>76</v>
      </c>
      <c r="I589" s="5">
        <v>255</v>
      </c>
      <c r="J589" s="5">
        <v>35</v>
      </c>
      <c r="K589" s="5">
        <v>18</v>
      </c>
      <c r="L589" s="5" t="s">
        <v>3656</v>
      </c>
      <c r="M589" s="5">
        <v>94</v>
      </c>
      <c r="N589" s="5"/>
      <c r="O589" s="5" t="s">
        <v>25</v>
      </c>
      <c r="P589" s="5"/>
      <c r="Q589" s="5" t="s">
        <v>21</v>
      </c>
      <c r="R589" s="5" t="s">
        <v>34</v>
      </c>
      <c r="S589" s="5">
        <v>73</v>
      </c>
      <c r="T589" s="5" t="s">
        <v>22</v>
      </c>
      <c r="U589" s="5" t="s">
        <v>23</v>
      </c>
      <c r="V589" s="5" t="s">
        <v>24</v>
      </c>
      <c r="W589" s="12">
        <v>267.5</v>
      </c>
      <c r="X589" s="7" t="str">
        <f t="shared" si="36"/>
        <v>NP</v>
      </c>
      <c r="Y589" s="5">
        <f t="shared" si="37"/>
        <v>159.5</v>
      </c>
      <c r="AI589">
        <f>VLOOKUP(A589,NP!$A:$B,2,FALSE)</f>
        <v>159.5</v>
      </c>
      <c r="AJ589">
        <f t="shared" si="38"/>
        <v>159.5</v>
      </c>
      <c r="AK589">
        <f>VLOOKUP(F589,Kondition!$B$4:$AG$31,18,FALSE)*100</f>
        <v>37</v>
      </c>
      <c r="AL589" t="e">
        <f t="shared" si="39"/>
        <v>#REF!</v>
      </c>
      <c r="AM589">
        <v>17</v>
      </c>
    </row>
    <row r="590" spans="1:39" x14ac:dyDescent="0.3">
      <c r="A590" s="5">
        <v>11270890</v>
      </c>
      <c r="B590" s="6">
        <v>3286341532319</v>
      </c>
      <c r="C590" s="5" t="s">
        <v>76</v>
      </c>
      <c r="D590" s="5" t="s">
        <v>3846</v>
      </c>
      <c r="E590" s="12">
        <v>267.5</v>
      </c>
      <c r="F590" s="5" t="s">
        <v>65</v>
      </c>
      <c r="G590" s="5">
        <v>2355017</v>
      </c>
      <c r="H590" s="36" t="s">
        <v>76</v>
      </c>
      <c r="I590" s="5">
        <v>235</v>
      </c>
      <c r="J590" s="5">
        <v>50</v>
      </c>
      <c r="K590" s="5">
        <v>17</v>
      </c>
      <c r="L590" s="5" t="s">
        <v>3656</v>
      </c>
      <c r="M590" s="5">
        <v>100</v>
      </c>
      <c r="N590" s="5"/>
      <c r="O590" s="5" t="s">
        <v>25</v>
      </c>
      <c r="P590" s="5"/>
      <c r="Q590" s="5" t="s">
        <v>21</v>
      </c>
      <c r="R590" s="5" t="s">
        <v>34</v>
      </c>
      <c r="S590" s="5">
        <v>72</v>
      </c>
      <c r="T590" s="5" t="s">
        <v>22</v>
      </c>
      <c r="U590" s="5" t="s">
        <v>23</v>
      </c>
      <c r="V590" s="5" t="s">
        <v>24</v>
      </c>
      <c r="W590" s="12">
        <v>267.5</v>
      </c>
      <c r="X590" s="7" t="str">
        <f t="shared" si="36"/>
        <v>NP</v>
      </c>
      <c r="Y590" s="5">
        <f t="shared" si="37"/>
        <v>159.5</v>
      </c>
      <c r="AI590">
        <f>VLOOKUP(A590,NP!$A:$B,2,FALSE)</f>
        <v>159.5</v>
      </c>
      <c r="AJ590">
        <f t="shared" si="38"/>
        <v>159.5</v>
      </c>
      <c r="AK590">
        <f>VLOOKUP(F590,Kondition!$B$4:$AG$31,15,FALSE)*100</f>
        <v>37</v>
      </c>
      <c r="AL590" t="e">
        <f t="shared" si="39"/>
        <v>#REF!</v>
      </c>
      <c r="AM590">
        <v>17</v>
      </c>
    </row>
    <row r="591" spans="1:39" x14ac:dyDescent="0.3">
      <c r="A591" s="5">
        <v>11270891</v>
      </c>
      <c r="B591" s="6">
        <v>3286341529418</v>
      </c>
      <c r="C591" s="5" t="s">
        <v>76</v>
      </c>
      <c r="D591" s="5" t="s">
        <v>3847</v>
      </c>
      <c r="E591" s="12">
        <v>119.5</v>
      </c>
      <c r="F591" s="5" t="s">
        <v>65</v>
      </c>
      <c r="G591" s="5">
        <v>1955015</v>
      </c>
      <c r="H591" s="36" t="s">
        <v>76</v>
      </c>
      <c r="I591" s="5">
        <v>195</v>
      </c>
      <c r="J591" s="5">
        <v>50</v>
      </c>
      <c r="K591" s="5">
        <v>15</v>
      </c>
      <c r="L591" s="5" t="s">
        <v>3656</v>
      </c>
      <c r="M591" s="5">
        <v>86</v>
      </c>
      <c r="N591" s="5"/>
      <c r="O591" s="5" t="s">
        <v>19</v>
      </c>
      <c r="P591" s="5"/>
      <c r="Q591" s="5" t="s">
        <v>21</v>
      </c>
      <c r="R591" s="5" t="s">
        <v>34</v>
      </c>
      <c r="S591" s="5">
        <v>71</v>
      </c>
      <c r="T591" s="5" t="s">
        <v>22</v>
      </c>
      <c r="U591" s="5" t="s">
        <v>23</v>
      </c>
      <c r="V591" s="5" t="s">
        <v>24</v>
      </c>
      <c r="W591" s="12">
        <v>119.5</v>
      </c>
      <c r="X591" s="7">
        <f t="shared" si="36"/>
        <v>0.34499999999999997</v>
      </c>
      <c r="Y591" s="5">
        <f t="shared" si="37"/>
        <v>78.272500000000008</v>
      </c>
      <c r="AI591" t="e">
        <f>VLOOKUP(A591,NP!$A:$B,2,FALSE)</f>
        <v>#N/A</v>
      </c>
      <c r="AJ591">
        <f t="shared" si="38"/>
        <v>0</v>
      </c>
      <c r="AK591">
        <f>VLOOKUP(F591,Kondition!$B$4:$AG$31,9,FALSE)*100</f>
        <v>34.5</v>
      </c>
      <c r="AL591" t="e">
        <f t="shared" si="39"/>
        <v>#REF!</v>
      </c>
      <c r="AM591">
        <v>16</v>
      </c>
    </row>
    <row r="592" spans="1:39" x14ac:dyDescent="0.3">
      <c r="A592" s="5">
        <v>10275283</v>
      </c>
      <c r="B592" s="6">
        <v>3286340501811</v>
      </c>
      <c r="C592" s="5" t="s">
        <v>4286</v>
      </c>
      <c r="D592" s="5" t="s">
        <v>4641</v>
      </c>
      <c r="E592" s="12">
        <v>197.5</v>
      </c>
      <c r="F592" s="5" t="s">
        <v>65</v>
      </c>
      <c r="G592" s="5">
        <v>2056016</v>
      </c>
      <c r="H592" s="36" t="s">
        <v>4286</v>
      </c>
      <c r="I592" s="5">
        <v>205</v>
      </c>
      <c r="J592" s="5">
        <v>60</v>
      </c>
      <c r="K592" s="5">
        <v>16</v>
      </c>
      <c r="L592" s="5" t="s">
        <v>4642</v>
      </c>
      <c r="M592" s="5">
        <v>100</v>
      </c>
      <c r="N592" s="5">
        <v>98</v>
      </c>
      <c r="O592" s="5" t="s">
        <v>33</v>
      </c>
      <c r="P592" s="5"/>
      <c r="Q592" s="5" t="s">
        <v>20</v>
      </c>
      <c r="R592" s="5" t="s">
        <v>27</v>
      </c>
      <c r="S592" s="5">
        <v>73</v>
      </c>
      <c r="T592" s="5" t="s">
        <v>22</v>
      </c>
      <c r="U592" s="5" t="s">
        <v>23</v>
      </c>
      <c r="V592" s="5" t="s">
        <v>4279</v>
      </c>
      <c r="W592" s="12">
        <v>197.5</v>
      </c>
      <c r="X592" s="7">
        <f t="shared" si="36"/>
        <v>0.37</v>
      </c>
      <c r="Y592" s="5">
        <f t="shared" si="37"/>
        <v>124.425</v>
      </c>
      <c r="AI592" t="e">
        <f>VLOOKUP(A592,NP!$A:$B,2,FALSE)</f>
        <v>#N/A</v>
      </c>
      <c r="AJ592">
        <f t="shared" si="38"/>
        <v>0</v>
      </c>
      <c r="AK592">
        <f>VLOOKUP(F592,Kondition!$B$4:$AG$31,12,FALSE)*100</f>
        <v>37</v>
      </c>
      <c r="AL592" t="e">
        <f t="shared" si="39"/>
        <v>#REF!</v>
      </c>
      <c r="AM592">
        <v>16</v>
      </c>
    </row>
    <row r="593" spans="1:39" x14ac:dyDescent="0.3">
      <c r="A593" s="5">
        <v>10275284</v>
      </c>
      <c r="B593" s="6">
        <v>3286340502313</v>
      </c>
      <c r="C593" s="5" t="s">
        <v>4286</v>
      </c>
      <c r="D593" s="5" t="s">
        <v>4643</v>
      </c>
      <c r="E593" s="12">
        <v>209</v>
      </c>
      <c r="F593" s="5" t="s">
        <v>65</v>
      </c>
      <c r="G593" s="5">
        <v>2156016</v>
      </c>
      <c r="H593" s="36" t="s">
        <v>4286</v>
      </c>
      <c r="I593" s="5">
        <v>215</v>
      </c>
      <c r="J593" s="5">
        <v>60</v>
      </c>
      <c r="K593" s="5">
        <v>16</v>
      </c>
      <c r="L593" s="5" t="s">
        <v>4642</v>
      </c>
      <c r="M593" s="5">
        <v>103</v>
      </c>
      <c r="N593" s="5">
        <v>101</v>
      </c>
      <c r="O593" s="5" t="s">
        <v>33</v>
      </c>
      <c r="P593" s="5"/>
      <c r="Q593" s="5" t="s">
        <v>26</v>
      </c>
      <c r="R593" s="5" t="s">
        <v>27</v>
      </c>
      <c r="S593" s="5">
        <v>73</v>
      </c>
      <c r="T593" s="5" t="s">
        <v>22</v>
      </c>
      <c r="U593" s="5" t="s">
        <v>23</v>
      </c>
      <c r="V593" s="5" t="s">
        <v>4279</v>
      </c>
      <c r="W593" s="12">
        <v>209</v>
      </c>
      <c r="X593" s="7">
        <f t="shared" si="36"/>
        <v>0.37</v>
      </c>
      <c r="Y593" s="5">
        <f t="shared" si="37"/>
        <v>131.66999999999999</v>
      </c>
      <c r="AI593" t="e">
        <f>VLOOKUP(A593,NP!$A:$B,2,FALSE)</f>
        <v>#N/A</v>
      </c>
      <c r="AJ593">
        <f t="shared" si="38"/>
        <v>0</v>
      </c>
      <c r="AK593">
        <f>VLOOKUP(F593,Kondition!$B$4:$AG$31,12,FALSE)*100</f>
        <v>37</v>
      </c>
      <c r="AL593" t="e">
        <f t="shared" si="39"/>
        <v>#REF!</v>
      </c>
      <c r="AM593">
        <v>16</v>
      </c>
    </row>
    <row r="594" spans="1:39" x14ac:dyDescent="0.3">
      <c r="A594" s="5">
        <v>10275314</v>
      </c>
      <c r="B594" s="6">
        <v>3286340501316</v>
      </c>
      <c r="C594" s="5" t="s">
        <v>4286</v>
      </c>
      <c r="D594" s="5" t="s">
        <v>4644</v>
      </c>
      <c r="E594" s="12">
        <v>161.5</v>
      </c>
      <c r="F594" s="5" t="s">
        <v>65</v>
      </c>
      <c r="G594" s="5">
        <v>1956016</v>
      </c>
      <c r="H594" s="36" t="s">
        <v>4286</v>
      </c>
      <c r="I594" s="5">
        <v>195</v>
      </c>
      <c r="J594" s="5">
        <v>60</v>
      </c>
      <c r="K594" s="5">
        <v>16</v>
      </c>
      <c r="L594" s="5" t="s">
        <v>4642</v>
      </c>
      <c r="M594" s="5">
        <v>99</v>
      </c>
      <c r="N594" s="5">
        <v>97</v>
      </c>
      <c r="O594" s="5" t="s">
        <v>33</v>
      </c>
      <c r="P594" s="5"/>
      <c r="Q594" s="5" t="s">
        <v>26</v>
      </c>
      <c r="R594" s="5" t="s">
        <v>27</v>
      </c>
      <c r="S594" s="5">
        <v>73</v>
      </c>
      <c r="T594" s="5" t="s">
        <v>22</v>
      </c>
      <c r="U594" s="5" t="s">
        <v>23</v>
      </c>
      <c r="V594" s="5" t="s">
        <v>4279</v>
      </c>
      <c r="W594" s="12">
        <v>161.5</v>
      </c>
      <c r="X594" s="7">
        <f t="shared" si="36"/>
        <v>0.37</v>
      </c>
      <c r="Y594" s="5">
        <f t="shared" si="37"/>
        <v>101.745</v>
      </c>
      <c r="AI594" t="e">
        <f>VLOOKUP(A594,NP!$A:$B,2,FALSE)</f>
        <v>#N/A</v>
      </c>
      <c r="AJ594">
        <f t="shared" si="38"/>
        <v>0</v>
      </c>
      <c r="AK594">
        <f>VLOOKUP(F594,Kondition!$B$4:$AG$31,12,FALSE)*100</f>
        <v>37</v>
      </c>
      <c r="AL594" t="e">
        <f t="shared" si="39"/>
        <v>#REF!</v>
      </c>
      <c r="AM594">
        <v>16</v>
      </c>
    </row>
    <row r="595" spans="1:39" x14ac:dyDescent="0.3">
      <c r="A595" s="5">
        <v>10275315</v>
      </c>
      <c r="B595" s="6">
        <v>3286340501712</v>
      </c>
      <c r="C595" s="5" t="s">
        <v>4286</v>
      </c>
      <c r="D595" s="5" t="s">
        <v>4645</v>
      </c>
      <c r="E595" s="12">
        <v>143</v>
      </c>
      <c r="F595" s="5" t="s">
        <v>65</v>
      </c>
      <c r="G595" s="5">
        <v>1756514</v>
      </c>
      <c r="H595" s="36" t="s">
        <v>4286</v>
      </c>
      <c r="I595" s="5">
        <v>175</v>
      </c>
      <c r="J595" s="5">
        <v>65</v>
      </c>
      <c r="K595" s="5">
        <v>14</v>
      </c>
      <c r="L595" s="5" t="s">
        <v>4642</v>
      </c>
      <c r="M595" s="5">
        <v>90</v>
      </c>
      <c r="N595" s="5">
        <v>88</v>
      </c>
      <c r="O595" s="5" t="s">
        <v>33</v>
      </c>
      <c r="P595" s="5"/>
      <c r="Q595" s="5" t="s">
        <v>20</v>
      </c>
      <c r="R595" s="5" t="s">
        <v>27</v>
      </c>
      <c r="S595" s="5">
        <v>73</v>
      </c>
      <c r="T595" s="5" t="s">
        <v>22</v>
      </c>
      <c r="U595" s="5" t="s">
        <v>23</v>
      </c>
      <c r="V595" s="5" t="s">
        <v>4279</v>
      </c>
      <c r="W595" s="12">
        <v>143</v>
      </c>
      <c r="X595" s="7">
        <f t="shared" si="36"/>
        <v>0.34499999999999997</v>
      </c>
      <c r="Y595" s="5">
        <f t="shared" si="37"/>
        <v>93.665000000000006</v>
      </c>
      <c r="AI595" t="e">
        <f>VLOOKUP(A595,NP!$A:$B,2,FALSE)</f>
        <v>#N/A</v>
      </c>
      <c r="AJ595">
        <f t="shared" si="38"/>
        <v>0</v>
      </c>
      <c r="AK595">
        <f>VLOOKUP(F595,Kondition!$B$4:$AG$31,6,FALSE)*100</f>
        <v>34.5</v>
      </c>
      <c r="AL595" t="e">
        <f t="shared" si="39"/>
        <v>#REF!</v>
      </c>
      <c r="AM595">
        <v>16</v>
      </c>
    </row>
    <row r="596" spans="1:39" x14ac:dyDescent="0.3">
      <c r="A596" s="5">
        <v>10275317</v>
      </c>
      <c r="B596" s="6">
        <v>3286340502214</v>
      </c>
      <c r="C596" s="5" t="s">
        <v>4286</v>
      </c>
      <c r="D596" s="5" t="s">
        <v>4646</v>
      </c>
      <c r="E596" s="12">
        <v>169</v>
      </c>
      <c r="F596" s="5" t="s">
        <v>65</v>
      </c>
      <c r="G596" s="5">
        <v>2056515</v>
      </c>
      <c r="H596" s="36" t="s">
        <v>4286</v>
      </c>
      <c r="I596" s="5">
        <v>205</v>
      </c>
      <c r="J596" s="5">
        <v>65</v>
      </c>
      <c r="K596" s="5">
        <v>15</v>
      </c>
      <c r="L596" s="5" t="s">
        <v>4642</v>
      </c>
      <c r="M596" s="5">
        <v>102</v>
      </c>
      <c r="N596" s="5">
        <v>100</v>
      </c>
      <c r="O596" s="5" t="s">
        <v>33</v>
      </c>
      <c r="P596" s="5"/>
      <c r="Q596" s="5" t="s">
        <v>20</v>
      </c>
      <c r="R596" s="5" t="s">
        <v>27</v>
      </c>
      <c r="S596" s="5">
        <v>73</v>
      </c>
      <c r="T596" s="5" t="s">
        <v>22</v>
      </c>
      <c r="U596" s="5" t="s">
        <v>23</v>
      </c>
      <c r="V596" s="5" t="s">
        <v>4279</v>
      </c>
      <c r="W596" s="12">
        <v>169</v>
      </c>
      <c r="X596" s="7">
        <f t="shared" si="36"/>
        <v>0.34499999999999997</v>
      </c>
      <c r="Y596" s="5">
        <f t="shared" si="37"/>
        <v>110.69500000000001</v>
      </c>
      <c r="AI596" t="e">
        <f>VLOOKUP(A596,NP!$A:$B,2,FALSE)</f>
        <v>#N/A</v>
      </c>
      <c r="AJ596">
        <f t="shared" si="38"/>
        <v>0</v>
      </c>
      <c r="AK596">
        <f>VLOOKUP(F596,Kondition!$B$4:$AG$31,9,FALSE)*100</f>
        <v>34.5</v>
      </c>
      <c r="AL596" t="e">
        <f t="shared" si="39"/>
        <v>#REF!</v>
      </c>
      <c r="AM596">
        <v>16</v>
      </c>
    </row>
    <row r="597" spans="1:39" x14ac:dyDescent="0.3">
      <c r="A597" s="5">
        <v>10275319</v>
      </c>
      <c r="B597" s="6">
        <v>3286340502115</v>
      </c>
      <c r="C597" s="5" t="s">
        <v>4286</v>
      </c>
      <c r="D597" s="5" t="s">
        <v>4647</v>
      </c>
      <c r="E597" s="12">
        <v>170</v>
      </c>
      <c r="F597" s="5" t="s">
        <v>65</v>
      </c>
      <c r="G597" s="5">
        <v>2056516</v>
      </c>
      <c r="H597" s="36" t="s">
        <v>4286</v>
      </c>
      <c r="I597" s="5">
        <v>205</v>
      </c>
      <c r="J597" s="5">
        <v>65</v>
      </c>
      <c r="K597" s="5">
        <v>16</v>
      </c>
      <c r="L597" s="5" t="s">
        <v>4642</v>
      </c>
      <c r="M597" s="5">
        <v>103</v>
      </c>
      <c r="N597" s="5">
        <v>101</v>
      </c>
      <c r="O597" s="5" t="s">
        <v>33</v>
      </c>
      <c r="P597" s="5"/>
      <c r="Q597" s="5" t="s">
        <v>20</v>
      </c>
      <c r="R597" s="5" t="s">
        <v>27</v>
      </c>
      <c r="S597" s="5">
        <v>73</v>
      </c>
      <c r="T597" s="5" t="s">
        <v>22</v>
      </c>
      <c r="U597" s="5" t="s">
        <v>23</v>
      </c>
      <c r="V597" s="5" t="s">
        <v>4279</v>
      </c>
      <c r="W597" s="12">
        <v>170</v>
      </c>
      <c r="X597" s="7">
        <f t="shared" si="36"/>
        <v>0.37</v>
      </c>
      <c r="Y597" s="5">
        <f t="shared" si="37"/>
        <v>107.1</v>
      </c>
      <c r="AI597" t="e">
        <f>VLOOKUP(A597,NP!$A:$B,2,FALSE)</f>
        <v>#N/A</v>
      </c>
      <c r="AJ597">
        <f t="shared" si="38"/>
        <v>0</v>
      </c>
      <c r="AK597">
        <f>VLOOKUP(F597,Kondition!$B$4:$AG$31,12,FALSE)*100</f>
        <v>37</v>
      </c>
      <c r="AL597" t="e">
        <f t="shared" si="39"/>
        <v>#REF!</v>
      </c>
      <c r="AM597">
        <v>16</v>
      </c>
    </row>
    <row r="598" spans="1:39" x14ac:dyDescent="0.3">
      <c r="A598" s="5">
        <v>10275320</v>
      </c>
      <c r="B598" s="6">
        <v>3286340502610</v>
      </c>
      <c r="C598" s="5" t="s">
        <v>4286</v>
      </c>
      <c r="D598" s="5" t="s">
        <v>4648</v>
      </c>
      <c r="E598" s="12">
        <v>180</v>
      </c>
      <c r="F598" s="5" t="s">
        <v>65</v>
      </c>
      <c r="G598" s="5">
        <v>2156516</v>
      </c>
      <c r="H598" s="36" t="s">
        <v>4286</v>
      </c>
      <c r="I598" s="5">
        <v>215</v>
      </c>
      <c r="J598" s="5">
        <v>65</v>
      </c>
      <c r="K598" s="5">
        <v>16</v>
      </c>
      <c r="L598" s="5" t="s">
        <v>4642</v>
      </c>
      <c r="M598" s="5">
        <v>106</v>
      </c>
      <c r="N598" s="5">
        <v>104</v>
      </c>
      <c r="O598" s="5" t="s">
        <v>33</v>
      </c>
      <c r="P598" s="5"/>
      <c r="Q598" s="5" t="s">
        <v>26</v>
      </c>
      <c r="R598" s="5" t="s">
        <v>27</v>
      </c>
      <c r="S598" s="5">
        <v>73</v>
      </c>
      <c r="T598" s="5" t="s">
        <v>22</v>
      </c>
      <c r="U598" s="5" t="s">
        <v>23</v>
      </c>
      <c r="V598" s="5" t="s">
        <v>4279</v>
      </c>
      <c r="W598" s="12">
        <v>180</v>
      </c>
      <c r="X598" s="7">
        <f t="shared" si="36"/>
        <v>0.37</v>
      </c>
      <c r="Y598" s="5">
        <f t="shared" si="37"/>
        <v>113.4</v>
      </c>
      <c r="AI598" t="e">
        <f>VLOOKUP(A598,NP!$A:$B,2,FALSE)</f>
        <v>#N/A</v>
      </c>
      <c r="AJ598">
        <f t="shared" si="38"/>
        <v>0</v>
      </c>
      <c r="AK598">
        <f>VLOOKUP(F598,Kondition!$B$4:$AG$31,12,FALSE)*100</f>
        <v>37</v>
      </c>
      <c r="AL598" t="e">
        <f t="shared" si="39"/>
        <v>#REF!</v>
      </c>
      <c r="AM598">
        <v>16</v>
      </c>
    </row>
    <row r="599" spans="1:39" x14ac:dyDescent="0.3">
      <c r="A599" s="5">
        <v>10276453</v>
      </c>
      <c r="B599" s="6">
        <v>3286340763417</v>
      </c>
      <c r="C599" s="5" t="s">
        <v>4286</v>
      </c>
      <c r="D599" s="5" t="s">
        <v>4652</v>
      </c>
      <c r="E599" s="12">
        <v>219</v>
      </c>
      <c r="F599" s="5" t="s">
        <v>65</v>
      </c>
      <c r="G599" s="5">
        <v>2157516</v>
      </c>
      <c r="H599" s="36" t="s">
        <v>4286</v>
      </c>
      <c r="I599" s="5">
        <v>215</v>
      </c>
      <c r="J599" s="5">
        <v>75</v>
      </c>
      <c r="K599" s="5">
        <v>16</v>
      </c>
      <c r="L599" s="5" t="s">
        <v>4649</v>
      </c>
      <c r="M599" s="5">
        <v>116</v>
      </c>
      <c r="N599" s="5"/>
      <c r="O599" s="5" t="s">
        <v>50</v>
      </c>
      <c r="P599" s="5"/>
      <c r="Q599" s="5" t="s">
        <v>26</v>
      </c>
      <c r="R599" s="5" t="s">
        <v>21</v>
      </c>
      <c r="S599" s="5">
        <v>75</v>
      </c>
      <c r="T599" s="5" t="s">
        <v>22</v>
      </c>
      <c r="U599" s="5" t="s">
        <v>23</v>
      </c>
      <c r="V599" s="5" t="s">
        <v>4279</v>
      </c>
      <c r="W599" s="12">
        <v>219</v>
      </c>
      <c r="X599" s="7">
        <f t="shared" si="36"/>
        <v>0.37</v>
      </c>
      <c r="Y599" s="5">
        <f t="shared" si="37"/>
        <v>137.97</v>
      </c>
      <c r="AI599" t="e">
        <f>VLOOKUP(A599,NP!$A:$B,2,FALSE)</f>
        <v>#N/A</v>
      </c>
      <c r="AJ599">
        <f t="shared" si="38"/>
        <v>0</v>
      </c>
      <c r="AK599">
        <f>VLOOKUP(F599,Kondition!$B$4:$AG$31,12,FALSE)*100</f>
        <v>37</v>
      </c>
      <c r="AL599" t="e">
        <f t="shared" si="39"/>
        <v>#REF!</v>
      </c>
      <c r="AM599">
        <v>16</v>
      </c>
    </row>
    <row r="600" spans="1:39" x14ac:dyDescent="0.3">
      <c r="A600" s="5">
        <v>10276454</v>
      </c>
      <c r="B600" s="6">
        <v>3286340763318</v>
      </c>
      <c r="C600" s="5" t="s">
        <v>4286</v>
      </c>
      <c r="D600" s="5" t="s">
        <v>4653</v>
      </c>
      <c r="E600" s="12">
        <v>215</v>
      </c>
      <c r="F600" s="5" t="s">
        <v>65</v>
      </c>
      <c r="G600" s="5">
        <v>2157516</v>
      </c>
      <c r="H600" s="36" t="s">
        <v>4286</v>
      </c>
      <c r="I600" s="5">
        <v>215</v>
      </c>
      <c r="J600" s="5">
        <v>75</v>
      </c>
      <c r="K600" s="5">
        <v>16</v>
      </c>
      <c r="L600" s="5" t="s">
        <v>4649</v>
      </c>
      <c r="M600" s="5">
        <v>113</v>
      </c>
      <c r="N600" s="5"/>
      <c r="O600" s="5" t="s">
        <v>50</v>
      </c>
      <c r="P600" s="5"/>
      <c r="Q600" s="5" t="s">
        <v>26</v>
      </c>
      <c r="R600" s="5" t="s">
        <v>21</v>
      </c>
      <c r="S600" s="5">
        <v>75</v>
      </c>
      <c r="T600" s="5" t="s">
        <v>22</v>
      </c>
      <c r="U600" s="5" t="s">
        <v>23</v>
      </c>
      <c r="V600" s="5" t="s">
        <v>4279</v>
      </c>
      <c r="W600" s="12">
        <v>215</v>
      </c>
      <c r="X600" s="7">
        <f t="shared" si="36"/>
        <v>0.37</v>
      </c>
      <c r="Y600" s="5">
        <f t="shared" si="37"/>
        <v>135.44999999999999</v>
      </c>
      <c r="AI600" t="e">
        <f>VLOOKUP(A600,NP!$A:$B,2,FALSE)</f>
        <v>#N/A</v>
      </c>
      <c r="AJ600">
        <f t="shared" si="38"/>
        <v>0</v>
      </c>
      <c r="AK600">
        <f>VLOOKUP(F600,Kondition!$B$4:$AG$31,12,FALSE)*100</f>
        <v>37</v>
      </c>
      <c r="AL600" t="e">
        <f t="shared" si="39"/>
        <v>#REF!</v>
      </c>
      <c r="AM600">
        <v>16</v>
      </c>
    </row>
    <row r="601" spans="1:39" x14ac:dyDescent="0.3">
      <c r="A601" s="5">
        <v>10276455</v>
      </c>
      <c r="B601" s="6">
        <v>3286340762410</v>
      </c>
      <c r="C601" s="5" t="s">
        <v>4286</v>
      </c>
      <c r="D601" s="5" t="s">
        <v>4654</v>
      </c>
      <c r="E601" s="12">
        <v>163</v>
      </c>
      <c r="F601" s="5" t="s">
        <v>65</v>
      </c>
      <c r="G601" s="5">
        <v>1956516</v>
      </c>
      <c r="H601" s="36" t="s">
        <v>4286</v>
      </c>
      <c r="I601" s="5">
        <v>195</v>
      </c>
      <c r="J601" s="5">
        <v>65</v>
      </c>
      <c r="K601" s="5">
        <v>16</v>
      </c>
      <c r="L601" s="5" t="s">
        <v>4649</v>
      </c>
      <c r="M601" s="5">
        <v>104</v>
      </c>
      <c r="N601" s="5"/>
      <c r="O601" s="5" t="s">
        <v>33</v>
      </c>
      <c r="P601" s="5"/>
      <c r="Q601" s="5" t="s">
        <v>26</v>
      </c>
      <c r="R601" s="5" t="s">
        <v>21</v>
      </c>
      <c r="S601" s="5">
        <v>75</v>
      </c>
      <c r="T601" s="5" t="s">
        <v>22</v>
      </c>
      <c r="U601" s="5" t="s">
        <v>23</v>
      </c>
      <c r="V601" s="5" t="s">
        <v>4279</v>
      </c>
      <c r="W601" s="12">
        <v>163</v>
      </c>
      <c r="X601" s="7">
        <f t="shared" si="36"/>
        <v>0.37</v>
      </c>
      <c r="Y601" s="5">
        <f t="shared" si="37"/>
        <v>102.69</v>
      </c>
      <c r="AI601" t="e">
        <f>VLOOKUP(A601,NP!$A:$B,2,FALSE)</f>
        <v>#N/A</v>
      </c>
      <c r="AJ601">
        <f t="shared" si="38"/>
        <v>0</v>
      </c>
      <c r="AK601">
        <f>VLOOKUP(F601,Kondition!$B$4:$AG$31,12,FALSE)*100</f>
        <v>37</v>
      </c>
      <c r="AL601" t="e">
        <f t="shared" si="39"/>
        <v>#REF!</v>
      </c>
      <c r="AM601">
        <v>16</v>
      </c>
    </row>
    <row r="602" spans="1:39" x14ac:dyDescent="0.3">
      <c r="A602" s="5">
        <v>10276456</v>
      </c>
      <c r="B602" s="6">
        <v>3286340763011</v>
      </c>
      <c r="C602" s="5" t="s">
        <v>4286</v>
      </c>
      <c r="D602" s="5" t="s">
        <v>4650</v>
      </c>
      <c r="E602" s="12">
        <v>182.5</v>
      </c>
      <c r="F602" s="5" t="s">
        <v>65</v>
      </c>
      <c r="G602" s="5">
        <v>2056516</v>
      </c>
      <c r="H602" s="36" t="s">
        <v>4286</v>
      </c>
      <c r="I602" s="5">
        <v>205</v>
      </c>
      <c r="J602" s="5">
        <v>65</v>
      </c>
      <c r="K602" s="5">
        <v>16</v>
      </c>
      <c r="L602" s="5" t="s">
        <v>4649</v>
      </c>
      <c r="M602" s="5">
        <v>107</v>
      </c>
      <c r="N602" s="5">
        <v>105</v>
      </c>
      <c r="O602" s="5" t="s">
        <v>33</v>
      </c>
      <c r="P602" s="5"/>
      <c r="Q602" s="5" t="s">
        <v>26</v>
      </c>
      <c r="R602" s="5" t="s">
        <v>21</v>
      </c>
      <c r="S602" s="5">
        <v>75</v>
      </c>
      <c r="T602" s="5" t="s">
        <v>22</v>
      </c>
      <c r="U602" s="5" t="s">
        <v>23</v>
      </c>
      <c r="V602" s="5" t="s">
        <v>4279</v>
      </c>
      <c r="W602" s="12">
        <v>182.5</v>
      </c>
      <c r="X602" s="7">
        <f t="shared" si="36"/>
        <v>0.37</v>
      </c>
      <c r="Y602" s="5">
        <f t="shared" si="37"/>
        <v>114.97499999999999</v>
      </c>
      <c r="AI602" t="e">
        <f>VLOOKUP(A602,NP!$A:$B,2,FALSE)</f>
        <v>#N/A</v>
      </c>
      <c r="AJ602">
        <f t="shared" si="38"/>
        <v>0</v>
      </c>
      <c r="AK602">
        <f>VLOOKUP(F602,Kondition!$B$4:$AG$31,12,FALSE)*100</f>
        <v>37</v>
      </c>
      <c r="AL602" t="e">
        <f t="shared" si="39"/>
        <v>#REF!</v>
      </c>
      <c r="AM602">
        <v>16</v>
      </c>
    </row>
    <row r="603" spans="1:39" x14ac:dyDescent="0.3">
      <c r="A603" s="5">
        <v>10276457</v>
      </c>
      <c r="B603" s="6">
        <v>3286340762915</v>
      </c>
      <c r="C603" s="5" t="s">
        <v>4286</v>
      </c>
      <c r="D603" s="5" t="s">
        <v>4655</v>
      </c>
      <c r="E603" s="12">
        <v>181</v>
      </c>
      <c r="F603" s="5" t="s">
        <v>65</v>
      </c>
      <c r="G603" s="5">
        <v>2156516</v>
      </c>
      <c r="H603" s="36" t="s">
        <v>4286</v>
      </c>
      <c r="I603" s="5">
        <v>215</v>
      </c>
      <c r="J603" s="5">
        <v>65</v>
      </c>
      <c r="K603" s="5">
        <v>16</v>
      </c>
      <c r="L603" s="5" t="s">
        <v>4649</v>
      </c>
      <c r="M603" s="5">
        <v>109</v>
      </c>
      <c r="N603" s="5"/>
      <c r="O603" s="5" t="s">
        <v>50</v>
      </c>
      <c r="P603" s="5"/>
      <c r="Q603" s="5" t="s">
        <v>26</v>
      </c>
      <c r="R603" s="5" t="s">
        <v>21</v>
      </c>
      <c r="S603" s="5">
        <v>75</v>
      </c>
      <c r="T603" s="5" t="s">
        <v>22</v>
      </c>
      <c r="U603" s="5" t="s">
        <v>23</v>
      </c>
      <c r="V603" s="5" t="s">
        <v>4279</v>
      </c>
      <c r="W603" s="12">
        <v>181</v>
      </c>
      <c r="X603" s="7">
        <f t="shared" si="36"/>
        <v>0.37</v>
      </c>
      <c r="Y603" s="5">
        <f t="shared" si="37"/>
        <v>114.03</v>
      </c>
      <c r="AI603" t="e">
        <f>VLOOKUP(A603,NP!$A:$B,2,FALSE)</f>
        <v>#N/A</v>
      </c>
      <c r="AJ603">
        <f t="shared" si="38"/>
        <v>0</v>
      </c>
      <c r="AK603">
        <f>VLOOKUP(F603,Kondition!$B$4:$AG$31,12,FALSE)*100</f>
        <v>37</v>
      </c>
      <c r="AL603" t="e">
        <f t="shared" si="39"/>
        <v>#REF!</v>
      </c>
      <c r="AM603">
        <v>16</v>
      </c>
    </row>
    <row r="604" spans="1:39" x14ac:dyDescent="0.3">
      <c r="A604" s="5">
        <v>10276458</v>
      </c>
      <c r="B604" s="6">
        <v>3286340762212</v>
      </c>
      <c r="C604" s="5" t="s">
        <v>4286</v>
      </c>
      <c r="D604" s="5" t="s">
        <v>4656</v>
      </c>
      <c r="E604" s="12">
        <v>201</v>
      </c>
      <c r="F604" s="5" t="s">
        <v>65</v>
      </c>
      <c r="G604" s="5">
        <v>2256516</v>
      </c>
      <c r="H604" s="36" t="s">
        <v>4286</v>
      </c>
      <c r="I604" s="5">
        <v>225</v>
      </c>
      <c r="J604" s="5">
        <v>65</v>
      </c>
      <c r="K604" s="5">
        <v>16</v>
      </c>
      <c r="L604" s="5" t="s">
        <v>4649</v>
      </c>
      <c r="M604" s="5">
        <v>112</v>
      </c>
      <c r="N604" s="5"/>
      <c r="O604" s="5" t="s">
        <v>50</v>
      </c>
      <c r="P604" s="5"/>
      <c r="Q604" s="5" t="s">
        <v>26</v>
      </c>
      <c r="R604" s="5" t="s">
        <v>21</v>
      </c>
      <c r="S604" s="5">
        <v>75</v>
      </c>
      <c r="T604" s="5" t="s">
        <v>22</v>
      </c>
      <c r="U604" s="5" t="s">
        <v>23</v>
      </c>
      <c r="V604" s="5" t="s">
        <v>4279</v>
      </c>
      <c r="W604" s="12">
        <v>201</v>
      </c>
      <c r="X604" s="7">
        <f t="shared" si="36"/>
        <v>0.37</v>
      </c>
      <c r="Y604" s="5">
        <f t="shared" si="37"/>
        <v>126.63</v>
      </c>
      <c r="AI604" t="e">
        <f>VLOOKUP(A604,NP!$A:$B,2,FALSE)</f>
        <v>#N/A</v>
      </c>
      <c r="AJ604">
        <f t="shared" si="38"/>
        <v>0</v>
      </c>
      <c r="AK604">
        <f>VLOOKUP(F604,Kondition!$B$4:$AG$31,12,FALSE)*100</f>
        <v>37</v>
      </c>
      <c r="AL604" t="e">
        <f t="shared" si="39"/>
        <v>#REF!</v>
      </c>
      <c r="AM604">
        <v>16</v>
      </c>
    </row>
    <row r="605" spans="1:39" x14ac:dyDescent="0.3">
      <c r="A605" s="5">
        <v>10276459</v>
      </c>
      <c r="B605" s="6">
        <v>3286340762311</v>
      </c>
      <c r="C605" s="5" t="s">
        <v>4286</v>
      </c>
      <c r="D605" s="5" t="s">
        <v>4657</v>
      </c>
      <c r="E605" s="12">
        <v>219.5</v>
      </c>
      <c r="F605" s="5" t="s">
        <v>65</v>
      </c>
      <c r="G605" s="5">
        <v>2356516</v>
      </c>
      <c r="H605" s="36" t="s">
        <v>4286</v>
      </c>
      <c r="I605" s="5">
        <v>235</v>
      </c>
      <c r="J605" s="5">
        <v>65</v>
      </c>
      <c r="K605" s="5">
        <v>16</v>
      </c>
      <c r="L605" s="5" t="s">
        <v>4649</v>
      </c>
      <c r="M605" s="5">
        <v>115</v>
      </c>
      <c r="N605" s="5"/>
      <c r="O605" s="5" t="s">
        <v>50</v>
      </c>
      <c r="P605" s="5"/>
      <c r="Q605" s="5" t="s">
        <v>26</v>
      </c>
      <c r="R605" s="5" t="s">
        <v>21</v>
      </c>
      <c r="S605" s="5">
        <v>75</v>
      </c>
      <c r="T605" s="5" t="s">
        <v>22</v>
      </c>
      <c r="U605" s="5" t="s">
        <v>23</v>
      </c>
      <c r="V605" s="5" t="s">
        <v>4279</v>
      </c>
      <c r="W605" s="12">
        <v>219.5</v>
      </c>
      <c r="X605" s="7">
        <f t="shared" si="36"/>
        <v>0.37</v>
      </c>
      <c r="Y605" s="5">
        <f t="shared" si="37"/>
        <v>138.285</v>
      </c>
      <c r="AI605" t="e">
        <f>VLOOKUP(A605,NP!$A:$B,2,FALSE)</f>
        <v>#N/A</v>
      </c>
      <c r="AJ605">
        <f t="shared" si="38"/>
        <v>0</v>
      </c>
      <c r="AK605">
        <f>VLOOKUP(F605,Kondition!$B$4:$AG$31,12,FALSE)*100</f>
        <v>37</v>
      </c>
      <c r="AL605" t="e">
        <f t="shared" si="39"/>
        <v>#REF!</v>
      </c>
      <c r="AM605">
        <v>16</v>
      </c>
    </row>
    <row r="606" spans="1:39" x14ac:dyDescent="0.3">
      <c r="A606" s="5">
        <v>10276460</v>
      </c>
      <c r="B606" s="6">
        <v>3286340762113</v>
      </c>
      <c r="C606" s="5" t="s">
        <v>4286</v>
      </c>
      <c r="D606" s="5" t="s">
        <v>4658</v>
      </c>
      <c r="E606" s="12">
        <v>133</v>
      </c>
      <c r="F606" s="5" t="s">
        <v>65</v>
      </c>
      <c r="G606" s="5">
        <v>1957015</v>
      </c>
      <c r="H606" s="36" t="s">
        <v>4286</v>
      </c>
      <c r="I606" s="5">
        <v>195</v>
      </c>
      <c r="J606" s="5">
        <v>70</v>
      </c>
      <c r="K606" s="5">
        <v>15</v>
      </c>
      <c r="L606" s="5" t="s">
        <v>4649</v>
      </c>
      <c r="M606" s="5">
        <v>104</v>
      </c>
      <c r="N606" s="5"/>
      <c r="O606" s="5" t="s">
        <v>50</v>
      </c>
      <c r="P606" s="5"/>
      <c r="Q606" s="5" t="s">
        <v>20</v>
      </c>
      <c r="R606" s="5" t="s">
        <v>21</v>
      </c>
      <c r="S606" s="5">
        <v>75</v>
      </c>
      <c r="T606" s="5" t="s">
        <v>22</v>
      </c>
      <c r="U606" s="5" t="s">
        <v>23</v>
      </c>
      <c r="V606" s="5" t="s">
        <v>4279</v>
      </c>
      <c r="W606" s="12">
        <v>133</v>
      </c>
      <c r="X606" s="7">
        <f t="shared" si="36"/>
        <v>0.34499999999999997</v>
      </c>
      <c r="Y606" s="5">
        <f t="shared" si="37"/>
        <v>87.115000000000009</v>
      </c>
      <c r="AI606" t="e">
        <f>VLOOKUP(A606,NP!$A:$B,2,FALSE)</f>
        <v>#N/A</v>
      </c>
      <c r="AJ606">
        <f t="shared" si="38"/>
        <v>0</v>
      </c>
      <c r="AK606">
        <f>VLOOKUP(F606,Kondition!$B$4:$AG$31,9,FALSE)*100</f>
        <v>34.5</v>
      </c>
      <c r="AL606" t="e">
        <f t="shared" si="39"/>
        <v>#REF!</v>
      </c>
      <c r="AM606">
        <v>16</v>
      </c>
    </row>
    <row r="607" spans="1:39" x14ac:dyDescent="0.3">
      <c r="A607" s="5">
        <v>10276461</v>
      </c>
      <c r="B607" s="6">
        <v>3286340762618</v>
      </c>
      <c r="C607" s="5" t="s">
        <v>4286</v>
      </c>
      <c r="D607" s="5" t="s">
        <v>4659</v>
      </c>
      <c r="E607" s="12">
        <v>156</v>
      </c>
      <c r="F607" s="5" t="s">
        <v>65</v>
      </c>
      <c r="G607" s="5">
        <v>2057015</v>
      </c>
      <c r="H607" s="36" t="s">
        <v>4286</v>
      </c>
      <c r="I607" s="5">
        <v>205</v>
      </c>
      <c r="J607" s="5">
        <v>70</v>
      </c>
      <c r="K607" s="5">
        <v>15</v>
      </c>
      <c r="L607" s="5" t="s">
        <v>4649</v>
      </c>
      <c r="M607" s="5">
        <v>106</v>
      </c>
      <c r="N607" s="5"/>
      <c r="O607" s="5" t="s">
        <v>50</v>
      </c>
      <c r="P607" s="5"/>
      <c r="Q607" s="5" t="s">
        <v>20</v>
      </c>
      <c r="R607" s="5" t="s">
        <v>21</v>
      </c>
      <c r="S607" s="5">
        <v>75</v>
      </c>
      <c r="T607" s="5" t="s">
        <v>22</v>
      </c>
      <c r="U607" s="5" t="s">
        <v>23</v>
      </c>
      <c r="V607" s="5" t="s">
        <v>4279</v>
      </c>
      <c r="W607" s="12">
        <v>156</v>
      </c>
      <c r="X607" s="7">
        <f t="shared" si="36"/>
        <v>0.34499999999999997</v>
      </c>
      <c r="Y607" s="5">
        <f t="shared" si="37"/>
        <v>102.18</v>
      </c>
      <c r="AI607" t="e">
        <f>VLOOKUP(A607,NP!$A:$B,2,FALSE)</f>
        <v>#N/A</v>
      </c>
      <c r="AJ607">
        <f t="shared" si="38"/>
        <v>0</v>
      </c>
      <c r="AK607">
        <f>VLOOKUP(F607,Kondition!$B$4:$AG$31,9,FALSE)*100</f>
        <v>34.5</v>
      </c>
      <c r="AL607" t="e">
        <f t="shared" si="39"/>
        <v>#REF!</v>
      </c>
      <c r="AM607">
        <v>16</v>
      </c>
    </row>
    <row r="608" spans="1:39" x14ac:dyDescent="0.3">
      <c r="A608" s="5">
        <v>10276462</v>
      </c>
      <c r="B608" s="6">
        <v>3286340763219</v>
      </c>
      <c r="C608" s="5" t="s">
        <v>4286</v>
      </c>
      <c r="D608" s="5" t="s">
        <v>4660</v>
      </c>
      <c r="E608" s="12">
        <v>170.5</v>
      </c>
      <c r="F608" s="5" t="s">
        <v>65</v>
      </c>
      <c r="G608" s="5">
        <v>2157015</v>
      </c>
      <c r="H608" s="36" t="s">
        <v>4286</v>
      </c>
      <c r="I608" s="5">
        <v>215</v>
      </c>
      <c r="J608" s="5">
        <v>70</v>
      </c>
      <c r="K608" s="5">
        <v>15</v>
      </c>
      <c r="L608" s="5" t="s">
        <v>4649</v>
      </c>
      <c r="M608" s="5">
        <v>109</v>
      </c>
      <c r="N608" s="5"/>
      <c r="O608" s="5" t="s">
        <v>50</v>
      </c>
      <c r="P608" s="5"/>
      <c r="Q608" s="5" t="s">
        <v>26</v>
      </c>
      <c r="R608" s="5" t="s">
        <v>21</v>
      </c>
      <c r="S608" s="5">
        <v>75</v>
      </c>
      <c r="T608" s="5" t="s">
        <v>22</v>
      </c>
      <c r="U608" s="5" t="s">
        <v>23</v>
      </c>
      <c r="V608" s="5" t="s">
        <v>4279</v>
      </c>
      <c r="W608" s="12">
        <v>170.5</v>
      </c>
      <c r="X608" s="7">
        <f t="shared" si="36"/>
        <v>0.34499999999999997</v>
      </c>
      <c r="Y608" s="5">
        <f t="shared" si="37"/>
        <v>111.67750000000001</v>
      </c>
      <c r="AI608" t="e">
        <f>VLOOKUP(A608,NP!$A:$B,2,FALSE)</f>
        <v>#N/A</v>
      </c>
      <c r="AJ608">
        <f t="shared" si="38"/>
        <v>0</v>
      </c>
      <c r="AK608">
        <f>VLOOKUP(F608,Kondition!$B$4:$AG$31,9,FALSE)*100</f>
        <v>34.5</v>
      </c>
      <c r="AL608" t="e">
        <f t="shared" si="39"/>
        <v>#REF!</v>
      </c>
      <c r="AM608">
        <v>16</v>
      </c>
    </row>
    <row r="609" spans="1:39" x14ac:dyDescent="0.3">
      <c r="A609" s="5">
        <v>10276463</v>
      </c>
      <c r="B609" s="6">
        <v>3286340763110</v>
      </c>
      <c r="C609" s="5" t="s">
        <v>4286</v>
      </c>
      <c r="D609" s="5" t="s">
        <v>4661</v>
      </c>
      <c r="E609" s="12">
        <v>168.5</v>
      </c>
      <c r="F609" s="5" t="s">
        <v>65</v>
      </c>
      <c r="G609" s="5">
        <v>2257015</v>
      </c>
      <c r="H609" s="36" t="s">
        <v>4286</v>
      </c>
      <c r="I609" s="5">
        <v>225</v>
      </c>
      <c r="J609" s="5">
        <v>70</v>
      </c>
      <c r="K609" s="5">
        <v>15</v>
      </c>
      <c r="L609" s="5" t="s">
        <v>4649</v>
      </c>
      <c r="M609" s="5">
        <v>112</v>
      </c>
      <c r="N609" s="5"/>
      <c r="O609" s="5" t="s">
        <v>50</v>
      </c>
      <c r="P609" s="5"/>
      <c r="Q609" s="5" t="s">
        <v>26</v>
      </c>
      <c r="R609" s="5" t="s">
        <v>21</v>
      </c>
      <c r="S609" s="5">
        <v>75</v>
      </c>
      <c r="T609" s="5" t="s">
        <v>22</v>
      </c>
      <c r="U609" s="5" t="s">
        <v>23</v>
      </c>
      <c r="V609" s="5" t="s">
        <v>4279</v>
      </c>
      <c r="W609" s="12">
        <v>168.5</v>
      </c>
      <c r="X609" s="7">
        <f t="shared" si="36"/>
        <v>0.34499999999999997</v>
      </c>
      <c r="Y609" s="5">
        <f t="shared" si="37"/>
        <v>110.36750000000001</v>
      </c>
      <c r="AI609" t="e">
        <f>VLOOKUP(A609,NP!$A:$B,2,FALSE)</f>
        <v>#N/A</v>
      </c>
      <c r="AJ609">
        <f t="shared" si="38"/>
        <v>0</v>
      </c>
      <c r="AK609">
        <f>VLOOKUP(F609,Kondition!$B$4:$AG$31,9,FALSE)*100</f>
        <v>34.5</v>
      </c>
      <c r="AL609" t="e">
        <f t="shared" si="39"/>
        <v>#REF!</v>
      </c>
      <c r="AM609">
        <v>16</v>
      </c>
    </row>
    <row r="610" spans="1:39" x14ac:dyDescent="0.3">
      <c r="A610" s="5">
        <v>10276496</v>
      </c>
      <c r="B610" s="6">
        <v>3286340703512</v>
      </c>
      <c r="C610" s="5" t="s">
        <v>4286</v>
      </c>
      <c r="D610" s="5" t="s">
        <v>4662</v>
      </c>
      <c r="E610" s="12">
        <v>143</v>
      </c>
      <c r="F610" s="5" t="s">
        <v>65</v>
      </c>
      <c r="G610" s="5">
        <v>1957015</v>
      </c>
      <c r="H610" s="36" t="s">
        <v>4286</v>
      </c>
      <c r="I610" s="5">
        <v>195</v>
      </c>
      <c r="J610" s="5">
        <v>70</v>
      </c>
      <c r="K610" s="5">
        <v>15</v>
      </c>
      <c r="L610" s="5" t="s">
        <v>4663</v>
      </c>
      <c r="M610" s="5">
        <v>104</v>
      </c>
      <c r="N610" s="5">
        <v>102</v>
      </c>
      <c r="O610" s="5" t="s">
        <v>50</v>
      </c>
      <c r="P610" s="5"/>
      <c r="Q610" s="5" t="s">
        <v>26</v>
      </c>
      <c r="R610" s="5" t="s">
        <v>26</v>
      </c>
      <c r="S610" s="5">
        <v>75</v>
      </c>
      <c r="T610" s="5" t="s">
        <v>22</v>
      </c>
      <c r="U610" s="5" t="s">
        <v>23</v>
      </c>
      <c r="V610" s="5" t="s">
        <v>4279</v>
      </c>
      <c r="W610" s="12">
        <v>143</v>
      </c>
      <c r="X610" s="7">
        <f t="shared" si="36"/>
        <v>0.34499999999999997</v>
      </c>
      <c r="Y610" s="5">
        <f t="shared" si="37"/>
        <v>93.665000000000006</v>
      </c>
      <c r="AI610" t="e">
        <f>VLOOKUP(A610,NP!$A:$B,2,FALSE)</f>
        <v>#N/A</v>
      </c>
      <c r="AJ610">
        <f t="shared" si="38"/>
        <v>0</v>
      </c>
      <c r="AK610">
        <f>VLOOKUP(F610,Kondition!$B$4:$AG$31,9,FALSE)*100</f>
        <v>34.5</v>
      </c>
      <c r="AL610" t="e">
        <f t="shared" si="39"/>
        <v>#REF!</v>
      </c>
      <c r="AM610">
        <v>16</v>
      </c>
    </row>
    <row r="611" spans="1:39" x14ac:dyDescent="0.3">
      <c r="A611" s="5">
        <v>10276497</v>
      </c>
      <c r="B611" s="6">
        <v>3286340707015</v>
      </c>
      <c r="C611" s="5" t="s">
        <v>4286</v>
      </c>
      <c r="D611" s="5" t="s">
        <v>4664</v>
      </c>
      <c r="E611" s="12">
        <v>166.5</v>
      </c>
      <c r="F611" s="5" t="s">
        <v>65</v>
      </c>
      <c r="G611" s="5">
        <v>2056516</v>
      </c>
      <c r="H611" s="36" t="s">
        <v>4286</v>
      </c>
      <c r="I611" s="5">
        <v>205</v>
      </c>
      <c r="J611" s="5">
        <v>65</v>
      </c>
      <c r="K611" s="5">
        <v>16</v>
      </c>
      <c r="L611" s="5" t="s">
        <v>4663</v>
      </c>
      <c r="M611" s="5">
        <v>107</v>
      </c>
      <c r="N611" s="5">
        <v>105</v>
      </c>
      <c r="O611" s="5" t="s">
        <v>50</v>
      </c>
      <c r="P611" s="5"/>
      <c r="Q611" s="5" t="s">
        <v>26</v>
      </c>
      <c r="R611" s="5" t="s">
        <v>26</v>
      </c>
      <c r="S611" s="5">
        <v>75</v>
      </c>
      <c r="T611" s="5" t="s">
        <v>22</v>
      </c>
      <c r="U611" s="5" t="s">
        <v>23</v>
      </c>
      <c r="V611" s="5" t="s">
        <v>4279</v>
      </c>
      <c r="W611" s="12">
        <v>166.5</v>
      </c>
      <c r="X611" s="7">
        <f t="shared" si="36"/>
        <v>0.37</v>
      </c>
      <c r="Y611" s="5">
        <f t="shared" si="37"/>
        <v>104.895</v>
      </c>
      <c r="AI611" t="e">
        <f>VLOOKUP(A611,NP!$A:$B,2,FALSE)</f>
        <v>#N/A</v>
      </c>
      <c r="AJ611">
        <f t="shared" si="38"/>
        <v>0</v>
      </c>
      <c r="AK611">
        <f>VLOOKUP(F611,Kondition!$B$4:$AG$31,12,FALSE)*100</f>
        <v>37</v>
      </c>
      <c r="AL611" t="e">
        <f t="shared" si="39"/>
        <v>#REF!</v>
      </c>
      <c r="AM611">
        <v>16</v>
      </c>
    </row>
    <row r="612" spans="1:39" x14ac:dyDescent="0.3">
      <c r="A612" s="5">
        <v>10276498</v>
      </c>
      <c r="B612" s="6">
        <v>3286340706216</v>
      </c>
      <c r="C612" s="5" t="s">
        <v>4286</v>
      </c>
      <c r="D612" s="5" t="s">
        <v>4665</v>
      </c>
      <c r="E612" s="12">
        <v>211</v>
      </c>
      <c r="F612" s="5" t="s">
        <v>65</v>
      </c>
      <c r="G612" s="5">
        <v>2356516</v>
      </c>
      <c r="H612" s="36" t="s">
        <v>4286</v>
      </c>
      <c r="I612" s="5">
        <v>235</v>
      </c>
      <c r="J612" s="5">
        <v>65</v>
      </c>
      <c r="K612" s="5">
        <v>16</v>
      </c>
      <c r="L612" s="5" t="s">
        <v>4663</v>
      </c>
      <c r="M612" s="5">
        <v>115</v>
      </c>
      <c r="N612" s="5">
        <v>113</v>
      </c>
      <c r="O612" s="5" t="s">
        <v>50</v>
      </c>
      <c r="P612" s="5"/>
      <c r="Q612" s="5" t="s">
        <v>21</v>
      </c>
      <c r="R612" s="5" t="s">
        <v>26</v>
      </c>
      <c r="S612" s="5">
        <v>75</v>
      </c>
      <c r="T612" s="5" t="s">
        <v>22</v>
      </c>
      <c r="U612" s="5" t="s">
        <v>23</v>
      </c>
      <c r="V612" s="5" t="s">
        <v>4279</v>
      </c>
      <c r="W612" s="12">
        <v>211</v>
      </c>
      <c r="X612" s="7">
        <f t="shared" si="36"/>
        <v>0.37</v>
      </c>
      <c r="Y612" s="5">
        <f t="shared" si="37"/>
        <v>132.93</v>
      </c>
      <c r="AI612" t="e">
        <f>VLOOKUP(A612,NP!$A:$B,2,FALSE)</f>
        <v>#N/A</v>
      </c>
      <c r="AJ612">
        <f t="shared" si="38"/>
        <v>0</v>
      </c>
      <c r="AK612">
        <f>VLOOKUP(F612,Kondition!$B$4:$AG$31,12,FALSE)*100</f>
        <v>37</v>
      </c>
      <c r="AL612" t="e">
        <f t="shared" si="39"/>
        <v>#REF!</v>
      </c>
      <c r="AM612">
        <v>16</v>
      </c>
    </row>
    <row r="613" spans="1:39" x14ac:dyDescent="0.3">
      <c r="A613" s="5">
        <v>10276499</v>
      </c>
      <c r="B613" s="6">
        <v>3286340706117</v>
      </c>
      <c r="C613" s="5" t="s">
        <v>4286</v>
      </c>
      <c r="D613" s="5" t="s">
        <v>4666</v>
      </c>
      <c r="E613" s="12">
        <v>195</v>
      </c>
      <c r="F613" s="5" t="s">
        <v>65</v>
      </c>
      <c r="G613" s="5">
        <v>2256516</v>
      </c>
      <c r="H613" s="36" t="s">
        <v>4286</v>
      </c>
      <c r="I613" s="5">
        <v>225</v>
      </c>
      <c r="J613" s="5">
        <v>65</v>
      </c>
      <c r="K613" s="5">
        <v>16</v>
      </c>
      <c r="L613" s="5" t="s">
        <v>4663</v>
      </c>
      <c r="M613" s="5">
        <v>112</v>
      </c>
      <c r="N613" s="5">
        <v>110</v>
      </c>
      <c r="O613" s="5" t="s">
        <v>50</v>
      </c>
      <c r="P613" s="5"/>
      <c r="Q613" s="5" t="s">
        <v>26</v>
      </c>
      <c r="R613" s="5" t="s">
        <v>26</v>
      </c>
      <c r="S613" s="5">
        <v>75</v>
      </c>
      <c r="T613" s="5" t="s">
        <v>22</v>
      </c>
      <c r="U613" s="5" t="s">
        <v>23</v>
      </c>
      <c r="V613" s="5" t="s">
        <v>4279</v>
      </c>
      <c r="W613" s="12">
        <v>195</v>
      </c>
      <c r="X613" s="7">
        <f t="shared" si="36"/>
        <v>0.37</v>
      </c>
      <c r="Y613" s="5">
        <f t="shared" si="37"/>
        <v>122.85</v>
      </c>
      <c r="AI613" t="e">
        <f>VLOOKUP(A613,NP!$A:$B,2,FALSE)</f>
        <v>#N/A</v>
      </c>
      <c r="AJ613">
        <f t="shared" si="38"/>
        <v>0</v>
      </c>
      <c r="AK613">
        <f>VLOOKUP(F613,Kondition!$B$4:$AG$31,12,FALSE)*100</f>
        <v>37</v>
      </c>
      <c r="AL613" t="e">
        <f t="shared" si="39"/>
        <v>#REF!</v>
      </c>
      <c r="AM613">
        <v>16</v>
      </c>
    </row>
    <row r="614" spans="1:39" x14ac:dyDescent="0.3">
      <c r="A614" s="5">
        <v>10276502</v>
      </c>
      <c r="B614" s="6">
        <v>3286340705813</v>
      </c>
      <c r="C614" s="5" t="s">
        <v>4286</v>
      </c>
      <c r="D614" s="5" t="s">
        <v>4667</v>
      </c>
      <c r="E614" s="12">
        <v>191</v>
      </c>
      <c r="F614" s="5" t="s">
        <v>65</v>
      </c>
      <c r="G614" s="5">
        <v>2157516</v>
      </c>
      <c r="H614" s="36" t="s">
        <v>4286</v>
      </c>
      <c r="I614" s="5">
        <v>215</v>
      </c>
      <c r="J614" s="5">
        <v>75</v>
      </c>
      <c r="K614" s="5">
        <v>16</v>
      </c>
      <c r="L614" s="5" t="s">
        <v>4663</v>
      </c>
      <c r="M614" s="5">
        <v>113</v>
      </c>
      <c r="N614" s="5">
        <v>111</v>
      </c>
      <c r="O614" s="5" t="s">
        <v>50</v>
      </c>
      <c r="P614" s="5"/>
      <c r="Q614" s="5" t="s">
        <v>26</v>
      </c>
      <c r="R614" s="5" t="s">
        <v>26</v>
      </c>
      <c r="S614" s="5">
        <v>75</v>
      </c>
      <c r="T614" s="5" t="s">
        <v>22</v>
      </c>
      <c r="U614" s="5" t="s">
        <v>23</v>
      </c>
      <c r="V614" s="5" t="s">
        <v>4279</v>
      </c>
      <c r="W614" s="12">
        <v>191</v>
      </c>
      <c r="X614" s="7">
        <f t="shared" si="36"/>
        <v>0.37</v>
      </c>
      <c r="Y614" s="5">
        <f t="shared" si="37"/>
        <v>120.33</v>
      </c>
      <c r="AI614" t="e">
        <f>VLOOKUP(A614,NP!$A:$B,2,FALSE)</f>
        <v>#N/A</v>
      </c>
      <c r="AJ614">
        <f t="shared" si="38"/>
        <v>0</v>
      </c>
      <c r="AK614">
        <f>VLOOKUP(F614,Kondition!$B$4:$AG$31,12,FALSE)*100</f>
        <v>37</v>
      </c>
      <c r="AL614" t="e">
        <f t="shared" si="39"/>
        <v>#REF!</v>
      </c>
      <c r="AM614">
        <v>16</v>
      </c>
    </row>
    <row r="615" spans="1:39" x14ac:dyDescent="0.3">
      <c r="A615" s="5">
        <v>10276503</v>
      </c>
      <c r="B615" s="6">
        <v>3286340705714</v>
      </c>
      <c r="C615" s="5" t="s">
        <v>4286</v>
      </c>
      <c r="D615" s="5" t="s">
        <v>4668</v>
      </c>
      <c r="E615" s="12">
        <v>150.5</v>
      </c>
      <c r="F615" s="5" t="s">
        <v>65</v>
      </c>
      <c r="G615" s="5">
        <v>1957516</v>
      </c>
      <c r="H615" s="36" t="s">
        <v>4286</v>
      </c>
      <c r="I615" s="5">
        <v>195</v>
      </c>
      <c r="J615" s="5">
        <v>75</v>
      </c>
      <c r="K615" s="5">
        <v>16</v>
      </c>
      <c r="L615" s="5" t="s">
        <v>4663</v>
      </c>
      <c r="M615" s="5">
        <v>107</v>
      </c>
      <c r="N615" s="5">
        <v>105</v>
      </c>
      <c r="O615" s="5" t="s">
        <v>50</v>
      </c>
      <c r="P615" s="5"/>
      <c r="Q615" s="5" t="s">
        <v>26</v>
      </c>
      <c r="R615" s="5" t="s">
        <v>26</v>
      </c>
      <c r="S615" s="5">
        <v>75</v>
      </c>
      <c r="T615" s="5" t="s">
        <v>22</v>
      </c>
      <c r="U615" s="5" t="s">
        <v>23</v>
      </c>
      <c r="V615" s="5" t="s">
        <v>4279</v>
      </c>
      <c r="W615" s="12">
        <v>150.5</v>
      </c>
      <c r="X615" s="7">
        <f t="shared" si="36"/>
        <v>0.37</v>
      </c>
      <c r="Y615" s="5">
        <f t="shared" si="37"/>
        <v>94.814999999999998</v>
      </c>
      <c r="AI615" t="e">
        <f>VLOOKUP(A615,NP!$A:$B,2,FALSE)</f>
        <v>#N/A</v>
      </c>
      <c r="AJ615">
        <f t="shared" si="38"/>
        <v>0</v>
      </c>
      <c r="AK615">
        <f>VLOOKUP(F615,Kondition!$B$4:$AG$31,12,FALSE)*100</f>
        <v>37</v>
      </c>
      <c r="AL615" t="e">
        <f t="shared" si="39"/>
        <v>#REF!</v>
      </c>
      <c r="AM615">
        <v>16</v>
      </c>
    </row>
    <row r="616" spans="1:39" x14ac:dyDescent="0.3">
      <c r="A616" s="5">
        <v>10276504</v>
      </c>
      <c r="B616" s="6">
        <v>3286340703611</v>
      </c>
      <c r="C616" s="5" t="s">
        <v>4286</v>
      </c>
      <c r="D616" s="5" t="s">
        <v>4669</v>
      </c>
      <c r="E616" s="12">
        <v>167.5</v>
      </c>
      <c r="F616" s="5" t="s">
        <v>65</v>
      </c>
      <c r="G616" s="5">
        <v>2257015</v>
      </c>
      <c r="H616" s="36" t="s">
        <v>4286</v>
      </c>
      <c r="I616" s="5">
        <v>225</v>
      </c>
      <c r="J616" s="5">
        <v>70</v>
      </c>
      <c r="K616" s="5">
        <v>15</v>
      </c>
      <c r="L616" s="5" t="s">
        <v>4663</v>
      </c>
      <c r="M616" s="5">
        <v>112</v>
      </c>
      <c r="N616" s="5">
        <v>110</v>
      </c>
      <c r="O616" s="5" t="s">
        <v>50</v>
      </c>
      <c r="P616" s="5"/>
      <c r="Q616" s="5" t="s">
        <v>26</v>
      </c>
      <c r="R616" s="5" t="s">
        <v>26</v>
      </c>
      <c r="S616" s="5">
        <v>75</v>
      </c>
      <c r="T616" s="5" t="s">
        <v>22</v>
      </c>
      <c r="U616" s="5" t="s">
        <v>23</v>
      </c>
      <c r="V616" s="5" t="s">
        <v>4279</v>
      </c>
      <c r="W616" s="12">
        <v>167.5</v>
      </c>
      <c r="X616" s="7">
        <f t="shared" si="36"/>
        <v>0.34499999999999997</v>
      </c>
      <c r="Y616" s="5">
        <f t="shared" si="37"/>
        <v>109.71250000000001</v>
      </c>
      <c r="AI616" t="e">
        <f>VLOOKUP(A616,NP!$A:$B,2,FALSE)</f>
        <v>#N/A</v>
      </c>
      <c r="AJ616">
        <f t="shared" si="38"/>
        <v>0</v>
      </c>
      <c r="AK616">
        <f>VLOOKUP(F616,Kondition!$B$4:$AG$31,9,FALSE)*100</f>
        <v>34.5</v>
      </c>
      <c r="AL616" t="e">
        <f t="shared" si="39"/>
        <v>#REF!</v>
      </c>
      <c r="AM616">
        <v>16</v>
      </c>
    </row>
    <row r="617" spans="1:39" x14ac:dyDescent="0.3">
      <c r="A617" s="5">
        <v>10276505</v>
      </c>
      <c r="B617" s="6">
        <v>3286340703710</v>
      </c>
      <c r="C617" s="5" t="s">
        <v>4286</v>
      </c>
      <c r="D617" s="5" t="s">
        <v>4670</v>
      </c>
      <c r="E617" s="12">
        <v>178.5</v>
      </c>
      <c r="F617" s="5" t="s">
        <v>65</v>
      </c>
      <c r="G617" s="5">
        <v>2156516</v>
      </c>
      <c r="H617" s="36" t="s">
        <v>4286</v>
      </c>
      <c r="I617" s="5">
        <v>215</v>
      </c>
      <c r="J617" s="5">
        <v>65</v>
      </c>
      <c r="K617" s="5">
        <v>16</v>
      </c>
      <c r="L617" s="5" t="s">
        <v>4663</v>
      </c>
      <c r="M617" s="5">
        <v>109</v>
      </c>
      <c r="N617" s="5">
        <v>107</v>
      </c>
      <c r="O617" s="5" t="s">
        <v>50</v>
      </c>
      <c r="P617" s="5"/>
      <c r="Q617" s="5" t="s">
        <v>26</v>
      </c>
      <c r="R617" s="5" t="s">
        <v>26</v>
      </c>
      <c r="S617" s="5">
        <v>75</v>
      </c>
      <c r="T617" s="5" t="s">
        <v>22</v>
      </c>
      <c r="U617" s="5" t="s">
        <v>23</v>
      </c>
      <c r="V617" s="5" t="s">
        <v>4279</v>
      </c>
      <c r="W617" s="12">
        <v>178.5</v>
      </c>
      <c r="X617" s="7">
        <f t="shared" si="36"/>
        <v>0.37</v>
      </c>
      <c r="Y617" s="5">
        <f t="shared" si="37"/>
        <v>112.455</v>
      </c>
      <c r="AI617" t="e">
        <f>VLOOKUP(A617,NP!$A:$B,2,FALSE)</f>
        <v>#N/A</v>
      </c>
      <c r="AJ617">
        <f t="shared" si="38"/>
        <v>0</v>
      </c>
      <c r="AK617">
        <f>VLOOKUP(F617,Kondition!$B$4:$AG$31,12,FALSE)*100</f>
        <v>37</v>
      </c>
      <c r="AL617" t="e">
        <f t="shared" si="39"/>
        <v>#REF!</v>
      </c>
      <c r="AM617">
        <v>16</v>
      </c>
    </row>
    <row r="618" spans="1:39" x14ac:dyDescent="0.3">
      <c r="A618" s="5">
        <v>10276512</v>
      </c>
      <c r="B618" s="6">
        <v>3286340683111</v>
      </c>
      <c r="C618" s="5" t="s">
        <v>4286</v>
      </c>
      <c r="D618" s="5" t="s">
        <v>4671</v>
      </c>
      <c r="E618" s="12">
        <v>122.2</v>
      </c>
      <c r="F618" s="5" t="s">
        <v>65</v>
      </c>
      <c r="G618" s="5">
        <v>15512</v>
      </c>
      <c r="H618" s="36" t="s">
        <v>4286</v>
      </c>
      <c r="I618" s="5">
        <v>155</v>
      </c>
      <c r="J618" s="5"/>
      <c r="K618" s="5">
        <v>12</v>
      </c>
      <c r="L618" s="5" t="s">
        <v>4672</v>
      </c>
      <c r="M618" s="5">
        <v>88</v>
      </c>
      <c r="N618" s="5">
        <v>86</v>
      </c>
      <c r="O618" s="5" t="s">
        <v>71</v>
      </c>
      <c r="P618" s="5"/>
      <c r="Q618" s="5" t="s">
        <v>32</v>
      </c>
      <c r="R618" s="5" t="s">
        <v>26</v>
      </c>
      <c r="S618" s="5">
        <v>73</v>
      </c>
      <c r="T618" s="5" t="s">
        <v>22</v>
      </c>
      <c r="U618" s="5" t="s">
        <v>23</v>
      </c>
      <c r="V618" s="5" t="s">
        <v>4279</v>
      </c>
      <c r="W618" s="12">
        <v>122.2</v>
      </c>
      <c r="X618" s="7">
        <f t="shared" si="36"/>
        <v>0.34499999999999997</v>
      </c>
      <c r="Y618" s="5">
        <f t="shared" si="37"/>
        <v>80.041000000000011</v>
      </c>
      <c r="AI618" t="e">
        <f>VLOOKUP(A618,NP!$A:$B,2,FALSE)</f>
        <v>#N/A</v>
      </c>
      <c r="AJ618">
        <f t="shared" si="38"/>
        <v>0</v>
      </c>
      <c r="AK618">
        <f>VLOOKUP(F618,Kondition!$B$4:$AG$31,3,FALSE)*100</f>
        <v>34.5</v>
      </c>
      <c r="AL618" t="e">
        <f t="shared" si="39"/>
        <v>#REF!</v>
      </c>
      <c r="AM618">
        <v>16</v>
      </c>
    </row>
    <row r="619" spans="1:39" x14ac:dyDescent="0.3">
      <c r="A619" s="5">
        <v>10276546</v>
      </c>
      <c r="B619" s="6">
        <v>3286340670913</v>
      </c>
      <c r="C619" s="5" t="s">
        <v>4286</v>
      </c>
      <c r="D619" s="5" t="s">
        <v>4673</v>
      </c>
      <c r="E619" s="12">
        <v>180</v>
      </c>
      <c r="F619" s="5" t="s">
        <v>65</v>
      </c>
      <c r="G619" s="5">
        <v>2156516</v>
      </c>
      <c r="H619" s="36" t="s">
        <v>4286</v>
      </c>
      <c r="I619" s="5">
        <v>215</v>
      </c>
      <c r="J619" s="5">
        <v>65</v>
      </c>
      <c r="K619" s="5">
        <v>16</v>
      </c>
      <c r="L619" s="5" t="s">
        <v>4674</v>
      </c>
      <c r="M619" s="5">
        <v>106</v>
      </c>
      <c r="N619" s="5">
        <v>104</v>
      </c>
      <c r="O619" s="5" t="s">
        <v>33</v>
      </c>
      <c r="P619" s="5"/>
      <c r="Q619" s="5" t="s">
        <v>26</v>
      </c>
      <c r="R619" s="5" t="s">
        <v>34</v>
      </c>
      <c r="S619" s="5">
        <v>72</v>
      </c>
      <c r="T619" s="5" t="s">
        <v>22</v>
      </c>
      <c r="U619" s="5" t="s">
        <v>23</v>
      </c>
      <c r="V619" s="5" t="s">
        <v>4279</v>
      </c>
      <c r="W619" s="12">
        <v>180</v>
      </c>
      <c r="X619" s="7">
        <f t="shared" si="36"/>
        <v>0.37</v>
      </c>
      <c r="Y619" s="5">
        <f t="shared" si="37"/>
        <v>113.4</v>
      </c>
      <c r="AI619" t="e">
        <f>VLOOKUP(A619,NP!$A:$B,2,FALSE)</f>
        <v>#N/A</v>
      </c>
      <c r="AJ619">
        <f t="shared" si="38"/>
        <v>0</v>
      </c>
      <c r="AK619">
        <f>VLOOKUP(F619,Kondition!$B$4:$AG$31,12,FALSE)*100</f>
        <v>37</v>
      </c>
      <c r="AL619" t="e">
        <f t="shared" si="39"/>
        <v>#REF!</v>
      </c>
      <c r="AM619">
        <v>16</v>
      </c>
    </row>
    <row r="620" spans="1:39" x14ac:dyDescent="0.3">
      <c r="A620" s="5">
        <v>10276976</v>
      </c>
      <c r="B620" s="6">
        <v>3286340682213</v>
      </c>
      <c r="C620" s="5" t="s">
        <v>4286</v>
      </c>
      <c r="D620" s="5" t="s">
        <v>4675</v>
      </c>
      <c r="E620" s="12">
        <v>132.5</v>
      </c>
      <c r="F620" s="5" t="s">
        <v>65</v>
      </c>
      <c r="G620" s="5">
        <v>1757514</v>
      </c>
      <c r="H620" s="36" t="s">
        <v>4286</v>
      </c>
      <c r="I620" s="5">
        <v>175</v>
      </c>
      <c r="J620" s="5">
        <v>75</v>
      </c>
      <c r="K620" s="5">
        <v>14</v>
      </c>
      <c r="L620" s="5" t="s">
        <v>4649</v>
      </c>
      <c r="M620" s="5">
        <v>99</v>
      </c>
      <c r="N620" s="5">
        <v>98</v>
      </c>
      <c r="O620" s="5" t="s">
        <v>50</v>
      </c>
      <c r="P620" s="5"/>
      <c r="Q620" s="5" t="s">
        <v>20</v>
      </c>
      <c r="R620" s="5" t="s">
        <v>21</v>
      </c>
      <c r="S620" s="5">
        <v>75</v>
      </c>
      <c r="T620" s="5" t="s">
        <v>22</v>
      </c>
      <c r="U620" s="5" t="s">
        <v>23</v>
      </c>
      <c r="V620" s="5" t="s">
        <v>4279</v>
      </c>
      <c r="W620" s="12">
        <v>132.5</v>
      </c>
      <c r="X620" s="7">
        <f t="shared" si="36"/>
        <v>0.34499999999999997</v>
      </c>
      <c r="Y620" s="5">
        <f t="shared" si="37"/>
        <v>86.787500000000009</v>
      </c>
      <c r="AI620" t="e">
        <f>VLOOKUP(A620,NP!$A:$B,2,FALSE)</f>
        <v>#N/A</v>
      </c>
      <c r="AJ620">
        <f t="shared" si="38"/>
        <v>0</v>
      </c>
      <c r="AK620">
        <f>VLOOKUP(F620,Kondition!$B$4:$AG$31,6,FALSE)*100</f>
        <v>34.5</v>
      </c>
      <c r="AL620" t="e">
        <f t="shared" si="39"/>
        <v>#REF!</v>
      </c>
      <c r="AM620">
        <v>16</v>
      </c>
    </row>
    <row r="621" spans="1:39" x14ac:dyDescent="0.3">
      <c r="A621" s="5">
        <v>10277441</v>
      </c>
      <c r="B621" s="6">
        <v>3286340908115</v>
      </c>
      <c r="C621" s="5" t="s">
        <v>4286</v>
      </c>
      <c r="D621" s="5" t="s">
        <v>4651</v>
      </c>
      <c r="E621" s="12">
        <v>162</v>
      </c>
      <c r="F621" s="5" t="s">
        <v>65</v>
      </c>
      <c r="G621" s="5">
        <v>2057516</v>
      </c>
      <c r="H621" s="36" t="s">
        <v>4286</v>
      </c>
      <c r="I621" s="5">
        <v>205</v>
      </c>
      <c r="J621" s="5">
        <v>75</v>
      </c>
      <c r="K621" s="5">
        <v>16</v>
      </c>
      <c r="L621" s="5" t="s">
        <v>4649</v>
      </c>
      <c r="M621" s="5">
        <v>110</v>
      </c>
      <c r="N621" s="5">
        <v>108</v>
      </c>
      <c r="O621" s="5" t="s">
        <v>50</v>
      </c>
      <c r="P621" s="5"/>
      <c r="Q621" s="5" t="s">
        <v>26</v>
      </c>
      <c r="R621" s="5" t="s">
        <v>34</v>
      </c>
      <c r="S621" s="5">
        <v>75</v>
      </c>
      <c r="T621" s="5" t="s">
        <v>22</v>
      </c>
      <c r="U621" s="5" t="s">
        <v>23</v>
      </c>
      <c r="V621" s="5" t="s">
        <v>4279</v>
      </c>
      <c r="W621" s="12">
        <v>162</v>
      </c>
      <c r="X621" s="7">
        <f t="shared" si="36"/>
        <v>0.37</v>
      </c>
      <c r="Y621" s="5">
        <f t="shared" si="37"/>
        <v>102.06</v>
      </c>
      <c r="AI621" t="e">
        <f>VLOOKUP(A621,NP!$A:$B,2,FALSE)</f>
        <v>#N/A</v>
      </c>
      <c r="AJ621">
        <f t="shared" si="38"/>
        <v>0</v>
      </c>
      <c r="AK621">
        <f>VLOOKUP(F621,Kondition!$B$4:$AG$31,12,FALSE)*100</f>
        <v>37</v>
      </c>
      <c r="AL621" t="e">
        <f t="shared" si="39"/>
        <v>#REF!</v>
      </c>
      <c r="AM621">
        <v>16</v>
      </c>
    </row>
    <row r="622" spans="1:39" x14ac:dyDescent="0.3">
      <c r="A622" s="5">
        <v>10277476</v>
      </c>
      <c r="B622" s="6">
        <v>3286340908214</v>
      </c>
      <c r="C622" s="5" t="s">
        <v>4286</v>
      </c>
      <c r="D622" s="5" t="s">
        <v>4676</v>
      </c>
      <c r="E622" s="12">
        <v>167</v>
      </c>
      <c r="F622" s="5" t="s">
        <v>65</v>
      </c>
      <c r="G622" s="5">
        <v>1857516</v>
      </c>
      <c r="H622" s="36" t="s">
        <v>4286</v>
      </c>
      <c r="I622" s="5">
        <v>185</v>
      </c>
      <c r="J622" s="5">
        <v>75</v>
      </c>
      <c r="K622" s="5">
        <v>16</v>
      </c>
      <c r="L622" s="5" t="s">
        <v>4649</v>
      </c>
      <c r="M622" s="5">
        <v>104</v>
      </c>
      <c r="N622" s="5">
        <v>102</v>
      </c>
      <c r="O622" s="5" t="s">
        <v>50</v>
      </c>
      <c r="P622" s="5"/>
      <c r="Q622" s="5" t="s">
        <v>20</v>
      </c>
      <c r="R622" s="5" t="s">
        <v>27</v>
      </c>
      <c r="S622" s="5">
        <v>75</v>
      </c>
      <c r="T622" s="5" t="s">
        <v>22</v>
      </c>
      <c r="U622" s="5" t="s">
        <v>23</v>
      </c>
      <c r="V622" s="5" t="s">
        <v>4279</v>
      </c>
      <c r="W622" s="12">
        <v>167</v>
      </c>
      <c r="X622" s="7">
        <f t="shared" si="36"/>
        <v>0.37</v>
      </c>
      <c r="Y622" s="5">
        <f t="shared" si="37"/>
        <v>105.21</v>
      </c>
      <c r="AI622" t="e">
        <f>VLOOKUP(A622,NP!$A:$B,2,FALSE)</f>
        <v>#N/A</v>
      </c>
      <c r="AJ622">
        <f t="shared" si="38"/>
        <v>0</v>
      </c>
      <c r="AK622">
        <f>VLOOKUP(F622,Kondition!$B$4:$AG$31,12,FALSE)*100</f>
        <v>37</v>
      </c>
      <c r="AL622" t="e">
        <f t="shared" si="39"/>
        <v>#REF!</v>
      </c>
      <c r="AM622">
        <v>16</v>
      </c>
    </row>
    <row r="623" spans="1:39" x14ac:dyDescent="0.3">
      <c r="A623" s="5">
        <v>10277477</v>
      </c>
      <c r="B623" s="6">
        <v>3286340778015</v>
      </c>
      <c r="C623" s="5" t="s">
        <v>4286</v>
      </c>
      <c r="D623" s="5" t="s">
        <v>4677</v>
      </c>
      <c r="E623" s="12">
        <v>191</v>
      </c>
      <c r="F623" s="5" t="s">
        <v>65</v>
      </c>
      <c r="G623" s="5">
        <v>2156516</v>
      </c>
      <c r="H623" s="36" t="s">
        <v>4286</v>
      </c>
      <c r="I623" s="5">
        <v>215</v>
      </c>
      <c r="J623" s="5">
        <v>65</v>
      </c>
      <c r="K623" s="5">
        <v>16</v>
      </c>
      <c r="L623" s="5" t="s">
        <v>4649</v>
      </c>
      <c r="M623" s="5">
        <v>109</v>
      </c>
      <c r="N623" s="5">
        <v>107</v>
      </c>
      <c r="O623" s="5" t="s">
        <v>33</v>
      </c>
      <c r="P623" s="5"/>
      <c r="Q623" s="5" t="s">
        <v>26</v>
      </c>
      <c r="R623" s="5" t="s">
        <v>21</v>
      </c>
      <c r="S623" s="5">
        <v>75</v>
      </c>
      <c r="T623" s="5" t="s">
        <v>22</v>
      </c>
      <c r="U623" s="5" t="s">
        <v>23</v>
      </c>
      <c r="V623" s="5" t="s">
        <v>4279</v>
      </c>
      <c r="W623" s="12">
        <v>191</v>
      </c>
      <c r="X623" s="7">
        <f t="shared" si="36"/>
        <v>0.37</v>
      </c>
      <c r="Y623" s="5">
        <f t="shared" si="37"/>
        <v>120.33</v>
      </c>
      <c r="AI623" t="e">
        <f>VLOOKUP(A623,NP!$A:$B,2,FALSE)</f>
        <v>#N/A</v>
      </c>
      <c r="AJ623">
        <f t="shared" si="38"/>
        <v>0</v>
      </c>
      <c r="AK623">
        <f>VLOOKUP(F623,Kondition!$B$4:$AG$31,12,FALSE)*100</f>
        <v>37</v>
      </c>
      <c r="AL623" t="e">
        <f t="shared" si="39"/>
        <v>#REF!</v>
      </c>
      <c r="AM623">
        <v>16</v>
      </c>
    </row>
    <row r="624" spans="1:39" x14ac:dyDescent="0.3">
      <c r="A624" s="5">
        <v>10277478</v>
      </c>
      <c r="B624" s="6">
        <v>3286340908313</v>
      </c>
      <c r="C624" s="5" t="s">
        <v>4286</v>
      </c>
      <c r="D624" s="5" t="s">
        <v>4678</v>
      </c>
      <c r="E624" s="12">
        <v>146</v>
      </c>
      <c r="F624" s="5" t="s">
        <v>65</v>
      </c>
      <c r="G624" s="5">
        <v>1957516</v>
      </c>
      <c r="H624" s="36" t="s">
        <v>4286</v>
      </c>
      <c r="I624" s="5">
        <v>195</v>
      </c>
      <c r="J624" s="5">
        <v>75</v>
      </c>
      <c r="K624" s="5">
        <v>16</v>
      </c>
      <c r="L624" s="5" t="s">
        <v>4649</v>
      </c>
      <c r="M624" s="5">
        <v>107</v>
      </c>
      <c r="N624" s="5">
        <v>105</v>
      </c>
      <c r="O624" s="5" t="s">
        <v>50</v>
      </c>
      <c r="P624" s="5"/>
      <c r="Q624" s="5" t="s">
        <v>26</v>
      </c>
      <c r="R624" s="5" t="s">
        <v>34</v>
      </c>
      <c r="S624" s="5">
        <v>75</v>
      </c>
      <c r="T624" s="5" t="s">
        <v>22</v>
      </c>
      <c r="U624" s="5" t="s">
        <v>23</v>
      </c>
      <c r="V624" s="5" t="s">
        <v>4279</v>
      </c>
      <c r="W624" s="12">
        <v>146</v>
      </c>
      <c r="X624" s="7">
        <f t="shared" si="36"/>
        <v>0.37</v>
      </c>
      <c r="Y624" s="5">
        <f t="shared" si="37"/>
        <v>91.98</v>
      </c>
      <c r="AI624" t="e">
        <f>VLOOKUP(A624,NP!$A:$B,2,FALSE)</f>
        <v>#N/A</v>
      </c>
      <c r="AJ624">
        <f t="shared" si="38"/>
        <v>0</v>
      </c>
      <c r="AK624">
        <f>VLOOKUP(F624,Kondition!$B$4:$AG$31,12,FALSE)*100</f>
        <v>37</v>
      </c>
      <c r="AL624" t="e">
        <f t="shared" si="39"/>
        <v>#REF!</v>
      </c>
      <c r="AM624">
        <v>16</v>
      </c>
    </row>
    <row r="625" spans="1:39" x14ac:dyDescent="0.3">
      <c r="A625" s="5">
        <v>10278103</v>
      </c>
      <c r="B625" s="6">
        <v>3286340962513</v>
      </c>
      <c r="C625" s="5" t="s">
        <v>4286</v>
      </c>
      <c r="D625" s="5" t="s">
        <v>4679</v>
      </c>
      <c r="E625" s="12">
        <v>231</v>
      </c>
      <c r="F625" s="5" t="s">
        <v>65</v>
      </c>
      <c r="G625" s="5">
        <v>2257516</v>
      </c>
      <c r="H625" s="36" t="s">
        <v>4286</v>
      </c>
      <c r="I625" s="5">
        <v>225</v>
      </c>
      <c r="J625" s="5">
        <v>75</v>
      </c>
      <c r="K625" s="5">
        <v>16</v>
      </c>
      <c r="L625" s="5" t="s">
        <v>4649</v>
      </c>
      <c r="M625" s="5">
        <v>121</v>
      </c>
      <c r="N625" s="5">
        <v>120</v>
      </c>
      <c r="O625" s="5" t="s">
        <v>50</v>
      </c>
      <c r="P625" s="5"/>
      <c r="Q625" s="5" t="s">
        <v>26</v>
      </c>
      <c r="R625" s="5" t="s">
        <v>21</v>
      </c>
      <c r="S625" s="5">
        <v>75</v>
      </c>
      <c r="T625" s="5" t="s">
        <v>22</v>
      </c>
      <c r="U625" s="5" t="s">
        <v>23</v>
      </c>
      <c r="V625" s="5" t="s">
        <v>4279</v>
      </c>
      <c r="W625" s="12">
        <v>231</v>
      </c>
      <c r="X625" s="7" t="str">
        <f t="shared" si="36"/>
        <v>NP</v>
      </c>
      <c r="Y625" s="5">
        <f t="shared" si="37"/>
        <v>145</v>
      </c>
      <c r="AI625">
        <f>VLOOKUP(A625,NP!$A:$B,2,FALSE)</f>
        <v>145</v>
      </c>
      <c r="AJ625">
        <f t="shared" si="38"/>
        <v>145</v>
      </c>
      <c r="AK625">
        <f>VLOOKUP(F625,Kondition!$B$4:$AG$31,12,FALSE)*100</f>
        <v>37</v>
      </c>
      <c r="AL625" t="e">
        <f t="shared" si="39"/>
        <v>#REF!</v>
      </c>
      <c r="AM625">
        <v>16</v>
      </c>
    </row>
    <row r="626" spans="1:39" x14ac:dyDescent="0.3">
      <c r="A626" s="5">
        <v>10278832</v>
      </c>
      <c r="B626" s="6">
        <v>3286340926317</v>
      </c>
      <c r="C626" s="5" t="s">
        <v>4286</v>
      </c>
      <c r="D626" s="5" t="s">
        <v>4678</v>
      </c>
      <c r="E626" s="12">
        <v>146</v>
      </c>
      <c r="F626" s="5" t="s">
        <v>65</v>
      </c>
      <c r="G626" s="5">
        <v>1957516</v>
      </c>
      <c r="H626" s="36" t="s">
        <v>4286</v>
      </c>
      <c r="I626" s="5">
        <v>195</v>
      </c>
      <c r="J626" s="5">
        <v>75</v>
      </c>
      <c r="K626" s="5">
        <v>16</v>
      </c>
      <c r="L626" s="5" t="s">
        <v>4649</v>
      </c>
      <c r="M626" s="5">
        <v>107</v>
      </c>
      <c r="N626" s="5">
        <v>105</v>
      </c>
      <c r="O626" s="5" t="s">
        <v>50</v>
      </c>
      <c r="P626" s="5"/>
      <c r="Q626" s="5" t="s">
        <v>26</v>
      </c>
      <c r="R626" s="5" t="s">
        <v>27</v>
      </c>
      <c r="S626" s="5">
        <v>75</v>
      </c>
      <c r="T626" s="5" t="s">
        <v>22</v>
      </c>
      <c r="U626" s="5" t="s">
        <v>23</v>
      </c>
      <c r="V626" s="5" t="s">
        <v>4279</v>
      </c>
      <c r="W626" s="12">
        <v>146</v>
      </c>
      <c r="X626" s="7">
        <f t="shared" si="36"/>
        <v>0.37</v>
      </c>
      <c r="Y626" s="5">
        <f t="shared" si="37"/>
        <v>91.98</v>
      </c>
      <c r="AI626" t="e">
        <f>VLOOKUP(A626,NP!$A:$B,2,FALSE)</f>
        <v>#N/A</v>
      </c>
      <c r="AJ626">
        <f t="shared" si="38"/>
        <v>0</v>
      </c>
      <c r="AK626">
        <f>VLOOKUP(F626,Kondition!$B$4:$AG$31,12,FALSE)*100</f>
        <v>37</v>
      </c>
      <c r="AL626" t="e">
        <f t="shared" si="39"/>
        <v>#REF!</v>
      </c>
      <c r="AM626">
        <v>16</v>
      </c>
    </row>
    <row r="627" spans="1:39" x14ac:dyDescent="0.3">
      <c r="A627" s="5">
        <v>10278833</v>
      </c>
      <c r="B627" s="6">
        <v>3286340926218</v>
      </c>
      <c r="C627" s="5" t="s">
        <v>4286</v>
      </c>
      <c r="D627" s="5" t="s">
        <v>4680</v>
      </c>
      <c r="E627" s="12">
        <v>201</v>
      </c>
      <c r="F627" s="5" t="s">
        <v>65</v>
      </c>
      <c r="G627" s="5">
        <v>2256516</v>
      </c>
      <c r="H627" s="36" t="s">
        <v>4286</v>
      </c>
      <c r="I627" s="5">
        <v>225</v>
      </c>
      <c r="J627" s="5">
        <v>65</v>
      </c>
      <c r="K627" s="5">
        <v>16</v>
      </c>
      <c r="L627" s="5" t="s">
        <v>4649</v>
      </c>
      <c r="M627" s="5">
        <v>112</v>
      </c>
      <c r="N627" s="5">
        <v>110</v>
      </c>
      <c r="O627" s="5" t="s">
        <v>50</v>
      </c>
      <c r="P627" s="5"/>
      <c r="Q627" s="5" t="s">
        <v>26</v>
      </c>
      <c r="R627" s="5" t="s">
        <v>27</v>
      </c>
      <c r="S627" s="5">
        <v>75</v>
      </c>
      <c r="T627" s="5" t="s">
        <v>22</v>
      </c>
      <c r="U627" s="5" t="s">
        <v>23</v>
      </c>
      <c r="V627" s="5" t="s">
        <v>4279</v>
      </c>
      <c r="W627" s="12">
        <v>201</v>
      </c>
      <c r="X627" s="7">
        <f t="shared" si="36"/>
        <v>0.37</v>
      </c>
      <c r="Y627" s="5">
        <f t="shared" si="37"/>
        <v>126.63</v>
      </c>
      <c r="AI627" t="e">
        <f>VLOOKUP(A627,NP!$A:$B,2,FALSE)</f>
        <v>#N/A</v>
      </c>
      <c r="AJ627">
        <f t="shared" si="38"/>
        <v>0</v>
      </c>
      <c r="AK627">
        <f>VLOOKUP(F627,Kondition!$B$4:$AG$31,12,FALSE)*100</f>
        <v>37</v>
      </c>
      <c r="AL627" t="e">
        <f t="shared" si="39"/>
        <v>#REF!</v>
      </c>
      <c r="AM627">
        <v>16</v>
      </c>
    </row>
    <row r="628" spans="1:39" x14ac:dyDescent="0.3">
      <c r="A628" s="5">
        <v>10279558</v>
      </c>
      <c r="B628" s="6">
        <v>3286341705317</v>
      </c>
      <c r="C628" s="5" t="s">
        <v>4286</v>
      </c>
      <c r="D628" s="5" t="s">
        <v>2679</v>
      </c>
      <c r="E628" s="12">
        <v>141</v>
      </c>
      <c r="F628" s="5" t="s">
        <v>65</v>
      </c>
      <c r="G628" s="5">
        <v>2056016</v>
      </c>
      <c r="H628" s="36" t="s">
        <v>4286</v>
      </c>
      <c r="I628" s="5">
        <v>205</v>
      </c>
      <c r="J628" s="5">
        <v>60</v>
      </c>
      <c r="K628" s="5">
        <v>16</v>
      </c>
      <c r="L628" s="5" t="s">
        <v>2654</v>
      </c>
      <c r="M628" s="5">
        <v>96</v>
      </c>
      <c r="N628" s="5"/>
      <c r="O628" s="5" t="s">
        <v>19</v>
      </c>
      <c r="P628" s="5"/>
      <c r="Q628" s="5" t="s">
        <v>21</v>
      </c>
      <c r="R628" s="5" t="s">
        <v>27</v>
      </c>
      <c r="S628" s="5">
        <v>72</v>
      </c>
      <c r="T628" s="5" t="s">
        <v>22</v>
      </c>
      <c r="U628" s="5" t="s">
        <v>23</v>
      </c>
      <c r="V628" s="5" t="s">
        <v>4279</v>
      </c>
      <c r="W628" s="12">
        <v>141</v>
      </c>
      <c r="X628" s="7">
        <f t="shared" si="36"/>
        <v>0.37</v>
      </c>
      <c r="Y628" s="5">
        <f t="shared" si="37"/>
        <v>88.83</v>
      </c>
      <c r="AI628" t="e">
        <f>VLOOKUP(A628,NP!$A:$B,2,FALSE)</f>
        <v>#N/A</v>
      </c>
      <c r="AJ628">
        <f t="shared" si="38"/>
        <v>0</v>
      </c>
      <c r="AK628">
        <f>VLOOKUP(F628,Kondition!$B$4:$AG$31,12,FALSE)*100</f>
        <v>37</v>
      </c>
      <c r="AL628" t="e">
        <f t="shared" si="39"/>
        <v>#REF!</v>
      </c>
      <c r="AM628">
        <v>16</v>
      </c>
    </row>
    <row r="629" spans="1:39" x14ac:dyDescent="0.3">
      <c r="A629" s="5">
        <v>10271550</v>
      </c>
      <c r="B629" s="6">
        <v>3286340172011</v>
      </c>
      <c r="C629" s="5" t="s">
        <v>2294</v>
      </c>
      <c r="D629" s="5" t="s">
        <v>5579</v>
      </c>
      <c r="E629" s="12">
        <v>242</v>
      </c>
      <c r="F629" s="5" t="s">
        <v>65</v>
      </c>
      <c r="G629" s="5">
        <v>2356017</v>
      </c>
      <c r="H629" s="36" t="s">
        <v>2294</v>
      </c>
      <c r="I629" s="5">
        <v>235</v>
      </c>
      <c r="J629" s="5">
        <v>60</v>
      </c>
      <c r="K629" s="5">
        <v>17</v>
      </c>
      <c r="L629" s="5" t="s">
        <v>5578</v>
      </c>
      <c r="M629" s="5">
        <v>102</v>
      </c>
      <c r="N629" s="5"/>
      <c r="O629" s="5" t="s">
        <v>19</v>
      </c>
      <c r="P629" s="5"/>
      <c r="Q629" s="5" t="s">
        <v>20</v>
      </c>
      <c r="R629" s="5" t="s">
        <v>26</v>
      </c>
      <c r="S629" s="5">
        <v>72</v>
      </c>
      <c r="T629" s="5" t="s">
        <v>22</v>
      </c>
      <c r="U629" s="5" t="s">
        <v>23</v>
      </c>
      <c r="V629" s="5" t="s">
        <v>24</v>
      </c>
      <c r="W629" s="12">
        <v>242</v>
      </c>
      <c r="X629" s="7" t="str">
        <f t="shared" si="36"/>
        <v>NP</v>
      </c>
      <c r="Y629" s="5">
        <f t="shared" si="37"/>
        <v>148</v>
      </c>
      <c r="AI629">
        <f>VLOOKUP(A629,NP!$A:$B,2,FALSE)</f>
        <v>148</v>
      </c>
      <c r="AJ629">
        <f t="shared" si="38"/>
        <v>148</v>
      </c>
      <c r="AK629">
        <f>VLOOKUP(F629,Kondition!$B$4:$AG$31,15,FALSE)*100</f>
        <v>37</v>
      </c>
      <c r="AL629" t="e">
        <f t="shared" si="39"/>
        <v>#REF!</v>
      </c>
      <c r="AM629">
        <v>17</v>
      </c>
    </row>
    <row r="630" spans="1:39" x14ac:dyDescent="0.3">
      <c r="A630" s="5">
        <v>10271984</v>
      </c>
      <c r="B630" s="6">
        <v>3286340225915</v>
      </c>
      <c r="C630" s="5" t="s">
        <v>2294</v>
      </c>
      <c r="D630" s="5" t="s">
        <v>5580</v>
      </c>
      <c r="E630" s="12">
        <v>307</v>
      </c>
      <c r="F630" s="5" t="s">
        <v>65</v>
      </c>
      <c r="G630" s="5">
        <v>2555019</v>
      </c>
      <c r="H630" s="36" t="s">
        <v>2294</v>
      </c>
      <c r="I630" s="5">
        <v>255</v>
      </c>
      <c r="J630" s="5">
        <v>50</v>
      </c>
      <c r="K630" s="5">
        <v>19</v>
      </c>
      <c r="L630" s="5" t="s">
        <v>5578</v>
      </c>
      <c r="M630" s="5">
        <v>107</v>
      </c>
      <c r="N630" s="5"/>
      <c r="O630" s="5" t="s">
        <v>25</v>
      </c>
      <c r="P630" s="5"/>
      <c r="Q630" s="5" t="s">
        <v>26</v>
      </c>
      <c r="R630" s="5" t="s">
        <v>20</v>
      </c>
      <c r="S630" s="5">
        <v>73</v>
      </c>
      <c r="T630" s="5" t="s">
        <v>22</v>
      </c>
      <c r="U630" s="5" t="s">
        <v>23</v>
      </c>
      <c r="V630" s="5" t="s">
        <v>24</v>
      </c>
      <c r="W630" s="12">
        <v>307</v>
      </c>
      <c r="X630" s="7">
        <f t="shared" si="36"/>
        <v>0.43</v>
      </c>
      <c r="Y630" s="5">
        <f t="shared" si="37"/>
        <v>174.99</v>
      </c>
      <c r="AI630" t="e">
        <f>VLOOKUP(A630,NP!$A:$B,2,FALSE)</f>
        <v>#N/A</v>
      </c>
      <c r="AJ630">
        <f t="shared" si="38"/>
        <v>0</v>
      </c>
      <c r="AK630">
        <f>VLOOKUP(F630,Kondition!$B$4:$AG$31,21,FALSE)*100</f>
        <v>43</v>
      </c>
      <c r="AL630" t="e">
        <f t="shared" si="39"/>
        <v>#REF!</v>
      </c>
      <c r="AM630">
        <v>19</v>
      </c>
    </row>
    <row r="631" spans="1:39" x14ac:dyDescent="0.3">
      <c r="A631" s="5">
        <v>10272099</v>
      </c>
      <c r="B631" s="6">
        <v>3286340112918</v>
      </c>
      <c r="C631" s="5" t="s">
        <v>2294</v>
      </c>
      <c r="D631" s="5" t="s">
        <v>5581</v>
      </c>
      <c r="E631" s="12">
        <v>302</v>
      </c>
      <c r="F631" s="5" t="s">
        <v>65</v>
      </c>
      <c r="G631" s="5">
        <v>2555019</v>
      </c>
      <c r="H631" s="36" t="s">
        <v>2294</v>
      </c>
      <c r="I631" s="5">
        <v>255</v>
      </c>
      <c r="J631" s="5">
        <v>50</v>
      </c>
      <c r="K631" s="5">
        <v>19</v>
      </c>
      <c r="L631" s="5" t="s">
        <v>5578</v>
      </c>
      <c r="M631" s="5">
        <v>107</v>
      </c>
      <c r="N631" s="5"/>
      <c r="O631" s="5" t="s">
        <v>19</v>
      </c>
      <c r="P631" s="5"/>
      <c r="Q631" s="5" t="s">
        <v>26</v>
      </c>
      <c r="R631" s="5" t="s">
        <v>20</v>
      </c>
      <c r="S631" s="5">
        <v>73</v>
      </c>
      <c r="T631" s="5" t="s">
        <v>22</v>
      </c>
      <c r="U631" s="5" t="s">
        <v>23</v>
      </c>
      <c r="V631" s="5" t="s">
        <v>24</v>
      </c>
      <c r="W631" s="12">
        <v>302</v>
      </c>
      <c r="X631" s="7">
        <f t="shared" si="36"/>
        <v>0.43</v>
      </c>
      <c r="Y631" s="5">
        <f t="shared" si="37"/>
        <v>172.14000000000001</v>
      </c>
      <c r="AI631" t="e">
        <f>VLOOKUP(A631,NP!$A:$B,2,FALSE)</f>
        <v>#N/A</v>
      </c>
      <c r="AJ631">
        <f t="shared" si="38"/>
        <v>0</v>
      </c>
      <c r="AK631">
        <f>VLOOKUP(F631,Kondition!$B$4:$AG$31,21,FALSE)*100</f>
        <v>43</v>
      </c>
      <c r="AL631" t="e">
        <f t="shared" si="39"/>
        <v>#REF!</v>
      </c>
      <c r="AM631">
        <v>19</v>
      </c>
    </row>
    <row r="632" spans="1:39" x14ac:dyDescent="0.3">
      <c r="A632" s="5">
        <v>10275349</v>
      </c>
      <c r="B632" s="6">
        <v>3286340485913</v>
      </c>
      <c r="C632" s="5" t="s">
        <v>2294</v>
      </c>
      <c r="D632" s="5" t="s">
        <v>5583</v>
      </c>
      <c r="E632" s="12">
        <v>138.5</v>
      </c>
      <c r="F632" s="5" t="s">
        <v>65</v>
      </c>
      <c r="G632" s="5">
        <v>2056016</v>
      </c>
      <c r="H632" s="36" t="s">
        <v>2294</v>
      </c>
      <c r="I632" s="5">
        <v>205</v>
      </c>
      <c r="J632" s="5">
        <v>60</v>
      </c>
      <c r="K632" s="5">
        <v>16</v>
      </c>
      <c r="L632" s="5" t="s">
        <v>2599</v>
      </c>
      <c r="M632" s="5">
        <v>92</v>
      </c>
      <c r="N632" s="5"/>
      <c r="O632" s="5" t="s">
        <v>19</v>
      </c>
      <c r="P632" s="5"/>
      <c r="Q632" s="5" t="s">
        <v>20</v>
      </c>
      <c r="R632" s="5" t="s">
        <v>26</v>
      </c>
      <c r="S632" s="5">
        <v>71</v>
      </c>
      <c r="T632" s="5" t="s">
        <v>22</v>
      </c>
      <c r="U632" s="5" t="s">
        <v>23</v>
      </c>
      <c r="V632" s="5" t="s">
        <v>24</v>
      </c>
      <c r="W632" s="12">
        <v>138.5</v>
      </c>
      <c r="X632" s="7">
        <f t="shared" ref="X632:X695" si="40">IF(AJ632&gt;0,"NP",AK632/100)</f>
        <v>0.37</v>
      </c>
      <c r="Y632" s="5">
        <f t="shared" ref="Y632:Y695" si="41">IF(AJ632&gt;0,AI632,E632*(100%-X632))</f>
        <v>87.254999999999995</v>
      </c>
      <c r="AI632" t="e">
        <f>VLOOKUP(A632,NP!$A:$B,2,FALSE)</f>
        <v>#N/A</v>
      </c>
      <c r="AJ632">
        <f t="shared" ref="AJ632:AJ695" si="42">_xlfn.IFNA(AI632,0)</f>
        <v>0</v>
      </c>
      <c r="AK632">
        <f>VLOOKUP(F632,Kondition!$B$4:$AG$31,12,FALSE)*100</f>
        <v>37</v>
      </c>
      <c r="AL632" t="e">
        <f t="shared" ref="AL632:AL695" si="43">$AI$1&amp;F632&amp;K632</f>
        <v>#REF!</v>
      </c>
      <c r="AM632">
        <v>16</v>
      </c>
    </row>
    <row r="633" spans="1:39" x14ac:dyDescent="0.3">
      <c r="A633" s="5">
        <v>10275356</v>
      </c>
      <c r="B633" s="6">
        <v>3286340549219</v>
      </c>
      <c r="C633" s="5" t="s">
        <v>2294</v>
      </c>
      <c r="D633" s="5" t="s">
        <v>5584</v>
      </c>
      <c r="E633" s="12">
        <v>161.5</v>
      </c>
      <c r="F633" s="5" t="s">
        <v>65</v>
      </c>
      <c r="G633" s="5">
        <v>2156516</v>
      </c>
      <c r="H633" s="36" t="s">
        <v>2294</v>
      </c>
      <c r="I633" s="5">
        <v>215</v>
      </c>
      <c r="J633" s="5">
        <v>65</v>
      </c>
      <c r="K633" s="5">
        <v>16</v>
      </c>
      <c r="L633" s="5" t="s">
        <v>5582</v>
      </c>
      <c r="M633" s="5">
        <v>98</v>
      </c>
      <c r="N633" s="5"/>
      <c r="O633" s="5" t="s">
        <v>19</v>
      </c>
      <c r="P633" s="5"/>
      <c r="Q633" s="5" t="s">
        <v>20</v>
      </c>
      <c r="R633" s="5" t="s">
        <v>21</v>
      </c>
      <c r="S633" s="5">
        <v>72</v>
      </c>
      <c r="T633" s="5" t="s">
        <v>22</v>
      </c>
      <c r="U633" s="5" t="s">
        <v>23</v>
      </c>
      <c r="V633" s="5" t="s">
        <v>24</v>
      </c>
      <c r="W633" s="12">
        <v>161.5</v>
      </c>
      <c r="X633" s="7">
        <f t="shared" si="40"/>
        <v>0.37</v>
      </c>
      <c r="Y633" s="5">
        <f t="shared" si="41"/>
        <v>101.745</v>
      </c>
      <c r="AI633" t="e">
        <f>VLOOKUP(A633,NP!$A:$B,2,FALSE)</f>
        <v>#N/A</v>
      </c>
      <c r="AJ633">
        <f t="shared" si="42"/>
        <v>0</v>
      </c>
      <c r="AK633">
        <f>VLOOKUP(F633,Kondition!$B$4:$AG$31,12,FALSE)*100</f>
        <v>37</v>
      </c>
      <c r="AL633" t="e">
        <f t="shared" si="43"/>
        <v>#REF!</v>
      </c>
      <c r="AM633">
        <v>16</v>
      </c>
    </row>
    <row r="634" spans="1:39" x14ac:dyDescent="0.3">
      <c r="A634" s="5">
        <v>10275841</v>
      </c>
      <c r="B634" s="6">
        <v>3286340595612</v>
      </c>
      <c r="C634" s="5" t="s">
        <v>2294</v>
      </c>
      <c r="D634" s="5" t="s">
        <v>5585</v>
      </c>
      <c r="E634" s="12">
        <v>184.5</v>
      </c>
      <c r="F634" s="5" t="s">
        <v>65</v>
      </c>
      <c r="G634" s="5">
        <v>2555518</v>
      </c>
      <c r="H634" s="36" t="s">
        <v>2294</v>
      </c>
      <c r="I634" s="5">
        <v>255</v>
      </c>
      <c r="J634" s="5">
        <v>55</v>
      </c>
      <c r="K634" s="5">
        <v>18</v>
      </c>
      <c r="L634" s="5" t="s">
        <v>2649</v>
      </c>
      <c r="M634" s="5">
        <v>109</v>
      </c>
      <c r="N634" s="5"/>
      <c r="O634" s="5" t="s">
        <v>19</v>
      </c>
      <c r="P634" s="5"/>
      <c r="Q634" s="5" t="s">
        <v>26</v>
      </c>
      <c r="R634" s="5" t="s">
        <v>21</v>
      </c>
      <c r="S634" s="5">
        <v>73</v>
      </c>
      <c r="T634" s="5" t="s">
        <v>22</v>
      </c>
      <c r="U634" s="5" t="s">
        <v>23</v>
      </c>
      <c r="V634" s="5" t="s">
        <v>24</v>
      </c>
      <c r="W634" s="12">
        <v>184.5</v>
      </c>
      <c r="X634" s="7">
        <f t="shared" si="40"/>
        <v>0.37</v>
      </c>
      <c r="Y634" s="5">
        <f t="shared" si="41"/>
        <v>116.235</v>
      </c>
      <c r="AI634" t="e">
        <f>VLOOKUP(A634,NP!$A:$B,2,FALSE)</f>
        <v>#N/A</v>
      </c>
      <c r="AJ634">
        <f t="shared" si="42"/>
        <v>0</v>
      </c>
      <c r="AK634">
        <f>VLOOKUP(F634,Kondition!$B$4:$AG$31,18,FALSE)*100</f>
        <v>37</v>
      </c>
      <c r="AL634" t="e">
        <f t="shared" si="43"/>
        <v>#REF!</v>
      </c>
      <c r="AM634">
        <v>17</v>
      </c>
    </row>
    <row r="635" spans="1:39" x14ac:dyDescent="0.3">
      <c r="A635" s="5">
        <v>10275843</v>
      </c>
      <c r="B635" s="6">
        <v>3286340595711</v>
      </c>
      <c r="C635" s="5" t="s">
        <v>2294</v>
      </c>
      <c r="D635" s="5" t="s">
        <v>5586</v>
      </c>
      <c r="E635" s="12">
        <v>203.5</v>
      </c>
      <c r="F635" s="5" t="s">
        <v>65</v>
      </c>
      <c r="G635" s="5">
        <v>2356018</v>
      </c>
      <c r="H635" s="36" t="s">
        <v>2294</v>
      </c>
      <c r="I635" s="5">
        <v>235</v>
      </c>
      <c r="J635" s="5">
        <v>60</v>
      </c>
      <c r="K635" s="5">
        <v>18</v>
      </c>
      <c r="L635" s="5" t="s">
        <v>2649</v>
      </c>
      <c r="M635" s="5">
        <v>107</v>
      </c>
      <c r="N635" s="5"/>
      <c r="O635" s="5" t="s">
        <v>19</v>
      </c>
      <c r="P635" s="5"/>
      <c r="Q635" s="5" t="s">
        <v>21</v>
      </c>
      <c r="R635" s="5" t="s">
        <v>21</v>
      </c>
      <c r="S635" s="5">
        <v>71</v>
      </c>
      <c r="T635" s="5" t="s">
        <v>22</v>
      </c>
      <c r="U635" s="5" t="s">
        <v>23</v>
      </c>
      <c r="V635" s="5" t="s">
        <v>24</v>
      </c>
      <c r="W635" s="12">
        <v>203.5</v>
      </c>
      <c r="X635" s="7">
        <f t="shared" si="40"/>
        <v>0.37</v>
      </c>
      <c r="Y635" s="5">
        <f t="shared" si="41"/>
        <v>128.20500000000001</v>
      </c>
      <c r="AI635" t="e">
        <f>VLOOKUP(A635,NP!$A:$B,2,FALSE)</f>
        <v>#N/A</v>
      </c>
      <c r="AJ635">
        <f t="shared" si="42"/>
        <v>0</v>
      </c>
      <c r="AK635">
        <f>VLOOKUP(F635,Kondition!$B$4:$AG$31,18,FALSE)*100</f>
        <v>37</v>
      </c>
      <c r="AL635" t="e">
        <f t="shared" si="43"/>
        <v>#REF!</v>
      </c>
      <c r="AM635">
        <v>17</v>
      </c>
    </row>
    <row r="636" spans="1:39" x14ac:dyDescent="0.3">
      <c r="A636" s="5">
        <v>10275844</v>
      </c>
      <c r="B636" s="6">
        <v>3286340595513</v>
      </c>
      <c r="C636" s="5" t="s">
        <v>2294</v>
      </c>
      <c r="D636" s="5" t="s">
        <v>5587</v>
      </c>
      <c r="E636" s="12">
        <v>198</v>
      </c>
      <c r="F636" s="5" t="s">
        <v>65</v>
      </c>
      <c r="G636" s="5">
        <v>2457016</v>
      </c>
      <c r="H636" s="36" t="s">
        <v>2294</v>
      </c>
      <c r="I636" s="5">
        <v>245</v>
      </c>
      <c r="J636" s="5">
        <v>70</v>
      </c>
      <c r="K636" s="5">
        <v>16</v>
      </c>
      <c r="L636" s="5" t="s">
        <v>2649</v>
      </c>
      <c r="M636" s="5">
        <v>107</v>
      </c>
      <c r="N636" s="5"/>
      <c r="O636" s="5" t="s">
        <v>33</v>
      </c>
      <c r="P636" s="5"/>
      <c r="Q636" s="5" t="s">
        <v>26</v>
      </c>
      <c r="R636" s="5" t="s">
        <v>21</v>
      </c>
      <c r="S636" s="5">
        <v>72</v>
      </c>
      <c r="T636" s="5" t="s">
        <v>22</v>
      </c>
      <c r="U636" s="5" t="s">
        <v>23</v>
      </c>
      <c r="V636" s="5" t="s">
        <v>24</v>
      </c>
      <c r="W636" s="12">
        <v>198</v>
      </c>
      <c r="X636" s="7">
        <f t="shared" si="40"/>
        <v>0.37</v>
      </c>
      <c r="Y636" s="5">
        <f t="shared" si="41"/>
        <v>124.74</v>
      </c>
      <c r="AI636" t="e">
        <f>VLOOKUP(A636,NP!$A:$B,2,FALSE)</f>
        <v>#N/A</v>
      </c>
      <c r="AJ636">
        <f t="shared" si="42"/>
        <v>0</v>
      </c>
      <c r="AK636">
        <f>VLOOKUP(F636,Kondition!$B$4:$AG$31,12,FALSE)*100</f>
        <v>37</v>
      </c>
      <c r="AL636" t="e">
        <f t="shared" si="43"/>
        <v>#REF!</v>
      </c>
      <c r="AM636">
        <v>16</v>
      </c>
    </row>
    <row r="637" spans="1:39" x14ac:dyDescent="0.3">
      <c r="A637" s="5">
        <v>10060138</v>
      </c>
      <c r="B637" s="6">
        <v>5452000772596</v>
      </c>
      <c r="C637" s="5" t="s">
        <v>77</v>
      </c>
      <c r="D637" s="5" t="s">
        <v>760</v>
      </c>
      <c r="E637" s="12">
        <v>300</v>
      </c>
      <c r="F637" s="5" t="s">
        <v>52</v>
      </c>
      <c r="G637" s="5">
        <v>2454517</v>
      </c>
      <c r="H637" s="36" t="s">
        <v>77</v>
      </c>
      <c r="I637" s="5">
        <v>245</v>
      </c>
      <c r="J637" s="5">
        <v>45</v>
      </c>
      <c r="K637" s="5">
        <v>17</v>
      </c>
      <c r="L637" s="5" t="s">
        <v>759</v>
      </c>
      <c r="M637" s="5">
        <v>99</v>
      </c>
      <c r="N637" s="5"/>
      <c r="O637" s="5" t="s">
        <v>25</v>
      </c>
      <c r="P637" s="5" t="s">
        <v>42</v>
      </c>
      <c r="Q637" s="5" t="s">
        <v>26</v>
      </c>
      <c r="R637" s="5" t="s">
        <v>20</v>
      </c>
      <c r="S637" s="5">
        <v>69</v>
      </c>
      <c r="T637" s="5" t="s">
        <v>35</v>
      </c>
      <c r="U637" s="5" t="s">
        <v>23</v>
      </c>
      <c r="V637" s="5" t="s">
        <v>24</v>
      </c>
      <c r="W637" s="12">
        <v>300</v>
      </c>
      <c r="X637" s="7" t="str">
        <f t="shared" si="40"/>
        <v>NP</v>
      </c>
      <c r="Y637" s="5">
        <f t="shared" si="41"/>
        <v>197</v>
      </c>
      <c r="AI637">
        <f>VLOOKUP(A637,NP!$A:$B,2,FALSE)</f>
        <v>197</v>
      </c>
      <c r="AJ637">
        <f t="shared" si="42"/>
        <v>197</v>
      </c>
      <c r="AK637">
        <f>VLOOKUP(F637,Kondition!$B$4:$AG$31,15,FALSE)*100</f>
        <v>31</v>
      </c>
      <c r="AL637" t="e">
        <f t="shared" si="43"/>
        <v>#REF!</v>
      </c>
      <c r="AM637">
        <v>17</v>
      </c>
    </row>
    <row r="638" spans="1:39" x14ac:dyDescent="0.3">
      <c r="A638" s="5">
        <v>10060199</v>
      </c>
      <c r="B638" s="6">
        <v>5452000772565</v>
      </c>
      <c r="C638" s="5" t="s">
        <v>77</v>
      </c>
      <c r="D638" s="5" t="s">
        <v>761</v>
      </c>
      <c r="E638" s="12">
        <v>157.5</v>
      </c>
      <c r="F638" s="5" t="s">
        <v>52</v>
      </c>
      <c r="G638" s="5">
        <v>1856016</v>
      </c>
      <c r="H638" s="36" t="s">
        <v>77</v>
      </c>
      <c r="I638" s="5">
        <v>185</v>
      </c>
      <c r="J638" s="5">
        <v>60</v>
      </c>
      <c r="K638" s="5">
        <v>16</v>
      </c>
      <c r="L638" s="5" t="s">
        <v>762</v>
      </c>
      <c r="M638" s="5">
        <v>86</v>
      </c>
      <c r="N638" s="5"/>
      <c r="O638" s="5" t="s">
        <v>19</v>
      </c>
      <c r="P638" s="5" t="s">
        <v>42</v>
      </c>
      <c r="Q638" s="5" t="s">
        <v>20</v>
      </c>
      <c r="R638" s="5" t="s">
        <v>26</v>
      </c>
      <c r="S638" s="5">
        <v>69</v>
      </c>
      <c r="T638" s="5" t="s">
        <v>22</v>
      </c>
      <c r="U638" s="5" t="s">
        <v>23</v>
      </c>
      <c r="V638" s="5" t="s">
        <v>24</v>
      </c>
      <c r="W638" s="12">
        <v>157.5</v>
      </c>
      <c r="X638" s="7">
        <f t="shared" si="40"/>
        <v>0.31</v>
      </c>
      <c r="Y638" s="5">
        <f t="shared" si="41"/>
        <v>108.675</v>
      </c>
      <c r="AI638" t="e">
        <f>VLOOKUP(A638,NP!$A:$B,2,FALSE)</f>
        <v>#N/A</v>
      </c>
      <c r="AJ638">
        <f t="shared" si="42"/>
        <v>0</v>
      </c>
      <c r="AK638">
        <f>VLOOKUP(F638,Kondition!$B$4:$AG$31,12,FALSE)*100</f>
        <v>31</v>
      </c>
      <c r="AL638" t="e">
        <f t="shared" si="43"/>
        <v>#REF!</v>
      </c>
      <c r="AM638">
        <v>16</v>
      </c>
    </row>
    <row r="639" spans="1:39" x14ac:dyDescent="0.3">
      <c r="A639" s="5">
        <v>10060397</v>
      </c>
      <c r="B639" s="6">
        <v>5452000772558</v>
      </c>
      <c r="C639" s="5" t="s">
        <v>77</v>
      </c>
      <c r="D639" s="5" t="s">
        <v>763</v>
      </c>
      <c r="E639" s="12">
        <v>213</v>
      </c>
      <c r="F639" s="5" t="s">
        <v>52</v>
      </c>
      <c r="G639" s="5">
        <v>2255017</v>
      </c>
      <c r="H639" s="36" t="s">
        <v>77</v>
      </c>
      <c r="I639" s="5">
        <v>225</v>
      </c>
      <c r="J639" s="5">
        <v>50</v>
      </c>
      <c r="K639" s="5">
        <v>17</v>
      </c>
      <c r="L639" s="5" t="s">
        <v>762</v>
      </c>
      <c r="M639" s="5">
        <v>94</v>
      </c>
      <c r="N639" s="5"/>
      <c r="O639" s="5" t="s">
        <v>19</v>
      </c>
      <c r="P639" s="5" t="s">
        <v>42</v>
      </c>
      <c r="Q639" s="5" t="s">
        <v>20</v>
      </c>
      <c r="R639" s="5" t="s">
        <v>26</v>
      </c>
      <c r="S639" s="5">
        <v>67</v>
      </c>
      <c r="T639" s="5" t="s">
        <v>35</v>
      </c>
      <c r="U639" s="5" t="s">
        <v>23</v>
      </c>
      <c r="V639" s="5" t="s">
        <v>24</v>
      </c>
      <c r="W639" s="12">
        <v>213</v>
      </c>
      <c r="X639" s="7">
        <f t="shared" si="40"/>
        <v>0.31</v>
      </c>
      <c r="Y639" s="5">
        <f t="shared" si="41"/>
        <v>146.97</v>
      </c>
      <c r="AI639" t="e">
        <f>VLOOKUP(A639,NP!$A:$B,2,FALSE)</f>
        <v>#N/A</v>
      </c>
      <c r="AJ639">
        <f t="shared" si="42"/>
        <v>0</v>
      </c>
      <c r="AK639">
        <f>VLOOKUP(F639,Kondition!$B$4:$AG$31,15,FALSE)*100</f>
        <v>31</v>
      </c>
      <c r="AL639" t="e">
        <f t="shared" si="43"/>
        <v>#REF!</v>
      </c>
      <c r="AM639">
        <v>17</v>
      </c>
    </row>
    <row r="640" spans="1:39" x14ac:dyDescent="0.3">
      <c r="A640" s="5">
        <v>10060856</v>
      </c>
      <c r="B640" s="6">
        <v>5452000772572</v>
      </c>
      <c r="C640" s="5" t="s">
        <v>77</v>
      </c>
      <c r="D640" s="5" t="s">
        <v>764</v>
      </c>
      <c r="E640" s="12">
        <v>278.5</v>
      </c>
      <c r="F640" s="5" t="s">
        <v>52</v>
      </c>
      <c r="G640" s="5">
        <v>2455017</v>
      </c>
      <c r="H640" s="36" t="s">
        <v>77</v>
      </c>
      <c r="I640" s="5">
        <v>245</v>
      </c>
      <c r="J640" s="5">
        <v>50</v>
      </c>
      <c r="K640" s="5">
        <v>17</v>
      </c>
      <c r="L640" s="5" t="s">
        <v>762</v>
      </c>
      <c r="M640" s="5">
        <v>99</v>
      </c>
      <c r="N640" s="5"/>
      <c r="O640" s="5" t="s">
        <v>19</v>
      </c>
      <c r="P640" s="5" t="s">
        <v>42</v>
      </c>
      <c r="Q640" s="5" t="s">
        <v>26</v>
      </c>
      <c r="R640" s="5" t="s">
        <v>26</v>
      </c>
      <c r="S640" s="5">
        <v>68</v>
      </c>
      <c r="T640" s="5" t="s">
        <v>35</v>
      </c>
      <c r="U640" s="5" t="s">
        <v>23</v>
      </c>
      <c r="V640" s="5" t="s">
        <v>24</v>
      </c>
      <c r="W640" s="12">
        <v>278.5</v>
      </c>
      <c r="X640" s="7" t="str">
        <f t="shared" si="40"/>
        <v>NP</v>
      </c>
      <c r="Y640" s="5">
        <f t="shared" si="41"/>
        <v>185.5</v>
      </c>
      <c r="AI640">
        <f>VLOOKUP(A640,NP!$A:$B,2,FALSE)</f>
        <v>185.5</v>
      </c>
      <c r="AJ640">
        <f t="shared" si="42"/>
        <v>185.5</v>
      </c>
      <c r="AK640">
        <f>VLOOKUP(F640,Kondition!$B$4:$AG$31,15,FALSE)*100</f>
        <v>31</v>
      </c>
      <c r="AL640" t="e">
        <f t="shared" si="43"/>
        <v>#REF!</v>
      </c>
      <c r="AM640">
        <v>17</v>
      </c>
    </row>
    <row r="641" spans="1:39" x14ac:dyDescent="0.3">
      <c r="A641" s="5">
        <v>10060898</v>
      </c>
      <c r="B641" s="6">
        <v>5452000753809</v>
      </c>
      <c r="C641" s="5" t="s">
        <v>77</v>
      </c>
      <c r="D641" s="5" t="s">
        <v>766</v>
      </c>
      <c r="E641" s="12">
        <v>256.5</v>
      </c>
      <c r="F641" s="5" t="s">
        <v>52</v>
      </c>
      <c r="G641" s="5">
        <v>2454018</v>
      </c>
      <c r="H641" s="36" t="s">
        <v>77</v>
      </c>
      <c r="I641" s="5">
        <v>245</v>
      </c>
      <c r="J641" s="5">
        <v>40</v>
      </c>
      <c r="K641" s="5">
        <v>18</v>
      </c>
      <c r="L641" s="5" t="s">
        <v>767</v>
      </c>
      <c r="M641" s="5">
        <v>97</v>
      </c>
      <c r="N641" s="5"/>
      <c r="O641" s="5" t="s">
        <v>25</v>
      </c>
      <c r="P641" s="5" t="s">
        <v>42</v>
      </c>
      <c r="Q641" s="5" t="s">
        <v>20</v>
      </c>
      <c r="R641" s="5" t="s">
        <v>20</v>
      </c>
      <c r="S641" s="5">
        <v>69</v>
      </c>
      <c r="T641" s="5" t="s">
        <v>35</v>
      </c>
      <c r="U641" s="5" t="s">
        <v>23</v>
      </c>
      <c r="V641" s="5" t="s">
        <v>24</v>
      </c>
      <c r="W641" s="12">
        <v>256.5</v>
      </c>
      <c r="X641" s="7" t="str">
        <f t="shared" si="40"/>
        <v>NP</v>
      </c>
      <c r="Y641" s="5">
        <f t="shared" si="41"/>
        <v>173.5</v>
      </c>
      <c r="AI641">
        <f>VLOOKUP(A641,NP!$A:$B,2,FALSE)</f>
        <v>173.5</v>
      </c>
      <c r="AJ641">
        <f t="shared" si="42"/>
        <v>173.5</v>
      </c>
      <c r="AK641">
        <f>VLOOKUP(F641,Kondition!$B$4:$AG$31,18,FALSE)*100</f>
        <v>31</v>
      </c>
      <c r="AL641" t="e">
        <f t="shared" si="43"/>
        <v>#REF!</v>
      </c>
      <c r="AM641">
        <v>17</v>
      </c>
    </row>
    <row r="642" spans="1:39" x14ac:dyDescent="0.3">
      <c r="A642" s="5">
        <v>10061374</v>
      </c>
      <c r="B642" s="6">
        <v>5452001087316</v>
      </c>
      <c r="C642" s="5" t="s">
        <v>77</v>
      </c>
      <c r="D642" s="5" t="s">
        <v>770</v>
      </c>
      <c r="E642" s="12">
        <v>305.5</v>
      </c>
      <c r="F642" s="5" t="s">
        <v>52</v>
      </c>
      <c r="G642" s="5">
        <v>2455517</v>
      </c>
      <c r="H642" s="36" t="s">
        <v>77</v>
      </c>
      <c r="I642" s="5">
        <v>245</v>
      </c>
      <c r="J642" s="5">
        <v>55</v>
      </c>
      <c r="K642" s="5">
        <v>17</v>
      </c>
      <c r="L642" s="5" t="s">
        <v>771</v>
      </c>
      <c r="M642" s="5">
        <v>102</v>
      </c>
      <c r="N642" s="5"/>
      <c r="O642" s="5" t="s">
        <v>19</v>
      </c>
      <c r="P642" s="5" t="s">
        <v>42</v>
      </c>
      <c r="Q642" s="5" t="s">
        <v>26</v>
      </c>
      <c r="R642" s="5" t="s">
        <v>26</v>
      </c>
      <c r="S642" s="5">
        <v>70</v>
      </c>
      <c r="T642" s="5" t="s">
        <v>22</v>
      </c>
      <c r="U642" s="5" t="s">
        <v>23</v>
      </c>
      <c r="V642" s="5" t="s">
        <v>24</v>
      </c>
      <c r="W642" s="12">
        <v>305.5</v>
      </c>
      <c r="X642" s="7" t="str">
        <f t="shared" si="40"/>
        <v>NP</v>
      </c>
      <c r="Y642" s="5">
        <f t="shared" si="41"/>
        <v>200</v>
      </c>
      <c r="AI642">
        <f>VLOOKUP(A642,NP!$A:$B,2,FALSE)</f>
        <v>200</v>
      </c>
      <c r="AJ642">
        <f t="shared" si="42"/>
        <v>200</v>
      </c>
      <c r="AK642">
        <f>VLOOKUP(F642,Kondition!$B$4:$AG$31,15,FALSE)*100</f>
        <v>31</v>
      </c>
      <c r="AL642" t="e">
        <f t="shared" si="43"/>
        <v>#REF!</v>
      </c>
      <c r="AM642">
        <v>17</v>
      </c>
    </row>
    <row r="643" spans="1:39" x14ac:dyDescent="0.3">
      <c r="A643" s="5">
        <v>10275845</v>
      </c>
      <c r="B643" s="6">
        <v>3286340595414</v>
      </c>
      <c r="C643" s="5" t="s">
        <v>2294</v>
      </c>
      <c r="D643" s="5" t="s">
        <v>5588</v>
      </c>
      <c r="E643" s="12">
        <v>212.5</v>
      </c>
      <c r="F643" s="5" t="s">
        <v>65</v>
      </c>
      <c r="G643" s="5">
        <v>2555518</v>
      </c>
      <c r="H643" s="36" t="s">
        <v>2294</v>
      </c>
      <c r="I643" s="5">
        <v>255</v>
      </c>
      <c r="J643" s="5">
        <v>55</v>
      </c>
      <c r="K643" s="5">
        <v>18</v>
      </c>
      <c r="L643" s="5" t="s">
        <v>2649</v>
      </c>
      <c r="M643" s="5">
        <v>109</v>
      </c>
      <c r="N643" s="5"/>
      <c r="O643" s="5" t="s">
        <v>25</v>
      </c>
      <c r="P643" s="5"/>
      <c r="Q643" s="5" t="s">
        <v>26</v>
      </c>
      <c r="R643" s="5" t="s">
        <v>21</v>
      </c>
      <c r="S643" s="5">
        <v>73</v>
      </c>
      <c r="T643" s="5" t="s">
        <v>22</v>
      </c>
      <c r="U643" s="5" t="s">
        <v>23</v>
      </c>
      <c r="V643" s="5" t="s">
        <v>24</v>
      </c>
      <c r="W643" s="12">
        <v>212.5</v>
      </c>
      <c r="X643" s="7">
        <f t="shared" si="40"/>
        <v>0.37</v>
      </c>
      <c r="Y643" s="5">
        <f t="shared" si="41"/>
        <v>133.875</v>
      </c>
      <c r="AI643" t="e">
        <f>VLOOKUP(A643,NP!$A:$B,2,FALSE)</f>
        <v>#N/A</v>
      </c>
      <c r="AJ643">
        <f t="shared" si="42"/>
        <v>0</v>
      </c>
      <c r="AK643">
        <f>VLOOKUP(F643,Kondition!$B$4:$AG$31,18,FALSE)*100</f>
        <v>37</v>
      </c>
      <c r="AL643" t="e">
        <f t="shared" si="43"/>
        <v>#REF!</v>
      </c>
      <c r="AM643">
        <v>17</v>
      </c>
    </row>
    <row r="644" spans="1:39" x14ac:dyDescent="0.3">
      <c r="A644" s="5">
        <v>10275847</v>
      </c>
      <c r="B644" s="6">
        <v>3286340595018</v>
      </c>
      <c r="C644" s="5" t="s">
        <v>2294</v>
      </c>
      <c r="D644" s="5" t="s">
        <v>5589</v>
      </c>
      <c r="E644" s="12">
        <v>214.5</v>
      </c>
      <c r="F644" s="5" t="s">
        <v>65</v>
      </c>
      <c r="G644" s="5">
        <v>2356517</v>
      </c>
      <c r="H644" s="36" t="s">
        <v>2294</v>
      </c>
      <c r="I644" s="5">
        <v>235</v>
      </c>
      <c r="J644" s="5">
        <v>65</v>
      </c>
      <c r="K644" s="5">
        <v>17</v>
      </c>
      <c r="L644" s="5" t="s">
        <v>2649</v>
      </c>
      <c r="M644" s="5">
        <v>108</v>
      </c>
      <c r="N644" s="5"/>
      <c r="O644" s="5" t="s">
        <v>19</v>
      </c>
      <c r="P644" s="5"/>
      <c r="Q644" s="5" t="s">
        <v>26</v>
      </c>
      <c r="R644" s="5" t="s">
        <v>21</v>
      </c>
      <c r="S644" s="5">
        <v>71</v>
      </c>
      <c r="T644" s="5" t="s">
        <v>22</v>
      </c>
      <c r="U644" s="5" t="s">
        <v>23</v>
      </c>
      <c r="V644" s="5" t="s">
        <v>24</v>
      </c>
      <c r="W644" s="12">
        <v>214.5</v>
      </c>
      <c r="X644" s="7" t="str">
        <f t="shared" si="40"/>
        <v>NP</v>
      </c>
      <c r="Y644" s="5">
        <f t="shared" si="41"/>
        <v>134.5</v>
      </c>
      <c r="AI644">
        <f>VLOOKUP(A644,NP!$A:$B,2,FALSE)</f>
        <v>134.5</v>
      </c>
      <c r="AJ644">
        <f t="shared" si="42"/>
        <v>134.5</v>
      </c>
      <c r="AK644">
        <f>VLOOKUP(F644,Kondition!$B$4:$AG$31,15,FALSE)*100</f>
        <v>37</v>
      </c>
      <c r="AL644" t="e">
        <f t="shared" si="43"/>
        <v>#REF!</v>
      </c>
      <c r="AM644">
        <v>17</v>
      </c>
    </row>
    <row r="645" spans="1:39" x14ac:dyDescent="0.3">
      <c r="A645" s="5">
        <v>10275849</v>
      </c>
      <c r="B645" s="6">
        <v>3286340594912</v>
      </c>
      <c r="C645" s="5" t="s">
        <v>2294</v>
      </c>
      <c r="D645" s="5" t="s">
        <v>5590</v>
      </c>
      <c r="E645" s="12">
        <v>162</v>
      </c>
      <c r="F645" s="5" t="s">
        <v>65</v>
      </c>
      <c r="G645" s="5">
        <v>2157016</v>
      </c>
      <c r="H645" s="36" t="s">
        <v>2294</v>
      </c>
      <c r="I645" s="5">
        <v>215</v>
      </c>
      <c r="J645" s="5">
        <v>70</v>
      </c>
      <c r="K645" s="5">
        <v>16</v>
      </c>
      <c r="L645" s="5" t="s">
        <v>2649</v>
      </c>
      <c r="M645" s="5">
        <v>100</v>
      </c>
      <c r="N645" s="5"/>
      <c r="O645" s="5" t="s">
        <v>33</v>
      </c>
      <c r="P645" s="5"/>
      <c r="Q645" s="5" t="s">
        <v>26</v>
      </c>
      <c r="R645" s="5" t="s">
        <v>21</v>
      </c>
      <c r="S645" s="5">
        <v>72</v>
      </c>
      <c r="T645" s="5" t="s">
        <v>22</v>
      </c>
      <c r="U645" s="5" t="s">
        <v>23</v>
      </c>
      <c r="V645" s="5" t="s">
        <v>24</v>
      </c>
      <c r="W645" s="12">
        <v>162</v>
      </c>
      <c r="X645" s="7">
        <f t="shared" si="40"/>
        <v>0.37</v>
      </c>
      <c r="Y645" s="5">
        <f t="shared" si="41"/>
        <v>102.06</v>
      </c>
      <c r="AI645" t="e">
        <f>VLOOKUP(A645,NP!$A:$B,2,FALSE)</f>
        <v>#N/A</v>
      </c>
      <c r="AJ645">
        <f t="shared" si="42"/>
        <v>0</v>
      </c>
      <c r="AK645">
        <f>VLOOKUP(F645,Kondition!$B$4:$AG$31,12,FALSE)*100</f>
        <v>37</v>
      </c>
      <c r="AL645" t="e">
        <f t="shared" si="43"/>
        <v>#REF!</v>
      </c>
      <c r="AM645">
        <v>16</v>
      </c>
    </row>
    <row r="646" spans="1:39" x14ac:dyDescent="0.3">
      <c r="A646" s="5">
        <v>10275850</v>
      </c>
      <c r="B646" s="6">
        <v>3286340594813</v>
      </c>
      <c r="C646" s="5" t="s">
        <v>2294</v>
      </c>
      <c r="D646" s="5" t="s">
        <v>5591</v>
      </c>
      <c r="E646" s="12">
        <v>211.5</v>
      </c>
      <c r="F646" s="5" t="s">
        <v>65</v>
      </c>
      <c r="G646" s="5">
        <v>2355517</v>
      </c>
      <c r="H646" s="36" t="s">
        <v>2294</v>
      </c>
      <c r="I646" s="5">
        <v>235</v>
      </c>
      <c r="J646" s="5">
        <v>55</v>
      </c>
      <c r="K646" s="5">
        <v>17</v>
      </c>
      <c r="L646" s="5" t="s">
        <v>2649</v>
      </c>
      <c r="M646" s="5">
        <v>99</v>
      </c>
      <c r="N646" s="5"/>
      <c r="O646" s="5" t="s">
        <v>19</v>
      </c>
      <c r="P646" s="5"/>
      <c r="Q646" s="5" t="s">
        <v>26</v>
      </c>
      <c r="R646" s="5" t="s">
        <v>21</v>
      </c>
      <c r="S646" s="5">
        <v>69</v>
      </c>
      <c r="T646" s="5" t="s">
        <v>22</v>
      </c>
      <c r="U646" s="5" t="s">
        <v>23</v>
      </c>
      <c r="V646" s="5" t="s">
        <v>24</v>
      </c>
      <c r="W646" s="12">
        <v>211.5</v>
      </c>
      <c r="X646" s="7">
        <f t="shared" si="40"/>
        <v>0.37</v>
      </c>
      <c r="Y646" s="5">
        <f t="shared" si="41"/>
        <v>133.245</v>
      </c>
      <c r="AI646" t="e">
        <f>VLOOKUP(A646,NP!$A:$B,2,FALSE)</f>
        <v>#N/A</v>
      </c>
      <c r="AJ646">
        <f t="shared" si="42"/>
        <v>0</v>
      </c>
      <c r="AK646">
        <f>VLOOKUP(F646,Kondition!$B$4:$AG$31,15,FALSE)*100</f>
        <v>37</v>
      </c>
      <c r="AL646" t="e">
        <f t="shared" si="43"/>
        <v>#REF!</v>
      </c>
      <c r="AM646">
        <v>17</v>
      </c>
    </row>
    <row r="647" spans="1:39" x14ac:dyDescent="0.3">
      <c r="A647" s="5">
        <v>10275943</v>
      </c>
      <c r="B647" s="6">
        <v>3286340594714</v>
      </c>
      <c r="C647" s="5" t="s">
        <v>2294</v>
      </c>
      <c r="D647" s="5" t="s">
        <v>5593</v>
      </c>
      <c r="E647" s="12">
        <v>259</v>
      </c>
      <c r="F647" s="5" t="s">
        <v>65</v>
      </c>
      <c r="G647" s="5">
        <v>2456517</v>
      </c>
      <c r="H647" s="36" t="s">
        <v>2294</v>
      </c>
      <c r="I647" s="5">
        <v>245</v>
      </c>
      <c r="J647" s="5">
        <v>65</v>
      </c>
      <c r="K647" s="5">
        <v>17</v>
      </c>
      <c r="L647" s="5" t="s">
        <v>5582</v>
      </c>
      <c r="M647" s="5">
        <v>111</v>
      </c>
      <c r="N647" s="5"/>
      <c r="O647" s="5" t="s">
        <v>33</v>
      </c>
      <c r="P647" s="5"/>
      <c r="Q647" s="5" t="s">
        <v>20</v>
      </c>
      <c r="R647" s="5" t="s">
        <v>21</v>
      </c>
      <c r="S647" s="5">
        <v>72</v>
      </c>
      <c r="T647" s="5" t="s">
        <v>22</v>
      </c>
      <c r="U647" s="5" t="s">
        <v>23</v>
      </c>
      <c r="V647" s="5" t="s">
        <v>24</v>
      </c>
      <c r="W647" s="12">
        <v>259</v>
      </c>
      <c r="X647" s="7" t="str">
        <f t="shared" si="40"/>
        <v>NP</v>
      </c>
      <c r="Y647" s="5">
        <f t="shared" si="41"/>
        <v>155.5</v>
      </c>
      <c r="AI647">
        <f>VLOOKUP(A647,NP!$A:$B,2,FALSE)</f>
        <v>155.5</v>
      </c>
      <c r="AJ647">
        <f t="shared" si="42"/>
        <v>155.5</v>
      </c>
      <c r="AK647">
        <f>VLOOKUP(F647,Kondition!$B$4:$AG$31,15,FALSE)*100</f>
        <v>37</v>
      </c>
      <c r="AL647" t="e">
        <f t="shared" si="43"/>
        <v>#REF!</v>
      </c>
      <c r="AM647">
        <v>17</v>
      </c>
    </row>
    <row r="648" spans="1:39" x14ac:dyDescent="0.3">
      <c r="A648" s="5">
        <v>10275944</v>
      </c>
      <c r="B648" s="6">
        <v>3286340595216</v>
      </c>
      <c r="C648" s="5" t="s">
        <v>2294</v>
      </c>
      <c r="D648" s="5" t="s">
        <v>5594</v>
      </c>
      <c r="E648" s="12">
        <v>225.5</v>
      </c>
      <c r="F648" s="5" t="s">
        <v>65</v>
      </c>
      <c r="G648" s="5">
        <v>2356018</v>
      </c>
      <c r="H648" s="36" t="s">
        <v>2294</v>
      </c>
      <c r="I648" s="5">
        <v>235</v>
      </c>
      <c r="J648" s="5">
        <v>60</v>
      </c>
      <c r="K648" s="5">
        <v>18</v>
      </c>
      <c r="L648" s="5" t="s">
        <v>2649</v>
      </c>
      <c r="M648" s="5">
        <v>107</v>
      </c>
      <c r="N648" s="5"/>
      <c r="O648" s="5" t="s">
        <v>25</v>
      </c>
      <c r="P648" s="5"/>
      <c r="Q648" s="5" t="s">
        <v>26</v>
      </c>
      <c r="R648" s="5" t="s">
        <v>21</v>
      </c>
      <c r="S648" s="5">
        <v>71</v>
      </c>
      <c r="T648" s="5" t="s">
        <v>22</v>
      </c>
      <c r="U648" s="5" t="s">
        <v>23</v>
      </c>
      <c r="V648" s="5" t="s">
        <v>24</v>
      </c>
      <c r="W648" s="12">
        <v>225.5</v>
      </c>
      <c r="X648" s="7" t="str">
        <f t="shared" si="40"/>
        <v>NP</v>
      </c>
      <c r="Y648" s="5">
        <f t="shared" si="41"/>
        <v>140.5</v>
      </c>
      <c r="AI648">
        <f>VLOOKUP(A648,NP!$A:$B,2,FALSE)</f>
        <v>140.5</v>
      </c>
      <c r="AJ648">
        <f t="shared" si="42"/>
        <v>140.5</v>
      </c>
      <c r="AK648">
        <f>VLOOKUP(F648,Kondition!$B$4:$AG$31,18,FALSE)*100</f>
        <v>37</v>
      </c>
      <c r="AL648" t="e">
        <f t="shared" si="43"/>
        <v>#REF!</v>
      </c>
      <c r="AM648">
        <v>17</v>
      </c>
    </row>
    <row r="649" spans="1:39" x14ac:dyDescent="0.3">
      <c r="A649" s="5">
        <v>10275945</v>
      </c>
      <c r="B649" s="6">
        <v>3286340595919</v>
      </c>
      <c r="C649" s="5" t="s">
        <v>2294</v>
      </c>
      <c r="D649" s="5" t="s">
        <v>5595</v>
      </c>
      <c r="E649" s="12">
        <v>206.5</v>
      </c>
      <c r="F649" s="5" t="s">
        <v>65</v>
      </c>
      <c r="G649" s="5">
        <v>2256517</v>
      </c>
      <c r="H649" s="36" t="s">
        <v>2294</v>
      </c>
      <c r="I649" s="5">
        <v>225</v>
      </c>
      <c r="J649" s="5">
        <v>65</v>
      </c>
      <c r="K649" s="5">
        <v>17</v>
      </c>
      <c r="L649" s="5" t="s">
        <v>2649</v>
      </c>
      <c r="M649" s="5">
        <v>102</v>
      </c>
      <c r="N649" s="5"/>
      <c r="O649" s="5" t="s">
        <v>19</v>
      </c>
      <c r="P649" s="5"/>
      <c r="Q649" s="5" t="s">
        <v>26</v>
      </c>
      <c r="R649" s="5" t="s">
        <v>21</v>
      </c>
      <c r="S649" s="5">
        <v>71</v>
      </c>
      <c r="T649" s="5" t="s">
        <v>22</v>
      </c>
      <c r="U649" s="5" t="s">
        <v>23</v>
      </c>
      <c r="V649" s="5" t="s">
        <v>24</v>
      </c>
      <c r="W649" s="12">
        <v>206.5</v>
      </c>
      <c r="X649" s="7">
        <f t="shared" si="40"/>
        <v>0.37</v>
      </c>
      <c r="Y649" s="5">
        <f t="shared" si="41"/>
        <v>130.095</v>
      </c>
      <c r="AI649" t="e">
        <f>VLOOKUP(A649,NP!$A:$B,2,FALSE)</f>
        <v>#N/A</v>
      </c>
      <c r="AJ649">
        <f t="shared" si="42"/>
        <v>0</v>
      </c>
      <c r="AK649">
        <f>VLOOKUP(F649,Kondition!$B$4:$AG$31,15,FALSE)*100</f>
        <v>37</v>
      </c>
      <c r="AL649" t="e">
        <f t="shared" si="43"/>
        <v>#REF!</v>
      </c>
      <c r="AM649">
        <v>17</v>
      </c>
    </row>
    <row r="650" spans="1:39" x14ac:dyDescent="0.3">
      <c r="A650" s="5">
        <v>10275957</v>
      </c>
      <c r="B650" s="6">
        <v>3286340622615</v>
      </c>
      <c r="C650" s="5" t="s">
        <v>2294</v>
      </c>
      <c r="D650" s="5" t="s">
        <v>5596</v>
      </c>
      <c r="E650" s="12">
        <v>154</v>
      </c>
      <c r="F650" s="5" t="s">
        <v>65</v>
      </c>
      <c r="G650" s="5">
        <v>2156516</v>
      </c>
      <c r="H650" s="36" t="s">
        <v>2294</v>
      </c>
      <c r="I650" s="5">
        <v>215</v>
      </c>
      <c r="J650" s="5">
        <v>65</v>
      </c>
      <c r="K650" s="5">
        <v>16</v>
      </c>
      <c r="L650" s="5" t="s">
        <v>2649</v>
      </c>
      <c r="M650" s="5">
        <v>98</v>
      </c>
      <c r="N650" s="5"/>
      <c r="O650" s="5" t="s">
        <v>19</v>
      </c>
      <c r="P650" s="5"/>
      <c r="Q650" s="5" t="s">
        <v>21</v>
      </c>
      <c r="R650" s="5" t="s">
        <v>21</v>
      </c>
      <c r="S650" s="5">
        <v>71</v>
      </c>
      <c r="T650" s="5" t="s">
        <v>22</v>
      </c>
      <c r="U650" s="5" t="s">
        <v>23</v>
      </c>
      <c r="V650" s="5" t="s">
        <v>24</v>
      </c>
      <c r="W650" s="12">
        <v>154</v>
      </c>
      <c r="X650" s="7">
        <f t="shared" si="40"/>
        <v>0.37</v>
      </c>
      <c r="Y650" s="5">
        <f t="shared" si="41"/>
        <v>97.02</v>
      </c>
      <c r="AI650" t="e">
        <f>VLOOKUP(A650,NP!$A:$B,2,FALSE)</f>
        <v>#N/A</v>
      </c>
      <c r="AJ650">
        <f t="shared" si="42"/>
        <v>0</v>
      </c>
      <c r="AK650">
        <f>VLOOKUP(F650,Kondition!$B$4:$AG$31,12,FALSE)*100</f>
        <v>37</v>
      </c>
      <c r="AL650" t="e">
        <f t="shared" si="43"/>
        <v>#REF!</v>
      </c>
      <c r="AM650">
        <v>16</v>
      </c>
    </row>
    <row r="651" spans="1:39" x14ac:dyDescent="0.3">
      <c r="A651" s="5">
        <v>10062991</v>
      </c>
      <c r="B651" s="6">
        <v>5452000392077</v>
      </c>
      <c r="C651" s="5" t="s">
        <v>77</v>
      </c>
      <c r="D651" s="5" t="s">
        <v>783</v>
      </c>
      <c r="E651" s="12">
        <v>215</v>
      </c>
      <c r="F651" s="5" t="s">
        <v>52</v>
      </c>
      <c r="G651" s="5">
        <v>2055017</v>
      </c>
      <c r="H651" s="36" t="s">
        <v>77</v>
      </c>
      <c r="I651" s="5">
        <v>205</v>
      </c>
      <c r="J651" s="5">
        <v>50</v>
      </c>
      <c r="K651" s="5">
        <v>17</v>
      </c>
      <c r="L651" s="5" t="s">
        <v>769</v>
      </c>
      <c r="M651" s="5">
        <v>89</v>
      </c>
      <c r="N651" s="5"/>
      <c r="O651" s="5" t="s">
        <v>19</v>
      </c>
      <c r="P651" s="5" t="s">
        <v>42</v>
      </c>
      <c r="Q651" s="5" t="s">
        <v>20</v>
      </c>
      <c r="R651" s="5" t="s">
        <v>21</v>
      </c>
      <c r="S651" s="5">
        <v>67</v>
      </c>
      <c r="T651" s="5" t="s">
        <v>35</v>
      </c>
      <c r="U651" s="5" t="s">
        <v>23</v>
      </c>
      <c r="V651" s="5" t="s">
        <v>24</v>
      </c>
      <c r="W651" s="12">
        <v>215</v>
      </c>
      <c r="X651" s="7">
        <f t="shared" si="40"/>
        <v>0.31</v>
      </c>
      <c r="Y651" s="5">
        <f t="shared" si="41"/>
        <v>148.35</v>
      </c>
      <c r="AI651" t="e">
        <f>VLOOKUP(A651,NP!$A:$B,2,FALSE)</f>
        <v>#N/A</v>
      </c>
      <c r="AJ651">
        <f t="shared" si="42"/>
        <v>0</v>
      </c>
      <c r="AK651">
        <f>VLOOKUP(F651,Kondition!$B$4:$AG$31,15,FALSE)*100</f>
        <v>31</v>
      </c>
      <c r="AL651" t="e">
        <f t="shared" si="43"/>
        <v>#REF!</v>
      </c>
      <c r="AM651">
        <v>17</v>
      </c>
    </row>
    <row r="652" spans="1:39" x14ac:dyDescent="0.3">
      <c r="A652" s="5">
        <v>10063619</v>
      </c>
      <c r="B652" s="6">
        <v>5452000642516</v>
      </c>
      <c r="C652" s="5" t="s">
        <v>77</v>
      </c>
      <c r="D652" s="5" t="s">
        <v>785</v>
      </c>
      <c r="E652" s="12">
        <v>169</v>
      </c>
      <c r="F652" s="5" t="s">
        <v>52</v>
      </c>
      <c r="G652" s="5">
        <v>1955516</v>
      </c>
      <c r="H652" s="36" t="s">
        <v>77</v>
      </c>
      <c r="I652" s="5">
        <v>195</v>
      </c>
      <c r="J652" s="5">
        <v>55</v>
      </c>
      <c r="K652" s="5">
        <v>16</v>
      </c>
      <c r="L652" s="5" t="s">
        <v>776</v>
      </c>
      <c r="M652" s="5">
        <v>87</v>
      </c>
      <c r="N652" s="5"/>
      <c r="O652" s="5" t="s">
        <v>19</v>
      </c>
      <c r="P652" s="5" t="s">
        <v>42</v>
      </c>
      <c r="Q652" s="5" t="s">
        <v>26</v>
      </c>
      <c r="R652" s="5" t="s">
        <v>26</v>
      </c>
      <c r="S652" s="5">
        <v>70</v>
      </c>
      <c r="T652" s="5" t="s">
        <v>22</v>
      </c>
      <c r="U652" s="5" t="s">
        <v>23</v>
      </c>
      <c r="V652" s="5" t="s">
        <v>24</v>
      </c>
      <c r="W652" s="12">
        <v>169</v>
      </c>
      <c r="X652" s="7">
        <f t="shared" si="40"/>
        <v>0.31</v>
      </c>
      <c r="Y652" s="5">
        <f t="shared" si="41"/>
        <v>116.60999999999999</v>
      </c>
      <c r="AI652" t="e">
        <f>VLOOKUP(A652,NP!$A:$B,2,FALSE)</f>
        <v>#N/A</v>
      </c>
      <c r="AJ652">
        <f t="shared" si="42"/>
        <v>0</v>
      </c>
      <c r="AK652">
        <f>VLOOKUP(F652,Kondition!$B$4:$AG$31,12,FALSE)*100</f>
        <v>31</v>
      </c>
      <c r="AL652" t="e">
        <f t="shared" si="43"/>
        <v>#REF!</v>
      </c>
      <c r="AM652">
        <v>16</v>
      </c>
    </row>
    <row r="653" spans="1:39" x14ac:dyDescent="0.3">
      <c r="A653" s="5">
        <v>10275969</v>
      </c>
      <c r="B653" s="6">
        <v>3286340635912</v>
      </c>
      <c r="C653" s="5" t="s">
        <v>2294</v>
      </c>
      <c r="D653" s="5" t="s">
        <v>5597</v>
      </c>
      <c r="E653" s="12">
        <v>238.5</v>
      </c>
      <c r="F653" s="5" t="s">
        <v>65</v>
      </c>
      <c r="G653" s="5">
        <v>2356518</v>
      </c>
      <c r="H653" s="36" t="s">
        <v>2294</v>
      </c>
      <c r="I653" s="5">
        <v>235</v>
      </c>
      <c r="J653" s="5">
        <v>65</v>
      </c>
      <c r="K653" s="5">
        <v>18</v>
      </c>
      <c r="L653" s="5" t="s">
        <v>2649</v>
      </c>
      <c r="M653" s="5">
        <v>110</v>
      </c>
      <c r="N653" s="5"/>
      <c r="O653" s="5" t="s">
        <v>19</v>
      </c>
      <c r="P653" s="5"/>
      <c r="Q653" s="5" t="s">
        <v>26</v>
      </c>
      <c r="R653" s="5" t="s">
        <v>21</v>
      </c>
      <c r="S653" s="5">
        <v>71</v>
      </c>
      <c r="T653" s="5" t="s">
        <v>22</v>
      </c>
      <c r="U653" s="5" t="s">
        <v>23</v>
      </c>
      <c r="V653" s="5" t="s">
        <v>24</v>
      </c>
      <c r="W653" s="12">
        <v>238.5</v>
      </c>
      <c r="X653" s="7" t="str">
        <f t="shared" si="40"/>
        <v>NP</v>
      </c>
      <c r="Y653" s="5">
        <f t="shared" si="41"/>
        <v>146.5</v>
      </c>
      <c r="AI653">
        <f>VLOOKUP(A653,NP!$A:$B,2,FALSE)</f>
        <v>146.5</v>
      </c>
      <c r="AJ653">
        <f t="shared" si="42"/>
        <v>146.5</v>
      </c>
      <c r="AK653">
        <f>VLOOKUP(F653,Kondition!$B$4:$AG$31,18,FALSE)*100</f>
        <v>37</v>
      </c>
      <c r="AL653" t="e">
        <f t="shared" si="43"/>
        <v>#REF!</v>
      </c>
      <c r="AM653">
        <v>17</v>
      </c>
    </row>
    <row r="654" spans="1:39" x14ac:dyDescent="0.3">
      <c r="A654" s="5">
        <v>10063646</v>
      </c>
      <c r="B654" s="6">
        <v>5452000753861</v>
      </c>
      <c r="C654" s="5" t="s">
        <v>77</v>
      </c>
      <c r="D654" s="5" t="s">
        <v>787</v>
      </c>
      <c r="E654" s="12">
        <v>338</v>
      </c>
      <c r="F654" s="5" t="s">
        <v>52</v>
      </c>
      <c r="G654" s="5">
        <v>2554518</v>
      </c>
      <c r="H654" s="36" t="s">
        <v>77</v>
      </c>
      <c r="I654" s="5">
        <v>255</v>
      </c>
      <c r="J654" s="5">
        <v>45</v>
      </c>
      <c r="K654" s="5">
        <v>18</v>
      </c>
      <c r="L654" s="5" t="s">
        <v>784</v>
      </c>
      <c r="M654" s="5">
        <v>99</v>
      </c>
      <c r="N654" s="5"/>
      <c r="O654" s="5" t="s">
        <v>25</v>
      </c>
      <c r="P654" s="5" t="s">
        <v>42</v>
      </c>
      <c r="Q654" s="5" t="s">
        <v>26</v>
      </c>
      <c r="R654" s="5" t="s">
        <v>21</v>
      </c>
      <c r="S654" s="5">
        <v>71</v>
      </c>
      <c r="T654" s="5" t="s">
        <v>22</v>
      </c>
      <c r="U654" s="5" t="s">
        <v>23</v>
      </c>
      <c r="V654" s="5" t="s">
        <v>24</v>
      </c>
      <c r="W654" s="12">
        <v>338</v>
      </c>
      <c r="X654" s="7" t="str">
        <f t="shared" si="40"/>
        <v>NP</v>
      </c>
      <c r="Y654" s="5">
        <f t="shared" si="41"/>
        <v>217.5</v>
      </c>
      <c r="AI654">
        <f>VLOOKUP(A654,NP!$A:$B,2,FALSE)</f>
        <v>217.5</v>
      </c>
      <c r="AJ654">
        <f t="shared" si="42"/>
        <v>217.5</v>
      </c>
      <c r="AK654">
        <f>VLOOKUP(F654,Kondition!$B$4:$AG$31,18,FALSE)*100</f>
        <v>31</v>
      </c>
      <c r="AL654" t="e">
        <f t="shared" si="43"/>
        <v>#REF!</v>
      </c>
      <c r="AM654">
        <v>17</v>
      </c>
    </row>
    <row r="655" spans="1:39" x14ac:dyDescent="0.3">
      <c r="A655" s="5">
        <v>10275970</v>
      </c>
      <c r="B655" s="6">
        <v>3286340636018</v>
      </c>
      <c r="C655" s="5" t="s">
        <v>2294</v>
      </c>
      <c r="D655" s="5" t="s">
        <v>5598</v>
      </c>
      <c r="E655" s="12">
        <v>245.5</v>
      </c>
      <c r="F655" s="5" t="s">
        <v>65</v>
      </c>
      <c r="G655" s="5">
        <v>2656018</v>
      </c>
      <c r="H655" s="36" t="s">
        <v>2294</v>
      </c>
      <c r="I655" s="5">
        <v>265</v>
      </c>
      <c r="J655" s="5">
        <v>60</v>
      </c>
      <c r="K655" s="5">
        <v>18</v>
      </c>
      <c r="L655" s="5" t="s">
        <v>2649</v>
      </c>
      <c r="M655" s="5">
        <v>110</v>
      </c>
      <c r="N655" s="5"/>
      <c r="O655" s="5" t="s">
        <v>19</v>
      </c>
      <c r="P655" s="5"/>
      <c r="Q655" s="5" t="s">
        <v>21</v>
      </c>
      <c r="R655" s="5" t="s">
        <v>21</v>
      </c>
      <c r="S655" s="5">
        <v>73</v>
      </c>
      <c r="T655" s="5" t="s">
        <v>22</v>
      </c>
      <c r="U655" s="5" t="s">
        <v>23</v>
      </c>
      <c r="V655" s="5" t="s">
        <v>24</v>
      </c>
      <c r="W655" s="12">
        <v>245.5</v>
      </c>
      <c r="X655" s="7" t="str">
        <f t="shared" si="40"/>
        <v>NP</v>
      </c>
      <c r="Y655" s="5">
        <f t="shared" si="41"/>
        <v>149.5</v>
      </c>
      <c r="AI655">
        <f>VLOOKUP(A655,NP!$A:$B,2,FALSE)</f>
        <v>149.5</v>
      </c>
      <c r="AJ655">
        <f t="shared" si="42"/>
        <v>149.5</v>
      </c>
      <c r="AK655">
        <f>VLOOKUP(F655,Kondition!$B$4:$AG$31,18,FALSE)*100</f>
        <v>37</v>
      </c>
      <c r="AL655" t="e">
        <f t="shared" si="43"/>
        <v>#REF!</v>
      </c>
      <c r="AM655">
        <v>17</v>
      </c>
    </row>
    <row r="656" spans="1:39" x14ac:dyDescent="0.3">
      <c r="A656" s="5">
        <v>10063692</v>
      </c>
      <c r="B656" s="6">
        <v>5452000768308</v>
      </c>
      <c r="C656" s="5" t="s">
        <v>77</v>
      </c>
      <c r="D656" s="5" t="s">
        <v>789</v>
      </c>
      <c r="E656" s="12">
        <v>215</v>
      </c>
      <c r="F656" s="5" t="s">
        <v>52</v>
      </c>
      <c r="G656" s="5">
        <v>2055017</v>
      </c>
      <c r="H656" s="36" t="s">
        <v>77</v>
      </c>
      <c r="I656" s="5">
        <v>205</v>
      </c>
      <c r="J656" s="5">
        <v>50</v>
      </c>
      <c r="K656" s="5">
        <v>17</v>
      </c>
      <c r="L656" s="5" t="s">
        <v>759</v>
      </c>
      <c r="M656" s="5">
        <v>89</v>
      </c>
      <c r="N656" s="5"/>
      <c r="O656" s="5" t="s">
        <v>19</v>
      </c>
      <c r="P656" s="5" t="s">
        <v>42</v>
      </c>
      <c r="Q656" s="5" t="s">
        <v>20</v>
      </c>
      <c r="R656" s="5" t="s">
        <v>21</v>
      </c>
      <c r="S656" s="5">
        <v>66</v>
      </c>
      <c r="T656" s="5" t="s">
        <v>35</v>
      </c>
      <c r="U656" s="5" t="s">
        <v>23</v>
      </c>
      <c r="V656" s="5" t="s">
        <v>24</v>
      </c>
      <c r="W656" s="12">
        <v>215</v>
      </c>
      <c r="X656" s="7">
        <f t="shared" si="40"/>
        <v>0.31</v>
      </c>
      <c r="Y656" s="5">
        <f t="shared" si="41"/>
        <v>148.35</v>
      </c>
      <c r="AI656" t="e">
        <f>VLOOKUP(A656,NP!$A:$B,2,FALSE)</f>
        <v>#N/A</v>
      </c>
      <c r="AJ656">
        <f t="shared" si="42"/>
        <v>0</v>
      </c>
      <c r="AK656">
        <f>VLOOKUP(F656,Kondition!$B$4:$AG$31,15,FALSE)*100</f>
        <v>31</v>
      </c>
      <c r="AL656" t="e">
        <f t="shared" si="43"/>
        <v>#REF!</v>
      </c>
      <c r="AM656">
        <v>17</v>
      </c>
    </row>
    <row r="657" spans="1:39" x14ac:dyDescent="0.3">
      <c r="A657" s="5">
        <v>10063693</v>
      </c>
      <c r="B657" s="6">
        <v>5452000768322</v>
      </c>
      <c r="C657" s="5" t="s">
        <v>77</v>
      </c>
      <c r="D657" s="5" t="s">
        <v>790</v>
      </c>
      <c r="E657" s="12">
        <v>204.5</v>
      </c>
      <c r="F657" s="5" t="s">
        <v>52</v>
      </c>
      <c r="G657" s="5">
        <v>2254517</v>
      </c>
      <c r="H657" s="36" t="s">
        <v>77</v>
      </c>
      <c r="I657" s="5">
        <v>225</v>
      </c>
      <c r="J657" s="5">
        <v>45</v>
      </c>
      <c r="K657" s="5">
        <v>17</v>
      </c>
      <c r="L657" s="5" t="s">
        <v>759</v>
      </c>
      <c r="M657" s="5">
        <v>91</v>
      </c>
      <c r="N657" s="5"/>
      <c r="O657" s="5" t="s">
        <v>19</v>
      </c>
      <c r="P657" s="5" t="s">
        <v>42</v>
      </c>
      <c r="Q657" s="5" t="s">
        <v>26</v>
      </c>
      <c r="R657" s="5" t="s">
        <v>21</v>
      </c>
      <c r="S657" s="5">
        <v>68</v>
      </c>
      <c r="T657" s="5" t="s">
        <v>35</v>
      </c>
      <c r="U657" s="5" t="s">
        <v>23</v>
      </c>
      <c r="V657" s="5" t="s">
        <v>24</v>
      </c>
      <c r="W657" s="12">
        <v>204.5</v>
      </c>
      <c r="X657" s="7">
        <f t="shared" si="40"/>
        <v>0.31</v>
      </c>
      <c r="Y657" s="5">
        <f t="shared" si="41"/>
        <v>141.10499999999999</v>
      </c>
      <c r="AI657" t="e">
        <f>VLOOKUP(A657,NP!$A:$B,2,FALSE)</f>
        <v>#N/A</v>
      </c>
      <c r="AJ657">
        <f t="shared" si="42"/>
        <v>0</v>
      </c>
      <c r="AK657">
        <f>VLOOKUP(F657,Kondition!$B$4:$AG$31,15,FALSE)*100</f>
        <v>31</v>
      </c>
      <c r="AL657" t="e">
        <f t="shared" si="43"/>
        <v>#REF!</v>
      </c>
      <c r="AM657">
        <v>17</v>
      </c>
    </row>
    <row r="658" spans="1:39" x14ac:dyDescent="0.3">
      <c r="A658" s="5">
        <v>10275973</v>
      </c>
      <c r="B658" s="6">
        <v>3286340636117</v>
      </c>
      <c r="C658" s="5" t="s">
        <v>2294</v>
      </c>
      <c r="D658" s="5" t="s">
        <v>5599</v>
      </c>
      <c r="E658" s="12">
        <v>394.5</v>
      </c>
      <c r="F658" s="5" t="s">
        <v>65</v>
      </c>
      <c r="G658" s="5">
        <v>2655020</v>
      </c>
      <c r="H658" s="36" t="s">
        <v>2294</v>
      </c>
      <c r="I658" s="5">
        <v>265</v>
      </c>
      <c r="J658" s="5">
        <v>50</v>
      </c>
      <c r="K658" s="5">
        <v>20</v>
      </c>
      <c r="L658" s="5" t="s">
        <v>2649</v>
      </c>
      <c r="M658" s="5">
        <v>107</v>
      </c>
      <c r="N658" s="5"/>
      <c r="O658" s="5" t="s">
        <v>25</v>
      </c>
      <c r="P658" s="5"/>
      <c r="Q658" s="5" t="s">
        <v>26</v>
      </c>
      <c r="R658" s="5" t="s">
        <v>21</v>
      </c>
      <c r="S658" s="5">
        <v>73</v>
      </c>
      <c r="T658" s="5" t="s">
        <v>22</v>
      </c>
      <c r="U658" s="5" t="s">
        <v>23</v>
      </c>
      <c r="V658" s="5" t="s">
        <v>24</v>
      </c>
      <c r="W658" s="12">
        <v>394.5</v>
      </c>
      <c r="X658" s="7" t="str">
        <f t="shared" si="40"/>
        <v>NP</v>
      </c>
      <c r="Y658" s="5">
        <f t="shared" si="41"/>
        <v>218</v>
      </c>
      <c r="AI658">
        <f>VLOOKUP(A658,NP!$A:$B,2,FALSE)</f>
        <v>218</v>
      </c>
      <c r="AJ658">
        <f t="shared" si="42"/>
        <v>218</v>
      </c>
      <c r="AK658">
        <f>VLOOKUP(F658,Kondition!$B$4:$AG$309,24,FALSE)*100</f>
        <v>43</v>
      </c>
      <c r="AL658" t="e">
        <f t="shared" si="43"/>
        <v>#REF!</v>
      </c>
      <c r="AM658">
        <v>19</v>
      </c>
    </row>
    <row r="659" spans="1:39" x14ac:dyDescent="0.3">
      <c r="A659" s="5">
        <v>10275974</v>
      </c>
      <c r="B659" s="6">
        <v>3286340636216</v>
      </c>
      <c r="C659" s="5" t="s">
        <v>2294</v>
      </c>
      <c r="D659" s="5" t="s">
        <v>5600</v>
      </c>
      <c r="E659" s="12">
        <v>165</v>
      </c>
      <c r="F659" s="5" t="s">
        <v>65</v>
      </c>
      <c r="G659" s="5">
        <v>2156516</v>
      </c>
      <c r="H659" s="36" t="s">
        <v>2294</v>
      </c>
      <c r="I659" s="5">
        <v>215</v>
      </c>
      <c r="J659" s="5">
        <v>65</v>
      </c>
      <c r="K659" s="5">
        <v>16</v>
      </c>
      <c r="L659" s="5" t="s">
        <v>2649</v>
      </c>
      <c r="M659" s="5">
        <v>102</v>
      </c>
      <c r="N659" s="5"/>
      <c r="O659" s="5" t="s">
        <v>19</v>
      </c>
      <c r="P659" s="5"/>
      <c r="Q659" s="5" t="s">
        <v>26</v>
      </c>
      <c r="R659" s="5" t="s">
        <v>21</v>
      </c>
      <c r="S659" s="5">
        <v>71</v>
      </c>
      <c r="T659" s="5" t="s">
        <v>22</v>
      </c>
      <c r="U659" s="5" t="s">
        <v>23</v>
      </c>
      <c r="V659" s="5" t="s">
        <v>24</v>
      </c>
      <c r="W659" s="12">
        <v>165</v>
      </c>
      <c r="X659" s="7">
        <f t="shared" si="40"/>
        <v>0.37</v>
      </c>
      <c r="Y659" s="5">
        <f t="shared" si="41"/>
        <v>103.95</v>
      </c>
      <c r="AI659" t="e">
        <f>VLOOKUP(A659,NP!$A:$B,2,FALSE)</f>
        <v>#N/A</v>
      </c>
      <c r="AJ659">
        <f t="shared" si="42"/>
        <v>0</v>
      </c>
      <c r="AK659">
        <f>VLOOKUP(F659,Kondition!$B$4:$AG$31,12,FALSE)*100</f>
        <v>37</v>
      </c>
      <c r="AL659" t="e">
        <f t="shared" si="43"/>
        <v>#REF!</v>
      </c>
      <c r="AM659">
        <v>16</v>
      </c>
    </row>
    <row r="660" spans="1:39" x14ac:dyDescent="0.3">
      <c r="A660" s="5">
        <v>10275976</v>
      </c>
      <c r="B660" s="6">
        <v>3286340636513</v>
      </c>
      <c r="C660" s="5" t="s">
        <v>2294</v>
      </c>
      <c r="D660" s="5" t="s">
        <v>5601</v>
      </c>
      <c r="E660" s="12">
        <v>234</v>
      </c>
      <c r="F660" s="5" t="s">
        <v>65</v>
      </c>
      <c r="G660" s="5">
        <v>2255518</v>
      </c>
      <c r="H660" s="36" t="s">
        <v>2294</v>
      </c>
      <c r="I660" s="5">
        <v>225</v>
      </c>
      <c r="J660" s="5">
        <v>55</v>
      </c>
      <c r="K660" s="5">
        <v>18</v>
      </c>
      <c r="L660" s="5" t="s">
        <v>2649</v>
      </c>
      <c r="M660" s="5">
        <v>98</v>
      </c>
      <c r="N660" s="5"/>
      <c r="O660" s="5" t="s">
        <v>25</v>
      </c>
      <c r="P660" s="5"/>
      <c r="Q660" s="5" t="s">
        <v>26</v>
      </c>
      <c r="R660" s="5" t="s">
        <v>21</v>
      </c>
      <c r="S660" s="5">
        <v>68</v>
      </c>
      <c r="T660" s="5" t="s">
        <v>35</v>
      </c>
      <c r="U660" s="5" t="s">
        <v>23</v>
      </c>
      <c r="V660" s="5" t="s">
        <v>24</v>
      </c>
      <c r="W660" s="12">
        <v>234</v>
      </c>
      <c r="X660" s="7" t="str">
        <f t="shared" si="40"/>
        <v>NP</v>
      </c>
      <c r="Y660" s="5">
        <f t="shared" si="41"/>
        <v>144</v>
      </c>
      <c r="AI660">
        <f>VLOOKUP(A660,NP!$A:$B,2,FALSE)</f>
        <v>144</v>
      </c>
      <c r="AJ660">
        <f t="shared" si="42"/>
        <v>144</v>
      </c>
      <c r="AK660">
        <f>VLOOKUP(F660,Kondition!$B$4:$AG$31,18,FALSE)*100</f>
        <v>37</v>
      </c>
      <c r="AL660" t="e">
        <f t="shared" si="43"/>
        <v>#REF!</v>
      </c>
      <c r="AM660">
        <v>17</v>
      </c>
    </row>
    <row r="661" spans="1:39" x14ac:dyDescent="0.3">
      <c r="A661" s="5">
        <v>10276372</v>
      </c>
      <c r="B661" s="6">
        <v>3286340669511</v>
      </c>
      <c r="C661" s="5" t="s">
        <v>2294</v>
      </c>
      <c r="D661" s="5" t="s">
        <v>5602</v>
      </c>
      <c r="E661" s="12">
        <v>317</v>
      </c>
      <c r="F661" s="5" t="s">
        <v>65</v>
      </c>
      <c r="G661" s="5">
        <v>2555519</v>
      </c>
      <c r="H661" s="36" t="s">
        <v>2294</v>
      </c>
      <c r="I661" s="5">
        <v>255</v>
      </c>
      <c r="J661" s="5">
        <v>55</v>
      </c>
      <c r="K661" s="5">
        <v>19</v>
      </c>
      <c r="L661" s="5" t="s">
        <v>2649</v>
      </c>
      <c r="M661" s="5">
        <v>111</v>
      </c>
      <c r="N661" s="5"/>
      <c r="O661" s="5" t="s">
        <v>19</v>
      </c>
      <c r="P661" s="5"/>
      <c r="Q661" s="5" t="s">
        <v>21</v>
      </c>
      <c r="R661" s="5" t="s">
        <v>21</v>
      </c>
      <c r="S661" s="5">
        <v>73</v>
      </c>
      <c r="T661" s="5" t="s">
        <v>22</v>
      </c>
      <c r="U661" s="5" t="s">
        <v>23</v>
      </c>
      <c r="V661" s="5" t="s">
        <v>24</v>
      </c>
      <c r="W661" s="12">
        <v>317</v>
      </c>
      <c r="X661" s="7">
        <f t="shared" si="40"/>
        <v>0.43</v>
      </c>
      <c r="Y661" s="5">
        <f t="shared" si="41"/>
        <v>180.69000000000003</v>
      </c>
      <c r="AI661" t="e">
        <f>VLOOKUP(A661,NP!$A:$B,2,FALSE)</f>
        <v>#N/A</v>
      </c>
      <c r="AJ661">
        <f t="shared" si="42"/>
        <v>0</v>
      </c>
      <c r="AK661">
        <f>VLOOKUP(F661,Kondition!$B$4:$AG$31,21,FALSE)*100</f>
        <v>43</v>
      </c>
      <c r="AL661" t="e">
        <f t="shared" si="43"/>
        <v>#REF!</v>
      </c>
      <c r="AM661">
        <v>19</v>
      </c>
    </row>
    <row r="662" spans="1:39" x14ac:dyDescent="0.3">
      <c r="A662" s="5">
        <v>10276374</v>
      </c>
      <c r="B662" s="6">
        <v>3286340668712</v>
      </c>
      <c r="C662" s="5" t="s">
        <v>2294</v>
      </c>
      <c r="D662" s="5" t="s">
        <v>5603</v>
      </c>
      <c r="E662" s="12">
        <v>234.5</v>
      </c>
      <c r="F662" s="5" t="s">
        <v>65</v>
      </c>
      <c r="G662" s="5">
        <v>2656517</v>
      </c>
      <c r="H662" s="36" t="s">
        <v>2294</v>
      </c>
      <c r="I662" s="5">
        <v>265</v>
      </c>
      <c r="J662" s="5">
        <v>65</v>
      </c>
      <c r="K662" s="5">
        <v>17</v>
      </c>
      <c r="L662" s="5" t="s">
        <v>2649</v>
      </c>
      <c r="M662" s="5">
        <v>112</v>
      </c>
      <c r="N662" s="5"/>
      <c r="O662" s="5" t="s">
        <v>19</v>
      </c>
      <c r="P662" s="5"/>
      <c r="Q662" s="5" t="s">
        <v>26</v>
      </c>
      <c r="R662" s="5" t="s">
        <v>21</v>
      </c>
      <c r="S662" s="5">
        <v>73</v>
      </c>
      <c r="T662" s="5" t="s">
        <v>22</v>
      </c>
      <c r="U662" s="5" t="s">
        <v>23</v>
      </c>
      <c r="V662" s="5" t="s">
        <v>24</v>
      </c>
      <c r="W662" s="12">
        <v>234.5</v>
      </c>
      <c r="X662" s="7" t="str">
        <f t="shared" si="40"/>
        <v>NP</v>
      </c>
      <c r="Y662" s="5">
        <f t="shared" si="41"/>
        <v>144.5</v>
      </c>
      <c r="AI662">
        <f>VLOOKUP(A662,NP!$A:$B,2,FALSE)</f>
        <v>144.5</v>
      </c>
      <c r="AJ662">
        <f t="shared" si="42"/>
        <v>144.5</v>
      </c>
      <c r="AK662">
        <f>VLOOKUP(F662,Kondition!$B$4:$AG$31,15,FALSE)*100</f>
        <v>37</v>
      </c>
      <c r="AL662" t="e">
        <f t="shared" si="43"/>
        <v>#REF!</v>
      </c>
      <c r="AM662">
        <v>17</v>
      </c>
    </row>
    <row r="663" spans="1:39" x14ac:dyDescent="0.3">
      <c r="A663" s="5">
        <v>10276375</v>
      </c>
      <c r="B663" s="6">
        <v>3286340668811</v>
      </c>
      <c r="C663" s="5" t="s">
        <v>2294</v>
      </c>
      <c r="D663" s="5" t="s">
        <v>5604</v>
      </c>
      <c r="E663" s="12">
        <v>181.5</v>
      </c>
      <c r="F663" s="5" t="s">
        <v>65</v>
      </c>
      <c r="G663" s="5">
        <v>2058016</v>
      </c>
      <c r="H663" s="36" t="s">
        <v>2294</v>
      </c>
      <c r="I663" s="5">
        <v>205</v>
      </c>
      <c r="J663" s="5">
        <v>80</v>
      </c>
      <c r="K663" s="5">
        <v>16</v>
      </c>
      <c r="L663" s="5" t="s">
        <v>2649</v>
      </c>
      <c r="M663" s="5">
        <v>104</v>
      </c>
      <c r="N663" s="5"/>
      <c r="O663" s="5" t="s">
        <v>33</v>
      </c>
      <c r="P663" s="5"/>
      <c r="Q663" s="5" t="s">
        <v>26</v>
      </c>
      <c r="R663" s="5" t="s">
        <v>21</v>
      </c>
      <c r="S663" s="5">
        <v>72</v>
      </c>
      <c r="T663" s="5" t="s">
        <v>22</v>
      </c>
      <c r="U663" s="5" t="s">
        <v>23</v>
      </c>
      <c r="V663" s="5" t="s">
        <v>24</v>
      </c>
      <c r="W663" s="12">
        <v>181.5</v>
      </c>
      <c r="X663" s="7">
        <f t="shared" si="40"/>
        <v>0.37</v>
      </c>
      <c r="Y663" s="5">
        <f t="shared" si="41"/>
        <v>114.345</v>
      </c>
      <c r="AI663" t="e">
        <f>VLOOKUP(A663,NP!$A:$B,2,FALSE)</f>
        <v>#N/A</v>
      </c>
      <c r="AJ663">
        <f t="shared" si="42"/>
        <v>0</v>
      </c>
      <c r="AK663">
        <f>VLOOKUP(F663,Kondition!$B$4:$AG$31,12,FALSE)*100</f>
        <v>37</v>
      </c>
      <c r="AL663" t="e">
        <f t="shared" si="43"/>
        <v>#REF!</v>
      </c>
      <c r="AM663">
        <v>16</v>
      </c>
    </row>
    <row r="664" spans="1:39" x14ac:dyDescent="0.3">
      <c r="A664" s="5">
        <v>10276376</v>
      </c>
      <c r="B664" s="6">
        <v>3286340668910</v>
      </c>
      <c r="C664" s="5" t="s">
        <v>2294</v>
      </c>
      <c r="D664" s="5" t="s">
        <v>5605</v>
      </c>
      <c r="E664" s="12">
        <v>264.5</v>
      </c>
      <c r="F664" s="5" t="s">
        <v>65</v>
      </c>
      <c r="G664" s="5">
        <v>2355519</v>
      </c>
      <c r="H664" s="36" t="s">
        <v>2294</v>
      </c>
      <c r="I664" s="5">
        <v>235</v>
      </c>
      <c r="J664" s="5">
        <v>55</v>
      </c>
      <c r="K664" s="5">
        <v>19</v>
      </c>
      <c r="L664" s="5" t="s">
        <v>2649</v>
      </c>
      <c r="M664" s="5">
        <v>105</v>
      </c>
      <c r="N664" s="5"/>
      <c r="O664" s="5" t="s">
        <v>25</v>
      </c>
      <c r="P664" s="5"/>
      <c r="Q664" s="5" t="s">
        <v>21</v>
      </c>
      <c r="R664" s="5" t="s">
        <v>21</v>
      </c>
      <c r="S664" s="5">
        <v>72</v>
      </c>
      <c r="T664" s="5" t="s">
        <v>22</v>
      </c>
      <c r="U664" s="5" t="s">
        <v>23</v>
      </c>
      <c r="V664" s="5" t="s">
        <v>24</v>
      </c>
      <c r="W664" s="12">
        <v>264.5</v>
      </c>
      <c r="X664" s="7">
        <f t="shared" si="40"/>
        <v>0.43</v>
      </c>
      <c r="Y664" s="5">
        <f t="shared" si="41"/>
        <v>150.76500000000001</v>
      </c>
      <c r="AI664" t="e">
        <f>VLOOKUP(A664,NP!$A:$B,2,FALSE)</f>
        <v>#N/A</v>
      </c>
      <c r="AJ664">
        <f t="shared" si="42"/>
        <v>0</v>
      </c>
      <c r="AK664">
        <f>VLOOKUP(F664,Kondition!$B$4:$AG$31,21,FALSE)*100</f>
        <v>43</v>
      </c>
      <c r="AL664" t="e">
        <f t="shared" si="43"/>
        <v>#REF!</v>
      </c>
      <c r="AM664">
        <v>19</v>
      </c>
    </row>
    <row r="665" spans="1:39" x14ac:dyDescent="0.3">
      <c r="A665" s="5">
        <v>10276377</v>
      </c>
      <c r="B665" s="6">
        <v>3286340669016</v>
      </c>
      <c r="C665" s="5" t="s">
        <v>2294</v>
      </c>
      <c r="D665" s="5" t="s">
        <v>5606</v>
      </c>
      <c r="E665" s="12">
        <v>192</v>
      </c>
      <c r="F665" s="5" t="s">
        <v>65</v>
      </c>
      <c r="G665" s="5">
        <v>2257016</v>
      </c>
      <c r="H665" s="36" t="s">
        <v>2294</v>
      </c>
      <c r="I665" s="5">
        <v>225</v>
      </c>
      <c r="J665" s="5">
        <v>70</v>
      </c>
      <c r="K665" s="5">
        <v>16</v>
      </c>
      <c r="L665" s="5" t="s">
        <v>2649</v>
      </c>
      <c r="M665" s="5">
        <v>103</v>
      </c>
      <c r="N665" s="5"/>
      <c r="O665" s="5" t="s">
        <v>33</v>
      </c>
      <c r="P665" s="5"/>
      <c r="Q665" s="5" t="s">
        <v>26</v>
      </c>
      <c r="R665" s="5" t="s">
        <v>21</v>
      </c>
      <c r="S665" s="5">
        <v>71</v>
      </c>
      <c r="T665" s="5" t="s">
        <v>22</v>
      </c>
      <c r="U665" s="5" t="s">
        <v>23</v>
      </c>
      <c r="V665" s="5" t="s">
        <v>24</v>
      </c>
      <c r="W665" s="12">
        <v>192</v>
      </c>
      <c r="X665" s="7">
        <f t="shared" si="40"/>
        <v>0.37</v>
      </c>
      <c r="Y665" s="5">
        <f t="shared" si="41"/>
        <v>120.96000000000001</v>
      </c>
      <c r="AI665" t="e">
        <f>VLOOKUP(A665,NP!$A:$B,2,FALSE)</f>
        <v>#N/A</v>
      </c>
      <c r="AJ665">
        <f t="shared" si="42"/>
        <v>0</v>
      </c>
      <c r="AK665">
        <f>VLOOKUP(F665,Kondition!$B$4:$AG$31,12,FALSE)*100</f>
        <v>37</v>
      </c>
      <c r="AL665" t="e">
        <f t="shared" si="43"/>
        <v>#REF!</v>
      </c>
      <c r="AM665">
        <v>16</v>
      </c>
    </row>
    <row r="666" spans="1:39" x14ac:dyDescent="0.3">
      <c r="A666" s="5">
        <v>10276379</v>
      </c>
      <c r="B666" s="6">
        <v>3286340668514</v>
      </c>
      <c r="C666" s="5" t="s">
        <v>2294</v>
      </c>
      <c r="D666" s="5" t="s">
        <v>5607</v>
      </c>
      <c r="E666" s="12">
        <v>202.5</v>
      </c>
      <c r="F666" s="5" t="s">
        <v>65</v>
      </c>
      <c r="G666" s="5">
        <v>2255517</v>
      </c>
      <c r="H666" s="36" t="s">
        <v>2294</v>
      </c>
      <c r="I666" s="5">
        <v>225</v>
      </c>
      <c r="J666" s="5">
        <v>55</v>
      </c>
      <c r="K666" s="5">
        <v>17</v>
      </c>
      <c r="L666" s="5" t="s">
        <v>2649</v>
      </c>
      <c r="M666" s="5">
        <v>101</v>
      </c>
      <c r="N666" s="5"/>
      <c r="O666" s="5" t="s">
        <v>25</v>
      </c>
      <c r="P666" s="5"/>
      <c r="Q666" s="5" t="s">
        <v>26</v>
      </c>
      <c r="R666" s="5" t="s">
        <v>21</v>
      </c>
      <c r="S666" s="5">
        <v>73</v>
      </c>
      <c r="T666" s="5" t="s">
        <v>22</v>
      </c>
      <c r="U666" s="5" t="s">
        <v>23</v>
      </c>
      <c r="V666" s="5" t="s">
        <v>24</v>
      </c>
      <c r="W666" s="12">
        <v>202.5</v>
      </c>
      <c r="X666" s="7">
        <f t="shared" si="40"/>
        <v>0.37</v>
      </c>
      <c r="Y666" s="5">
        <f t="shared" si="41"/>
        <v>127.575</v>
      </c>
      <c r="AI666" t="e">
        <f>VLOOKUP(A666,NP!$A:$B,2,FALSE)</f>
        <v>#N/A</v>
      </c>
      <c r="AJ666">
        <f t="shared" si="42"/>
        <v>0</v>
      </c>
      <c r="AK666">
        <f>VLOOKUP(F666,Kondition!$B$4:$AG$31,15,FALSE)*100</f>
        <v>37</v>
      </c>
      <c r="AL666" t="e">
        <f t="shared" si="43"/>
        <v>#REF!</v>
      </c>
      <c r="AM666">
        <v>17</v>
      </c>
    </row>
    <row r="667" spans="1:39" x14ac:dyDescent="0.3">
      <c r="A667" s="5">
        <v>10064465</v>
      </c>
      <c r="B667" s="6">
        <v>5452000662262</v>
      </c>
      <c r="C667" s="5" t="s">
        <v>77</v>
      </c>
      <c r="D667" s="5" t="s">
        <v>801</v>
      </c>
      <c r="E667" s="12">
        <v>237</v>
      </c>
      <c r="F667" s="5" t="s">
        <v>52</v>
      </c>
      <c r="G667" s="5">
        <v>2555518</v>
      </c>
      <c r="H667" s="36" t="s">
        <v>77</v>
      </c>
      <c r="I667" s="5">
        <v>255</v>
      </c>
      <c r="J667" s="5">
        <v>55</v>
      </c>
      <c r="K667" s="5">
        <v>18</v>
      </c>
      <c r="L667" s="5" t="s">
        <v>768</v>
      </c>
      <c r="M667" s="5">
        <v>109</v>
      </c>
      <c r="N667" s="5"/>
      <c r="O667" s="5" t="s">
        <v>19</v>
      </c>
      <c r="P667" s="5" t="s">
        <v>42</v>
      </c>
      <c r="Q667" s="5" t="s">
        <v>26</v>
      </c>
      <c r="R667" s="5" t="s">
        <v>21</v>
      </c>
      <c r="S667" s="5">
        <v>69</v>
      </c>
      <c r="T667" s="5" t="s">
        <v>35</v>
      </c>
      <c r="U667" s="5" t="s">
        <v>23</v>
      </c>
      <c r="V667" s="5" t="s">
        <v>24</v>
      </c>
      <c r="W667" s="12">
        <v>237</v>
      </c>
      <c r="X667" s="7" t="str">
        <f t="shared" si="40"/>
        <v>NP</v>
      </c>
      <c r="Y667" s="5">
        <f t="shared" si="41"/>
        <v>163</v>
      </c>
      <c r="AI667">
        <f>VLOOKUP(A667,NP!$A:$B,2,FALSE)</f>
        <v>163</v>
      </c>
      <c r="AJ667">
        <f t="shared" si="42"/>
        <v>163</v>
      </c>
      <c r="AK667">
        <f>VLOOKUP(F667,Kondition!$B$4:$AG$31,18,FALSE)*100</f>
        <v>31</v>
      </c>
      <c r="AL667" t="e">
        <f t="shared" si="43"/>
        <v>#REF!</v>
      </c>
      <c r="AM667">
        <v>17</v>
      </c>
    </row>
    <row r="668" spans="1:39" x14ac:dyDescent="0.3">
      <c r="A668" s="5">
        <v>10276380</v>
      </c>
      <c r="B668" s="6">
        <v>3286340669412</v>
      </c>
      <c r="C668" s="5" t="s">
        <v>2294</v>
      </c>
      <c r="D668" s="5" t="s">
        <v>5608</v>
      </c>
      <c r="E668" s="12">
        <v>238.5</v>
      </c>
      <c r="F668" s="5" t="s">
        <v>65</v>
      </c>
      <c r="G668" s="5">
        <v>2256017</v>
      </c>
      <c r="H668" s="36" t="s">
        <v>2294</v>
      </c>
      <c r="I668" s="5">
        <v>225</v>
      </c>
      <c r="J668" s="5">
        <v>60</v>
      </c>
      <c r="K668" s="5">
        <v>17</v>
      </c>
      <c r="L668" s="5" t="s">
        <v>2649</v>
      </c>
      <c r="M668" s="5">
        <v>99</v>
      </c>
      <c r="N668" s="5"/>
      <c r="O668" s="5" t="s">
        <v>19</v>
      </c>
      <c r="P668" s="5"/>
      <c r="Q668" s="5" t="s">
        <v>26</v>
      </c>
      <c r="R668" s="5" t="s">
        <v>21</v>
      </c>
      <c r="S668" s="5">
        <v>71</v>
      </c>
      <c r="T668" s="5" t="s">
        <v>22</v>
      </c>
      <c r="U668" s="5" t="s">
        <v>23</v>
      </c>
      <c r="V668" s="5" t="s">
        <v>24</v>
      </c>
      <c r="W668" s="12">
        <v>238.5</v>
      </c>
      <c r="X668" s="7" t="str">
        <f t="shared" si="40"/>
        <v>NP</v>
      </c>
      <c r="Y668" s="5">
        <f t="shared" si="41"/>
        <v>146.5</v>
      </c>
      <c r="AI668">
        <f>VLOOKUP(A668,NP!$A:$B,2,FALSE)</f>
        <v>146.5</v>
      </c>
      <c r="AJ668">
        <f t="shared" si="42"/>
        <v>146.5</v>
      </c>
      <c r="AK668">
        <f>VLOOKUP(F668,Kondition!$B$4:$AG$31,15,FALSE)*100</f>
        <v>37</v>
      </c>
      <c r="AL668" t="e">
        <f t="shared" si="43"/>
        <v>#REF!</v>
      </c>
      <c r="AM668">
        <v>17</v>
      </c>
    </row>
    <row r="669" spans="1:39" x14ac:dyDescent="0.3">
      <c r="A669" s="5">
        <v>10064503</v>
      </c>
      <c r="B669" s="6">
        <v>5452000452276</v>
      </c>
      <c r="C669" s="5" t="s">
        <v>77</v>
      </c>
      <c r="D669" s="5" t="s">
        <v>804</v>
      </c>
      <c r="E669" s="12">
        <v>146</v>
      </c>
      <c r="F669" s="5" t="s">
        <v>52</v>
      </c>
      <c r="G669" s="5">
        <v>2056016</v>
      </c>
      <c r="H669" s="36" t="s">
        <v>77</v>
      </c>
      <c r="I669" s="5">
        <v>205</v>
      </c>
      <c r="J669" s="5">
        <v>60</v>
      </c>
      <c r="K669" s="5">
        <v>16</v>
      </c>
      <c r="L669" s="5" t="s">
        <v>803</v>
      </c>
      <c r="M669" s="5">
        <v>92</v>
      </c>
      <c r="N669" s="5"/>
      <c r="O669" s="5" t="s">
        <v>19</v>
      </c>
      <c r="P669" s="5" t="s">
        <v>42</v>
      </c>
      <c r="Q669" s="5" t="s">
        <v>26</v>
      </c>
      <c r="R669" s="5" t="s">
        <v>27</v>
      </c>
      <c r="S669" s="5">
        <v>68</v>
      </c>
      <c r="T669" s="5" t="s">
        <v>35</v>
      </c>
      <c r="U669" s="5" t="s">
        <v>23</v>
      </c>
      <c r="V669" s="5" t="s">
        <v>24</v>
      </c>
      <c r="W669" s="12">
        <v>146</v>
      </c>
      <c r="X669" s="7">
        <f t="shared" si="40"/>
        <v>0.31</v>
      </c>
      <c r="Y669" s="5">
        <f t="shared" si="41"/>
        <v>100.74</v>
      </c>
      <c r="AI669" t="e">
        <f>VLOOKUP(A669,NP!$A:$B,2,FALSE)</f>
        <v>#N/A</v>
      </c>
      <c r="AJ669">
        <f t="shared" si="42"/>
        <v>0</v>
      </c>
      <c r="AK669">
        <f>VLOOKUP(F669,Kondition!$B$4:$AG$31,12,FALSE)*100</f>
        <v>31</v>
      </c>
      <c r="AL669" t="e">
        <f t="shared" si="43"/>
        <v>#REF!</v>
      </c>
      <c r="AM669">
        <v>16</v>
      </c>
    </row>
    <row r="670" spans="1:39" x14ac:dyDescent="0.3">
      <c r="A670" s="5">
        <v>10276382</v>
      </c>
      <c r="B670" s="6">
        <v>3286340669610</v>
      </c>
      <c r="C670" s="5" t="s">
        <v>2294</v>
      </c>
      <c r="D670" s="5" t="s">
        <v>5609</v>
      </c>
      <c r="E670" s="12">
        <v>280.5</v>
      </c>
      <c r="F670" s="5" t="s">
        <v>65</v>
      </c>
      <c r="G670" s="5">
        <v>2354519</v>
      </c>
      <c r="H670" s="36" t="s">
        <v>2294</v>
      </c>
      <c r="I670" s="5">
        <v>235</v>
      </c>
      <c r="J670" s="5">
        <v>45</v>
      </c>
      <c r="K670" s="5">
        <v>19</v>
      </c>
      <c r="L670" s="5" t="s">
        <v>2649</v>
      </c>
      <c r="M670" s="5">
        <v>95</v>
      </c>
      <c r="N670" s="5"/>
      <c r="O670" s="5" t="s">
        <v>25</v>
      </c>
      <c r="P670" s="5"/>
      <c r="Q670" s="5" t="s">
        <v>26</v>
      </c>
      <c r="R670" s="5" t="s">
        <v>21</v>
      </c>
      <c r="S670" s="5">
        <v>72</v>
      </c>
      <c r="T670" s="5" t="s">
        <v>22</v>
      </c>
      <c r="U670" s="5" t="s">
        <v>23</v>
      </c>
      <c r="V670" s="5" t="s">
        <v>24</v>
      </c>
      <c r="W670" s="12">
        <v>280.5</v>
      </c>
      <c r="X670" s="7">
        <f t="shared" si="40"/>
        <v>0.43</v>
      </c>
      <c r="Y670" s="5">
        <f t="shared" si="41"/>
        <v>159.88500000000002</v>
      </c>
      <c r="AI670" t="e">
        <f>VLOOKUP(A670,NP!$A:$B,2,FALSE)</f>
        <v>#N/A</v>
      </c>
      <c r="AJ670">
        <f t="shared" si="42"/>
        <v>0</v>
      </c>
      <c r="AK670">
        <f>VLOOKUP(F670,Kondition!$B$4:$AG$31,21,FALSE)*100</f>
        <v>43</v>
      </c>
      <c r="AL670" t="e">
        <f t="shared" si="43"/>
        <v>#REF!</v>
      </c>
      <c r="AM670">
        <v>19</v>
      </c>
    </row>
    <row r="671" spans="1:39" x14ac:dyDescent="0.3">
      <c r="A671" s="5">
        <v>10276383</v>
      </c>
      <c r="B671" s="6">
        <v>3286340747011</v>
      </c>
      <c r="C671" s="5" t="s">
        <v>2294</v>
      </c>
      <c r="D671" s="5" t="s">
        <v>5592</v>
      </c>
      <c r="E671" s="12">
        <v>203</v>
      </c>
      <c r="F671" s="5" t="s">
        <v>65</v>
      </c>
      <c r="G671" s="5">
        <v>2356517</v>
      </c>
      <c r="H671" s="36" t="s">
        <v>2294</v>
      </c>
      <c r="I671" s="5">
        <v>235</v>
      </c>
      <c r="J671" s="5">
        <v>65</v>
      </c>
      <c r="K671" s="5">
        <v>17</v>
      </c>
      <c r="L671" s="5" t="s">
        <v>2649</v>
      </c>
      <c r="M671" s="5">
        <v>104</v>
      </c>
      <c r="N671" s="5"/>
      <c r="O671" s="5" t="s">
        <v>19</v>
      </c>
      <c r="P671" s="5"/>
      <c r="Q671" s="5" t="s">
        <v>26</v>
      </c>
      <c r="R671" s="5" t="s">
        <v>21</v>
      </c>
      <c r="S671" s="5">
        <v>71</v>
      </c>
      <c r="T671" s="5" t="s">
        <v>22</v>
      </c>
      <c r="U671" s="5" t="s">
        <v>23</v>
      </c>
      <c r="V671" s="5" t="s">
        <v>24</v>
      </c>
      <c r="W671" s="12">
        <v>203</v>
      </c>
      <c r="X671" s="7">
        <f t="shared" si="40"/>
        <v>0.37</v>
      </c>
      <c r="Y671" s="5">
        <f t="shared" si="41"/>
        <v>127.89</v>
      </c>
      <c r="AI671" t="e">
        <f>VLOOKUP(A671,NP!$A:$B,2,FALSE)</f>
        <v>#N/A</v>
      </c>
      <c r="AJ671">
        <f t="shared" si="42"/>
        <v>0</v>
      </c>
      <c r="AK671">
        <f>VLOOKUP(F671,Kondition!$B$4:$AG$31,15,FALSE)*100</f>
        <v>37</v>
      </c>
      <c r="AL671" t="e">
        <f t="shared" si="43"/>
        <v>#REF!</v>
      </c>
      <c r="AM671">
        <v>17</v>
      </c>
    </row>
    <row r="672" spans="1:39" x14ac:dyDescent="0.3">
      <c r="A672" s="5">
        <v>10276384</v>
      </c>
      <c r="B672" s="6">
        <v>3286340669214</v>
      </c>
      <c r="C672" s="5" t="s">
        <v>2294</v>
      </c>
      <c r="D672" s="5" t="s">
        <v>5610</v>
      </c>
      <c r="E672" s="12">
        <v>294.5</v>
      </c>
      <c r="F672" s="5" t="s">
        <v>65</v>
      </c>
      <c r="G672" s="5">
        <v>2756018</v>
      </c>
      <c r="H672" s="36" t="s">
        <v>2294</v>
      </c>
      <c r="I672" s="5">
        <v>275</v>
      </c>
      <c r="J672" s="5">
        <v>60</v>
      </c>
      <c r="K672" s="5">
        <v>18</v>
      </c>
      <c r="L672" s="5" t="s">
        <v>2649</v>
      </c>
      <c r="M672" s="5">
        <v>113</v>
      </c>
      <c r="N672" s="5"/>
      <c r="O672" s="5" t="s">
        <v>19</v>
      </c>
      <c r="P672" s="5"/>
      <c r="Q672" s="5" t="s">
        <v>26</v>
      </c>
      <c r="R672" s="5" t="s">
        <v>21</v>
      </c>
      <c r="S672" s="5">
        <v>73</v>
      </c>
      <c r="T672" s="5" t="s">
        <v>22</v>
      </c>
      <c r="U672" s="5" t="s">
        <v>23</v>
      </c>
      <c r="V672" s="5" t="s">
        <v>24</v>
      </c>
      <c r="W672" s="12">
        <v>294.5</v>
      </c>
      <c r="X672" s="7" t="str">
        <f t="shared" si="40"/>
        <v>NP</v>
      </c>
      <c r="Y672" s="5">
        <f t="shared" si="41"/>
        <v>172</v>
      </c>
      <c r="AI672">
        <f>VLOOKUP(A672,NP!$A:$B,2,FALSE)</f>
        <v>172</v>
      </c>
      <c r="AJ672">
        <f t="shared" si="42"/>
        <v>172</v>
      </c>
      <c r="AK672">
        <f>VLOOKUP(F672,Kondition!$B$4:$AG$31,18,FALSE)*100</f>
        <v>37</v>
      </c>
      <c r="AL672" t="e">
        <f t="shared" si="43"/>
        <v>#REF!</v>
      </c>
      <c r="AM672">
        <v>17</v>
      </c>
    </row>
    <row r="673" spans="1:39" x14ac:dyDescent="0.3">
      <c r="A673" s="5">
        <v>10276386</v>
      </c>
      <c r="B673" s="6">
        <v>3286340669313</v>
      </c>
      <c r="C673" s="5" t="s">
        <v>2294</v>
      </c>
      <c r="D673" s="5" t="s">
        <v>5611</v>
      </c>
      <c r="E673" s="12">
        <v>223</v>
      </c>
      <c r="F673" s="5" t="s">
        <v>65</v>
      </c>
      <c r="G673" s="5">
        <v>2256018</v>
      </c>
      <c r="H673" s="36" t="s">
        <v>2294</v>
      </c>
      <c r="I673" s="5">
        <v>225</v>
      </c>
      <c r="J673" s="5">
        <v>60</v>
      </c>
      <c r="K673" s="5">
        <v>18</v>
      </c>
      <c r="L673" s="5" t="s">
        <v>2649</v>
      </c>
      <c r="M673" s="5">
        <v>100</v>
      </c>
      <c r="N673" s="5"/>
      <c r="O673" s="5" t="s">
        <v>19</v>
      </c>
      <c r="P673" s="5"/>
      <c r="Q673" s="5" t="s">
        <v>26</v>
      </c>
      <c r="R673" s="5" t="s">
        <v>21</v>
      </c>
      <c r="S673" s="5">
        <v>71</v>
      </c>
      <c r="T673" s="5" t="s">
        <v>22</v>
      </c>
      <c r="U673" s="5" t="s">
        <v>23</v>
      </c>
      <c r="V673" s="5" t="s">
        <v>24</v>
      </c>
      <c r="W673" s="12">
        <v>223</v>
      </c>
      <c r="X673" s="7" t="str">
        <f t="shared" si="40"/>
        <v>NP</v>
      </c>
      <c r="Y673" s="5">
        <f t="shared" si="41"/>
        <v>139</v>
      </c>
      <c r="AI673">
        <f>VLOOKUP(A673,NP!$A:$B,2,FALSE)</f>
        <v>139</v>
      </c>
      <c r="AJ673">
        <f t="shared" si="42"/>
        <v>139</v>
      </c>
      <c r="AK673">
        <f>VLOOKUP(F673,Kondition!$B$4:$AG$31,18,FALSE)*100</f>
        <v>37</v>
      </c>
      <c r="AL673" t="e">
        <f t="shared" si="43"/>
        <v>#REF!</v>
      </c>
      <c r="AM673">
        <v>17</v>
      </c>
    </row>
    <row r="674" spans="1:39" x14ac:dyDescent="0.3">
      <c r="A674" s="5">
        <v>10276387</v>
      </c>
      <c r="B674" s="6">
        <v>3286340636612</v>
      </c>
      <c r="C674" s="5" t="s">
        <v>2294</v>
      </c>
      <c r="D674" s="5" t="s">
        <v>5612</v>
      </c>
      <c r="E674" s="12">
        <v>258</v>
      </c>
      <c r="F674" s="5" t="s">
        <v>65</v>
      </c>
      <c r="G674" s="5">
        <v>2355518</v>
      </c>
      <c r="H674" s="36" t="s">
        <v>2294</v>
      </c>
      <c r="I674" s="5">
        <v>235</v>
      </c>
      <c r="J674" s="5">
        <v>55</v>
      </c>
      <c r="K674" s="5">
        <v>18</v>
      </c>
      <c r="L674" s="5" t="s">
        <v>2649</v>
      </c>
      <c r="M674" s="5">
        <v>100</v>
      </c>
      <c r="N674" s="5"/>
      <c r="O674" s="5" t="s">
        <v>19</v>
      </c>
      <c r="P674" s="5"/>
      <c r="Q674" s="5" t="s">
        <v>26</v>
      </c>
      <c r="R674" s="5" t="s">
        <v>21</v>
      </c>
      <c r="S674" s="5">
        <v>72</v>
      </c>
      <c r="T674" s="5" t="s">
        <v>22</v>
      </c>
      <c r="U674" s="5" t="s">
        <v>23</v>
      </c>
      <c r="V674" s="5" t="s">
        <v>24</v>
      </c>
      <c r="W674" s="12">
        <v>258</v>
      </c>
      <c r="X674" s="7" t="str">
        <f t="shared" si="40"/>
        <v>NP</v>
      </c>
      <c r="Y674" s="5">
        <f t="shared" si="41"/>
        <v>155.5</v>
      </c>
      <c r="AI674">
        <f>VLOOKUP(A674,NP!$A:$B,2,FALSE)</f>
        <v>155.5</v>
      </c>
      <c r="AJ674">
        <f t="shared" si="42"/>
        <v>155.5</v>
      </c>
      <c r="AK674">
        <f>VLOOKUP(F674,Kondition!$B$4:$AG$31,18,FALSE)*100</f>
        <v>37</v>
      </c>
      <c r="AL674" t="e">
        <f t="shared" si="43"/>
        <v>#REF!</v>
      </c>
      <c r="AM674">
        <v>17</v>
      </c>
    </row>
    <row r="675" spans="1:39" x14ac:dyDescent="0.3">
      <c r="A675" s="5">
        <v>10276388</v>
      </c>
      <c r="B675" s="6">
        <v>3286340656917</v>
      </c>
      <c r="C675" s="5" t="s">
        <v>2294</v>
      </c>
      <c r="D675" s="5" t="s">
        <v>5613</v>
      </c>
      <c r="E675" s="12">
        <v>384</v>
      </c>
      <c r="F675" s="5" t="s">
        <v>65</v>
      </c>
      <c r="G675" s="5">
        <v>2754520</v>
      </c>
      <c r="H675" s="36" t="s">
        <v>2294</v>
      </c>
      <c r="I675" s="5">
        <v>275</v>
      </c>
      <c r="J675" s="5">
        <v>45</v>
      </c>
      <c r="K675" s="5">
        <v>20</v>
      </c>
      <c r="L675" s="5" t="s">
        <v>2649</v>
      </c>
      <c r="M675" s="5">
        <v>110</v>
      </c>
      <c r="N675" s="5"/>
      <c r="O675" s="5" t="s">
        <v>25</v>
      </c>
      <c r="P675" s="5"/>
      <c r="Q675" s="5" t="s">
        <v>26</v>
      </c>
      <c r="R675" s="5" t="s">
        <v>21</v>
      </c>
      <c r="S675" s="5">
        <v>73</v>
      </c>
      <c r="T675" s="5" t="s">
        <v>22</v>
      </c>
      <c r="U675" s="5" t="s">
        <v>23</v>
      </c>
      <c r="V675" s="5" t="s">
        <v>24</v>
      </c>
      <c r="W675" s="12">
        <v>384</v>
      </c>
      <c r="X675" s="7" t="str">
        <f t="shared" si="40"/>
        <v>NP</v>
      </c>
      <c r="Y675" s="5">
        <f t="shared" si="41"/>
        <v>213.5</v>
      </c>
      <c r="AI675">
        <f>VLOOKUP(A675,NP!$A:$B,2,FALSE)</f>
        <v>213.5</v>
      </c>
      <c r="AJ675">
        <f t="shared" si="42"/>
        <v>213.5</v>
      </c>
      <c r="AK675">
        <f>VLOOKUP(F675,Kondition!$B$4:$AG$309,24,FALSE)*100</f>
        <v>43</v>
      </c>
      <c r="AL675" t="e">
        <f t="shared" si="43"/>
        <v>#REF!</v>
      </c>
      <c r="AM675">
        <v>19</v>
      </c>
    </row>
    <row r="676" spans="1:39" x14ac:dyDescent="0.3">
      <c r="A676" s="5">
        <v>10276389</v>
      </c>
      <c r="B676" s="6">
        <v>3286340659611</v>
      </c>
      <c r="C676" s="5" t="s">
        <v>2294</v>
      </c>
      <c r="D676" s="5" t="s">
        <v>5614</v>
      </c>
      <c r="E676" s="12">
        <v>252.5</v>
      </c>
      <c r="F676" s="5" t="s">
        <v>65</v>
      </c>
      <c r="G676" s="5">
        <v>2456517</v>
      </c>
      <c r="H676" s="36" t="s">
        <v>2294</v>
      </c>
      <c r="I676" s="5">
        <v>245</v>
      </c>
      <c r="J676" s="5">
        <v>65</v>
      </c>
      <c r="K676" s="5">
        <v>17</v>
      </c>
      <c r="L676" s="5" t="s">
        <v>2649</v>
      </c>
      <c r="M676" s="5">
        <v>111</v>
      </c>
      <c r="N676" s="5"/>
      <c r="O676" s="5" t="s">
        <v>19</v>
      </c>
      <c r="P676" s="5"/>
      <c r="Q676" s="5" t="s">
        <v>26</v>
      </c>
      <c r="R676" s="5" t="s">
        <v>21</v>
      </c>
      <c r="S676" s="5">
        <v>72</v>
      </c>
      <c r="T676" s="5" t="s">
        <v>22</v>
      </c>
      <c r="U676" s="5" t="s">
        <v>23</v>
      </c>
      <c r="V676" s="5" t="s">
        <v>24</v>
      </c>
      <c r="W676" s="12">
        <v>252.5</v>
      </c>
      <c r="X676" s="7" t="str">
        <f t="shared" si="40"/>
        <v>NP</v>
      </c>
      <c r="Y676" s="5">
        <f t="shared" si="41"/>
        <v>152.5</v>
      </c>
      <c r="AI676">
        <f>VLOOKUP(A676,NP!$A:$B,2,FALSE)</f>
        <v>152.5</v>
      </c>
      <c r="AJ676">
        <f t="shared" si="42"/>
        <v>152.5</v>
      </c>
      <c r="AK676">
        <f>VLOOKUP(F676,Kondition!$B$4:$AG$31,15,FALSE)*100</f>
        <v>37</v>
      </c>
      <c r="AL676" t="e">
        <f t="shared" si="43"/>
        <v>#REF!</v>
      </c>
      <c r="AM676">
        <v>17</v>
      </c>
    </row>
    <row r="677" spans="1:39" x14ac:dyDescent="0.3">
      <c r="A677" s="5">
        <v>10276390</v>
      </c>
      <c r="B677" s="6">
        <v>3286340659710</v>
      </c>
      <c r="C677" s="5" t="s">
        <v>2294</v>
      </c>
      <c r="D677" s="5" t="s">
        <v>5615</v>
      </c>
      <c r="E677" s="12">
        <v>220</v>
      </c>
      <c r="F677" s="5" t="s">
        <v>65</v>
      </c>
      <c r="G677" s="5">
        <v>2556516</v>
      </c>
      <c r="H677" s="36" t="s">
        <v>2294</v>
      </c>
      <c r="I677" s="5">
        <v>255</v>
      </c>
      <c r="J677" s="5">
        <v>65</v>
      </c>
      <c r="K677" s="5">
        <v>16</v>
      </c>
      <c r="L677" s="5" t="s">
        <v>2649</v>
      </c>
      <c r="M677" s="5">
        <v>109</v>
      </c>
      <c r="N677" s="5"/>
      <c r="O677" s="5" t="s">
        <v>19</v>
      </c>
      <c r="P677" s="5"/>
      <c r="Q677" s="5" t="s">
        <v>26</v>
      </c>
      <c r="R677" s="5" t="s">
        <v>21</v>
      </c>
      <c r="S677" s="5">
        <v>73</v>
      </c>
      <c r="T677" s="5" t="s">
        <v>22</v>
      </c>
      <c r="U677" s="5" t="s">
        <v>23</v>
      </c>
      <c r="V677" s="5" t="s">
        <v>24</v>
      </c>
      <c r="W677" s="12">
        <v>220</v>
      </c>
      <c r="X677" s="7">
        <f t="shared" si="40"/>
        <v>0.37</v>
      </c>
      <c r="Y677" s="5">
        <f t="shared" si="41"/>
        <v>138.6</v>
      </c>
      <c r="AI677" t="e">
        <f>VLOOKUP(A677,NP!$A:$B,2,FALSE)</f>
        <v>#N/A</v>
      </c>
      <c r="AJ677">
        <f t="shared" si="42"/>
        <v>0</v>
      </c>
      <c r="AK677">
        <f>VLOOKUP(F677,Kondition!$B$4:$AG$31,12,FALSE)*100</f>
        <v>37</v>
      </c>
      <c r="AL677" t="e">
        <f t="shared" si="43"/>
        <v>#REF!</v>
      </c>
      <c r="AM677">
        <v>16</v>
      </c>
    </row>
    <row r="678" spans="1:39" x14ac:dyDescent="0.3">
      <c r="A678" s="5">
        <v>10276391</v>
      </c>
      <c r="B678" s="6">
        <v>3286340659918</v>
      </c>
      <c r="C678" s="5" t="s">
        <v>2294</v>
      </c>
      <c r="D678" s="5" t="s">
        <v>5616</v>
      </c>
      <c r="E678" s="12">
        <v>250</v>
      </c>
      <c r="F678" s="5" t="s">
        <v>65</v>
      </c>
      <c r="G678" s="5">
        <v>2556517</v>
      </c>
      <c r="H678" s="36" t="s">
        <v>2294</v>
      </c>
      <c r="I678" s="5">
        <v>255</v>
      </c>
      <c r="J678" s="5">
        <v>65</v>
      </c>
      <c r="K678" s="5">
        <v>17</v>
      </c>
      <c r="L678" s="5" t="s">
        <v>2649</v>
      </c>
      <c r="M678" s="5">
        <v>110</v>
      </c>
      <c r="N678" s="5"/>
      <c r="O678" s="5" t="s">
        <v>19</v>
      </c>
      <c r="P678" s="5"/>
      <c r="Q678" s="5" t="s">
        <v>26</v>
      </c>
      <c r="R678" s="5" t="s">
        <v>21</v>
      </c>
      <c r="S678" s="5">
        <v>73</v>
      </c>
      <c r="T678" s="5" t="s">
        <v>22</v>
      </c>
      <c r="U678" s="5" t="s">
        <v>23</v>
      </c>
      <c r="V678" s="5" t="s">
        <v>24</v>
      </c>
      <c r="W678" s="12">
        <v>250</v>
      </c>
      <c r="X678" s="7" t="str">
        <f t="shared" si="40"/>
        <v>NP</v>
      </c>
      <c r="Y678" s="5">
        <f t="shared" si="41"/>
        <v>151.5</v>
      </c>
      <c r="AI678">
        <f>VLOOKUP(A678,NP!$A:$B,2,FALSE)</f>
        <v>151.5</v>
      </c>
      <c r="AJ678">
        <f t="shared" si="42"/>
        <v>151.5</v>
      </c>
      <c r="AK678">
        <f>VLOOKUP(F678,Kondition!$B$4:$AG$31,15,FALSE)*100</f>
        <v>37</v>
      </c>
      <c r="AL678" t="e">
        <f t="shared" si="43"/>
        <v>#REF!</v>
      </c>
      <c r="AM678">
        <v>17</v>
      </c>
    </row>
    <row r="679" spans="1:39" x14ac:dyDescent="0.3">
      <c r="A679" s="5">
        <v>10276395</v>
      </c>
      <c r="B679" s="6">
        <v>3286340660013</v>
      </c>
      <c r="C679" s="5" t="s">
        <v>2294</v>
      </c>
      <c r="D679" s="5" t="s">
        <v>5617</v>
      </c>
      <c r="E679" s="12">
        <v>195</v>
      </c>
      <c r="F679" s="5" t="s">
        <v>65</v>
      </c>
      <c r="G679" s="5">
        <v>2356016</v>
      </c>
      <c r="H679" s="36" t="s">
        <v>2294</v>
      </c>
      <c r="I679" s="5">
        <v>235</v>
      </c>
      <c r="J679" s="5">
        <v>60</v>
      </c>
      <c r="K679" s="5">
        <v>16</v>
      </c>
      <c r="L679" s="5" t="s">
        <v>2649</v>
      </c>
      <c r="M679" s="5">
        <v>100</v>
      </c>
      <c r="N679" s="5"/>
      <c r="O679" s="5" t="s">
        <v>19</v>
      </c>
      <c r="P679" s="5"/>
      <c r="Q679" s="5" t="s">
        <v>26</v>
      </c>
      <c r="R679" s="5" t="s">
        <v>21</v>
      </c>
      <c r="S679" s="5">
        <v>72</v>
      </c>
      <c r="T679" s="5" t="s">
        <v>22</v>
      </c>
      <c r="U679" s="5" t="s">
        <v>23</v>
      </c>
      <c r="V679" s="5" t="s">
        <v>24</v>
      </c>
      <c r="W679" s="12">
        <v>195</v>
      </c>
      <c r="X679" s="7">
        <f t="shared" si="40"/>
        <v>0.37</v>
      </c>
      <c r="Y679" s="5">
        <f t="shared" si="41"/>
        <v>122.85</v>
      </c>
      <c r="AI679" t="e">
        <f>VLOOKUP(A679,NP!$A:$B,2,FALSE)</f>
        <v>#N/A</v>
      </c>
      <c r="AJ679">
        <f t="shared" si="42"/>
        <v>0</v>
      </c>
      <c r="AK679">
        <f>VLOOKUP(F679,Kondition!$B$4:$AG$31,12,FALSE)*100</f>
        <v>37</v>
      </c>
      <c r="AL679" t="e">
        <f t="shared" si="43"/>
        <v>#REF!</v>
      </c>
      <c r="AM679">
        <v>16</v>
      </c>
    </row>
    <row r="680" spans="1:39" x14ac:dyDescent="0.3">
      <c r="A680" s="5">
        <v>10276396</v>
      </c>
      <c r="B680" s="6">
        <v>3286340668415</v>
      </c>
      <c r="C680" s="5" t="s">
        <v>2294</v>
      </c>
      <c r="D680" s="5" t="s">
        <v>5618</v>
      </c>
      <c r="E680" s="12">
        <v>151.5</v>
      </c>
      <c r="F680" s="5" t="s">
        <v>65</v>
      </c>
      <c r="G680" s="5">
        <v>2057015</v>
      </c>
      <c r="H680" s="36" t="s">
        <v>2294</v>
      </c>
      <c r="I680" s="5">
        <v>205</v>
      </c>
      <c r="J680" s="5">
        <v>70</v>
      </c>
      <c r="K680" s="5">
        <v>15</v>
      </c>
      <c r="L680" s="5" t="s">
        <v>2649</v>
      </c>
      <c r="M680" s="5">
        <v>96</v>
      </c>
      <c r="N680" s="5"/>
      <c r="O680" s="5" t="s">
        <v>33</v>
      </c>
      <c r="P680" s="5"/>
      <c r="Q680" s="5" t="s">
        <v>26</v>
      </c>
      <c r="R680" s="5" t="s">
        <v>21</v>
      </c>
      <c r="S680" s="5">
        <v>72</v>
      </c>
      <c r="T680" s="5" t="s">
        <v>22</v>
      </c>
      <c r="U680" s="5" t="s">
        <v>23</v>
      </c>
      <c r="V680" s="5" t="s">
        <v>24</v>
      </c>
      <c r="W680" s="12">
        <v>151.5</v>
      </c>
      <c r="X680" s="7">
        <f t="shared" si="40"/>
        <v>0.34499999999999997</v>
      </c>
      <c r="Y680" s="5">
        <f t="shared" si="41"/>
        <v>99.232500000000002</v>
      </c>
      <c r="AI680" t="e">
        <f>VLOOKUP(A680,NP!$A:$B,2,FALSE)</f>
        <v>#N/A</v>
      </c>
      <c r="AJ680">
        <f t="shared" si="42"/>
        <v>0</v>
      </c>
      <c r="AK680">
        <f>VLOOKUP(F680,Kondition!$B$4:$AG$31,9,FALSE)*100</f>
        <v>34.5</v>
      </c>
      <c r="AL680" t="e">
        <f t="shared" si="43"/>
        <v>#REF!</v>
      </c>
      <c r="AM680">
        <v>16</v>
      </c>
    </row>
    <row r="681" spans="1:39" x14ac:dyDescent="0.3">
      <c r="A681" s="5">
        <v>10276397</v>
      </c>
      <c r="B681" s="6">
        <v>3286340659819</v>
      </c>
      <c r="C681" s="5" t="s">
        <v>2294</v>
      </c>
      <c r="D681" s="5" t="s">
        <v>5619</v>
      </c>
      <c r="E681" s="12">
        <v>167.5</v>
      </c>
      <c r="F681" s="5" t="s">
        <v>65</v>
      </c>
      <c r="G681" s="5">
        <v>2357515</v>
      </c>
      <c r="H681" s="36" t="s">
        <v>2294</v>
      </c>
      <c r="I681" s="5">
        <v>235</v>
      </c>
      <c r="J681" s="5">
        <v>75</v>
      </c>
      <c r="K681" s="5">
        <v>15</v>
      </c>
      <c r="L681" s="5" t="s">
        <v>2649</v>
      </c>
      <c r="M681" s="5">
        <v>109</v>
      </c>
      <c r="N681" s="5"/>
      <c r="O681" s="5" t="s">
        <v>33</v>
      </c>
      <c r="P681" s="5"/>
      <c r="Q681" s="5" t="s">
        <v>26</v>
      </c>
      <c r="R681" s="5" t="s">
        <v>21</v>
      </c>
      <c r="S681" s="5">
        <v>72</v>
      </c>
      <c r="T681" s="5" t="s">
        <v>22</v>
      </c>
      <c r="U681" s="5" t="s">
        <v>23</v>
      </c>
      <c r="V681" s="5" t="s">
        <v>24</v>
      </c>
      <c r="W681" s="12">
        <v>167.5</v>
      </c>
      <c r="X681" s="7">
        <f t="shared" si="40"/>
        <v>0.34499999999999997</v>
      </c>
      <c r="Y681" s="5">
        <f t="shared" si="41"/>
        <v>109.71250000000001</v>
      </c>
      <c r="AI681" t="e">
        <f>VLOOKUP(A681,NP!$A:$B,2,FALSE)</f>
        <v>#N/A</v>
      </c>
      <c r="AJ681">
        <f t="shared" si="42"/>
        <v>0</v>
      </c>
      <c r="AK681">
        <f>VLOOKUP(F681,Kondition!$B$4:$AG$31,9,FALSE)*100</f>
        <v>34.5</v>
      </c>
      <c r="AL681" t="e">
        <f t="shared" si="43"/>
        <v>#REF!</v>
      </c>
      <c r="AM681">
        <v>16</v>
      </c>
    </row>
    <row r="682" spans="1:39" x14ac:dyDescent="0.3">
      <c r="A682" s="5">
        <v>10276434</v>
      </c>
      <c r="B682" s="6">
        <v>3286340636414</v>
      </c>
      <c r="C682" s="5" t="s">
        <v>2294</v>
      </c>
      <c r="D682" s="5" t="s">
        <v>5620</v>
      </c>
      <c r="E682" s="12">
        <v>256</v>
      </c>
      <c r="F682" s="5" t="s">
        <v>65</v>
      </c>
      <c r="G682" s="5">
        <v>2555019</v>
      </c>
      <c r="H682" s="36" t="s">
        <v>2294</v>
      </c>
      <c r="I682" s="5">
        <v>255</v>
      </c>
      <c r="J682" s="5">
        <v>50</v>
      </c>
      <c r="K682" s="5">
        <v>19</v>
      </c>
      <c r="L682" s="5" t="s">
        <v>2649</v>
      </c>
      <c r="M682" s="5">
        <v>107</v>
      </c>
      <c r="N682" s="5"/>
      <c r="O682" s="5" t="s">
        <v>25</v>
      </c>
      <c r="P682" s="5"/>
      <c r="Q682" s="5" t="s">
        <v>26</v>
      </c>
      <c r="R682" s="5" t="s">
        <v>21</v>
      </c>
      <c r="S682" s="5">
        <v>73</v>
      </c>
      <c r="T682" s="5" t="s">
        <v>22</v>
      </c>
      <c r="U682" s="5" t="s">
        <v>23</v>
      </c>
      <c r="V682" s="5" t="s">
        <v>24</v>
      </c>
      <c r="W682" s="12">
        <v>256</v>
      </c>
      <c r="X682" s="7">
        <f t="shared" si="40"/>
        <v>0.43</v>
      </c>
      <c r="Y682" s="5">
        <f t="shared" si="41"/>
        <v>145.92000000000002</v>
      </c>
      <c r="AI682" t="e">
        <f>VLOOKUP(A682,NP!$A:$B,2,FALSE)</f>
        <v>#N/A</v>
      </c>
      <c r="AJ682">
        <f t="shared" si="42"/>
        <v>0</v>
      </c>
      <c r="AK682">
        <f>VLOOKUP(F682,Kondition!$B$4:$AG$31,21,FALSE)*100</f>
        <v>43</v>
      </c>
      <c r="AL682" t="e">
        <f t="shared" si="43"/>
        <v>#REF!</v>
      </c>
      <c r="AM682">
        <v>19</v>
      </c>
    </row>
    <row r="683" spans="1:39" x14ac:dyDescent="0.3">
      <c r="A683" s="5">
        <v>10276943</v>
      </c>
      <c r="B683" s="6">
        <v>3286340793612</v>
      </c>
      <c r="C683" s="5" t="s">
        <v>2294</v>
      </c>
      <c r="D683" s="5" t="s">
        <v>5622</v>
      </c>
      <c r="E683" s="12">
        <v>161.69999999999999</v>
      </c>
      <c r="F683" s="5" t="s">
        <v>65</v>
      </c>
      <c r="G683" s="5">
        <v>2058016</v>
      </c>
      <c r="H683" s="36" t="s">
        <v>2294</v>
      </c>
      <c r="I683" s="5">
        <v>205</v>
      </c>
      <c r="J683" s="5">
        <v>80</v>
      </c>
      <c r="K683" s="5">
        <v>16</v>
      </c>
      <c r="L683" s="5" t="s">
        <v>3661</v>
      </c>
      <c r="M683" s="5">
        <v>104</v>
      </c>
      <c r="N683" s="5"/>
      <c r="O683" s="5" t="s">
        <v>50</v>
      </c>
      <c r="P683" s="5"/>
      <c r="Q683" s="5" t="s">
        <v>32</v>
      </c>
      <c r="R683" s="5" t="s">
        <v>20</v>
      </c>
      <c r="S683" s="5">
        <v>72</v>
      </c>
      <c r="T683" s="5" t="s">
        <v>22</v>
      </c>
      <c r="U683" s="5" t="s">
        <v>23</v>
      </c>
      <c r="V683" s="5" t="s">
        <v>24</v>
      </c>
      <c r="W683" s="12">
        <v>161.69999999999999</v>
      </c>
      <c r="X683" s="7">
        <f t="shared" si="40"/>
        <v>0.37</v>
      </c>
      <c r="Y683" s="5">
        <f t="shared" si="41"/>
        <v>101.871</v>
      </c>
      <c r="AI683" t="e">
        <f>VLOOKUP(A683,NP!$A:$B,2,FALSE)</f>
        <v>#N/A</v>
      </c>
      <c r="AJ683">
        <f t="shared" si="42"/>
        <v>0</v>
      </c>
      <c r="AK683">
        <f>VLOOKUP(F683,Kondition!$B$4:$AG$31,12,FALSE)*100</f>
        <v>37</v>
      </c>
      <c r="AL683" t="e">
        <f t="shared" si="43"/>
        <v>#REF!</v>
      </c>
      <c r="AM683">
        <v>16</v>
      </c>
    </row>
    <row r="684" spans="1:39" x14ac:dyDescent="0.3">
      <c r="A684" s="5">
        <v>10276945</v>
      </c>
      <c r="B684" s="6">
        <v>3286340794411</v>
      </c>
      <c r="C684" s="5" t="s">
        <v>2294</v>
      </c>
      <c r="D684" s="5" t="s">
        <v>5623</v>
      </c>
      <c r="E684" s="12">
        <v>231.5</v>
      </c>
      <c r="F684" s="5" t="s">
        <v>65</v>
      </c>
      <c r="G684" s="5">
        <v>2657015</v>
      </c>
      <c r="H684" s="36" t="s">
        <v>2294</v>
      </c>
      <c r="I684" s="5">
        <v>265</v>
      </c>
      <c r="J684" s="5">
        <v>70</v>
      </c>
      <c r="K684" s="5">
        <v>15</v>
      </c>
      <c r="L684" s="5" t="s">
        <v>3661</v>
      </c>
      <c r="M684" s="5">
        <v>112</v>
      </c>
      <c r="N684" s="5"/>
      <c r="O684" s="5" t="s">
        <v>50</v>
      </c>
      <c r="P684" s="5"/>
      <c r="Q684" s="5" t="s">
        <v>20</v>
      </c>
      <c r="R684" s="5" t="s">
        <v>20</v>
      </c>
      <c r="S684" s="5">
        <v>73</v>
      </c>
      <c r="T684" s="5" t="s">
        <v>22</v>
      </c>
      <c r="U684" s="5" t="s">
        <v>23</v>
      </c>
      <c r="V684" s="5" t="s">
        <v>24</v>
      </c>
      <c r="W684" s="12">
        <v>231.5</v>
      </c>
      <c r="X684" s="7" t="str">
        <f t="shared" si="40"/>
        <v>NP</v>
      </c>
      <c r="Y684" s="5">
        <f t="shared" si="41"/>
        <v>145.5</v>
      </c>
      <c r="AI684">
        <f>VLOOKUP(A684,NP!$A:$B,2,FALSE)</f>
        <v>145.5</v>
      </c>
      <c r="AJ684">
        <f t="shared" si="42"/>
        <v>145.5</v>
      </c>
      <c r="AK684">
        <f>VLOOKUP(F684,Kondition!$B$4:$AG$31,9,FALSE)*100</f>
        <v>34.5</v>
      </c>
      <c r="AL684" t="e">
        <f t="shared" si="43"/>
        <v>#REF!</v>
      </c>
      <c r="AM684">
        <v>16</v>
      </c>
    </row>
    <row r="685" spans="1:39" x14ac:dyDescent="0.3">
      <c r="A685" s="5">
        <v>10276946</v>
      </c>
      <c r="B685" s="6">
        <v>3286340792912</v>
      </c>
      <c r="C685" s="5" t="s">
        <v>2294</v>
      </c>
      <c r="D685" s="5" t="s">
        <v>5624</v>
      </c>
      <c r="E685" s="12">
        <v>173.5</v>
      </c>
      <c r="F685" s="5" t="s">
        <v>65</v>
      </c>
      <c r="G685" s="5">
        <v>2157016</v>
      </c>
      <c r="H685" s="36" t="s">
        <v>2294</v>
      </c>
      <c r="I685" s="5">
        <v>215</v>
      </c>
      <c r="J685" s="5">
        <v>70</v>
      </c>
      <c r="K685" s="5">
        <v>16</v>
      </c>
      <c r="L685" s="5" t="s">
        <v>3661</v>
      </c>
      <c r="M685" s="5">
        <v>100</v>
      </c>
      <c r="N685" s="5"/>
      <c r="O685" s="5" t="s">
        <v>38</v>
      </c>
      <c r="P685" s="5"/>
      <c r="Q685" s="5" t="s">
        <v>32</v>
      </c>
      <c r="R685" s="5" t="s">
        <v>20</v>
      </c>
      <c r="S685" s="5">
        <v>72</v>
      </c>
      <c r="T685" s="5" t="s">
        <v>22</v>
      </c>
      <c r="U685" s="5" t="s">
        <v>23</v>
      </c>
      <c r="V685" s="5" t="s">
        <v>24</v>
      </c>
      <c r="W685" s="12">
        <v>173.5</v>
      </c>
      <c r="X685" s="7">
        <f t="shared" si="40"/>
        <v>0.37</v>
      </c>
      <c r="Y685" s="5">
        <f t="shared" si="41"/>
        <v>109.30500000000001</v>
      </c>
      <c r="AI685" t="e">
        <f>VLOOKUP(A685,NP!$A:$B,2,FALSE)</f>
        <v>#N/A</v>
      </c>
      <c r="AJ685">
        <f t="shared" si="42"/>
        <v>0</v>
      </c>
      <c r="AK685">
        <f>VLOOKUP(F685,Kondition!$B$4:$AG$31,12,FALSE)*100</f>
        <v>37</v>
      </c>
      <c r="AL685" t="e">
        <f t="shared" si="43"/>
        <v>#REF!</v>
      </c>
      <c r="AM685">
        <v>16</v>
      </c>
    </row>
    <row r="686" spans="1:39" x14ac:dyDescent="0.3">
      <c r="A686" s="5">
        <v>10276947</v>
      </c>
      <c r="B686" s="6">
        <v>3286340794312</v>
      </c>
      <c r="C686" s="5" t="s">
        <v>2294</v>
      </c>
      <c r="D686" s="5" t="s">
        <v>5625</v>
      </c>
      <c r="E686" s="12">
        <v>172.5</v>
      </c>
      <c r="F686" s="5" t="s">
        <v>65</v>
      </c>
      <c r="G686" s="5">
        <v>2257016</v>
      </c>
      <c r="H686" s="36" t="s">
        <v>2294</v>
      </c>
      <c r="I686" s="5">
        <v>225</v>
      </c>
      <c r="J686" s="5">
        <v>70</v>
      </c>
      <c r="K686" s="5">
        <v>16</v>
      </c>
      <c r="L686" s="5" t="s">
        <v>3661</v>
      </c>
      <c r="M686" s="5">
        <v>103</v>
      </c>
      <c r="N686" s="5"/>
      <c r="O686" s="5" t="s">
        <v>38</v>
      </c>
      <c r="P686" s="5"/>
      <c r="Q686" s="5" t="s">
        <v>20</v>
      </c>
      <c r="R686" s="5" t="s">
        <v>20</v>
      </c>
      <c r="S686" s="5">
        <v>72</v>
      </c>
      <c r="T686" s="5" t="s">
        <v>22</v>
      </c>
      <c r="U686" s="5" t="s">
        <v>23</v>
      </c>
      <c r="V686" s="5" t="s">
        <v>24</v>
      </c>
      <c r="W686" s="12">
        <v>172.5</v>
      </c>
      <c r="X686" s="7">
        <f t="shared" si="40"/>
        <v>0.37</v>
      </c>
      <c r="Y686" s="5">
        <f t="shared" si="41"/>
        <v>108.675</v>
      </c>
      <c r="AI686" t="e">
        <f>VLOOKUP(A686,NP!$A:$B,2,FALSE)</f>
        <v>#N/A</v>
      </c>
      <c r="AJ686">
        <f t="shared" si="42"/>
        <v>0</v>
      </c>
      <c r="AK686">
        <f>VLOOKUP(F686,Kondition!$B$4:$AG$31,12,FALSE)*100</f>
        <v>37</v>
      </c>
      <c r="AL686" t="e">
        <f t="shared" si="43"/>
        <v>#REF!</v>
      </c>
      <c r="AM686">
        <v>16</v>
      </c>
    </row>
    <row r="687" spans="1:39" x14ac:dyDescent="0.3">
      <c r="A687" s="5">
        <v>10276949</v>
      </c>
      <c r="B687" s="6">
        <v>3286340794213</v>
      </c>
      <c r="C687" s="5" t="s">
        <v>2294</v>
      </c>
      <c r="D687" s="5" t="s">
        <v>5626</v>
      </c>
      <c r="E687" s="12">
        <v>200</v>
      </c>
      <c r="F687" s="5" t="s">
        <v>65</v>
      </c>
      <c r="G687" s="5">
        <v>2357016</v>
      </c>
      <c r="H687" s="36" t="s">
        <v>2294</v>
      </c>
      <c r="I687" s="5">
        <v>235</v>
      </c>
      <c r="J687" s="5">
        <v>70</v>
      </c>
      <c r="K687" s="5">
        <v>16</v>
      </c>
      <c r="L687" s="5" t="s">
        <v>3661</v>
      </c>
      <c r="M687" s="5">
        <v>106</v>
      </c>
      <c r="N687" s="5"/>
      <c r="O687" s="5" t="s">
        <v>38</v>
      </c>
      <c r="P687" s="5"/>
      <c r="Q687" s="5" t="s">
        <v>20</v>
      </c>
      <c r="R687" s="5" t="s">
        <v>20</v>
      </c>
      <c r="S687" s="5">
        <v>72</v>
      </c>
      <c r="T687" s="5" t="s">
        <v>22</v>
      </c>
      <c r="U687" s="5" t="s">
        <v>23</v>
      </c>
      <c r="V687" s="5" t="s">
        <v>24</v>
      </c>
      <c r="W687" s="12">
        <v>200</v>
      </c>
      <c r="X687" s="7">
        <f t="shared" si="40"/>
        <v>0.37</v>
      </c>
      <c r="Y687" s="5">
        <f t="shared" si="41"/>
        <v>126</v>
      </c>
      <c r="AI687" t="e">
        <f>VLOOKUP(A687,NP!$A:$B,2,FALSE)</f>
        <v>#N/A</v>
      </c>
      <c r="AJ687">
        <f t="shared" si="42"/>
        <v>0</v>
      </c>
      <c r="AK687">
        <f>VLOOKUP(F687,Kondition!$B$4:$AG$31,12,FALSE)*100</f>
        <v>37</v>
      </c>
      <c r="AL687" t="e">
        <f t="shared" si="43"/>
        <v>#REF!</v>
      </c>
      <c r="AM687">
        <v>16</v>
      </c>
    </row>
    <row r="688" spans="1:39" x14ac:dyDescent="0.3">
      <c r="A688" s="5">
        <v>10276950</v>
      </c>
      <c r="B688" s="6">
        <v>3286340793810</v>
      </c>
      <c r="C688" s="5" t="s">
        <v>2294</v>
      </c>
      <c r="D688" s="5" t="s">
        <v>5627</v>
      </c>
      <c r="E688" s="12">
        <v>204</v>
      </c>
      <c r="F688" s="5" t="s">
        <v>65</v>
      </c>
      <c r="G688" s="5">
        <v>2457016</v>
      </c>
      <c r="H688" s="36" t="s">
        <v>2294</v>
      </c>
      <c r="I688" s="5">
        <v>245</v>
      </c>
      <c r="J688" s="5">
        <v>70</v>
      </c>
      <c r="K688" s="5">
        <v>16</v>
      </c>
      <c r="L688" s="5" t="s">
        <v>3661</v>
      </c>
      <c r="M688" s="5">
        <v>107</v>
      </c>
      <c r="N688" s="5"/>
      <c r="O688" s="5" t="s">
        <v>38</v>
      </c>
      <c r="P688" s="5"/>
      <c r="Q688" s="5" t="s">
        <v>20</v>
      </c>
      <c r="R688" s="5" t="s">
        <v>20</v>
      </c>
      <c r="S688" s="5">
        <v>72</v>
      </c>
      <c r="T688" s="5" t="s">
        <v>22</v>
      </c>
      <c r="U688" s="5" t="s">
        <v>23</v>
      </c>
      <c r="V688" s="5" t="s">
        <v>24</v>
      </c>
      <c r="W688" s="12">
        <v>204</v>
      </c>
      <c r="X688" s="7">
        <f t="shared" si="40"/>
        <v>0.37</v>
      </c>
      <c r="Y688" s="5">
        <f t="shared" si="41"/>
        <v>128.52000000000001</v>
      </c>
      <c r="AI688" t="e">
        <f>VLOOKUP(A688,NP!$A:$B,2,FALSE)</f>
        <v>#N/A</v>
      </c>
      <c r="AJ688">
        <f t="shared" si="42"/>
        <v>0</v>
      </c>
      <c r="AK688">
        <f>VLOOKUP(F688,Kondition!$B$4:$AG$31,12,FALSE)*100</f>
        <v>37</v>
      </c>
      <c r="AL688" t="e">
        <f t="shared" si="43"/>
        <v>#REF!</v>
      </c>
      <c r="AM688">
        <v>16</v>
      </c>
    </row>
    <row r="689" spans="1:39" x14ac:dyDescent="0.3">
      <c r="A689" s="5">
        <v>10276951</v>
      </c>
      <c r="B689" s="6">
        <v>3286340793315</v>
      </c>
      <c r="C689" s="5" t="s">
        <v>2294</v>
      </c>
      <c r="D689" s="5" t="s">
        <v>5628</v>
      </c>
      <c r="E689" s="12">
        <v>229</v>
      </c>
      <c r="F689" s="5" t="s">
        <v>65</v>
      </c>
      <c r="G689" s="5">
        <v>2657016</v>
      </c>
      <c r="H689" s="36" t="s">
        <v>2294</v>
      </c>
      <c r="I689" s="5">
        <v>265</v>
      </c>
      <c r="J689" s="5">
        <v>70</v>
      </c>
      <c r="K689" s="5">
        <v>16</v>
      </c>
      <c r="L689" s="5" t="s">
        <v>3661</v>
      </c>
      <c r="M689" s="5">
        <v>112</v>
      </c>
      <c r="N689" s="5"/>
      <c r="O689" s="5" t="s">
        <v>50</v>
      </c>
      <c r="P689" s="5"/>
      <c r="Q689" s="5" t="s">
        <v>20</v>
      </c>
      <c r="R689" s="5" t="s">
        <v>20</v>
      </c>
      <c r="S689" s="5">
        <v>73</v>
      </c>
      <c r="T689" s="5" t="s">
        <v>22</v>
      </c>
      <c r="U689" s="5" t="s">
        <v>23</v>
      </c>
      <c r="V689" s="5" t="s">
        <v>24</v>
      </c>
      <c r="W689" s="12">
        <v>229</v>
      </c>
      <c r="X689" s="7">
        <f t="shared" si="40"/>
        <v>0.37</v>
      </c>
      <c r="Y689" s="5">
        <f t="shared" si="41"/>
        <v>144.27000000000001</v>
      </c>
      <c r="AI689" t="e">
        <f>VLOOKUP(A689,NP!$A:$B,2,FALSE)</f>
        <v>#N/A</v>
      </c>
      <c r="AJ689">
        <f t="shared" si="42"/>
        <v>0</v>
      </c>
      <c r="AK689">
        <f>VLOOKUP(F689,Kondition!$B$4:$AG$31,12,FALSE)*100</f>
        <v>37</v>
      </c>
      <c r="AL689" t="e">
        <f t="shared" si="43"/>
        <v>#REF!</v>
      </c>
      <c r="AM689">
        <v>16</v>
      </c>
    </row>
    <row r="690" spans="1:39" x14ac:dyDescent="0.3">
      <c r="A690" s="5">
        <v>10276952</v>
      </c>
      <c r="B690" s="6">
        <v>3286340794916</v>
      </c>
      <c r="C690" s="5" t="s">
        <v>2294</v>
      </c>
      <c r="D690" s="5" t="s">
        <v>5629</v>
      </c>
      <c r="E690" s="12">
        <v>237</v>
      </c>
      <c r="F690" s="5" t="s">
        <v>65</v>
      </c>
      <c r="G690" s="5">
        <v>2757016</v>
      </c>
      <c r="H690" s="36" t="s">
        <v>2294</v>
      </c>
      <c r="I690" s="5">
        <v>275</v>
      </c>
      <c r="J690" s="5">
        <v>70</v>
      </c>
      <c r="K690" s="5">
        <v>16</v>
      </c>
      <c r="L690" s="5" t="s">
        <v>3661</v>
      </c>
      <c r="M690" s="5">
        <v>114</v>
      </c>
      <c r="N690" s="5"/>
      <c r="O690" s="5" t="s">
        <v>50</v>
      </c>
      <c r="P690" s="5"/>
      <c r="Q690" s="5" t="s">
        <v>20</v>
      </c>
      <c r="R690" s="5" t="s">
        <v>20</v>
      </c>
      <c r="S690" s="5">
        <v>73</v>
      </c>
      <c r="T690" s="5" t="s">
        <v>22</v>
      </c>
      <c r="U690" s="5" t="s">
        <v>23</v>
      </c>
      <c r="V690" s="5" t="s">
        <v>24</v>
      </c>
      <c r="W690" s="12">
        <v>237</v>
      </c>
      <c r="X690" s="7" t="str">
        <f t="shared" si="40"/>
        <v>NP</v>
      </c>
      <c r="Y690" s="5">
        <f t="shared" si="41"/>
        <v>148.5</v>
      </c>
      <c r="AI690">
        <f>VLOOKUP(A690,NP!$A:$B,2,FALSE)</f>
        <v>148.5</v>
      </c>
      <c r="AJ690">
        <f t="shared" si="42"/>
        <v>148.5</v>
      </c>
      <c r="AK690">
        <f>VLOOKUP(F690,Kondition!$B$4:$AG$31,12,FALSE)*100</f>
        <v>37</v>
      </c>
      <c r="AL690" t="e">
        <f t="shared" si="43"/>
        <v>#REF!</v>
      </c>
      <c r="AM690">
        <v>16</v>
      </c>
    </row>
    <row r="691" spans="1:39" x14ac:dyDescent="0.3">
      <c r="A691" s="5">
        <v>10276953</v>
      </c>
      <c r="B691" s="6">
        <v>3286340793117</v>
      </c>
      <c r="C691" s="5" t="s">
        <v>2294</v>
      </c>
      <c r="D691" s="5" t="s">
        <v>5630</v>
      </c>
      <c r="E691" s="12">
        <v>128.69999999999999</v>
      </c>
      <c r="F691" s="5" t="s">
        <v>65</v>
      </c>
      <c r="G691" s="5">
        <v>2156516</v>
      </c>
      <c r="H691" s="36" t="s">
        <v>2294</v>
      </c>
      <c r="I691" s="5">
        <v>215</v>
      </c>
      <c r="J691" s="5">
        <v>65</v>
      </c>
      <c r="K691" s="5">
        <v>16</v>
      </c>
      <c r="L691" s="5" t="s">
        <v>3661</v>
      </c>
      <c r="M691" s="5">
        <v>98</v>
      </c>
      <c r="N691" s="5"/>
      <c r="O691" s="5" t="s">
        <v>38</v>
      </c>
      <c r="P691" s="5"/>
      <c r="Q691" s="5" t="s">
        <v>32</v>
      </c>
      <c r="R691" s="5" t="s">
        <v>20</v>
      </c>
      <c r="S691" s="5">
        <v>72</v>
      </c>
      <c r="T691" s="5" t="s">
        <v>22</v>
      </c>
      <c r="U691" s="5" t="s">
        <v>23</v>
      </c>
      <c r="V691" s="5" t="s">
        <v>24</v>
      </c>
      <c r="W691" s="12">
        <v>128.69999999999999</v>
      </c>
      <c r="X691" s="7">
        <f t="shared" si="40"/>
        <v>0.37</v>
      </c>
      <c r="Y691" s="5">
        <f t="shared" si="41"/>
        <v>81.080999999999989</v>
      </c>
      <c r="AI691" t="e">
        <f>VLOOKUP(A691,NP!$A:$B,2,FALSE)</f>
        <v>#N/A</v>
      </c>
      <c r="AJ691">
        <f t="shared" si="42"/>
        <v>0</v>
      </c>
      <c r="AK691">
        <f>VLOOKUP(F691,Kondition!$B$4:$AG$31,12,FALSE)*100</f>
        <v>37</v>
      </c>
      <c r="AL691" t="e">
        <f t="shared" si="43"/>
        <v>#REF!</v>
      </c>
      <c r="AM691">
        <v>16</v>
      </c>
    </row>
    <row r="692" spans="1:39" x14ac:dyDescent="0.3">
      <c r="A692" s="5">
        <v>10276955</v>
      </c>
      <c r="B692" s="6">
        <v>3286340793018</v>
      </c>
      <c r="C692" s="5" t="s">
        <v>2294</v>
      </c>
      <c r="D692" s="5" t="s">
        <v>5631</v>
      </c>
      <c r="E692" s="12">
        <v>235.5</v>
      </c>
      <c r="F692" s="5" t="s">
        <v>65</v>
      </c>
      <c r="G692" s="5">
        <v>2256517</v>
      </c>
      <c r="H692" s="36" t="s">
        <v>2294</v>
      </c>
      <c r="I692" s="5">
        <v>225</v>
      </c>
      <c r="J692" s="5">
        <v>65</v>
      </c>
      <c r="K692" s="5">
        <v>17</v>
      </c>
      <c r="L692" s="5" t="s">
        <v>3661</v>
      </c>
      <c r="M692" s="5">
        <v>102</v>
      </c>
      <c r="N692" s="5"/>
      <c r="O692" s="5" t="s">
        <v>38</v>
      </c>
      <c r="P692" s="5"/>
      <c r="Q692" s="5" t="s">
        <v>20</v>
      </c>
      <c r="R692" s="5" t="s">
        <v>20</v>
      </c>
      <c r="S692" s="5">
        <v>72</v>
      </c>
      <c r="T692" s="5" t="s">
        <v>22</v>
      </c>
      <c r="U692" s="5" t="s">
        <v>23</v>
      </c>
      <c r="V692" s="5" t="s">
        <v>24</v>
      </c>
      <c r="W692" s="12">
        <v>235.5</v>
      </c>
      <c r="X692" s="7" t="str">
        <f t="shared" si="40"/>
        <v>NP</v>
      </c>
      <c r="Y692" s="5">
        <f t="shared" si="41"/>
        <v>145</v>
      </c>
      <c r="AI692">
        <f>VLOOKUP(A692,NP!$A:$B,2,FALSE)</f>
        <v>145</v>
      </c>
      <c r="AJ692">
        <f t="shared" si="42"/>
        <v>145</v>
      </c>
      <c r="AK692">
        <f>VLOOKUP(F692,Kondition!$B$4:$AG$31,15,FALSE)*100</f>
        <v>37</v>
      </c>
      <c r="AL692" t="e">
        <f t="shared" si="43"/>
        <v>#REF!</v>
      </c>
      <c r="AM692">
        <v>17</v>
      </c>
    </row>
    <row r="693" spans="1:39" x14ac:dyDescent="0.3">
      <c r="A693" s="5">
        <v>10276956</v>
      </c>
      <c r="B693" s="6">
        <v>3286340793216</v>
      </c>
      <c r="C693" s="5" t="s">
        <v>2294</v>
      </c>
      <c r="D693" s="5" t="s">
        <v>5632</v>
      </c>
      <c r="E693" s="12">
        <v>258</v>
      </c>
      <c r="F693" s="5" t="s">
        <v>65</v>
      </c>
      <c r="G693" s="5">
        <v>2356517</v>
      </c>
      <c r="H693" s="36" t="s">
        <v>2294</v>
      </c>
      <c r="I693" s="5">
        <v>235</v>
      </c>
      <c r="J693" s="5">
        <v>65</v>
      </c>
      <c r="K693" s="5">
        <v>17</v>
      </c>
      <c r="L693" s="5" t="s">
        <v>3661</v>
      </c>
      <c r="M693" s="5">
        <v>108</v>
      </c>
      <c r="N693" s="5"/>
      <c r="O693" s="5" t="s">
        <v>38</v>
      </c>
      <c r="P693" s="5"/>
      <c r="Q693" s="5" t="s">
        <v>20</v>
      </c>
      <c r="R693" s="5" t="s">
        <v>20</v>
      </c>
      <c r="S693" s="5">
        <v>72</v>
      </c>
      <c r="T693" s="5" t="s">
        <v>22</v>
      </c>
      <c r="U693" s="5" t="s">
        <v>23</v>
      </c>
      <c r="V693" s="5" t="s">
        <v>24</v>
      </c>
      <c r="W693" s="12">
        <v>258</v>
      </c>
      <c r="X693" s="7" t="str">
        <f t="shared" si="40"/>
        <v>NP</v>
      </c>
      <c r="Y693" s="5">
        <f t="shared" si="41"/>
        <v>155.5</v>
      </c>
      <c r="AI693">
        <f>VLOOKUP(A693,NP!$A:$B,2,FALSE)</f>
        <v>155.5</v>
      </c>
      <c r="AJ693">
        <f t="shared" si="42"/>
        <v>155.5</v>
      </c>
      <c r="AK693">
        <f>VLOOKUP(F693,Kondition!$B$4:$AG$31,15,FALSE)*100</f>
        <v>37</v>
      </c>
      <c r="AL693" t="e">
        <f t="shared" si="43"/>
        <v>#REF!</v>
      </c>
      <c r="AM693">
        <v>17</v>
      </c>
    </row>
    <row r="694" spans="1:39" x14ac:dyDescent="0.3">
      <c r="A694" s="5">
        <v>10276957</v>
      </c>
      <c r="B694" s="6">
        <v>3286340793414</v>
      </c>
      <c r="C694" s="5" t="s">
        <v>2294</v>
      </c>
      <c r="D694" s="5" t="s">
        <v>5633</v>
      </c>
      <c r="E694" s="12">
        <v>260.5</v>
      </c>
      <c r="F694" s="5" t="s">
        <v>65</v>
      </c>
      <c r="G694" s="5">
        <v>2556517</v>
      </c>
      <c r="H694" s="36" t="s">
        <v>2294</v>
      </c>
      <c r="I694" s="5">
        <v>255</v>
      </c>
      <c r="J694" s="5">
        <v>65</v>
      </c>
      <c r="K694" s="5">
        <v>17</v>
      </c>
      <c r="L694" s="5" t="s">
        <v>3661</v>
      </c>
      <c r="M694" s="5">
        <v>110</v>
      </c>
      <c r="N694" s="5"/>
      <c r="O694" s="5" t="s">
        <v>38</v>
      </c>
      <c r="P694" s="5"/>
      <c r="Q694" s="5" t="s">
        <v>20</v>
      </c>
      <c r="R694" s="5" t="s">
        <v>20</v>
      </c>
      <c r="S694" s="5">
        <v>73</v>
      </c>
      <c r="T694" s="5" t="s">
        <v>22</v>
      </c>
      <c r="U694" s="5" t="s">
        <v>23</v>
      </c>
      <c r="V694" s="5" t="s">
        <v>24</v>
      </c>
      <c r="W694" s="12">
        <v>260.5</v>
      </c>
      <c r="X694" s="7" t="str">
        <f t="shared" si="40"/>
        <v>NP</v>
      </c>
      <c r="Y694" s="5">
        <f t="shared" si="41"/>
        <v>156.5</v>
      </c>
      <c r="AI694">
        <f>VLOOKUP(A694,NP!$A:$B,2,FALSE)</f>
        <v>156.5</v>
      </c>
      <c r="AJ694">
        <f t="shared" si="42"/>
        <v>156.5</v>
      </c>
      <c r="AK694">
        <f>VLOOKUP(F694,Kondition!$B$4:$AG$31,15,FALSE)*100</f>
        <v>37</v>
      </c>
      <c r="AL694" t="e">
        <f t="shared" si="43"/>
        <v>#REF!</v>
      </c>
      <c r="AM694">
        <v>17</v>
      </c>
    </row>
    <row r="695" spans="1:39" x14ac:dyDescent="0.3">
      <c r="A695" s="5">
        <v>10276958</v>
      </c>
      <c r="B695" s="6">
        <v>3286340792813</v>
      </c>
      <c r="C695" s="5" t="s">
        <v>2294</v>
      </c>
      <c r="D695" s="5" t="s">
        <v>5634</v>
      </c>
      <c r="E695" s="12">
        <v>269</v>
      </c>
      <c r="F695" s="5" t="s">
        <v>65</v>
      </c>
      <c r="G695" s="5">
        <v>2656517</v>
      </c>
      <c r="H695" s="36" t="s">
        <v>2294</v>
      </c>
      <c r="I695" s="5">
        <v>265</v>
      </c>
      <c r="J695" s="5">
        <v>65</v>
      </c>
      <c r="K695" s="5">
        <v>17</v>
      </c>
      <c r="L695" s="5" t="s">
        <v>3661</v>
      </c>
      <c r="M695" s="5">
        <v>112</v>
      </c>
      <c r="N695" s="5"/>
      <c r="O695" s="5" t="s">
        <v>50</v>
      </c>
      <c r="P695" s="5"/>
      <c r="Q695" s="5" t="s">
        <v>20</v>
      </c>
      <c r="R695" s="5" t="s">
        <v>20</v>
      </c>
      <c r="S695" s="5">
        <v>73</v>
      </c>
      <c r="T695" s="5" t="s">
        <v>22</v>
      </c>
      <c r="U695" s="5" t="s">
        <v>23</v>
      </c>
      <c r="V695" s="5" t="s">
        <v>24</v>
      </c>
      <c r="W695" s="12">
        <v>269</v>
      </c>
      <c r="X695" s="7" t="str">
        <f t="shared" si="40"/>
        <v>NP</v>
      </c>
      <c r="Y695" s="5">
        <f t="shared" si="41"/>
        <v>160.5</v>
      </c>
      <c r="AI695">
        <f>VLOOKUP(A695,NP!$A:$B,2,FALSE)</f>
        <v>160.5</v>
      </c>
      <c r="AJ695">
        <f t="shared" si="42"/>
        <v>160.5</v>
      </c>
      <c r="AK695">
        <f>VLOOKUP(F695,Kondition!$B$4:$AG$31,15,FALSE)*100</f>
        <v>37</v>
      </c>
      <c r="AL695" t="e">
        <f t="shared" si="43"/>
        <v>#REF!</v>
      </c>
      <c r="AM695">
        <v>17</v>
      </c>
    </row>
    <row r="696" spans="1:39" x14ac:dyDescent="0.3">
      <c r="A696" s="5">
        <v>10276959</v>
      </c>
      <c r="B696" s="6">
        <v>3286340795319</v>
      </c>
      <c r="C696" s="5" t="s">
        <v>2294</v>
      </c>
      <c r="D696" s="5" t="s">
        <v>5635</v>
      </c>
      <c r="E696" s="12">
        <v>292</v>
      </c>
      <c r="F696" s="5" t="s">
        <v>65</v>
      </c>
      <c r="G696" s="5">
        <v>2756517</v>
      </c>
      <c r="H696" s="36" t="s">
        <v>2294</v>
      </c>
      <c r="I696" s="5">
        <v>275</v>
      </c>
      <c r="J696" s="5">
        <v>65</v>
      </c>
      <c r="K696" s="5">
        <v>17</v>
      </c>
      <c r="L696" s="5" t="s">
        <v>3661</v>
      </c>
      <c r="M696" s="5">
        <v>115</v>
      </c>
      <c r="N696" s="5"/>
      <c r="O696" s="5" t="s">
        <v>50</v>
      </c>
      <c r="P696" s="5"/>
      <c r="Q696" s="5" t="s">
        <v>26</v>
      </c>
      <c r="R696" s="5" t="s">
        <v>20</v>
      </c>
      <c r="S696" s="5">
        <v>73</v>
      </c>
      <c r="T696" s="5" t="s">
        <v>22</v>
      </c>
      <c r="U696" s="5" t="s">
        <v>23</v>
      </c>
      <c r="V696" s="5" t="s">
        <v>24</v>
      </c>
      <c r="W696" s="12">
        <v>292</v>
      </c>
      <c r="X696" s="7" t="str">
        <f t="shared" ref="X696:X759" si="44">IF(AJ696&gt;0,"NP",AK696/100)</f>
        <v>NP</v>
      </c>
      <c r="Y696" s="5">
        <f t="shared" ref="Y696:Y759" si="45">IF(AJ696&gt;0,AI696,E696*(100%-X696))</f>
        <v>171</v>
      </c>
      <c r="AI696">
        <f>VLOOKUP(A696,NP!$A:$B,2,FALSE)</f>
        <v>171</v>
      </c>
      <c r="AJ696">
        <f t="shared" ref="AJ696:AJ759" si="46">_xlfn.IFNA(AI696,0)</f>
        <v>171</v>
      </c>
      <c r="AK696">
        <f>VLOOKUP(F696,Kondition!$B$4:$AG$31,15,FALSE)*100</f>
        <v>37</v>
      </c>
      <c r="AL696" t="e">
        <f t="shared" ref="AL696:AL759" si="47">$AI$1&amp;F696&amp;K696</f>
        <v>#REF!</v>
      </c>
      <c r="AM696">
        <v>17</v>
      </c>
    </row>
    <row r="697" spans="1:39" x14ac:dyDescent="0.3">
      <c r="A697" s="5">
        <v>10276960</v>
      </c>
      <c r="B697" s="6">
        <v>3286340795418</v>
      </c>
      <c r="C697" s="5" t="s">
        <v>2294</v>
      </c>
      <c r="D697" s="5" t="s">
        <v>5636</v>
      </c>
      <c r="E697" s="12">
        <v>276.5</v>
      </c>
      <c r="F697" s="5" t="s">
        <v>65</v>
      </c>
      <c r="G697" s="5">
        <v>2356518</v>
      </c>
      <c r="H697" s="36" t="s">
        <v>2294</v>
      </c>
      <c r="I697" s="5">
        <v>235</v>
      </c>
      <c r="J697" s="5">
        <v>65</v>
      </c>
      <c r="K697" s="5">
        <v>18</v>
      </c>
      <c r="L697" s="5" t="s">
        <v>3661</v>
      </c>
      <c r="M697" s="5">
        <v>106</v>
      </c>
      <c r="N697" s="5"/>
      <c r="O697" s="5" t="s">
        <v>38</v>
      </c>
      <c r="P697" s="5"/>
      <c r="Q697" s="5" t="s">
        <v>20</v>
      </c>
      <c r="R697" s="5" t="s">
        <v>20</v>
      </c>
      <c r="S697" s="5">
        <v>72</v>
      </c>
      <c r="T697" s="5" t="s">
        <v>22</v>
      </c>
      <c r="U697" s="5" t="s">
        <v>23</v>
      </c>
      <c r="V697" s="5" t="s">
        <v>24</v>
      </c>
      <c r="W697" s="12">
        <v>276.5</v>
      </c>
      <c r="X697" s="7" t="str">
        <f t="shared" si="44"/>
        <v>NP</v>
      </c>
      <c r="Y697" s="5">
        <f t="shared" si="45"/>
        <v>164</v>
      </c>
      <c r="AI697">
        <f>VLOOKUP(A697,NP!$A:$B,2,FALSE)</f>
        <v>164</v>
      </c>
      <c r="AJ697">
        <f t="shared" si="46"/>
        <v>164</v>
      </c>
      <c r="AK697">
        <f>VLOOKUP(F697,Kondition!$B$4:$AG$31,18,FALSE)*100</f>
        <v>37</v>
      </c>
      <c r="AL697" t="e">
        <f t="shared" si="47"/>
        <v>#REF!</v>
      </c>
      <c r="AM697">
        <v>17</v>
      </c>
    </row>
    <row r="698" spans="1:39" x14ac:dyDescent="0.3">
      <c r="A698" s="5">
        <v>10065310</v>
      </c>
      <c r="B698" s="6">
        <v>5452000555571</v>
      </c>
      <c r="C698" s="5" t="s">
        <v>77</v>
      </c>
      <c r="D698" s="5" t="s">
        <v>835</v>
      </c>
      <c r="E698" s="12">
        <v>335</v>
      </c>
      <c r="F698" s="5" t="s">
        <v>52</v>
      </c>
      <c r="G698" s="5">
        <v>2454519</v>
      </c>
      <c r="H698" s="36" t="s">
        <v>77</v>
      </c>
      <c r="I698" s="5">
        <v>245</v>
      </c>
      <c r="J698" s="5">
        <v>45</v>
      </c>
      <c r="K698" s="5">
        <v>19</v>
      </c>
      <c r="L698" s="5" t="s">
        <v>833</v>
      </c>
      <c r="M698" s="5">
        <v>102</v>
      </c>
      <c r="N698" s="5"/>
      <c r="O698" s="5" t="s">
        <v>25</v>
      </c>
      <c r="P698" s="5" t="s">
        <v>42</v>
      </c>
      <c r="Q698" s="5" t="s">
        <v>21</v>
      </c>
      <c r="R698" s="5" t="s">
        <v>21</v>
      </c>
      <c r="S698" s="5">
        <v>68</v>
      </c>
      <c r="T698" s="5" t="s">
        <v>35</v>
      </c>
      <c r="U698" s="5" t="s">
        <v>23</v>
      </c>
      <c r="V698" s="5" t="s">
        <v>24</v>
      </c>
      <c r="W698" s="12">
        <v>335</v>
      </c>
      <c r="X698" s="7" t="str">
        <f t="shared" si="44"/>
        <v>NP</v>
      </c>
      <c r="Y698" s="5">
        <f t="shared" si="45"/>
        <v>216</v>
      </c>
      <c r="AI698">
        <f>VLOOKUP(A698,NP!$A:$B,2,FALSE)</f>
        <v>216</v>
      </c>
      <c r="AJ698">
        <f t="shared" si="46"/>
        <v>216</v>
      </c>
      <c r="AK698">
        <f>VLOOKUP(F698,Kondition!$B$4:$AG$31,21,FALSE)*100</f>
        <v>35</v>
      </c>
      <c r="AL698" t="e">
        <f t="shared" si="47"/>
        <v>#REF!</v>
      </c>
      <c r="AM698">
        <v>19</v>
      </c>
    </row>
    <row r="699" spans="1:39" x14ac:dyDescent="0.3">
      <c r="A699" s="5">
        <v>10276961</v>
      </c>
      <c r="B699" s="6">
        <v>3286340793513</v>
      </c>
      <c r="C699" s="5" t="s">
        <v>2294</v>
      </c>
      <c r="D699" s="5" t="s">
        <v>5637</v>
      </c>
      <c r="E699" s="12">
        <v>211</v>
      </c>
      <c r="F699" s="5" t="s">
        <v>65</v>
      </c>
      <c r="G699" s="5">
        <v>2356016</v>
      </c>
      <c r="H699" s="36" t="s">
        <v>2294</v>
      </c>
      <c r="I699" s="5">
        <v>235</v>
      </c>
      <c r="J699" s="5">
        <v>60</v>
      </c>
      <c r="K699" s="5">
        <v>16</v>
      </c>
      <c r="L699" s="5" t="s">
        <v>3661</v>
      </c>
      <c r="M699" s="5">
        <v>100</v>
      </c>
      <c r="N699" s="5"/>
      <c r="O699" s="5" t="s">
        <v>38</v>
      </c>
      <c r="P699" s="5"/>
      <c r="Q699" s="5" t="s">
        <v>20</v>
      </c>
      <c r="R699" s="5" t="s">
        <v>20</v>
      </c>
      <c r="S699" s="5">
        <v>72</v>
      </c>
      <c r="T699" s="5" t="s">
        <v>22</v>
      </c>
      <c r="U699" s="5" t="s">
        <v>23</v>
      </c>
      <c r="V699" s="5" t="s">
        <v>24</v>
      </c>
      <c r="W699" s="12">
        <v>211</v>
      </c>
      <c r="X699" s="7">
        <f t="shared" si="44"/>
        <v>0.37</v>
      </c>
      <c r="Y699" s="5">
        <f t="shared" si="45"/>
        <v>132.93</v>
      </c>
      <c r="AI699" t="e">
        <f>VLOOKUP(A699,NP!$A:$B,2,FALSE)</f>
        <v>#N/A</v>
      </c>
      <c r="AJ699">
        <f t="shared" si="46"/>
        <v>0</v>
      </c>
      <c r="AK699">
        <f>VLOOKUP(F699,Kondition!$B$4:$AG$31,12,FALSE)*100</f>
        <v>37</v>
      </c>
      <c r="AL699" t="e">
        <f t="shared" si="47"/>
        <v>#REF!</v>
      </c>
      <c r="AM699">
        <v>16</v>
      </c>
    </row>
    <row r="700" spans="1:39" x14ac:dyDescent="0.3">
      <c r="A700" s="5">
        <v>10276962</v>
      </c>
      <c r="B700" s="6">
        <v>3286340795012</v>
      </c>
      <c r="C700" s="5" t="s">
        <v>2294</v>
      </c>
      <c r="D700" s="5" t="s">
        <v>5638</v>
      </c>
      <c r="E700" s="12">
        <v>219</v>
      </c>
      <c r="F700" s="5" t="s">
        <v>65</v>
      </c>
      <c r="G700" s="5">
        <v>2156017</v>
      </c>
      <c r="H700" s="36" t="s">
        <v>2294</v>
      </c>
      <c r="I700" s="5">
        <v>215</v>
      </c>
      <c r="J700" s="5">
        <v>60</v>
      </c>
      <c r="K700" s="5">
        <v>17</v>
      </c>
      <c r="L700" s="5" t="s">
        <v>3661</v>
      </c>
      <c r="M700" s="5">
        <v>96</v>
      </c>
      <c r="N700" s="5"/>
      <c r="O700" s="5" t="s">
        <v>38</v>
      </c>
      <c r="P700" s="5"/>
      <c r="Q700" s="5" t="s">
        <v>32</v>
      </c>
      <c r="R700" s="5" t="s">
        <v>20</v>
      </c>
      <c r="S700" s="5">
        <v>72</v>
      </c>
      <c r="T700" s="5" t="s">
        <v>22</v>
      </c>
      <c r="U700" s="5" t="s">
        <v>23</v>
      </c>
      <c r="V700" s="5" t="s">
        <v>24</v>
      </c>
      <c r="W700" s="12">
        <v>219</v>
      </c>
      <c r="X700" s="7" t="str">
        <f t="shared" si="44"/>
        <v>NP</v>
      </c>
      <c r="Y700" s="5">
        <f t="shared" si="45"/>
        <v>137.5</v>
      </c>
      <c r="AI700">
        <f>VLOOKUP(A700,NP!$A:$B,2,FALSE)</f>
        <v>137.5</v>
      </c>
      <c r="AJ700">
        <f t="shared" si="46"/>
        <v>137.5</v>
      </c>
      <c r="AK700">
        <f>VLOOKUP(F700,Kondition!$B$4:$AG$31,15,FALSE)*100</f>
        <v>37</v>
      </c>
      <c r="AL700" t="e">
        <f t="shared" si="47"/>
        <v>#REF!</v>
      </c>
      <c r="AM700">
        <v>17</v>
      </c>
    </row>
    <row r="701" spans="1:39" x14ac:dyDescent="0.3">
      <c r="A701" s="5">
        <v>10276963</v>
      </c>
      <c r="B701" s="6">
        <v>3286340795616</v>
      </c>
      <c r="C701" s="5" t="s">
        <v>2294</v>
      </c>
      <c r="D701" s="5" t="s">
        <v>5639</v>
      </c>
      <c r="E701" s="12">
        <v>275</v>
      </c>
      <c r="F701" s="5" t="s">
        <v>65</v>
      </c>
      <c r="G701" s="5">
        <v>2556017</v>
      </c>
      <c r="H701" s="36" t="s">
        <v>2294</v>
      </c>
      <c r="I701" s="5">
        <v>255</v>
      </c>
      <c r="J701" s="5">
        <v>60</v>
      </c>
      <c r="K701" s="5">
        <v>17</v>
      </c>
      <c r="L701" s="5" t="s">
        <v>3661</v>
      </c>
      <c r="M701" s="5">
        <v>106</v>
      </c>
      <c r="N701" s="5"/>
      <c r="O701" s="5" t="s">
        <v>38</v>
      </c>
      <c r="P701" s="5"/>
      <c r="Q701" s="5" t="s">
        <v>20</v>
      </c>
      <c r="R701" s="5" t="s">
        <v>20</v>
      </c>
      <c r="S701" s="5">
        <v>73</v>
      </c>
      <c r="T701" s="5" t="s">
        <v>22</v>
      </c>
      <c r="U701" s="5" t="s">
        <v>23</v>
      </c>
      <c r="V701" s="5" t="s">
        <v>24</v>
      </c>
      <c r="W701" s="12">
        <v>275</v>
      </c>
      <c r="X701" s="7" t="str">
        <f t="shared" si="44"/>
        <v>NP</v>
      </c>
      <c r="Y701" s="5">
        <f t="shared" si="45"/>
        <v>163</v>
      </c>
      <c r="AI701">
        <f>VLOOKUP(A701,NP!$A:$B,2,FALSE)</f>
        <v>163</v>
      </c>
      <c r="AJ701">
        <f t="shared" si="46"/>
        <v>163</v>
      </c>
      <c r="AK701">
        <f>VLOOKUP(F701,Kondition!$B$4:$AG$31,15,FALSE)*100</f>
        <v>37</v>
      </c>
      <c r="AL701" t="e">
        <f t="shared" si="47"/>
        <v>#REF!</v>
      </c>
      <c r="AM701">
        <v>17</v>
      </c>
    </row>
    <row r="702" spans="1:39" x14ac:dyDescent="0.3">
      <c r="A702" s="5">
        <v>10276964</v>
      </c>
      <c r="B702" s="6">
        <v>3286340794114</v>
      </c>
      <c r="C702" s="5" t="s">
        <v>2294</v>
      </c>
      <c r="D702" s="5" t="s">
        <v>5640</v>
      </c>
      <c r="E702" s="12">
        <v>279</v>
      </c>
      <c r="F702" s="5" t="s">
        <v>65</v>
      </c>
      <c r="G702" s="5">
        <v>2356018</v>
      </c>
      <c r="H702" s="36" t="s">
        <v>2294</v>
      </c>
      <c r="I702" s="5">
        <v>235</v>
      </c>
      <c r="J702" s="5">
        <v>60</v>
      </c>
      <c r="K702" s="5">
        <v>18</v>
      </c>
      <c r="L702" s="5" t="s">
        <v>3661</v>
      </c>
      <c r="M702" s="5">
        <v>107</v>
      </c>
      <c r="N702" s="5"/>
      <c r="O702" s="5" t="s">
        <v>38</v>
      </c>
      <c r="P702" s="5"/>
      <c r="Q702" s="5" t="s">
        <v>20</v>
      </c>
      <c r="R702" s="5" t="s">
        <v>20</v>
      </c>
      <c r="S702" s="5">
        <v>72</v>
      </c>
      <c r="T702" s="5" t="s">
        <v>22</v>
      </c>
      <c r="U702" s="5" t="s">
        <v>23</v>
      </c>
      <c r="V702" s="5" t="s">
        <v>24</v>
      </c>
      <c r="W702" s="12">
        <v>279</v>
      </c>
      <c r="X702" s="7" t="str">
        <f t="shared" si="44"/>
        <v>NP</v>
      </c>
      <c r="Y702" s="5">
        <f t="shared" si="45"/>
        <v>165</v>
      </c>
      <c r="AI702">
        <f>VLOOKUP(A702,NP!$A:$B,2,FALSE)</f>
        <v>165</v>
      </c>
      <c r="AJ702">
        <f t="shared" si="46"/>
        <v>165</v>
      </c>
      <c r="AK702">
        <f>VLOOKUP(F702,Kondition!$B$4:$AG$31,18,FALSE)*100</f>
        <v>37</v>
      </c>
      <c r="AL702" t="e">
        <f t="shared" si="47"/>
        <v>#REF!</v>
      </c>
      <c r="AM702">
        <v>17</v>
      </c>
    </row>
    <row r="703" spans="1:39" x14ac:dyDescent="0.3">
      <c r="A703" s="5">
        <v>10276965</v>
      </c>
      <c r="B703" s="6">
        <v>3286340681711</v>
      </c>
      <c r="C703" s="5" t="s">
        <v>2294</v>
      </c>
      <c r="D703" s="5" t="s">
        <v>5641</v>
      </c>
      <c r="E703" s="12">
        <v>241</v>
      </c>
      <c r="F703" s="5" t="s">
        <v>65</v>
      </c>
      <c r="G703" s="5">
        <v>2356018</v>
      </c>
      <c r="H703" s="36" t="s">
        <v>2294</v>
      </c>
      <c r="I703" s="5">
        <v>235</v>
      </c>
      <c r="J703" s="5">
        <v>60</v>
      </c>
      <c r="K703" s="5">
        <v>18</v>
      </c>
      <c r="L703" s="5" t="s">
        <v>2649</v>
      </c>
      <c r="M703" s="5">
        <v>103</v>
      </c>
      <c r="N703" s="5"/>
      <c r="O703" s="5" t="s">
        <v>19</v>
      </c>
      <c r="P703" s="5"/>
      <c r="Q703" s="5" t="s">
        <v>26</v>
      </c>
      <c r="R703" s="5" t="s">
        <v>21</v>
      </c>
      <c r="S703" s="5">
        <v>72</v>
      </c>
      <c r="T703" s="5" t="s">
        <v>22</v>
      </c>
      <c r="U703" s="5" t="s">
        <v>23</v>
      </c>
      <c r="V703" s="5" t="s">
        <v>24</v>
      </c>
      <c r="W703" s="12">
        <v>241</v>
      </c>
      <c r="X703" s="7" t="str">
        <f t="shared" si="44"/>
        <v>NP</v>
      </c>
      <c r="Y703" s="5">
        <f t="shared" si="45"/>
        <v>147.5</v>
      </c>
      <c r="AI703">
        <f>VLOOKUP(A703,NP!$A:$B,2,FALSE)</f>
        <v>147.5</v>
      </c>
      <c r="AJ703">
        <f t="shared" si="46"/>
        <v>147.5</v>
      </c>
      <c r="AK703">
        <f>VLOOKUP(F703,Kondition!$B$4:$AG$31,18,FALSE)*100</f>
        <v>37</v>
      </c>
      <c r="AL703" t="e">
        <f t="shared" si="47"/>
        <v>#REF!</v>
      </c>
      <c r="AM703">
        <v>17</v>
      </c>
    </row>
    <row r="704" spans="1:39" x14ac:dyDescent="0.3">
      <c r="A704" s="5">
        <v>10276966</v>
      </c>
      <c r="B704" s="6">
        <v>3286340794619</v>
      </c>
      <c r="C704" s="5" t="s">
        <v>2294</v>
      </c>
      <c r="D704" s="5" t="s">
        <v>5642</v>
      </c>
      <c r="E704" s="12">
        <v>292.5</v>
      </c>
      <c r="F704" s="5" t="s">
        <v>65</v>
      </c>
      <c r="G704" s="5">
        <v>2656018</v>
      </c>
      <c r="H704" s="36" t="s">
        <v>2294</v>
      </c>
      <c r="I704" s="5">
        <v>265</v>
      </c>
      <c r="J704" s="5">
        <v>60</v>
      </c>
      <c r="K704" s="5">
        <v>18</v>
      </c>
      <c r="L704" s="5" t="s">
        <v>3661</v>
      </c>
      <c r="M704" s="5">
        <v>110</v>
      </c>
      <c r="N704" s="5"/>
      <c r="O704" s="5" t="s">
        <v>50</v>
      </c>
      <c r="P704" s="5"/>
      <c r="Q704" s="5" t="s">
        <v>20</v>
      </c>
      <c r="R704" s="5" t="s">
        <v>20</v>
      </c>
      <c r="S704" s="5">
        <v>73</v>
      </c>
      <c r="T704" s="5" t="s">
        <v>22</v>
      </c>
      <c r="U704" s="5" t="s">
        <v>23</v>
      </c>
      <c r="V704" s="5" t="s">
        <v>24</v>
      </c>
      <c r="W704" s="12">
        <v>292.5</v>
      </c>
      <c r="X704" s="7" t="str">
        <f t="shared" si="44"/>
        <v>NP</v>
      </c>
      <c r="Y704" s="5">
        <f t="shared" si="45"/>
        <v>171</v>
      </c>
      <c r="AI704">
        <f>VLOOKUP(A704,NP!$A:$B,2,FALSE)</f>
        <v>171</v>
      </c>
      <c r="AJ704">
        <f t="shared" si="46"/>
        <v>171</v>
      </c>
      <c r="AK704">
        <f>VLOOKUP(F704,Kondition!$B$4:$AG$31,18,FALSE)*100</f>
        <v>37</v>
      </c>
      <c r="AL704" t="e">
        <f t="shared" si="47"/>
        <v>#REF!</v>
      </c>
      <c r="AM704">
        <v>17</v>
      </c>
    </row>
    <row r="705" spans="1:39" x14ac:dyDescent="0.3">
      <c r="A705" s="5">
        <v>10276967</v>
      </c>
      <c r="B705" s="6">
        <v>3286340794817</v>
      </c>
      <c r="C705" s="5" t="s">
        <v>2294</v>
      </c>
      <c r="D705" s="5" t="s">
        <v>5643</v>
      </c>
      <c r="E705" s="12">
        <v>304</v>
      </c>
      <c r="F705" s="5" t="s">
        <v>65</v>
      </c>
      <c r="G705" s="5">
        <v>2756018</v>
      </c>
      <c r="H705" s="36" t="s">
        <v>2294</v>
      </c>
      <c r="I705" s="5">
        <v>275</v>
      </c>
      <c r="J705" s="5">
        <v>60</v>
      </c>
      <c r="K705" s="5">
        <v>18</v>
      </c>
      <c r="L705" s="5" t="s">
        <v>3661</v>
      </c>
      <c r="M705" s="5">
        <v>113</v>
      </c>
      <c r="N705" s="5"/>
      <c r="O705" s="5" t="s">
        <v>50</v>
      </c>
      <c r="P705" s="5"/>
      <c r="Q705" s="5" t="s">
        <v>20</v>
      </c>
      <c r="R705" s="5" t="s">
        <v>20</v>
      </c>
      <c r="S705" s="5">
        <v>73</v>
      </c>
      <c r="T705" s="5" t="s">
        <v>22</v>
      </c>
      <c r="U705" s="5" t="s">
        <v>23</v>
      </c>
      <c r="V705" s="5" t="s">
        <v>24</v>
      </c>
      <c r="W705" s="12">
        <v>304</v>
      </c>
      <c r="X705" s="7" t="str">
        <f t="shared" si="44"/>
        <v>NP</v>
      </c>
      <c r="Y705" s="5">
        <f t="shared" si="45"/>
        <v>176.5</v>
      </c>
      <c r="AI705">
        <f>VLOOKUP(A705,NP!$A:$B,2,FALSE)</f>
        <v>176.5</v>
      </c>
      <c r="AJ705">
        <f t="shared" si="46"/>
        <v>176.5</v>
      </c>
      <c r="AK705">
        <f>VLOOKUP(F705,Kondition!$B$4:$AG$31,18,FALSE)*100</f>
        <v>37</v>
      </c>
      <c r="AL705" t="e">
        <f t="shared" si="47"/>
        <v>#REF!</v>
      </c>
      <c r="AM705">
        <v>17</v>
      </c>
    </row>
    <row r="706" spans="1:39" x14ac:dyDescent="0.3">
      <c r="A706" s="5">
        <v>10276968</v>
      </c>
      <c r="B706" s="6">
        <v>3286340795111</v>
      </c>
      <c r="C706" s="5" t="s">
        <v>2294</v>
      </c>
      <c r="D706" s="5" t="s">
        <v>5644</v>
      </c>
      <c r="E706" s="12">
        <v>324.5</v>
      </c>
      <c r="F706" s="5" t="s">
        <v>65</v>
      </c>
      <c r="G706" s="5">
        <v>2856018</v>
      </c>
      <c r="H706" s="36" t="s">
        <v>2294</v>
      </c>
      <c r="I706" s="5">
        <v>285</v>
      </c>
      <c r="J706" s="5">
        <v>60</v>
      </c>
      <c r="K706" s="5">
        <v>18</v>
      </c>
      <c r="L706" s="5" t="s">
        <v>3661</v>
      </c>
      <c r="M706" s="5">
        <v>116</v>
      </c>
      <c r="N706" s="5"/>
      <c r="O706" s="5" t="s">
        <v>50</v>
      </c>
      <c r="P706" s="5"/>
      <c r="Q706" s="5" t="s">
        <v>26</v>
      </c>
      <c r="R706" s="5" t="s">
        <v>20</v>
      </c>
      <c r="S706" s="5">
        <v>75</v>
      </c>
      <c r="T706" s="5" t="s">
        <v>22</v>
      </c>
      <c r="U706" s="5" t="s">
        <v>23</v>
      </c>
      <c r="V706" s="5" t="s">
        <v>24</v>
      </c>
      <c r="W706" s="12">
        <v>324.5</v>
      </c>
      <c r="X706" s="7" t="str">
        <f t="shared" si="44"/>
        <v>NP</v>
      </c>
      <c r="Y706" s="5">
        <f t="shared" si="45"/>
        <v>186</v>
      </c>
      <c r="AI706">
        <f>VLOOKUP(A706,NP!$A:$B,2,FALSE)</f>
        <v>186</v>
      </c>
      <c r="AJ706">
        <f t="shared" si="46"/>
        <v>186</v>
      </c>
      <c r="AK706">
        <f>VLOOKUP(F706,Kondition!$B$4:$AG$31,18,FALSE)*100</f>
        <v>37</v>
      </c>
      <c r="AL706" t="e">
        <f t="shared" si="47"/>
        <v>#REF!</v>
      </c>
      <c r="AM706">
        <v>17</v>
      </c>
    </row>
    <row r="707" spans="1:39" x14ac:dyDescent="0.3">
      <c r="A707" s="5">
        <v>10276969</v>
      </c>
      <c r="B707" s="6">
        <v>3286340794015</v>
      </c>
      <c r="C707" s="5" t="s">
        <v>2294</v>
      </c>
      <c r="D707" s="5" t="s">
        <v>5645</v>
      </c>
      <c r="E707" s="12">
        <v>276.5</v>
      </c>
      <c r="F707" s="5" t="s">
        <v>65</v>
      </c>
      <c r="G707" s="5">
        <v>2255518</v>
      </c>
      <c r="H707" s="36" t="s">
        <v>2294</v>
      </c>
      <c r="I707" s="5">
        <v>225</v>
      </c>
      <c r="J707" s="5">
        <v>55</v>
      </c>
      <c r="K707" s="5">
        <v>18</v>
      </c>
      <c r="L707" s="5" t="s">
        <v>3661</v>
      </c>
      <c r="M707" s="5">
        <v>98</v>
      </c>
      <c r="N707" s="5"/>
      <c r="O707" s="5" t="s">
        <v>33</v>
      </c>
      <c r="P707" s="5"/>
      <c r="Q707" s="5" t="s">
        <v>20</v>
      </c>
      <c r="R707" s="5" t="s">
        <v>20</v>
      </c>
      <c r="S707" s="5">
        <v>72</v>
      </c>
      <c r="T707" s="5" t="s">
        <v>22</v>
      </c>
      <c r="U707" s="5" t="s">
        <v>23</v>
      </c>
      <c r="V707" s="5" t="s">
        <v>24</v>
      </c>
      <c r="W707" s="12">
        <v>276.5</v>
      </c>
      <c r="X707" s="7" t="str">
        <f t="shared" si="44"/>
        <v>NP</v>
      </c>
      <c r="Y707" s="5">
        <f t="shared" si="45"/>
        <v>164</v>
      </c>
      <c r="AI707">
        <f>VLOOKUP(A707,NP!$A:$B,2,FALSE)</f>
        <v>164</v>
      </c>
      <c r="AJ707">
        <f t="shared" si="46"/>
        <v>164</v>
      </c>
      <c r="AK707">
        <f>VLOOKUP(F707,Kondition!$B$4:$AG$31,18,FALSE)*100</f>
        <v>37</v>
      </c>
      <c r="AL707" t="e">
        <f t="shared" si="47"/>
        <v>#REF!</v>
      </c>
      <c r="AM707">
        <v>17</v>
      </c>
    </row>
    <row r="708" spans="1:39" x14ac:dyDescent="0.3">
      <c r="A708" s="5">
        <v>10276971</v>
      </c>
      <c r="B708" s="6">
        <v>3286340794510</v>
      </c>
      <c r="C708" s="5" t="s">
        <v>2294</v>
      </c>
      <c r="D708" s="5" t="s">
        <v>5646</v>
      </c>
      <c r="E708" s="12">
        <v>294</v>
      </c>
      <c r="F708" s="5" t="s">
        <v>65</v>
      </c>
      <c r="G708" s="5">
        <v>2555518</v>
      </c>
      <c r="H708" s="36" t="s">
        <v>2294</v>
      </c>
      <c r="I708" s="5">
        <v>255</v>
      </c>
      <c r="J708" s="5">
        <v>55</v>
      </c>
      <c r="K708" s="5">
        <v>18</v>
      </c>
      <c r="L708" s="5" t="s">
        <v>3661</v>
      </c>
      <c r="M708" s="5">
        <v>109</v>
      </c>
      <c r="N708" s="5"/>
      <c r="O708" s="5" t="s">
        <v>33</v>
      </c>
      <c r="P708" s="5"/>
      <c r="Q708" s="5" t="s">
        <v>20</v>
      </c>
      <c r="R708" s="5" t="s">
        <v>20</v>
      </c>
      <c r="S708" s="5">
        <v>73</v>
      </c>
      <c r="T708" s="5" t="s">
        <v>22</v>
      </c>
      <c r="U708" s="5" t="s">
        <v>23</v>
      </c>
      <c r="V708" s="5" t="s">
        <v>24</v>
      </c>
      <c r="W708" s="12">
        <v>294</v>
      </c>
      <c r="X708" s="7" t="str">
        <f t="shared" si="44"/>
        <v>NP</v>
      </c>
      <c r="Y708" s="5">
        <f t="shared" si="45"/>
        <v>172</v>
      </c>
      <c r="AI708">
        <f>VLOOKUP(A708,NP!$A:$B,2,FALSE)</f>
        <v>172</v>
      </c>
      <c r="AJ708">
        <f t="shared" si="46"/>
        <v>172</v>
      </c>
      <c r="AK708">
        <f>VLOOKUP(F708,Kondition!$B$4:$AG$31,18,FALSE)*100</f>
        <v>37</v>
      </c>
      <c r="AL708" t="e">
        <f t="shared" si="47"/>
        <v>#REF!</v>
      </c>
      <c r="AM708">
        <v>17</v>
      </c>
    </row>
    <row r="709" spans="1:39" x14ac:dyDescent="0.3">
      <c r="A709" s="5">
        <v>10276972</v>
      </c>
      <c r="B709" s="6">
        <v>3286340795517</v>
      </c>
      <c r="C709" s="5" t="s">
        <v>2294</v>
      </c>
      <c r="D709" s="5" t="s">
        <v>5647</v>
      </c>
      <c r="E709" s="12">
        <v>327</v>
      </c>
      <c r="F709" s="5" t="s">
        <v>65</v>
      </c>
      <c r="G709" s="5">
        <v>2355519</v>
      </c>
      <c r="H709" s="36" t="s">
        <v>2294</v>
      </c>
      <c r="I709" s="5">
        <v>235</v>
      </c>
      <c r="J709" s="5">
        <v>55</v>
      </c>
      <c r="K709" s="5">
        <v>19</v>
      </c>
      <c r="L709" s="5" t="s">
        <v>3661</v>
      </c>
      <c r="M709" s="5">
        <v>105</v>
      </c>
      <c r="N709" s="5"/>
      <c r="O709" s="5" t="s">
        <v>33</v>
      </c>
      <c r="P709" s="5"/>
      <c r="Q709" s="5" t="s">
        <v>20</v>
      </c>
      <c r="R709" s="5" t="s">
        <v>20</v>
      </c>
      <c r="S709" s="5">
        <v>72</v>
      </c>
      <c r="T709" s="5" t="s">
        <v>22</v>
      </c>
      <c r="U709" s="5" t="s">
        <v>23</v>
      </c>
      <c r="V709" s="5" t="s">
        <v>24</v>
      </c>
      <c r="W709" s="12">
        <v>327</v>
      </c>
      <c r="X709" s="7">
        <f t="shared" si="44"/>
        <v>0.43</v>
      </c>
      <c r="Y709" s="5">
        <f t="shared" si="45"/>
        <v>186.39000000000001</v>
      </c>
      <c r="AI709" t="e">
        <f>VLOOKUP(A709,NP!$A:$B,2,FALSE)</f>
        <v>#N/A</v>
      </c>
      <c r="AJ709">
        <f t="shared" si="46"/>
        <v>0</v>
      </c>
      <c r="AK709">
        <f>VLOOKUP(F709,Kondition!$B$4:$AG$31,21,FALSE)*100</f>
        <v>43</v>
      </c>
      <c r="AL709" t="e">
        <f t="shared" si="47"/>
        <v>#REF!</v>
      </c>
      <c r="AM709">
        <v>19</v>
      </c>
    </row>
    <row r="710" spans="1:39" x14ac:dyDescent="0.3">
      <c r="A710" s="5">
        <v>10276974</v>
      </c>
      <c r="B710" s="6">
        <v>3286340669818</v>
      </c>
      <c r="C710" s="5" t="s">
        <v>2294</v>
      </c>
      <c r="D710" s="5" t="s">
        <v>5648</v>
      </c>
      <c r="E710" s="12">
        <v>361.5</v>
      </c>
      <c r="F710" s="5" t="s">
        <v>65</v>
      </c>
      <c r="G710" s="5">
        <v>2555020</v>
      </c>
      <c r="H710" s="36" t="s">
        <v>2294</v>
      </c>
      <c r="I710" s="5">
        <v>255</v>
      </c>
      <c r="J710" s="5">
        <v>50</v>
      </c>
      <c r="K710" s="5">
        <v>20</v>
      </c>
      <c r="L710" s="5" t="s">
        <v>2649</v>
      </c>
      <c r="M710" s="5">
        <v>109</v>
      </c>
      <c r="N710" s="5"/>
      <c r="O710" s="5" t="s">
        <v>19</v>
      </c>
      <c r="P710" s="5"/>
      <c r="Q710" s="5" t="s">
        <v>26</v>
      </c>
      <c r="R710" s="5" t="s">
        <v>21</v>
      </c>
      <c r="S710" s="5">
        <v>73</v>
      </c>
      <c r="T710" s="5" t="s">
        <v>22</v>
      </c>
      <c r="U710" s="5" t="s">
        <v>23</v>
      </c>
      <c r="V710" s="5" t="s">
        <v>24</v>
      </c>
      <c r="W710" s="12">
        <v>361.5</v>
      </c>
      <c r="X710" s="7" t="str">
        <f t="shared" si="44"/>
        <v>NP</v>
      </c>
      <c r="Y710" s="5">
        <f t="shared" si="45"/>
        <v>203</v>
      </c>
      <c r="AI710">
        <f>VLOOKUP(A710,NP!$A:$B,2,FALSE)</f>
        <v>203</v>
      </c>
      <c r="AJ710">
        <f t="shared" si="46"/>
        <v>203</v>
      </c>
      <c r="AK710">
        <f>VLOOKUP(F710,Kondition!$B$4:$AG$309,24,FALSE)*100</f>
        <v>43</v>
      </c>
      <c r="AL710" t="e">
        <f t="shared" si="47"/>
        <v>#REF!</v>
      </c>
      <c r="AM710">
        <v>19</v>
      </c>
    </row>
    <row r="711" spans="1:39" x14ac:dyDescent="0.3">
      <c r="A711" s="5">
        <v>10276975</v>
      </c>
      <c r="B711" s="6">
        <v>3286340795210</v>
      </c>
      <c r="C711" s="5" t="s">
        <v>2294</v>
      </c>
      <c r="D711" s="5" t="s">
        <v>5649</v>
      </c>
      <c r="E711" s="12">
        <v>392.5</v>
      </c>
      <c r="F711" s="5" t="s">
        <v>65</v>
      </c>
      <c r="G711" s="5">
        <v>2754020</v>
      </c>
      <c r="H711" s="36" t="s">
        <v>2294</v>
      </c>
      <c r="I711" s="5">
        <v>275</v>
      </c>
      <c r="J711" s="5">
        <v>40</v>
      </c>
      <c r="K711" s="5">
        <v>20</v>
      </c>
      <c r="L711" s="5" t="s">
        <v>3661</v>
      </c>
      <c r="M711" s="5">
        <v>106</v>
      </c>
      <c r="N711" s="5"/>
      <c r="O711" s="5" t="s">
        <v>33</v>
      </c>
      <c r="P711" s="5"/>
      <c r="Q711" s="5" t="s">
        <v>20</v>
      </c>
      <c r="R711" s="5" t="s">
        <v>20</v>
      </c>
      <c r="S711" s="5">
        <v>73</v>
      </c>
      <c r="T711" s="5" t="s">
        <v>22</v>
      </c>
      <c r="U711" s="5" t="s">
        <v>23</v>
      </c>
      <c r="V711" s="5" t="s">
        <v>24</v>
      </c>
      <c r="W711" s="12">
        <v>392.5</v>
      </c>
      <c r="X711" s="7" t="str">
        <f t="shared" si="44"/>
        <v>NP</v>
      </c>
      <c r="Y711" s="5">
        <f t="shared" si="45"/>
        <v>217.5</v>
      </c>
      <c r="AI711">
        <f>VLOOKUP(A711,NP!$A:$B,2,FALSE)</f>
        <v>217.5</v>
      </c>
      <c r="AJ711">
        <f t="shared" si="46"/>
        <v>217.5</v>
      </c>
      <c r="AK711">
        <f>VLOOKUP(F711,Kondition!$B$4:$AG$309,24,FALSE)*100</f>
        <v>43</v>
      </c>
      <c r="AL711" t="e">
        <f t="shared" si="47"/>
        <v>#REF!</v>
      </c>
      <c r="AM711">
        <v>19</v>
      </c>
    </row>
    <row r="712" spans="1:39" x14ac:dyDescent="0.3">
      <c r="A712" s="5">
        <v>10277072</v>
      </c>
      <c r="B712" s="6">
        <v>3286340840613</v>
      </c>
      <c r="C712" s="5" t="s">
        <v>2294</v>
      </c>
      <c r="D712" s="5" t="s">
        <v>5650</v>
      </c>
      <c r="E712" s="12">
        <v>186</v>
      </c>
      <c r="F712" s="5" t="s">
        <v>65</v>
      </c>
      <c r="G712" s="5">
        <v>2156017</v>
      </c>
      <c r="H712" s="36" t="s">
        <v>2294</v>
      </c>
      <c r="I712" s="5">
        <v>215</v>
      </c>
      <c r="J712" s="5">
        <v>60</v>
      </c>
      <c r="K712" s="5">
        <v>17</v>
      </c>
      <c r="L712" s="5" t="s">
        <v>2649</v>
      </c>
      <c r="M712" s="5">
        <v>96</v>
      </c>
      <c r="N712" s="5"/>
      <c r="O712" s="5" t="s">
        <v>19</v>
      </c>
      <c r="P712" s="5"/>
      <c r="Q712" s="5" t="s">
        <v>26</v>
      </c>
      <c r="R712" s="5" t="s">
        <v>21</v>
      </c>
      <c r="S712" s="5">
        <v>71</v>
      </c>
      <c r="T712" s="5" t="s">
        <v>22</v>
      </c>
      <c r="U712" s="5" t="s">
        <v>23</v>
      </c>
      <c r="V712" s="5" t="s">
        <v>24</v>
      </c>
      <c r="W712" s="12">
        <v>186</v>
      </c>
      <c r="X712" s="7">
        <f t="shared" si="44"/>
        <v>0.37</v>
      </c>
      <c r="Y712" s="5">
        <f t="shared" si="45"/>
        <v>117.18</v>
      </c>
      <c r="AI712" t="e">
        <f>VLOOKUP(A712,NP!$A:$B,2,FALSE)</f>
        <v>#N/A</v>
      </c>
      <c r="AJ712">
        <f t="shared" si="46"/>
        <v>0</v>
      </c>
      <c r="AK712">
        <f>VLOOKUP(F712,Kondition!$B$4:$AG$31,15,FALSE)*100</f>
        <v>37</v>
      </c>
      <c r="AL712" t="e">
        <f t="shared" si="47"/>
        <v>#REF!</v>
      </c>
      <c r="AM712">
        <v>17</v>
      </c>
    </row>
    <row r="713" spans="1:39" x14ac:dyDescent="0.3">
      <c r="A713" s="5">
        <v>10277466</v>
      </c>
      <c r="B713" s="6">
        <v>3286340911917</v>
      </c>
      <c r="C713" s="5" t="s">
        <v>2294</v>
      </c>
      <c r="D713" s="5" t="s">
        <v>5651</v>
      </c>
      <c r="E713" s="12">
        <v>302</v>
      </c>
      <c r="F713" s="5" t="s">
        <v>65</v>
      </c>
      <c r="G713" s="5">
        <v>2556018</v>
      </c>
      <c r="H713" s="36" t="s">
        <v>2294</v>
      </c>
      <c r="I713" s="5">
        <v>255</v>
      </c>
      <c r="J713" s="5">
        <v>60</v>
      </c>
      <c r="K713" s="5">
        <v>18</v>
      </c>
      <c r="L713" s="5" t="s">
        <v>3661</v>
      </c>
      <c r="M713" s="5">
        <v>112</v>
      </c>
      <c r="N713" s="5"/>
      <c r="O713" s="5" t="s">
        <v>38</v>
      </c>
      <c r="P713" s="5"/>
      <c r="Q713" s="5" t="s">
        <v>20</v>
      </c>
      <c r="R713" s="5" t="s">
        <v>20</v>
      </c>
      <c r="S713" s="5">
        <v>73</v>
      </c>
      <c r="T713" s="5" t="s">
        <v>22</v>
      </c>
      <c r="U713" s="5" t="s">
        <v>23</v>
      </c>
      <c r="V713" s="5" t="s">
        <v>24</v>
      </c>
      <c r="W713" s="12">
        <v>302</v>
      </c>
      <c r="X713" s="7" t="str">
        <f t="shared" si="44"/>
        <v>NP</v>
      </c>
      <c r="Y713" s="5">
        <f t="shared" si="45"/>
        <v>175.5</v>
      </c>
      <c r="AI713">
        <f>VLOOKUP(A713,NP!$A:$B,2,FALSE)</f>
        <v>175.5</v>
      </c>
      <c r="AJ713">
        <f t="shared" si="46"/>
        <v>175.5</v>
      </c>
      <c r="AK713">
        <f>VLOOKUP(F713,Kondition!$B$4:$AG$31,18,FALSE)*100</f>
        <v>37</v>
      </c>
      <c r="AL713" t="e">
        <f t="shared" si="47"/>
        <v>#REF!</v>
      </c>
      <c r="AM713">
        <v>17</v>
      </c>
    </row>
    <row r="714" spans="1:39" x14ac:dyDescent="0.3">
      <c r="A714" s="5">
        <v>10277467</v>
      </c>
      <c r="B714" s="6">
        <v>3286340878418</v>
      </c>
      <c r="C714" s="5" t="s">
        <v>2294</v>
      </c>
      <c r="D714" s="5" t="s">
        <v>5652</v>
      </c>
      <c r="E714" s="12">
        <v>316</v>
      </c>
      <c r="F714" s="5" t="s">
        <v>65</v>
      </c>
      <c r="G714" s="5">
        <v>2555519</v>
      </c>
      <c r="H714" s="36" t="s">
        <v>2294</v>
      </c>
      <c r="I714" s="5">
        <v>255</v>
      </c>
      <c r="J714" s="5">
        <v>55</v>
      </c>
      <c r="K714" s="5">
        <v>19</v>
      </c>
      <c r="L714" s="5" t="s">
        <v>2654</v>
      </c>
      <c r="M714" s="5">
        <v>111</v>
      </c>
      <c r="N714" s="5"/>
      <c r="O714" s="5" t="s">
        <v>19</v>
      </c>
      <c r="P714" s="5"/>
      <c r="Q714" s="5" t="s">
        <v>21</v>
      </c>
      <c r="R714" s="5" t="s">
        <v>21</v>
      </c>
      <c r="S714" s="5">
        <v>72</v>
      </c>
      <c r="T714" s="5" t="s">
        <v>22</v>
      </c>
      <c r="U714" s="5" t="s">
        <v>23</v>
      </c>
      <c r="V714" s="5" t="s">
        <v>24</v>
      </c>
      <c r="W714" s="12">
        <v>316</v>
      </c>
      <c r="X714" s="7">
        <f t="shared" si="44"/>
        <v>0.43</v>
      </c>
      <c r="Y714" s="5">
        <f t="shared" si="45"/>
        <v>180.12000000000003</v>
      </c>
      <c r="AI714" t="e">
        <f>VLOOKUP(A714,NP!$A:$B,2,FALSE)</f>
        <v>#N/A</v>
      </c>
      <c r="AJ714">
        <f t="shared" si="46"/>
        <v>0</v>
      </c>
      <c r="AK714">
        <f>VLOOKUP(F714,Kondition!$B$4:$AG$31,21,FALSE)*100</f>
        <v>43</v>
      </c>
      <c r="AL714" t="e">
        <f t="shared" si="47"/>
        <v>#REF!</v>
      </c>
      <c r="AM714">
        <v>19</v>
      </c>
    </row>
    <row r="715" spans="1:39" x14ac:dyDescent="0.3">
      <c r="A715" s="5">
        <v>10277468</v>
      </c>
      <c r="B715" s="6">
        <v>3286340944311</v>
      </c>
      <c r="C715" s="5" t="s">
        <v>2294</v>
      </c>
      <c r="D715" s="5" t="s">
        <v>5653</v>
      </c>
      <c r="E715" s="12">
        <v>450</v>
      </c>
      <c r="F715" s="5" t="s">
        <v>65</v>
      </c>
      <c r="G715" s="5">
        <v>2854522</v>
      </c>
      <c r="H715" s="36" t="s">
        <v>2294</v>
      </c>
      <c r="I715" s="5">
        <v>285</v>
      </c>
      <c r="J715" s="5">
        <v>45</v>
      </c>
      <c r="K715" s="5">
        <v>22</v>
      </c>
      <c r="L715" s="5" t="s">
        <v>3661</v>
      </c>
      <c r="M715" s="5">
        <v>110</v>
      </c>
      <c r="N715" s="5"/>
      <c r="O715" s="5" t="s">
        <v>33</v>
      </c>
      <c r="P715" s="5"/>
      <c r="Q715" s="5" t="s">
        <v>20</v>
      </c>
      <c r="R715" s="5" t="s">
        <v>20</v>
      </c>
      <c r="S715" s="5">
        <v>75</v>
      </c>
      <c r="T715" s="5" t="s">
        <v>22</v>
      </c>
      <c r="U715" s="5" t="s">
        <v>23</v>
      </c>
      <c r="V715" s="5" t="s">
        <v>24</v>
      </c>
      <c r="W715" s="12">
        <v>450</v>
      </c>
      <c r="X715" s="7" t="str">
        <f t="shared" si="44"/>
        <v>NP</v>
      </c>
      <c r="Y715" s="5">
        <f t="shared" si="45"/>
        <v>389</v>
      </c>
      <c r="AI715">
        <f>VLOOKUP(A715,NP!$A:$B,2,FALSE)</f>
        <v>389</v>
      </c>
      <c r="AJ715">
        <f t="shared" si="46"/>
        <v>389</v>
      </c>
      <c r="AK715">
        <f>VLOOKUP(F715,Kondition!$B$4:$AG$31,30,FALSE)*100</f>
        <v>43</v>
      </c>
      <c r="AL715" t="e">
        <f t="shared" si="47"/>
        <v>#REF!</v>
      </c>
      <c r="AM715">
        <v>19</v>
      </c>
    </row>
    <row r="716" spans="1:39" x14ac:dyDescent="0.3">
      <c r="A716" s="5">
        <v>10277469</v>
      </c>
      <c r="B716" s="6">
        <v>3286340912013</v>
      </c>
      <c r="C716" s="5" t="s">
        <v>2294</v>
      </c>
      <c r="D716" s="5" t="s">
        <v>5654</v>
      </c>
      <c r="E716" s="12">
        <v>361.5</v>
      </c>
      <c r="F716" s="5" t="s">
        <v>65</v>
      </c>
      <c r="G716" s="5">
        <v>2855020</v>
      </c>
      <c r="H716" s="36" t="s">
        <v>2294</v>
      </c>
      <c r="I716" s="5">
        <v>285</v>
      </c>
      <c r="J716" s="5">
        <v>50</v>
      </c>
      <c r="K716" s="5">
        <v>20</v>
      </c>
      <c r="L716" s="5" t="s">
        <v>3661</v>
      </c>
      <c r="M716" s="5">
        <v>112</v>
      </c>
      <c r="N716" s="5"/>
      <c r="O716" s="5" t="s">
        <v>33</v>
      </c>
      <c r="P716" s="5"/>
      <c r="Q716" s="5" t="s">
        <v>20</v>
      </c>
      <c r="R716" s="5" t="s">
        <v>20</v>
      </c>
      <c r="S716" s="5">
        <v>75</v>
      </c>
      <c r="T716" s="5" t="s">
        <v>22</v>
      </c>
      <c r="U716" s="5" t="s">
        <v>23</v>
      </c>
      <c r="V716" s="5" t="s">
        <v>24</v>
      </c>
      <c r="W716" s="12">
        <v>361.5</v>
      </c>
      <c r="X716" s="7" t="str">
        <f t="shared" si="44"/>
        <v>NP</v>
      </c>
      <c r="Y716" s="5">
        <f t="shared" si="45"/>
        <v>203</v>
      </c>
      <c r="AI716">
        <f>VLOOKUP(A716,NP!$A:$B,2,FALSE)</f>
        <v>203</v>
      </c>
      <c r="AJ716">
        <f t="shared" si="46"/>
        <v>203</v>
      </c>
      <c r="AK716">
        <f>VLOOKUP(F716,Kondition!$B$4:$AG$309,24,FALSE)*100</f>
        <v>43</v>
      </c>
      <c r="AL716" t="e">
        <f t="shared" si="47"/>
        <v>#REF!</v>
      </c>
      <c r="AM716">
        <v>19</v>
      </c>
    </row>
    <row r="717" spans="1:39" x14ac:dyDescent="0.3">
      <c r="A717" s="5">
        <v>10277470</v>
      </c>
      <c r="B717" s="6">
        <v>3286340911313</v>
      </c>
      <c r="C717" s="5" t="s">
        <v>2294</v>
      </c>
      <c r="D717" s="5" t="s">
        <v>5655</v>
      </c>
      <c r="E717" s="12">
        <v>347.5</v>
      </c>
      <c r="F717" s="5" t="s">
        <v>65</v>
      </c>
      <c r="G717" s="5">
        <v>2655019</v>
      </c>
      <c r="H717" s="36" t="s">
        <v>2294</v>
      </c>
      <c r="I717" s="5">
        <v>265</v>
      </c>
      <c r="J717" s="5">
        <v>50</v>
      </c>
      <c r="K717" s="5">
        <v>19</v>
      </c>
      <c r="L717" s="5" t="s">
        <v>3661</v>
      </c>
      <c r="M717" s="5">
        <v>110</v>
      </c>
      <c r="N717" s="5"/>
      <c r="O717" s="5" t="s">
        <v>33</v>
      </c>
      <c r="P717" s="5"/>
      <c r="Q717" s="5" t="s">
        <v>20</v>
      </c>
      <c r="R717" s="5" t="s">
        <v>20</v>
      </c>
      <c r="S717" s="5">
        <v>73</v>
      </c>
      <c r="T717" s="5" t="s">
        <v>22</v>
      </c>
      <c r="U717" s="5" t="s">
        <v>23</v>
      </c>
      <c r="V717" s="5" t="s">
        <v>24</v>
      </c>
      <c r="W717" s="12">
        <v>347.5</v>
      </c>
      <c r="X717" s="7" t="str">
        <f t="shared" si="44"/>
        <v>NP</v>
      </c>
      <c r="Y717" s="5">
        <f t="shared" si="45"/>
        <v>196.5</v>
      </c>
      <c r="AI717">
        <f>VLOOKUP(A717,NP!$A:$B,2,FALSE)</f>
        <v>196.5</v>
      </c>
      <c r="AJ717">
        <f t="shared" si="46"/>
        <v>196.5</v>
      </c>
      <c r="AK717">
        <f>VLOOKUP(F717,Kondition!$B$4:$AG$31,21,FALSE)*100</f>
        <v>43</v>
      </c>
      <c r="AL717" t="e">
        <f t="shared" si="47"/>
        <v>#REF!</v>
      </c>
      <c r="AM717">
        <v>19</v>
      </c>
    </row>
    <row r="718" spans="1:39" x14ac:dyDescent="0.3">
      <c r="A718" s="5">
        <v>10277471</v>
      </c>
      <c r="B718" s="6">
        <v>3286340911214</v>
      </c>
      <c r="C718" s="5" t="s">
        <v>2294</v>
      </c>
      <c r="D718" s="5" t="s">
        <v>5656</v>
      </c>
      <c r="E718" s="12">
        <v>339.5</v>
      </c>
      <c r="F718" s="5" t="s">
        <v>65</v>
      </c>
      <c r="G718" s="5">
        <v>2555019</v>
      </c>
      <c r="H718" s="36" t="s">
        <v>2294</v>
      </c>
      <c r="I718" s="5">
        <v>255</v>
      </c>
      <c r="J718" s="5">
        <v>50</v>
      </c>
      <c r="K718" s="5">
        <v>19</v>
      </c>
      <c r="L718" s="5" t="s">
        <v>3661</v>
      </c>
      <c r="M718" s="5">
        <v>107</v>
      </c>
      <c r="N718" s="5"/>
      <c r="O718" s="5" t="s">
        <v>33</v>
      </c>
      <c r="P718" s="5"/>
      <c r="Q718" s="5" t="s">
        <v>20</v>
      </c>
      <c r="R718" s="5" t="s">
        <v>20</v>
      </c>
      <c r="S718" s="5">
        <v>73</v>
      </c>
      <c r="T718" s="5" t="s">
        <v>22</v>
      </c>
      <c r="U718" s="5" t="s">
        <v>23</v>
      </c>
      <c r="V718" s="5" t="s">
        <v>24</v>
      </c>
      <c r="W718" s="12">
        <v>339.5</v>
      </c>
      <c r="X718" s="7" t="str">
        <f t="shared" si="44"/>
        <v>NP</v>
      </c>
      <c r="Y718" s="5">
        <f t="shared" si="45"/>
        <v>193</v>
      </c>
      <c r="AI718">
        <f>VLOOKUP(A718,NP!$A:$B,2,FALSE)</f>
        <v>193</v>
      </c>
      <c r="AJ718">
        <f t="shared" si="46"/>
        <v>193</v>
      </c>
      <c r="AK718">
        <f>VLOOKUP(F718,Kondition!$B$4:$AG$31,21,FALSE)*100</f>
        <v>43</v>
      </c>
      <c r="AL718" t="e">
        <f t="shared" si="47"/>
        <v>#REF!</v>
      </c>
      <c r="AM718">
        <v>19</v>
      </c>
    </row>
    <row r="719" spans="1:39" x14ac:dyDescent="0.3">
      <c r="A719" s="5">
        <v>10277472</v>
      </c>
      <c r="B719" s="6">
        <v>3286340911016</v>
      </c>
      <c r="C719" s="5" t="s">
        <v>2294</v>
      </c>
      <c r="D719" s="5" t="s">
        <v>5657</v>
      </c>
      <c r="E719" s="12">
        <v>149</v>
      </c>
      <c r="F719" s="5" t="s">
        <v>65</v>
      </c>
      <c r="G719" s="5">
        <v>2357515</v>
      </c>
      <c r="H719" s="36" t="s">
        <v>2294</v>
      </c>
      <c r="I719" s="5">
        <v>235</v>
      </c>
      <c r="J719" s="5">
        <v>75</v>
      </c>
      <c r="K719" s="5">
        <v>15</v>
      </c>
      <c r="L719" s="5" t="s">
        <v>3661</v>
      </c>
      <c r="M719" s="5">
        <v>109</v>
      </c>
      <c r="N719" s="5"/>
      <c r="O719" s="5" t="s">
        <v>50</v>
      </c>
      <c r="P719" s="5"/>
      <c r="Q719" s="5" t="s">
        <v>20</v>
      </c>
      <c r="R719" s="5" t="s">
        <v>20</v>
      </c>
      <c r="S719" s="5">
        <v>72</v>
      </c>
      <c r="T719" s="5" t="s">
        <v>22</v>
      </c>
      <c r="U719" s="5" t="s">
        <v>23</v>
      </c>
      <c r="V719" s="5" t="s">
        <v>24</v>
      </c>
      <c r="W719" s="12">
        <v>149</v>
      </c>
      <c r="X719" s="7">
        <f t="shared" si="44"/>
        <v>0.34499999999999997</v>
      </c>
      <c r="Y719" s="5">
        <f t="shared" si="45"/>
        <v>97.594999999999999</v>
      </c>
      <c r="AI719" t="e">
        <f>VLOOKUP(A719,NP!$A:$B,2,FALSE)</f>
        <v>#N/A</v>
      </c>
      <c r="AJ719">
        <f t="shared" si="46"/>
        <v>0</v>
      </c>
      <c r="AK719">
        <f>VLOOKUP(F719,Kondition!$B$4:$AG$31,9,FALSE)*100</f>
        <v>34.5</v>
      </c>
      <c r="AL719" t="e">
        <f t="shared" si="47"/>
        <v>#REF!</v>
      </c>
      <c r="AM719">
        <v>16</v>
      </c>
    </row>
    <row r="720" spans="1:39" x14ac:dyDescent="0.3">
      <c r="A720" s="5">
        <v>10277473</v>
      </c>
      <c r="B720" s="6">
        <v>3286340910910</v>
      </c>
      <c r="C720" s="5" t="s">
        <v>2294</v>
      </c>
      <c r="D720" s="5" t="s">
        <v>5658</v>
      </c>
      <c r="E720" s="12">
        <v>240.5</v>
      </c>
      <c r="F720" s="5" t="s">
        <v>65</v>
      </c>
      <c r="G720" s="5">
        <v>2256017</v>
      </c>
      <c r="H720" s="36" t="s">
        <v>2294</v>
      </c>
      <c r="I720" s="5">
        <v>225</v>
      </c>
      <c r="J720" s="5">
        <v>60</v>
      </c>
      <c r="K720" s="5">
        <v>17</v>
      </c>
      <c r="L720" s="5" t="s">
        <v>3661</v>
      </c>
      <c r="M720" s="5">
        <v>99</v>
      </c>
      <c r="N720" s="5"/>
      <c r="O720" s="5" t="s">
        <v>38</v>
      </c>
      <c r="P720" s="5"/>
      <c r="Q720" s="5" t="s">
        <v>20</v>
      </c>
      <c r="R720" s="5" t="s">
        <v>20</v>
      </c>
      <c r="S720" s="5">
        <v>72</v>
      </c>
      <c r="T720" s="5" t="s">
        <v>22</v>
      </c>
      <c r="U720" s="5" t="s">
        <v>23</v>
      </c>
      <c r="V720" s="5" t="s">
        <v>24</v>
      </c>
      <c r="W720" s="12">
        <v>240.5</v>
      </c>
      <c r="X720" s="7" t="str">
        <f t="shared" si="44"/>
        <v>NP</v>
      </c>
      <c r="Y720" s="5">
        <f t="shared" si="45"/>
        <v>147</v>
      </c>
      <c r="AI720">
        <f>VLOOKUP(A720,NP!$A:$B,2,FALSE)</f>
        <v>147</v>
      </c>
      <c r="AJ720">
        <f t="shared" si="46"/>
        <v>147</v>
      </c>
      <c r="AK720">
        <f>VLOOKUP(F720,Kondition!$B$4:$AG$31,15,FALSE)*100</f>
        <v>37</v>
      </c>
      <c r="AL720" t="e">
        <f t="shared" si="47"/>
        <v>#REF!</v>
      </c>
      <c r="AM720">
        <v>17</v>
      </c>
    </row>
    <row r="721" spans="1:39" x14ac:dyDescent="0.3">
      <c r="A721" s="5">
        <v>10277474</v>
      </c>
      <c r="B721" s="6">
        <v>3286340910712</v>
      </c>
      <c r="C721" s="5" t="s">
        <v>2294</v>
      </c>
      <c r="D721" s="5" t="s">
        <v>5659</v>
      </c>
      <c r="E721" s="12">
        <v>251.5</v>
      </c>
      <c r="F721" s="5" t="s">
        <v>65</v>
      </c>
      <c r="G721" s="5">
        <v>2356017</v>
      </c>
      <c r="H721" s="36" t="s">
        <v>2294</v>
      </c>
      <c r="I721" s="5">
        <v>235</v>
      </c>
      <c r="J721" s="5">
        <v>60</v>
      </c>
      <c r="K721" s="5">
        <v>17</v>
      </c>
      <c r="L721" s="5" t="s">
        <v>3661</v>
      </c>
      <c r="M721" s="5">
        <v>102</v>
      </c>
      <c r="N721" s="5"/>
      <c r="O721" s="5" t="s">
        <v>38</v>
      </c>
      <c r="P721" s="5"/>
      <c r="Q721" s="5" t="s">
        <v>20</v>
      </c>
      <c r="R721" s="5" t="s">
        <v>20</v>
      </c>
      <c r="S721" s="5">
        <v>72</v>
      </c>
      <c r="T721" s="5" t="s">
        <v>22</v>
      </c>
      <c r="U721" s="5" t="s">
        <v>23</v>
      </c>
      <c r="V721" s="5" t="s">
        <v>24</v>
      </c>
      <c r="W721" s="12">
        <v>251.5</v>
      </c>
      <c r="X721" s="7" t="str">
        <f t="shared" si="44"/>
        <v>NP</v>
      </c>
      <c r="Y721" s="5">
        <f t="shared" si="45"/>
        <v>152.5</v>
      </c>
      <c r="AI721">
        <f>VLOOKUP(A721,NP!$A:$B,2,FALSE)</f>
        <v>152.5</v>
      </c>
      <c r="AJ721">
        <f t="shared" si="46"/>
        <v>152.5</v>
      </c>
      <c r="AK721">
        <f>VLOOKUP(F721,Kondition!$B$4:$AG$31,15,FALSE)*100</f>
        <v>37</v>
      </c>
      <c r="AL721" t="e">
        <f t="shared" si="47"/>
        <v>#REF!</v>
      </c>
      <c r="AM721">
        <v>17</v>
      </c>
    </row>
    <row r="722" spans="1:39" x14ac:dyDescent="0.3">
      <c r="A722" s="5">
        <v>10277475</v>
      </c>
      <c r="B722" s="6">
        <v>3286340912310</v>
      </c>
      <c r="C722" s="5" t="s">
        <v>2294</v>
      </c>
      <c r="D722" s="5" t="s">
        <v>5660</v>
      </c>
      <c r="E722" s="12">
        <v>376</v>
      </c>
      <c r="F722" s="5" t="s">
        <v>65</v>
      </c>
      <c r="G722" s="5">
        <v>2754520</v>
      </c>
      <c r="H722" s="36" t="s">
        <v>2294</v>
      </c>
      <c r="I722" s="5">
        <v>275</v>
      </c>
      <c r="J722" s="5">
        <v>45</v>
      </c>
      <c r="K722" s="5">
        <v>20</v>
      </c>
      <c r="L722" s="5" t="s">
        <v>3661</v>
      </c>
      <c r="M722" s="5">
        <v>110</v>
      </c>
      <c r="N722" s="5"/>
      <c r="O722" s="5" t="s">
        <v>33</v>
      </c>
      <c r="P722" s="5"/>
      <c r="Q722" s="5" t="s">
        <v>20</v>
      </c>
      <c r="R722" s="5" t="s">
        <v>20</v>
      </c>
      <c r="S722" s="5">
        <v>73</v>
      </c>
      <c r="T722" s="5" t="s">
        <v>22</v>
      </c>
      <c r="U722" s="5" t="s">
        <v>23</v>
      </c>
      <c r="V722" s="5" t="s">
        <v>24</v>
      </c>
      <c r="W722" s="12">
        <v>376</v>
      </c>
      <c r="X722" s="7" t="str">
        <f t="shared" si="44"/>
        <v>NP</v>
      </c>
      <c r="Y722" s="5">
        <f t="shared" si="45"/>
        <v>209.5</v>
      </c>
      <c r="AI722">
        <f>VLOOKUP(A722,NP!$A:$B,2,FALSE)</f>
        <v>209.5</v>
      </c>
      <c r="AJ722">
        <f t="shared" si="46"/>
        <v>209.5</v>
      </c>
      <c r="AK722">
        <f>VLOOKUP(F722,Kondition!$B$4:$AG$309,24,FALSE)*100</f>
        <v>43</v>
      </c>
      <c r="AL722" t="e">
        <f t="shared" si="47"/>
        <v>#REF!</v>
      </c>
      <c r="AM722">
        <v>19</v>
      </c>
    </row>
    <row r="723" spans="1:39" x14ac:dyDescent="0.3">
      <c r="A723" s="5">
        <v>10278096</v>
      </c>
      <c r="B723" s="6">
        <v>3286340912815</v>
      </c>
      <c r="C723" s="5" t="s">
        <v>2294</v>
      </c>
      <c r="D723" s="5" t="s">
        <v>5661</v>
      </c>
      <c r="E723" s="12">
        <v>224</v>
      </c>
      <c r="F723" s="5" t="s">
        <v>65</v>
      </c>
      <c r="G723" s="5">
        <v>2156017</v>
      </c>
      <c r="H723" s="36" t="s">
        <v>2294</v>
      </c>
      <c r="I723" s="5">
        <v>215</v>
      </c>
      <c r="J723" s="5">
        <v>60</v>
      </c>
      <c r="K723" s="5">
        <v>17</v>
      </c>
      <c r="L723" s="5" t="s">
        <v>3661</v>
      </c>
      <c r="M723" s="5">
        <v>100</v>
      </c>
      <c r="N723" s="5"/>
      <c r="O723" s="5" t="s">
        <v>50</v>
      </c>
      <c r="P723" s="5"/>
      <c r="Q723" s="5" t="s">
        <v>20</v>
      </c>
      <c r="R723" s="5" t="s">
        <v>20</v>
      </c>
      <c r="S723" s="5">
        <v>72</v>
      </c>
      <c r="T723" s="5" t="s">
        <v>22</v>
      </c>
      <c r="U723" s="5" t="s">
        <v>23</v>
      </c>
      <c r="V723" s="5" t="s">
        <v>24</v>
      </c>
      <c r="W723" s="12">
        <v>224</v>
      </c>
      <c r="X723" s="7" t="str">
        <f t="shared" si="44"/>
        <v>NP</v>
      </c>
      <c r="Y723" s="5">
        <f t="shared" si="45"/>
        <v>139.5</v>
      </c>
      <c r="AI723">
        <f>VLOOKUP(A723,NP!$A:$B,2,FALSE)</f>
        <v>139.5</v>
      </c>
      <c r="AJ723">
        <f t="shared" si="46"/>
        <v>139.5</v>
      </c>
      <c r="AK723">
        <f>VLOOKUP(F723,Kondition!$B$4:$AG$31,15,FALSE)*100</f>
        <v>37</v>
      </c>
      <c r="AL723" t="e">
        <f t="shared" si="47"/>
        <v>#REF!</v>
      </c>
      <c r="AM723">
        <v>17</v>
      </c>
    </row>
    <row r="724" spans="1:39" x14ac:dyDescent="0.3">
      <c r="A724" s="5">
        <v>10278097</v>
      </c>
      <c r="B724" s="6">
        <v>3286340912914</v>
      </c>
      <c r="C724" s="5" t="s">
        <v>2294</v>
      </c>
      <c r="D724" s="5" t="s">
        <v>5662</v>
      </c>
      <c r="E724" s="12">
        <v>241</v>
      </c>
      <c r="F724" s="5" t="s">
        <v>65</v>
      </c>
      <c r="G724" s="5">
        <v>2256017</v>
      </c>
      <c r="H724" s="36" t="s">
        <v>2294</v>
      </c>
      <c r="I724" s="5">
        <v>225</v>
      </c>
      <c r="J724" s="5">
        <v>60</v>
      </c>
      <c r="K724" s="5">
        <v>17</v>
      </c>
      <c r="L724" s="5" t="s">
        <v>3661</v>
      </c>
      <c r="M724" s="5">
        <v>103</v>
      </c>
      <c r="N724" s="5"/>
      <c r="O724" s="5" t="s">
        <v>50</v>
      </c>
      <c r="P724" s="5"/>
      <c r="Q724" s="5" t="s">
        <v>20</v>
      </c>
      <c r="R724" s="5" t="s">
        <v>20</v>
      </c>
      <c r="S724" s="5">
        <v>72</v>
      </c>
      <c r="T724" s="5" t="s">
        <v>22</v>
      </c>
      <c r="U724" s="5" t="s">
        <v>23</v>
      </c>
      <c r="V724" s="5" t="s">
        <v>24</v>
      </c>
      <c r="W724" s="12">
        <v>241</v>
      </c>
      <c r="X724" s="7" t="str">
        <f t="shared" si="44"/>
        <v>NP</v>
      </c>
      <c r="Y724" s="5">
        <f t="shared" si="45"/>
        <v>147.5</v>
      </c>
      <c r="AI724">
        <f>VLOOKUP(A724,NP!$A:$B,2,FALSE)</f>
        <v>147.5</v>
      </c>
      <c r="AJ724">
        <f t="shared" si="46"/>
        <v>147.5</v>
      </c>
      <c r="AK724">
        <f>VLOOKUP(F724,Kondition!$B$4:$AG$31,15,FALSE)*100</f>
        <v>37</v>
      </c>
      <c r="AL724" t="e">
        <f t="shared" si="47"/>
        <v>#REF!</v>
      </c>
      <c r="AM724">
        <v>17</v>
      </c>
    </row>
    <row r="725" spans="1:39" x14ac:dyDescent="0.3">
      <c r="A725" s="5">
        <v>10278098</v>
      </c>
      <c r="B725" s="6">
        <v>3286340913119</v>
      </c>
      <c r="C725" s="5" t="s">
        <v>2294</v>
      </c>
      <c r="D725" s="5" t="s">
        <v>5663</v>
      </c>
      <c r="E725" s="12">
        <v>158.5</v>
      </c>
      <c r="F725" s="5" t="s">
        <v>65</v>
      </c>
      <c r="G725" s="5">
        <v>2156516</v>
      </c>
      <c r="H725" s="36" t="s">
        <v>2294</v>
      </c>
      <c r="I725" s="5">
        <v>215</v>
      </c>
      <c r="J725" s="5">
        <v>65</v>
      </c>
      <c r="K725" s="5">
        <v>16</v>
      </c>
      <c r="L725" s="5" t="s">
        <v>3661</v>
      </c>
      <c r="M725" s="5">
        <v>102</v>
      </c>
      <c r="N725" s="5"/>
      <c r="O725" s="5" t="s">
        <v>50</v>
      </c>
      <c r="P725" s="5"/>
      <c r="Q725" s="5" t="s">
        <v>20</v>
      </c>
      <c r="R725" s="5" t="s">
        <v>20</v>
      </c>
      <c r="S725" s="5">
        <v>72</v>
      </c>
      <c r="T725" s="5" t="s">
        <v>22</v>
      </c>
      <c r="U725" s="5" t="s">
        <v>23</v>
      </c>
      <c r="V725" s="5" t="s">
        <v>24</v>
      </c>
      <c r="W725" s="12">
        <v>158.5</v>
      </c>
      <c r="X725" s="7">
        <f t="shared" si="44"/>
        <v>0.37</v>
      </c>
      <c r="Y725" s="5">
        <f t="shared" si="45"/>
        <v>99.855000000000004</v>
      </c>
      <c r="AI725" t="e">
        <f>VLOOKUP(A725,NP!$A:$B,2,FALSE)</f>
        <v>#N/A</v>
      </c>
      <c r="AJ725">
        <f t="shared" si="46"/>
        <v>0</v>
      </c>
      <c r="AK725">
        <f>VLOOKUP(F725,Kondition!$B$4:$AG$31,12,FALSE)*100</f>
        <v>37</v>
      </c>
      <c r="AL725" t="e">
        <f t="shared" si="47"/>
        <v>#REF!</v>
      </c>
      <c r="AM725">
        <v>16</v>
      </c>
    </row>
    <row r="726" spans="1:39" x14ac:dyDescent="0.3">
      <c r="A726" s="5">
        <v>10278099</v>
      </c>
      <c r="B726" s="6">
        <v>3286340912211</v>
      </c>
      <c r="C726" s="5" t="s">
        <v>2294</v>
      </c>
      <c r="D726" s="5" t="s">
        <v>5664</v>
      </c>
      <c r="E726" s="12">
        <v>254.5</v>
      </c>
      <c r="F726" s="5" t="s">
        <v>65</v>
      </c>
      <c r="G726" s="5">
        <v>2355517</v>
      </c>
      <c r="H726" s="36" t="s">
        <v>2294</v>
      </c>
      <c r="I726" s="5">
        <v>235</v>
      </c>
      <c r="J726" s="5">
        <v>55</v>
      </c>
      <c r="K726" s="5">
        <v>17</v>
      </c>
      <c r="L726" s="5" t="s">
        <v>3661</v>
      </c>
      <c r="M726" s="5">
        <v>103</v>
      </c>
      <c r="N726" s="5"/>
      <c r="O726" s="5" t="s">
        <v>33</v>
      </c>
      <c r="P726" s="5"/>
      <c r="Q726" s="5" t="s">
        <v>20</v>
      </c>
      <c r="R726" s="5" t="s">
        <v>20</v>
      </c>
      <c r="S726" s="5">
        <v>72</v>
      </c>
      <c r="T726" s="5" t="s">
        <v>22</v>
      </c>
      <c r="U726" s="5" t="s">
        <v>23</v>
      </c>
      <c r="V726" s="5" t="s">
        <v>24</v>
      </c>
      <c r="W726" s="12">
        <v>254.5</v>
      </c>
      <c r="X726" s="7" t="str">
        <f t="shared" si="44"/>
        <v>NP</v>
      </c>
      <c r="Y726" s="5">
        <f t="shared" si="45"/>
        <v>153.5</v>
      </c>
      <c r="AI726">
        <f>VLOOKUP(A726,NP!$A:$B,2,FALSE)</f>
        <v>153.5</v>
      </c>
      <c r="AJ726">
        <f t="shared" si="46"/>
        <v>153.5</v>
      </c>
      <c r="AK726">
        <f>VLOOKUP(F726,Kondition!$B$4:$AG$31,15,FALSE)*100</f>
        <v>37</v>
      </c>
      <c r="AL726" t="e">
        <f t="shared" si="47"/>
        <v>#REF!</v>
      </c>
      <c r="AM726">
        <v>17</v>
      </c>
    </row>
    <row r="727" spans="1:39" x14ac:dyDescent="0.3">
      <c r="A727" s="5">
        <v>10278100</v>
      </c>
      <c r="B727" s="6">
        <v>3286340912518</v>
      </c>
      <c r="C727" s="5" t="s">
        <v>2294</v>
      </c>
      <c r="D727" s="5" t="s">
        <v>5665</v>
      </c>
      <c r="E727" s="12">
        <v>248</v>
      </c>
      <c r="F727" s="5" t="s">
        <v>65</v>
      </c>
      <c r="G727" s="5">
        <v>2256517</v>
      </c>
      <c r="H727" s="36" t="s">
        <v>2294</v>
      </c>
      <c r="I727" s="5">
        <v>225</v>
      </c>
      <c r="J727" s="5">
        <v>65</v>
      </c>
      <c r="K727" s="5">
        <v>17</v>
      </c>
      <c r="L727" s="5" t="s">
        <v>3661</v>
      </c>
      <c r="M727" s="5">
        <v>106</v>
      </c>
      <c r="N727" s="5"/>
      <c r="O727" s="5" t="s">
        <v>38</v>
      </c>
      <c r="P727" s="5"/>
      <c r="Q727" s="5" t="s">
        <v>20</v>
      </c>
      <c r="R727" s="5" t="s">
        <v>20</v>
      </c>
      <c r="S727" s="5">
        <v>72</v>
      </c>
      <c r="T727" s="5" t="s">
        <v>22</v>
      </c>
      <c r="U727" s="5" t="s">
        <v>23</v>
      </c>
      <c r="V727" s="5" t="s">
        <v>24</v>
      </c>
      <c r="W727" s="12">
        <v>248</v>
      </c>
      <c r="X727" s="7" t="str">
        <f t="shared" si="44"/>
        <v>NP</v>
      </c>
      <c r="Y727" s="5">
        <f t="shared" si="45"/>
        <v>150.5</v>
      </c>
      <c r="AI727">
        <f>VLOOKUP(A727,NP!$A:$B,2,FALSE)</f>
        <v>150.5</v>
      </c>
      <c r="AJ727">
        <f t="shared" si="46"/>
        <v>150.5</v>
      </c>
      <c r="AK727">
        <f>VLOOKUP(F727,Kondition!$B$4:$AG$31,15,FALSE)*100</f>
        <v>37</v>
      </c>
      <c r="AL727" t="e">
        <f t="shared" si="47"/>
        <v>#REF!</v>
      </c>
      <c r="AM727">
        <v>17</v>
      </c>
    </row>
    <row r="728" spans="1:39" x14ac:dyDescent="0.3">
      <c r="A728" s="5">
        <v>10278101</v>
      </c>
      <c r="B728" s="6">
        <v>3286340912112</v>
      </c>
      <c r="C728" s="5" t="s">
        <v>2294</v>
      </c>
      <c r="D728" s="5" t="s">
        <v>3660</v>
      </c>
      <c r="E728" s="12">
        <v>152</v>
      </c>
      <c r="F728" s="5" t="s">
        <v>65</v>
      </c>
      <c r="G728" s="5">
        <v>1958015</v>
      </c>
      <c r="H728" s="36" t="s">
        <v>2294</v>
      </c>
      <c r="I728" s="5">
        <v>195</v>
      </c>
      <c r="J728" s="5">
        <v>80</v>
      </c>
      <c r="K728" s="5">
        <v>15</v>
      </c>
      <c r="L728" s="5" t="s">
        <v>3661</v>
      </c>
      <c r="M728" s="5">
        <v>96</v>
      </c>
      <c r="N728" s="5"/>
      <c r="O728" s="5" t="s">
        <v>50</v>
      </c>
      <c r="P728" s="5"/>
      <c r="Q728" s="5" t="s">
        <v>32</v>
      </c>
      <c r="R728" s="5" t="s">
        <v>20</v>
      </c>
      <c r="S728" s="5">
        <v>72</v>
      </c>
      <c r="T728" s="5" t="s">
        <v>22</v>
      </c>
      <c r="U728" s="5" t="s">
        <v>23</v>
      </c>
      <c r="V728" s="5" t="s">
        <v>24</v>
      </c>
      <c r="W728" s="12">
        <v>152</v>
      </c>
      <c r="X728" s="7">
        <f t="shared" si="44"/>
        <v>0.34499999999999997</v>
      </c>
      <c r="Y728" s="5">
        <f t="shared" si="45"/>
        <v>99.56</v>
      </c>
      <c r="AI728" t="e">
        <f>VLOOKUP(A728,NP!$A:$B,2,FALSE)</f>
        <v>#N/A</v>
      </c>
      <c r="AJ728">
        <f t="shared" si="46"/>
        <v>0</v>
      </c>
      <c r="AK728">
        <f>VLOOKUP(F728,Kondition!$B$4:$AG$31,9,FALSE)*100</f>
        <v>34.5</v>
      </c>
      <c r="AL728" t="e">
        <f t="shared" si="47"/>
        <v>#REF!</v>
      </c>
      <c r="AM728">
        <v>16</v>
      </c>
    </row>
    <row r="729" spans="1:39" x14ac:dyDescent="0.3">
      <c r="A729" s="5">
        <v>10278102</v>
      </c>
      <c r="B729" s="6">
        <v>3286340998819</v>
      </c>
      <c r="C729" s="5" t="s">
        <v>2294</v>
      </c>
      <c r="D729" s="5" t="s">
        <v>5666</v>
      </c>
      <c r="E729" s="12">
        <v>253.5</v>
      </c>
      <c r="F729" s="5" t="s">
        <v>65</v>
      </c>
      <c r="G729" s="5">
        <v>2256018</v>
      </c>
      <c r="H729" s="36" t="s">
        <v>2294</v>
      </c>
      <c r="I729" s="5">
        <v>225</v>
      </c>
      <c r="J729" s="5">
        <v>60</v>
      </c>
      <c r="K729" s="5">
        <v>18</v>
      </c>
      <c r="L729" s="5" t="s">
        <v>2654</v>
      </c>
      <c r="M729" s="5">
        <v>104</v>
      </c>
      <c r="N729" s="5"/>
      <c r="O729" s="5" t="s">
        <v>19</v>
      </c>
      <c r="P729" s="5"/>
      <c r="Q729" s="5" t="s">
        <v>21</v>
      </c>
      <c r="R729" s="5" t="s">
        <v>27</v>
      </c>
      <c r="S729" s="5">
        <v>72</v>
      </c>
      <c r="T729" s="5" t="s">
        <v>22</v>
      </c>
      <c r="U729" s="5" t="s">
        <v>23</v>
      </c>
      <c r="V729" s="5" t="s">
        <v>24</v>
      </c>
      <c r="W729" s="12">
        <v>253.5</v>
      </c>
      <c r="X729" s="7" t="str">
        <f t="shared" si="44"/>
        <v>NP</v>
      </c>
      <c r="Y729" s="5">
        <f t="shared" si="45"/>
        <v>153</v>
      </c>
      <c r="AI729">
        <f>VLOOKUP(A729,NP!$A:$B,2,FALSE)</f>
        <v>153</v>
      </c>
      <c r="AJ729">
        <f t="shared" si="46"/>
        <v>153</v>
      </c>
      <c r="AK729">
        <f>VLOOKUP(F729,Kondition!$B$4:$AG$31,18,FALSE)*100</f>
        <v>37</v>
      </c>
      <c r="AL729" t="e">
        <f t="shared" si="47"/>
        <v>#REF!</v>
      </c>
      <c r="AM729">
        <v>17</v>
      </c>
    </row>
    <row r="730" spans="1:39" x14ac:dyDescent="0.3">
      <c r="A730" s="5">
        <v>10279201</v>
      </c>
      <c r="B730" s="6">
        <v>3286340999113</v>
      </c>
      <c r="C730" s="5" t="s">
        <v>2294</v>
      </c>
      <c r="D730" s="5" t="s">
        <v>5669</v>
      </c>
      <c r="E730" s="12">
        <v>210</v>
      </c>
      <c r="F730" s="5" t="s">
        <v>65</v>
      </c>
      <c r="G730" s="5">
        <v>2555518</v>
      </c>
      <c r="H730" s="36" t="s">
        <v>2294</v>
      </c>
      <c r="I730" s="5">
        <v>255</v>
      </c>
      <c r="J730" s="5">
        <v>55</v>
      </c>
      <c r="K730" s="5">
        <v>18</v>
      </c>
      <c r="L730" s="5" t="s">
        <v>2654</v>
      </c>
      <c r="M730" s="5">
        <v>109</v>
      </c>
      <c r="N730" s="5"/>
      <c r="O730" s="5" t="s">
        <v>19</v>
      </c>
      <c r="P730" s="5"/>
      <c r="Q730" s="5" t="s">
        <v>21</v>
      </c>
      <c r="R730" s="5" t="s">
        <v>27</v>
      </c>
      <c r="S730" s="5">
        <v>71</v>
      </c>
      <c r="T730" s="5" t="s">
        <v>22</v>
      </c>
      <c r="U730" s="5" t="s">
        <v>23</v>
      </c>
      <c r="V730" s="5" t="s">
        <v>24</v>
      </c>
      <c r="W730" s="12">
        <v>210</v>
      </c>
      <c r="X730" s="7">
        <f t="shared" si="44"/>
        <v>0.37</v>
      </c>
      <c r="Y730" s="5">
        <f t="shared" si="45"/>
        <v>132.30000000000001</v>
      </c>
      <c r="AI730" t="e">
        <f>VLOOKUP(A730,NP!$A:$B,2,FALSE)</f>
        <v>#N/A</v>
      </c>
      <c r="AJ730">
        <f t="shared" si="46"/>
        <v>0</v>
      </c>
      <c r="AK730">
        <f>VLOOKUP(F730,Kondition!$B$4:$AG$31,18,FALSE)*100</f>
        <v>37</v>
      </c>
      <c r="AL730" t="e">
        <f t="shared" si="47"/>
        <v>#REF!</v>
      </c>
      <c r="AM730">
        <v>17</v>
      </c>
    </row>
    <row r="731" spans="1:39" x14ac:dyDescent="0.3">
      <c r="A731" s="5">
        <v>10279259</v>
      </c>
      <c r="B731" s="6">
        <v>3286341198614</v>
      </c>
      <c r="C731" s="5" t="s">
        <v>2294</v>
      </c>
      <c r="D731" s="5" t="s">
        <v>5674</v>
      </c>
      <c r="E731" s="12">
        <v>381.5</v>
      </c>
      <c r="F731" s="5" t="s">
        <v>65</v>
      </c>
      <c r="G731" s="5">
        <v>2857017</v>
      </c>
      <c r="H731" s="36" t="s">
        <v>2294</v>
      </c>
      <c r="I731" s="5">
        <v>285</v>
      </c>
      <c r="J731" s="5">
        <v>70</v>
      </c>
      <c r="K731" s="5">
        <v>17</v>
      </c>
      <c r="L731" s="5" t="s">
        <v>3661</v>
      </c>
      <c r="M731" s="5">
        <v>117</v>
      </c>
      <c r="N731" s="5"/>
      <c r="O731" s="5" t="s">
        <v>50</v>
      </c>
      <c r="P731" s="5"/>
      <c r="Q731" s="5" t="s">
        <v>20</v>
      </c>
      <c r="R731" s="5" t="s">
        <v>20</v>
      </c>
      <c r="S731" s="5">
        <v>75</v>
      </c>
      <c r="T731" s="5" t="s">
        <v>22</v>
      </c>
      <c r="U731" s="5" t="s">
        <v>23</v>
      </c>
      <c r="V731" s="5" t="s">
        <v>24</v>
      </c>
      <c r="W731" s="12">
        <v>381.5</v>
      </c>
      <c r="X731" s="7" t="str">
        <f t="shared" si="44"/>
        <v>NP</v>
      </c>
      <c r="Y731" s="5">
        <f t="shared" si="45"/>
        <v>212</v>
      </c>
      <c r="AI731">
        <f>VLOOKUP(A731,NP!$A:$B,2,FALSE)</f>
        <v>212</v>
      </c>
      <c r="AJ731">
        <f t="shared" si="46"/>
        <v>212</v>
      </c>
      <c r="AK731">
        <f>VLOOKUP(F731,Kondition!$B$4:$AG$31,15,FALSE)*100</f>
        <v>37</v>
      </c>
      <c r="AL731" t="e">
        <f t="shared" si="47"/>
        <v>#REF!</v>
      </c>
      <c r="AM731">
        <v>17</v>
      </c>
    </row>
    <row r="732" spans="1:39" x14ac:dyDescent="0.3">
      <c r="A732" s="5">
        <v>10279261</v>
      </c>
      <c r="B732" s="6">
        <v>3286341198515</v>
      </c>
      <c r="C732" s="5" t="s">
        <v>2294</v>
      </c>
      <c r="D732" s="5" t="s">
        <v>5675</v>
      </c>
      <c r="E732" s="12">
        <v>301.5</v>
      </c>
      <c r="F732" s="5" t="s">
        <v>65</v>
      </c>
      <c r="G732" s="5">
        <v>2557017</v>
      </c>
      <c r="H732" s="36" t="s">
        <v>2294</v>
      </c>
      <c r="I732" s="5">
        <v>255</v>
      </c>
      <c r="J732" s="5">
        <v>70</v>
      </c>
      <c r="K732" s="5">
        <v>17</v>
      </c>
      <c r="L732" s="5" t="s">
        <v>3661</v>
      </c>
      <c r="M732" s="5">
        <v>112</v>
      </c>
      <c r="N732" s="5"/>
      <c r="O732" s="5" t="s">
        <v>38</v>
      </c>
      <c r="P732" s="5"/>
      <c r="Q732" s="5" t="s">
        <v>20</v>
      </c>
      <c r="R732" s="5" t="s">
        <v>20</v>
      </c>
      <c r="S732" s="5">
        <v>73</v>
      </c>
      <c r="T732" s="5" t="s">
        <v>22</v>
      </c>
      <c r="U732" s="5" t="s">
        <v>23</v>
      </c>
      <c r="V732" s="5" t="s">
        <v>24</v>
      </c>
      <c r="W732" s="12">
        <v>301.5</v>
      </c>
      <c r="X732" s="7" t="str">
        <f t="shared" si="44"/>
        <v>NP</v>
      </c>
      <c r="Y732" s="5">
        <f t="shared" si="45"/>
        <v>175.5</v>
      </c>
      <c r="AI732">
        <f>VLOOKUP(A732,NP!$A:$B,2,FALSE)</f>
        <v>175.5</v>
      </c>
      <c r="AJ732">
        <f t="shared" si="46"/>
        <v>175.5</v>
      </c>
      <c r="AK732">
        <f>VLOOKUP(F732,Kondition!$B$4:$AG$31,15,FALSE)*100</f>
        <v>37</v>
      </c>
      <c r="AL732" t="e">
        <f t="shared" si="47"/>
        <v>#REF!</v>
      </c>
      <c r="AM732">
        <v>17</v>
      </c>
    </row>
    <row r="733" spans="1:39" x14ac:dyDescent="0.3">
      <c r="A733" s="5">
        <v>10279262</v>
      </c>
      <c r="B733" s="6">
        <v>3286341198218</v>
      </c>
      <c r="C733" s="5" t="s">
        <v>2294</v>
      </c>
      <c r="D733" s="5" t="s">
        <v>5676</v>
      </c>
      <c r="E733" s="12">
        <v>264</v>
      </c>
      <c r="F733" s="5" t="s">
        <v>65</v>
      </c>
      <c r="G733" s="5">
        <v>2456517</v>
      </c>
      <c r="H733" s="36" t="s">
        <v>2294</v>
      </c>
      <c r="I733" s="5">
        <v>245</v>
      </c>
      <c r="J733" s="5">
        <v>65</v>
      </c>
      <c r="K733" s="5">
        <v>17</v>
      </c>
      <c r="L733" s="5" t="s">
        <v>3661</v>
      </c>
      <c r="M733" s="5">
        <v>107</v>
      </c>
      <c r="N733" s="5"/>
      <c r="O733" s="5" t="s">
        <v>38</v>
      </c>
      <c r="P733" s="5"/>
      <c r="Q733" s="5" t="s">
        <v>20</v>
      </c>
      <c r="R733" s="5" t="s">
        <v>20</v>
      </c>
      <c r="S733" s="5">
        <v>72</v>
      </c>
      <c r="T733" s="5" t="s">
        <v>22</v>
      </c>
      <c r="U733" s="5" t="s">
        <v>23</v>
      </c>
      <c r="V733" s="5" t="s">
        <v>24</v>
      </c>
      <c r="W733" s="12">
        <v>264</v>
      </c>
      <c r="X733" s="7" t="str">
        <f t="shared" si="44"/>
        <v>NP</v>
      </c>
      <c r="Y733" s="5">
        <f t="shared" si="45"/>
        <v>158</v>
      </c>
      <c r="AI733">
        <f>VLOOKUP(A733,NP!$A:$B,2,FALSE)</f>
        <v>158</v>
      </c>
      <c r="AJ733">
        <f t="shared" si="46"/>
        <v>158</v>
      </c>
      <c r="AK733">
        <f>VLOOKUP(F733,Kondition!$B$4:$AG$31,15,FALSE)*100</f>
        <v>37</v>
      </c>
      <c r="AL733" t="e">
        <f t="shared" si="47"/>
        <v>#REF!</v>
      </c>
      <c r="AM733">
        <v>17</v>
      </c>
    </row>
    <row r="734" spans="1:39" x14ac:dyDescent="0.3">
      <c r="A734" s="5">
        <v>10279263</v>
      </c>
      <c r="B734" s="6">
        <v>3286341207712</v>
      </c>
      <c r="C734" s="5" t="s">
        <v>2294</v>
      </c>
      <c r="D734" s="5" t="s">
        <v>5677</v>
      </c>
      <c r="E734" s="12">
        <v>221.5</v>
      </c>
      <c r="F734" s="5" t="s">
        <v>65</v>
      </c>
      <c r="G734" s="5">
        <v>2256018</v>
      </c>
      <c r="H734" s="36" t="s">
        <v>2294</v>
      </c>
      <c r="I734" s="5">
        <v>225</v>
      </c>
      <c r="J734" s="5">
        <v>60</v>
      </c>
      <c r="K734" s="5">
        <v>18</v>
      </c>
      <c r="L734" s="5" t="s">
        <v>3661</v>
      </c>
      <c r="M734" s="5">
        <v>100</v>
      </c>
      <c r="N734" s="5"/>
      <c r="O734" s="5" t="s">
        <v>38</v>
      </c>
      <c r="P734" s="5"/>
      <c r="Q734" s="5" t="s">
        <v>20</v>
      </c>
      <c r="R734" s="5" t="s">
        <v>20</v>
      </c>
      <c r="S734" s="5">
        <v>72</v>
      </c>
      <c r="T734" s="5" t="s">
        <v>22</v>
      </c>
      <c r="U734" s="5" t="s">
        <v>23</v>
      </c>
      <c r="V734" s="5" t="s">
        <v>24</v>
      </c>
      <c r="W734" s="12">
        <v>221.5</v>
      </c>
      <c r="X734" s="7" t="str">
        <f t="shared" si="44"/>
        <v>NP</v>
      </c>
      <c r="Y734" s="5">
        <f t="shared" si="45"/>
        <v>138.5</v>
      </c>
      <c r="AI734">
        <f>VLOOKUP(A734,NP!$A:$B,2,FALSE)</f>
        <v>138.5</v>
      </c>
      <c r="AJ734">
        <f t="shared" si="46"/>
        <v>138.5</v>
      </c>
      <c r="AK734">
        <f>VLOOKUP(F734,Kondition!$B$4:$AG$31,18,FALSE)*100</f>
        <v>37</v>
      </c>
      <c r="AL734" t="e">
        <f t="shared" si="47"/>
        <v>#REF!</v>
      </c>
      <c r="AM734">
        <v>17</v>
      </c>
    </row>
    <row r="735" spans="1:39" x14ac:dyDescent="0.3">
      <c r="A735" s="5">
        <v>10279265</v>
      </c>
      <c r="B735" s="6">
        <v>3286341198010</v>
      </c>
      <c r="C735" s="5" t="s">
        <v>2294</v>
      </c>
      <c r="D735" s="5" t="s">
        <v>5678</v>
      </c>
      <c r="E735" s="12">
        <v>343.5</v>
      </c>
      <c r="F735" s="5" t="s">
        <v>65</v>
      </c>
      <c r="G735" s="5">
        <v>2856517</v>
      </c>
      <c r="H735" s="36" t="s">
        <v>2294</v>
      </c>
      <c r="I735" s="5">
        <v>285</v>
      </c>
      <c r="J735" s="5">
        <v>65</v>
      </c>
      <c r="K735" s="5">
        <v>17</v>
      </c>
      <c r="L735" s="5" t="s">
        <v>3661</v>
      </c>
      <c r="M735" s="5">
        <v>116</v>
      </c>
      <c r="N735" s="5"/>
      <c r="O735" s="5" t="s">
        <v>50</v>
      </c>
      <c r="P735" s="5"/>
      <c r="Q735" s="5" t="s">
        <v>26</v>
      </c>
      <c r="R735" s="5" t="s">
        <v>20</v>
      </c>
      <c r="S735" s="5">
        <v>75</v>
      </c>
      <c r="T735" s="5" t="s">
        <v>22</v>
      </c>
      <c r="U735" s="5" t="s">
        <v>23</v>
      </c>
      <c r="V735" s="5" t="s">
        <v>24</v>
      </c>
      <c r="W735" s="12">
        <v>343.5</v>
      </c>
      <c r="X735" s="7" t="str">
        <f t="shared" si="44"/>
        <v>NP</v>
      </c>
      <c r="Y735" s="5">
        <f t="shared" si="45"/>
        <v>194.5</v>
      </c>
      <c r="AI735">
        <f>VLOOKUP(A735,NP!$A:$B,2,FALSE)</f>
        <v>194.5</v>
      </c>
      <c r="AJ735">
        <f t="shared" si="46"/>
        <v>194.5</v>
      </c>
      <c r="AK735">
        <f>VLOOKUP(F735,Kondition!$B$4:$AG$31,15,FALSE)*100</f>
        <v>37</v>
      </c>
      <c r="AL735" t="e">
        <f t="shared" si="47"/>
        <v>#REF!</v>
      </c>
      <c r="AM735">
        <v>17</v>
      </c>
    </row>
    <row r="736" spans="1:39" x14ac:dyDescent="0.3">
      <c r="A736" s="5">
        <v>10279266</v>
      </c>
      <c r="B736" s="6">
        <v>3286341197914</v>
      </c>
      <c r="C736" s="5" t="s">
        <v>2294</v>
      </c>
      <c r="D736" s="5" t="s">
        <v>5679</v>
      </c>
      <c r="E736" s="12">
        <v>241</v>
      </c>
      <c r="F736" s="5" t="s">
        <v>65</v>
      </c>
      <c r="G736" s="5">
        <v>2657017</v>
      </c>
      <c r="H736" s="36" t="s">
        <v>2294</v>
      </c>
      <c r="I736" s="5">
        <v>265</v>
      </c>
      <c r="J736" s="5">
        <v>70</v>
      </c>
      <c r="K736" s="5">
        <v>17</v>
      </c>
      <c r="L736" s="5" t="s">
        <v>3661</v>
      </c>
      <c r="M736" s="5">
        <v>115</v>
      </c>
      <c r="N736" s="5"/>
      <c r="O736" s="5" t="s">
        <v>50</v>
      </c>
      <c r="P736" s="5"/>
      <c r="Q736" s="5" t="s">
        <v>20</v>
      </c>
      <c r="R736" s="5" t="s">
        <v>20</v>
      </c>
      <c r="S736" s="5">
        <v>73</v>
      </c>
      <c r="T736" s="5" t="s">
        <v>22</v>
      </c>
      <c r="U736" s="5" t="s">
        <v>23</v>
      </c>
      <c r="V736" s="5" t="s">
        <v>24</v>
      </c>
      <c r="W736" s="12">
        <v>241</v>
      </c>
      <c r="X736" s="7" t="str">
        <f t="shared" si="44"/>
        <v>NP</v>
      </c>
      <c r="Y736" s="5">
        <f t="shared" si="45"/>
        <v>147.5</v>
      </c>
      <c r="AI736">
        <f>VLOOKUP(A736,NP!$A:$B,2,FALSE)</f>
        <v>147.5</v>
      </c>
      <c r="AJ736">
        <f t="shared" si="46"/>
        <v>147.5</v>
      </c>
      <c r="AK736">
        <f>VLOOKUP(F736,Kondition!$B$4:$AG$31,15,FALSE)*100</f>
        <v>37</v>
      </c>
      <c r="AL736" t="e">
        <f t="shared" si="47"/>
        <v>#REF!</v>
      </c>
      <c r="AM736">
        <v>17</v>
      </c>
    </row>
    <row r="737" spans="1:39" x14ac:dyDescent="0.3">
      <c r="A737" s="5">
        <v>10279268</v>
      </c>
      <c r="B737" s="6">
        <v>3286341197716</v>
      </c>
      <c r="C737" s="5" t="s">
        <v>2294</v>
      </c>
      <c r="D737" s="5" t="s">
        <v>5680</v>
      </c>
      <c r="E737" s="12">
        <v>310</v>
      </c>
      <c r="F737" s="5" t="s">
        <v>65</v>
      </c>
      <c r="G737" s="5">
        <v>2756518</v>
      </c>
      <c r="H737" s="36" t="s">
        <v>2294</v>
      </c>
      <c r="I737" s="5">
        <v>275</v>
      </c>
      <c r="J737" s="5">
        <v>65</v>
      </c>
      <c r="K737" s="5">
        <v>18</v>
      </c>
      <c r="L737" s="5" t="s">
        <v>3661</v>
      </c>
      <c r="M737" s="5">
        <v>114</v>
      </c>
      <c r="N737" s="5"/>
      <c r="O737" s="5" t="s">
        <v>50</v>
      </c>
      <c r="P737" s="5"/>
      <c r="Q737" s="5" t="s">
        <v>26</v>
      </c>
      <c r="R737" s="5" t="s">
        <v>20</v>
      </c>
      <c r="S737" s="5">
        <v>73</v>
      </c>
      <c r="T737" s="5" t="s">
        <v>22</v>
      </c>
      <c r="U737" s="5" t="s">
        <v>23</v>
      </c>
      <c r="V737" s="5" t="s">
        <v>24</v>
      </c>
      <c r="W737" s="12">
        <v>310</v>
      </c>
      <c r="X737" s="7" t="str">
        <f t="shared" si="44"/>
        <v>NP</v>
      </c>
      <c r="Y737" s="5">
        <f t="shared" si="45"/>
        <v>179</v>
      </c>
      <c r="AI737">
        <f>VLOOKUP(A737,NP!$A:$B,2,FALSE)</f>
        <v>179</v>
      </c>
      <c r="AJ737">
        <f t="shared" si="46"/>
        <v>179</v>
      </c>
      <c r="AK737">
        <f>VLOOKUP(F737,Kondition!$B$4:$AG$31,18,FALSE)*100</f>
        <v>37</v>
      </c>
      <c r="AL737" t="e">
        <f t="shared" si="47"/>
        <v>#REF!</v>
      </c>
      <c r="AM737">
        <v>17</v>
      </c>
    </row>
    <row r="738" spans="1:39" x14ac:dyDescent="0.3">
      <c r="A738" s="5">
        <v>10279269</v>
      </c>
      <c r="B738" s="6">
        <v>3286341199017</v>
      </c>
      <c r="C738" s="5" t="s">
        <v>2294</v>
      </c>
      <c r="D738" s="5" t="s">
        <v>5681</v>
      </c>
      <c r="E738" s="12">
        <v>219</v>
      </c>
      <c r="F738" s="5" t="s">
        <v>65</v>
      </c>
      <c r="G738" s="5">
        <v>2257516</v>
      </c>
      <c r="H738" s="36" t="s">
        <v>2294</v>
      </c>
      <c r="I738" s="5">
        <v>225</v>
      </c>
      <c r="J738" s="5">
        <v>75</v>
      </c>
      <c r="K738" s="5">
        <v>16</v>
      </c>
      <c r="L738" s="5" t="s">
        <v>3661</v>
      </c>
      <c r="M738" s="5">
        <v>104</v>
      </c>
      <c r="N738" s="5"/>
      <c r="O738" s="5" t="s">
        <v>50</v>
      </c>
      <c r="P738" s="5"/>
      <c r="Q738" s="5" t="s">
        <v>20</v>
      </c>
      <c r="R738" s="5" t="s">
        <v>20</v>
      </c>
      <c r="S738" s="5">
        <v>72</v>
      </c>
      <c r="T738" s="5" t="s">
        <v>22</v>
      </c>
      <c r="U738" s="5" t="s">
        <v>23</v>
      </c>
      <c r="V738" s="5" t="s">
        <v>24</v>
      </c>
      <c r="W738" s="12">
        <v>219</v>
      </c>
      <c r="X738" s="7">
        <f t="shared" si="44"/>
        <v>0.37</v>
      </c>
      <c r="Y738" s="5">
        <f t="shared" si="45"/>
        <v>137.97</v>
      </c>
      <c r="AI738" t="e">
        <f>VLOOKUP(A738,NP!$A:$B,2,FALSE)</f>
        <v>#N/A</v>
      </c>
      <c r="AJ738">
        <f t="shared" si="46"/>
        <v>0</v>
      </c>
      <c r="AK738">
        <f>VLOOKUP(F738,Kondition!$B$4:$AG$31,12,FALSE)*100</f>
        <v>37</v>
      </c>
      <c r="AL738" t="e">
        <f t="shared" si="47"/>
        <v>#REF!</v>
      </c>
      <c r="AM738">
        <v>16</v>
      </c>
    </row>
    <row r="739" spans="1:39" x14ac:dyDescent="0.3">
      <c r="A739" s="5">
        <v>10279270</v>
      </c>
      <c r="B739" s="6">
        <v>3286341197310</v>
      </c>
      <c r="C739" s="5" t="s">
        <v>2294</v>
      </c>
      <c r="D739" s="5" t="s">
        <v>5682</v>
      </c>
      <c r="E739" s="12">
        <v>334</v>
      </c>
      <c r="F739" s="5" t="s">
        <v>65</v>
      </c>
      <c r="G739" s="5">
        <v>2455519</v>
      </c>
      <c r="H739" s="36" t="s">
        <v>2294</v>
      </c>
      <c r="I739" s="5">
        <v>245</v>
      </c>
      <c r="J739" s="5">
        <v>55</v>
      </c>
      <c r="K739" s="5">
        <v>19</v>
      </c>
      <c r="L739" s="5" t="s">
        <v>3661</v>
      </c>
      <c r="M739" s="5">
        <v>103</v>
      </c>
      <c r="N739" s="5"/>
      <c r="O739" s="5" t="s">
        <v>33</v>
      </c>
      <c r="P739" s="5"/>
      <c r="Q739" s="5" t="s">
        <v>20</v>
      </c>
      <c r="R739" s="5" t="s">
        <v>20</v>
      </c>
      <c r="S739" s="5">
        <v>72</v>
      </c>
      <c r="T739" s="5" t="s">
        <v>22</v>
      </c>
      <c r="U739" s="5" t="s">
        <v>23</v>
      </c>
      <c r="V739" s="5" t="s">
        <v>24</v>
      </c>
      <c r="W739" s="12">
        <v>334</v>
      </c>
      <c r="X739" s="7" t="str">
        <f t="shared" si="44"/>
        <v>NP</v>
      </c>
      <c r="Y739" s="5">
        <f t="shared" si="45"/>
        <v>190</v>
      </c>
      <c r="AI739">
        <f>VLOOKUP(A739,NP!$A:$B,2,FALSE)</f>
        <v>190</v>
      </c>
      <c r="AJ739">
        <f t="shared" si="46"/>
        <v>190</v>
      </c>
      <c r="AK739">
        <f>VLOOKUP(F739,Kondition!$B$4:$AG$31,21,FALSE)*100</f>
        <v>43</v>
      </c>
      <c r="AL739" t="e">
        <f t="shared" si="47"/>
        <v>#REF!</v>
      </c>
      <c r="AM739">
        <v>19</v>
      </c>
    </row>
    <row r="740" spans="1:39" x14ac:dyDescent="0.3">
      <c r="A740" s="5">
        <v>10279271</v>
      </c>
      <c r="B740" s="6">
        <v>3286341196818</v>
      </c>
      <c r="C740" s="5" t="s">
        <v>2294</v>
      </c>
      <c r="D740" s="5" t="s">
        <v>5683</v>
      </c>
      <c r="E740" s="12">
        <v>372</v>
      </c>
      <c r="F740" s="5" t="s">
        <v>65</v>
      </c>
      <c r="G740" s="5">
        <v>2655020</v>
      </c>
      <c r="H740" s="36" t="s">
        <v>2294</v>
      </c>
      <c r="I740" s="5">
        <v>265</v>
      </c>
      <c r="J740" s="5">
        <v>50</v>
      </c>
      <c r="K740" s="5">
        <v>20</v>
      </c>
      <c r="L740" s="5" t="s">
        <v>3661</v>
      </c>
      <c r="M740" s="5">
        <v>107</v>
      </c>
      <c r="N740" s="5"/>
      <c r="O740" s="5" t="s">
        <v>33</v>
      </c>
      <c r="P740" s="5"/>
      <c r="Q740" s="5" t="s">
        <v>20</v>
      </c>
      <c r="R740" s="5" t="s">
        <v>20</v>
      </c>
      <c r="S740" s="5">
        <v>73</v>
      </c>
      <c r="T740" s="5" t="s">
        <v>22</v>
      </c>
      <c r="U740" s="5" t="s">
        <v>23</v>
      </c>
      <c r="V740" s="5" t="s">
        <v>24</v>
      </c>
      <c r="W740" s="12">
        <v>372</v>
      </c>
      <c r="X740" s="7" t="str">
        <f t="shared" si="44"/>
        <v>NP</v>
      </c>
      <c r="Y740" s="5">
        <f t="shared" si="45"/>
        <v>208</v>
      </c>
      <c r="AI740">
        <f>VLOOKUP(A740,NP!$A:$B,2,FALSE)</f>
        <v>208</v>
      </c>
      <c r="AJ740">
        <f t="shared" si="46"/>
        <v>208</v>
      </c>
      <c r="AK740">
        <f>VLOOKUP(F740,Kondition!$B$4:$AG$309,24,FALSE)*100</f>
        <v>43</v>
      </c>
      <c r="AL740" t="e">
        <f t="shared" si="47"/>
        <v>#REF!</v>
      </c>
      <c r="AM740">
        <v>19</v>
      </c>
    </row>
    <row r="741" spans="1:39" x14ac:dyDescent="0.3">
      <c r="A741" s="5">
        <v>10279272</v>
      </c>
      <c r="B741" s="6">
        <v>3286341097313</v>
      </c>
      <c r="C741" s="5" t="s">
        <v>2294</v>
      </c>
      <c r="D741" s="5" t="s">
        <v>5684</v>
      </c>
      <c r="E741" s="12">
        <v>316</v>
      </c>
      <c r="F741" s="5" t="s">
        <v>65</v>
      </c>
      <c r="G741" s="5">
        <v>2555519</v>
      </c>
      <c r="H741" s="36" t="s">
        <v>2294</v>
      </c>
      <c r="I741" s="5">
        <v>255</v>
      </c>
      <c r="J741" s="5">
        <v>55</v>
      </c>
      <c r="K741" s="5">
        <v>19</v>
      </c>
      <c r="L741" s="5" t="s">
        <v>2654</v>
      </c>
      <c r="M741" s="5">
        <v>111</v>
      </c>
      <c r="N741" s="5"/>
      <c r="O741" s="5" t="s">
        <v>19</v>
      </c>
      <c r="P741" s="5"/>
      <c r="Q741" s="5" t="s">
        <v>21</v>
      </c>
      <c r="R741" s="5" t="s">
        <v>34</v>
      </c>
      <c r="S741" s="5">
        <v>73</v>
      </c>
      <c r="T741" s="5" t="s">
        <v>22</v>
      </c>
      <c r="U741" s="5" t="s">
        <v>23</v>
      </c>
      <c r="V741" s="5" t="s">
        <v>24</v>
      </c>
      <c r="W741" s="12">
        <v>316</v>
      </c>
      <c r="X741" s="7">
        <f t="shared" si="44"/>
        <v>0.43</v>
      </c>
      <c r="Y741" s="5">
        <f t="shared" si="45"/>
        <v>180.12000000000003</v>
      </c>
      <c r="AI741" t="e">
        <f>VLOOKUP(A741,NP!$A:$B,2,FALSE)</f>
        <v>#N/A</v>
      </c>
      <c r="AJ741">
        <f t="shared" si="46"/>
        <v>0</v>
      </c>
      <c r="AK741">
        <f>VLOOKUP(F741,Kondition!$B$4:$AG$31,21,FALSE)*100</f>
        <v>43</v>
      </c>
      <c r="AL741" t="e">
        <f t="shared" si="47"/>
        <v>#REF!</v>
      </c>
      <c r="AM741">
        <v>19</v>
      </c>
    </row>
    <row r="742" spans="1:39" x14ac:dyDescent="0.3">
      <c r="A742" s="5">
        <v>10279273</v>
      </c>
      <c r="B742" s="6">
        <v>3286341042214</v>
      </c>
      <c r="C742" s="5" t="s">
        <v>2294</v>
      </c>
      <c r="D742" s="5" t="s">
        <v>5685</v>
      </c>
      <c r="E742" s="12">
        <v>214</v>
      </c>
      <c r="F742" s="5" t="s">
        <v>65</v>
      </c>
      <c r="G742" s="5">
        <v>2156517</v>
      </c>
      <c r="H742" s="36" t="s">
        <v>2294</v>
      </c>
      <c r="I742" s="5">
        <v>215</v>
      </c>
      <c r="J742" s="5">
        <v>65</v>
      </c>
      <c r="K742" s="5">
        <v>17</v>
      </c>
      <c r="L742" s="5" t="s">
        <v>2654</v>
      </c>
      <c r="M742" s="5">
        <v>99</v>
      </c>
      <c r="N742" s="5"/>
      <c r="O742" s="5" t="s">
        <v>19</v>
      </c>
      <c r="P742" s="5"/>
      <c r="Q742" s="5" t="s">
        <v>21</v>
      </c>
      <c r="R742" s="5" t="s">
        <v>27</v>
      </c>
      <c r="S742" s="5">
        <v>72</v>
      </c>
      <c r="T742" s="5" t="s">
        <v>22</v>
      </c>
      <c r="U742" s="5" t="s">
        <v>23</v>
      </c>
      <c r="V742" s="5" t="s">
        <v>24</v>
      </c>
      <c r="W742" s="12">
        <v>214</v>
      </c>
      <c r="X742" s="7" t="str">
        <f t="shared" si="44"/>
        <v>NP</v>
      </c>
      <c r="Y742" s="5">
        <f t="shared" si="45"/>
        <v>134.5</v>
      </c>
      <c r="AI742">
        <f>VLOOKUP(A742,NP!$A:$B,2,FALSE)</f>
        <v>134.5</v>
      </c>
      <c r="AJ742">
        <f t="shared" si="46"/>
        <v>134.5</v>
      </c>
      <c r="AK742">
        <f>VLOOKUP(F742,Kondition!$B$4:$AG$31,15,FALSE)*100</f>
        <v>37</v>
      </c>
      <c r="AL742" t="e">
        <f t="shared" si="47"/>
        <v>#REF!</v>
      </c>
      <c r="AM742">
        <v>17</v>
      </c>
    </row>
    <row r="743" spans="1:39" x14ac:dyDescent="0.3">
      <c r="A743" s="5">
        <v>10279274</v>
      </c>
      <c r="B743" s="6">
        <v>3286341198317</v>
      </c>
      <c r="C743" s="5" t="s">
        <v>2294</v>
      </c>
      <c r="D743" s="5" t="s">
        <v>5686</v>
      </c>
      <c r="E743" s="12">
        <v>232.5</v>
      </c>
      <c r="F743" s="5" t="s">
        <v>65</v>
      </c>
      <c r="G743" s="5">
        <v>2457017</v>
      </c>
      <c r="H743" s="36" t="s">
        <v>2294</v>
      </c>
      <c r="I743" s="5">
        <v>245</v>
      </c>
      <c r="J743" s="5">
        <v>70</v>
      </c>
      <c r="K743" s="5">
        <v>17</v>
      </c>
      <c r="L743" s="5" t="s">
        <v>3661</v>
      </c>
      <c r="M743" s="5">
        <v>110</v>
      </c>
      <c r="N743" s="5"/>
      <c r="O743" s="5" t="s">
        <v>38</v>
      </c>
      <c r="P743" s="5"/>
      <c r="Q743" s="5" t="s">
        <v>20</v>
      </c>
      <c r="R743" s="5" t="s">
        <v>20</v>
      </c>
      <c r="S743" s="5">
        <v>72</v>
      </c>
      <c r="T743" s="5" t="s">
        <v>22</v>
      </c>
      <c r="U743" s="5" t="s">
        <v>23</v>
      </c>
      <c r="V743" s="5" t="s">
        <v>24</v>
      </c>
      <c r="W743" s="12">
        <v>232.5</v>
      </c>
      <c r="X743" s="7" t="str">
        <f t="shared" si="44"/>
        <v>NP</v>
      </c>
      <c r="Y743" s="5">
        <f t="shared" si="45"/>
        <v>143.5</v>
      </c>
      <c r="AI743">
        <f>VLOOKUP(A743,NP!$A:$B,2,FALSE)</f>
        <v>143.5</v>
      </c>
      <c r="AJ743">
        <f t="shared" si="46"/>
        <v>143.5</v>
      </c>
      <c r="AK743">
        <f>VLOOKUP(F743,Kondition!$B$4:$AG$31,15,FALSE)*100</f>
        <v>37</v>
      </c>
      <c r="AL743" t="e">
        <f t="shared" si="47"/>
        <v>#REF!</v>
      </c>
      <c r="AM743">
        <v>17</v>
      </c>
    </row>
    <row r="744" spans="1:39" x14ac:dyDescent="0.3">
      <c r="A744" s="5">
        <v>10279275</v>
      </c>
      <c r="B744" s="6">
        <v>3286341206814</v>
      </c>
      <c r="C744" s="5" t="s">
        <v>2294</v>
      </c>
      <c r="D744" s="5" t="s">
        <v>5687</v>
      </c>
      <c r="E744" s="12">
        <v>359</v>
      </c>
      <c r="F744" s="5" t="s">
        <v>65</v>
      </c>
      <c r="G744" s="5">
        <v>2555520</v>
      </c>
      <c r="H744" s="36" t="s">
        <v>2294</v>
      </c>
      <c r="I744" s="5">
        <v>255</v>
      </c>
      <c r="J744" s="5">
        <v>55</v>
      </c>
      <c r="K744" s="5">
        <v>20</v>
      </c>
      <c r="L744" s="5" t="s">
        <v>3661</v>
      </c>
      <c r="M744" s="5">
        <v>110</v>
      </c>
      <c r="N744" s="5"/>
      <c r="O744" s="5" t="s">
        <v>33</v>
      </c>
      <c r="P744" s="5"/>
      <c r="Q744" s="5" t="s">
        <v>20</v>
      </c>
      <c r="R744" s="5" t="s">
        <v>20</v>
      </c>
      <c r="S744" s="5">
        <v>73</v>
      </c>
      <c r="T744" s="5" t="s">
        <v>22</v>
      </c>
      <c r="U744" s="5" t="s">
        <v>23</v>
      </c>
      <c r="V744" s="5" t="s">
        <v>24</v>
      </c>
      <c r="W744" s="12">
        <v>359</v>
      </c>
      <c r="X744" s="7" t="str">
        <f t="shared" si="44"/>
        <v>NP</v>
      </c>
      <c r="Y744" s="5">
        <f t="shared" si="45"/>
        <v>202</v>
      </c>
      <c r="AI744">
        <f>VLOOKUP(A744,NP!$A:$B,2,FALSE)</f>
        <v>202</v>
      </c>
      <c r="AJ744">
        <f t="shared" si="46"/>
        <v>202</v>
      </c>
      <c r="AK744">
        <f>VLOOKUP(F744,Kondition!$B$4:$AG$309,24,FALSE)*100</f>
        <v>43</v>
      </c>
      <c r="AL744" t="e">
        <f t="shared" si="47"/>
        <v>#REF!</v>
      </c>
      <c r="AM744">
        <v>19</v>
      </c>
    </row>
    <row r="745" spans="1:39" x14ac:dyDescent="0.3">
      <c r="A745" s="5">
        <v>10279276</v>
      </c>
      <c r="B745" s="6">
        <v>3286341199116</v>
      </c>
      <c r="C745" s="5" t="s">
        <v>2294</v>
      </c>
      <c r="D745" s="5" t="s">
        <v>5688</v>
      </c>
      <c r="E745" s="12">
        <v>210.5</v>
      </c>
      <c r="F745" s="5" t="s">
        <v>65</v>
      </c>
      <c r="G745" s="5">
        <v>2457516</v>
      </c>
      <c r="H745" s="36" t="s">
        <v>2294</v>
      </c>
      <c r="I745" s="5">
        <v>245</v>
      </c>
      <c r="J745" s="5">
        <v>75</v>
      </c>
      <c r="K745" s="5">
        <v>16</v>
      </c>
      <c r="L745" s="5" t="s">
        <v>3661</v>
      </c>
      <c r="M745" s="5">
        <v>111</v>
      </c>
      <c r="N745" s="5"/>
      <c r="O745" s="5" t="s">
        <v>50</v>
      </c>
      <c r="P745" s="5"/>
      <c r="Q745" s="5" t="s">
        <v>20</v>
      </c>
      <c r="R745" s="5" t="s">
        <v>20</v>
      </c>
      <c r="S745" s="5">
        <v>72</v>
      </c>
      <c r="T745" s="5" t="s">
        <v>22</v>
      </c>
      <c r="U745" s="5" t="s">
        <v>23</v>
      </c>
      <c r="V745" s="5" t="s">
        <v>24</v>
      </c>
      <c r="W745" s="12">
        <v>210.5</v>
      </c>
      <c r="X745" s="7">
        <f t="shared" si="44"/>
        <v>0.37</v>
      </c>
      <c r="Y745" s="5">
        <f t="shared" si="45"/>
        <v>132.61500000000001</v>
      </c>
      <c r="AI745" t="e">
        <f>VLOOKUP(A745,NP!$A:$B,2,FALSE)</f>
        <v>#N/A</v>
      </c>
      <c r="AJ745">
        <f t="shared" si="46"/>
        <v>0</v>
      </c>
      <c r="AK745">
        <f>VLOOKUP(F745,Kondition!$B$4:$AG$31,12,FALSE)*100</f>
        <v>37</v>
      </c>
      <c r="AL745" t="e">
        <f t="shared" si="47"/>
        <v>#REF!</v>
      </c>
      <c r="AM745">
        <v>16</v>
      </c>
    </row>
    <row r="746" spans="1:39" x14ac:dyDescent="0.3">
      <c r="A746" s="5">
        <v>10279277</v>
      </c>
      <c r="B746" s="6">
        <v>3286341199215</v>
      </c>
      <c r="C746" s="5" t="s">
        <v>2294</v>
      </c>
      <c r="D746" s="5" t="s">
        <v>5689</v>
      </c>
      <c r="E746" s="12">
        <v>145</v>
      </c>
      <c r="F746" s="5" t="s">
        <v>65</v>
      </c>
      <c r="G746" s="5">
        <v>2157015</v>
      </c>
      <c r="H746" s="36" t="s">
        <v>2294</v>
      </c>
      <c r="I746" s="5">
        <v>215</v>
      </c>
      <c r="J746" s="5">
        <v>70</v>
      </c>
      <c r="K746" s="5">
        <v>15</v>
      </c>
      <c r="L746" s="5" t="s">
        <v>3661</v>
      </c>
      <c r="M746" s="5">
        <v>98</v>
      </c>
      <c r="N746" s="5"/>
      <c r="O746" s="5" t="s">
        <v>38</v>
      </c>
      <c r="P746" s="5"/>
      <c r="Q746" s="5" t="s">
        <v>32</v>
      </c>
      <c r="R746" s="5" t="s">
        <v>20</v>
      </c>
      <c r="S746" s="5">
        <v>72</v>
      </c>
      <c r="T746" s="5" t="s">
        <v>22</v>
      </c>
      <c r="U746" s="5" t="s">
        <v>23</v>
      </c>
      <c r="V746" s="5" t="s">
        <v>24</v>
      </c>
      <c r="W746" s="12">
        <v>145</v>
      </c>
      <c r="X746" s="7">
        <f t="shared" si="44"/>
        <v>0.34499999999999997</v>
      </c>
      <c r="Y746" s="5">
        <f t="shared" si="45"/>
        <v>94.975000000000009</v>
      </c>
      <c r="AI746" t="e">
        <f>VLOOKUP(A746,NP!$A:$B,2,FALSE)</f>
        <v>#N/A</v>
      </c>
      <c r="AJ746">
        <f t="shared" si="46"/>
        <v>0</v>
      </c>
      <c r="AK746">
        <f>VLOOKUP(F746,Kondition!$B$4:$AG$31,9,FALSE)*100</f>
        <v>34.5</v>
      </c>
      <c r="AL746" t="e">
        <f t="shared" si="47"/>
        <v>#REF!</v>
      </c>
      <c r="AM746">
        <v>16</v>
      </c>
    </row>
    <row r="747" spans="1:39" x14ac:dyDescent="0.3">
      <c r="A747" s="5">
        <v>10065705</v>
      </c>
      <c r="B747" s="6">
        <v>5452000469588</v>
      </c>
      <c r="C747" s="5" t="s">
        <v>77</v>
      </c>
      <c r="D747" s="5" t="s">
        <v>887</v>
      </c>
      <c r="E747" s="12">
        <v>246.5</v>
      </c>
      <c r="F747" s="5" t="s">
        <v>52</v>
      </c>
      <c r="G747" s="5">
        <v>2255517</v>
      </c>
      <c r="H747" s="36" t="s">
        <v>77</v>
      </c>
      <c r="I747" s="5">
        <v>225</v>
      </c>
      <c r="J747" s="5">
        <v>55</v>
      </c>
      <c r="K747" s="5">
        <v>17</v>
      </c>
      <c r="L747" s="5" t="s">
        <v>888</v>
      </c>
      <c r="M747" s="5">
        <v>101</v>
      </c>
      <c r="N747" s="5"/>
      <c r="O747" s="5" t="s">
        <v>25</v>
      </c>
      <c r="P747" s="5" t="s">
        <v>42</v>
      </c>
      <c r="Q747" s="5" t="s">
        <v>26</v>
      </c>
      <c r="R747" s="5" t="s">
        <v>27</v>
      </c>
      <c r="S747" s="5">
        <v>69</v>
      </c>
      <c r="T747" s="5" t="s">
        <v>35</v>
      </c>
      <c r="U747" s="5" t="s">
        <v>23</v>
      </c>
      <c r="V747" s="5" t="s">
        <v>24</v>
      </c>
      <c r="W747" s="12">
        <v>246.5</v>
      </c>
      <c r="X747" s="7" t="str">
        <f t="shared" si="44"/>
        <v>NP</v>
      </c>
      <c r="Y747" s="5">
        <f t="shared" si="45"/>
        <v>168.5</v>
      </c>
      <c r="AI747">
        <f>VLOOKUP(A747,NP!$A:$B,2,FALSE)</f>
        <v>168.5</v>
      </c>
      <c r="AJ747">
        <f t="shared" si="46"/>
        <v>168.5</v>
      </c>
      <c r="AK747">
        <f>VLOOKUP(F747,Kondition!$B$4:$AG$31,15,FALSE)*100</f>
        <v>31</v>
      </c>
      <c r="AL747" t="e">
        <f t="shared" si="47"/>
        <v>#REF!</v>
      </c>
      <c r="AM747">
        <v>17</v>
      </c>
    </row>
    <row r="748" spans="1:39" x14ac:dyDescent="0.3">
      <c r="A748" s="5">
        <v>10279278</v>
      </c>
      <c r="B748" s="6">
        <v>3286341400519</v>
      </c>
      <c r="C748" s="5" t="s">
        <v>2294</v>
      </c>
      <c r="D748" s="5" t="s">
        <v>5621</v>
      </c>
      <c r="E748" s="12">
        <v>162.5</v>
      </c>
      <c r="F748" s="5" t="s">
        <v>65</v>
      </c>
      <c r="G748" s="5">
        <v>2158015</v>
      </c>
      <c r="H748" s="36" t="s">
        <v>2294</v>
      </c>
      <c r="I748" s="5">
        <v>215</v>
      </c>
      <c r="J748" s="5">
        <v>80</v>
      </c>
      <c r="K748" s="5">
        <v>15</v>
      </c>
      <c r="L748" s="5" t="s">
        <v>3661</v>
      </c>
      <c r="M748" s="5">
        <v>102</v>
      </c>
      <c r="N748" s="5"/>
      <c r="O748" s="5" t="s">
        <v>50</v>
      </c>
      <c r="P748" s="5"/>
      <c r="Q748" s="5" t="s">
        <v>20</v>
      </c>
      <c r="R748" s="5" t="s">
        <v>20</v>
      </c>
      <c r="S748" s="5">
        <v>72</v>
      </c>
      <c r="T748" s="5" t="s">
        <v>22</v>
      </c>
      <c r="U748" s="5" t="s">
        <v>23</v>
      </c>
      <c r="V748" s="5" t="s">
        <v>24</v>
      </c>
      <c r="W748" s="12">
        <v>162.5</v>
      </c>
      <c r="X748" s="7">
        <f t="shared" si="44"/>
        <v>0.34499999999999997</v>
      </c>
      <c r="Y748" s="5">
        <f t="shared" si="45"/>
        <v>106.4375</v>
      </c>
      <c r="AI748" t="e">
        <f>VLOOKUP(A748,NP!$A:$B,2,FALSE)</f>
        <v>#N/A</v>
      </c>
      <c r="AJ748">
        <f t="shared" si="46"/>
        <v>0</v>
      </c>
      <c r="AK748">
        <f>VLOOKUP(F748,Kondition!$B$4:$AG$31,9,FALSE)*100</f>
        <v>34.5</v>
      </c>
      <c r="AL748" t="e">
        <f t="shared" si="47"/>
        <v>#REF!</v>
      </c>
      <c r="AM748">
        <v>16</v>
      </c>
    </row>
    <row r="749" spans="1:39" x14ac:dyDescent="0.3">
      <c r="A749" s="5">
        <v>10279279</v>
      </c>
      <c r="B749" s="6">
        <v>3286341400410</v>
      </c>
      <c r="C749" s="5" t="s">
        <v>2294</v>
      </c>
      <c r="D749" s="5" t="s">
        <v>5630</v>
      </c>
      <c r="E749" s="12">
        <v>154</v>
      </c>
      <c r="F749" s="5" t="s">
        <v>65</v>
      </c>
      <c r="G749" s="5">
        <v>2156516</v>
      </c>
      <c r="H749" s="36" t="s">
        <v>2294</v>
      </c>
      <c r="I749" s="5">
        <v>215</v>
      </c>
      <c r="J749" s="5">
        <v>65</v>
      </c>
      <c r="K749" s="5">
        <v>16</v>
      </c>
      <c r="L749" s="5" t="s">
        <v>3661</v>
      </c>
      <c r="M749" s="5">
        <v>98</v>
      </c>
      <c r="N749" s="5"/>
      <c r="O749" s="5" t="s">
        <v>38</v>
      </c>
      <c r="P749" s="5"/>
      <c r="Q749" s="5" t="s">
        <v>20</v>
      </c>
      <c r="R749" s="5" t="s">
        <v>20</v>
      </c>
      <c r="S749" s="5">
        <v>72</v>
      </c>
      <c r="T749" s="5" t="s">
        <v>22</v>
      </c>
      <c r="U749" s="5" t="s">
        <v>23</v>
      </c>
      <c r="V749" s="5" t="s">
        <v>24</v>
      </c>
      <c r="W749" s="12">
        <v>154</v>
      </c>
      <c r="X749" s="7">
        <f t="shared" si="44"/>
        <v>0.37</v>
      </c>
      <c r="Y749" s="5">
        <f t="shared" si="45"/>
        <v>97.02</v>
      </c>
      <c r="AI749" t="e">
        <f>VLOOKUP(A749,NP!$A:$B,2,FALSE)</f>
        <v>#N/A</v>
      </c>
      <c r="AJ749">
        <f t="shared" si="46"/>
        <v>0</v>
      </c>
      <c r="AK749">
        <f>VLOOKUP(F749,Kondition!$B$4:$AG$31,12,FALSE)*100</f>
        <v>37</v>
      </c>
      <c r="AL749" t="e">
        <f t="shared" si="47"/>
        <v>#REF!</v>
      </c>
      <c r="AM749">
        <v>16</v>
      </c>
    </row>
    <row r="750" spans="1:39" x14ac:dyDescent="0.3">
      <c r="A750" s="5">
        <v>10279281</v>
      </c>
      <c r="B750" s="6">
        <v>3286341400311</v>
      </c>
      <c r="C750" s="5" t="s">
        <v>2294</v>
      </c>
      <c r="D750" s="5" t="s">
        <v>5624</v>
      </c>
      <c r="E750" s="12">
        <v>173.5</v>
      </c>
      <c r="F750" s="5" t="s">
        <v>65</v>
      </c>
      <c r="G750" s="5">
        <v>2157016</v>
      </c>
      <c r="H750" s="36" t="s">
        <v>2294</v>
      </c>
      <c r="I750" s="5">
        <v>215</v>
      </c>
      <c r="J750" s="5">
        <v>70</v>
      </c>
      <c r="K750" s="5">
        <v>16</v>
      </c>
      <c r="L750" s="5" t="s">
        <v>3661</v>
      </c>
      <c r="M750" s="5">
        <v>100</v>
      </c>
      <c r="N750" s="5"/>
      <c r="O750" s="5" t="s">
        <v>38</v>
      </c>
      <c r="P750" s="5"/>
      <c r="Q750" s="5" t="s">
        <v>20</v>
      </c>
      <c r="R750" s="5" t="s">
        <v>20</v>
      </c>
      <c r="S750" s="5">
        <v>72</v>
      </c>
      <c r="T750" s="5" t="s">
        <v>22</v>
      </c>
      <c r="U750" s="5" t="s">
        <v>23</v>
      </c>
      <c r="V750" s="5" t="s">
        <v>24</v>
      </c>
      <c r="W750" s="12">
        <v>173.5</v>
      </c>
      <c r="X750" s="7">
        <f t="shared" si="44"/>
        <v>0.37</v>
      </c>
      <c r="Y750" s="5">
        <f t="shared" si="45"/>
        <v>109.30500000000001</v>
      </c>
      <c r="AI750" t="e">
        <f>VLOOKUP(A750,NP!$A:$B,2,FALSE)</f>
        <v>#N/A</v>
      </c>
      <c r="AJ750">
        <f t="shared" si="46"/>
        <v>0</v>
      </c>
      <c r="AK750">
        <f>VLOOKUP(F750,Kondition!$B$4:$AG$31,12,FALSE)*100</f>
        <v>37</v>
      </c>
      <c r="AL750" t="e">
        <f t="shared" si="47"/>
        <v>#REF!</v>
      </c>
      <c r="AM750">
        <v>16</v>
      </c>
    </row>
    <row r="751" spans="1:39" x14ac:dyDescent="0.3">
      <c r="A751" s="5">
        <v>10065897</v>
      </c>
      <c r="B751" s="6">
        <v>5452000488169</v>
      </c>
      <c r="C751" s="5" t="s">
        <v>77</v>
      </c>
      <c r="D751" s="5" t="s">
        <v>892</v>
      </c>
      <c r="E751" s="12">
        <v>240</v>
      </c>
      <c r="F751" s="5" t="s">
        <v>52</v>
      </c>
      <c r="G751" s="5">
        <v>2454518</v>
      </c>
      <c r="H751" s="36" t="s">
        <v>77</v>
      </c>
      <c r="I751" s="5">
        <v>245</v>
      </c>
      <c r="J751" s="5">
        <v>45</v>
      </c>
      <c r="K751" s="5">
        <v>18</v>
      </c>
      <c r="L751" s="5" t="s">
        <v>791</v>
      </c>
      <c r="M751" s="5">
        <v>100</v>
      </c>
      <c r="N751" s="5"/>
      <c r="O751" s="5" t="s">
        <v>25</v>
      </c>
      <c r="P751" s="5" t="s">
        <v>42</v>
      </c>
      <c r="Q751" s="5" t="s">
        <v>21</v>
      </c>
      <c r="R751" s="5" t="s">
        <v>27</v>
      </c>
      <c r="S751" s="5">
        <v>69</v>
      </c>
      <c r="T751" s="5" t="s">
        <v>35</v>
      </c>
      <c r="U751" s="5" t="s">
        <v>23</v>
      </c>
      <c r="V751" s="5" t="s">
        <v>24</v>
      </c>
      <c r="W751" s="12">
        <v>240</v>
      </c>
      <c r="X751" s="7" t="str">
        <f t="shared" si="44"/>
        <v>NP</v>
      </c>
      <c r="Y751" s="5">
        <f t="shared" si="45"/>
        <v>165</v>
      </c>
      <c r="AI751">
        <f>VLOOKUP(A751,NP!$A:$B,2,FALSE)</f>
        <v>165</v>
      </c>
      <c r="AJ751">
        <f t="shared" si="46"/>
        <v>165</v>
      </c>
      <c r="AK751">
        <f>VLOOKUP(F751,Kondition!$B$4:$AG$31,18,FALSE)*100</f>
        <v>31</v>
      </c>
      <c r="AL751" t="e">
        <f t="shared" si="47"/>
        <v>#REF!</v>
      </c>
      <c r="AM751">
        <v>17</v>
      </c>
    </row>
    <row r="752" spans="1:39" x14ac:dyDescent="0.3">
      <c r="A752" s="5">
        <v>10279282</v>
      </c>
      <c r="B752" s="6">
        <v>3286341204919</v>
      </c>
      <c r="C752" s="5" t="s">
        <v>2294</v>
      </c>
      <c r="D752" s="5" t="s">
        <v>5690</v>
      </c>
      <c r="E752" s="12">
        <v>420</v>
      </c>
      <c r="F752" s="5" t="s">
        <v>65</v>
      </c>
      <c r="G752" s="5">
        <v>2654521</v>
      </c>
      <c r="H752" s="36" t="s">
        <v>2294</v>
      </c>
      <c r="I752" s="5">
        <v>265</v>
      </c>
      <c r="J752" s="5">
        <v>45</v>
      </c>
      <c r="K752" s="5">
        <v>21</v>
      </c>
      <c r="L752" s="5" t="s">
        <v>3661</v>
      </c>
      <c r="M752" s="5">
        <v>104</v>
      </c>
      <c r="N752" s="5"/>
      <c r="O752" s="5" t="s">
        <v>33</v>
      </c>
      <c r="P752" s="5"/>
      <c r="Q752" s="5" t="s">
        <v>20</v>
      </c>
      <c r="R752" s="5" t="s">
        <v>20</v>
      </c>
      <c r="S752" s="5">
        <v>73</v>
      </c>
      <c r="T752" s="5" t="s">
        <v>22</v>
      </c>
      <c r="U752" s="5" t="s">
        <v>23</v>
      </c>
      <c r="V752" s="5" t="s">
        <v>24</v>
      </c>
      <c r="W752" s="12">
        <v>420</v>
      </c>
      <c r="X752" s="7" t="str">
        <f t="shared" si="44"/>
        <v>NP</v>
      </c>
      <c r="Y752" s="5">
        <f t="shared" si="45"/>
        <v>300.5</v>
      </c>
      <c r="AI752">
        <f>VLOOKUP(A752,NP!$A:$B,2,FALSE)</f>
        <v>300.5</v>
      </c>
      <c r="AJ752">
        <f t="shared" si="46"/>
        <v>300.5</v>
      </c>
      <c r="AK752">
        <f>VLOOKUP(F752,Kondition!$B$4:$AG$31,27,FALSE)*100</f>
        <v>43</v>
      </c>
      <c r="AL752" t="e">
        <f t="shared" si="47"/>
        <v>#REF!</v>
      </c>
      <c r="AM752">
        <v>19</v>
      </c>
    </row>
    <row r="753" spans="1:39" x14ac:dyDescent="0.3">
      <c r="A753" s="5">
        <v>10279283</v>
      </c>
      <c r="B753" s="6">
        <v>3286341205015</v>
      </c>
      <c r="C753" s="5" t="s">
        <v>2294</v>
      </c>
      <c r="D753" s="5" t="s">
        <v>5691</v>
      </c>
      <c r="E753" s="12">
        <v>423.5</v>
      </c>
      <c r="F753" s="5" t="s">
        <v>65</v>
      </c>
      <c r="G753" s="5">
        <v>2755022</v>
      </c>
      <c r="H753" s="36" t="s">
        <v>2294</v>
      </c>
      <c r="I753" s="5">
        <v>275</v>
      </c>
      <c r="J753" s="5">
        <v>50</v>
      </c>
      <c r="K753" s="5">
        <v>22</v>
      </c>
      <c r="L753" s="5" t="s">
        <v>3661</v>
      </c>
      <c r="M753" s="5">
        <v>111</v>
      </c>
      <c r="N753" s="5"/>
      <c r="O753" s="5" t="s">
        <v>33</v>
      </c>
      <c r="P753" s="5"/>
      <c r="Q753" s="5" t="s">
        <v>20</v>
      </c>
      <c r="R753" s="5" t="s">
        <v>20</v>
      </c>
      <c r="S753" s="5">
        <v>73</v>
      </c>
      <c r="T753" s="5" t="s">
        <v>22</v>
      </c>
      <c r="U753" s="5" t="s">
        <v>23</v>
      </c>
      <c r="V753" s="5" t="s">
        <v>24</v>
      </c>
      <c r="W753" s="12">
        <v>423.5</v>
      </c>
      <c r="X753" s="7" t="str">
        <f t="shared" si="44"/>
        <v>NP</v>
      </c>
      <c r="Y753" s="5">
        <f t="shared" si="45"/>
        <v>231.5</v>
      </c>
      <c r="AI753">
        <f>VLOOKUP(A753,NP!$A:$B,2,FALSE)</f>
        <v>231.5</v>
      </c>
      <c r="AJ753">
        <f t="shared" si="46"/>
        <v>231.5</v>
      </c>
      <c r="AK753">
        <f>VLOOKUP(F753,Kondition!$B$4:$AG$31,30,FALSE)*100</f>
        <v>43</v>
      </c>
      <c r="AL753" t="e">
        <f t="shared" si="47"/>
        <v>#REF!</v>
      </c>
      <c r="AM753">
        <v>19</v>
      </c>
    </row>
    <row r="754" spans="1:39" x14ac:dyDescent="0.3">
      <c r="A754" s="5">
        <v>10066027</v>
      </c>
      <c r="B754" s="6">
        <v>5452000734884</v>
      </c>
      <c r="C754" s="5" t="s">
        <v>77</v>
      </c>
      <c r="D754" s="5" t="s">
        <v>896</v>
      </c>
      <c r="E754" s="12">
        <v>214.5</v>
      </c>
      <c r="F754" s="5" t="s">
        <v>52</v>
      </c>
      <c r="G754" s="5">
        <v>2254517</v>
      </c>
      <c r="H754" s="36" t="s">
        <v>77</v>
      </c>
      <c r="I754" s="5">
        <v>225</v>
      </c>
      <c r="J754" s="5">
        <v>45</v>
      </c>
      <c r="K754" s="5">
        <v>17</v>
      </c>
      <c r="L754" s="5" t="s">
        <v>894</v>
      </c>
      <c r="M754" s="5">
        <v>91</v>
      </c>
      <c r="N754" s="5"/>
      <c r="O754" s="5" t="s">
        <v>25</v>
      </c>
      <c r="P754" s="5" t="s">
        <v>42</v>
      </c>
      <c r="Q754" s="5" t="s">
        <v>26</v>
      </c>
      <c r="R754" s="5" t="s">
        <v>27</v>
      </c>
      <c r="S754" s="5">
        <v>71</v>
      </c>
      <c r="T754" s="5" t="s">
        <v>22</v>
      </c>
      <c r="U754" s="5" t="s">
        <v>23</v>
      </c>
      <c r="V754" s="5" t="s">
        <v>24</v>
      </c>
      <c r="W754" s="12">
        <v>214.5</v>
      </c>
      <c r="X754" s="7">
        <f t="shared" si="44"/>
        <v>0.31</v>
      </c>
      <c r="Y754" s="5">
        <f t="shared" si="45"/>
        <v>148.005</v>
      </c>
      <c r="AI754" t="e">
        <f>VLOOKUP(A754,NP!$A:$B,2,FALSE)</f>
        <v>#N/A</v>
      </c>
      <c r="AJ754">
        <f t="shared" si="46"/>
        <v>0</v>
      </c>
      <c r="AK754">
        <f>VLOOKUP(F754,Kondition!$B$4:$AG$31,15,FALSE)*100</f>
        <v>31</v>
      </c>
      <c r="AL754" t="e">
        <f t="shared" si="47"/>
        <v>#REF!</v>
      </c>
      <c r="AM754">
        <v>17</v>
      </c>
    </row>
    <row r="755" spans="1:39" x14ac:dyDescent="0.3">
      <c r="A755" s="5">
        <v>10279284</v>
      </c>
      <c r="B755" s="6">
        <v>3286341205114</v>
      </c>
      <c r="C755" s="5" t="s">
        <v>2294</v>
      </c>
      <c r="D755" s="5" t="s">
        <v>5692</v>
      </c>
      <c r="E755" s="12">
        <v>318.5</v>
      </c>
      <c r="F755" s="5" t="s">
        <v>65</v>
      </c>
      <c r="G755" s="5">
        <v>2655519</v>
      </c>
      <c r="H755" s="36" t="s">
        <v>2294</v>
      </c>
      <c r="I755" s="5">
        <v>265</v>
      </c>
      <c r="J755" s="5">
        <v>55</v>
      </c>
      <c r="K755" s="5">
        <v>19</v>
      </c>
      <c r="L755" s="5" t="s">
        <v>3661</v>
      </c>
      <c r="M755" s="5">
        <v>109</v>
      </c>
      <c r="N755" s="5"/>
      <c r="O755" s="5" t="s">
        <v>33</v>
      </c>
      <c r="P755" s="5"/>
      <c r="Q755" s="5" t="s">
        <v>20</v>
      </c>
      <c r="R755" s="5" t="s">
        <v>20</v>
      </c>
      <c r="S755" s="5">
        <v>73</v>
      </c>
      <c r="T755" s="5" t="s">
        <v>22</v>
      </c>
      <c r="U755" s="5" t="s">
        <v>23</v>
      </c>
      <c r="V755" s="5" t="s">
        <v>24</v>
      </c>
      <c r="W755" s="12">
        <v>318.5</v>
      </c>
      <c r="X755" s="7">
        <f t="shared" si="44"/>
        <v>0.43</v>
      </c>
      <c r="Y755" s="5">
        <f t="shared" si="45"/>
        <v>181.54500000000002</v>
      </c>
      <c r="AI755" t="e">
        <f>VLOOKUP(A755,NP!$A:$B,2,FALSE)</f>
        <v>#N/A</v>
      </c>
      <c r="AJ755">
        <f t="shared" si="46"/>
        <v>0</v>
      </c>
      <c r="AK755">
        <f>VLOOKUP(F755,Kondition!$B$4:$AG$31,21,FALSE)*100</f>
        <v>43</v>
      </c>
      <c r="AL755" t="e">
        <f t="shared" si="47"/>
        <v>#REF!</v>
      </c>
      <c r="AM755">
        <v>19</v>
      </c>
    </row>
    <row r="756" spans="1:39" x14ac:dyDescent="0.3">
      <c r="A756" s="5">
        <v>10279285</v>
      </c>
      <c r="B756" s="6">
        <v>3286341205411</v>
      </c>
      <c r="C756" s="5" t="s">
        <v>2294</v>
      </c>
      <c r="D756" s="5" t="s">
        <v>5693</v>
      </c>
      <c r="E756" s="12">
        <v>224</v>
      </c>
      <c r="F756" s="5" t="s">
        <v>65</v>
      </c>
      <c r="G756" s="5">
        <v>2557016</v>
      </c>
      <c r="H756" s="36" t="s">
        <v>2294</v>
      </c>
      <c r="I756" s="5">
        <v>255</v>
      </c>
      <c r="J756" s="5">
        <v>70</v>
      </c>
      <c r="K756" s="5">
        <v>16</v>
      </c>
      <c r="L756" s="5" t="s">
        <v>3661</v>
      </c>
      <c r="M756" s="5">
        <v>111</v>
      </c>
      <c r="N756" s="5"/>
      <c r="O756" s="5" t="s">
        <v>38</v>
      </c>
      <c r="P756" s="5"/>
      <c r="Q756" s="5" t="s">
        <v>20</v>
      </c>
      <c r="R756" s="5" t="s">
        <v>20</v>
      </c>
      <c r="S756" s="5">
        <v>73</v>
      </c>
      <c r="T756" s="5" t="s">
        <v>22</v>
      </c>
      <c r="U756" s="5" t="s">
        <v>23</v>
      </c>
      <c r="V756" s="5" t="s">
        <v>24</v>
      </c>
      <c r="W756" s="12">
        <v>224</v>
      </c>
      <c r="X756" s="7">
        <f t="shared" si="44"/>
        <v>0.37</v>
      </c>
      <c r="Y756" s="5">
        <f t="shared" si="45"/>
        <v>141.12</v>
      </c>
      <c r="AI756" t="e">
        <f>VLOOKUP(A756,NP!$A:$B,2,FALSE)</f>
        <v>#N/A</v>
      </c>
      <c r="AJ756">
        <f t="shared" si="46"/>
        <v>0</v>
      </c>
      <c r="AK756">
        <f>VLOOKUP(F756,Kondition!$B$4:$AG$31,12,FALSE)*100</f>
        <v>37</v>
      </c>
      <c r="AL756" t="e">
        <f t="shared" si="47"/>
        <v>#REF!</v>
      </c>
      <c r="AM756">
        <v>16</v>
      </c>
    </row>
    <row r="757" spans="1:39" x14ac:dyDescent="0.3">
      <c r="A757" s="5">
        <v>10279287</v>
      </c>
      <c r="B757" s="6">
        <v>3286341206715</v>
      </c>
      <c r="C757" s="5" t="s">
        <v>2294</v>
      </c>
      <c r="D757" s="5" t="s">
        <v>5694</v>
      </c>
      <c r="E757" s="12">
        <v>381</v>
      </c>
      <c r="F757" s="5" t="s">
        <v>65</v>
      </c>
      <c r="G757" s="5">
        <v>2755020</v>
      </c>
      <c r="H757" s="36" t="s">
        <v>2294</v>
      </c>
      <c r="I757" s="5">
        <v>275</v>
      </c>
      <c r="J757" s="5">
        <v>50</v>
      </c>
      <c r="K757" s="5">
        <v>20</v>
      </c>
      <c r="L757" s="5" t="s">
        <v>3661</v>
      </c>
      <c r="M757" s="5">
        <v>113</v>
      </c>
      <c r="N757" s="5"/>
      <c r="O757" s="5" t="s">
        <v>50</v>
      </c>
      <c r="P757" s="5"/>
      <c r="Q757" s="5" t="s">
        <v>20</v>
      </c>
      <c r="R757" s="5" t="s">
        <v>20</v>
      </c>
      <c r="S757" s="5">
        <v>73</v>
      </c>
      <c r="T757" s="5" t="s">
        <v>22</v>
      </c>
      <c r="U757" s="5" t="s">
        <v>23</v>
      </c>
      <c r="V757" s="5" t="s">
        <v>24</v>
      </c>
      <c r="W757" s="12">
        <v>381</v>
      </c>
      <c r="X757" s="7" t="str">
        <f t="shared" si="44"/>
        <v>NP</v>
      </c>
      <c r="Y757" s="5">
        <f t="shared" si="45"/>
        <v>212</v>
      </c>
      <c r="AI757">
        <f>VLOOKUP(A757,NP!$A:$B,2,FALSE)</f>
        <v>212</v>
      </c>
      <c r="AJ757">
        <f t="shared" si="46"/>
        <v>212</v>
      </c>
      <c r="AK757">
        <f>VLOOKUP(F757,Kondition!$B$4:$AG$309,24,FALSE)*100</f>
        <v>43</v>
      </c>
      <c r="AL757" t="e">
        <f t="shared" si="47"/>
        <v>#REF!</v>
      </c>
      <c r="AM757">
        <v>19</v>
      </c>
    </row>
    <row r="758" spans="1:39" x14ac:dyDescent="0.3">
      <c r="A758" s="5">
        <v>10279292</v>
      </c>
      <c r="B758" s="6">
        <v>3286341207217</v>
      </c>
      <c r="C758" s="5" t="s">
        <v>2294</v>
      </c>
      <c r="D758" s="5" t="s">
        <v>5695</v>
      </c>
      <c r="E758" s="12">
        <v>371</v>
      </c>
      <c r="F758" s="5" t="s">
        <v>65</v>
      </c>
      <c r="G758" s="5">
        <v>2755520</v>
      </c>
      <c r="H758" s="36" t="s">
        <v>2294</v>
      </c>
      <c r="I758" s="5">
        <v>275</v>
      </c>
      <c r="J758" s="5">
        <v>55</v>
      </c>
      <c r="K758" s="5">
        <v>20</v>
      </c>
      <c r="L758" s="5" t="s">
        <v>3661</v>
      </c>
      <c r="M758" s="5">
        <v>117</v>
      </c>
      <c r="N758" s="5"/>
      <c r="O758" s="5" t="s">
        <v>33</v>
      </c>
      <c r="P758" s="5"/>
      <c r="Q758" s="5" t="s">
        <v>20</v>
      </c>
      <c r="R758" s="5" t="s">
        <v>20</v>
      </c>
      <c r="S758" s="5">
        <v>73</v>
      </c>
      <c r="T758" s="5" t="s">
        <v>22</v>
      </c>
      <c r="U758" s="5" t="s">
        <v>23</v>
      </c>
      <c r="V758" s="5" t="s">
        <v>24</v>
      </c>
      <c r="W758" s="12">
        <v>371</v>
      </c>
      <c r="X758" s="7" t="str">
        <f t="shared" si="44"/>
        <v>NP</v>
      </c>
      <c r="Y758" s="5">
        <f t="shared" si="45"/>
        <v>207.5</v>
      </c>
      <c r="AI758">
        <f>VLOOKUP(A758,NP!$A:$B,2,FALSE)</f>
        <v>207.5</v>
      </c>
      <c r="AJ758">
        <f t="shared" si="46"/>
        <v>207.5</v>
      </c>
      <c r="AK758">
        <f>VLOOKUP(F758,Kondition!$B$4:$AG$309,24,FALSE)*100</f>
        <v>43</v>
      </c>
      <c r="AL758" t="e">
        <f t="shared" si="47"/>
        <v>#REF!</v>
      </c>
      <c r="AM758">
        <v>19</v>
      </c>
    </row>
    <row r="759" spans="1:39" x14ac:dyDescent="0.3">
      <c r="A759" s="5">
        <v>10279294</v>
      </c>
      <c r="B759" s="6">
        <v>3286341207415</v>
      </c>
      <c r="C759" s="5" t="s">
        <v>2294</v>
      </c>
      <c r="D759" s="5" t="s">
        <v>5696</v>
      </c>
      <c r="E759" s="12">
        <v>239</v>
      </c>
      <c r="F759" s="5" t="s">
        <v>65</v>
      </c>
      <c r="G759" s="5">
        <v>2256518</v>
      </c>
      <c r="H759" s="36" t="s">
        <v>2294</v>
      </c>
      <c r="I759" s="5">
        <v>225</v>
      </c>
      <c r="J759" s="5">
        <v>65</v>
      </c>
      <c r="K759" s="5">
        <v>18</v>
      </c>
      <c r="L759" s="5" t="s">
        <v>3661</v>
      </c>
      <c r="M759" s="5">
        <v>103</v>
      </c>
      <c r="N759" s="5"/>
      <c r="O759" s="5" t="s">
        <v>38</v>
      </c>
      <c r="P759" s="5"/>
      <c r="Q759" s="5" t="s">
        <v>20</v>
      </c>
      <c r="R759" s="5" t="s">
        <v>20</v>
      </c>
      <c r="S759" s="5">
        <v>72</v>
      </c>
      <c r="T759" s="5" t="s">
        <v>22</v>
      </c>
      <c r="U759" s="5" t="s">
        <v>23</v>
      </c>
      <c r="V759" s="5" t="s">
        <v>24</v>
      </c>
      <c r="W759" s="12">
        <v>239</v>
      </c>
      <c r="X759" s="7" t="str">
        <f t="shared" si="44"/>
        <v>NP</v>
      </c>
      <c r="Y759" s="5">
        <f t="shared" si="45"/>
        <v>146.5</v>
      </c>
      <c r="AI759">
        <f>VLOOKUP(A759,NP!$A:$B,2,FALSE)</f>
        <v>146.5</v>
      </c>
      <c r="AJ759">
        <f t="shared" si="46"/>
        <v>146.5</v>
      </c>
      <c r="AK759">
        <f>VLOOKUP(F759,Kondition!$B$4:$AG$31,18,FALSE)*100</f>
        <v>37</v>
      </c>
      <c r="AL759" t="e">
        <f t="shared" si="47"/>
        <v>#REF!</v>
      </c>
      <c r="AM759">
        <v>17</v>
      </c>
    </row>
    <row r="760" spans="1:39" x14ac:dyDescent="0.3">
      <c r="A760" s="5">
        <v>10279295</v>
      </c>
      <c r="B760" s="6">
        <v>3286341207514</v>
      </c>
      <c r="C760" s="5" t="s">
        <v>2294</v>
      </c>
      <c r="D760" s="5" t="s">
        <v>5697</v>
      </c>
      <c r="E760" s="12">
        <v>287</v>
      </c>
      <c r="F760" s="5" t="s">
        <v>65</v>
      </c>
      <c r="G760" s="5">
        <v>2456018</v>
      </c>
      <c r="H760" s="36" t="s">
        <v>2294</v>
      </c>
      <c r="I760" s="5">
        <v>245</v>
      </c>
      <c r="J760" s="5">
        <v>60</v>
      </c>
      <c r="K760" s="5">
        <v>18</v>
      </c>
      <c r="L760" s="5" t="s">
        <v>3661</v>
      </c>
      <c r="M760" s="5">
        <v>105</v>
      </c>
      <c r="N760" s="5"/>
      <c r="O760" s="5" t="s">
        <v>38</v>
      </c>
      <c r="P760" s="5"/>
      <c r="Q760" s="5" t="s">
        <v>20</v>
      </c>
      <c r="R760" s="5" t="s">
        <v>20</v>
      </c>
      <c r="S760" s="5">
        <v>72</v>
      </c>
      <c r="T760" s="5" t="s">
        <v>22</v>
      </c>
      <c r="U760" s="5" t="s">
        <v>23</v>
      </c>
      <c r="V760" s="5" t="s">
        <v>24</v>
      </c>
      <c r="W760" s="12">
        <v>287</v>
      </c>
      <c r="X760" s="7" t="str">
        <f t="shared" ref="X760:X823" si="48">IF(AJ760&gt;0,"NP",AK760/100)</f>
        <v>NP</v>
      </c>
      <c r="Y760" s="5">
        <f t="shared" ref="Y760:Y823" si="49">IF(AJ760&gt;0,AI760,E760*(100%-X760))</f>
        <v>168.5</v>
      </c>
      <c r="AI760">
        <f>VLOOKUP(A760,NP!$A:$B,2,FALSE)</f>
        <v>168.5</v>
      </c>
      <c r="AJ760">
        <f t="shared" ref="AJ760:AJ823" si="50">_xlfn.IFNA(AI760,0)</f>
        <v>168.5</v>
      </c>
      <c r="AK760">
        <f>VLOOKUP(F760,Kondition!$B$4:$AG$31,18,FALSE)*100</f>
        <v>37</v>
      </c>
      <c r="AL760" t="e">
        <f t="shared" ref="AL760:AL823" si="51">$AI$1&amp;F760&amp;K760</f>
        <v>#REF!</v>
      </c>
      <c r="AM760">
        <v>17</v>
      </c>
    </row>
    <row r="761" spans="1:39" x14ac:dyDescent="0.3">
      <c r="A761" s="5">
        <v>10279296</v>
      </c>
      <c r="B761" s="6">
        <v>3286341206517</v>
      </c>
      <c r="C761" s="5" t="s">
        <v>2294</v>
      </c>
      <c r="D761" s="5" t="s">
        <v>5698</v>
      </c>
      <c r="E761" s="12">
        <v>369.5</v>
      </c>
      <c r="F761" s="5" t="s">
        <v>65</v>
      </c>
      <c r="G761" s="5">
        <v>2755519</v>
      </c>
      <c r="H761" s="36" t="s">
        <v>2294</v>
      </c>
      <c r="I761" s="5">
        <v>275</v>
      </c>
      <c r="J761" s="5">
        <v>55</v>
      </c>
      <c r="K761" s="5">
        <v>19</v>
      </c>
      <c r="L761" s="5" t="s">
        <v>3661</v>
      </c>
      <c r="M761" s="5">
        <v>111</v>
      </c>
      <c r="N761" s="5"/>
      <c r="O761" s="5" t="s">
        <v>33</v>
      </c>
      <c r="P761" s="5"/>
      <c r="Q761" s="5" t="s">
        <v>20</v>
      </c>
      <c r="R761" s="5" t="s">
        <v>20</v>
      </c>
      <c r="S761" s="5">
        <v>73</v>
      </c>
      <c r="T761" s="5" t="s">
        <v>22</v>
      </c>
      <c r="U761" s="5" t="s">
        <v>23</v>
      </c>
      <c r="V761" s="5" t="s">
        <v>24</v>
      </c>
      <c r="W761" s="12">
        <v>369.5</v>
      </c>
      <c r="X761" s="7" t="str">
        <f t="shared" si="48"/>
        <v>NP</v>
      </c>
      <c r="Y761" s="5">
        <f t="shared" si="49"/>
        <v>206.5</v>
      </c>
      <c r="AI761">
        <f>VLOOKUP(A761,NP!$A:$B,2,FALSE)</f>
        <v>206.5</v>
      </c>
      <c r="AJ761">
        <f t="shared" si="50"/>
        <v>206.5</v>
      </c>
      <c r="AK761">
        <f>VLOOKUP(F761,Kondition!$B$4:$AG$31,21,FALSE)*100</f>
        <v>43</v>
      </c>
      <c r="AL761" t="e">
        <f t="shared" si="51"/>
        <v>#REF!</v>
      </c>
      <c r="AM761">
        <v>19</v>
      </c>
    </row>
    <row r="762" spans="1:39" x14ac:dyDescent="0.3">
      <c r="A762" s="5">
        <v>10279454</v>
      </c>
      <c r="B762" s="6">
        <v>3286341357615</v>
      </c>
      <c r="C762" s="5" t="s">
        <v>2294</v>
      </c>
      <c r="D762" s="5" t="s">
        <v>5699</v>
      </c>
      <c r="E762" s="12">
        <v>361.5</v>
      </c>
      <c r="F762" s="5" t="s">
        <v>65</v>
      </c>
      <c r="G762" s="5">
        <v>2555020</v>
      </c>
      <c r="H762" s="36" t="s">
        <v>2294</v>
      </c>
      <c r="I762" s="5">
        <v>255</v>
      </c>
      <c r="J762" s="5">
        <v>50</v>
      </c>
      <c r="K762" s="5">
        <v>20</v>
      </c>
      <c r="L762" s="5" t="s">
        <v>2654</v>
      </c>
      <c r="M762" s="5">
        <v>109</v>
      </c>
      <c r="N762" s="5"/>
      <c r="O762" s="5" t="s">
        <v>19</v>
      </c>
      <c r="P762" s="5"/>
      <c r="Q762" s="5" t="s">
        <v>21</v>
      </c>
      <c r="R762" s="5" t="s">
        <v>27</v>
      </c>
      <c r="S762" s="5">
        <v>73</v>
      </c>
      <c r="T762" s="5" t="s">
        <v>22</v>
      </c>
      <c r="U762" s="5" t="s">
        <v>23</v>
      </c>
      <c r="V762" s="5" t="s">
        <v>24</v>
      </c>
      <c r="W762" s="12">
        <v>361.5</v>
      </c>
      <c r="X762" s="7" t="str">
        <f t="shared" si="48"/>
        <v>NP</v>
      </c>
      <c r="Y762" s="5">
        <f t="shared" si="49"/>
        <v>203</v>
      </c>
      <c r="AI762">
        <f>VLOOKUP(A762,NP!$A:$B,2,FALSE)</f>
        <v>203</v>
      </c>
      <c r="AJ762">
        <f t="shared" si="50"/>
        <v>203</v>
      </c>
      <c r="AK762">
        <f>VLOOKUP(F762,Kondition!$B$4:$AG$309,24,FALSE)*100</f>
        <v>43</v>
      </c>
      <c r="AL762" t="e">
        <f t="shared" si="51"/>
        <v>#REF!</v>
      </c>
      <c r="AM762">
        <v>19</v>
      </c>
    </row>
    <row r="763" spans="1:39" x14ac:dyDescent="0.3">
      <c r="A763" s="5">
        <v>11270664</v>
      </c>
      <c r="B763" s="6">
        <v>3286342341613</v>
      </c>
      <c r="C763" s="5" t="s">
        <v>2294</v>
      </c>
      <c r="D763" s="5" t="s">
        <v>3689</v>
      </c>
      <c r="E763" s="12">
        <v>351</v>
      </c>
      <c r="F763" s="5" t="s">
        <v>65</v>
      </c>
      <c r="G763" s="5">
        <v>2554520</v>
      </c>
      <c r="H763" s="36" t="s">
        <v>2294</v>
      </c>
      <c r="I763" s="5">
        <v>255</v>
      </c>
      <c r="J763" s="5">
        <v>45</v>
      </c>
      <c r="K763" s="5">
        <v>20</v>
      </c>
      <c r="L763" s="5" t="s">
        <v>3656</v>
      </c>
      <c r="M763" s="5">
        <v>105</v>
      </c>
      <c r="N763" s="5"/>
      <c r="O763" s="5" t="s">
        <v>25</v>
      </c>
      <c r="P763" s="5"/>
      <c r="Q763" s="5"/>
      <c r="R763" s="5"/>
      <c r="S763" s="5"/>
      <c r="T763" s="5"/>
      <c r="U763" s="5"/>
      <c r="V763" s="5"/>
      <c r="W763" s="12">
        <v>351</v>
      </c>
      <c r="X763" s="7" t="str">
        <f t="shared" si="48"/>
        <v>NP</v>
      </c>
      <c r="Y763" s="5">
        <f t="shared" si="49"/>
        <v>198</v>
      </c>
      <c r="AI763">
        <f>VLOOKUP(A763,NP!$A:$B,2,FALSE)</f>
        <v>198</v>
      </c>
      <c r="AJ763">
        <f t="shared" si="50"/>
        <v>198</v>
      </c>
      <c r="AK763">
        <f>VLOOKUP(F763,Kondition!$B$4:$AG$309,24,FALSE)*100</f>
        <v>43</v>
      </c>
      <c r="AL763" t="e">
        <f t="shared" si="51"/>
        <v>#REF!</v>
      </c>
      <c r="AM763">
        <v>19</v>
      </c>
    </row>
    <row r="764" spans="1:39" x14ac:dyDescent="0.3">
      <c r="A764" s="5">
        <v>11270726</v>
      </c>
      <c r="B764" s="6">
        <v>3286341893014</v>
      </c>
      <c r="C764" s="5" t="s">
        <v>2294</v>
      </c>
      <c r="D764" s="5" t="s">
        <v>6086</v>
      </c>
      <c r="E764" s="12">
        <v>362.5</v>
      </c>
      <c r="F764" s="5" t="s">
        <v>65</v>
      </c>
      <c r="G764" s="5">
        <v>2654520</v>
      </c>
      <c r="H764" s="36" t="s">
        <v>2294</v>
      </c>
      <c r="I764" s="5">
        <v>265</v>
      </c>
      <c r="J764" s="5">
        <v>45</v>
      </c>
      <c r="K764" s="5">
        <v>20</v>
      </c>
      <c r="L764" s="5" t="s">
        <v>6087</v>
      </c>
      <c r="M764" s="5">
        <v>108</v>
      </c>
      <c r="N764" s="5"/>
      <c r="O764" s="5" t="s">
        <v>33</v>
      </c>
      <c r="P764" s="5"/>
      <c r="Q764" s="5" t="s">
        <v>20</v>
      </c>
      <c r="R764" s="5" t="s">
        <v>20</v>
      </c>
      <c r="S764" s="5">
        <v>73</v>
      </c>
      <c r="T764" s="5" t="s">
        <v>22</v>
      </c>
      <c r="U764" s="5" t="s">
        <v>23</v>
      </c>
      <c r="V764" s="5" t="s">
        <v>24</v>
      </c>
      <c r="W764" s="12">
        <v>362.5</v>
      </c>
      <c r="X764" s="7" t="str">
        <f t="shared" si="48"/>
        <v>NP</v>
      </c>
      <c r="Y764" s="5">
        <f t="shared" si="49"/>
        <v>203.5</v>
      </c>
      <c r="AI764">
        <f>VLOOKUP(A764,NP!$A:$B,2,FALSE)</f>
        <v>203.5</v>
      </c>
      <c r="AJ764">
        <f t="shared" si="50"/>
        <v>203.5</v>
      </c>
      <c r="AK764">
        <f>VLOOKUP(F764,Kondition!$B$4:$AG$309,24,FALSE)*100</f>
        <v>43</v>
      </c>
      <c r="AL764" t="e">
        <f t="shared" si="51"/>
        <v>#REF!</v>
      </c>
      <c r="AM764">
        <v>19</v>
      </c>
    </row>
    <row r="765" spans="1:39" x14ac:dyDescent="0.3">
      <c r="A765" s="5">
        <v>11270727</v>
      </c>
      <c r="B765" s="6">
        <v>3286341894110</v>
      </c>
      <c r="C765" s="5" t="s">
        <v>2294</v>
      </c>
      <c r="D765" s="5" t="s">
        <v>6088</v>
      </c>
      <c r="E765" s="12">
        <v>381</v>
      </c>
      <c r="F765" s="5" t="s">
        <v>65</v>
      </c>
      <c r="G765" s="5">
        <v>2755020</v>
      </c>
      <c r="H765" s="36" t="s">
        <v>2294</v>
      </c>
      <c r="I765" s="5">
        <v>275</v>
      </c>
      <c r="J765" s="5">
        <v>50</v>
      </c>
      <c r="K765" s="5">
        <v>20</v>
      </c>
      <c r="L765" s="5" t="s">
        <v>6087</v>
      </c>
      <c r="M765" s="5">
        <v>113</v>
      </c>
      <c r="N765" s="5"/>
      <c r="O765" s="5" t="s">
        <v>33</v>
      </c>
      <c r="P765" s="5"/>
      <c r="Q765" s="5" t="s">
        <v>20</v>
      </c>
      <c r="R765" s="5" t="s">
        <v>20</v>
      </c>
      <c r="S765" s="5">
        <v>73</v>
      </c>
      <c r="T765" s="5" t="s">
        <v>22</v>
      </c>
      <c r="U765" s="5" t="s">
        <v>23</v>
      </c>
      <c r="V765" s="5" t="s">
        <v>24</v>
      </c>
      <c r="W765" s="12">
        <v>381</v>
      </c>
      <c r="X765" s="7" t="str">
        <f t="shared" si="48"/>
        <v>NP</v>
      </c>
      <c r="Y765" s="5">
        <f t="shared" si="49"/>
        <v>212</v>
      </c>
      <c r="AI765">
        <f>VLOOKUP(A765,NP!$A:$B,2,FALSE)</f>
        <v>212</v>
      </c>
      <c r="AJ765">
        <f t="shared" si="50"/>
        <v>212</v>
      </c>
      <c r="AK765">
        <f>VLOOKUP(F765,Kondition!$B$4:$AG$309,24,FALSE)*100</f>
        <v>43</v>
      </c>
      <c r="AL765" t="e">
        <f t="shared" si="51"/>
        <v>#REF!</v>
      </c>
      <c r="AM765">
        <v>19</v>
      </c>
    </row>
    <row r="766" spans="1:39" x14ac:dyDescent="0.3">
      <c r="A766" s="5">
        <v>11270728</v>
      </c>
      <c r="B766" s="6">
        <v>3286341893816</v>
      </c>
      <c r="C766" s="5" t="s">
        <v>2294</v>
      </c>
      <c r="D766" s="5" t="s">
        <v>6089</v>
      </c>
      <c r="E766" s="12">
        <v>334</v>
      </c>
      <c r="F766" s="5" t="s">
        <v>65</v>
      </c>
      <c r="G766" s="5">
        <v>2455020</v>
      </c>
      <c r="H766" s="36" t="s">
        <v>2294</v>
      </c>
      <c r="I766" s="5">
        <v>245</v>
      </c>
      <c r="J766" s="5">
        <v>50</v>
      </c>
      <c r="K766" s="5">
        <v>20</v>
      </c>
      <c r="L766" s="5" t="s">
        <v>6087</v>
      </c>
      <c r="M766" s="5">
        <v>102</v>
      </c>
      <c r="N766" s="5"/>
      <c r="O766" s="5" t="s">
        <v>33</v>
      </c>
      <c r="P766" s="5"/>
      <c r="Q766" s="5" t="s">
        <v>20</v>
      </c>
      <c r="R766" s="5" t="s">
        <v>20</v>
      </c>
      <c r="S766" s="5">
        <v>72</v>
      </c>
      <c r="T766" s="5" t="s">
        <v>22</v>
      </c>
      <c r="U766" s="5" t="s">
        <v>23</v>
      </c>
      <c r="V766" s="5" t="s">
        <v>24</v>
      </c>
      <c r="W766" s="12">
        <v>334</v>
      </c>
      <c r="X766" s="7" t="str">
        <f t="shared" si="48"/>
        <v>NP</v>
      </c>
      <c r="Y766" s="5">
        <f t="shared" si="49"/>
        <v>190</v>
      </c>
      <c r="AI766">
        <f>VLOOKUP(A766,NP!$A:$B,2,FALSE)</f>
        <v>190</v>
      </c>
      <c r="AJ766">
        <f t="shared" si="50"/>
        <v>190</v>
      </c>
      <c r="AK766">
        <f>VLOOKUP(F766,Kondition!$B$4:$AG$309,24,FALSE)*100</f>
        <v>43</v>
      </c>
      <c r="AL766" t="e">
        <f t="shared" si="51"/>
        <v>#REF!</v>
      </c>
      <c r="AM766">
        <v>19</v>
      </c>
    </row>
    <row r="767" spans="1:39" x14ac:dyDescent="0.3">
      <c r="A767" s="5">
        <v>11270729</v>
      </c>
      <c r="B767" s="6">
        <v>3286341893717</v>
      </c>
      <c r="C767" s="5" t="s">
        <v>2294</v>
      </c>
      <c r="D767" s="5" t="s">
        <v>6090</v>
      </c>
      <c r="E767" s="12">
        <v>371</v>
      </c>
      <c r="F767" s="5" t="s">
        <v>65</v>
      </c>
      <c r="G767" s="5">
        <v>2755520</v>
      </c>
      <c r="H767" s="36" t="s">
        <v>2294</v>
      </c>
      <c r="I767" s="5">
        <v>275</v>
      </c>
      <c r="J767" s="5">
        <v>55</v>
      </c>
      <c r="K767" s="5">
        <v>20</v>
      </c>
      <c r="L767" s="5" t="s">
        <v>6087</v>
      </c>
      <c r="M767" s="5">
        <v>117</v>
      </c>
      <c r="N767" s="5"/>
      <c r="O767" s="5" t="s">
        <v>33</v>
      </c>
      <c r="P767" s="5"/>
      <c r="Q767" s="5" t="s">
        <v>20</v>
      </c>
      <c r="R767" s="5" t="s">
        <v>20</v>
      </c>
      <c r="S767" s="5">
        <v>73</v>
      </c>
      <c r="T767" s="5" t="s">
        <v>22</v>
      </c>
      <c r="U767" s="5" t="s">
        <v>23</v>
      </c>
      <c r="V767" s="5" t="s">
        <v>24</v>
      </c>
      <c r="W767" s="12">
        <v>371</v>
      </c>
      <c r="X767" s="7" t="str">
        <f t="shared" si="48"/>
        <v>NP</v>
      </c>
      <c r="Y767" s="5">
        <f t="shared" si="49"/>
        <v>207.5</v>
      </c>
      <c r="AI767">
        <f>VLOOKUP(A767,NP!$A:$B,2,FALSE)</f>
        <v>207.5</v>
      </c>
      <c r="AJ767">
        <f t="shared" si="50"/>
        <v>207.5</v>
      </c>
      <c r="AK767">
        <f>VLOOKUP(F767,Kondition!$B$4:$AG$309,24,FALSE)*100</f>
        <v>43</v>
      </c>
      <c r="AL767" t="e">
        <f t="shared" si="51"/>
        <v>#REF!</v>
      </c>
      <c r="AM767">
        <v>19</v>
      </c>
    </row>
    <row r="768" spans="1:39" x14ac:dyDescent="0.3">
      <c r="A768" s="5">
        <v>11270730</v>
      </c>
      <c r="B768" s="6">
        <v>3286341893618</v>
      </c>
      <c r="C768" s="5" t="s">
        <v>2294</v>
      </c>
      <c r="D768" s="5" t="s">
        <v>6091</v>
      </c>
      <c r="E768" s="12">
        <v>319</v>
      </c>
      <c r="F768" s="5" t="s">
        <v>65</v>
      </c>
      <c r="G768" s="5">
        <v>2355019</v>
      </c>
      <c r="H768" s="36" t="s">
        <v>2294</v>
      </c>
      <c r="I768" s="5">
        <v>235</v>
      </c>
      <c r="J768" s="5">
        <v>50</v>
      </c>
      <c r="K768" s="5">
        <v>19</v>
      </c>
      <c r="L768" s="5" t="s">
        <v>6087</v>
      </c>
      <c r="M768" s="5">
        <v>103</v>
      </c>
      <c r="N768" s="5"/>
      <c r="O768" s="5" t="s">
        <v>33</v>
      </c>
      <c r="P768" s="5"/>
      <c r="Q768" s="5" t="s">
        <v>20</v>
      </c>
      <c r="R768" s="5" t="s">
        <v>20</v>
      </c>
      <c r="S768" s="5">
        <v>72</v>
      </c>
      <c r="T768" s="5" t="s">
        <v>22</v>
      </c>
      <c r="U768" s="5" t="s">
        <v>23</v>
      </c>
      <c r="V768" s="5" t="s">
        <v>24</v>
      </c>
      <c r="W768" s="12">
        <v>319</v>
      </c>
      <c r="X768" s="7">
        <f t="shared" si="48"/>
        <v>0.43</v>
      </c>
      <c r="Y768" s="5">
        <f t="shared" si="49"/>
        <v>181.83</v>
      </c>
      <c r="AI768" t="e">
        <f>VLOOKUP(A768,NP!$A:$B,2,FALSE)</f>
        <v>#N/A</v>
      </c>
      <c r="AJ768">
        <f t="shared" si="50"/>
        <v>0</v>
      </c>
      <c r="AK768">
        <f>VLOOKUP(F768,Kondition!$B$4:$AG$31,21,FALSE)*100</f>
        <v>43</v>
      </c>
      <c r="AL768" t="e">
        <f t="shared" si="51"/>
        <v>#REF!</v>
      </c>
      <c r="AM768">
        <v>19</v>
      </c>
    </row>
    <row r="769" spans="1:39" x14ac:dyDescent="0.3">
      <c r="A769" s="5">
        <v>11270731</v>
      </c>
      <c r="B769" s="6">
        <v>3286341893519</v>
      </c>
      <c r="C769" s="5" t="s">
        <v>2294</v>
      </c>
      <c r="D769" s="5" t="s">
        <v>6092</v>
      </c>
      <c r="E769" s="12">
        <v>200</v>
      </c>
      <c r="F769" s="5" t="s">
        <v>65</v>
      </c>
      <c r="G769" s="5">
        <v>2357016</v>
      </c>
      <c r="H769" s="36" t="s">
        <v>2294</v>
      </c>
      <c r="I769" s="5">
        <v>235</v>
      </c>
      <c r="J769" s="5">
        <v>70</v>
      </c>
      <c r="K769" s="5">
        <v>16</v>
      </c>
      <c r="L769" s="5" t="s">
        <v>6087</v>
      </c>
      <c r="M769" s="5">
        <v>106</v>
      </c>
      <c r="N769" s="5"/>
      <c r="O769" s="5" t="s">
        <v>38</v>
      </c>
      <c r="P769" s="5"/>
      <c r="Q769" s="5" t="s">
        <v>20</v>
      </c>
      <c r="R769" s="5" t="s">
        <v>20</v>
      </c>
      <c r="S769" s="5">
        <v>72</v>
      </c>
      <c r="T769" s="5" t="s">
        <v>22</v>
      </c>
      <c r="U769" s="5" t="s">
        <v>23</v>
      </c>
      <c r="V769" s="5" t="s">
        <v>24</v>
      </c>
      <c r="W769" s="12">
        <v>200</v>
      </c>
      <c r="X769" s="7">
        <f t="shared" si="48"/>
        <v>0.37</v>
      </c>
      <c r="Y769" s="5">
        <f t="shared" si="49"/>
        <v>126</v>
      </c>
      <c r="AI769" t="e">
        <f>VLOOKUP(A769,NP!$A:$B,2,FALSE)</f>
        <v>#N/A</v>
      </c>
      <c r="AJ769">
        <f t="shared" si="50"/>
        <v>0</v>
      </c>
      <c r="AK769">
        <f>VLOOKUP(F769,Kondition!$B$4:$AG$31,12,FALSE)*100</f>
        <v>37</v>
      </c>
      <c r="AL769" t="e">
        <f t="shared" si="51"/>
        <v>#REF!</v>
      </c>
      <c r="AM769">
        <v>16</v>
      </c>
    </row>
    <row r="770" spans="1:39" x14ac:dyDescent="0.3">
      <c r="A770" s="5">
        <v>11270732</v>
      </c>
      <c r="B770" s="6">
        <v>3286341893410</v>
      </c>
      <c r="C770" s="5" t="s">
        <v>2294</v>
      </c>
      <c r="D770" s="5" t="s">
        <v>6093</v>
      </c>
      <c r="E770" s="12">
        <v>347</v>
      </c>
      <c r="F770" s="5" t="s">
        <v>65</v>
      </c>
      <c r="G770" s="5">
        <v>2555519</v>
      </c>
      <c r="H770" s="36" t="s">
        <v>2294</v>
      </c>
      <c r="I770" s="5">
        <v>255</v>
      </c>
      <c r="J770" s="5">
        <v>55</v>
      </c>
      <c r="K770" s="5">
        <v>19</v>
      </c>
      <c r="L770" s="5" t="s">
        <v>6087</v>
      </c>
      <c r="M770" s="5">
        <v>111</v>
      </c>
      <c r="N770" s="5"/>
      <c r="O770" s="5" t="s">
        <v>33</v>
      </c>
      <c r="P770" s="5"/>
      <c r="Q770" s="5" t="s">
        <v>20</v>
      </c>
      <c r="R770" s="5" t="s">
        <v>20</v>
      </c>
      <c r="S770" s="5">
        <v>73</v>
      </c>
      <c r="T770" s="5" t="s">
        <v>22</v>
      </c>
      <c r="U770" s="5" t="s">
        <v>23</v>
      </c>
      <c r="V770" s="5" t="s">
        <v>24</v>
      </c>
      <c r="W770" s="12">
        <v>347</v>
      </c>
      <c r="X770" s="7" t="str">
        <f t="shared" si="48"/>
        <v>NP</v>
      </c>
      <c r="Y770" s="5">
        <f t="shared" si="49"/>
        <v>196.5</v>
      </c>
      <c r="AI770">
        <f>VLOOKUP(A770,NP!$A:$B,2,FALSE)</f>
        <v>196.5</v>
      </c>
      <c r="AJ770">
        <f t="shared" si="50"/>
        <v>196.5</v>
      </c>
      <c r="AK770">
        <f>VLOOKUP(F770,Kondition!$B$4:$AG$31,21,FALSE)*100</f>
        <v>43</v>
      </c>
      <c r="AL770" t="e">
        <f t="shared" si="51"/>
        <v>#REF!</v>
      </c>
      <c r="AM770">
        <v>19</v>
      </c>
    </row>
    <row r="771" spans="1:39" x14ac:dyDescent="0.3">
      <c r="A771" s="5">
        <v>11270733</v>
      </c>
      <c r="B771" s="6">
        <v>3286341893311</v>
      </c>
      <c r="C771" s="5" t="s">
        <v>2294</v>
      </c>
      <c r="D771" s="5" t="s">
        <v>6094</v>
      </c>
      <c r="E771" s="12">
        <v>274.5</v>
      </c>
      <c r="F771" s="5" t="s">
        <v>65</v>
      </c>
      <c r="G771" s="5">
        <v>2657018</v>
      </c>
      <c r="H771" s="36" t="s">
        <v>2294</v>
      </c>
      <c r="I771" s="5">
        <v>265</v>
      </c>
      <c r="J771" s="5">
        <v>70</v>
      </c>
      <c r="K771" s="5">
        <v>18</v>
      </c>
      <c r="L771" s="5" t="s">
        <v>6087</v>
      </c>
      <c r="M771" s="5">
        <v>116</v>
      </c>
      <c r="N771" s="5"/>
      <c r="O771" s="5" t="s">
        <v>50</v>
      </c>
      <c r="P771" s="5"/>
      <c r="Q771" s="5" t="s">
        <v>20</v>
      </c>
      <c r="R771" s="5" t="s">
        <v>20</v>
      </c>
      <c r="S771" s="5">
        <v>73</v>
      </c>
      <c r="T771" s="5" t="s">
        <v>22</v>
      </c>
      <c r="U771" s="5" t="s">
        <v>23</v>
      </c>
      <c r="V771" s="5" t="s">
        <v>24</v>
      </c>
      <c r="W771" s="12">
        <v>274.5</v>
      </c>
      <c r="X771" s="7" t="str">
        <f t="shared" si="48"/>
        <v>NP</v>
      </c>
      <c r="Y771" s="5">
        <f t="shared" si="49"/>
        <v>163</v>
      </c>
      <c r="AI771">
        <f>VLOOKUP(A771,NP!$A:$B,2,FALSE)</f>
        <v>163</v>
      </c>
      <c r="AJ771">
        <f t="shared" si="50"/>
        <v>163</v>
      </c>
      <c r="AK771">
        <f>VLOOKUP(F771,Kondition!$B$4:$AG$31,18,FALSE)*100</f>
        <v>37</v>
      </c>
      <c r="AL771" t="e">
        <f t="shared" si="51"/>
        <v>#REF!</v>
      </c>
      <c r="AM771">
        <v>17</v>
      </c>
    </row>
    <row r="772" spans="1:39" x14ac:dyDescent="0.3">
      <c r="A772" s="5">
        <v>11270734</v>
      </c>
      <c r="B772" s="6">
        <v>3286341894011</v>
      </c>
      <c r="C772" s="5" t="s">
        <v>2294</v>
      </c>
      <c r="D772" s="5" t="s">
        <v>6095</v>
      </c>
      <c r="E772" s="12">
        <v>403.5</v>
      </c>
      <c r="F772" s="5" t="s">
        <v>65</v>
      </c>
      <c r="G772" s="5">
        <v>2954021</v>
      </c>
      <c r="H772" s="36" t="s">
        <v>2294</v>
      </c>
      <c r="I772" s="5">
        <v>295</v>
      </c>
      <c r="J772" s="5">
        <v>40</v>
      </c>
      <c r="K772" s="5">
        <v>21</v>
      </c>
      <c r="L772" s="5" t="s">
        <v>6087</v>
      </c>
      <c r="M772" s="5">
        <v>111</v>
      </c>
      <c r="N772" s="5"/>
      <c r="O772" s="5" t="s">
        <v>33</v>
      </c>
      <c r="P772" s="5"/>
      <c r="Q772" s="5" t="s">
        <v>20</v>
      </c>
      <c r="R772" s="5" t="s">
        <v>20</v>
      </c>
      <c r="S772" s="5">
        <v>75</v>
      </c>
      <c r="T772" s="5" t="s">
        <v>22</v>
      </c>
      <c r="U772" s="5" t="s">
        <v>23</v>
      </c>
      <c r="V772" s="5" t="s">
        <v>24</v>
      </c>
      <c r="W772" s="12">
        <v>403.5</v>
      </c>
      <c r="X772" s="7" t="str">
        <f t="shared" si="48"/>
        <v>NP</v>
      </c>
      <c r="Y772" s="5">
        <f t="shared" si="49"/>
        <v>222.5</v>
      </c>
      <c r="AI772">
        <f>VLOOKUP(A772,NP!$A:$B,2,FALSE)</f>
        <v>222.5</v>
      </c>
      <c r="AJ772">
        <f t="shared" si="50"/>
        <v>222.5</v>
      </c>
      <c r="AK772">
        <f>VLOOKUP(F772,Kondition!$B$4:$AG$31,27,FALSE)*100</f>
        <v>43</v>
      </c>
      <c r="AL772" t="e">
        <f t="shared" si="51"/>
        <v>#REF!</v>
      </c>
      <c r="AM772">
        <v>19</v>
      </c>
    </row>
    <row r="773" spans="1:39" x14ac:dyDescent="0.3">
      <c r="A773" s="5">
        <v>11270735</v>
      </c>
      <c r="B773" s="6">
        <v>3286341893113</v>
      </c>
      <c r="C773" s="5" t="s">
        <v>2294</v>
      </c>
      <c r="D773" s="5" t="s">
        <v>6096</v>
      </c>
      <c r="E773" s="12">
        <v>372</v>
      </c>
      <c r="F773" s="5" t="s">
        <v>65</v>
      </c>
      <c r="G773" s="5">
        <v>2655020</v>
      </c>
      <c r="H773" s="36" t="s">
        <v>2294</v>
      </c>
      <c r="I773" s="5">
        <v>265</v>
      </c>
      <c r="J773" s="5">
        <v>50</v>
      </c>
      <c r="K773" s="5">
        <v>20</v>
      </c>
      <c r="L773" s="5" t="s">
        <v>6087</v>
      </c>
      <c r="M773" s="5">
        <v>107</v>
      </c>
      <c r="N773" s="5"/>
      <c r="O773" s="5" t="s">
        <v>33</v>
      </c>
      <c r="P773" s="5"/>
      <c r="Q773" s="5" t="s">
        <v>20</v>
      </c>
      <c r="R773" s="5" t="s">
        <v>20</v>
      </c>
      <c r="S773" s="5">
        <v>73</v>
      </c>
      <c r="T773" s="5" t="s">
        <v>22</v>
      </c>
      <c r="U773" s="5" t="s">
        <v>23</v>
      </c>
      <c r="V773" s="5" t="s">
        <v>24</v>
      </c>
      <c r="W773" s="12">
        <v>372</v>
      </c>
      <c r="X773" s="7" t="str">
        <f t="shared" si="48"/>
        <v>NP</v>
      </c>
      <c r="Y773" s="5">
        <f t="shared" si="49"/>
        <v>208</v>
      </c>
      <c r="AI773">
        <f>VLOOKUP(A773,NP!$A:$B,2,FALSE)</f>
        <v>208</v>
      </c>
      <c r="AJ773">
        <f t="shared" si="50"/>
        <v>208</v>
      </c>
      <c r="AK773">
        <f>VLOOKUP(F773,Kondition!$B$4:$AG$309,24,FALSE)*100</f>
        <v>43</v>
      </c>
      <c r="AL773" t="e">
        <f t="shared" si="51"/>
        <v>#REF!</v>
      </c>
      <c r="AM773">
        <v>19</v>
      </c>
    </row>
    <row r="774" spans="1:39" x14ac:dyDescent="0.3">
      <c r="A774" s="5">
        <v>11270736</v>
      </c>
      <c r="B774" s="6">
        <v>3286341892918</v>
      </c>
      <c r="C774" s="5" t="s">
        <v>2294</v>
      </c>
      <c r="D774" s="5" t="s">
        <v>6097</v>
      </c>
      <c r="E774" s="12">
        <v>343.5</v>
      </c>
      <c r="F774" s="5" t="s">
        <v>65</v>
      </c>
      <c r="G774" s="5">
        <v>2856517</v>
      </c>
      <c r="H774" s="36" t="s">
        <v>2294</v>
      </c>
      <c r="I774" s="5">
        <v>285</v>
      </c>
      <c r="J774" s="5">
        <v>65</v>
      </c>
      <c r="K774" s="5">
        <v>17</v>
      </c>
      <c r="L774" s="5" t="s">
        <v>6087</v>
      </c>
      <c r="M774" s="5">
        <v>116</v>
      </c>
      <c r="N774" s="5"/>
      <c r="O774" s="5" t="s">
        <v>50</v>
      </c>
      <c r="P774" s="5"/>
      <c r="Q774" s="5" t="s">
        <v>20</v>
      </c>
      <c r="R774" s="5" t="s">
        <v>20</v>
      </c>
      <c r="S774" s="5">
        <v>75</v>
      </c>
      <c r="T774" s="5" t="s">
        <v>22</v>
      </c>
      <c r="U774" s="5" t="s">
        <v>23</v>
      </c>
      <c r="V774" s="5" t="s">
        <v>24</v>
      </c>
      <c r="W774" s="12">
        <v>343.5</v>
      </c>
      <c r="X774" s="7" t="str">
        <f t="shared" si="48"/>
        <v>NP</v>
      </c>
      <c r="Y774" s="5">
        <f t="shared" si="49"/>
        <v>194.5</v>
      </c>
      <c r="AI774">
        <f>VLOOKUP(A774,NP!$A:$B,2,FALSE)</f>
        <v>194.5</v>
      </c>
      <c r="AJ774">
        <f t="shared" si="50"/>
        <v>194.5</v>
      </c>
      <c r="AK774">
        <f>VLOOKUP(F774,Kondition!$B$4:$AG$31,15,FALSE)*100</f>
        <v>37</v>
      </c>
      <c r="AL774" t="e">
        <f t="shared" si="51"/>
        <v>#REF!</v>
      </c>
      <c r="AM774">
        <v>17</v>
      </c>
    </row>
    <row r="775" spans="1:39" x14ac:dyDescent="0.3">
      <c r="A775" s="5">
        <v>11270737</v>
      </c>
      <c r="B775" s="6">
        <v>3286341892819</v>
      </c>
      <c r="C775" s="5" t="s">
        <v>2294</v>
      </c>
      <c r="D775" s="5" t="s">
        <v>6098</v>
      </c>
      <c r="E775" s="12">
        <v>450</v>
      </c>
      <c r="F775" s="5" t="s">
        <v>65</v>
      </c>
      <c r="G775" s="5">
        <v>2854522</v>
      </c>
      <c r="H775" s="36" t="s">
        <v>2294</v>
      </c>
      <c r="I775" s="5">
        <v>285</v>
      </c>
      <c r="J775" s="5">
        <v>45</v>
      </c>
      <c r="K775" s="5">
        <v>22</v>
      </c>
      <c r="L775" s="5" t="s">
        <v>6087</v>
      </c>
      <c r="M775" s="5">
        <v>110</v>
      </c>
      <c r="N775" s="5"/>
      <c r="O775" s="5" t="s">
        <v>33</v>
      </c>
      <c r="P775" s="5"/>
      <c r="Q775" s="5" t="s">
        <v>20</v>
      </c>
      <c r="R775" s="5" t="s">
        <v>20</v>
      </c>
      <c r="S775" s="5">
        <v>75</v>
      </c>
      <c r="T775" s="5" t="s">
        <v>22</v>
      </c>
      <c r="U775" s="5" t="s">
        <v>23</v>
      </c>
      <c r="V775" s="5" t="s">
        <v>24</v>
      </c>
      <c r="W775" s="12">
        <v>450</v>
      </c>
      <c r="X775" s="7" t="str">
        <f t="shared" si="48"/>
        <v>NP</v>
      </c>
      <c r="Y775" s="5">
        <f t="shared" si="49"/>
        <v>389</v>
      </c>
      <c r="AI775">
        <f>VLOOKUP(A775,NP!$A:$B,2,FALSE)</f>
        <v>389</v>
      </c>
      <c r="AJ775">
        <f t="shared" si="50"/>
        <v>389</v>
      </c>
      <c r="AK775">
        <f>VLOOKUP(F775,Kondition!$B$4:$AG$31,30,FALSE)*100</f>
        <v>43</v>
      </c>
      <c r="AL775" t="e">
        <f t="shared" si="51"/>
        <v>#REF!</v>
      </c>
      <c r="AM775">
        <v>19</v>
      </c>
    </row>
    <row r="776" spans="1:39" x14ac:dyDescent="0.3">
      <c r="A776" s="5">
        <v>11270738</v>
      </c>
      <c r="B776" s="6">
        <v>3286341505412</v>
      </c>
      <c r="C776" s="5" t="s">
        <v>2294</v>
      </c>
      <c r="D776" s="5" t="s">
        <v>6099</v>
      </c>
      <c r="E776" s="12">
        <v>242</v>
      </c>
      <c r="F776" s="5" t="s">
        <v>65</v>
      </c>
      <c r="G776" s="5">
        <v>2255518</v>
      </c>
      <c r="H776" s="36" t="s">
        <v>2294</v>
      </c>
      <c r="I776" s="5">
        <v>225</v>
      </c>
      <c r="J776" s="5">
        <v>55</v>
      </c>
      <c r="K776" s="5">
        <v>18</v>
      </c>
      <c r="L776" s="5" t="s">
        <v>3656</v>
      </c>
      <c r="M776" s="5">
        <v>102</v>
      </c>
      <c r="N776" s="5"/>
      <c r="O776" s="5" t="s">
        <v>25</v>
      </c>
      <c r="P776" s="5"/>
      <c r="Q776" s="5" t="s">
        <v>27</v>
      </c>
      <c r="R776" s="5" t="s">
        <v>34</v>
      </c>
      <c r="S776" s="5">
        <v>71</v>
      </c>
      <c r="T776" s="5" t="s">
        <v>22</v>
      </c>
      <c r="U776" s="5" t="s">
        <v>23</v>
      </c>
      <c r="V776" s="5" t="s">
        <v>24</v>
      </c>
      <c r="W776" s="12">
        <v>242</v>
      </c>
      <c r="X776" s="7" t="str">
        <f t="shared" si="48"/>
        <v>NP</v>
      </c>
      <c r="Y776" s="5">
        <f t="shared" si="49"/>
        <v>148</v>
      </c>
      <c r="AI776">
        <f>VLOOKUP(A776,NP!$A:$B,2,FALSE)</f>
        <v>148</v>
      </c>
      <c r="AJ776">
        <f t="shared" si="50"/>
        <v>148</v>
      </c>
      <c r="AK776">
        <f>VLOOKUP(F776,Kondition!$B$4:$AG$31,18,FALSE)*100</f>
        <v>37</v>
      </c>
      <c r="AL776" t="e">
        <f t="shared" si="51"/>
        <v>#REF!</v>
      </c>
      <c r="AM776">
        <v>17</v>
      </c>
    </row>
    <row r="777" spans="1:39" x14ac:dyDescent="0.3">
      <c r="A777" s="5">
        <v>11270739</v>
      </c>
      <c r="B777" s="6">
        <v>3286341892710</v>
      </c>
      <c r="C777" s="5" t="s">
        <v>2294</v>
      </c>
      <c r="D777" s="5" t="s">
        <v>6100</v>
      </c>
      <c r="E777" s="12">
        <v>251.5</v>
      </c>
      <c r="F777" s="5" t="s">
        <v>65</v>
      </c>
      <c r="G777" s="5">
        <v>2356017</v>
      </c>
      <c r="H777" s="36" t="s">
        <v>2294</v>
      </c>
      <c r="I777" s="5">
        <v>235</v>
      </c>
      <c r="J777" s="5">
        <v>60</v>
      </c>
      <c r="K777" s="5">
        <v>17</v>
      </c>
      <c r="L777" s="5" t="s">
        <v>6087</v>
      </c>
      <c r="M777" s="5">
        <v>102</v>
      </c>
      <c r="N777" s="5"/>
      <c r="O777" s="5" t="s">
        <v>38</v>
      </c>
      <c r="P777" s="5"/>
      <c r="Q777" s="5" t="s">
        <v>20</v>
      </c>
      <c r="R777" s="5" t="s">
        <v>20</v>
      </c>
      <c r="S777" s="5">
        <v>72</v>
      </c>
      <c r="T777" s="5" t="s">
        <v>22</v>
      </c>
      <c r="U777" s="5" t="s">
        <v>23</v>
      </c>
      <c r="V777" s="5" t="s">
        <v>24</v>
      </c>
      <c r="W777" s="12">
        <v>251.5</v>
      </c>
      <c r="X777" s="7" t="str">
        <f t="shared" si="48"/>
        <v>NP</v>
      </c>
      <c r="Y777" s="5">
        <f t="shared" si="49"/>
        <v>152.5</v>
      </c>
      <c r="AI777">
        <f>VLOOKUP(A777,NP!$A:$B,2,FALSE)</f>
        <v>152.5</v>
      </c>
      <c r="AJ777">
        <f t="shared" si="50"/>
        <v>152.5</v>
      </c>
      <c r="AK777">
        <f>VLOOKUP(F777,Kondition!$B$4:$AG$31,15,FALSE)*100</f>
        <v>37</v>
      </c>
      <c r="AL777" t="e">
        <f t="shared" si="51"/>
        <v>#REF!</v>
      </c>
      <c r="AM777">
        <v>17</v>
      </c>
    </row>
    <row r="778" spans="1:39" x14ac:dyDescent="0.3">
      <c r="A778" s="5">
        <v>11270740</v>
      </c>
      <c r="B778" s="6">
        <v>3286341895810</v>
      </c>
      <c r="C778" s="5" t="s">
        <v>2294</v>
      </c>
      <c r="D778" s="5" t="s">
        <v>6101</v>
      </c>
      <c r="E778" s="12">
        <v>369.5</v>
      </c>
      <c r="F778" s="5" t="s">
        <v>65</v>
      </c>
      <c r="G778" s="5">
        <v>2755519</v>
      </c>
      <c r="H778" s="36" t="s">
        <v>2294</v>
      </c>
      <c r="I778" s="5">
        <v>275</v>
      </c>
      <c r="J778" s="5">
        <v>55</v>
      </c>
      <c r="K778" s="5">
        <v>19</v>
      </c>
      <c r="L778" s="5" t="s">
        <v>6087</v>
      </c>
      <c r="M778" s="5">
        <v>111</v>
      </c>
      <c r="N778" s="5"/>
      <c r="O778" s="5" t="s">
        <v>33</v>
      </c>
      <c r="P778" s="5"/>
      <c r="Q778" s="5" t="s">
        <v>20</v>
      </c>
      <c r="R778" s="5" t="s">
        <v>20</v>
      </c>
      <c r="S778" s="5">
        <v>73</v>
      </c>
      <c r="T778" s="5" t="s">
        <v>22</v>
      </c>
      <c r="U778" s="5" t="s">
        <v>23</v>
      </c>
      <c r="V778" s="5" t="s">
        <v>24</v>
      </c>
      <c r="W778" s="12">
        <v>369.5</v>
      </c>
      <c r="X778" s="7" t="str">
        <f t="shared" si="48"/>
        <v>NP</v>
      </c>
      <c r="Y778" s="5">
        <f t="shared" si="49"/>
        <v>206.5</v>
      </c>
      <c r="AI778">
        <f>VLOOKUP(A778,NP!$A:$B,2,FALSE)</f>
        <v>206.5</v>
      </c>
      <c r="AJ778">
        <f t="shared" si="50"/>
        <v>206.5</v>
      </c>
      <c r="AK778">
        <f>VLOOKUP(F778,Kondition!$B$4:$AG$31,21,FALSE)*100</f>
        <v>43</v>
      </c>
      <c r="AL778" t="e">
        <f t="shared" si="51"/>
        <v>#REF!</v>
      </c>
      <c r="AM778">
        <v>19</v>
      </c>
    </row>
    <row r="779" spans="1:39" x14ac:dyDescent="0.3">
      <c r="A779" s="5">
        <v>10066569</v>
      </c>
      <c r="B779" s="6">
        <v>5452000707932</v>
      </c>
      <c r="C779" s="5" t="s">
        <v>77</v>
      </c>
      <c r="D779" s="5" t="s">
        <v>925</v>
      </c>
      <c r="E779" s="12">
        <v>227</v>
      </c>
      <c r="F779" s="5" t="s">
        <v>52</v>
      </c>
      <c r="G779" s="5">
        <v>2254018</v>
      </c>
      <c r="H779" s="36" t="s">
        <v>77</v>
      </c>
      <c r="I779" s="5">
        <v>225</v>
      </c>
      <c r="J779" s="5">
        <v>40</v>
      </c>
      <c r="K779" s="5">
        <v>18</v>
      </c>
      <c r="L779" s="5" t="s">
        <v>894</v>
      </c>
      <c r="M779" s="5">
        <v>92</v>
      </c>
      <c r="N779" s="5"/>
      <c r="O779" s="5" t="s">
        <v>25</v>
      </c>
      <c r="P779" s="5" t="s">
        <v>42</v>
      </c>
      <c r="Q779" s="5" t="s">
        <v>26</v>
      </c>
      <c r="R779" s="5" t="s">
        <v>27</v>
      </c>
      <c r="S779" s="5">
        <v>70</v>
      </c>
      <c r="T779" s="5" t="s">
        <v>22</v>
      </c>
      <c r="U779" s="5" t="s">
        <v>23</v>
      </c>
      <c r="V779" s="5" t="s">
        <v>24</v>
      </c>
      <c r="W779" s="12">
        <v>227</v>
      </c>
      <c r="X779" s="7">
        <f t="shared" si="48"/>
        <v>0.31</v>
      </c>
      <c r="Y779" s="5">
        <f t="shared" si="49"/>
        <v>156.63</v>
      </c>
      <c r="AI779" t="e">
        <f>VLOOKUP(A779,NP!$A:$B,2,FALSE)</f>
        <v>#N/A</v>
      </c>
      <c r="AJ779">
        <f t="shared" si="50"/>
        <v>0</v>
      </c>
      <c r="AK779">
        <f>VLOOKUP(F779,Kondition!$B$4:$AG$31,18,FALSE)*100</f>
        <v>31</v>
      </c>
      <c r="AL779" t="e">
        <f t="shared" si="51"/>
        <v>#REF!</v>
      </c>
      <c r="AM779">
        <v>17</v>
      </c>
    </row>
    <row r="780" spans="1:39" x14ac:dyDescent="0.3">
      <c r="A780" s="5">
        <v>10066570</v>
      </c>
      <c r="B780" s="6">
        <v>5452000708861</v>
      </c>
      <c r="C780" s="5" t="s">
        <v>77</v>
      </c>
      <c r="D780" s="5" t="s">
        <v>926</v>
      </c>
      <c r="E780" s="12">
        <v>298.5</v>
      </c>
      <c r="F780" s="5" t="s">
        <v>52</v>
      </c>
      <c r="G780" s="5">
        <v>2255018</v>
      </c>
      <c r="H780" s="36" t="s">
        <v>77</v>
      </c>
      <c r="I780" s="5">
        <v>225</v>
      </c>
      <c r="J780" s="5">
        <v>50</v>
      </c>
      <c r="K780" s="5">
        <v>18</v>
      </c>
      <c r="L780" s="5" t="s">
        <v>894</v>
      </c>
      <c r="M780" s="5">
        <v>99</v>
      </c>
      <c r="N780" s="5"/>
      <c r="O780" s="5" t="s">
        <v>25</v>
      </c>
      <c r="P780" s="5" t="s">
        <v>42</v>
      </c>
      <c r="Q780" s="5" t="s">
        <v>26</v>
      </c>
      <c r="R780" s="5" t="s">
        <v>27</v>
      </c>
      <c r="S780" s="5">
        <v>72</v>
      </c>
      <c r="T780" s="5" t="s">
        <v>22</v>
      </c>
      <c r="U780" s="5" t="s">
        <v>23</v>
      </c>
      <c r="V780" s="5" t="s">
        <v>24</v>
      </c>
      <c r="W780" s="12">
        <v>298.5</v>
      </c>
      <c r="X780" s="7" t="str">
        <f t="shared" si="48"/>
        <v>NP</v>
      </c>
      <c r="Y780" s="5">
        <f t="shared" si="49"/>
        <v>196.5</v>
      </c>
      <c r="AI780">
        <f>VLOOKUP(A780,NP!$A:$B,2,FALSE)</f>
        <v>196.5</v>
      </c>
      <c r="AJ780">
        <f t="shared" si="50"/>
        <v>196.5</v>
      </c>
      <c r="AK780">
        <f>VLOOKUP(F780,Kondition!$B$4:$AG$31,18,FALSE)*100</f>
        <v>31</v>
      </c>
      <c r="AL780" t="e">
        <f t="shared" si="51"/>
        <v>#REF!</v>
      </c>
      <c r="AM780">
        <v>17</v>
      </c>
    </row>
    <row r="781" spans="1:39" x14ac:dyDescent="0.3">
      <c r="A781" s="5">
        <v>11270741</v>
      </c>
      <c r="B781" s="6">
        <v>3286341893212</v>
      </c>
      <c r="C781" s="5" t="s">
        <v>2294</v>
      </c>
      <c r="D781" s="5" t="s">
        <v>6102</v>
      </c>
      <c r="E781" s="12">
        <v>392.5</v>
      </c>
      <c r="F781" s="5" t="s">
        <v>65</v>
      </c>
      <c r="G781" s="5">
        <v>2754020</v>
      </c>
      <c r="H781" s="36" t="s">
        <v>2294</v>
      </c>
      <c r="I781" s="5">
        <v>275</v>
      </c>
      <c r="J781" s="5">
        <v>40</v>
      </c>
      <c r="K781" s="5">
        <v>20</v>
      </c>
      <c r="L781" s="5" t="s">
        <v>6087</v>
      </c>
      <c r="M781" s="5">
        <v>106</v>
      </c>
      <c r="N781" s="5"/>
      <c r="O781" s="5" t="s">
        <v>33</v>
      </c>
      <c r="P781" s="5"/>
      <c r="Q781" s="5" t="s">
        <v>20</v>
      </c>
      <c r="R781" s="5" t="s">
        <v>20</v>
      </c>
      <c r="S781" s="5">
        <v>73</v>
      </c>
      <c r="T781" s="5" t="s">
        <v>22</v>
      </c>
      <c r="U781" s="5" t="s">
        <v>23</v>
      </c>
      <c r="V781" s="5" t="s">
        <v>24</v>
      </c>
      <c r="W781" s="12">
        <v>392.5</v>
      </c>
      <c r="X781" s="7" t="str">
        <f t="shared" si="48"/>
        <v>NP</v>
      </c>
      <c r="Y781" s="5">
        <f t="shared" si="49"/>
        <v>217.5</v>
      </c>
      <c r="AI781">
        <f>VLOOKUP(A781,NP!$A:$B,2,FALSE)</f>
        <v>217.5</v>
      </c>
      <c r="AJ781">
        <f t="shared" si="50"/>
        <v>217.5</v>
      </c>
      <c r="AK781">
        <f>VLOOKUP(F781,Kondition!$B$4:$AG$309,24,FALSE)*100</f>
        <v>43</v>
      </c>
      <c r="AL781" t="e">
        <f t="shared" si="51"/>
        <v>#REF!</v>
      </c>
      <c r="AM781">
        <v>19</v>
      </c>
    </row>
    <row r="782" spans="1:39" x14ac:dyDescent="0.3">
      <c r="A782" s="5">
        <v>11270742</v>
      </c>
      <c r="B782" s="6">
        <v>3286341894615</v>
      </c>
      <c r="C782" s="5" t="s">
        <v>2294</v>
      </c>
      <c r="D782" s="5" t="s">
        <v>6103</v>
      </c>
      <c r="E782" s="12">
        <v>376</v>
      </c>
      <c r="F782" s="5" t="s">
        <v>65</v>
      </c>
      <c r="G782" s="5">
        <v>2754520</v>
      </c>
      <c r="H782" s="36" t="s">
        <v>2294</v>
      </c>
      <c r="I782" s="5">
        <v>275</v>
      </c>
      <c r="J782" s="5">
        <v>45</v>
      </c>
      <c r="K782" s="5">
        <v>20</v>
      </c>
      <c r="L782" s="5" t="s">
        <v>6087</v>
      </c>
      <c r="M782" s="5">
        <v>110</v>
      </c>
      <c r="N782" s="5"/>
      <c r="O782" s="5" t="s">
        <v>33</v>
      </c>
      <c r="P782" s="5"/>
      <c r="Q782" s="5" t="s">
        <v>20</v>
      </c>
      <c r="R782" s="5" t="s">
        <v>20</v>
      </c>
      <c r="S782" s="5">
        <v>73</v>
      </c>
      <c r="T782" s="5" t="s">
        <v>22</v>
      </c>
      <c r="U782" s="5" t="s">
        <v>23</v>
      </c>
      <c r="V782" s="5" t="s">
        <v>24</v>
      </c>
      <c r="W782" s="12">
        <v>376</v>
      </c>
      <c r="X782" s="7" t="str">
        <f t="shared" si="48"/>
        <v>NP</v>
      </c>
      <c r="Y782" s="5">
        <f t="shared" si="49"/>
        <v>209.5</v>
      </c>
      <c r="AI782">
        <f>VLOOKUP(A782,NP!$A:$B,2,FALSE)</f>
        <v>209.5</v>
      </c>
      <c r="AJ782">
        <f t="shared" si="50"/>
        <v>209.5</v>
      </c>
      <c r="AK782">
        <f>VLOOKUP(F782,Kondition!$B$4:$AG$309,24,FALSE)*100</f>
        <v>43</v>
      </c>
      <c r="AL782" t="e">
        <f t="shared" si="51"/>
        <v>#REF!</v>
      </c>
      <c r="AM782">
        <v>19</v>
      </c>
    </row>
    <row r="783" spans="1:39" x14ac:dyDescent="0.3">
      <c r="A783" s="5">
        <v>11270743</v>
      </c>
      <c r="B783" s="6">
        <v>3286341895612</v>
      </c>
      <c r="C783" s="5" t="s">
        <v>2294</v>
      </c>
      <c r="D783" s="5" t="s">
        <v>6104</v>
      </c>
      <c r="E783" s="12">
        <v>388.5</v>
      </c>
      <c r="F783" s="5" t="s">
        <v>65</v>
      </c>
      <c r="G783" s="5">
        <v>2855020</v>
      </c>
      <c r="H783" s="36" t="s">
        <v>2294</v>
      </c>
      <c r="I783" s="5">
        <v>285</v>
      </c>
      <c r="J783" s="5">
        <v>50</v>
      </c>
      <c r="K783" s="5">
        <v>20</v>
      </c>
      <c r="L783" s="5" t="s">
        <v>6087</v>
      </c>
      <c r="M783" s="5">
        <v>116</v>
      </c>
      <c r="N783" s="5"/>
      <c r="O783" s="5" t="s">
        <v>33</v>
      </c>
      <c r="P783" s="5"/>
      <c r="Q783" s="5" t="s">
        <v>20</v>
      </c>
      <c r="R783" s="5" t="s">
        <v>20</v>
      </c>
      <c r="S783" s="5">
        <v>75</v>
      </c>
      <c r="T783" s="5" t="s">
        <v>22</v>
      </c>
      <c r="U783" s="5" t="s">
        <v>23</v>
      </c>
      <c r="V783" s="5" t="s">
        <v>24</v>
      </c>
      <c r="W783" s="12">
        <v>388.5</v>
      </c>
      <c r="X783" s="7" t="str">
        <f t="shared" si="48"/>
        <v>NP</v>
      </c>
      <c r="Y783" s="5">
        <f t="shared" si="49"/>
        <v>215.5</v>
      </c>
      <c r="AI783">
        <f>VLOOKUP(A783,NP!$A:$B,2,FALSE)</f>
        <v>215.5</v>
      </c>
      <c r="AJ783">
        <f t="shared" si="50"/>
        <v>215.5</v>
      </c>
      <c r="AK783">
        <f>VLOOKUP(F783,Kondition!$B$4:$AG$309,24,FALSE)*100</f>
        <v>43</v>
      </c>
      <c r="AL783" t="e">
        <f t="shared" si="51"/>
        <v>#REF!</v>
      </c>
      <c r="AM783">
        <v>19</v>
      </c>
    </row>
    <row r="784" spans="1:39" x14ac:dyDescent="0.3">
      <c r="A784" s="5">
        <v>11270744</v>
      </c>
      <c r="B784" s="6">
        <v>3286341895414</v>
      </c>
      <c r="C784" s="5" t="s">
        <v>2294</v>
      </c>
      <c r="D784" s="5" t="s">
        <v>6105</v>
      </c>
      <c r="E784" s="12">
        <v>395</v>
      </c>
      <c r="F784" s="5" t="s">
        <v>65</v>
      </c>
      <c r="G784" s="5">
        <v>2854519</v>
      </c>
      <c r="H784" s="36" t="s">
        <v>2294</v>
      </c>
      <c r="I784" s="5">
        <v>285</v>
      </c>
      <c r="J784" s="5">
        <v>45</v>
      </c>
      <c r="K784" s="5">
        <v>19</v>
      </c>
      <c r="L784" s="5" t="s">
        <v>6087</v>
      </c>
      <c r="M784" s="5">
        <v>111</v>
      </c>
      <c r="N784" s="5"/>
      <c r="O784" s="5" t="s">
        <v>33</v>
      </c>
      <c r="P784" s="5"/>
      <c r="Q784" s="5" t="s">
        <v>20</v>
      </c>
      <c r="R784" s="5" t="s">
        <v>20</v>
      </c>
      <c r="S784" s="5">
        <v>75</v>
      </c>
      <c r="T784" s="5" t="s">
        <v>22</v>
      </c>
      <c r="U784" s="5" t="s">
        <v>23</v>
      </c>
      <c r="V784" s="5" t="s">
        <v>24</v>
      </c>
      <c r="W784" s="12">
        <v>395</v>
      </c>
      <c r="X784" s="7" t="str">
        <f t="shared" si="48"/>
        <v>NP</v>
      </c>
      <c r="Y784" s="5">
        <f t="shared" si="49"/>
        <v>347</v>
      </c>
      <c r="AI784">
        <f>VLOOKUP(A784,NP!$A:$B,2,FALSE)</f>
        <v>347</v>
      </c>
      <c r="AJ784">
        <f t="shared" si="50"/>
        <v>347</v>
      </c>
      <c r="AK784">
        <f>VLOOKUP(F784,Kondition!$B$4:$AG$31,21,FALSE)*100</f>
        <v>43</v>
      </c>
      <c r="AL784" t="e">
        <f t="shared" si="51"/>
        <v>#REF!</v>
      </c>
      <c r="AM784">
        <v>19</v>
      </c>
    </row>
    <row r="785" spans="1:39" x14ac:dyDescent="0.3">
      <c r="A785" s="5">
        <v>11270745</v>
      </c>
      <c r="B785" s="6">
        <v>3286341895315</v>
      </c>
      <c r="C785" s="5" t="s">
        <v>2294</v>
      </c>
      <c r="D785" s="5" t="s">
        <v>6106</v>
      </c>
      <c r="E785" s="12">
        <v>172.5</v>
      </c>
      <c r="F785" s="5" t="s">
        <v>65</v>
      </c>
      <c r="G785" s="5">
        <v>2257016</v>
      </c>
      <c r="H785" s="36" t="s">
        <v>2294</v>
      </c>
      <c r="I785" s="5">
        <v>225</v>
      </c>
      <c r="J785" s="5">
        <v>70</v>
      </c>
      <c r="K785" s="5">
        <v>16</v>
      </c>
      <c r="L785" s="5" t="s">
        <v>6087</v>
      </c>
      <c r="M785" s="5">
        <v>103</v>
      </c>
      <c r="N785" s="5"/>
      <c r="O785" s="5" t="s">
        <v>38</v>
      </c>
      <c r="P785" s="5"/>
      <c r="Q785" s="5" t="s">
        <v>20</v>
      </c>
      <c r="R785" s="5" t="s">
        <v>20</v>
      </c>
      <c r="S785" s="5">
        <v>72</v>
      </c>
      <c r="T785" s="5" t="s">
        <v>22</v>
      </c>
      <c r="U785" s="5" t="s">
        <v>23</v>
      </c>
      <c r="V785" s="5" t="s">
        <v>24</v>
      </c>
      <c r="W785" s="12">
        <v>172.5</v>
      </c>
      <c r="X785" s="7">
        <f t="shared" si="48"/>
        <v>0.37</v>
      </c>
      <c r="Y785" s="5">
        <f t="shared" si="49"/>
        <v>108.675</v>
      </c>
      <c r="AI785" t="e">
        <f>VLOOKUP(A785,NP!$A:$B,2,FALSE)</f>
        <v>#N/A</v>
      </c>
      <c r="AJ785">
        <f t="shared" si="50"/>
        <v>0</v>
      </c>
      <c r="AK785">
        <f>VLOOKUP(F785,Kondition!$B$4:$AG$31,12,FALSE)*100</f>
        <v>37</v>
      </c>
      <c r="AL785" t="e">
        <f t="shared" si="51"/>
        <v>#REF!</v>
      </c>
      <c r="AM785">
        <v>16</v>
      </c>
    </row>
    <row r="786" spans="1:39" x14ac:dyDescent="0.3">
      <c r="A786" s="5">
        <v>11270746</v>
      </c>
      <c r="B786" s="6">
        <v>3286341895216</v>
      </c>
      <c r="C786" s="5" t="s">
        <v>2294</v>
      </c>
      <c r="D786" s="5" t="s">
        <v>6107</v>
      </c>
      <c r="E786" s="12">
        <v>264</v>
      </c>
      <c r="F786" s="5" t="s">
        <v>65</v>
      </c>
      <c r="G786" s="5">
        <v>2456517</v>
      </c>
      <c r="H786" s="36" t="s">
        <v>2294</v>
      </c>
      <c r="I786" s="5">
        <v>245</v>
      </c>
      <c r="J786" s="5">
        <v>65</v>
      </c>
      <c r="K786" s="5">
        <v>17</v>
      </c>
      <c r="L786" s="5" t="s">
        <v>6087</v>
      </c>
      <c r="M786" s="5">
        <v>107</v>
      </c>
      <c r="N786" s="5"/>
      <c r="O786" s="5" t="s">
        <v>38</v>
      </c>
      <c r="P786" s="5"/>
      <c r="Q786" s="5" t="s">
        <v>20</v>
      </c>
      <c r="R786" s="5" t="s">
        <v>20</v>
      </c>
      <c r="S786" s="5">
        <v>72</v>
      </c>
      <c r="T786" s="5" t="s">
        <v>22</v>
      </c>
      <c r="U786" s="5" t="s">
        <v>23</v>
      </c>
      <c r="V786" s="5" t="s">
        <v>24</v>
      </c>
      <c r="W786" s="12">
        <v>264</v>
      </c>
      <c r="X786" s="7" t="str">
        <f t="shared" si="48"/>
        <v>NP</v>
      </c>
      <c r="Y786" s="5">
        <f t="shared" si="49"/>
        <v>158</v>
      </c>
      <c r="AI786">
        <f>VLOOKUP(A786,NP!$A:$B,2,FALSE)</f>
        <v>158</v>
      </c>
      <c r="AJ786">
        <f t="shared" si="50"/>
        <v>158</v>
      </c>
      <c r="AK786">
        <f>VLOOKUP(F786,Kondition!$B$4:$AG$31,15,FALSE)*100</f>
        <v>37</v>
      </c>
      <c r="AL786" t="e">
        <f t="shared" si="51"/>
        <v>#REF!</v>
      </c>
      <c r="AM786">
        <v>17</v>
      </c>
    </row>
    <row r="787" spans="1:39" x14ac:dyDescent="0.3">
      <c r="A787" s="5">
        <v>11270747</v>
      </c>
      <c r="B787" s="6">
        <v>3286341895117</v>
      </c>
      <c r="C787" s="5" t="s">
        <v>2294</v>
      </c>
      <c r="D787" s="5" t="s">
        <v>6108</v>
      </c>
      <c r="E787" s="12">
        <v>327</v>
      </c>
      <c r="F787" s="5" t="s">
        <v>65</v>
      </c>
      <c r="G787" s="5">
        <v>2355519</v>
      </c>
      <c r="H787" s="36" t="s">
        <v>2294</v>
      </c>
      <c r="I787" s="5">
        <v>235</v>
      </c>
      <c r="J787" s="5">
        <v>55</v>
      </c>
      <c r="K787" s="5">
        <v>19</v>
      </c>
      <c r="L787" s="5" t="s">
        <v>6087</v>
      </c>
      <c r="M787" s="5">
        <v>105</v>
      </c>
      <c r="N787" s="5"/>
      <c r="O787" s="5" t="s">
        <v>33</v>
      </c>
      <c r="P787" s="5"/>
      <c r="Q787" s="5" t="s">
        <v>20</v>
      </c>
      <c r="R787" s="5" t="s">
        <v>20</v>
      </c>
      <c r="S787" s="5">
        <v>72</v>
      </c>
      <c r="T787" s="5" t="s">
        <v>22</v>
      </c>
      <c r="U787" s="5" t="s">
        <v>23</v>
      </c>
      <c r="V787" s="5" t="s">
        <v>24</v>
      </c>
      <c r="W787" s="12">
        <v>327</v>
      </c>
      <c r="X787" s="7">
        <f t="shared" si="48"/>
        <v>0.43</v>
      </c>
      <c r="Y787" s="5">
        <f t="shared" si="49"/>
        <v>186.39000000000001</v>
      </c>
      <c r="AI787" t="e">
        <f>VLOOKUP(A787,NP!$A:$B,2,FALSE)</f>
        <v>#N/A</v>
      </c>
      <c r="AJ787">
        <f t="shared" si="50"/>
        <v>0</v>
      </c>
      <c r="AK787">
        <f>VLOOKUP(F787,Kondition!$B$4:$AG$31,21,FALSE)*100</f>
        <v>43</v>
      </c>
      <c r="AL787" t="e">
        <f t="shared" si="51"/>
        <v>#REF!</v>
      </c>
      <c r="AM787">
        <v>19</v>
      </c>
    </row>
    <row r="788" spans="1:39" x14ac:dyDescent="0.3">
      <c r="A788" s="5">
        <v>11270748</v>
      </c>
      <c r="B788" s="6">
        <v>3286341895018</v>
      </c>
      <c r="C788" s="5" t="s">
        <v>2294</v>
      </c>
      <c r="D788" s="5" t="s">
        <v>6109</v>
      </c>
      <c r="E788" s="12">
        <v>302</v>
      </c>
      <c r="F788" s="5" t="s">
        <v>65</v>
      </c>
      <c r="G788" s="5">
        <v>2556018</v>
      </c>
      <c r="H788" s="36" t="s">
        <v>2294</v>
      </c>
      <c r="I788" s="5">
        <v>255</v>
      </c>
      <c r="J788" s="5">
        <v>60</v>
      </c>
      <c r="K788" s="5">
        <v>18</v>
      </c>
      <c r="L788" s="5" t="s">
        <v>6087</v>
      </c>
      <c r="M788" s="5">
        <v>112</v>
      </c>
      <c r="N788" s="5"/>
      <c r="O788" s="5" t="s">
        <v>38</v>
      </c>
      <c r="P788" s="5"/>
      <c r="Q788" s="5" t="s">
        <v>20</v>
      </c>
      <c r="R788" s="5" t="s">
        <v>20</v>
      </c>
      <c r="S788" s="5">
        <v>73</v>
      </c>
      <c r="T788" s="5" t="s">
        <v>22</v>
      </c>
      <c r="U788" s="5" t="s">
        <v>23</v>
      </c>
      <c r="V788" s="5" t="s">
        <v>24</v>
      </c>
      <c r="W788" s="12">
        <v>302</v>
      </c>
      <c r="X788" s="7" t="str">
        <f t="shared" si="48"/>
        <v>NP</v>
      </c>
      <c r="Y788" s="5">
        <f t="shared" si="49"/>
        <v>175.5</v>
      </c>
      <c r="AI788">
        <f>VLOOKUP(A788,NP!$A:$B,2,FALSE)</f>
        <v>175.5</v>
      </c>
      <c r="AJ788">
        <f t="shared" si="50"/>
        <v>175.5</v>
      </c>
      <c r="AK788">
        <f>VLOOKUP(F788,Kondition!$B$4:$AG$31,18,FALSE)*100</f>
        <v>37</v>
      </c>
      <c r="AL788" t="e">
        <f t="shared" si="51"/>
        <v>#REF!</v>
      </c>
      <c r="AM788">
        <v>17</v>
      </c>
    </row>
    <row r="789" spans="1:39" x14ac:dyDescent="0.3">
      <c r="A789" s="5">
        <v>11270749</v>
      </c>
      <c r="B789" s="6">
        <v>3286341894912</v>
      </c>
      <c r="C789" s="5" t="s">
        <v>2294</v>
      </c>
      <c r="D789" s="5" t="s">
        <v>6110</v>
      </c>
      <c r="E789" s="12">
        <v>409.5</v>
      </c>
      <c r="F789" s="5" t="s">
        <v>65</v>
      </c>
      <c r="G789" s="5">
        <v>3153520</v>
      </c>
      <c r="H789" s="36" t="s">
        <v>2294</v>
      </c>
      <c r="I789" s="5">
        <v>315</v>
      </c>
      <c r="J789" s="5">
        <v>35</v>
      </c>
      <c r="K789" s="5">
        <v>20</v>
      </c>
      <c r="L789" s="5" t="s">
        <v>6087</v>
      </c>
      <c r="M789" s="5">
        <v>110</v>
      </c>
      <c r="N789" s="5"/>
      <c r="O789" s="5" t="s">
        <v>33</v>
      </c>
      <c r="P789" s="5"/>
      <c r="Q789" s="5" t="s">
        <v>20</v>
      </c>
      <c r="R789" s="5" t="s">
        <v>20</v>
      </c>
      <c r="S789" s="5">
        <v>75</v>
      </c>
      <c r="T789" s="5" t="s">
        <v>22</v>
      </c>
      <c r="U789" s="5" t="s">
        <v>23</v>
      </c>
      <c r="V789" s="5" t="s">
        <v>24</v>
      </c>
      <c r="W789" s="12">
        <v>409.5</v>
      </c>
      <c r="X789" s="7" t="str">
        <f t="shared" si="48"/>
        <v>NP</v>
      </c>
      <c r="Y789" s="5">
        <f t="shared" si="49"/>
        <v>225</v>
      </c>
      <c r="AI789">
        <f>VLOOKUP(A789,NP!$A:$B,2,FALSE)</f>
        <v>225</v>
      </c>
      <c r="AJ789">
        <f t="shared" si="50"/>
        <v>225</v>
      </c>
      <c r="AK789">
        <f>VLOOKUP(F789,Kondition!$B$4:$AG$309,24,FALSE)*100</f>
        <v>43</v>
      </c>
      <c r="AL789" t="e">
        <f t="shared" si="51"/>
        <v>#REF!</v>
      </c>
      <c r="AM789">
        <v>19</v>
      </c>
    </row>
    <row r="790" spans="1:39" x14ac:dyDescent="0.3">
      <c r="A790" s="5">
        <v>11270750</v>
      </c>
      <c r="B790" s="6">
        <v>3286341893915</v>
      </c>
      <c r="C790" s="5" t="s">
        <v>2294</v>
      </c>
      <c r="D790" s="5" t="s">
        <v>6111</v>
      </c>
      <c r="E790" s="12">
        <v>420</v>
      </c>
      <c r="F790" s="5" t="s">
        <v>65</v>
      </c>
      <c r="G790" s="5">
        <v>2654521</v>
      </c>
      <c r="H790" s="36" t="s">
        <v>2294</v>
      </c>
      <c r="I790" s="5">
        <v>265</v>
      </c>
      <c r="J790" s="5">
        <v>45</v>
      </c>
      <c r="K790" s="5">
        <v>21</v>
      </c>
      <c r="L790" s="5" t="s">
        <v>6087</v>
      </c>
      <c r="M790" s="5">
        <v>104</v>
      </c>
      <c r="N790" s="5"/>
      <c r="O790" s="5" t="s">
        <v>33</v>
      </c>
      <c r="P790" s="5"/>
      <c r="Q790" s="5" t="s">
        <v>20</v>
      </c>
      <c r="R790" s="5" t="s">
        <v>20</v>
      </c>
      <c r="S790" s="5">
        <v>73</v>
      </c>
      <c r="T790" s="5" t="s">
        <v>22</v>
      </c>
      <c r="U790" s="5" t="s">
        <v>23</v>
      </c>
      <c r="V790" s="5" t="s">
        <v>24</v>
      </c>
      <c r="W790" s="12">
        <v>420</v>
      </c>
      <c r="X790" s="7" t="str">
        <f t="shared" si="48"/>
        <v>NP</v>
      </c>
      <c r="Y790" s="5">
        <f t="shared" si="49"/>
        <v>300.5</v>
      </c>
      <c r="AI790">
        <f>VLOOKUP(A790,NP!$A:$B,2,FALSE)</f>
        <v>300.5</v>
      </c>
      <c r="AJ790">
        <f t="shared" si="50"/>
        <v>300.5</v>
      </c>
      <c r="AK790">
        <f>VLOOKUP(F790,Kondition!$B$4:$AG$31,27,FALSE)*100</f>
        <v>43</v>
      </c>
      <c r="AL790" t="e">
        <f t="shared" si="51"/>
        <v>#REF!</v>
      </c>
      <c r="AM790">
        <v>19</v>
      </c>
    </row>
    <row r="791" spans="1:39" x14ac:dyDescent="0.3">
      <c r="A791" s="5">
        <v>11270751</v>
      </c>
      <c r="B791" s="6">
        <v>3286341894714</v>
      </c>
      <c r="C791" s="5" t="s">
        <v>2294</v>
      </c>
      <c r="D791" s="5" t="s">
        <v>6112</v>
      </c>
      <c r="E791" s="12">
        <v>365.5</v>
      </c>
      <c r="F791" s="5" t="s">
        <v>65</v>
      </c>
      <c r="G791" s="5">
        <v>2555020</v>
      </c>
      <c r="H791" s="36" t="s">
        <v>2294</v>
      </c>
      <c r="I791" s="5">
        <v>255</v>
      </c>
      <c r="J791" s="5">
        <v>50</v>
      </c>
      <c r="K791" s="5">
        <v>20</v>
      </c>
      <c r="L791" s="5" t="s">
        <v>6087</v>
      </c>
      <c r="M791" s="5">
        <v>109</v>
      </c>
      <c r="N791" s="5"/>
      <c r="O791" s="5" t="s">
        <v>33</v>
      </c>
      <c r="P791" s="5"/>
      <c r="Q791" s="5" t="s">
        <v>20</v>
      </c>
      <c r="R791" s="5" t="s">
        <v>20</v>
      </c>
      <c r="S791" s="5">
        <v>73</v>
      </c>
      <c r="T791" s="5" t="s">
        <v>22</v>
      </c>
      <c r="U791" s="5" t="s">
        <v>23</v>
      </c>
      <c r="V791" s="5" t="s">
        <v>24</v>
      </c>
      <c r="W791" s="12">
        <v>365.5</v>
      </c>
      <c r="X791" s="7" t="str">
        <f t="shared" si="48"/>
        <v>NP</v>
      </c>
      <c r="Y791" s="5">
        <f t="shared" si="49"/>
        <v>205</v>
      </c>
      <c r="AI791">
        <f>VLOOKUP(A791,NP!$A:$B,2,FALSE)</f>
        <v>205</v>
      </c>
      <c r="AJ791">
        <f t="shared" si="50"/>
        <v>205</v>
      </c>
      <c r="AK791">
        <f>VLOOKUP(F791,Kondition!$B$4:$AG$309,24,FALSE)*100</f>
        <v>43</v>
      </c>
      <c r="AL791" t="e">
        <f t="shared" si="51"/>
        <v>#REF!</v>
      </c>
      <c r="AM791">
        <v>19</v>
      </c>
    </row>
    <row r="792" spans="1:39" x14ac:dyDescent="0.3">
      <c r="A792" s="5">
        <v>11270752</v>
      </c>
      <c r="B792" s="6">
        <v>3286341895513</v>
      </c>
      <c r="C792" s="5" t="s">
        <v>2294</v>
      </c>
      <c r="D792" s="5" t="s">
        <v>6113</v>
      </c>
      <c r="E792" s="12">
        <v>145</v>
      </c>
      <c r="F792" s="5" t="s">
        <v>65</v>
      </c>
      <c r="G792" s="5">
        <v>2157015</v>
      </c>
      <c r="H792" s="36" t="s">
        <v>2294</v>
      </c>
      <c r="I792" s="5">
        <v>215</v>
      </c>
      <c r="J792" s="5">
        <v>70</v>
      </c>
      <c r="K792" s="5">
        <v>15</v>
      </c>
      <c r="L792" s="5" t="s">
        <v>6087</v>
      </c>
      <c r="M792" s="5">
        <v>98</v>
      </c>
      <c r="N792" s="5"/>
      <c r="O792" s="5" t="s">
        <v>38</v>
      </c>
      <c r="P792" s="5"/>
      <c r="Q792" s="5" t="s">
        <v>20</v>
      </c>
      <c r="R792" s="5" t="s">
        <v>20</v>
      </c>
      <c r="S792" s="5">
        <v>72</v>
      </c>
      <c r="T792" s="5" t="s">
        <v>22</v>
      </c>
      <c r="U792" s="5" t="s">
        <v>23</v>
      </c>
      <c r="V792" s="5" t="s">
        <v>24</v>
      </c>
      <c r="W792" s="12">
        <v>145</v>
      </c>
      <c r="X792" s="7">
        <f t="shared" si="48"/>
        <v>0.34499999999999997</v>
      </c>
      <c r="Y792" s="5">
        <f t="shared" si="49"/>
        <v>94.975000000000009</v>
      </c>
      <c r="AI792" t="e">
        <f>VLOOKUP(A792,NP!$A:$B,2,FALSE)</f>
        <v>#N/A</v>
      </c>
      <c r="AJ792">
        <f t="shared" si="50"/>
        <v>0</v>
      </c>
      <c r="AK792">
        <f>VLOOKUP(F792,Kondition!$B$4:$AG$31,9,FALSE)*100</f>
        <v>34.5</v>
      </c>
      <c r="AL792" t="e">
        <f t="shared" si="51"/>
        <v>#REF!</v>
      </c>
      <c r="AM792">
        <v>16</v>
      </c>
    </row>
    <row r="793" spans="1:39" x14ac:dyDescent="0.3">
      <c r="A793" s="5">
        <v>11270753</v>
      </c>
      <c r="B793" s="6">
        <v>3286341894516</v>
      </c>
      <c r="C793" s="5" t="s">
        <v>2294</v>
      </c>
      <c r="D793" s="5" t="s">
        <v>6114</v>
      </c>
      <c r="E793" s="12">
        <v>390</v>
      </c>
      <c r="F793" s="5" t="s">
        <v>65</v>
      </c>
      <c r="G793" s="5">
        <v>2953521</v>
      </c>
      <c r="H793" s="36" t="s">
        <v>2294</v>
      </c>
      <c r="I793" s="5">
        <v>295</v>
      </c>
      <c r="J793" s="5">
        <v>35</v>
      </c>
      <c r="K793" s="5">
        <v>21</v>
      </c>
      <c r="L793" s="5" t="s">
        <v>6087</v>
      </c>
      <c r="M793" s="5">
        <v>107</v>
      </c>
      <c r="N793" s="5"/>
      <c r="O793" s="5" t="s">
        <v>33</v>
      </c>
      <c r="P793" s="5"/>
      <c r="Q793" s="5" t="s">
        <v>20</v>
      </c>
      <c r="R793" s="5" t="s">
        <v>20</v>
      </c>
      <c r="S793" s="5">
        <v>75</v>
      </c>
      <c r="T793" s="5" t="s">
        <v>22</v>
      </c>
      <c r="U793" s="5" t="s">
        <v>23</v>
      </c>
      <c r="V793" s="5" t="s">
        <v>24</v>
      </c>
      <c r="W793" s="12">
        <v>390</v>
      </c>
      <c r="X793" s="7" t="str">
        <f t="shared" si="48"/>
        <v>NP</v>
      </c>
      <c r="Y793" s="5">
        <f t="shared" si="49"/>
        <v>216</v>
      </c>
      <c r="AI793">
        <f>VLOOKUP(A793,NP!$A:$B,2,FALSE)</f>
        <v>216</v>
      </c>
      <c r="AJ793">
        <f t="shared" si="50"/>
        <v>216</v>
      </c>
      <c r="AK793">
        <f>VLOOKUP(F793,Kondition!$B$4:$AG$31,27,FALSE)*100</f>
        <v>43</v>
      </c>
      <c r="AL793" t="e">
        <f t="shared" si="51"/>
        <v>#REF!</v>
      </c>
      <c r="AM793">
        <v>19</v>
      </c>
    </row>
    <row r="794" spans="1:39" x14ac:dyDescent="0.3">
      <c r="A794" s="5">
        <v>11270754</v>
      </c>
      <c r="B794" s="6">
        <v>3286341894417</v>
      </c>
      <c r="C794" s="5" t="s">
        <v>2294</v>
      </c>
      <c r="D794" s="5" t="s">
        <v>6115</v>
      </c>
      <c r="E794" s="12">
        <v>306.5</v>
      </c>
      <c r="F794" s="5" t="s">
        <v>65</v>
      </c>
      <c r="G794" s="5">
        <v>2255519</v>
      </c>
      <c r="H794" s="36" t="s">
        <v>2294</v>
      </c>
      <c r="I794" s="5">
        <v>225</v>
      </c>
      <c r="J794" s="5">
        <v>55</v>
      </c>
      <c r="K794" s="5">
        <v>19</v>
      </c>
      <c r="L794" s="5" t="s">
        <v>6087</v>
      </c>
      <c r="M794" s="5">
        <v>99</v>
      </c>
      <c r="N794" s="5"/>
      <c r="O794" s="5" t="s">
        <v>33</v>
      </c>
      <c r="P794" s="5"/>
      <c r="Q794" s="5" t="s">
        <v>20</v>
      </c>
      <c r="R794" s="5" t="s">
        <v>20</v>
      </c>
      <c r="S794" s="5">
        <v>72</v>
      </c>
      <c r="T794" s="5" t="s">
        <v>22</v>
      </c>
      <c r="U794" s="5" t="s">
        <v>23</v>
      </c>
      <c r="V794" s="5" t="s">
        <v>24</v>
      </c>
      <c r="W794" s="12">
        <v>306.5</v>
      </c>
      <c r="X794" s="7">
        <f t="shared" si="48"/>
        <v>0.43</v>
      </c>
      <c r="Y794" s="5">
        <f t="shared" si="49"/>
        <v>174.70500000000001</v>
      </c>
      <c r="AI794" t="e">
        <f>VLOOKUP(A794,NP!$A:$B,2,FALSE)</f>
        <v>#N/A</v>
      </c>
      <c r="AJ794">
        <f t="shared" si="50"/>
        <v>0</v>
      </c>
      <c r="AK794">
        <f>VLOOKUP(F794,Kondition!$B$4:$AG$31,21,FALSE)*100</f>
        <v>43</v>
      </c>
      <c r="AL794" t="e">
        <f t="shared" si="51"/>
        <v>#REF!</v>
      </c>
      <c r="AM794">
        <v>19</v>
      </c>
    </row>
    <row r="795" spans="1:39" x14ac:dyDescent="0.3">
      <c r="A795" s="5">
        <v>11270755</v>
      </c>
      <c r="B795" s="6">
        <v>3286341894318</v>
      </c>
      <c r="C795" s="5" t="s">
        <v>2294</v>
      </c>
      <c r="D795" s="5" t="s">
        <v>6116</v>
      </c>
      <c r="E795" s="12">
        <v>181</v>
      </c>
      <c r="F795" s="5" t="s">
        <v>65</v>
      </c>
      <c r="G795" s="5">
        <v>2058016</v>
      </c>
      <c r="H795" s="36" t="s">
        <v>2294</v>
      </c>
      <c r="I795" s="5">
        <v>205</v>
      </c>
      <c r="J795" s="5">
        <v>80</v>
      </c>
      <c r="K795" s="5">
        <v>16</v>
      </c>
      <c r="L795" s="5" t="s">
        <v>6087</v>
      </c>
      <c r="M795" s="5">
        <v>104</v>
      </c>
      <c r="N795" s="5"/>
      <c r="O795" s="5" t="s">
        <v>50</v>
      </c>
      <c r="P795" s="5"/>
      <c r="Q795" s="5" t="s">
        <v>20</v>
      </c>
      <c r="R795" s="5" t="s">
        <v>20</v>
      </c>
      <c r="S795" s="5">
        <v>72</v>
      </c>
      <c r="T795" s="5" t="s">
        <v>22</v>
      </c>
      <c r="U795" s="5" t="s">
        <v>23</v>
      </c>
      <c r="V795" s="5" t="s">
        <v>24</v>
      </c>
      <c r="W795" s="12">
        <v>181</v>
      </c>
      <c r="X795" s="7">
        <f t="shared" si="48"/>
        <v>0.37</v>
      </c>
      <c r="Y795" s="5">
        <f t="shared" si="49"/>
        <v>114.03</v>
      </c>
      <c r="AI795" t="e">
        <f>VLOOKUP(A795,NP!$A:$B,2,FALSE)</f>
        <v>#N/A</v>
      </c>
      <c r="AJ795">
        <f t="shared" si="50"/>
        <v>0</v>
      </c>
      <c r="AK795">
        <f>VLOOKUP(F795,Kondition!$B$4:$AG$31,12,FALSE)*100</f>
        <v>37</v>
      </c>
      <c r="AL795" t="e">
        <f t="shared" si="51"/>
        <v>#REF!</v>
      </c>
      <c r="AM795">
        <v>16</v>
      </c>
    </row>
    <row r="796" spans="1:39" x14ac:dyDescent="0.3">
      <c r="A796" s="5">
        <v>11270756</v>
      </c>
      <c r="B796" s="6">
        <v>3286341894219</v>
      </c>
      <c r="C796" s="5" t="s">
        <v>2294</v>
      </c>
      <c r="D796" s="5" t="s">
        <v>6117</v>
      </c>
      <c r="E796" s="12">
        <v>368.5</v>
      </c>
      <c r="F796" s="5" t="s">
        <v>65</v>
      </c>
      <c r="G796" s="5">
        <v>2756020</v>
      </c>
      <c r="H796" s="36" t="s">
        <v>2294</v>
      </c>
      <c r="I796" s="5">
        <v>275</v>
      </c>
      <c r="J796" s="5">
        <v>60</v>
      </c>
      <c r="K796" s="5">
        <v>20</v>
      </c>
      <c r="L796" s="5" t="s">
        <v>6087</v>
      </c>
      <c r="M796" s="5">
        <v>115</v>
      </c>
      <c r="N796" s="5"/>
      <c r="O796" s="5" t="s">
        <v>50</v>
      </c>
      <c r="P796" s="5"/>
      <c r="Q796" s="5" t="s">
        <v>20</v>
      </c>
      <c r="R796" s="5" t="s">
        <v>20</v>
      </c>
      <c r="S796" s="5">
        <v>73</v>
      </c>
      <c r="T796" s="5" t="s">
        <v>22</v>
      </c>
      <c r="U796" s="5" t="s">
        <v>23</v>
      </c>
      <c r="V796" s="5" t="s">
        <v>24</v>
      </c>
      <c r="W796" s="12">
        <v>368.5</v>
      </c>
      <c r="X796" s="7" t="str">
        <f t="shared" si="48"/>
        <v>NP</v>
      </c>
      <c r="Y796" s="5">
        <f t="shared" si="49"/>
        <v>206</v>
      </c>
      <c r="AI796">
        <f>VLOOKUP(A796,NP!$A:$B,2,FALSE)</f>
        <v>206</v>
      </c>
      <c r="AJ796">
        <f t="shared" si="50"/>
        <v>206</v>
      </c>
      <c r="AK796">
        <f>VLOOKUP(F796,Kondition!$B$4:$AG$309,24,FALSE)*100</f>
        <v>43</v>
      </c>
      <c r="AL796" t="e">
        <f t="shared" si="51"/>
        <v>#REF!</v>
      </c>
      <c r="AM796">
        <v>19</v>
      </c>
    </row>
    <row r="797" spans="1:39" x14ac:dyDescent="0.3">
      <c r="A797" s="5">
        <v>11270757</v>
      </c>
      <c r="B797" s="6">
        <v>3286341892116</v>
      </c>
      <c r="C797" s="5" t="s">
        <v>2294</v>
      </c>
      <c r="D797" s="5" t="s">
        <v>6118</v>
      </c>
      <c r="E797" s="12">
        <v>390</v>
      </c>
      <c r="F797" s="5" t="s">
        <v>65</v>
      </c>
      <c r="G797" s="5">
        <v>2754021</v>
      </c>
      <c r="H797" s="36" t="s">
        <v>2294</v>
      </c>
      <c r="I797" s="5">
        <v>275</v>
      </c>
      <c r="J797" s="5">
        <v>40</v>
      </c>
      <c r="K797" s="5">
        <v>21</v>
      </c>
      <c r="L797" s="5" t="s">
        <v>6087</v>
      </c>
      <c r="M797" s="5">
        <v>107</v>
      </c>
      <c r="N797" s="5"/>
      <c r="O797" s="5" t="s">
        <v>33</v>
      </c>
      <c r="P797" s="5"/>
      <c r="Q797" s="5" t="s">
        <v>20</v>
      </c>
      <c r="R797" s="5" t="s">
        <v>20</v>
      </c>
      <c r="S797" s="5">
        <v>73</v>
      </c>
      <c r="T797" s="5" t="s">
        <v>22</v>
      </c>
      <c r="U797" s="5" t="s">
        <v>23</v>
      </c>
      <c r="V797" s="5" t="s">
        <v>24</v>
      </c>
      <c r="W797" s="12">
        <v>390</v>
      </c>
      <c r="X797" s="7" t="str">
        <f t="shared" si="48"/>
        <v>NP</v>
      </c>
      <c r="Y797" s="5">
        <f t="shared" si="49"/>
        <v>216</v>
      </c>
      <c r="AI797">
        <f>VLOOKUP(A797,NP!$A:$B,2,FALSE)</f>
        <v>216</v>
      </c>
      <c r="AJ797">
        <f t="shared" si="50"/>
        <v>216</v>
      </c>
      <c r="AK797">
        <f>VLOOKUP(F797,Kondition!$B$4:$AG$31,27,FALSE)*100</f>
        <v>43</v>
      </c>
      <c r="AL797" t="e">
        <f t="shared" si="51"/>
        <v>#REF!</v>
      </c>
      <c r="AM797">
        <v>19</v>
      </c>
    </row>
    <row r="798" spans="1:39" x14ac:dyDescent="0.3">
      <c r="A798" s="5">
        <v>11270758</v>
      </c>
      <c r="B798" s="6">
        <v>3286341895711</v>
      </c>
      <c r="C798" s="5" t="s">
        <v>2294</v>
      </c>
      <c r="D798" s="5" t="s">
        <v>6119</v>
      </c>
      <c r="E798" s="12">
        <v>231.5</v>
      </c>
      <c r="F798" s="5" t="s">
        <v>65</v>
      </c>
      <c r="G798" s="5">
        <v>2657015</v>
      </c>
      <c r="H798" s="36" t="s">
        <v>2294</v>
      </c>
      <c r="I798" s="5">
        <v>265</v>
      </c>
      <c r="J798" s="5">
        <v>70</v>
      </c>
      <c r="K798" s="5">
        <v>15</v>
      </c>
      <c r="L798" s="5" t="s">
        <v>6087</v>
      </c>
      <c r="M798" s="5">
        <v>112</v>
      </c>
      <c r="N798" s="5"/>
      <c r="O798" s="5" t="s">
        <v>50</v>
      </c>
      <c r="P798" s="5"/>
      <c r="Q798" s="5" t="s">
        <v>20</v>
      </c>
      <c r="R798" s="5" t="s">
        <v>20</v>
      </c>
      <c r="S798" s="5">
        <v>73</v>
      </c>
      <c r="T798" s="5" t="s">
        <v>22</v>
      </c>
      <c r="U798" s="5" t="s">
        <v>23</v>
      </c>
      <c r="V798" s="5" t="s">
        <v>24</v>
      </c>
      <c r="W798" s="12">
        <v>231.5</v>
      </c>
      <c r="X798" s="7" t="str">
        <f t="shared" si="48"/>
        <v>NP</v>
      </c>
      <c r="Y798" s="5">
        <f t="shared" si="49"/>
        <v>145.5</v>
      </c>
      <c r="AI798">
        <f>VLOOKUP(A798,NP!$A:$B,2,FALSE)</f>
        <v>145.5</v>
      </c>
      <c r="AJ798">
        <f t="shared" si="50"/>
        <v>145.5</v>
      </c>
      <c r="AK798">
        <f>VLOOKUP(F798,Kondition!$B$4:$AG$31,9,FALSE)*100</f>
        <v>34.5</v>
      </c>
      <c r="AL798" t="e">
        <f t="shared" si="51"/>
        <v>#REF!</v>
      </c>
      <c r="AM798">
        <v>16</v>
      </c>
    </row>
    <row r="799" spans="1:39" x14ac:dyDescent="0.3">
      <c r="A799" s="5">
        <v>10066859</v>
      </c>
      <c r="B799" s="6">
        <v>5452000700810</v>
      </c>
      <c r="C799" s="5" t="s">
        <v>77</v>
      </c>
      <c r="D799" s="5" t="s">
        <v>945</v>
      </c>
      <c r="E799" s="12">
        <v>237.5</v>
      </c>
      <c r="F799" s="5" t="s">
        <v>52</v>
      </c>
      <c r="G799" s="5">
        <v>2254518</v>
      </c>
      <c r="H799" s="36" t="s">
        <v>77</v>
      </c>
      <c r="I799" s="5">
        <v>225</v>
      </c>
      <c r="J799" s="5">
        <v>45</v>
      </c>
      <c r="K799" s="5">
        <v>18</v>
      </c>
      <c r="L799" s="5" t="s">
        <v>894</v>
      </c>
      <c r="M799" s="5">
        <v>95</v>
      </c>
      <c r="N799" s="5"/>
      <c r="O799" s="5" t="s">
        <v>25</v>
      </c>
      <c r="P799" s="5" t="s">
        <v>42</v>
      </c>
      <c r="Q799" s="5" t="s">
        <v>26</v>
      </c>
      <c r="R799" s="5" t="s">
        <v>27</v>
      </c>
      <c r="S799" s="5">
        <v>70</v>
      </c>
      <c r="T799" s="5" t="s">
        <v>22</v>
      </c>
      <c r="U799" s="5" t="s">
        <v>23</v>
      </c>
      <c r="V799" s="5" t="s">
        <v>24</v>
      </c>
      <c r="W799" s="12">
        <v>237.5</v>
      </c>
      <c r="X799" s="7" t="str">
        <f t="shared" si="48"/>
        <v>NP</v>
      </c>
      <c r="Y799" s="5">
        <f t="shared" si="49"/>
        <v>163.5</v>
      </c>
      <c r="AI799">
        <f>VLOOKUP(A799,NP!$A:$B,2,FALSE)</f>
        <v>163.5</v>
      </c>
      <c r="AJ799">
        <f t="shared" si="50"/>
        <v>163.5</v>
      </c>
      <c r="AK799">
        <f>VLOOKUP(F799,Kondition!$B$4:$AG$31,18,FALSE)*100</f>
        <v>31</v>
      </c>
      <c r="AL799" t="e">
        <f t="shared" si="51"/>
        <v>#REF!</v>
      </c>
      <c r="AM799">
        <v>17</v>
      </c>
    </row>
    <row r="800" spans="1:39" x14ac:dyDescent="0.3">
      <c r="A800" s="5">
        <v>11270759</v>
      </c>
      <c r="B800" s="6">
        <v>3286341892611</v>
      </c>
      <c r="C800" s="5" t="s">
        <v>2294</v>
      </c>
      <c r="D800" s="5" t="s">
        <v>6120</v>
      </c>
      <c r="E800" s="12">
        <v>287</v>
      </c>
      <c r="F800" s="5" t="s">
        <v>65</v>
      </c>
      <c r="G800" s="5">
        <v>2456018</v>
      </c>
      <c r="H800" s="36" t="s">
        <v>2294</v>
      </c>
      <c r="I800" s="5">
        <v>245</v>
      </c>
      <c r="J800" s="5">
        <v>60</v>
      </c>
      <c r="K800" s="5">
        <v>18</v>
      </c>
      <c r="L800" s="5" t="s">
        <v>6087</v>
      </c>
      <c r="M800" s="5">
        <v>105</v>
      </c>
      <c r="N800" s="5"/>
      <c r="O800" s="5" t="s">
        <v>38</v>
      </c>
      <c r="P800" s="5"/>
      <c r="Q800" s="5" t="s">
        <v>20</v>
      </c>
      <c r="R800" s="5" t="s">
        <v>20</v>
      </c>
      <c r="S800" s="5">
        <v>72</v>
      </c>
      <c r="T800" s="5" t="s">
        <v>22</v>
      </c>
      <c r="U800" s="5" t="s">
        <v>23</v>
      </c>
      <c r="V800" s="5" t="s">
        <v>24</v>
      </c>
      <c r="W800" s="12">
        <v>287</v>
      </c>
      <c r="X800" s="7" t="str">
        <f t="shared" si="48"/>
        <v>NP</v>
      </c>
      <c r="Y800" s="5">
        <f t="shared" si="49"/>
        <v>168.5</v>
      </c>
      <c r="AI800">
        <f>VLOOKUP(A800,NP!$A:$B,2,FALSE)</f>
        <v>168.5</v>
      </c>
      <c r="AJ800">
        <f t="shared" si="50"/>
        <v>168.5</v>
      </c>
      <c r="AK800">
        <f>VLOOKUP(F800,Kondition!$B$4:$AG$31,18,FALSE)*100</f>
        <v>37</v>
      </c>
      <c r="AL800" t="e">
        <f t="shared" si="51"/>
        <v>#REF!</v>
      </c>
      <c r="AM800">
        <v>17</v>
      </c>
    </row>
    <row r="801" spans="1:39" x14ac:dyDescent="0.3">
      <c r="A801" s="5">
        <v>11270760</v>
      </c>
      <c r="B801" s="6">
        <v>3286341894813</v>
      </c>
      <c r="C801" s="5" t="s">
        <v>2294</v>
      </c>
      <c r="D801" s="5" t="s">
        <v>6121</v>
      </c>
      <c r="E801" s="12">
        <v>237</v>
      </c>
      <c r="F801" s="5" t="s">
        <v>65</v>
      </c>
      <c r="G801" s="5">
        <v>2757016</v>
      </c>
      <c r="H801" s="36" t="s">
        <v>2294</v>
      </c>
      <c r="I801" s="5">
        <v>275</v>
      </c>
      <c r="J801" s="5">
        <v>70</v>
      </c>
      <c r="K801" s="5">
        <v>16</v>
      </c>
      <c r="L801" s="5" t="s">
        <v>6087</v>
      </c>
      <c r="M801" s="5">
        <v>114</v>
      </c>
      <c r="N801" s="5"/>
      <c r="O801" s="5" t="s">
        <v>50</v>
      </c>
      <c r="P801" s="5"/>
      <c r="Q801" s="5" t="s">
        <v>20</v>
      </c>
      <c r="R801" s="5" t="s">
        <v>20</v>
      </c>
      <c r="S801" s="5">
        <v>73</v>
      </c>
      <c r="T801" s="5" t="s">
        <v>22</v>
      </c>
      <c r="U801" s="5" t="s">
        <v>23</v>
      </c>
      <c r="V801" s="5" t="s">
        <v>24</v>
      </c>
      <c r="W801" s="12">
        <v>237</v>
      </c>
      <c r="X801" s="7" t="str">
        <f t="shared" si="48"/>
        <v>NP</v>
      </c>
      <c r="Y801" s="5">
        <f t="shared" si="49"/>
        <v>148.5</v>
      </c>
      <c r="AI801">
        <f>VLOOKUP(A801,NP!$A:$B,2,FALSE)</f>
        <v>148.5</v>
      </c>
      <c r="AJ801">
        <f t="shared" si="50"/>
        <v>148.5</v>
      </c>
      <c r="AK801">
        <f>VLOOKUP(F801,Kondition!$B$4:$AG$31,12,FALSE)*100</f>
        <v>37</v>
      </c>
      <c r="AL801" t="e">
        <f t="shared" si="51"/>
        <v>#REF!</v>
      </c>
      <c r="AM801">
        <v>16</v>
      </c>
    </row>
    <row r="802" spans="1:39" x14ac:dyDescent="0.3">
      <c r="A802" s="5">
        <v>11270761</v>
      </c>
      <c r="B802" s="6">
        <v>3286341890419</v>
      </c>
      <c r="C802" s="5" t="s">
        <v>2294</v>
      </c>
      <c r="D802" s="5" t="s">
        <v>6122</v>
      </c>
      <c r="E802" s="12">
        <v>210.5</v>
      </c>
      <c r="F802" s="5" t="s">
        <v>65</v>
      </c>
      <c r="G802" s="5">
        <v>2457516</v>
      </c>
      <c r="H802" s="36" t="s">
        <v>2294</v>
      </c>
      <c r="I802" s="5">
        <v>245</v>
      </c>
      <c r="J802" s="5">
        <v>75</v>
      </c>
      <c r="K802" s="5">
        <v>16</v>
      </c>
      <c r="L802" s="5" t="s">
        <v>6087</v>
      </c>
      <c r="M802" s="5">
        <v>111</v>
      </c>
      <c r="N802" s="5"/>
      <c r="O802" s="5" t="s">
        <v>50</v>
      </c>
      <c r="P802" s="5"/>
      <c r="Q802" s="5" t="s">
        <v>20</v>
      </c>
      <c r="R802" s="5" t="s">
        <v>20</v>
      </c>
      <c r="S802" s="5">
        <v>71</v>
      </c>
      <c r="T802" s="5" t="s">
        <v>22</v>
      </c>
      <c r="U802" s="5" t="s">
        <v>23</v>
      </c>
      <c r="V802" s="5" t="s">
        <v>24</v>
      </c>
      <c r="W802" s="12">
        <v>210.5</v>
      </c>
      <c r="X802" s="7">
        <f t="shared" si="48"/>
        <v>0.37</v>
      </c>
      <c r="Y802" s="5">
        <f t="shared" si="49"/>
        <v>132.61500000000001</v>
      </c>
      <c r="AI802" t="e">
        <f>VLOOKUP(A802,NP!$A:$B,2,FALSE)</f>
        <v>#N/A</v>
      </c>
      <c r="AJ802">
        <f t="shared" si="50"/>
        <v>0</v>
      </c>
      <c r="AK802">
        <f>VLOOKUP(F802,Kondition!$B$4:$AG$31,12,FALSE)*100</f>
        <v>37</v>
      </c>
      <c r="AL802" t="e">
        <f t="shared" si="51"/>
        <v>#REF!</v>
      </c>
      <c r="AM802">
        <v>16</v>
      </c>
    </row>
    <row r="803" spans="1:39" x14ac:dyDescent="0.3">
      <c r="A803" s="5">
        <v>11270762</v>
      </c>
      <c r="B803" s="6">
        <v>3286341892314</v>
      </c>
      <c r="C803" s="5" t="s">
        <v>2294</v>
      </c>
      <c r="D803" s="5" t="s">
        <v>6123</v>
      </c>
      <c r="E803" s="12">
        <v>318</v>
      </c>
      <c r="F803" s="5" t="s">
        <v>65</v>
      </c>
      <c r="G803" s="5">
        <v>2554520</v>
      </c>
      <c r="H803" s="36" t="s">
        <v>2294</v>
      </c>
      <c r="I803" s="5">
        <v>255</v>
      </c>
      <c r="J803" s="5">
        <v>45</v>
      </c>
      <c r="K803" s="5">
        <v>20</v>
      </c>
      <c r="L803" s="5" t="s">
        <v>6087</v>
      </c>
      <c r="M803" s="5">
        <v>101</v>
      </c>
      <c r="N803" s="5"/>
      <c r="O803" s="5" t="s">
        <v>33</v>
      </c>
      <c r="P803" s="5"/>
      <c r="Q803" s="5" t="s">
        <v>20</v>
      </c>
      <c r="R803" s="5" t="s">
        <v>20</v>
      </c>
      <c r="S803" s="5">
        <v>73</v>
      </c>
      <c r="T803" s="5" t="s">
        <v>22</v>
      </c>
      <c r="U803" s="5" t="s">
        <v>23</v>
      </c>
      <c r="V803" s="5" t="s">
        <v>24</v>
      </c>
      <c r="W803" s="12">
        <v>318</v>
      </c>
      <c r="X803" s="7">
        <f t="shared" si="48"/>
        <v>0.43</v>
      </c>
      <c r="Y803" s="5">
        <f t="shared" si="49"/>
        <v>181.26000000000002</v>
      </c>
      <c r="AI803" t="e">
        <f>VLOOKUP(A803,NP!$A:$B,2,FALSE)</f>
        <v>#N/A</v>
      </c>
      <c r="AJ803">
        <f t="shared" si="50"/>
        <v>0</v>
      </c>
      <c r="AK803">
        <f>VLOOKUP(F803,Kondition!$B$4:$AG$309,24,FALSE)*100</f>
        <v>43</v>
      </c>
      <c r="AL803" t="e">
        <f t="shared" si="51"/>
        <v>#REF!</v>
      </c>
      <c r="AM803">
        <v>19</v>
      </c>
    </row>
    <row r="804" spans="1:39" x14ac:dyDescent="0.3">
      <c r="A804" s="5">
        <v>11270763</v>
      </c>
      <c r="B804" s="6">
        <v>3286341511215</v>
      </c>
      <c r="C804" s="5" t="s">
        <v>2294</v>
      </c>
      <c r="D804" s="5" t="s">
        <v>6124</v>
      </c>
      <c r="E804" s="12">
        <v>403</v>
      </c>
      <c r="F804" s="5" t="s">
        <v>65</v>
      </c>
      <c r="G804" s="5">
        <v>2655020</v>
      </c>
      <c r="H804" s="36" t="s">
        <v>2294</v>
      </c>
      <c r="I804" s="5">
        <v>265</v>
      </c>
      <c r="J804" s="5">
        <v>50</v>
      </c>
      <c r="K804" s="5">
        <v>20</v>
      </c>
      <c r="L804" s="5" t="s">
        <v>3656</v>
      </c>
      <c r="M804" s="5">
        <v>111</v>
      </c>
      <c r="N804" s="5"/>
      <c r="O804" s="5" t="s">
        <v>25</v>
      </c>
      <c r="P804" s="5"/>
      <c r="Q804" s="5" t="s">
        <v>27</v>
      </c>
      <c r="R804" s="5" t="s">
        <v>34</v>
      </c>
      <c r="S804" s="5">
        <v>73</v>
      </c>
      <c r="T804" s="5" t="s">
        <v>22</v>
      </c>
      <c r="U804" s="5" t="s">
        <v>23</v>
      </c>
      <c r="V804" s="5" t="s">
        <v>24</v>
      </c>
      <c r="W804" s="12">
        <v>403</v>
      </c>
      <c r="X804" s="7" t="str">
        <f t="shared" si="48"/>
        <v>NP</v>
      </c>
      <c r="Y804" s="5">
        <f t="shared" si="49"/>
        <v>222</v>
      </c>
      <c r="AI804">
        <f>VLOOKUP(A804,NP!$A:$B,2,FALSE)</f>
        <v>222</v>
      </c>
      <c r="AJ804">
        <f t="shared" si="50"/>
        <v>222</v>
      </c>
      <c r="AK804">
        <f>VLOOKUP(F804,Kondition!$B$4:$AG$309,24,FALSE)*100</f>
        <v>43</v>
      </c>
      <c r="AL804" t="e">
        <f t="shared" si="51"/>
        <v>#REF!</v>
      </c>
      <c r="AM804">
        <v>19</v>
      </c>
    </row>
    <row r="805" spans="1:39" x14ac:dyDescent="0.3">
      <c r="A805" s="5">
        <v>11270764</v>
      </c>
      <c r="B805" s="6">
        <v>3286341891119</v>
      </c>
      <c r="C805" s="5" t="s">
        <v>2294</v>
      </c>
      <c r="D805" s="5" t="s">
        <v>6125</v>
      </c>
      <c r="E805" s="12">
        <v>248</v>
      </c>
      <c r="F805" s="5" t="s">
        <v>65</v>
      </c>
      <c r="G805" s="5">
        <v>2256517</v>
      </c>
      <c r="H805" s="36" t="s">
        <v>2294</v>
      </c>
      <c r="I805" s="5">
        <v>225</v>
      </c>
      <c r="J805" s="5">
        <v>65</v>
      </c>
      <c r="K805" s="5">
        <v>17</v>
      </c>
      <c r="L805" s="5" t="s">
        <v>6087</v>
      </c>
      <c r="M805" s="5">
        <v>106</v>
      </c>
      <c r="N805" s="5"/>
      <c r="O805" s="5" t="s">
        <v>38</v>
      </c>
      <c r="P805" s="5"/>
      <c r="Q805" s="5" t="s">
        <v>20</v>
      </c>
      <c r="R805" s="5" t="s">
        <v>20</v>
      </c>
      <c r="S805" s="5">
        <v>71</v>
      </c>
      <c r="T805" s="5" t="s">
        <v>22</v>
      </c>
      <c r="U805" s="5" t="s">
        <v>23</v>
      </c>
      <c r="V805" s="5" t="s">
        <v>24</v>
      </c>
      <c r="W805" s="12">
        <v>248</v>
      </c>
      <c r="X805" s="7" t="str">
        <f t="shared" si="48"/>
        <v>NP</v>
      </c>
      <c r="Y805" s="5">
        <f t="shared" si="49"/>
        <v>150.5</v>
      </c>
      <c r="AI805">
        <f>VLOOKUP(A805,NP!$A:$B,2,FALSE)</f>
        <v>150.5</v>
      </c>
      <c r="AJ805">
        <f t="shared" si="50"/>
        <v>150.5</v>
      </c>
      <c r="AK805">
        <f>VLOOKUP(F805,Kondition!$B$4:$AG$31,15,FALSE)*100</f>
        <v>37</v>
      </c>
      <c r="AL805" t="e">
        <f t="shared" si="51"/>
        <v>#REF!</v>
      </c>
      <c r="AM805">
        <v>17</v>
      </c>
    </row>
    <row r="806" spans="1:39" x14ac:dyDescent="0.3">
      <c r="A806" s="5">
        <v>11270765</v>
      </c>
      <c r="B806" s="6">
        <v>3286341891010</v>
      </c>
      <c r="C806" s="5" t="s">
        <v>2294</v>
      </c>
      <c r="D806" s="5" t="s">
        <v>6126</v>
      </c>
      <c r="E806" s="12">
        <v>254.5</v>
      </c>
      <c r="F806" s="5" t="s">
        <v>65</v>
      </c>
      <c r="G806" s="5">
        <v>2355517</v>
      </c>
      <c r="H806" s="36" t="s">
        <v>2294</v>
      </c>
      <c r="I806" s="5">
        <v>235</v>
      </c>
      <c r="J806" s="5">
        <v>55</v>
      </c>
      <c r="K806" s="5">
        <v>17</v>
      </c>
      <c r="L806" s="5" t="s">
        <v>6087</v>
      </c>
      <c r="M806" s="5">
        <v>103</v>
      </c>
      <c r="N806" s="5"/>
      <c r="O806" s="5" t="s">
        <v>33</v>
      </c>
      <c r="P806" s="5"/>
      <c r="Q806" s="5" t="s">
        <v>20</v>
      </c>
      <c r="R806" s="5" t="s">
        <v>20</v>
      </c>
      <c r="S806" s="5">
        <v>71</v>
      </c>
      <c r="T806" s="5" t="s">
        <v>22</v>
      </c>
      <c r="U806" s="5" t="s">
        <v>23</v>
      </c>
      <c r="V806" s="5" t="s">
        <v>24</v>
      </c>
      <c r="W806" s="12">
        <v>254.5</v>
      </c>
      <c r="X806" s="7" t="str">
        <f t="shared" si="48"/>
        <v>NP</v>
      </c>
      <c r="Y806" s="5">
        <f t="shared" si="49"/>
        <v>153.5</v>
      </c>
      <c r="AI806">
        <f>VLOOKUP(A806,NP!$A:$B,2,FALSE)</f>
        <v>153.5</v>
      </c>
      <c r="AJ806">
        <f t="shared" si="50"/>
        <v>153.5</v>
      </c>
      <c r="AK806">
        <f>VLOOKUP(F806,Kondition!$B$4:$AG$31,15,FALSE)*100</f>
        <v>37</v>
      </c>
      <c r="AL806" t="e">
        <f t="shared" si="51"/>
        <v>#REF!</v>
      </c>
      <c r="AM806">
        <v>17</v>
      </c>
    </row>
    <row r="807" spans="1:39" x14ac:dyDescent="0.3">
      <c r="A807" s="5">
        <v>11270766</v>
      </c>
      <c r="B807" s="6">
        <v>3286341890914</v>
      </c>
      <c r="C807" s="5" t="s">
        <v>2294</v>
      </c>
      <c r="D807" s="5" t="s">
        <v>6127</v>
      </c>
      <c r="E807" s="12">
        <v>279</v>
      </c>
      <c r="F807" s="5" t="s">
        <v>65</v>
      </c>
      <c r="G807" s="5">
        <v>2355518</v>
      </c>
      <c r="H807" s="36" t="s">
        <v>2294</v>
      </c>
      <c r="I807" s="5">
        <v>235</v>
      </c>
      <c r="J807" s="5">
        <v>55</v>
      </c>
      <c r="K807" s="5">
        <v>18</v>
      </c>
      <c r="L807" s="5" t="s">
        <v>6087</v>
      </c>
      <c r="M807" s="5">
        <v>100</v>
      </c>
      <c r="N807" s="5"/>
      <c r="O807" s="5" t="s">
        <v>33</v>
      </c>
      <c r="P807" s="5"/>
      <c r="Q807" s="5" t="s">
        <v>20</v>
      </c>
      <c r="R807" s="5" t="s">
        <v>20</v>
      </c>
      <c r="S807" s="5">
        <v>71</v>
      </c>
      <c r="T807" s="5" t="s">
        <v>22</v>
      </c>
      <c r="U807" s="5" t="s">
        <v>23</v>
      </c>
      <c r="V807" s="5" t="s">
        <v>24</v>
      </c>
      <c r="W807" s="12">
        <v>279</v>
      </c>
      <c r="X807" s="7" t="str">
        <f t="shared" si="48"/>
        <v>NP</v>
      </c>
      <c r="Y807" s="5">
        <f t="shared" si="49"/>
        <v>165</v>
      </c>
      <c r="AI807">
        <f>VLOOKUP(A807,NP!$A:$B,2,FALSE)</f>
        <v>165</v>
      </c>
      <c r="AJ807">
        <f t="shared" si="50"/>
        <v>165</v>
      </c>
      <c r="AK807">
        <f>VLOOKUP(F807,Kondition!$B$4:$AG$31,18,FALSE)*100</f>
        <v>37</v>
      </c>
      <c r="AL807" t="e">
        <f t="shared" si="51"/>
        <v>#REF!</v>
      </c>
      <c r="AM807">
        <v>17</v>
      </c>
    </row>
    <row r="808" spans="1:39" x14ac:dyDescent="0.3">
      <c r="A808" s="5">
        <v>11270767</v>
      </c>
      <c r="B808" s="6">
        <v>3286341890815</v>
      </c>
      <c r="C808" s="5" t="s">
        <v>2294</v>
      </c>
      <c r="D808" s="5" t="s">
        <v>6128</v>
      </c>
      <c r="E808" s="12">
        <v>279</v>
      </c>
      <c r="F808" s="5" t="s">
        <v>65</v>
      </c>
      <c r="G808" s="5">
        <v>2356018</v>
      </c>
      <c r="H808" s="36" t="s">
        <v>2294</v>
      </c>
      <c r="I808" s="5">
        <v>235</v>
      </c>
      <c r="J808" s="5">
        <v>60</v>
      </c>
      <c r="K808" s="5">
        <v>18</v>
      </c>
      <c r="L808" s="5" t="s">
        <v>6087</v>
      </c>
      <c r="M808" s="5">
        <v>107</v>
      </c>
      <c r="N808" s="5"/>
      <c r="O808" s="5" t="s">
        <v>38</v>
      </c>
      <c r="P808" s="5"/>
      <c r="Q808" s="5" t="s">
        <v>20</v>
      </c>
      <c r="R808" s="5" t="s">
        <v>20</v>
      </c>
      <c r="S808" s="5">
        <v>72</v>
      </c>
      <c r="T808" s="5" t="s">
        <v>22</v>
      </c>
      <c r="U808" s="5" t="s">
        <v>23</v>
      </c>
      <c r="V808" s="5" t="s">
        <v>24</v>
      </c>
      <c r="W808" s="12">
        <v>279</v>
      </c>
      <c r="X808" s="7" t="str">
        <f t="shared" si="48"/>
        <v>NP</v>
      </c>
      <c r="Y808" s="5">
        <f t="shared" si="49"/>
        <v>165</v>
      </c>
      <c r="AI808">
        <f>VLOOKUP(A808,NP!$A:$B,2,FALSE)</f>
        <v>165</v>
      </c>
      <c r="AJ808">
        <f t="shared" si="50"/>
        <v>165</v>
      </c>
      <c r="AK808">
        <f>VLOOKUP(F808,Kondition!$B$4:$AG$31,18,FALSE)*100</f>
        <v>37</v>
      </c>
      <c r="AL808" t="e">
        <f t="shared" si="51"/>
        <v>#REF!</v>
      </c>
      <c r="AM808">
        <v>17</v>
      </c>
    </row>
    <row r="809" spans="1:39" x14ac:dyDescent="0.3">
      <c r="A809" s="5">
        <v>11270768</v>
      </c>
      <c r="B809" s="6">
        <v>3286341890716</v>
      </c>
      <c r="C809" s="5" t="s">
        <v>2294</v>
      </c>
      <c r="D809" s="5" t="s">
        <v>6129</v>
      </c>
      <c r="E809" s="12">
        <v>258</v>
      </c>
      <c r="F809" s="5" t="s">
        <v>65</v>
      </c>
      <c r="G809" s="5">
        <v>2356517</v>
      </c>
      <c r="H809" s="36" t="s">
        <v>2294</v>
      </c>
      <c r="I809" s="5">
        <v>235</v>
      </c>
      <c r="J809" s="5">
        <v>65</v>
      </c>
      <c r="K809" s="5">
        <v>17</v>
      </c>
      <c r="L809" s="5" t="s">
        <v>6087</v>
      </c>
      <c r="M809" s="5">
        <v>108</v>
      </c>
      <c r="N809" s="5"/>
      <c r="O809" s="5" t="s">
        <v>38</v>
      </c>
      <c r="P809" s="5"/>
      <c r="Q809" s="5" t="s">
        <v>20</v>
      </c>
      <c r="R809" s="5" t="s">
        <v>20</v>
      </c>
      <c r="S809" s="5">
        <v>71</v>
      </c>
      <c r="T809" s="5" t="s">
        <v>22</v>
      </c>
      <c r="U809" s="5" t="s">
        <v>23</v>
      </c>
      <c r="V809" s="5" t="s">
        <v>24</v>
      </c>
      <c r="W809" s="12">
        <v>258</v>
      </c>
      <c r="X809" s="7" t="str">
        <f t="shared" si="48"/>
        <v>NP</v>
      </c>
      <c r="Y809" s="5">
        <f t="shared" si="49"/>
        <v>155.5</v>
      </c>
      <c r="AI809">
        <f>VLOOKUP(A809,NP!$A:$B,2,FALSE)</f>
        <v>155.5</v>
      </c>
      <c r="AJ809">
        <f t="shared" si="50"/>
        <v>155.5</v>
      </c>
      <c r="AK809">
        <f>VLOOKUP(F809,Kondition!$B$4:$AG$31,15,FALSE)*100</f>
        <v>37</v>
      </c>
      <c r="AL809" t="e">
        <f t="shared" si="51"/>
        <v>#REF!</v>
      </c>
      <c r="AM809">
        <v>17</v>
      </c>
    </row>
    <row r="810" spans="1:39" x14ac:dyDescent="0.3">
      <c r="A810" s="5">
        <v>11270769</v>
      </c>
      <c r="B810" s="6">
        <v>3286341510614</v>
      </c>
      <c r="C810" s="5" t="s">
        <v>2294</v>
      </c>
      <c r="D810" s="5" t="s">
        <v>6130</v>
      </c>
      <c r="E810" s="12">
        <v>384</v>
      </c>
      <c r="F810" s="5" t="s">
        <v>65</v>
      </c>
      <c r="G810" s="5">
        <v>2754520</v>
      </c>
      <c r="H810" s="36" t="s">
        <v>2294</v>
      </c>
      <c r="I810" s="5">
        <v>275</v>
      </c>
      <c r="J810" s="5">
        <v>45</v>
      </c>
      <c r="K810" s="5">
        <v>20</v>
      </c>
      <c r="L810" s="5" t="s">
        <v>3656</v>
      </c>
      <c r="M810" s="5">
        <v>110</v>
      </c>
      <c r="N810" s="5"/>
      <c r="O810" s="5" t="s">
        <v>25</v>
      </c>
      <c r="P810" s="5"/>
      <c r="Q810" s="5" t="s">
        <v>27</v>
      </c>
      <c r="R810" s="5" t="s">
        <v>34</v>
      </c>
      <c r="S810" s="5">
        <v>73</v>
      </c>
      <c r="T810" s="5" t="s">
        <v>22</v>
      </c>
      <c r="U810" s="5" t="s">
        <v>23</v>
      </c>
      <c r="V810" s="5" t="s">
        <v>24</v>
      </c>
      <c r="W810" s="12">
        <v>384</v>
      </c>
      <c r="X810" s="7" t="str">
        <f t="shared" si="48"/>
        <v>NP</v>
      </c>
      <c r="Y810" s="5">
        <f t="shared" si="49"/>
        <v>213.5</v>
      </c>
      <c r="AI810">
        <f>VLOOKUP(A810,NP!$A:$B,2,FALSE)</f>
        <v>213.5</v>
      </c>
      <c r="AJ810">
        <f t="shared" si="50"/>
        <v>213.5</v>
      </c>
      <c r="AK810">
        <f>VLOOKUP(F810,Kondition!$B$4:$AG$309,24,FALSE)*100</f>
        <v>43</v>
      </c>
      <c r="AL810" t="e">
        <f t="shared" si="51"/>
        <v>#REF!</v>
      </c>
      <c r="AM810">
        <v>19</v>
      </c>
    </row>
    <row r="811" spans="1:39" x14ac:dyDescent="0.3">
      <c r="A811" s="5">
        <v>11270770</v>
      </c>
      <c r="B811" s="6">
        <v>3286341890518</v>
      </c>
      <c r="C811" s="5" t="s">
        <v>2294</v>
      </c>
      <c r="D811" s="5" t="s">
        <v>6131</v>
      </c>
      <c r="E811" s="12">
        <v>204</v>
      </c>
      <c r="F811" s="5" t="s">
        <v>65</v>
      </c>
      <c r="G811" s="5">
        <v>2457016</v>
      </c>
      <c r="H811" s="36" t="s">
        <v>2294</v>
      </c>
      <c r="I811" s="5">
        <v>245</v>
      </c>
      <c r="J811" s="5">
        <v>70</v>
      </c>
      <c r="K811" s="5">
        <v>16</v>
      </c>
      <c r="L811" s="5" t="s">
        <v>6087</v>
      </c>
      <c r="M811" s="5">
        <v>107</v>
      </c>
      <c r="N811" s="5"/>
      <c r="O811" s="5" t="s">
        <v>38</v>
      </c>
      <c r="P811" s="5"/>
      <c r="Q811" s="5" t="s">
        <v>20</v>
      </c>
      <c r="R811" s="5" t="s">
        <v>20</v>
      </c>
      <c r="S811" s="5">
        <v>71</v>
      </c>
      <c r="T811" s="5" t="s">
        <v>22</v>
      </c>
      <c r="U811" s="5" t="s">
        <v>23</v>
      </c>
      <c r="V811" s="5" t="s">
        <v>24</v>
      </c>
      <c r="W811" s="12">
        <v>204</v>
      </c>
      <c r="X811" s="7">
        <f t="shared" si="48"/>
        <v>0.37</v>
      </c>
      <c r="Y811" s="5">
        <f t="shared" si="49"/>
        <v>128.52000000000001</v>
      </c>
      <c r="AI811" t="e">
        <f>VLOOKUP(A811,NP!$A:$B,2,FALSE)</f>
        <v>#N/A</v>
      </c>
      <c r="AJ811">
        <f t="shared" si="50"/>
        <v>0</v>
      </c>
      <c r="AK811">
        <f>VLOOKUP(F811,Kondition!$B$4:$AG$31,12,FALSE)*100</f>
        <v>37</v>
      </c>
      <c r="AL811" t="e">
        <f t="shared" si="51"/>
        <v>#REF!</v>
      </c>
      <c r="AM811">
        <v>16</v>
      </c>
    </row>
    <row r="812" spans="1:39" x14ac:dyDescent="0.3">
      <c r="A812" s="5">
        <v>11270771</v>
      </c>
      <c r="B812" s="6">
        <v>3286341509519</v>
      </c>
      <c r="C812" s="5" t="s">
        <v>2294</v>
      </c>
      <c r="D812" s="5" t="s">
        <v>6132</v>
      </c>
      <c r="E812" s="12">
        <v>344.5</v>
      </c>
      <c r="F812" s="5" t="s">
        <v>65</v>
      </c>
      <c r="G812" s="5">
        <v>2454520</v>
      </c>
      <c r="H812" s="36" t="s">
        <v>2294</v>
      </c>
      <c r="I812" s="5">
        <v>245</v>
      </c>
      <c r="J812" s="5">
        <v>45</v>
      </c>
      <c r="K812" s="5">
        <v>20</v>
      </c>
      <c r="L812" s="5" t="s">
        <v>3656</v>
      </c>
      <c r="M812" s="5">
        <v>103</v>
      </c>
      <c r="N812" s="5"/>
      <c r="O812" s="5" t="s">
        <v>25</v>
      </c>
      <c r="P812" s="5"/>
      <c r="Q812" s="5" t="s">
        <v>21</v>
      </c>
      <c r="R812" s="5" t="s">
        <v>34</v>
      </c>
      <c r="S812" s="5">
        <v>72</v>
      </c>
      <c r="T812" s="5" t="s">
        <v>22</v>
      </c>
      <c r="U812" s="5" t="s">
        <v>23</v>
      </c>
      <c r="V812" s="5" t="s">
        <v>24</v>
      </c>
      <c r="W812" s="12">
        <v>344.5</v>
      </c>
      <c r="X812" s="7" t="str">
        <f t="shared" si="48"/>
        <v>NP</v>
      </c>
      <c r="Y812" s="5">
        <f t="shared" si="49"/>
        <v>195</v>
      </c>
      <c r="AI812">
        <f>VLOOKUP(A812,NP!$A:$B,2,FALSE)</f>
        <v>195</v>
      </c>
      <c r="AJ812">
        <f t="shared" si="50"/>
        <v>195</v>
      </c>
      <c r="AK812">
        <f>VLOOKUP(F812,Kondition!$B$4:$AG$309,24,FALSE)*100</f>
        <v>43</v>
      </c>
      <c r="AL812" t="e">
        <f t="shared" si="51"/>
        <v>#REF!</v>
      </c>
      <c r="AM812">
        <v>19</v>
      </c>
    </row>
    <row r="813" spans="1:39" x14ac:dyDescent="0.3">
      <c r="A813" s="5">
        <v>10067103</v>
      </c>
      <c r="B813" s="6">
        <v>5452000806550</v>
      </c>
      <c r="C813" s="5" t="s">
        <v>77</v>
      </c>
      <c r="D813" s="5" t="s">
        <v>962</v>
      </c>
      <c r="E813" s="12">
        <v>213</v>
      </c>
      <c r="F813" s="5" t="s">
        <v>52</v>
      </c>
      <c r="G813" s="5">
        <v>2255017</v>
      </c>
      <c r="H813" s="36" t="s">
        <v>77</v>
      </c>
      <c r="I813" s="5">
        <v>225</v>
      </c>
      <c r="J813" s="5">
        <v>50</v>
      </c>
      <c r="K813" s="5">
        <v>17</v>
      </c>
      <c r="L813" s="5" t="s">
        <v>963</v>
      </c>
      <c r="M813" s="5">
        <v>94</v>
      </c>
      <c r="N813" s="5"/>
      <c r="O813" s="5" t="s">
        <v>19</v>
      </c>
      <c r="P813" s="5" t="s">
        <v>42</v>
      </c>
      <c r="Q813" s="5" t="s">
        <v>20</v>
      </c>
      <c r="R813" s="5" t="s">
        <v>21</v>
      </c>
      <c r="S813" s="5">
        <v>69</v>
      </c>
      <c r="T813" s="5" t="s">
        <v>35</v>
      </c>
      <c r="U813" s="5" t="s">
        <v>23</v>
      </c>
      <c r="V813" s="5" t="s">
        <v>24</v>
      </c>
      <c r="W813" s="12">
        <v>213</v>
      </c>
      <c r="X813" s="7">
        <f t="shared" si="48"/>
        <v>0.31</v>
      </c>
      <c r="Y813" s="5">
        <f t="shared" si="49"/>
        <v>146.97</v>
      </c>
      <c r="AI813" t="e">
        <f>VLOOKUP(A813,NP!$A:$B,2,FALSE)</f>
        <v>#N/A</v>
      </c>
      <c r="AJ813">
        <f t="shared" si="50"/>
        <v>0</v>
      </c>
      <c r="AK813">
        <f>VLOOKUP(F813,Kondition!$B$4:$AG$31,15,FALSE)*100</f>
        <v>31</v>
      </c>
      <c r="AL813" t="e">
        <f t="shared" si="51"/>
        <v>#REF!</v>
      </c>
      <c r="AM813">
        <v>17</v>
      </c>
    </row>
    <row r="814" spans="1:39" x14ac:dyDescent="0.3">
      <c r="A814" s="5">
        <v>10067124</v>
      </c>
      <c r="B814" s="6">
        <v>5452000811714</v>
      </c>
      <c r="C814" s="5" t="s">
        <v>77</v>
      </c>
      <c r="D814" s="5" t="s">
        <v>964</v>
      </c>
      <c r="E814" s="12">
        <v>300</v>
      </c>
      <c r="F814" s="5" t="s">
        <v>52</v>
      </c>
      <c r="G814" s="5">
        <v>2454517</v>
      </c>
      <c r="H814" s="36" t="s">
        <v>77</v>
      </c>
      <c r="I814" s="5">
        <v>245</v>
      </c>
      <c r="J814" s="5">
        <v>45</v>
      </c>
      <c r="K814" s="5">
        <v>17</v>
      </c>
      <c r="L814" s="5" t="s">
        <v>759</v>
      </c>
      <c r="M814" s="5">
        <v>99</v>
      </c>
      <c r="N814" s="5"/>
      <c r="O814" s="5" t="s">
        <v>25</v>
      </c>
      <c r="P814" s="5" t="s">
        <v>42</v>
      </c>
      <c r="Q814" s="5" t="s">
        <v>26</v>
      </c>
      <c r="R814" s="5" t="s">
        <v>20</v>
      </c>
      <c r="S814" s="5">
        <v>69</v>
      </c>
      <c r="T814" s="5" t="s">
        <v>35</v>
      </c>
      <c r="U814" s="5" t="s">
        <v>23</v>
      </c>
      <c r="V814" s="5" t="s">
        <v>24</v>
      </c>
      <c r="W814" s="12">
        <v>300</v>
      </c>
      <c r="X814" s="7" t="str">
        <f t="shared" si="48"/>
        <v>NP</v>
      </c>
      <c r="Y814" s="5">
        <f t="shared" si="49"/>
        <v>197</v>
      </c>
      <c r="AI814">
        <f>VLOOKUP(A814,NP!$A:$B,2,FALSE)</f>
        <v>197</v>
      </c>
      <c r="AJ814">
        <f t="shared" si="50"/>
        <v>197</v>
      </c>
      <c r="AK814">
        <f>VLOOKUP(F814,Kondition!$B$4:$AG$31,15,FALSE)*100</f>
        <v>31</v>
      </c>
      <c r="AL814" t="e">
        <f t="shared" si="51"/>
        <v>#REF!</v>
      </c>
      <c r="AM814">
        <v>17</v>
      </c>
    </row>
    <row r="815" spans="1:39" x14ac:dyDescent="0.3">
      <c r="A815" s="5">
        <v>11270772</v>
      </c>
      <c r="B815" s="6">
        <v>3286341890310</v>
      </c>
      <c r="C815" s="5" t="s">
        <v>2294</v>
      </c>
      <c r="D815" s="5" t="s">
        <v>6133</v>
      </c>
      <c r="E815" s="12">
        <v>294</v>
      </c>
      <c r="F815" s="5" t="s">
        <v>65</v>
      </c>
      <c r="G815" s="5">
        <v>2555518</v>
      </c>
      <c r="H815" s="36" t="s">
        <v>2294</v>
      </c>
      <c r="I815" s="5">
        <v>255</v>
      </c>
      <c r="J815" s="5">
        <v>55</v>
      </c>
      <c r="K815" s="5">
        <v>18</v>
      </c>
      <c r="L815" s="5" t="s">
        <v>6087</v>
      </c>
      <c r="M815" s="5">
        <v>109</v>
      </c>
      <c r="N815" s="5"/>
      <c r="O815" s="5" t="s">
        <v>33</v>
      </c>
      <c r="P815" s="5"/>
      <c r="Q815" s="5" t="s">
        <v>20</v>
      </c>
      <c r="R815" s="5" t="s">
        <v>20</v>
      </c>
      <c r="S815" s="5">
        <v>71</v>
      </c>
      <c r="T815" s="5" t="s">
        <v>22</v>
      </c>
      <c r="U815" s="5" t="s">
        <v>23</v>
      </c>
      <c r="V815" s="5" t="s">
        <v>24</v>
      </c>
      <c r="W815" s="12">
        <v>294</v>
      </c>
      <c r="X815" s="7" t="str">
        <f t="shared" si="48"/>
        <v>NP</v>
      </c>
      <c r="Y815" s="5">
        <f t="shared" si="49"/>
        <v>172</v>
      </c>
      <c r="AI815">
        <f>VLOOKUP(A815,NP!$A:$B,2,FALSE)</f>
        <v>172</v>
      </c>
      <c r="AJ815">
        <f t="shared" si="50"/>
        <v>172</v>
      </c>
      <c r="AK815">
        <f>VLOOKUP(F815,Kondition!$B$4:$AG$31,18,FALSE)*100</f>
        <v>37</v>
      </c>
      <c r="AL815" t="e">
        <f t="shared" si="51"/>
        <v>#REF!</v>
      </c>
      <c r="AM815">
        <v>17</v>
      </c>
    </row>
    <row r="816" spans="1:39" x14ac:dyDescent="0.3">
      <c r="A816" s="5">
        <v>11270773</v>
      </c>
      <c r="B816" s="6">
        <v>3286341890211</v>
      </c>
      <c r="C816" s="5" t="s">
        <v>2294</v>
      </c>
      <c r="D816" s="5" t="s">
        <v>6134</v>
      </c>
      <c r="E816" s="12">
        <v>260.5</v>
      </c>
      <c r="F816" s="5" t="s">
        <v>65</v>
      </c>
      <c r="G816" s="5">
        <v>2556517</v>
      </c>
      <c r="H816" s="36" t="s">
        <v>2294</v>
      </c>
      <c r="I816" s="5">
        <v>255</v>
      </c>
      <c r="J816" s="5">
        <v>65</v>
      </c>
      <c r="K816" s="5">
        <v>17</v>
      </c>
      <c r="L816" s="5" t="s">
        <v>6087</v>
      </c>
      <c r="M816" s="5">
        <v>110</v>
      </c>
      <c r="N816" s="5"/>
      <c r="O816" s="5" t="s">
        <v>38</v>
      </c>
      <c r="P816" s="5"/>
      <c r="Q816" s="5" t="s">
        <v>20</v>
      </c>
      <c r="R816" s="5" t="s">
        <v>20</v>
      </c>
      <c r="S816" s="5">
        <v>71</v>
      </c>
      <c r="T816" s="5" t="s">
        <v>22</v>
      </c>
      <c r="U816" s="5" t="s">
        <v>23</v>
      </c>
      <c r="V816" s="5" t="s">
        <v>24</v>
      </c>
      <c r="W816" s="12">
        <v>260.5</v>
      </c>
      <c r="X816" s="7" t="str">
        <f t="shared" si="48"/>
        <v>NP</v>
      </c>
      <c r="Y816" s="5">
        <f t="shared" si="49"/>
        <v>156.5</v>
      </c>
      <c r="AI816">
        <f>VLOOKUP(A816,NP!$A:$B,2,FALSE)</f>
        <v>156.5</v>
      </c>
      <c r="AJ816">
        <f t="shared" si="50"/>
        <v>156.5</v>
      </c>
      <c r="AK816">
        <f>VLOOKUP(F816,Kondition!$B$4:$AG$31,15,FALSE)*100</f>
        <v>37</v>
      </c>
      <c r="AL816" t="e">
        <f t="shared" si="51"/>
        <v>#REF!</v>
      </c>
      <c r="AM816">
        <v>17</v>
      </c>
    </row>
    <row r="817" spans="1:39" x14ac:dyDescent="0.3">
      <c r="A817" s="5">
        <v>11270774</v>
      </c>
      <c r="B817" s="6">
        <v>3286341512717</v>
      </c>
      <c r="C817" s="5" t="s">
        <v>2294</v>
      </c>
      <c r="D817" s="5" t="s">
        <v>6135</v>
      </c>
      <c r="E817" s="12">
        <v>372.5</v>
      </c>
      <c r="F817" s="5" t="s">
        <v>65</v>
      </c>
      <c r="G817" s="5">
        <v>2554021</v>
      </c>
      <c r="H817" s="36" t="s">
        <v>2294</v>
      </c>
      <c r="I817" s="5">
        <v>255</v>
      </c>
      <c r="J817" s="5">
        <v>40</v>
      </c>
      <c r="K817" s="5">
        <v>21</v>
      </c>
      <c r="L817" s="5" t="s">
        <v>3656</v>
      </c>
      <c r="M817" s="5">
        <v>102</v>
      </c>
      <c r="N817" s="5"/>
      <c r="O817" s="5" t="s">
        <v>25</v>
      </c>
      <c r="P817" s="5"/>
      <c r="Q817" s="5" t="s">
        <v>21</v>
      </c>
      <c r="R817" s="5" t="s">
        <v>34</v>
      </c>
      <c r="S817" s="5">
        <v>73</v>
      </c>
      <c r="T817" s="5" t="s">
        <v>22</v>
      </c>
      <c r="U817" s="5" t="s">
        <v>23</v>
      </c>
      <c r="V817" s="5" t="s">
        <v>24</v>
      </c>
      <c r="W817" s="12">
        <v>372.5</v>
      </c>
      <c r="X817" s="7" t="str">
        <f t="shared" si="48"/>
        <v>NP</v>
      </c>
      <c r="Y817" s="5">
        <f t="shared" si="49"/>
        <v>208</v>
      </c>
      <c r="AI817">
        <f>VLOOKUP(A817,NP!$A:$B,2,FALSE)</f>
        <v>208</v>
      </c>
      <c r="AJ817">
        <f t="shared" si="50"/>
        <v>208</v>
      </c>
      <c r="AK817">
        <f>VLOOKUP(F817,Kondition!$B$4:$AG$31,27,FALSE)*100</f>
        <v>43</v>
      </c>
      <c r="AL817" t="e">
        <f t="shared" si="51"/>
        <v>#REF!</v>
      </c>
      <c r="AM817">
        <v>19</v>
      </c>
    </row>
    <row r="818" spans="1:39" x14ac:dyDescent="0.3">
      <c r="A818" s="5">
        <v>11270775</v>
      </c>
      <c r="B818" s="6">
        <v>3286341890112</v>
      </c>
      <c r="C818" s="5" t="s">
        <v>2294</v>
      </c>
      <c r="D818" s="5" t="s">
        <v>6136</v>
      </c>
      <c r="E818" s="12">
        <v>292.5</v>
      </c>
      <c r="F818" s="5" t="s">
        <v>65</v>
      </c>
      <c r="G818" s="5">
        <v>2656018</v>
      </c>
      <c r="H818" s="36" t="s">
        <v>2294</v>
      </c>
      <c r="I818" s="5">
        <v>265</v>
      </c>
      <c r="J818" s="5">
        <v>60</v>
      </c>
      <c r="K818" s="5">
        <v>18</v>
      </c>
      <c r="L818" s="5" t="s">
        <v>6087</v>
      </c>
      <c r="M818" s="5">
        <v>110</v>
      </c>
      <c r="N818" s="5"/>
      <c r="O818" s="5" t="s">
        <v>50</v>
      </c>
      <c r="P818" s="5"/>
      <c r="Q818" s="5" t="s">
        <v>20</v>
      </c>
      <c r="R818" s="5" t="s">
        <v>20</v>
      </c>
      <c r="S818" s="5">
        <v>71</v>
      </c>
      <c r="T818" s="5" t="s">
        <v>22</v>
      </c>
      <c r="U818" s="5" t="s">
        <v>23</v>
      </c>
      <c r="V818" s="5" t="s">
        <v>24</v>
      </c>
      <c r="W818" s="12">
        <v>292.5</v>
      </c>
      <c r="X818" s="7" t="str">
        <f t="shared" si="48"/>
        <v>NP</v>
      </c>
      <c r="Y818" s="5">
        <f t="shared" si="49"/>
        <v>171</v>
      </c>
      <c r="AI818">
        <f>VLOOKUP(A818,NP!$A:$B,2,FALSE)</f>
        <v>171</v>
      </c>
      <c r="AJ818">
        <f t="shared" si="50"/>
        <v>171</v>
      </c>
      <c r="AK818">
        <f>VLOOKUP(F818,Kondition!$B$4:$AG$31,18,FALSE)*100</f>
        <v>37</v>
      </c>
      <c r="AL818" t="e">
        <f t="shared" si="51"/>
        <v>#REF!</v>
      </c>
      <c r="AM818">
        <v>17</v>
      </c>
    </row>
    <row r="819" spans="1:39" x14ac:dyDescent="0.3">
      <c r="A819" s="5">
        <v>10067187</v>
      </c>
      <c r="B819" s="6">
        <v>5452000814869</v>
      </c>
      <c r="C819" s="5" t="s">
        <v>77</v>
      </c>
      <c r="D819" s="5" t="s">
        <v>969</v>
      </c>
      <c r="E819" s="12">
        <v>147.5</v>
      </c>
      <c r="F819" s="5" t="s">
        <v>52</v>
      </c>
      <c r="G819" s="5">
        <v>2055516</v>
      </c>
      <c r="H819" s="36" t="s">
        <v>77</v>
      </c>
      <c r="I819" s="5">
        <v>205</v>
      </c>
      <c r="J819" s="5">
        <v>55</v>
      </c>
      <c r="K819" s="5">
        <v>16</v>
      </c>
      <c r="L819" s="5" t="s">
        <v>771</v>
      </c>
      <c r="M819" s="5">
        <v>91</v>
      </c>
      <c r="N819" s="5"/>
      <c r="O819" s="5" t="s">
        <v>19</v>
      </c>
      <c r="P819" s="5" t="s">
        <v>42</v>
      </c>
      <c r="Q819" s="5" t="s">
        <v>26</v>
      </c>
      <c r="R819" s="5" t="s">
        <v>21</v>
      </c>
      <c r="S819" s="5">
        <v>70</v>
      </c>
      <c r="T819" s="5" t="s">
        <v>22</v>
      </c>
      <c r="U819" s="5" t="s">
        <v>23</v>
      </c>
      <c r="V819" s="5" t="s">
        <v>24</v>
      </c>
      <c r="W819" s="12">
        <v>147.5</v>
      </c>
      <c r="X819" s="7">
        <f t="shared" si="48"/>
        <v>0.31</v>
      </c>
      <c r="Y819" s="5">
        <f t="shared" si="49"/>
        <v>101.77499999999999</v>
      </c>
      <c r="AI819" t="e">
        <f>VLOOKUP(A819,NP!$A:$B,2,FALSE)</f>
        <v>#N/A</v>
      </c>
      <c r="AJ819">
        <f t="shared" si="50"/>
        <v>0</v>
      </c>
      <c r="AK819">
        <f>VLOOKUP(F819,Kondition!$B$4:$AG$31,12,FALSE)*100</f>
        <v>31</v>
      </c>
      <c r="AL819" t="e">
        <f t="shared" si="51"/>
        <v>#REF!</v>
      </c>
      <c r="AM819">
        <v>16</v>
      </c>
    </row>
    <row r="820" spans="1:39" x14ac:dyDescent="0.3">
      <c r="A820" s="5">
        <v>10067189</v>
      </c>
      <c r="B820" s="6">
        <v>5452000724038</v>
      </c>
      <c r="C820" s="5" t="s">
        <v>77</v>
      </c>
      <c r="D820" s="5" t="s">
        <v>970</v>
      </c>
      <c r="E820" s="12">
        <v>152.5</v>
      </c>
      <c r="F820" s="5" t="s">
        <v>52</v>
      </c>
      <c r="G820" s="5">
        <v>2056016</v>
      </c>
      <c r="H820" s="36" t="s">
        <v>77</v>
      </c>
      <c r="I820" s="5">
        <v>205</v>
      </c>
      <c r="J820" s="5">
        <v>60</v>
      </c>
      <c r="K820" s="5">
        <v>16</v>
      </c>
      <c r="L820" s="5" t="s">
        <v>894</v>
      </c>
      <c r="M820" s="5">
        <v>96</v>
      </c>
      <c r="N820" s="5"/>
      <c r="O820" s="5" t="s">
        <v>19</v>
      </c>
      <c r="P820" s="5" t="s">
        <v>42</v>
      </c>
      <c r="Q820" s="5" t="s">
        <v>21</v>
      </c>
      <c r="R820" s="5" t="s">
        <v>27</v>
      </c>
      <c r="S820" s="5">
        <v>69</v>
      </c>
      <c r="T820" s="5" t="s">
        <v>35</v>
      </c>
      <c r="U820" s="5" t="s">
        <v>23</v>
      </c>
      <c r="V820" s="5" t="s">
        <v>24</v>
      </c>
      <c r="W820" s="12">
        <v>152.5</v>
      </c>
      <c r="X820" s="7">
        <f t="shared" si="48"/>
        <v>0.31</v>
      </c>
      <c r="Y820" s="5">
        <f t="shared" si="49"/>
        <v>105.22499999999999</v>
      </c>
      <c r="AI820" t="e">
        <f>VLOOKUP(A820,NP!$A:$B,2,FALSE)</f>
        <v>#N/A</v>
      </c>
      <c r="AJ820">
        <f t="shared" si="50"/>
        <v>0</v>
      </c>
      <c r="AK820">
        <f>VLOOKUP(F820,Kondition!$B$4:$AG$31,12,FALSE)*100</f>
        <v>31</v>
      </c>
      <c r="AL820" t="e">
        <f t="shared" si="51"/>
        <v>#REF!</v>
      </c>
      <c r="AM820">
        <v>16</v>
      </c>
    </row>
    <row r="821" spans="1:39" x14ac:dyDescent="0.3">
      <c r="A821" s="5">
        <v>10067190</v>
      </c>
      <c r="B821" s="6">
        <v>5452000734563</v>
      </c>
      <c r="C821" s="5" t="s">
        <v>77</v>
      </c>
      <c r="D821" s="5" t="s">
        <v>971</v>
      </c>
      <c r="E821" s="12">
        <v>228.5</v>
      </c>
      <c r="F821" s="5" t="s">
        <v>52</v>
      </c>
      <c r="G821" s="5">
        <v>2055517</v>
      </c>
      <c r="H821" s="36" t="s">
        <v>77</v>
      </c>
      <c r="I821" s="5">
        <v>205</v>
      </c>
      <c r="J821" s="5">
        <v>55</v>
      </c>
      <c r="K821" s="5">
        <v>17</v>
      </c>
      <c r="L821" s="5" t="s">
        <v>894</v>
      </c>
      <c r="M821" s="5">
        <v>91</v>
      </c>
      <c r="N821" s="5"/>
      <c r="O821" s="5" t="s">
        <v>19</v>
      </c>
      <c r="P821" s="5" t="s">
        <v>42</v>
      </c>
      <c r="Q821" s="5" t="s">
        <v>26</v>
      </c>
      <c r="R821" s="5" t="s">
        <v>21</v>
      </c>
      <c r="S821" s="5">
        <v>69</v>
      </c>
      <c r="T821" s="5" t="s">
        <v>35</v>
      </c>
      <c r="U821" s="5" t="s">
        <v>23</v>
      </c>
      <c r="V821" s="5" t="s">
        <v>24</v>
      </c>
      <c r="W821" s="12">
        <v>228.5</v>
      </c>
      <c r="X821" s="7">
        <f t="shared" si="48"/>
        <v>0.31</v>
      </c>
      <c r="Y821" s="5">
        <f t="shared" si="49"/>
        <v>157.66499999999999</v>
      </c>
      <c r="AI821" t="e">
        <f>VLOOKUP(A821,NP!$A:$B,2,FALSE)</f>
        <v>#N/A</v>
      </c>
      <c r="AJ821">
        <f t="shared" si="50"/>
        <v>0</v>
      </c>
      <c r="AK821">
        <f>VLOOKUP(F821,Kondition!$B$4:$AG$31,15,FALSE)*100</f>
        <v>31</v>
      </c>
      <c r="AL821" t="e">
        <f t="shared" si="51"/>
        <v>#REF!</v>
      </c>
      <c r="AM821">
        <v>17</v>
      </c>
    </row>
    <row r="822" spans="1:39" x14ac:dyDescent="0.3">
      <c r="A822" s="5">
        <v>10067192</v>
      </c>
      <c r="B822" s="6">
        <v>5452000724045</v>
      </c>
      <c r="C822" s="5" t="s">
        <v>77</v>
      </c>
      <c r="D822" s="5" t="s">
        <v>972</v>
      </c>
      <c r="E822" s="12">
        <v>217</v>
      </c>
      <c r="F822" s="5" t="s">
        <v>52</v>
      </c>
      <c r="G822" s="5">
        <v>2255017</v>
      </c>
      <c r="H822" s="36" t="s">
        <v>77</v>
      </c>
      <c r="I822" s="5">
        <v>225</v>
      </c>
      <c r="J822" s="5">
        <v>50</v>
      </c>
      <c r="K822" s="5">
        <v>17</v>
      </c>
      <c r="L822" s="5" t="s">
        <v>894</v>
      </c>
      <c r="M822" s="5">
        <v>98</v>
      </c>
      <c r="N822" s="5"/>
      <c r="O822" s="5" t="s">
        <v>19</v>
      </c>
      <c r="P822" s="5" t="s">
        <v>42</v>
      </c>
      <c r="Q822" s="5" t="s">
        <v>21</v>
      </c>
      <c r="R822" s="5" t="s">
        <v>27</v>
      </c>
      <c r="S822" s="5">
        <v>72</v>
      </c>
      <c r="T822" s="5" t="s">
        <v>22</v>
      </c>
      <c r="U822" s="5" t="s">
        <v>23</v>
      </c>
      <c r="V822" s="5" t="s">
        <v>24</v>
      </c>
      <c r="W822" s="12">
        <v>217</v>
      </c>
      <c r="X822" s="7">
        <f t="shared" si="48"/>
        <v>0.31</v>
      </c>
      <c r="Y822" s="5">
        <f t="shared" si="49"/>
        <v>149.72999999999999</v>
      </c>
      <c r="AI822" t="e">
        <f>VLOOKUP(A822,NP!$A:$B,2,FALSE)</f>
        <v>#N/A</v>
      </c>
      <c r="AJ822">
        <f t="shared" si="50"/>
        <v>0</v>
      </c>
      <c r="AK822">
        <f>VLOOKUP(F822,Kondition!$B$4:$AG$31,15,FALSE)*100</f>
        <v>31</v>
      </c>
      <c r="AL822" t="e">
        <f t="shared" si="51"/>
        <v>#REF!</v>
      </c>
      <c r="AM822">
        <v>17</v>
      </c>
    </row>
    <row r="823" spans="1:39" x14ac:dyDescent="0.3">
      <c r="A823" s="5">
        <v>11270776</v>
      </c>
      <c r="B823" s="6">
        <v>3286341890013</v>
      </c>
      <c r="C823" s="5" t="s">
        <v>2294</v>
      </c>
      <c r="D823" s="5" t="s">
        <v>6137</v>
      </c>
      <c r="E823" s="12">
        <v>269</v>
      </c>
      <c r="F823" s="5" t="s">
        <v>65</v>
      </c>
      <c r="G823" s="5">
        <v>2656517</v>
      </c>
      <c r="H823" s="36" t="s">
        <v>2294</v>
      </c>
      <c r="I823" s="5">
        <v>265</v>
      </c>
      <c r="J823" s="5">
        <v>65</v>
      </c>
      <c r="K823" s="5">
        <v>17</v>
      </c>
      <c r="L823" s="5" t="s">
        <v>6087</v>
      </c>
      <c r="M823" s="5">
        <v>112</v>
      </c>
      <c r="N823" s="5"/>
      <c r="O823" s="5" t="s">
        <v>50</v>
      </c>
      <c r="P823" s="5"/>
      <c r="Q823" s="5" t="s">
        <v>20</v>
      </c>
      <c r="R823" s="5" t="s">
        <v>20</v>
      </c>
      <c r="S823" s="5">
        <v>71</v>
      </c>
      <c r="T823" s="5" t="s">
        <v>22</v>
      </c>
      <c r="U823" s="5" t="s">
        <v>23</v>
      </c>
      <c r="V823" s="5" t="s">
        <v>24</v>
      </c>
      <c r="W823" s="12">
        <v>269</v>
      </c>
      <c r="X823" s="7" t="str">
        <f t="shared" si="48"/>
        <v>NP</v>
      </c>
      <c r="Y823" s="5">
        <f t="shared" si="49"/>
        <v>160.5</v>
      </c>
      <c r="AI823">
        <f>VLOOKUP(A823,NP!$A:$B,2,FALSE)</f>
        <v>160.5</v>
      </c>
      <c r="AJ823">
        <f t="shared" si="50"/>
        <v>160.5</v>
      </c>
      <c r="AK823">
        <f>VLOOKUP(F823,Kondition!$B$4:$AG$31,15,FALSE)*100</f>
        <v>37</v>
      </c>
      <c r="AL823" t="e">
        <f t="shared" si="51"/>
        <v>#REF!</v>
      </c>
      <c r="AM823">
        <v>17</v>
      </c>
    </row>
    <row r="824" spans="1:39" x14ac:dyDescent="0.3">
      <c r="A824" s="5">
        <v>11270777</v>
      </c>
      <c r="B824" s="6">
        <v>3286341889918</v>
      </c>
      <c r="C824" s="5" t="s">
        <v>2294</v>
      </c>
      <c r="D824" s="5" t="s">
        <v>6138</v>
      </c>
      <c r="E824" s="12">
        <v>229</v>
      </c>
      <c r="F824" s="5" t="s">
        <v>65</v>
      </c>
      <c r="G824" s="5">
        <v>2657016</v>
      </c>
      <c r="H824" s="36" t="s">
        <v>2294</v>
      </c>
      <c r="I824" s="5">
        <v>265</v>
      </c>
      <c r="J824" s="5">
        <v>70</v>
      </c>
      <c r="K824" s="5">
        <v>16</v>
      </c>
      <c r="L824" s="5" t="s">
        <v>6087</v>
      </c>
      <c r="M824" s="5">
        <v>112</v>
      </c>
      <c r="N824" s="5"/>
      <c r="O824" s="5" t="s">
        <v>50</v>
      </c>
      <c r="P824" s="5"/>
      <c r="Q824" s="5" t="s">
        <v>20</v>
      </c>
      <c r="R824" s="5" t="s">
        <v>20</v>
      </c>
      <c r="S824" s="5">
        <v>71</v>
      </c>
      <c r="T824" s="5" t="s">
        <v>22</v>
      </c>
      <c r="U824" s="5" t="s">
        <v>23</v>
      </c>
      <c r="V824" s="5" t="s">
        <v>24</v>
      </c>
      <c r="W824" s="12">
        <v>229</v>
      </c>
      <c r="X824" s="7">
        <f t="shared" ref="X824:X887" si="52">IF(AJ824&gt;0,"NP",AK824/100)</f>
        <v>0.37</v>
      </c>
      <c r="Y824" s="5">
        <f t="shared" ref="Y824:Y887" si="53">IF(AJ824&gt;0,AI824,E824*(100%-X824))</f>
        <v>144.27000000000001</v>
      </c>
      <c r="AI824" t="e">
        <f>VLOOKUP(A824,NP!$A:$B,2,FALSE)</f>
        <v>#N/A</v>
      </c>
      <c r="AJ824">
        <f t="shared" ref="AJ824:AJ887" si="54">_xlfn.IFNA(AI824,0)</f>
        <v>0</v>
      </c>
      <c r="AK824">
        <f>VLOOKUP(F824,Kondition!$B$4:$AG$31,12,FALSE)*100</f>
        <v>37</v>
      </c>
      <c r="AL824" t="e">
        <f t="shared" ref="AL824:AL887" si="55">$AI$1&amp;F824&amp;K824</f>
        <v>#REF!</v>
      </c>
      <c r="AM824">
        <v>16</v>
      </c>
    </row>
    <row r="825" spans="1:39" x14ac:dyDescent="0.3">
      <c r="A825" s="5">
        <v>11270778</v>
      </c>
      <c r="B825" s="6">
        <v>3286341513110</v>
      </c>
      <c r="C825" s="5" t="s">
        <v>2294</v>
      </c>
      <c r="D825" s="5" t="s">
        <v>6139</v>
      </c>
      <c r="E825" s="12">
        <v>415</v>
      </c>
      <c r="F825" s="5" t="s">
        <v>65</v>
      </c>
      <c r="G825" s="5">
        <v>2754021</v>
      </c>
      <c r="H825" s="36" t="s">
        <v>2294</v>
      </c>
      <c r="I825" s="5">
        <v>275</v>
      </c>
      <c r="J825" s="5">
        <v>40</v>
      </c>
      <c r="K825" s="5">
        <v>21</v>
      </c>
      <c r="L825" s="5" t="s">
        <v>3656</v>
      </c>
      <c r="M825" s="5">
        <v>107</v>
      </c>
      <c r="N825" s="5"/>
      <c r="O825" s="5" t="s">
        <v>25</v>
      </c>
      <c r="P825" s="5"/>
      <c r="Q825" s="5" t="s">
        <v>21</v>
      </c>
      <c r="R825" s="5" t="s">
        <v>34</v>
      </c>
      <c r="S825" s="5">
        <v>73</v>
      </c>
      <c r="T825" s="5" t="s">
        <v>22</v>
      </c>
      <c r="U825" s="5" t="s">
        <v>23</v>
      </c>
      <c r="V825" s="5" t="s">
        <v>24</v>
      </c>
      <c r="W825" s="12">
        <v>415</v>
      </c>
      <c r="X825" s="7" t="str">
        <f t="shared" si="52"/>
        <v>NP</v>
      </c>
      <c r="Y825" s="5">
        <f t="shared" si="53"/>
        <v>227.5</v>
      </c>
      <c r="AI825">
        <f>VLOOKUP(A825,NP!$A:$B,2,FALSE)</f>
        <v>227.5</v>
      </c>
      <c r="AJ825">
        <f t="shared" si="54"/>
        <v>227.5</v>
      </c>
      <c r="AK825">
        <f>VLOOKUP(F825,Kondition!$B$4:$AG$31,27,FALSE)*100</f>
        <v>43</v>
      </c>
      <c r="AL825" t="e">
        <f t="shared" si="55"/>
        <v>#REF!</v>
      </c>
      <c r="AM825">
        <v>19</v>
      </c>
    </row>
    <row r="826" spans="1:39" x14ac:dyDescent="0.3">
      <c r="A826" s="5">
        <v>11270779</v>
      </c>
      <c r="B826" s="6">
        <v>3286341890617</v>
      </c>
      <c r="C826" s="5" t="s">
        <v>2294</v>
      </c>
      <c r="D826" s="5" t="s">
        <v>6140</v>
      </c>
      <c r="E826" s="12">
        <v>276.5</v>
      </c>
      <c r="F826" s="5" t="s">
        <v>65</v>
      </c>
      <c r="G826" s="5">
        <v>2356518</v>
      </c>
      <c r="H826" s="36" t="s">
        <v>2294</v>
      </c>
      <c r="I826" s="5">
        <v>235</v>
      </c>
      <c r="J826" s="5">
        <v>65</v>
      </c>
      <c r="K826" s="5">
        <v>18</v>
      </c>
      <c r="L826" s="5" t="s">
        <v>6087</v>
      </c>
      <c r="M826" s="5">
        <v>106</v>
      </c>
      <c r="N826" s="5"/>
      <c r="O826" s="5" t="s">
        <v>38</v>
      </c>
      <c r="P826" s="5"/>
      <c r="Q826" s="5" t="s">
        <v>20</v>
      </c>
      <c r="R826" s="5" t="s">
        <v>20</v>
      </c>
      <c r="S826" s="5">
        <v>71</v>
      </c>
      <c r="T826" s="5" t="s">
        <v>22</v>
      </c>
      <c r="U826" s="5" t="s">
        <v>23</v>
      </c>
      <c r="V826" s="5" t="s">
        <v>24</v>
      </c>
      <c r="W826" s="12">
        <v>276.5</v>
      </c>
      <c r="X826" s="7" t="str">
        <f t="shared" si="52"/>
        <v>NP</v>
      </c>
      <c r="Y826" s="5">
        <f t="shared" si="53"/>
        <v>164</v>
      </c>
      <c r="AI826">
        <f>VLOOKUP(A826,NP!$A:$B,2,FALSE)</f>
        <v>164</v>
      </c>
      <c r="AJ826">
        <f t="shared" si="54"/>
        <v>164</v>
      </c>
      <c r="AK826">
        <f>VLOOKUP(F826,Kondition!$B$4:$AG$31,18,FALSE)*100</f>
        <v>37</v>
      </c>
      <c r="AL826" t="e">
        <f t="shared" si="55"/>
        <v>#REF!</v>
      </c>
      <c r="AM826">
        <v>17</v>
      </c>
    </row>
    <row r="827" spans="1:39" x14ac:dyDescent="0.3">
      <c r="A827" s="5">
        <v>11270780</v>
      </c>
      <c r="B827" s="6">
        <v>3286341895919</v>
      </c>
      <c r="C827" s="5" t="s">
        <v>2294</v>
      </c>
      <c r="D827" s="5" t="s">
        <v>6141</v>
      </c>
      <c r="E827" s="12">
        <v>391.5</v>
      </c>
      <c r="F827" s="5" t="s">
        <v>65</v>
      </c>
      <c r="G827" s="5">
        <v>2754521</v>
      </c>
      <c r="H827" s="36" t="s">
        <v>2294</v>
      </c>
      <c r="I827" s="5">
        <v>275</v>
      </c>
      <c r="J827" s="5">
        <v>45</v>
      </c>
      <c r="K827" s="5">
        <v>21</v>
      </c>
      <c r="L827" s="5" t="s">
        <v>6087</v>
      </c>
      <c r="M827" s="5">
        <v>110</v>
      </c>
      <c r="N827" s="5"/>
      <c r="O827" s="5" t="s">
        <v>33</v>
      </c>
      <c r="P827" s="5"/>
      <c r="Q827" s="5" t="s">
        <v>20</v>
      </c>
      <c r="R827" s="5" t="s">
        <v>20</v>
      </c>
      <c r="S827" s="5">
        <v>73</v>
      </c>
      <c r="T827" s="5" t="s">
        <v>22</v>
      </c>
      <c r="U827" s="5" t="s">
        <v>23</v>
      </c>
      <c r="V827" s="5" t="s">
        <v>24</v>
      </c>
      <c r="W827" s="12">
        <v>391.5</v>
      </c>
      <c r="X827" s="7" t="str">
        <f t="shared" si="52"/>
        <v>NP</v>
      </c>
      <c r="Y827" s="5">
        <f t="shared" si="53"/>
        <v>217</v>
      </c>
      <c r="AI827">
        <f>VLOOKUP(A827,NP!$A:$B,2,FALSE)</f>
        <v>217</v>
      </c>
      <c r="AJ827">
        <f t="shared" si="54"/>
        <v>217</v>
      </c>
      <c r="AK827">
        <f>VLOOKUP(F827,Kondition!$B$4:$AG$31,27,FALSE)*100</f>
        <v>43</v>
      </c>
      <c r="AL827" t="e">
        <f t="shared" si="55"/>
        <v>#REF!</v>
      </c>
      <c r="AM827">
        <v>19</v>
      </c>
    </row>
    <row r="828" spans="1:39" x14ac:dyDescent="0.3">
      <c r="A828" s="5">
        <v>11270781</v>
      </c>
      <c r="B828" s="6">
        <v>3286341891614</v>
      </c>
      <c r="C828" s="5" t="s">
        <v>2294</v>
      </c>
      <c r="D828" s="5" t="s">
        <v>6142</v>
      </c>
      <c r="E828" s="12">
        <v>234</v>
      </c>
      <c r="F828" s="5" t="s">
        <v>65</v>
      </c>
      <c r="G828" s="5">
        <v>2156517</v>
      </c>
      <c r="H828" s="36" t="s">
        <v>2294</v>
      </c>
      <c r="I828" s="5">
        <v>215</v>
      </c>
      <c r="J828" s="5">
        <v>65</v>
      </c>
      <c r="K828" s="5">
        <v>17</v>
      </c>
      <c r="L828" s="5" t="s">
        <v>6087</v>
      </c>
      <c r="M828" s="5">
        <v>103</v>
      </c>
      <c r="N828" s="5"/>
      <c r="O828" s="5" t="s">
        <v>33</v>
      </c>
      <c r="P828" s="5"/>
      <c r="Q828" s="5" t="s">
        <v>20</v>
      </c>
      <c r="R828" s="5" t="s">
        <v>20</v>
      </c>
      <c r="S828" s="5">
        <v>71</v>
      </c>
      <c r="T828" s="5" t="s">
        <v>22</v>
      </c>
      <c r="U828" s="5" t="s">
        <v>23</v>
      </c>
      <c r="V828" s="5" t="s">
        <v>24</v>
      </c>
      <c r="W828" s="12">
        <v>234</v>
      </c>
      <c r="X828" s="7" t="str">
        <f t="shared" si="52"/>
        <v>NP</v>
      </c>
      <c r="Y828" s="5">
        <f t="shared" si="53"/>
        <v>144</v>
      </c>
      <c r="AI828">
        <f>VLOOKUP(A828,NP!$A:$B,2,FALSE)</f>
        <v>144</v>
      </c>
      <c r="AJ828">
        <f t="shared" si="54"/>
        <v>144</v>
      </c>
      <c r="AK828">
        <f>VLOOKUP(F828,Kondition!$B$4:$AG$31,15,FALSE)*100</f>
        <v>37</v>
      </c>
      <c r="AL828" t="e">
        <f t="shared" si="55"/>
        <v>#REF!</v>
      </c>
      <c r="AM828">
        <v>17</v>
      </c>
    </row>
    <row r="829" spans="1:39" x14ac:dyDescent="0.3">
      <c r="A829" s="5">
        <v>11270782</v>
      </c>
      <c r="B829" s="6">
        <v>3286341892215</v>
      </c>
      <c r="C829" s="5" t="s">
        <v>2294</v>
      </c>
      <c r="D829" s="5" t="s">
        <v>6143</v>
      </c>
      <c r="E829" s="12">
        <v>241</v>
      </c>
      <c r="F829" s="5" t="s">
        <v>65</v>
      </c>
      <c r="G829" s="5">
        <v>2657017</v>
      </c>
      <c r="H829" s="36" t="s">
        <v>2294</v>
      </c>
      <c r="I829" s="5">
        <v>265</v>
      </c>
      <c r="J829" s="5">
        <v>70</v>
      </c>
      <c r="K829" s="5">
        <v>17</v>
      </c>
      <c r="L829" s="5" t="s">
        <v>6087</v>
      </c>
      <c r="M829" s="5">
        <v>115</v>
      </c>
      <c r="N829" s="5"/>
      <c r="O829" s="5" t="s">
        <v>50</v>
      </c>
      <c r="P829" s="5"/>
      <c r="Q829" s="5" t="s">
        <v>20</v>
      </c>
      <c r="R829" s="5" t="s">
        <v>20</v>
      </c>
      <c r="S829" s="5">
        <v>73</v>
      </c>
      <c r="T829" s="5" t="s">
        <v>22</v>
      </c>
      <c r="U829" s="5" t="s">
        <v>23</v>
      </c>
      <c r="V829" s="5" t="s">
        <v>24</v>
      </c>
      <c r="W829" s="12">
        <v>241</v>
      </c>
      <c r="X829" s="7" t="str">
        <f t="shared" si="52"/>
        <v>NP</v>
      </c>
      <c r="Y829" s="5">
        <f t="shared" si="53"/>
        <v>147.5</v>
      </c>
      <c r="AI829">
        <f>VLOOKUP(A829,NP!$A:$B,2,FALSE)</f>
        <v>147.5</v>
      </c>
      <c r="AJ829">
        <f t="shared" si="54"/>
        <v>147.5</v>
      </c>
      <c r="AK829">
        <f>VLOOKUP(F829,Kondition!$B$4:$AG$31,15,FALSE)*100</f>
        <v>37</v>
      </c>
      <c r="AL829" t="e">
        <f t="shared" si="55"/>
        <v>#REF!</v>
      </c>
      <c r="AM829">
        <v>17</v>
      </c>
    </row>
    <row r="830" spans="1:39" x14ac:dyDescent="0.3">
      <c r="A830" s="5">
        <v>11270783</v>
      </c>
      <c r="B830" s="6">
        <v>3286341512915</v>
      </c>
      <c r="C830" s="5" t="s">
        <v>2294</v>
      </c>
      <c r="D830" s="5" t="s">
        <v>6144</v>
      </c>
      <c r="E830" s="12">
        <v>395</v>
      </c>
      <c r="F830" s="5" t="s">
        <v>65</v>
      </c>
      <c r="G830" s="5">
        <v>2654021</v>
      </c>
      <c r="H830" s="36" t="s">
        <v>2294</v>
      </c>
      <c r="I830" s="5">
        <v>265</v>
      </c>
      <c r="J830" s="5">
        <v>40</v>
      </c>
      <c r="K830" s="5">
        <v>21</v>
      </c>
      <c r="L830" s="5" t="s">
        <v>3656</v>
      </c>
      <c r="M830" s="5">
        <v>105</v>
      </c>
      <c r="N830" s="5"/>
      <c r="O830" s="5" t="s">
        <v>25</v>
      </c>
      <c r="P830" s="5"/>
      <c r="Q830" s="5" t="s">
        <v>21</v>
      </c>
      <c r="R830" s="5" t="s">
        <v>34</v>
      </c>
      <c r="S830" s="5">
        <v>73</v>
      </c>
      <c r="T830" s="5" t="s">
        <v>22</v>
      </c>
      <c r="U830" s="5" t="s">
        <v>23</v>
      </c>
      <c r="V830" s="5" t="s">
        <v>24</v>
      </c>
      <c r="W830" s="12">
        <v>395</v>
      </c>
      <c r="X830" s="7" t="str">
        <f t="shared" si="52"/>
        <v>NP</v>
      </c>
      <c r="Y830" s="5">
        <f t="shared" si="53"/>
        <v>218.5</v>
      </c>
      <c r="AI830">
        <f>VLOOKUP(A830,NP!$A:$B,2,FALSE)</f>
        <v>218.5</v>
      </c>
      <c r="AJ830">
        <f t="shared" si="54"/>
        <v>218.5</v>
      </c>
      <c r="AK830">
        <f>VLOOKUP(F830,Kondition!$B$4:$AG$31,27,FALSE)*100</f>
        <v>43</v>
      </c>
      <c r="AL830" t="e">
        <f t="shared" si="55"/>
        <v>#REF!</v>
      </c>
      <c r="AM830">
        <v>19</v>
      </c>
    </row>
    <row r="831" spans="1:39" x14ac:dyDescent="0.3">
      <c r="A831" s="5">
        <v>11270784</v>
      </c>
      <c r="B831" s="6">
        <v>3286341892017</v>
      </c>
      <c r="C831" s="5" t="s">
        <v>2294</v>
      </c>
      <c r="D831" s="5" t="s">
        <v>6145</v>
      </c>
      <c r="E831" s="12">
        <v>292</v>
      </c>
      <c r="F831" s="5" t="s">
        <v>65</v>
      </c>
      <c r="G831" s="5">
        <v>2756517</v>
      </c>
      <c r="H831" s="36" t="s">
        <v>2294</v>
      </c>
      <c r="I831" s="5">
        <v>275</v>
      </c>
      <c r="J831" s="5">
        <v>65</v>
      </c>
      <c r="K831" s="5">
        <v>17</v>
      </c>
      <c r="L831" s="5" t="s">
        <v>6087</v>
      </c>
      <c r="M831" s="5">
        <v>115</v>
      </c>
      <c r="N831" s="5"/>
      <c r="O831" s="5" t="s">
        <v>50</v>
      </c>
      <c r="P831" s="5"/>
      <c r="Q831" s="5" t="s">
        <v>20</v>
      </c>
      <c r="R831" s="5" t="s">
        <v>20</v>
      </c>
      <c r="S831" s="5">
        <v>73</v>
      </c>
      <c r="T831" s="5" t="s">
        <v>22</v>
      </c>
      <c r="U831" s="5" t="s">
        <v>23</v>
      </c>
      <c r="V831" s="5" t="s">
        <v>24</v>
      </c>
      <c r="W831" s="12">
        <v>292</v>
      </c>
      <c r="X831" s="7" t="str">
        <f t="shared" si="52"/>
        <v>NP</v>
      </c>
      <c r="Y831" s="5">
        <f t="shared" si="53"/>
        <v>171</v>
      </c>
      <c r="AI831">
        <f>VLOOKUP(A831,NP!$A:$B,2,FALSE)</f>
        <v>171</v>
      </c>
      <c r="AJ831">
        <f t="shared" si="54"/>
        <v>171</v>
      </c>
      <c r="AK831">
        <f>VLOOKUP(F831,Kondition!$B$4:$AG$31,15,FALSE)*100</f>
        <v>37</v>
      </c>
      <c r="AL831" t="e">
        <f t="shared" si="55"/>
        <v>#REF!</v>
      </c>
      <c r="AM831">
        <v>17</v>
      </c>
    </row>
    <row r="832" spans="1:39" x14ac:dyDescent="0.3">
      <c r="A832" s="5">
        <v>11270785</v>
      </c>
      <c r="B832" s="6">
        <v>3286341891911</v>
      </c>
      <c r="C832" s="5" t="s">
        <v>2294</v>
      </c>
      <c r="D832" s="5" t="s">
        <v>6146</v>
      </c>
      <c r="E832" s="12">
        <v>145</v>
      </c>
      <c r="F832" s="5" t="s">
        <v>65</v>
      </c>
      <c r="G832" s="5">
        <v>2057015</v>
      </c>
      <c r="H832" s="36" t="s">
        <v>2294</v>
      </c>
      <c r="I832" s="5">
        <v>205</v>
      </c>
      <c r="J832" s="5">
        <v>70</v>
      </c>
      <c r="K832" s="5">
        <v>15</v>
      </c>
      <c r="L832" s="5" t="s">
        <v>6087</v>
      </c>
      <c r="M832" s="5">
        <v>96</v>
      </c>
      <c r="N832" s="5"/>
      <c r="O832" s="5" t="s">
        <v>38</v>
      </c>
      <c r="P832" s="5"/>
      <c r="Q832" s="5" t="s">
        <v>20</v>
      </c>
      <c r="R832" s="5" t="s">
        <v>20</v>
      </c>
      <c r="S832" s="5">
        <v>72</v>
      </c>
      <c r="T832" s="5" t="s">
        <v>22</v>
      </c>
      <c r="U832" s="5" t="s">
        <v>23</v>
      </c>
      <c r="V832" s="5" t="s">
        <v>24</v>
      </c>
      <c r="W832" s="12">
        <v>145</v>
      </c>
      <c r="X832" s="7">
        <f t="shared" si="52"/>
        <v>0.34499999999999997</v>
      </c>
      <c r="Y832" s="5">
        <f t="shared" si="53"/>
        <v>94.975000000000009</v>
      </c>
      <c r="AI832" t="e">
        <f>VLOOKUP(A832,NP!$A:$B,2,FALSE)</f>
        <v>#N/A</v>
      </c>
      <c r="AJ832">
        <f t="shared" si="54"/>
        <v>0</v>
      </c>
      <c r="AK832">
        <f>VLOOKUP(F832,Kondition!$B$4:$AG$31,9,FALSE)*100</f>
        <v>34.5</v>
      </c>
      <c r="AL832" t="e">
        <f t="shared" si="55"/>
        <v>#REF!</v>
      </c>
      <c r="AM832">
        <v>16</v>
      </c>
    </row>
    <row r="833" spans="1:39" x14ac:dyDescent="0.3">
      <c r="A833" s="5">
        <v>11270786</v>
      </c>
      <c r="B833" s="6">
        <v>3286341891812</v>
      </c>
      <c r="C833" s="5" t="s">
        <v>2294</v>
      </c>
      <c r="D833" s="5" t="s">
        <v>6147</v>
      </c>
      <c r="E833" s="12">
        <v>224</v>
      </c>
      <c r="F833" s="5" t="s">
        <v>65</v>
      </c>
      <c r="G833" s="5">
        <v>2156017</v>
      </c>
      <c r="H833" s="36" t="s">
        <v>2294</v>
      </c>
      <c r="I833" s="5">
        <v>215</v>
      </c>
      <c r="J833" s="5">
        <v>60</v>
      </c>
      <c r="K833" s="5">
        <v>17</v>
      </c>
      <c r="L833" s="5" t="s">
        <v>6087</v>
      </c>
      <c r="M833" s="5">
        <v>100</v>
      </c>
      <c r="N833" s="5"/>
      <c r="O833" s="5" t="s">
        <v>38</v>
      </c>
      <c r="P833" s="5"/>
      <c r="Q833" s="5" t="s">
        <v>20</v>
      </c>
      <c r="R833" s="5" t="s">
        <v>20</v>
      </c>
      <c r="S833" s="5">
        <v>71</v>
      </c>
      <c r="T833" s="5" t="s">
        <v>22</v>
      </c>
      <c r="U833" s="5" t="s">
        <v>23</v>
      </c>
      <c r="V833" s="5" t="s">
        <v>24</v>
      </c>
      <c r="W833" s="12">
        <v>224</v>
      </c>
      <c r="X833" s="7" t="str">
        <f t="shared" si="52"/>
        <v>NP</v>
      </c>
      <c r="Y833" s="5">
        <f t="shared" si="53"/>
        <v>139.5</v>
      </c>
      <c r="AI833">
        <f>VLOOKUP(A833,NP!$A:$B,2,FALSE)</f>
        <v>139.5</v>
      </c>
      <c r="AJ833">
        <f t="shared" si="54"/>
        <v>139.5</v>
      </c>
      <c r="AK833">
        <f>VLOOKUP(F833,Kondition!$B$4:$AG$31,15,FALSE)*100</f>
        <v>37</v>
      </c>
      <c r="AL833" t="e">
        <f t="shared" si="55"/>
        <v>#REF!</v>
      </c>
      <c r="AM833">
        <v>17</v>
      </c>
    </row>
    <row r="834" spans="1:39" x14ac:dyDescent="0.3">
      <c r="A834" s="5">
        <v>11270787</v>
      </c>
      <c r="B834" s="6">
        <v>3286341506211</v>
      </c>
      <c r="C834" s="5" t="s">
        <v>2294</v>
      </c>
      <c r="D834" s="5" t="s">
        <v>6148</v>
      </c>
      <c r="E834" s="12">
        <v>253.5</v>
      </c>
      <c r="F834" s="5" t="s">
        <v>65</v>
      </c>
      <c r="G834" s="5">
        <v>2256018</v>
      </c>
      <c r="H834" s="36" t="s">
        <v>2294</v>
      </c>
      <c r="I834" s="5">
        <v>225</v>
      </c>
      <c r="J834" s="5">
        <v>60</v>
      </c>
      <c r="K834" s="5">
        <v>18</v>
      </c>
      <c r="L834" s="5" t="s">
        <v>3656</v>
      </c>
      <c r="M834" s="5">
        <v>104</v>
      </c>
      <c r="N834" s="5"/>
      <c r="O834" s="5" t="s">
        <v>25</v>
      </c>
      <c r="P834" s="5"/>
      <c r="Q834" s="5" t="s">
        <v>27</v>
      </c>
      <c r="R834" s="5" t="s">
        <v>34</v>
      </c>
      <c r="S834" s="5">
        <v>71</v>
      </c>
      <c r="T834" s="5" t="s">
        <v>22</v>
      </c>
      <c r="U834" s="5" t="s">
        <v>23</v>
      </c>
      <c r="V834" s="5" t="s">
        <v>24</v>
      </c>
      <c r="W834" s="12">
        <v>253.5</v>
      </c>
      <c r="X834" s="7" t="str">
        <f t="shared" si="52"/>
        <v>NP</v>
      </c>
      <c r="Y834" s="5">
        <f t="shared" si="53"/>
        <v>153</v>
      </c>
      <c r="AI834">
        <f>VLOOKUP(A834,NP!$A:$B,2,FALSE)</f>
        <v>153</v>
      </c>
      <c r="AJ834">
        <f t="shared" si="54"/>
        <v>153</v>
      </c>
      <c r="AK834">
        <f>VLOOKUP(F834,Kondition!$B$4:$AG$31,18,FALSE)*100</f>
        <v>37</v>
      </c>
      <c r="AL834" t="e">
        <f t="shared" si="55"/>
        <v>#REF!</v>
      </c>
      <c r="AM834">
        <v>17</v>
      </c>
    </row>
    <row r="835" spans="1:39" x14ac:dyDescent="0.3">
      <c r="A835" s="5">
        <v>11270788</v>
      </c>
      <c r="B835" s="6">
        <v>3286341510713</v>
      </c>
      <c r="C835" s="5" t="s">
        <v>2294</v>
      </c>
      <c r="D835" s="5" t="s">
        <v>6149</v>
      </c>
      <c r="E835" s="12">
        <v>404.5</v>
      </c>
      <c r="F835" s="5" t="s">
        <v>65</v>
      </c>
      <c r="G835" s="5">
        <v>2854520</v>
      </c>
      <c r="H835" s="36" t="s">
        <v>2294</v>
      </c>
      <c r="I835" s="5">
        <v>285</v>
      </c>
      <c r="J835" s="5">
        <v>45</v>
      </c>
      <c r="K835" s="5">
        <v>20</v>
      </c>
      <c r="L835" s="5" t="s">
        <v>3656</v>
      </c>
      <c r="M835" s="5">
        <v>112</v>
      </c>
      <c r="N835" s="5"/>
      <c r="O835" s="5" t="s">
        <v>25</v>
      </c>
      <c r="P835" s="5"/>
      <c r="Q835" s="5" t="s">
        <v>27</v>
      </c>
      <c r="R835" s="5" t="s">
        <v>34</v>
      </c>
      <c r="S835" s="5">
        <v>73</v>
      </c>
      <c r="T835" s="5" t="s">
        <v>22</v>
      </c>
      <c r="U835" s="5" t="s">
        <v>23</v>
      </c>
      <c r="V835" s="5" t="s">
        <v>24</v>
      </c>
      <c r="W835" s="12">
        <v>404.5</v>
      </c>
      <c r="X835" s="7" t="str">
        <f t="shared" si="52"/>
        <v>NP</v>
      </c>
      <c r="Y835" s="5">
        <f t="shared" si="53"/>
        <v>223</v>
      </c>
      <c r="AI835">
        <f>VLOOKUP(A835,NP!$A:$B,2,FALSE)</f>
        <v>223</v>
      </c>
      <c r="AJ835">
        <f t="shared" si="54"/>
        <v>223</v>
      </c>
      <c r="AK835">
        <f>VLOOKUP(F835,Kondition!$B$4:$AG$309,24,FALSE)*100</f>
        <v>43</v>
      </c>
      <c r="AL835" t="e">
        <f t="shared" si="55"/>
        <v>#REF!</v>
      </c>
      <c r="AM835">
        <v>19</v>
      </c>
    </row>
    <row r="836" spans="1:39" x14ac:dyDescent="0.3">
      <c r="A836" s="5">
        <v>11270789</v>
      </c>
      <c r="B836" s="6">
        <v>3286341891713</v>
      </c>
      <c r="C836" s="5" t="s">
        <v>2294</v>
      </c>
      <c r="D836" s="5" t="s">
        <v>6150</v>
      </c>
      <c r="E836" s="12">
        <v>158.5</v>
      </c>
      <c r="F836" s="5" t="s">
        <v>65</v>
      </c>
      <c r="G836" s="5">
        <v>2156516</v>
      </c>
      <c r="H836" s="36" t="s">
        <v>2294</v>
      </c>
      <c r="I836" s="5">
        <v>215</v>
      </c>
      <c r="J836" s="5">
        <v>65</v>
      </c>
      <c r="K836" s="5">
        <v>16</v>
      </c>
      <c r="L836" s="5" t="s">
        <v>6087</v>
      </c>
      <c r="M836" s="5">
        <v>102</v>
      </c>
      <c r="N836" s="5"/>
      <c r="O836" s="5" t="s">
        <v>38</v>
      </c>
      <c r="P836" s="5"/>
      <c r="Q836" s="5" t="s">
        <v>20</v>
      </c>
      <c r="R836" s="5" t="s">
        <v>20</v>
      </c>
      <c r="S836" s="5">
        <v>71</v>
      </c>
      <c r="T836" s="5" t="s">
        <v>22</v>
      </c>
      <c r="U836" s="5" t="s">
        <v>23</v>
      </c>
      <c r="V836" s="5" t="s">
        <v>24</v>
      </c>
      <c r="W836" s="12">
        <v>158.5</v>
      </c>
      <c r="X836" s="7">
        <f t="shared" si="52"/>
        <v>0.37</v>
      </c>
      <c r="Y836" s="5">
        <f t="shared" si="53"/>
        <v>99.855000000000004</v>
      </c>
      <c r="AI836" t="e">
        <f>VLOOKUP(A836,NP!$A:$B,2,FALSE)</f>
        <v>#N/A</v>
      </c>
      <c r="AJ836">
        <f t="shared" si="54"/>
        <v>0</v>
      </c>
      <c r="AK836">
        <f>VLOOKUP(F836,Kondition!$B$4:$AG$31,12,FALSE)*100</f>
        <v>37</v>
      </c>
      <c r="AL836" t="e">
        <f t="shared" si="55"/>
        <v>#REF!</v>
      </c>
      <c r="AM836">
        <v>16</v>
      </c>
    </row>
    <row r="837" spans="1:39" x14ac:dyDescent="0.3">
      <c r="A837" s="5">
        <v>11270790</v>
      </c>
      <c r="B837" s="6">
        <v>3286341892512</v>
      </c>
      <c r="C837" s="5" t="s">
        <v>2294</v>
      </c>
      <c r="D837" s="5" t="s">
        <v>6151</v>
      </c>
      <c r="E837" s="12">
        <v>347.5</v>
      </c>
      <c r="F837" s="5" t="s">
        <v>65</v>
      </c>
      <c r="G837" s="5">
        <v>2655019</v>
      </c>
      <c r="H837" s="36" t="s">
        <v>2294</v>
      </c>
      <c r="I837" s="5">
        <v>265</v>
      </c>
      <c r="J837" s="5">
        <v>50</v>
      </c>
      <c r="K837" s="5">
        <v>19</v>
      </c>
      <c r="L837" s="5" t="s">
        <v>6087</v>
      </c>
      <c r="M837" s="5">
        <v>110</v>
      </c>
      <c r="N837" s="5"/>
      <c r="O837" s="5" t="s">
        <v>33</v>
      </c>
      <c r="P837" s="5"/>
      <c r="Q837" s="5" t="s">
        <v>20</v>
      </c>
      <c r="R837" s="5" t="s">
        <v>20</v>
      </c>
      <c r="S837" s="5">
        <v>73</v>
      </c>
      <c r="T837" s="5" t="s">
        <v>22</v>
      </c>
      <c r="U837" s="5" t="s">
        <v>23</v>
      </c>
      <c r="V837" s="5" t="s">
        <v>24</v>
      </c>
      <c r="W837" s="12">
        <v>347.5</v>
      </c>
      <c r="X837" s="7" t="str">
        <f t="shared" si="52"/>
        <v>NP</v>
      </c>
      <c r="Y837" s="5">
        <f t="shared" si="53"/>
        <v>196.5</v>
      </c>
      <c r="AI837">
        <f>VLOOKUP(A837,NP!$A:$B,2,FALSE)</f>
        <v>196.5</v>
      </c>
      <c r="AJ837">
        <f t="shared" si="54"/>
        <v>196.5</v>
      </c>
      <c r="AK837">
        <f>VLOOKUP(F837,Kondition!$B$4:$AG$31,21,FALSE)*100</f>
        <v>43</v>
      </c>
      <c r="AL837" t="e">
        <f t="shared" si="55"/>
        <v>#REF!</v>
      </c>
      <c r="AM837">
        <v>19</v>
      </c>
    </row>
    <row r="838" spans="1:39" x14ac:dyDescent="0.3">
      <c r="A838" s="5">
        <v>11270791</v>
      </c>
      <c r="B838" s="6">
        <v>3286341508413</v>
      </c>
      <c r="C838" s="5" t="s">
        <v>2294</v>
      </c>
      <c r="D838" s="5" t="s">
        <v>6152</v>
      </c>
      <c r="E838" s="12">
        <v>286</v>
      </c>
      <c r="F838" s="5" t="s">
        <v>65</v>
      </c>
      <c r="G838" s="5">
        <v>2255519</v>
      </c>
      <c r="H838" s="36" t="s">
        <v>2294</v>
      </c>
      <c r="I838" s="5">
        <v>225</v>
      </c>
      <c r="J838" s="5">
        <v>55</v>
      </c>
      <c r="K838" s="5">
        <v>19</v>
      </c>
      <c r="L838" s="5" t="s">
        <v>3656</v>
      </c>
      <c r="M838" s="5">
        <v>99</v>
      </c>
      <c r="N838" s="5"/>
      <c r="O838" s="5" t="s">
        <v>25</v>
      </c>
      <c r="P838" s="5"/>
      <c r="Q838" s="5" t="s">
        <v>21</v>
      </c>
      <c r="R838" s="5" t="s">
        <v>34</v>
      </c>
      <c r="S838" s="5">
        <v>71</v>
      </c>
      <c r="T838" s="5" t="s">
        <v>22</v>
      </c>
      <c r="U838" s="5" t="s">
        <v>23</v>
      </c>
      <c r="V838" s="5" t="s">
        <v>24</v>
      </c>
      <c r="W838" s="12">
        <v>286</v>
      </c>
      <c r="X838" s="7">
        <f t="shared" si="52"/>
        <v>0.43</v>
      </c>
      <c r="Y838" s="5">
        <f t="shared" si="53"/>
        <v>163.02000000000001</v>
      </c>
      <c r="AI838" t="e">
        <f>VLOOKUP(A838,NP!$A:$B,2,FALSE)</f>
        <v>#N/A</v>
      </c>
      <c r="AJ838">
        <f t="shared" si="54"/>
        <v>0</v>
      </c>
      <c r="AK838">
        <f>VLOOKUP(F838,Kondition!$B$4:$AG$31,21,FALSE)*100</f>
        <v>43</v>
      </c>
      <c r="AL838" t="e">
        <f t="shared" si="55"/>
        <v>#REF!</v>
      </c>
      <c r="AM838">
        <v>19</v>
      </c>
    </row>
    <row r="839" spans="1:39" x14ac:dyDescent="0.3">
      <c r="A839" s="5">
        <v>11270792</v>
      </c>
      <c r="B839" s="6">
        <v>3286341513615</v>
      </c>
      <c r="C839" s="5" t="s">
        <v>2294</v>
      </c>
      <c r="D839" s="5" t="s">
        <v>6153</v>
      </c>
      <c r="E839" s="12">
        <v>440.5</v>
      </c>
      <c r="F839" s="5" t="s">
        <v>65</v>
      </c>
      <c r="G839" s="5">
        <v>2754022</v>
      </c>
      <c r="H839" s="36" t="s">
        <v>2294</v>
      </c>
      <c r="I839" s="5">
        <v>275</v>
      </c>
      <c r="J839" s="5">
        <v>40</v>
      </c>
      <c r="K839" s="5">
        <v>22</v>
      </c>
      <c r="L839" s="5" t="s">
        <v>3656</v>
      </c>
      <c r="M839" s="5">
        <v>107</v>
      </c>
      <c r="N839" s="5"/>
      <c r="O839" s="5" t="s">
        <v>25</v>
      </c>
      <c r="P839" s="5"/>
      <c r="Q839" s="5" t="s">
        <v>21</v>
      </c>
      <c r="R839" s="5" t="s">
        <v>34</v>
      </c>
      <c r="S839" s="5">
        <v>73</v>
      </c>
      <c r="T839" s="5" t="s">
        <v>22</v>
      </c>
      <c r="U839" s="5" t="s">
        <v>23</v>
      </c>
      <c r="V839" s="5" t="s">
        <v>24</v>
      </c>
      <c r="W839" s="12">
        <v>440.5</v>
      </c>
      <c r="X839" s="7" t="str">
        <f t="shared" si="52"/>
        <v>NP</v>
      </c>
      <c r="Y839" s="5">
        <f t="shared" si="53"/>
        <v>239.5</v>
      </c>
      <c r="AI839">
        <f>VLOOKUP(A839,NP!$A:$B,2,FALSE)</f>
        <v>239.5</v>
      </c>
      <c r="AJ839">
        <f t="shared" si="54"/>
        <v>239.5</v>
      </c>
      <c r="AK839">
        <f>VLOOKUP(F839,Kondition!$B$4:$AG$31,30,FALSE)*100</f>
        <v>43</v>
      </c>
      <c r="AL839" t="e">
        <f t="shared" si="55"/>
        <v>#REF!</v>
      </c>
      <c r="AM839">
        <v>19</v>
      </c>
    </row>
    <row r="840" spans="1:39" x14ac:dyDescent="0.3">
      <c r="A840" s="5">
        <v>11270793</v>
      </c>
      <c r="B840" s="6">
        <v>3286341891515</v>
      </c>
      <c r="C840" s="5" t="s">
        <v>2294</v>
      </c>
      <c r="D840" s="5" t="s">
        <v>6154</v>
      </c>
      <c r="E840" s="12">
        <v>173.5</v>
      </c>
      <c r="F840" s="5" t="s">
        <v>65</v>
      </c>
      <c r="G840" s="5">
        <v>2157016</v>
      </c>
      <c r="H840" s="36" t="s">
        <v>2294</v>
      </c>
      <c r="I840" s="5">
        <v>215</v>
      </c>
      <c r="J840" s="5">
        <v>70</v>
      </c>
      <c r="K840" s="5">
        <v>16</v>
      </c>
      <c r="L840" s="5" t="s">
        <v>6087</v>
      </c>
      <c r="M840" s="5">
        <v>100</v>
      </c>
      <c r="N840" s="5"/>
      <c r="O840" s="5" t="s">
        <v>38</v>
      </c>
      <c r="P840" s="5"/>
      <c r="Q840" s="5" t="s">
        <v>20</v>
      </c>
      <c r="R840" s="5" t="s">
        <v>20</v>
      </c>
      <c r="S840" s="5">
        <v>71</v>
      </c>
      <c r="T840" s="5" t="s">
        <v>22</v>
      </c>
      <c r="U840" s="5" t="s">
        <v>23</v>
      </c>
      <c r="V840" s="5" t="s">
        <v>24</v>
      </c>
      <c r="W840" s="12">
        <v>173.5</v>
      </c>
      <c r="X840" s="7">
        <f t="shared" si="52"/>
        <v>0.37</v>
      </c>
      <c r="Y840" s="5">
        <f t="shared" si="53"/>
        <v>109.30500000000001</v>
      </c>
      <c r="AI840" t="e">
        <f>VLOOKUP(A840,NP!$A:$B,2,FALSE)</f>
        <v>#N/A</v>
      </c>
      <c r="AJ840">
        <f t="shared" si="54"/>
        <v>0</v>
      </c>
      <c r="AK840">
        <f>VLOOKUP(F840,Kondition!$B$4:$AG$31,12,FALSE)*100</f>
        <v>37</v>
      </c>
      <c r="AL840" t="e">
        <f t="shared" si="55"/>
        <v>#REF!</v>
      </c>
      <c r="AM840">
        <v>16</v>
      </c>
    </row>
    <row r="841" spans="1:39" x14ac:dyDescent="0.3">
      <c r="A841" s="5">
        <v>11270794</v>
      </c>
      <c r="B841" s="6">
        <v>3286341891416</v>
      </c>
      <c r="C841" s="5" t="s">
        <v>2294</v>
      </c>
      <c r="D841" s="5" t="s">
        <v>6155</v>
      </c>
      <c r="E841" s="12">
        <v>276.5</v>
      </c>
      <c r="F841" s="5" t="s">
        <v>65</v>
      </c>
      <c r="G841" s="5">
        <v>2255518</v>
      </c>
      <c r="H841" s="36" t="s">
        <v>2294</v>
      </c>
      <c r="I841" s="5">
        <v>225</v>
      </c>
      <c r="J841" s="5">
        <v>55</v>
      </c>
      <c r="K841" s="5">
        <v>18</v>
      </c>
      <c r="L841" s="5" t="s">
        <v>6087</v>
      </c>
      <c r="M841" s="5">
        <v>98</v>
      </c>
      <c r="N841" s="5"/>
      <c r="O841" s="5" t="s">
        <v>33</v>
      </c>
      <c r="P841" s="5"/>
      <c r="Q841" s="5" t="s">
        <v>20</v>
      </c>
      <c r="R841" s="5" t="s">
        <v>20</v>
      </c>
      <c r="S841" s="5">
        <v>71</v>
      </c>
      <c r="T841" s="5" t="s">
        <v>22</v>
      </c>
      <c r="U841" s="5" t="s">
        <v>23</v>
      </c>
      <c r="V841" s="5" t="s">
        <v>24</v>
      </c>
      <c r="W841" s="12">
        <v>276.5</v>
      </c>
      <c r="X841" s="7" t="str">
        <f t="shared" si="52"/>
        <v>NP</v>
      </c>
      <c r="Y841" s="5">
        <f t="shared" si="53"/>
        <v>164</v>
      </c>
      <c r="AI841">
        <f>VLOOKUP(A841,NP!$A:$B,2,FALSE)</f>
        <v>164</v>
      </c>
      <c r="AJ841">
        <f t="shared" si="54"/>
        <v>164</v>
      </c>
      <c r="AK841">
        <f>VLOOKUP(F841,Kondition!$B$4:$AG$31,18,FALSE)*100</f>
        <v>37</v>
      </c>
      <c r="AL841" t="e">
        <f t="shared" si="55"/>
        <v>#REF!</v>
      </c>
      <c r="AM841">
        <v>17</v>
      </c>
    </row>
    <row r="842" spans="1:39" x14ac:dyDescent="0.3">
      <c r="A842" s="5">
        <v>11270795</v>
      </c>
      <c r="B842" s="6">
        <v>3286341891317</v>
      </c>
      <c r="C842" s="5" t="s">
        <v>2294</v>
      </c>
      <c r="D842" s="5" t="s">
        <v>6156</v>
      </c>
      <c r="E842" s="12">
        <v>241</v>
      </c>
      <c r="F842" s="5" t="s">
        <v>65</v>
      </c>
      <c r="G842" s="5">
        <v>2256017</v>
      </c>
      <c r="H842" s="36" t="s">
        <v>2294</v>
      </c>
      <c r="I842" s="5">
        <v>225</v>
      </c>
      <c r="J842" s="5">
        <v>60</v>
      </c>
      <c r="K842" s="5">
        <v>17</v>
      </c>
      <c r="L842" s="5" t="s">
        <v>6087</v>
      </c>
      <c r="M842" s="5">
        <v>103</v>
      </c>
      <c r="N842" s="5"/>
      <c r="O842" s="5" t="s">
        <v>38</v>
      </c>
      <c r="P842" s="5"/>
      <c r="Q842" s="5" t="s">
        <v>20</v>
      </c>
      <c r="R842" s="5" t="s">
        <v>20</v>
      </c>
      <c r="S842" s="5">
        <v>71</v>
      </c>
      <c r="T842" s="5" t="s">
        <v>22</v>
      </c>
      <c r="U842" s="5" t="s">
        <v>23</v>
      </c>
      <c r="V842" s="5" t="s">
        <v>24</v>
      </c>
      <c r="W842" s="12">
        <v>241</v>
      </c>
      <c r="X842" s="7" t="str">
        <f t="shared" si="52"/>
        <v>NP</v>
      </c>
      <c r="Y842" s="5">
        <f t="shared" si="53"/>
        <v>147.5</v>
      </c>
      <c r="AI842">
        <f>VLOOKUP(A842,NP!$A:$B,2,FALSE)</f>
        <v>147.5</v>
      </c>
      <c r="AJ842">
        <f t="shared" si="54"/>
        <v>147.5</v>
      </c>
      <c r="AK842">
        <f>VLOOKUP(F842,Kondition!$B$4:$AG$31,15,FALSE)*100</f>
        <v>37</v>
      </c>
      <c r="AL842" t="e">
        <f t="shared" si="55"/>
        <v>#REF!</v>
      </c>
      <c r="AM842">
        <v>17</v>
      </c>
    </row>
    <row r="843" spans="1:39" x14ac:dyDescent="0.3">
      <c r="A843" s="5">
        <v>11270796</v>
      </c>
      <c r="B843" s="6">
        <v>3286341891218</v>
      </c>
      <c r="C843" s="5" t="s">
        <v>2294</v>
      </c>
      <c r="D843" s="5" t="s">
        <v>6157</v>
      </c>
      <c r="E843" s="12">
        <v>221.5</v>
      </c>
      <c r="F843" s="5" t="s">
        <v>65</v>
      </c>
      <c r="G843" s="5">
        <v>2256018</v>
      </c>
      <c r="H843" s="36" t="s">
        <v>2294</v>
      </c>
      <c r="I843" s="5">
        <v>225</v>
      </c>
      <c r="J843" s="5">
        <v>60</v>
      </c>
      <c r="K843" s="5">
        <v>18</v>
      </c>
      <c r="L843" s="5" t="s">
        <v>6087</v>
      </c>
      <c r="M843" s="5">
        <v>100</v>
      </c>
      <c r="N843" s="5"/>
      <c r="O843" s="5" t="s">
        <v>38</v>
      </c>
      <c r="P843" s="5"/>
      <c r="Q843" s="5" t="s">
        <v>20</v>
      </c>
      <c r="R843" s="5" t="s">
        <v>20</v>
      </c>
      <c r="S843" s="5">
        <v>71</v>
      </c>
      <c r="T843" s="5" t="s">
        <v>22</v>
      </c>
      <c r="U843" s="5" t="s">
        <v>23</v>
      </c>
      <c r="V843" s="5" t="s">
        <v>24</v>
      </c>
      <c r="W843" s="12">
        <v>221.5</v>
      </c>
      <c r="X843" s="7" t="str">
        <f t="shared" si="52"/>
        <v>NP</v>
      </c>
      <c r="Y843" s="5">
        <f t="shared" si="53"/>
        <v>138.5</v>
      </c>
      <c r="AI843">
        <f>VLOOKUP(A843,NP!$A:$B,2,FALSE)</f>
        <v>138.5</v>
      </c>
      <c r="AJ843">
        <f t="shared" si="54"/>
        <v>138.5</v>
      </c>
      <c r="AK843">
        <f>VLOOKUP(F843,Kondition!$B$4:$AG$31,18,FALSE)*100</f>
        <v>37</v>
      </c>
      <c r="AL843" t="e">
        <f t="shared" si="55"/>
        <v>#REF!</v>
      </c>
      <c r="AM843">
        <v>17</v>
      </c>
    </row>
    <row r="844" spans="1:39" x14ac:dyDescent="0.3">
      <c r="A844" s="5">
        <v>11270797</v>
      </c>
      <c r="B844" s="6">
        <v>3286341509311</v>
      </c>
      <c r="C844" s="5" t="s">
        <v>2294</v>
      </c>
      <c r="D844" s="5" t="s">
        <v>6158</v>
      </c>
      <c r="E844" s="12">
        <v>428.5</v>
      </c>
      <c r="F844" s="5" t="s">
        <v>65</v>
      </c>
      <c r="G844" s="5">
        <v>2954020</v>
      </c>
      <c r="H844" s="36" t="s">
        <v>2294</v>
      </c>
      <c r="I844" s="5">
        <v>295</v>
      </c>
      <c r="J844" s="5">
        <v>40</v>
      </c>
      <c r="K844" s="5">
        <v>20</v>
      </c>
      <c r="L844" s="5" t="s">
        <v>3656</v>
      </c>
      <c r="M844" s="5">
        <v>110</v>
      </c>
      <c r="N844" s="5"/>
      <c r="O844" s="5" t="s">
        <v>25</v>
      </c>
      <c r="P844" s="5"/>
      <c r="Q844" s="5" t="s">
        <v>21</v>
      </c>
      <c r="R844" s="5" t="s">
        <v>34</v>
      </c>
      <c r="S844" s="5">
        <v>73</v>
      </c>
      <c r="T844" s="5" t="s">
        <v>22</v>
      </c>
      <c r="U844" s="5" t="s">
        <v>23</v>
      </c>
      <c r="V844" s="5" t="s">
        <v>24</v>
      </c>
      <c r="W844" s="12">
        <v>428.5</v>
      </c>
      <c r="X844" s="7" t="str">
        <f t="shared" si="52"/>
        <v>NP</v>
      </c>
      <c r="Y844" s="5">
        <f t="shared" si="53"/>
        <v>234</v>
      </c>
      <c r="AI844">
        <f>VLOOKUP(A844,NP!$A:$B,2,FALSE)</f>
        <v>234</v>
      </c>
      <c r="AJ844">
        <f t="shared" si="54"/>
        <v>234</v>
      </c>
      <c r="AK844">
        <f>VLOOKUP(F844,Kondition!$B$4:$AG$309,24,FALSE)*100</f>
        <v>43</v>
      </c>
      <c r="AL844" t="e">
        <f t="shared" si="55"/>
        <v>#REF!</v>
      </c>
      <c r="AM844">
        <v>19</v>
      </c>
    </row>
    <row r="845" spans="1:39" x14ac:dyDescent="0.3">
      <c r="A845" s="5">
        <v>11270798</v>
      </c>
      <c r="B845" s="6">
        <v>3286341507713</v>
      </c>
      <c r="C845" s="5" t="s">
        <v>2294</v>
      </c>
      <c r="D845" s="5" t="s">
        <v>6159</v>
      </c>
      <c r="E845" s="12">
        <v>380</v>
      </c>
      <c r="F845" s="5" t="s">
        <v>65</v>
      </c>
      <c r="G845" s="5">
        <v>2854519</v>
      </c>
      <c r="H845" s="36" t="s">
        <v>2294</v>
      </c>
      <c r="I845" s="5">
        <v>285</v>
      </c>
      <c r="J845" s="5">
        <v>45</v>
      </c>
      <c r="K845" s="5">
        <v>19</v>
      </c>
      <c r="L845" s="5" t="s">
        <v>3656</v>
      </c>
      <c r="M845" s="5">
        <v>111</v>
      </c>
      <c r="N845" s="5"/>
      <c r="O845" s="5" t="s">
        <v>29</v>
      </c>
      <c r="P845" s="5"/>
      <c r="Q845" s="5" t="s">
        <v>21</v>
      </c>
      <c r="R845" s="5" t="s">
        <v>34</v>
      </c>
      <c r="S845" s="5">
        <v>73</v>
      </c>
      <c r="T845" s="5" t="s">
        <v>22</v>
      </c>
      <c r="U845" s="5" t="s">
        <v>23</v>
      </c>
      <c r="V845" s="5" t="s">
        <v>24</v>
      </c>
      <c r="W845" s="12">
        <v>380</v>
      </c>
      <c r="X845" s="7" t="str">
        <f t="shared" si="52"/>
        <v>NP</v>
      </c>
      <c r="Y845" s="5">
        <f t="shared" si="53"/>
        <v>211.5</v>
      </c>
      <c r="AI845">
        <f>VLOOKUP(A845,NP!$A:$B,2,FALSE)</f>
        <v>211.5</v>
      </c>
      <c r="AJ845">
        <f t="shared" si="54"/>
        <v>211.5</v>
      </c>
      <c r="AK845">
        <f>VLOOKUP(F845,Kondition!$B$4:$AG$31,21,FALSE)*100</f>
        <v>43</v>
      </c>
      <c r="AL845" t="e">
        <f t="shared" si="55"/>
        <v>#REF!</v>
      </c>
      <c r="AM845">
        <v>19</v>
      </c>
    </row>
    <row r="846" spans="1:39" x14ac:dyDescent="0.3">
      <c r="A846" s="5">
        <v>11270799</v>
      </c>
      <c r="B846" s="6">
        <v>3286341918915</v>
      </c>
      <c r="C846" s="5" t="s">
        <v>2294</v>
      </c>
      <c r="D846" s="5" t="s">
        <v>6160</v>
      </c>
      <c r="E846" s="12">
        <v>415</v>
      </c>
      <c r="F846" s="5" t="s">
        <v>65</v>
      </c>
      <c r="G846" s="5">
        <v>2854021</v>
      </c>
      <c r="H846" s="36" t="s">
        <v>2294</v>
      </c>
      <c r="I846" s="5">
        <v>285</v>
      </c>
      <c r="J846" s="5">
        <v>40</v>
      </c>
      <c r="K846" s="5">
        <v>21</v>
      </c>
      <c r="L846" s="5" t="s">
        <v>3656</v>
      </c>
      <c r="M846" s="5">
        <v>109</v>
      </c>
      <c r="N846" s="5"/>
      <c r="O846" s="5" t="s">
        <v>25</v>
      </c>
      <c r="P846" s="5"/>
      <c r="Q846" s="5" t="s">
        <v>21</v>
      </c>
      <c r="R846" s="5" t="s">
        <v>34</v>
      </c>
      <c r="S846" s="5">
        <v>73</v>
      </c>
      <c r="T846" s="5" t="s">
        <v>22</v>
      </c>
      <c r="U846" s="5" t="s">
        <v>23</v>
      </c>
      <c r="V846" s="5" t="s">
        <v>24</v>
      </c>
      <c r="W846" s="12">
        <v>415</v>
      </c>
      <c r="X846" s="7" t="str">
        <f t="shared" si="52"/>
        <v>NP</v>
      </c>
      <c r="Y846" s="5">
        <f t="shared" si="53"/>
        <v>227.5</v>
      </c>
      <c r="AI846">
        <f>VLOOKUP(A846,NP!$A:$B,2,FALSE)</f>
        <v>227.5</v>
      </c>
      <c r="AJ846">
        <f t="shared" si="54"/>
        <v>227.5</v>
      </c>
      <c r="AK846">
        <f>VLOOKUP(F846,Kondition!$B$4:$AG$31,27,FALSE)*100</f>
        <v>43</v>
      </c>
      <c r="AL846" t="e">
        <f t="shared" si="55"/>
        <v>#REF!</v>
      </c>
      <c r="AM846">
        <v>19</v>
      </c>
    </row>
    <row r="847" spans="1:39" x14ac:dyDescent="0.3">
      <c r="A847" s="5">
        <v>10067713</v>
      </c>
      <c r="B847" s="6">
        <v>5452000830265</v>
      </c>
      <c r="C847" s="5" t="s">
        <v>77</v>
      </c>
      <c r="D847" s="5" t="s">
        <v>998</v>
      </c>
      <c r="E847" s="12">
        <v>227</v>
      </c>
      <c r="F847" s="5" t="s">
        <v>52</v>
      </c>
      <c r="G847" s="5">
        <v>2254018</v>
      </c>
      <c r="H847" s="36" t="s">
        <v>77</v>
      </c>
      <c r="I847" s="5">
        <v>225</v>
      </c>
      <c r="J847" s="5">
        <v>40</v>
      </c>
      <c r="K847" s="5">
        <v>18</v>
      </c>
      <c r="L847" s="5" t="s">
        <v>989</v>
      </c>
      <c r="M847" s="5">
        <v>92</v>
      </c>
      <c r="N847" s="5"/>
      <c r="O847" s="5" t="s">
        <v>25</v>
      </c>
      <c r="P847" s="5" t="s">
        <v>42</v>
      </c>
      <c r="Q847" s="5" t="s">
        <v>26</v>
      </c>
      <c r="R847" s="5" t="s">
        <v>27</v>
      </c>
      <c r="S847" s="5">
        <v>72</v>
      </c>
      <c r="T847" s="5" t="s">
        <v>22</v>
      </c>
      <c r="U847" s="5" t="s">
        <v>23</v>
      </c>
      <c r="V847" s="5" t="s">
        <v>24</v>
      </c>
      <c r="W847" s="12">
        <v>227</v>
      </c>
      <c r="X847" s="7">
        <f t="shared" si="52"/>
        <v>0.31</v>
      </c>
      <c r="Y847" s="5">
        <f t="shared" si="53"/>
        <v>156.63</v>
      </c>
      <c r="AI847" t="e">
        <f>VLOOKUP(A847,NP!$A:$B,2,FALSE)</f>
        <v>#N/A</v>
      </c>
      <c r="AJ847">
        <f t="shared" si="54"/>
        <v>0</v>
      </c>
      <c r="AK847">
        <f>VLOOKUP(F847,Kondition!$B$4:$AG$31,18,FALSE)*100</f>
        <v>31</v>
      </c>
      <c r="AL847" t="e">
        <f t="shared" si="55"/>
        <v>#REF!</v>
      </c>
      <c r="AM847">
        <v>17</v>
      </c>
    </row>
    <row r="848" spans="1:39" x14ac:dyDescent="0.3">
      <c r="A848" s="5">
        <v>11270800</v>
      </c>
      <c r="B848" s="6">
        <v>3286341919011</v>
      </c>
      <c r="C848" s="5" t="s">
        <v>2294</v>
      </c>
      <c r="D848" s="5" t="s">
        <v>6161</v>
      </c>
      <c r="E848" s="12">
        <v>363.5</v>
      </c>
      <c r="F848" s="5" t="s">
        <v>65</v>
      </c>
      <c r="G848" s="5">
        <v>2355520</v>
      </c>
      <c r="H848" s="36" t="s">
        <v>2294</v>
      </c>
      <c r="I848" s="5">
        <v>235</v>
      </c>
      <c r="J848" s="5">
        <v>55</v>
      </c>
      <c r="K848" s="5">
        <v>20</v>
      </c>
      <c r="L848" s="5" t="s">
        <v>3656</v>
      </c>
      <c r="M848" s="5">
        <v>105</v>
      </c>
      <c r="N848" s="5"/>
      <c r="O848" s="5" t="s">
        <v>25</v>
      </c>
      <c r="P848" s="5"/>
      <c r="Q848" s="5" t="s">
        <v>27</v>
      </c>
      <c r="R848" s="5" t="s">
        <v>34</v>
      </c>
      <c r="S848" s="5">
        <v>72</v>
      </c>
      <c r="T848" s="5" t="s">
        <v>22</v>
      </c>
      <c r="U848" s="5" t="s">
        <v>23</v>
      </c>
      <c r="V848" s="5" t="s">
        <v>24</v>
      </c>
      <c r="W848" s="12">
        <v>363.5</v>
      </c>
      <c r="X848" s="7" t="str">
        <f t="shared" si="52"/>
        <v>NP</v>
      </c>
      <c r="Y848" s="5">
        <f t="shared" si="53"/>
        <v>204</v>
      </c>
      <c r="AI848">
        <f>VLOOKUP(A848,NP!$A:$B,2,FALSE)</f>
        <v>204</v>
      </c>
      <c r="AJ848">
        <f t="shared" si="54"/>
        <v>204</v>
      </c>
      <c r="AK848">
        <f>VLOOKUP(F848,Kondition!$B$4:$AG$309,24,FALSE)*100</f>
        <v>43</v>
      </c>
      <c r="AL848" t="e">
        <f t="shared" si="55"/>
        <v>#REF!</v>
      </c>
      <c r="AM848">
        <v>19</v>
      </c>
    </row>
    <row r="849" spans="1:39" x14ac:dyDescent="0.3">
      <c r="A849" s="5">
        <v>11270801</v>
      </c>
      <c r="B849" s="6">
        <v>3286341896015</v>
      </c>
      <c r="C849" s="5" t="s">
        <v>2294</v>
      </c>
      <c r="D849" s="5" t="s">
        <v>6162</v>
      </c>
      <c r="E849" s="12">
        <v>405</v>
      </c>
      <c r="F849" s="5" t="s">
        <v>65</v>
      </c>
      <c r="G849" s="5">
        <v>2755021</v>
      </c>
      <c r="H849" s="36" t="s">
        <v>2294</v>
      </c>
      <c r="I849" s="5">
        <v>275</v>
      </c>
      <c r="J849" s="5">
        <v>50</v>
      </c>
      <c r="K849" s="5">
        <v>21</v>
      </c>
      <c r="L849" s="5" t="s">
        <v>6087</v>
      </c>
      <c r="M849" s="5">
        <v>113</v>
      </c>
      <c r="N849" s="5"/>
      <c r="O849" s="5" t="s">
        <v>33</v>
      </c>
      <c r="P849" s="5"/>
      <c r="Q849" s="5" t="s">
        <v>20</v>
      </c>
      <c r="R849" s="5" t="s">
        <v>20</v>
      </c>
      <c r="S849" s="5">
        <v>73</v>
      </c>
      <c r="T849" s="5" t="s">
        <v>22</v>
      </c>
      <c r="U849" s="5" t="s">
        <v>23</v>
      </c>
      <c r="V849" s="5" t="s">
        <v>24</v>
      </c>
      <c r="W849" s="12">
        <v>405</v>
      </c>
      <c r="X849" s="7" t="str">
        <f t="shared" si="52"/>
        <v>NP</v>
      </c>
      <c r="Y849" s="5">
        <f t="shared" si="53"/>
        <v>223</v>
      </c>
      <c r="AI849">
        <f>VLOOKUP(A849,NP!$A:$B,2,FALSE)</f>
        <v>223</v>
      </c>
      <c r="AJ849">
        <f t="shared" si="54"/>
        <v>223</v>
      </c>
      <c r="AK849">
        <f>VLOOKUP(F849,Kondition!$B$4:$AG$31,27,FALSE)*100</f>
        <v>43</v>
      </c>
      <c r="AL849" t="e">
        <f t="shared" si="55"/>
        <v>#REF!</v>
      </c>
      <c r="AM849">
        <v>19</v>
      </c>
    </row>
    <row r="850" spans="1:39" x14ac:dyDescent="0.3">
      <c r="A850" s="5">
        <v>11270802</v>
      </c>
      <c r="B850" s="6">
        <v>3286341501711</v>
      </c>
      <c r="C850" s="5" t="s">
        <v>2294</v>
      </c>
      <c r="D850" s="5" t="s">
        <v>6163</v>
      </c>
      <c r="E850" s="12">
        <v>283</v>
      </c>
      <c r="F850" s="5" t="s">
        <v>65</v>
      </c>
      <c r="G850" s="5">
        <v>2755517</v>
      </c>
      <c r="H850" s="36" t="s">
        <v>2294</v>
      </c>
      <c r="I850" s="5">
        <v>275</v>
      </c>
      <c r="J850" s="5">
        <v>55</v>
      </c>
      <c r="K850" s="5">
        <v>17</v>
      </c>
      <c r="L850" s="5" t="s">
        <v>3656</v>
      </c>
      <c r="M850" s="5">
        <v>109</v>
      </c>
      <c r="N850" s="5"/>
      <c r="O850" s="5" t="s">
        <v>19</v>
      </c>
      <c r="P850" s="5"/>
      <c r="Q850" s="5" t="s">
        <v>21</v>
      </c>
      <c r="R850" s="5" t="s">
        <v>34</v>
      </c>
      <c r="S850" s="5">
        <v>73</v>
      </c>
      <c r="T850" s="5" t="s">
        <v>22</v>
      </c>
      <c r="U850" s="5" t="s">
        <v>23</v>
      </c>
      <c r="V850" s="5" t="s">
        <v>24</v>
      </c>
      <c r="W850" s="12">
        <v>283</v>
      </c>
      <c r="X850" s="7" t="str">
        <f t="shared" si="52"/>
        <v>NP</v>
      </c>
      <c r="Y850" s="5">
        <f t="shared" si="53"/>
        <v>167</v>
      </c>
      <c r="AI850">
        <f>VLOOKUP(A850,NP!$A:$B,2,FALSE)</f>
        <v>167</v>
      </c>
      <c r="AJ850">
        <f t="shared" si="54"/>
        <v>167</v>
      </c>
      <c r="AK850">
        <f>VLOOKUP(F850,Kondition!$B$4:$AG$31,15,FALSE)*100</f>
        <v>37</v>
      </c>
      <c r="AL850" t="e">
        <f t="shared" si="55"/>
        <v>#REF!</v>
      </c>
      <c r="AM850">
        <v>17</v>
      </c>
    </row>
    <row r="851" spans="1:39" x14ac:dyDescent="0.3">
      <c r="A851" s="5">
        <v>11270803</v>
      </c>
      <c r="B851" s="6">
        <v>3286341513318</v>
      </c>
      <c r="C851" s="5" t="s">
        <v>2294</v>
      </c>
      <c r="D851" s="5" t="s">
        <v>6164</v>
      </c>
      <c r="E851" s="12">
        <v>422</v>
      </c>
      <c r="F851" s="5" t="s">
        <v>65</v>
      </c>
      <c r="G851" s="5">
        <v>2954021</v>
      </c>
      <c r="H851" s="36" t="s">
        <v>2294</v>
      </c>
      <c r="I851" s="5">
        <v>295</v>
      </c>
      <c r="J851" s="5">
        <v>40</v>
      </c>
      <c r="K851" s="5">
        <v>21</v>
      </c>
      <c r="L851" s="5" t="s">
        <v>3656</v>
      </c>
      <c r="M851" s="5">
        <v>111</v>
      </c>
      <c r="N851" s="5"/>
      <c r="O851" s="5" t="s">
        <v>25</v>
      </c>
      <c r="P851" s="5"/>
      <c r="Q851" s="5" t="s">
        <v>21</v>
      </c>
      <c r="R851" s="5" t="s">
        <v>34</v>
      </c>
      <c r="S851" s="5">
        <v>73</v>
      </c>
      <c r="T851" s="5" t="s">
        <v>22</v>
      </c>
      <c r="U851" s="5" t="s">
        <v>23</v>
      </c>
      <c r="V851" s="5" t="s">
        <v>24</v>
      </c>
      <c r="W851" s="12">
        <v>422</v>
      </c>
      <c r="X851" s="7" t="str">
        <f t="shared" si="52"/>
        <v>NP</v>
      </c>
      <c r="Y851" s="5">
        <f t="shared" si="53"/>
        <v>231</v>
      </c>
      <c r="AI851">
        <f>VLOOKUP(A851,NP!$A:$B,2,FALSE)</f>
        <v>231</v>
      </c>
      <c r="AJ851">
        <f t="shared" si="54"/>
        <v>231</v>
      </c>
      <c r="AK851">
        <f>VLOOKUP(F851,Kondition!$B$4:$AG$31,27,FALSE)*100</f>
        <v>43</v>
      </c>
      <c r="AL851" t="e">
        <f t="shared" si="55"/>
        <v>#REF!</v>
      </c>
      <c r="AM851">
        <v>19</v>
      </c>
    </row>
    <row r="852" spans="1:39" x14ac:dyDescent="0.3">
      <c r="A852" s="5">
        <v>11270804</v>
      </c>
      <c r="B852" s="6">
        <v>3286341896718</v>
      </c>
      <c r="C852" s="5" t="s">
        <v>2294</v>
      </c>
      <c r="D852" s="5" t="s">
        <v>6165</v>
      </c>
      <c r="E852" s="12">
        <v>324.5</v>
      </c>
      <c r="F852" s="5" t="s">
        <v>65</v>
      </c>
      <c r="G852" s="5">
        <v>2856018</v>
      </c>
      <c r="H852" s="36" t="s">
        <v>2294</v>
      </c>
      <c r="I852" s="5">
        <v>285</v>
      </c>
      <c r="J852" s="5">
        <v>60</v>
      </c>
      <c r="K852" s="5">
        <v>18</v>
      </c>
      <c r="L852" s="5" t="s">
        <v>6087</v>
      </c>
      <c r="M852" s="5">
        <v>116</v>
      </c>
      <c r="N852" s="5"/>
      <c r="O852" s="5" t="s">
        <v>50</v>
      </c>
      <c r="P852" s="5"/>
      <c r="Q852" s="5" t="s">
        <v>20</v>
      </c>
      <c r="R852" s="5" t="s">
        <v>20</v>
      </c>
      <c r="S852" s="5">
        <v>71</v>
      </c>
      <c r="T852" s="5" t="s">
        <v>22</v>
      </c>
      <c r="U852" s="5" t="s">
        <v>23</v>
      </c>
      <c r="V852" s="5" t="s">
        <v>24</v>
      </c>
      <c r="W852" s="12">
        <v>324.5</v>
      </c>
      <c r="X852" s="7" t="str">
        <f t="shared" si="52"/>
        <v>NP</v>
      </c>
      <c r="Y852" s="5">
        <f t="shared" si="53"/>
        <v>186</v>
      </c>
      <c r="AI852">
        <f>VLOOKUP(A852,NP!$A:$B,2,FALSE)</f>
        <v>186</v>
      </c>
      <c r="AJ852">
        <f t="shared" si="54"/>
        <v>186</v>
      </c>
      <c r="AK852">
        <f>VLOOKUP(F852,Kondition!$B$4:$AG$31,18,FALSE)*100</f>
        <v>37</v>
      </c>
      <c r="AL852" t="e">
        <f t="shared" si="55"/>
        <v>#REF!</v>
      </c>
      <c r="AM852">
        <v>17</v>
      </c>
    </row>
    <row r="853" spans="1:39" x14ac:dyDescent="0.3">
      <c r="A853" s="5">
        <v>11270805</v>
      </c>
      <c r="B853" s="6">
        <v>3286341896619</v>
      </c>
      <c r="C853" s="5" t="s">
        <v>2294</v>
      </c>
      <c r="D853" s="5" t="s">
        <v>6166</v>
      </c>
      <c r="E853" s="12">
        <v>334</v>
      </c>
      <c r="F853" s="5" t="s">
        <v>65</v>
      </c>
      <c r="G853" s="5">
        <v>2455519</v>
      </c>
      <c r="H853" s="36" t="s">
        <v>2294</v>
      </c>
      <c r="I853" s="5">
        <v>245</v>
      </c>
      <c r="J853" s="5">
        <v>55</v>
      </c>
      <c r="K853" s="5">
        <v>19</v>
      </c>
      <c r="L853" s="5" t="s">
        <v>6087</v>
      </c>
      <c r="M853" s="5">
        <v>103</v>
      </c>
      <c r="N853" s="5"/>
      <c r="O853" s="5" t="s">
        <v>33</v>
      </c>
      <c r="P853" s="5"/>
      <c r="Q853" s="5" t="s">
        <v>20</v>
      </c>
      <c r="R853" s="5" t="s">
        <v>20</v>
      </c>
      <c r="S853" s="5">
        <v>72</v>
      </c>
      <c r="T853" s="5" t="s">
        <v>22</v>
      </c>
      <c r="U853" s="5" t="s">
        <v>23</v>
      </c>
      <c r="V853" s="5" t="s">
        <v>24</v>
      </c>
      <c r="W853" s="12">
        <v>334</v>
      </c>
      <c r="X853" s="7" t="str">
        <f t="shared" si="52"/>
        <v>NP</v>
      </c>
      <c r="Y853" s="5">
        <f t="shared" si="53"/>
        <v>190</v>
      </c>
      <c r="AI853">
        <f>VLOOKUP(A853,NP!$A:$B,2,FALSE)</f>
        <v>190</v>
      </c>
      <c r="AJ853">
        <f t="shared" si="54"/>
        <v>190</v>
      </c>
      <c r="AK853">
        <f>VLOOKUP(F853,Kondition!$B$4:$AG$31,21,FALSE)*100</f>
        <v>43</v>
      </c>
      <c r="AL853" t="e">
        <f t="shared" si="55"/>
        <v>#REF!</v>
      </c>
      <c r="AM853">
        <v>19</v>
      </c>
    </row>
    <row r="854" spans="1:39" x14ac:dyDescent="0.3">
      <c r="A854" s="5">
        <v>11270806</v>
      </c>
      <c r="B854" s="6">
        <v>3286341896510</v>
      </c>
      <c r="C854" s="5" t="s">
        <v>2294</v>
      </c>
      <c r="D854" s="5" t="s">
        <v>6167</v>
      </c>
      <c r="E854" s="12">
        <v>310</v>
      </c>
      <c r="F854" s="5" t="s">
        <v>65</v>
      </c>
      <c r="G854" s="5">
        <v>2756518</v>
      </c>
      <c r="H854" s="36" t="s">
        <v>2294</v>
      </c>
      <c r="I854" s="5">
        <v>275</v>
      </c>
      <c r="J854" s="5">
        <v>65</v>
      </c>
      <c r="K854" s="5">
        <v>18</v>
      </c>
      <c r="L854" s="5" t="s">
        <v>6087</v>
      </c>
      <c r="M854" s="5">
        <v>114</v>
      </c>
      <c r="N854" s="5"/>
      <c r="O854" s="5" t="s">
        <v>50</v>
      </c>
      <c r="P854" s="5"/>
      <c r="Q854" s="5" t="s">
        <v>20</v>
      </c>
      <c r="R854" s="5" t="s">
        <v>20</v>
      </c>
      <c r="S854" s="5">
        <v>73</v>
      </c>
      <c r="T854" s="5" t="s">
        <v>22</v>
      </c>
      <c r="U854" s="5" t="s">
        <v>23</v>
      </c>
      <c r="V854" s="5" t="s">
        <v>24</v>
      </c>
      <c r="W854" s="12">
        <v>310</v>
      </c>
      <c r="X854" s="7" t="str">
        <f t="shared" si="52"/>
        <v>NP</v>
      </c>
      <c r="Y854" s="5">
        <f t="shared" si="53"/>
        <v>179</v>
      </c>
      <c r="AI854">
        <f>VLOOKUP(A854,NP!$A:$B,2,FALSE)</f>
        <v>179</v>
      </c>
      <c r="AJ854">
        <f t="shared" si="54"/>
        <v>179</v>
      </c>
      <c r="AK854">
        <f>VLOOKUP(F854,Kondition!$B$4:$AG$31,18,FALSE)*100</f>
        <v>37</v>
      </c>
      <c r="AL854" t="e">
        <f t="shared" si="55"/>
        <v>#REF!</v>
      </c>
      <c r="AM854">
        <v>17</v>
      </c>
    </row>
    <row r="855" spans="1:39" x14ac:dyDescent="0.3">
      <c r="A855" s="5">
        <v>11270807</v>
      </c>
      <c r="B855" s="6">
        <v>3286341896411</v>
      </c>
      <c r="C855" s="5" t="s">
        <v>2294</v>
      </c>
      <c r="D855" s="5" t="s">
        <v>6168</v>
      </c>
      <c r="E855" s="12">
        <v>341.5</v>
      </c>
      <c r="F855" s="5" t="s">
        <v>65</v>
      </c>
      <c r="G855" s="5">
        <v>2454520</v>
      </c>
      <c r="H855" s="36" t="s">
        <v>2294</v>
      </c>
      <c r="I855" s="5">
        <v>245</v>
      </c>
      <c r="J855" s="5">
        <v>45</v>
      </c>
      <c r="K855" s="5">
        <v>20</v>
      </c>
      <c r="L855" s="5" t="s">
        <v>6087</v>
      </c>
      <c r="M855" s="5">
        <v>103</v>
      </c>
      <c r="N855" s="5"/>
      <c r="O855" s="5" t="s">
        <v>33</v>
      </c>
      <c r="P855" s="5"/>
      <c r="Q855" s="5" t="s">
        <v>20</v>
      </c>
      <c r="R855" s="5" t="s">
        <v>20</v>
      </c>
      <c r="S855" s="5">
        <v>72</v>
      </c>
      <c r="T855" s="5" t="s">
        <v>22</v>
      </c>
      <c r="U855" s="5" t="s">
        <v>23</v>
      </c>
      <c r="V855" s="5" t="s">
        <v>24</v>
      </c>
      <c r="W855" s="12">
        <v>341.5</v>
      </c>
      <c r="X855" s="7" t="str">
        <f t="shared" si="52"/>
        <v>NP</v>
      </c>
      <c r="Y855" s="5">
        <f t="shared" si="53"/>
        <v>194</v>
      </c>
      <c r="AI855">
        <f>VLOOKUP(A855,NP!$A:$B,2,FALSE)</f>
        <v>194</v>
      </c>
      <c r="AJ855">
        <f t="shared" si="54"/>
        <v>194</v>
      </c>
      <c r="AK855">
        <f>VLOOKUP(F855,Kondition!$B$4:$AG$309,24,FALSE)*100</f>
        <v>43</v>
      </c>
      <c r="AL855" t="e">
        <f t="shared" si="55"/>
        <v>#REF!</v>
      </c>
      <c r="AM855">
        <v>19</v>
      </c>
    </row>
    <row r="856" spans="1:39" x14ac:dyDescent="0.3">
      <c r="A856" s="5">
        <v>11270808</v>
      </c>
      <c r="B856" s="6">
        <v>3286341896312</v>
      </c>
      <c r="C856" s="5" t="s">
        <v>2294</v>
      </c>
      <c r="D856" s="5" t="s">
        <v>6169</v>
      </c>
      <c r="E856" s="12">
        <v>349</v>
      </c>
      <c r="F856" s="5" t="s">
        <v>65</v>
      </c>
      <c r="G856" s="5">
        <v>2355520</v>
      </c>
      <c r="H856" s="36" t="s">
        <v>2294</v>
      </c>
      <c r="I856" s="5">
        <v>235</v>
      </c>
      <c r="J856" s="5">
        <v>55</v>
      </c>
      <c r="K856" s="5">
        <v>20</v>
      </c>
      <c r="L856" s="5" t="s">
        <v>6087</v>
      </c>
      <c r="M856" s="5">
        <v>102</v>
      </c>
      <c r="N856" s="5"/>
      <c r="O856" s="5" t="s">
        <v>33</v>
      </c>
      <c r="P856" s="5"/>
      <c r="Q856" s="5" t="s">
        <v>20</v>
      </c>
      <c r="R856" s="5" t="s">
        <v>20</v>
      </c>
      <c r="S856" s="5">
        <v>72</v>
      </c>
      <c r="T856" s="5" t="s">
        <v>22</v>
      </c>
      <c r="U856" s="5" t="s">
        <v>23</v>
      </c>
      <c r="V856" s="5" t="s">
        <v>24</v>
      </c>
      <c r="W856" s="12">
        <v>349</v>
      </c>
      <c r="X856" s="7" t="str">
        <f t="shared" si="52"/>
        <v>NP</v>
      </c>
      <c r="Y856" s="5">
        <f t="shared" si="53"/>
        <v>197</v>
      </c>
      <c r="AI856">
        <f>VLOOKUP(A856,NP!$A:$B,2,FALSE)</f>
        <v>197</v>
      </c>
      <c r="AJ856">
        <f t="shared" si="54"/>
        <v>197</v>
      </c>
      <c r="AK856">
        <f>VLOOKUP(F856,Kondition!$B$4:$AG$309,24,FALSE)*100</f>
        <v>43</v>
      </c>
      <c r="AL856" t="e">
        <f t="shared" si="55"/>
        <v>#REF!</v>
      </c>
      <c r="AM856">
        <v>19</v>
      </c>
    </row>
    <row r="857" spans="1:39" x14ac:dyDescent="0.3">
      <c r="A857" s="5">
        <v>11270809</v>
      </c>
      <c r="B857" s="6">
        <v>3286341896213</v>
      </c>
      <c r="C857" s="5" t="s">
        <v>2294</v>
      </c>
      <c r="D857" s="5" t="s">
        <v>6170</v>
      </c>
      <c r="E857" s="12">
        <v>339.5</v>
      </c>
      <c r="F857" s="5" t="s">
        <v>65</v>
      </c>
      <c r="G857" s="5">
        <v>2555019</v>
      </c>
      <c r="H857" s="36" t="s">
        <v>2294</v>
      </c>
      <c r="I857" s="5">
        <v>255</v>
      </c>
      <c r="J857" s="5">
        <v>50</v>
      </c>
      <c r="K857" s="5">
        <v>19</v>
      </c>
      <c r="L857" s="5" t="s">
        <v>6087</v>
      </c>
      <c r="M857" s="5">
        <v>107</v>
      </c>
      <c r="N857" s="5"/>
      <c r="O857" s="5" t="s">
        <v>33</v>
      </c>
      <c r="P857" s="5"/>
      <c r="Q857" s="5" t="s">
        <v>20</v>
      </c>
      <c r="R857" s="5" t="s">
        <v>20</v>
      </c>
      <c r="S857" s="5">
        <v>73</v>
      </c>
      <c r="T857" s="5" t="s">
        <v>22</v>
      </c>
      <c r="U857" s="5" t="s">
        <v>23</v>
      </c>
      <c r="V857" s="5" t="s">
        <v>24</v>
      </c>
      <c r="W857" s="12">
        <v>339.5</v>
      </c>
      <c r="X857" s="7" t="str">
        <f t="shared" si="52"/>
        <v>NP</v>
      </c>
      <c r="Y857" s="5">
        <f t="shared" si="53"/>
        <v>193</v>
      </c>
      <c r="AI857">
        <f>VLOOKUP(A857,NP!$A:$B,2,FALSE)</f>
        <v>193</v>
      </c>
      <c r="AJ857">
        <f t="shared" si="54"/>
        <v>193</v>
      </c>
      <c r="AK857">
        <f>VLOOKUP(F857,Kondition!$B$4:$AG$31,21,FALSE)*100</f>
        <v>43</v>
      </c>
      <c r="AL857" t="e">
        <f t="shared" si="55"/>
        <v>#REF!</v>
      </c>
      <c r="AM857">
        <v>19</v>
      </c>
    </row>
    <row r="858" spans="1:39" x14ac:dyDescent="0.3">
      <c r="A858" s="5">
        <v>11270810</v>
      </c>
      <c r="B858" s="6">
        <v>3286341896114</v>
      </c>
      <c r="C858" s="5" t="s">
        <v>2294</v>
      </c>
      <c r="D858" s="5" t="s">
        <v>6171</v>
      </c>
      <c r="E858" s="12">
        <v>359</v>
      </c>
      <c r="F858" s="5" t="s">
        <v>65</v>
      </c>
      <c r="G858" s="5">
        <v>2555520</v>
      </c>
      <c r="H858" s="36" t="s">
        <v>2294</v>
      </c>
      <c r="I858" s="5">
        <v>255</v>
      </c>
      <c r="J858" s="5">
        <v>55</v>
      </c>
      <c r="K858" s="5">
        <v>20</v>
      </c>
      <c r="L858" s="5" t="s">
        <v>6087</v>
      </c>
      <c r="M858" s="5">
        <v>110</v>
      </c>
      <c r="N858" s="5"/>
      <c r="O858" s="5" t="s">
        <v>33</v>
      </c>
      <c r="P858" s="5"/>
      <c r="Q858" s="5" t="s">
        <v>20</v>
      </c>
      <c r="R858" s="5" t="s">
        <v>20</v>
      </c>
      <c r="S858" s="5">
        <v>73</v>
      </c>
      <c r="T858" s="5" t="s">
        <v>22</v>
      </c>
      <c r="U858" s="5" t="s">
        <v>23</v>
      </c>
      <c r="V858" s="5" t="s">
        <v>24</v>
      </c>
      <c r="W858" s="12">
        <v>359</v>
      </c>
      <c r="X858" s="7" t="str">
        <f t="shared" si="52"/>
        <v>NP</v>
      </c>
      <c r="Y858" s="5">
        <f t="shared" si="53"/>
        <v>202</v>
      </c>
      <c r="AI858">
        <f>VLOOKUP(A858,NP!$A:$B,2,FALSE)</f>
        <v>202</v>
      </c>
      <c r="AJ858">
        <f t="shared" si="54"/>
        <v>202</v>
      </c>
      <c r="AK858">
        <f>VLOOKUP(F858,Kondition!$B$4:$AG$309,24,FALSE)*100</f>
        <v>43</v>
      </c>
      <c r="AL858" t="e">
        <f t="shared" si="55"/>
        <v>#REF!</v>
      </c>
      <c r="AM858">
        <v>19</v>
      </c>
    </row>
    <row r="859" spans="1:39" x14ac:dyDescent="0.3">
      <c r="A859" s="5">
        <v>11270811</v>
      </c>
      <c r="B859" s="6">
        <v>3286341513417</v>
      </c>
      <c r="C859" s="5" t="s">
        <v>2294</v>
      </c>
      <c r="D859" s="5" t="s">
        <v>6172</v>
      </c>
      <c r="E859" s="12">
        <v>386</v>
      </c>
      <c r="F859" s="5" t="s">
        <v>65</v>
      </c>
      <c r="G859" s="5">
        <v>2654521</v>
      </c>
      <c r="H859" s="36" t="s">
        <v>2294</v>
      </c>
      <c r="I859" s="5">
        <v>265</v>
      </c>
      <c r="J859" s="5">
        <v>45</v>
      </c>
      <c r="K859" s="5">
        <v>21</v>
      </c>
      <c r="L859" s="5" t="s">
        <v>3656</v>
      </c>
      <c r="M859" s="5">
        <v>108</v>
      </c>
      <c r="N859" s="5"/>
      <c r="O859" s="5" t="s">
        <v>25</v>
      </c>
      <c r="P859" s="5"/>
      <c r="Q859" s="5" t="s">
        <v>21</v>
      </c>
      <c r="R859" s="5" t="s">
        <v>34</v>
      </c>
      <c r="S859" s="5">
        <v>73</v>
      </c>
      <c r="T859" s="5" t="s">
        <v>22</v>
      </c>
      <c r="U859" s="5" t="s">
        <v>23</v>
      </c>
      <c r="V859" s="5" t="s">
        <v>24</v>
      </c>
      <c r="W859" s="12">
        <v>386</v>
      </c>
      <c r="X859" s="7" t="str">
        <f t="shared" si="52"/>
        <v>NP</v>
      </c>
      <c r="Y859" s="5">
        <f t="shared" si="53"/>
        <v>214.5</v>
      </c>
      <c r="AI859">
        <f>VLOOKUP(A859,NP!$A:$B,2,FALSE)</f>
        <v>214.5</v>
      </c>
      <c r="AJ859">
        <f t="shared" si="54"/>
        <v>214.5</v>
      </c>
      <c r="AK859">
        <f>VLOOKUP(F859,Kondition!$B$4:$AG$31,27,FALSE)*100</f>
        <v>43</v>
      </c>
      <c r="AL859" t="e">
        <f t="shared" si="55"/>
        <v>#REF!</v>
      </c>
      <c r="AM859">
        <v>19</v>
      </c>
    </row>
    <row r="860" spans="1:39" x14ac:dyDescent="0.3">
      <c r="A860" s="5">
        <v>11010613</v>
      </c>
      <c r="B860" s="6">
        <v>4019238741483</v>
      </c>
      <c r="C860" s="5" t="s">
        <v>76</v>
      </c>
      <c r="D860" s="5" t="s">
        <v>3264</v>
      </c>
      <c r="E860" s="12">
        <v>84.5</v>
      </c>
      <c r="F860" s="5" t="s">
        <v>18</v>
      </c>
      <c r="G860" s="5">
        <v>1856514</v>
      </c>
      <c r="H860" s="36" t="s">
        <v>76</v>
      </c>
      <c r="I860" s="5">
        <v>185</v>
      </c>
      <c r="J860" s="5">
        <v>65</v>
      </c>
      <c r="K860" s="5">
        <v>14</v>
      </c>
      <c r="L860" s="5" t="s">
        <v>3230</v>
      </c>
      <c r="M860" s="5">
        <v>86</v>
      </c>
      <c r="N860" s="5"/>
      <c r="O860" s="5" t="s">
        <v>33</v>
      </c>
      <c r="P860" s="5"/>
      <c r="Q860" s="5" t="s">
        <v>26</v>
      </c>
      <c r="R860" s="5" t="s">
        <v>27</v>
      </c>
      <c r="S860" s="5">
        <v>71</v>
      </c>
      <c r="T860" s="5" t="s">
        <v>22</v>
      </c>
      <c r="U860" s="5" t="s">
        <v>23</v>
      </c>
      <c r="V860" s="5" t="s">
        <v>24</v>
      </c>
      <c r="W860" s="12">
        <v>84.5</v>
      </c>
      <c r="X860" s="7">
        <f t="shared" si="52"/>
        <v>0.215</v>
      </c>
      <c r="Y860" s="5">
        <f t="shared" si="53"/>
        <v>66.332499999999996</v>
      </c>
      <c r="AI860" t="e">
        <f>VLOOKUP(A860,NP!$A:$B,2,FALSE)</f>
        <v>#N/A</v>
      </c>
      <c r="AJ860">
        <f t="shared" si="54"/>
        <v>0</v>
      </c>
      <c r="AK860">
        <f>VLOOKUP(F860,Kondition!$B$4:$AG$31,6,FALSE)*100</f>
        <v>21.5</v>
      </c>
      <c r="AL860" t="e">
        <f t="shared" si="55"/>
        <v>#REF!</v>
      </c>
      <c r="AM860">
        <v>16</v>
      </c>
    </row>
    <row r="861" spans="1:39" x14ac:dyDescent="0.3">
      <c r="A861" s="5">
        <v>11013659</v>
      </c>
      <c r="B861" s="6">
        <v>4019238025354</v>
      </c>
      <c r="C861" s="5" t="s">
        <v>76</v>
      </c>
      <c r="D861" s="5" t="s">
        <v>3475</v>
      </c>
      <c r="E861" s="12">
        <v>90.5</v>
      </c>
      <c r="F861" s="5" t="s">
        <v>18</v>
      </c>
      <c r="G861" s="5">
        <v>1757014</v>
      </c>
      <c r="H861" s="36" t="s">
        <v>76</v>
      </c>
      <c r="I861" s="5">
        <v>175</v>
      </c>
      <c r="J861" s="5">
        <v>70</v>
      </c>
      <c r="K861" s="5">
        <v>14</v>
      </c>
      <c r="L861" s="5" t="s">
        <v>3467</v>
      </c>
      <c r="M861" s="5">
        <v>88</v>
      </c>
      <c r="N861" s="5"/>
      <c r="O861" s="5" t="s">
        <v>33</v>
      </c>
      <c r="P861" s="5"/>
      <c r="Q861" s="5"/>
      <c r="R861" s="5"/>
      <c r="S861" s="5"/>
      <c r="T861" s="5"/>
      <c r="U861" s="5"/>
      <c r="V861" s="5"/>
      <c r="W861" s="12">
        <v>90.5</v>
      </c>
      <c r="X861" s="7">
        <f t="shared" si="52"/>
        <v>0.215</v>
      </c>
      <c r="Y861" s="5">
        <f t="shared" si="53"/>
        <v>71.042500000000004</v>
      </c>
      <c r="AI861" t="e">
        <f>VLOOKUP(A861,NP!$A:$B,2,FALSE)</f>
        <v>#N/A</v>
      </c>
      <c r="AJ861">
        <f t="shared" si="54"/>
        <v>0</v>
      </c>
      <c r="AK861">
        <f>VLOOKUP(F861,Kondition!$B$4:$AG$31,6,FALSE)*100</f>
        <v>21.5</v>
      </c>
      <c r="AL861" t="e">
        <f t="shared" si="55"/>
        <v>#REF!</v>
      </c>
      <c r="AM861">
        <v>16</v>
      </c>
    </row>
    <row r="862" spans="1:39" x14ac:dyDescent="0.3">
      <c r="A862" s="5">
        <v>10030430</v>
      </c>
      <c r="B862" s="6">
        <v>4024068592211</v>
      </c>
      <c r="C862" s="5" t="s">
        <v>76</v>
      </c>
      <c r="D862" s="5" t="s">
        <v>525</v>
      </c>
      <c r="E862" s="12">
        <v>67</v>
      </c>
      <c r="F862" s="5" t="s">
        <v>48</v>
      </c>
      <c r="G862" s="5">
        <v>1956515</v>
      </c>
      <c r="H862" s="36" t="s">
        <v>76</v>
      </c>
      <c r="I862" s="5">
        <v>195</v>
      </c>
      <c r="J862" s="5">
        <v>65</v>
      </c>
      <c r="K862" s="5">
        <v>15</v>
      </c>
      <c r="L862" s="5" t="s">
        <v>508</v>
      </c>
      <c r="M862" s="5">
        <v>91</v>
      </c>
      <c r="N862" s="5"/>
      <c r="O862" s="5" t="s">
        <v>19</v>
      </c>
      <c r="P862" s="5"/>
      <c r="Q862" s="5" t="s">
        <v>26</v>
      </c>
      <c r="R862" s="5" t="s">
        <v>21</v>
      </c>
      <c r="S862" s="5">
        <v>71</v>
      </c>
      <c r="T862" s="5" t="s">
        <v>22</v>
      </c>
      <c r="U862" s="5" t="s">
        <v>23</v>
      </c>
      <c r="V862" s="5" t="s">
        <v>24</v>
      </c>
      <c r="W862" s="12">
        <v>67</v>
      </c>
      <c r="X862" s="7">
        <f t="shared" si="52"/>
        <v>0.19500000000000001</v>
      </c>
      <c r="Y862" s="5">
        <f t="shared" si="53"/>
        <v>53.934999999999995</v>
      </c>
      <c r="AI862" t="e">
        <f>VLOOKUP(A862,NP!$A:$B,2,FALSE)</f>
        <v>#N/A</v>
      </c>
      <c r="AJ862">
        <f t="shared" si="54"/>
        <v>0</v>
      </c>
      <c r="AK862">
        <f>VLOOKUP(F862,Kondition!$B$4:$AG$31,9,FALSE)*100</f>
        <v>19.5</v>
      </c>
      <c r="AL862" t="e">
        <f t="shared" si="55"/>
        <v>#REF!</v>
      </c>
      <c r="AM862">
        <v>16</v>
      </c>
    </row>
    <row r="863" spans="1:39" x14ac:dyDescent="0.3">
      <c r="A863" s="5">
        <v>11010582</v>
      </c>
      <c r="B863" s="6">
        <v>4019238741476</v>
      </c>
      <c r="C863" s="5" t="s">
        <v>76</v>
      </c>
      <c r="D863" s="5" t="s">
        <v>3233</v>
      </c>
      <c r="E863" s="12">
        <v>85</v>
      </c>
      <c r="F863" s="5" t="s">
        <v>18</v>
      </c>
      <c r="G863" s="5">
        <v>1856515</v>
      </c>
      <c r="H863" s="36" t="s">
        <v>76</v>
      </c>
      <c r="I863" s="5">
        <v>185</v>
      </c>
      <c r="J863" s="5">
        <v>65</v>
      </c>
      <c r="K863" s="5">
        <v>15</v>
      </c>
      <c r="L863" s="5" t="s">
        <v>3230</v>
      </c>
      <c r="M863" s="5">
        <v>92</v>
      </c>
      <c r="N863" s="5"/>
      <c r="O863" s="5" t="s">
        <v>33</v>
      </c>
      <c r="P863" s="5"/>
      <c r="Q863" s="5" t="s">
        <v>21</v>
      </c>
      <c r="R863" s="5" t="s">
        <v>27</v>
      </c>
      <c r="S863" s="5">
        <v>71</v>
      </c>
      <c r="T863" s="5" t="s">
        <v>22</v>
      </c>
      <c r="U863" s="5" t="s">
        <v>23</v>
      </c>
      <c r="V863" s="5" t="s">
        <v>24</v>
      </c>
      <c r="W863" s="12">
        <v>85</v>
      </c>
      <c r="X863" s="7">
        <f t="shared" si="52"/>
        <v>0.215</v>
      </c>
      <c r="Y863" s="5">
        <f t="shared" si="53"/>
        <v>66.725000000000009</v>
      </c>
      <c r="AI863" t="e">
        <f>VLOOKUP(A863,NP!$A:$B,2,FALSE)</f>
        <v>#N/A</v>
      </c>
      <c r="AJ863">
        <f t="shared" si="54"/>
        <v>0</v>
      </c>
      <c r="AK863">
        <f>VLOOKUP(F863,Kondition!$B$4:$AG$31,9,FALSE)*100</f>
        <v>21.5</v>
      </c>
      <c r="AL863" t="e">
        <f t="shared" si="55"/>
        <v>#REF!</v>
      </c>
      <c r="AM863">
        <v>16</v>
      </c>
    </row>
    <row r="864" spans="1:39" x14ac:dyDescent="0.3">
      <c r="A864" s="5">
        <v>10011170</v>
      </c>
      <c r="B864" s="6">
        <v>4019238314441</v>
      </c>
      <c r="C864" s="5" t="s">
        <v>76</v>
      </c>
      <c r="D864" s="5" t="s">
        <v>82</v>
      </c>
      <c r="E864" s="12">
        <v>85</v>
      </c>
      <c r="F864" s="5" t="s">
        <v>18</v>
      </c>
      <c r="G864" s="5">
        <v>1756513</v>
      </c>
      <c r="H864" s="36" t="s">
        <v>76</v>
      </c>
      <c r="I864" s="5">
        <v>175</v>
      </c>
      <c r="J864" s="5">
        <v>65</v>
      </c>
      <c r="K864" s="5">
        <v>13</v>
      </c>
      <c r="L864" s="5" t="s">
        <v>83</v>
      </c>
      <c r="M864" s="5">
        <v>80</v>
      </c>
      <c r="N864" s="5"/>
      <c r="O864" s="5" t="s">
        <v>33</v>
      </c>
      <c r="P864" s="5"/>
      <c r="Q864" s="5" t="s">
        <v>26</v>
      </c>
      <c r="R864" s="5" t="s">
        <v>21</v>
      </c>
      <c r="S864" s="5">
        <v>71</v>
      </c>
      <c r="T864" s="5" t="s">
        <v>22</v>
      </c>
      <c r="U864" s="5" t="s">
        <v>23</v>
      </c>
      <c r="V864" s="5" t="s">
        <v>24</v>
      </c>
      <c r="W864" s="12">
        <v>85</v>
      </c>
      <c r="X864" s="7">
        <f t="shared" si="52"/>
        <v>0.215</v>
      </c>
      <c r="Y864" s="5">
        <f t="shared" si="53"/>
        <v>66.725000000000009</v>
      </c>
      <c r="AI864" t="e">
        <f>VLOOKUP(A864,NP!$A:$B,2,FALSE)</f>
        <v>#N/A</v>
      </c>
      <c r="AJ864">
        <f t="shared" si="54"/>
        <v>0</v>
      </c>
      <c r="AK864">
        <f>VLOOKUP(F864,Kondition!$B$4:$AG$31,3,FALSE)*100</f>
        <v>21.5</v>
      </c>
      <c r="AL864" t="e">
        <f t="shared" si="55"/>
        <v>#REF!</v>
      </c>
      <c r="AM864">
        <v>16</v>
      </c>
    </row>
    <row r="865" spans="1:39" x14ac:dyDescent="0.3">
      <c r="A865" s="5">
        <v>10051312</v>
      </c>
      <c r="B865" s="6">
        <v>4024063001015</v>
      </c>
      <c r="C865" s="5" t="s">
        <v>76</v>
      </c>
      <c r="D865" s="5" t="s">
        <v>684</v>
      </c>
      <c r="E865" s="12">
        <v>54</v>
      </c>
      <c r="F865" s="5" t="s">
        <v>51</v>
      </c>
      <c r="G865" s="5">
        <v>1757014</v>
      </c>
      <c r="H865" s="36" t="s">
        <v>76</v>
      </c>
      <c r="I865" s="5">
        <v>175</v>
      </c>
      <c r="J865" s="5">
        <v>70</v>
      </c>
      <c r="K865" s="5">
        <v>14</v>
      </c>
      <c r="L865" s="5" t="s">
        <v>685</v>
      </c>
      <c r="M865" s="5">
        <v>88</v>
      </c>
      <c r="N865" s="5"/>
      <c r="O865" s="5" t="s">
        <v>33</v>
      </c>
      <c r="P865" s="5"/>
      <c r="Q865" s="5" t="s">
        <v>26</v>
      </c>
      <c r="R865" s="5" t="s">
        <v>21</v>
      </c>
      <c r="S865" s="5">
        <v>71</v>
      </c>
      <c r="T865" s="5" t="s">
        <v>22</v>
      </c>
      <c r="U865" s="5" t="s">
        <v>23</v>
      </c>
      <c r="V865" s="5" t="s">
        <v>24</v>
      </c>
      <c r="W865" s="12">
        <v>54</v>
      </c>
      <c r="X865" s="7">
        <f t="shared" si="52"/>
        <v>7.0000000000000007E-2</v>
      </c>
      <c r="Y865" s="5">
        <f t="shared" si="53"/>
        <v>50.22</v>
      </c>
      <c r="AI865" t="e">
        <f>VLOOKUP(A865,NP!$A:$B,2,FALSE)</f>
        <v>#N/A</v>
      </c>
      <c r="AJ865">
        <f t="shared" si="54"/>
        <v>0</v>
      </c>
      <c r="AK865">
        <f>VLOOKUP(F865,Kondition!$B$4:$AG$31,6,FALSE)*100</f>
        <v>7.0000000000000009</v>
      </c>
      <c r="AL865" t="e">
        <f t="shared" si="55"/>
        <v>#REF!</v>
      </c>
      <c r="AM865">
        <v>16</v>
      </c>
    </row>
    <row r="866" spans="1:39" x14ac:dyDescent="0.3">
      <c r="A866" s="5">
        <v>10051348</v>
      </c>
      <c r="B866" s="6">
        <v>4024063000421</v>
      </c>
      <c r="C866" s="5" t="s">
        <v>76</v>
      </c>
      <c r="D866" s="5" t="s">
        <v>721</v>
      </c>
      <c r="E866" s="12">
        <v>57</v>
      </c>
      <c r="F866" s="5" t="s">
        <v>51</v>
      </c>
      <c r="G866" s="5">
        <v>2055516</v>
      </c>
      <c r="H866" s="36" t="s">
        <v>76</v>
      </c>
      <c r="I866" s="5">
        <v>205</v>
      </c>
      <c r="J866" s="5">
        <v>55</v>
      </c>
      <c r="K866" s="5">
        <v>16</v>
      </c>
      <c r="L866" s="5" t="s">
        <v>685</v>
      </c>
      <c r="M866" s="5">
        <v>91</v>
      </c>
      <c r="N866" s="5"/>
      <c r="O866" s="5" t="s">
        <v>19</v>
      </c>
      <c r="P866" s="5"/>
      <c r="Q866" s="5" t="s">
        <v>21</v>
      </c>
      <c r="R866" s="5" t="s">
        <v>21</v>
      </c>
      <c r="S866" s="5">
        <v>72</v>
      </c>
      <c r="T866" s="5" t="s">
        <v>22</v>
      </c>
      <c r="U866" s="5" t="s">
        <v>23</v>
      </c>
      <c r="V866" s="5" t="s">
        <v>24</v>
      </c>
      <c r="W866" s="12">
        <v>57</v>
      </c>
      <c r="X866" s="7">
        <f t="shared" si="52"/>
        <v>7.0000000000000007E-2</v>
      </c>
      <c r="Y866" s="5">
        <f t="shared" si="53"/>
        <v>53.01</v>
      </c>
      <c r="AI866" t="e">
        <f>VLOOKUP(A866,NP!$A:$B,2,FALSE)</f>
        <v>#N/A</v>
      </c>
      <c r="AJ866">
        <f t="shared" si="54"/>
        <v>0</v>
      </c>
      <c r="AK866">
        <f>VLOOKUP(F866,Kondition!$B$4:$AG$31,12,FALSE)*100</f>
        <v>7.0000000000000009</v>
      </c>
      <c r="AL866" t="e">
        <f t="shared" si="55"/>
        <v>#REF!</v>
      </c>
      <c r="AM866">
        <v>16</v>
      </c>
    </row>
    <row r="867" spans="1:39" x14ac:dyDescent="0.3">
      <c r="A867" s="5">
        <v>10030604</v>
      </c>
      <c r="B867" s="6">
        <v>4024068632795</v>
      </c>
      <c r="C867" s="5" t="s">
        <v>76</v>
      </c>
      <c r="D867" s="5" t="s">
        <v>566</v>
      </c>
      <c r="E867" s="12">
        <v>67.5</v>
      </c>
      <c r="F867" s="5" t="s">
        <v>48</v>
      </c>
      <c r="G867" s="5">
        <v>1857014</v>
      </c>
      <c r="H867" s="36" t="s">
        <v>76</v>
      </c>
      <c r="I867" s="5">
        <v>185</v>
      </c>
      <c r="J867" s="5">
        <v>70</v>
      </c>
      <c r="K867" s="5">
        <v>14</v>
      </c>
      <c r="L867" s="5" t="s">
        <v>508</v>
      </c>
      <c r="M867" s="5">
        <v>88</v>
      </c>
      <c r="N867" s="5"/>
      <c r="O867" s="5" t="s">
        <v>33</v>
      </c>
      <c r="P867" s="5"/>
      <c r="Q867" s="5" t="s">
        <v>26</v>
      </c>
      <c r="R867" s="5" t="s">
        <v>21</v>
      </c>
      <c r="S867" s="5">
        <v>71</v>
      </c>
      <c r="T867" s="5" t="s">
        <v>22</v>
      </c>
      <c r="U867" s="5" t="s">
        <v>23</v>
      </c>
      <c r="V867" s="5" t="s">
        <v>24</v>
      </c>
      <c r="W867" s="12">
        <v>67.5</v>
      </c>
      <c r="X867" s="7">
        <f t="shared" si="52"/>
        <v>0.19500000000000001</v>
      </c>
      <c r="Y867" s="5">
        <f t="shared" si="53"/>
        <v>54.337499999999999</v>
      </c>
      <c r="AI867" t="e">
        <f>VLOOKUP(A867,NP!$A:$B,2,FALSE)</f>
        <v>#N/A</v>
      </c>
      <c r="AJ867">
        <f t="shared" si="54"/>
        <v>0</v>
      </c>
      <c r="AK867">
        <f>VLOOKUP(F867,Kondition!$B$4:$AG$31,6,FALSE)*100</f>
        <v>19.5</v>
      </c>
      <c r="AL867" t="e">
        <f t="shared" si="55"/>
        <v>#REF!</v>
      </c>
      <c r="AM867">
        <v>16</v>
      </c>
    </row>
    <row r="868" spans="1:39" x14ac:dyDescent="0.3">
      <c r="A868" s="5">
        <v>10030605</v>
      </c>
      <c r="B868" s="6">
        <v>4024068632771</v>
      </c>
      <c r="C868" s="5" t="s">
        <v>76</v>
      </c>
      <c r="D868" s="5" t="s">
        <v>567</v>
      </c>
      <c r="E868" s="12">
        <v>68</v>
      </c>
      <c r="F868" s="5" t="s">
        <v>48</v>
      </c>
      <c r="G868" s="5">
        <v>1757014</v>
      </c>
      <c r="H868" s="36" t="s">
        <v>76</v>
      </c>
      <c r="I868" s="5">
        <v>175</v>
      </c>
      <c r="J868" s="5">
        <v>70</v>
      </c>
      <c r="K868" s="5">
        <v>14</v>
      </c>
      <c r="L868" s="5" t="s">
        <v>508</v>
      </c>
      <c r="M868" s="5">
        <v>88</v>
      </c>
      <c r="N868" s="5"/>
      <c r="O868" s="5" t="s">
        <v>33</v>
      </c>
      <c r="P868" s="5"/>
      <c r="Q868" s="5" t="s">
        <v>26</v>
      </c>
      <c r="R868" s="5" t="s">
        <v>21</v>
      </c>
      <c r="S868" s="5">
        <v>71</v>
      </c>
      <c r="T868" s="5" t="s">
        <v>22</v>
      </c>
      <c r="U868" s="5" t="s">
        <v>23</v>
      </c>
      <c r="V868" s="5" t="s">
        <v>24</v>
      </c>
      <c r="W868" s="12">
        <v>68</v>
      </c>
      <c r="X868" s="7">
        <f t="shared" si="52"/>
        <v>0.19500000000000001</v>
      </c>
      <c r="Y868" s="5">
        <f t="shared" si="53"/>
        <v>54.739999999999995</v>
      </c>
      <c r="AI868" t="e">
        <f>VLOOKUP(A868,NP!$A:$B,2,FALSE)</f>
        <v>#N/A</v>
      </c>
      <c r="AJ868">
        <f t="shared" si="54"/>
        <v>0</v>
      </c>
      <c r="AK868">
        <f>VLOOKUP(F868,Kondition!$B$4:$AG$31,6,FALSE)*100</f>
        <v>19.5</v>
      </c>
      <c r="AL868" t="e">
        <f t="shared" si="55"/>
        <v>#REF!</v>
      </c>
      <c r="AM868">
        <v>16</v>
      </c>
    </row>
    <row r="869" spans="1:39" x14ac:dyDescent="0.3">
      <c r="A869" s="5">
        <v>11013650</v>
      </c>
      <c r="B869" s="6">
        <v>4019238025828</v>
      </c>
      <c r="C869" s="5" t="s">
        <v>76</v>
      </c>
      <c r="D869" s="5" t="s">
        <v>3466</v>
      </c>
      <c r="E869" s="12">
        <v>92</v>
      </c>
      <c r="F869" s="5" t="s">
        <v>18</v>
      </c>
      <c r="G869" s="5">
        <v>1756514</v>
      </c>
      <c r="H869" s="36" t="s">
        <v>76</v>
      </c>
      <c r="I869" s="5">
        <v>175</v>
      </c>
      <c r="J869" s="5">
        <v>65</v>
      </c>
      <c r="K869" s="5">
        <v>14</v>
      </c>
      <c r="L869" s="5" t="s">
        <v>3467</v>
      </c>
      <c r="M869" s="5">
        <v>86</v>
      </c>
      <c r="N869" s="5"/>
      <c r="O869" s="5" t="s">
        <v>33</v>
      </c>
      <c r="P869" s="5"/>
      <c r="Q869" s="5"/>
      <c r="R869" s="5"/>
      <c r="S869" s="5"/>
      <c r="T869" s="5"/>
      <c r="U869" s="5"/>
      <c r="V869" s="5"/>
      <c r="W869" s="12">
        <v>92</v>
      </c>
      <c r="X869" s="7">
        <f t="shared" si="52"/>
        <v>0.215</v>
      </c>
      <c r="Y869" s="5">
        <f t="shared" si="53"/>
        <v>72.22</v>
      </c>
      <c r="AI869" t="e">
        <f>VLOOKUP(A869,NP!$A:$B,2,FALSE)</f>
        <v>#N/A</v>
      </c>
      <c r="AJ869">
        <f t="shared" si="54"/>
        <v>0</v>
      </c>
      <c r="AK869">
        <f>VLOOKUP(F869,Kondition!$B$4:$AG$31,6,FALSE)*100</f>
        <v>21.5</v>
      </c>
      <c r="AL869" t="e">
        <f t="shared" si="55"/>
        <v>#REF!</v>
      </c>
      <c r="AM869">
        <v>16</v>
      </c>
    </row>
    <row r="870" spans="1:39" x14ac:dyDescent="0.3">
      <c r="A870" s="5">
        <v>10030222</v>
      </c>
      <c r="B870" s="6">
        <v>4024068592136</v>
      </c>
      <c r="C870" s="5" t="s">
        <v>76</v>
      </c>
      <c r="D870" s="5" t="s">
        <v>514</v>
      </c>
      <c r="E870" s="12">
        <v>68.5</v>
      </c>
      <c r="F870" s="5" t="s">
        <v>48</v>
      </c>
      <c r="G870" s="5">
        <v>1956015</v>
      </c>
      <c r="H870" s="36" t="s">
        <v>76</v>
      </c>
      <c r="I870" s="5">
        <v>195</v>
      </c>
      <c r="J870" s="5">
        <v>60</v>
      </c>
      <c r="K870" s="5">
        <v>15</v>
      </c>
      <c r="L870" s="5" t="s">
        <v>508</v>
      </c>
      <c r="M870" s="5">
        <v>88</v>
      </c>
      <c r="N870" s="5"/>
      <c r="O870" s="5" t="s">
        <v>33</v>
      </c>
      <c r="P870" s="5"/>
      <c r="Q870" s="5" t="s">
        <v>20</v>
      </c>
      <c r="R870" s="5" t="s">
        <v>21</v>
      </c>
      <c r="S870" s="5">
        <v>71</v>
      </c>
      <c r="T870" s="5" t="s">
        <v>22</v>
      </c>
      <c r="U870" s="5" t="s">
        <v>23</v>
      </c>
      <c r="V870" s="5" t="s">
        <v>24</v>
      </c>
      <c r="W870" s="12">
        <v>68.5</v>
      </c>
      <c r="X870" s="7">
        <f t="shared" si="52"/>
        <v>0.19500000000000001</v>
      </c>
      <c r="Y870" s="5">
        <f t="shared" si="53"/>
        <v>55.142499999999998</v>
      </c>
      <c r="AI870" t="e">
        <f>VLOOKUP(A870,NP!$A:$B,2,FALSE)</f>
        <v>#N/A</v>
      </c>
      <c r="AJ870">
        <f t="shared" si="54"/>
        <v>0</v>
      </c>
      <c r="AK870">
        <f>VLOOKUP(F870,Kondition!$B$4:$AG$31,9,FALSE)*100</f>
        <v>19.5</v>
      </c>
      <c r="AL870" t="e">
        <f t="shared" si="55"/>
        <v>#REF!</v>
      </c>
      <c r="AM870">
        <v>16</v>
      </c>
    </row>
    <row r="871" spans="1:39" x14ac:dyDescent="0.3">
      <c r="A871" s="5">
        <v>10030386</v>
      </c>
      <c r="B871" s="6">
        <v>4024068591917</v>
      </c>
      <c r="C871" s="5" t="s">
        <v>76</v>
      </c>
      <c r="D871" s="5" t="s">
        <v>521</v>
      </c>
      <c r="E871" s="12">
        <v>68.5</v>
      </c>
      <c r="F871" s="5" t="s">
        <v>48</v>
      </c>
      <c r="G871" s="5">
        <v>1955015</v>
      </c>
      <c r="H871" s="36" t="s">
        <v>76</v>
      </c>
      <c r="I871" s="5">
        <v>195</v>
      </c>
      <c r="J871" s="5">
        <v>50</v>
      </c>
      <c r="K871" s="5">
        <v>15</v>
      </c>
      <c r="L871" s="5" t="s">
        <v>508</v>
      </c>
      <c r="M871" s="5">
        <v>82</v>
      </c>
      <c r="N871" s="5"/>
      <c r="O871" s="5" t="s">
        <v>19</v>
      </c>
      <c r="P871" s="5"/>
      <c r="Q871" s="5" t="s">
        <v>20</v>
      </c>
      <c r="R871" s="5" t="s">
        <v>21</v>
      </c>
      <c r="S871" s="5">
        <v>72</v>
      </c>
      <c r="T871" s="5" t="s">
        <v>22</v>
      </c>
      <c r="U871" s="5" t="s">
        <v>23</v>
      </c>
      <c r="V871" s="5" t="s">
        <v>24</v>
      </c>
      <c r="W871" s="12">
        <v>68.5</v>
      </c>
      <c r="X871" s="7">
        <f t="shared" si="52"/>
        <v>0.19500000000000001</v>
      </c>
      <c r="Y871" s="5">
        <f t="shared" si="53"/>
        <v>55.142499999999998</v>
      </c>
      <c r="AI871" t="e">
        <f>VLOOKUP(A871,NP!$A:$B,2,FALSE)</f>
        <v>#N/A</v>
      </c>
      <c r="AJ871">
        <f t="shared" si="54"/>
        <v>0</v>
      </c>
      <c r="AK871">
        <f>VLOOKUP(F871,Kondition!$B$4:$AG$31,9,FALSE)*100</f>
        <v>19.5</v>
      </c>
      <c r="AL871" t="e">
        <f t="shared" si="55"/>
        <v>#REF!</v>
      </c>
      <c r="AM871">
        <v>16</v>
      </c>
    </row>
    <row r="872" spans="1:39" x14ac:dyDescent="0.3">
      <c r="A872" s="5">
        <v>11010606</v>
      </c>
      <c r="B872" s="6">
        <v>4019238741520</v>
      </c>
      <c r="C872" s="5" t="s">
        <v>76</v>
      </c>
      <c r="D872" s="5" t="s">
        <v>3257</v>
      </c>
      <c r="E872" s="12">
        <v>87</v>
      </c>
      <c r="F872" s="5" t="s">
        <v>18</v>
      </c>
      <c r="G872" s="5">
        <v>1756015</v>
      </c>
      <c r="H872" s="36" t="s">
        <v>76</v>
      </c>
      <c r="I872" s="5">
        <v>175</v>
      </c>
      <c r="J872" s="5">
        <v>60</v>
      </c>
      <c r="K872" s="5">
        <v>15</v>
      </c>
      <c r="L872" s="5" t="s">
        <v>3230</v>
      </c>
      <c r="M872" s="5">
        <v>81</v>
      </c>
      <c r="N872" s="5"/>
      <c r="O872" s="5" t="s">
        <v>33</v>
      </c>
      <c r="P872" s="5"/>
      <c r="Q872" s="5" t="s">
        <v>26</v>
      </c>
      <c r="R872" s="5" t="s">
        <v>27</v>
      </c>
      <c r="S872" s="5">
        <v>71</v>
      </c>
      <c r="T872" s="5" t="s">
        <v>22</v>
      </c>
      <c r="U872" s="5" t="s">
        <v>23</v>
      </c>
      <c r="V872" s="5" t="s">
        <v>24</v>
      </c>
      <c r="W872" s="12">
        <v>87</v>
      </c>
      <c r="X872" s="7">
        <f t="shared" si="52"/>
        <v>0.215</v>
      </c>
      <c r="Y872" s="5">
        <f t="shared" si="53"/>
        <v>68.295000000000002</v>
      </c>
      <c r="AI872" t="e">
        <f>VLOOKUP(A872,NP!$A:$B,2,FALSE)</f>
        <v>#N/A</v>
      </c>
      <c r="AJ872">
        <f t="shared" si="54"/>
        <v>0</v>
      </c>
      <c r="AK872">
        <f>VLOOKUP(F872,Kondition!$B$4:$AG$31,9,FALSE)*100</f>
        <v>21.5</v>
      </c>
      <c r="AL872" t="e">
        <f t="shared" si="55"/>
        <v>#REF!</v>
      </c>
      <c r="AM872">
        <v>16</v>
      </c>
    </row>
    <row r="873" spans="1:39" x14ac:dyDescent="0.3">
      <c r="A873" s="5">
        <v>11010608</v>
      </c>
      <c r="B873" s="6">
        <v>4019238741681</v>
      </c>
      <c r="C873" s="5" t="s">
        <v>76</v>
      </c>
      <c r="D873" s="5" t="s">
        <v>3259</v>
      </c>
      <c r="E873" s="12">
        <v>87.5</v>
      </c>
      <c r="F873" s="5" t="s">
        <v>18</v>
      </c>
      <c r="G873" s="5">
        <v>1757014</v>
      </c>
      <c r="H873" s="36" t="s">
        <v>76</v>
      </c>
      <c r="I873" s="5">
        <v>175</v>
      </c>
      <c r="J873" s="5">
        <v>70</v>
      </c>
      <c r="K873" s="5">
        <v>14</v>
      </c>
      <c r="L873" s="5" t="s">
        <v>3230</v>
      </c>
      <c r="M873" s="5">
        <v>84</v>
      </c>
      <c r="N873" s="5"/>
      <c r="O873" s="5" t="s">
        <v>33</v>
      </c>
      <c r="P873" s="5"/>
      <c r="Q873" s="5" t="s">
        <v>26</v>
      </c>
      <c r="R873" s="5" t="s">
        <v>27</v>
      </c>
      <c r="S873" s="5">
        <v>71</v>
      </c>
      <c r="T873" s="5" t="s">
        <v>22</v>
      </c>
      <c r="U873" s="5" t="s">
        <v>23</v>
      </c>
      <c r="V873" s="5" t="s">
        <v>24</v>
      </c>
      <c r="W873" s="12">
        <v>87.5</v>
      </c>
      <c r="X873" s="7">
        <f t="shared" si="52"/>
        <v>0.215</v>
      </c>
      <c r="Y873" s="5">
        <f t="shared" si="53"/>
        <v>68.6875</v>
      </c>
      <c r="AI873" t="e">
        <f>VLOOKUP(A873,NP!$A:$B,2,FALSE)</f>
        <v>#N/A</v>
      </c>
      <c r="AJ873">
        <f t="shared" si="54"/>
        <v>0</v>
      </c>
      <c r="AK873">
        <f>VLOOKUP(F873,Kondition!$B$4:$AG$31,6,FALSE)*100</f>
        <v>21.5</v>
      </c>
      <c r="AL873" t="e">
        <f t="shared" si="55"/>
        <v>#REF!</v>
      </c>
      <c r="AM873">
        <v>16</v>
      </c>
    </row>
    <row r="874" spans="1:39" x14ac:dyDescent="0.3">
      <c r="A874" s="5">
        <v>11011474</v>
      </c>
      <c r="B874" s="6">
        <v>4019238794786</v>
      </c>
      <c r="C874" s="5" t="s">
        <v>76</v>
      </c>
      <c r="D874" s="5" t="s">
        <v>3330</v>
      </c>
      <c r="E874" s="12">
        <v>87.5</v>
      </c>
      <c r="F874" s="5" t="s">
        <v>18</v>
      </c>
      <c r="G874" s="5">
        <v>1955015</v>
      </c>
      <c r="H874" s="36" t="s">
        <v>76</v>
      </c>
      <c r="I874" s="5">
        <v>195</v>
      </c>
      <c r="J874" s="5">
        <v>50</v>
      </c>
      <c r="K874" s="5">
        <v>15</v>
      </c>
      <c r="L874" s="5" t="s">
        <v>3230</v>
      </c>
      <c r="M874" s="5">
        <v>82</v>
      </c>
      <c r="N874" s="5"/>
      <c r="O874" s="5" t="s">
        <v>33</v>
      </c>
      <c r="P874" s="5"/>
      <c r="Q874" s="5" t="s">
        <v>26</v>
      </c>
      <c r="R874" s="5" t="s">
        <v>27</v>
      </c>
      <c r="S874" s="5">
        <v>72</v>
      </c>
      <c r="T874" s="5" t="s">
        <v>22</v>
      </c>
      <c r="U874" s="5" t="s">
        <v>23</v>
      </c>
      <c r="V874" s="5" t="s">
        <v>24</v>
      </c>
      <c r="W874" s="12">
        <v>87.5</v>
      </c>
      <c r="X874" s="7">
        <f t="shared" si="52"/>
        <v>0.215</v>
      </c>
      <c r="Y874" s="5">
        <f t="shared" si="53"/>
        <v>68.6875</v>
      </c>
      <c r="AI874" t="e">
        <f>VLOOKUP(A874,NP!$A:$B,2,FALSE)</f>
        <v>#N/A</v>
      </c>
      <c r="AJ874">
        <f t="shared" si="54"/>
        <v>0</v>
      </c>
      <c r="AK874">
        <f>VLOOKUP(F874,Kondition!$B$4:$AG$31,9,FALSE)*100</f>
        <v>21.5</v>
      </c>
      <c r="AL874" t="e">
        <f t="shared" si="55"/>
        <v>#REF!</v>
      </c>
      <c r="AM874">
        <v>16</v>
      </c>
    </row>
    <row r="875" spans="1:39" x14ac:dyDescent="0.3">
      <c r="A875" s="5">
        <v>11010587</v>
      </c>
      <c r="B875" s="6">
        <v>4019238741650</v>
      </c>
      <c r="C875" s="5" t="s">
        <v>76</v>
      </c>
      <c r="D875" s="5" t="s">
        <v>3238</v>
      </c>
      <c r="E875" s="12">
        <v>88</v>
      </c>
      <c r="F875" s="5" t="s">
        <v>18</v>
      </c>
      <c r="G875" s="5">
        <v>1956515</v>
      </c>
      <c r="H875" s="36" t="s">
        <v>76</v>
      </c>
      <c r="I875" s="5">
        <v>195</v>
      </c>
      <c r="J875" s="5">
        <v>65</v>
      </c>
      <c r="K875" s="5">
        <v>15</v>
      </c>
      <c r="L875" s="5" t="s">
        <v>3230</v>
      </c>
      <c r="M875" s="5">
        <v>91</v>
      </c>
      <c r="N875" s="5"/>
      <c r="O875" s="5" t="s">
        <v>19</v>
      </c>
      <c r="P875" s="5"/>
      <c r="Q875" s="5" t="s">
        <v>21</v>
      </c>
      <c r="R875" s="5" t="s">
        <v>27</v>
      </c>
      <c r="S875" s="5">
        <v>72</v>
      </c>
      <c r="T875" s="5" t="s">
        <v>22</v>
      </c>
      <c r="U875" s="5" t="s">
        <v>23</v>
      </c>
      <c r="V875" s="5" t="s">
        <v>24</v>
      </c>
      <c r="W875" s="12">
        <v>88</v>
      </c>
      <c r="X875" s="7">
        <f t="shared" si="52"/>
        <v>0.215</v>
      </c>
      <c r="Y875" s="5">
        <f t="shared" si="53"/>
        <v>69.08</v>
      </c>
      <c r="AI875" t="e">
        <f>VLOOKUP(A875,NP!$A:$B,2,FALSE)</f>
        <v>#N/A</v>
      </c>
      <c r="AJ875">
        <f t="shared" si="54"/>
        <v>0</v>
      </c>
      <c r="AK875">
        <f>VLOOKUP(F875,Kondition!$B$4:$AG$31,9,FALSE)*100</f>
        <v>21.5</v>
      </c>
      <c r="AL875" t="e">
        <f t="shared" si="55"/>
        <v>#REF!</v>
      </c>
      <c r="AM875">
        <v>16</v>
      </c>
    </row>
    <row r="876" spans="1:39" x14ac:dyDescent="0.3">
      <c r="A876" s="5">
        <v>10230516</v>
      </c>
      <c r="B876" s="6">
        <v>4024067621660</v>
      </c>
      <c r="C876" s="5" t="s">
        <v>76</v>
      </c>
      <c r="D876" s="5" t="s">
        <v>2295</v>
      </c>
      <c r="E876" s="12">
        <v>72.5</v>
      </c>
      <c r="F876" s="5" t="s">
        <v>63</v>
      </c>
      <c r="G876" s="5">
        <v>1957015</v>
      </c>
      <c r="H876" s="36" t="s">
        <v>76</v>
      </c>
      <c r="I876" s="5">
        <v>195</v>
      </c>
      <c r="J876" s="5">
        <v>70</v>
      </c>
      <c r="K876" s="5">
        <v>15</v>
      </c>
      <c r="L876" s="5" t="s">
        <v>2296</v>
      </c>
      <c r="M876" s="5">
        <v>97</v>
      </c>
      <c r="N876" s="5"/>
      <c r="O876" s="5" t="s">
        <v>33</v>
      </c>
      <c r="P876" s="5"/>
      <c r="Q876" s="5" t="s">
        <v>26</v>
      </c>
      <c r="R876" s="5" t="s">
        <v>21</v>
      </c>
      <c r="S876" s="5">
        <v>72</v>
      </c>
      <c r="T876" s="5" t="s">
        <v>22</v>
      </c>
      <c r="U876" s="5" t="s">
        <v>23</v>
      </c>
      <c r="V876" s="5" t="s">
        <v>24</v>
      </c>
      <c r="W876" s="12">
        <v>72.5</v>
      </c>
      <c r="X876" s="7">
        <f t="shared" si="52"/>
        <v>0.20499999999999999</v>
      </c>
      <c r="Y876" s="5">
        <f t="shared" si="53"/>
        <v>57.637500000000003</v>
      </c>
      <c r="AI876" t="e">
        <f>VLOOKUP(A876,NP!$A:$B,2,FALSE)</f>
        <v>#N/A</v>
      </c>
      <c r="AJ876">
        <f t="shared" si="54"/>
        <v>0</v>
      </c>
      <c r="AK876">
        <f>VLOOKUP(F876,Kondition!$B$4:$AG$31,9,FALSE)*100</f>
        <v>20.5</v>
      </c>
      <c r="AL876" t="e">
        <f t="shared" si="55"/>
        <v>#REF!</v>
      </c>
      <c r="AM876">
        <v>16</v>
      </c>
    </row>
    <row r="877" spans="1:39" x14ac:dyDescent="0.3">
      <c r="A877" s="5">
        <v>10051346</v>
      </c>
      <c r="B877" s="6">
        <v>4024063000704</v>
      </c>
      <c r="C877" s="5" t="s">
        <v>76</v>
      </c>
      <c r="D877" s="5" t="s">
        <v>719</v>
      </c>
      <c r="E877" s="12">
        <v>59.5</v>
      </c>
      <c r="F877" s="5" t="s">
        <v>51</v>
      </c>
      <c r="G877" s="5">
        <v>1955515</v>
      </c>
      <c r="H877" s="36" t="s">
        <v>76</v>
      </c>
      <c r="I877" s="5">
        <v>195</v>
      </c>
      <c r="J877" s="5">
        <v>55</v>
      </c>
      <c r="K877" s="5">
        <v>15</v>
      </c>
      <c r="L877" s="5" t="s">
        <v>685</v>
      </c>
      <c r="M877" s="5">
        <v>85</v>
      </c>
      <c r="N877" s="5"/>
      <c r="O877" s="5" t="s">
        <v>19</v>
      </c>
      <c r="P877" s="5"/>
      <c r="Q877" s="5" t="s">
        <v>26</v>
      </c>
      <c r="R877" s="5" t="s">
        <v>21</v>
      </c>
      <c r="S877" s="5">
        <v>72</v>
      </c>
      <c r="T877" s="5" t="s">
        <v>22</v>
      </c>
      <c r="U877" s="5" t="s">
        <v>23</v>
      </c>
      <c r="V877" s="5" t="s">
        <v>24</v>
      </c>
      <c r="W877" s="12">
        <v>59.5</v>
      </c>
      <c r="X877" s="7">
        <f t="shared" si="52"/>
        <v>7.0000000000000007E-2</v>
      </c>
      <c r="Y877" s="5">
        <f t="shared" si="53"/>
        <v>55.334999999999994</v>
      </c>
      <c r="AI877" t="e">
        <f>VLOOKUP(A877,NP!$A:$B,2,FALSE)</f>
        <v>#N/A</v>
      </c>
      <c r="AJ877">
        <f t="shared" si="54"/>
        <v>0</v>
      </c>
      <c r="AK877">
        <f>VLOOKUP(F877,Kondition!$B$4:$AG$31,9,FALSE)*100</f>
        <v>7.0000000000000009</v>
      </c>
      <c r="AL877" t="e">
        <f t="shared" si="55"/>
        <v>#REF!</v>
      </c>
      <c r="AM877">
        <v>16</v>
      </c>
    </row>
    <row r="878" spans="1:39" x14ac:dyDescent="0.3">
      <c r="A878" s="5">
        <v>11013651</v>
      </c>
      <c r="B878" s="6">
        <v>4019238025347</v>
      </c>
      <c r="C878" s="5" t="s">
        <v>76</v>
      </c>
      <c r="D878" s="5" t="s">
        <v>3468</v>
      </c>
      <c r="E878" s="12">
        <v>95.5</v>
      </c>
      <c r="F878" s="5" t="s">
        <v>18</v>
      </c>
      <c r="G878" s="5">
        <v>1756515</v>
      </c>
      <c r="H878" s="36" t="s">
        <v>76</v>
      </c>
      <c r="I878" s="5">
        <v>175</v>
      </c>
      <c r="J878" s="5">
        <v>65</v>
      </c>
      <c r="K878" s="5">
        <v>15</v>
      </c>
      <c r="L878" s="5" t="s">
        <v>3467</v>
      </c>
      <c r="M878" s="5">
        <v>88</v>
      </c>
      <c r="N878" s="5"/>
      <c r="O878" s="5" t="s">
        <v>33</v>
      </c>
      <c r="P878" s="5"/>
      <c r="Q878" s="5"/>
      <c r="R878" s="5"/>
      <c r="S878" s="5"/>
      <c r="T878" s="5"/>
      <c r="U878" s="5"/>
      <c r="V878" s="5"/>
      <c r="W878" s="12">
        <v>95.5</v>
      </c>
      <c r="X878" s="7">
        <f t="shared" si="52"/>
        <v>0.215</v>
      </c>
      <c r="Y878" s="5">
        <f t="shared" si="53"/>
        <v>74.967500000000001</v>
      </c>
      <c r="AI878" t="e">
        <f>VLOOKUP(A878,NP!$A:$B,2,FALSE)</f>
        <v>#N/A</v>
      </c>
      <c r="AJ878">
        <f t="shared" si="54"/>
        <v>0</v>
      </c>
      <c r="AK878">
        <f>VLOOKUP(F878,Kondition!$B$4:$AG$31,9,FALSE)*100</f>
        <v>21.5</v>
      </c>
      <c r="AL878" t="e">
        <f t="shared" si="55"/>
        <v>#REF!</v>
      </c>
      <c r="AM878">
        <v>16</v>
      </c>
    </row>
    <row r="879" spans="1:39" x14ac:dyDescent="0.3">
      <c r="A879" s="5">
        <v>11010586</v>
      </c>
      <c r="B879" s="6">
        <v>4019238741315</v>
      </c>
      <c r="C879" s="5" t="s">
        <v>76</v>
      </c>
      <c r="D879" s="5" t="s">
        <v>3237</v>
      </c>
      <c r="E879" s="12">
        <v>89.5</v>
      </c>
      <c r="F879" s="5" t="s">
        <v>18</v>
      </c>
      <c r="G879" s="5">
        <v>1956015</v>
      </c>
      <c r="H879" s="36" t="s">
        <v>76</v>
      </c>
      <c r="I879" s="5">
        <v>195</v>
      </c>
      <c r="J879" s="5">
        <v>60</v>
      </c>
      <c r="K879" s="5">
        <v>15</v>
      </c>
      <c r="L879" s="5" t="s">
        <v>3230</v>
      </c>
      <c r="M879" s="5">
        <v>88</v>
      </c>
      <c r="N879" s="5"/>
      <c r="O879" s="5" t="s">
        <v>33</v>
      </c>
      <c r="P879" s="5"/>
      <c r="Q879" s="5" t="s">
        <v>26</v>
      </c>
      <c r="R879" s="5" t="s">
        <v>27</v>
      </c>
      <c r="S879" s="5">
        <v>72</v>
      </c>
      <c r="T879" s="5" t="s">
        <v>22</v>
      </c>
      <c r="U879" s="5" t="s">
        <v>23</v>
      </c>
      <c r="V879" s="5" t="s">
        <v>24</v>
      </c>
      <c r="W879" s="12">
        <v>89.5</v>
      </c>
      <c r="X879" s="7">
        <f t="shared" si="52"/>
        <v>0.215</v>
      </c>
      <c r="Y879" s="5">
        <f t="shared" si="53"/>
        <v>70.257500000000007</v>
      </c>
      <c r="AI879" t="e">
        <f>VLOOKUP(A879,NP!$A:$B,2,FALSE)</f>
        <v>#N/A</v>
      </c>
      <c r="AJ879">
        <f t="shared" si="54"/>
        <v>0</v>
      </c>
      <c r="AK879">
        <f>VLOOKUP(F879,Kondition!$B$4:$AG$31,9,FALSE)*100</f>
        <v>21.5</v>
      </c>
      <c r="AL879" t="e">
        <f t="shared" si="55"/>
        <v>#REF!</v>
      </c>
      <c r="AM879">
        <v>16</v>
      </c>
    </row>
    <row r="880" spans="1:39" x14ac:dyDescent="0.3">
      <c r="A880" s="5">
        <v>10230715</v>
      </c>
      <c r="B880" s="6">
        <v>4024067747711</v>
      </c>
      <c r="C880" s="5" t="s">
        <v>76</v>
      </c>
      <c r="D880" s="5" t="s">
        <v>2344</v>
      </c>
      <c r="E880" s="12">
        <v>73.5</v>
      </c>
      <c r="F880" s="5" t="s">
        <v>63</v>
      </c>
      <c r="G880" s="5">
        <v>1956015</v>
      </c>
      <c r="H880" s="36" t="s">
        <v>76</v>
      </c>
      <c r="I880" s="5">
        <v>195</v>
      </c>
      <c r="J880" s="5">
        <v>60</v>
      </c>
      <c r="K880" s="5">
        <v>15</v>
      </c>
      <c r="L880" s="5" t="s">
        <v>2298</v>
      </c>
      <c r="M880" s="5">
        <v>88</v>
      </c>
      <c r="N880" s="5"/>
      <c r="O880" s="5" t="s">
        <v>19</v>
      </c>
      <c r="P880" s="5"/>
      <c r="Q880" s="5" t="s">
        <v>26</v>
      </c>
      <c r="R880" s="5" t="s">
        <v>21</v>
      </c>
      <c r="S880" s="5">
        <v>72</v>
      </c>
      <c r="T880" s="5" t="s">
        <v>22</v>
      </c>
      <c r="U880" s="5" t="s">
        <v>23</v>
      </c>
      <c r="V880" s="5" t="s">
        <v>24</v>
      </c>
      <c r="W880" s="12">
        <v>73.5</v>
      </c>
      <c r="X880" s="7">
        <f t="shared" si="52"/>
        <v>0.20499999999999999</v>
      </c>
      <c r="Y880" s="5">
        <f t="shared" si="53"/>
        <v>58.432500000000005</v>
      </c>
      <c r="AI880" t="e">
        <f>VLOOKUP(A880,NP!$A:$B,2,FALSE)</f>
        <v>#N/A</v>
      </c>
      <c r="AJ880">
        <f t="shared" si="54"/>
        <v>0</v>
      </c>
      <c r="AK880">
        <f>VLOOKUP(F880,Kondition!$B$4:$AG$31,9,FALSE)*100</f>
        <v>20.5</v>
      </c>
      <c r="AL880" t="e">
        <f t="shared" si="55"/>
        <v>#REF!</v>
      </c>
      <c r="AM880">
        <v>16</v>
      </c>
    </row>
    <row r="881" spans="1:39" x14ac:dyDescent="0.3">
      <c r="A881" s="5">
        <v>11011303</v>
      </c>
      <c r="B881" s="6">
        <v>4019238792256</v>
      </c>
      <c r="C881" s="5" t="s">
        <v>76</v>
      </c>
      <c r="D881" s="5" t="s">
        <v>3303</v>
      </c>
      <c r="E881" s="12">
        <v>90.5</v>
      </c>
      <c r="F881" s="5" t="s">
        <v>18</v>
      </c>
      <c r="G881" s="5">
        <v>1758014</v>
      </c>
      <c r="H881" s="36" t="s">
        <v>76</v>
      </c>
      <c r="I881" s="5">
        <v>175</v>
      </c>
      <c r="J881" s="5">
        <v>80</v>
      </c>
      <c r="K881" s="5">
        <v>14</v>
      </c>
      <c r="L881" s="5" t="s">
        <v>3230</v>
      </c>
      <c r="M881" s="5">
        <v>88</v>
      </c>
      <c r="N881" s="5"/>
      <c r="O881" s="5" t="s">
        <v>33</v>
      </c>
      <c r="P881" s="5"/>
      <c r="Q881" s="5" t="s">
        <v>21</v>
      </c>
      <c r="R881" s="5" t="s">
        <v>27</v>
      </c>
      <c r="S881" s="5">
        <v>71</v>
      </c>
      <c r="T881" s="5" t="s">
        <v>22</v>
      </c>
      <c r="U881" s="5" t="s">
        <v>23</v>
      </c>
      <c r="V881" s="5" t="s">
        <v>24</v>
      </c>
      <c r="W881" s="12">
        <v>90.5</v>
      </c>
      <c r="X881" s="7">
        <f t="shared" si="52"/>
        <v>0.215</v>
      </c>
      <c r="Y881" s="5">
        <f t="shared" si="53"/>
        <v>71.042500000000004</v>
      </c>
      <c r="AI881" t="e">
        <f>VLOOKUP(A881,NP!$A:$B,2,FALSE)</f>
        <v>#N/A</v>
      </c>
      <c r="AJ881">
        <f t="shared" si="54"/>
        <v>0</v>
      </c>
      <c r="AK881">
        <f>VLOOKUP(F881,Kondition!$B$4:$AG$31,6,FALSE)*100</f>
        <v>21.5</v>
      </c>
      <c r="AL881" t="e">
        <f t="shared" si="55"/>
        <v>#REF!</v>
      </c>
      <c r="AM881">
        <v>16</v>
      </c>
    </row>
    <row r="882" spans="1:39" x14ac:dyDescent="0.3">
      <c r="A882" s="5">
        <v>10030590</v>
      </c>
      <c r="B882" s="6">
        <v>4024068632924</v>
      </c>
      <c r="C882" s="5" t="s">
        <v>76</v>
      </c>
      <c r="D882" s="5" t="s">
        <v>553</v>
      </c>
      <c r="E882" s="12">
        <v>72</v>
      </c>
      <c r="F882" s="5" t="s">
        <v>48</v>
      </c>
      <c r="G882" s="5">
        <v>1855514</v>
      </c>
      <c r="H882" s="36" t="s">
        <v>76</v>
      </c>
      <c r="I882" s="5">
        <v>185</v>
      </c>
      <c r="J882" s="5">
        <v>55</v>
      </c>
      <c r="K882" s="5">
        <v>14</v>
      </c>
      <c r="L882" s="5" t="s">
        <v>508</v>
      </c>
      <c r="M882" s="5">
        <v>80</v>
      </c>
      <c r="N882" s="5"/>
      <c r="O882" s="5" t="s">
        <v>33</v>
      </c>
      <c r="P882" s="5"/>
      <c r="Q882" s="5" t="s">
        <v>20</v>
      </c>
      <c r="R882" s="5" t="s">
        <v>21</v>
      </c>
      <c r="S882" s="5">
        <v>71</v>
      </c>
      <c r="T882" s="5" t="s">
        <v>22</v>
      </c>
      <c r="U882" s="5" t="s">
        <v>23</v>
      </c>
      <c r="V882" s="5" t="s">
        <v>24</v>
      </c>
      <c r="W882" s="12">
        <v>72</v>
      </c>
      <c r="X882" s="7">
        <f t="shared" si="52"/>
        <v>0.19500000000000001</v>
      </c>
      <c r="Y882" s="5">
        <f t="shared" si="53"/>
        <v>57.959999999999994</v>
      </c>
      <c r="AI882" t="e">
        <f>VLOOKUP(A882,NP!$A:$B,2,FALSE)</f>
        <v>#N/A</v>
      </c>
      <c r="AJ882">
        <f t="shared" si="54"/>
        <v>0</v>
      </c>
      <c r="AK882">
        <f>VLOOKUP(F882,Kondition!$B$4:$AG$31,6,FALSE)*100</f>
        <v>19.5</v>
      </c>
      <c r="AL882" t="e">
        <f t="shared" si="55"/>
        <v>#REF!</v>
      </c>
      <c r="AM882">
        <v>16</v>
      </c>
    </row>
    <row r="883" spans="1:39" x14ac:dyDescent="0.3">
      <c r="A883" s="5">
        <v>11013657</v>
      </c>
      <c r="B883" s="6">
        <v>4019238025378</v>
      </c>
      <c r="C883" s="5" t="s">
        <v>76</v>
      </c>
      <c r="D883" s="5" t="s">
        <v>3473</v>
      </c>
      <c r="E883" s="12">
        <v>97.5</v>
      </c>
      <c r="F883" s="5" t="s">
        <v>18</v>
      </c>
      <c r="G883" s="5">
        <v>1856015</v>
      </c>
      <c r="H883" s="36" t="s">
        <v>76</v>
      </c>
      <c r="I883" s="5">
        <v>185</v>
      </c>
      <c r="J883" s="5">
        <v>60</v>
      </c>
      <c r="K883" s="5">
        <v>15</v>
      </c>
      <c r="L883" s="5" t="s">
        <v>3467</v>
      </c>
      <c r="M883" s="5">
        <v>88</v>
      </c>
      <c r="N883" s="5"/>
      <c r="O883" s="5" t="s">
        <v>33</v>
      </c>
      <c r="P883" s="5"/>
      <c r="Q883" s="5"/>
      <c r="R883" s="5"/>
      <c r="S883" s="5"/>
      <c r="T883" s="5"/>
      <c r="U883" s="5"/>
      <c r="V883" s="5"/>
      <c r="W883" s="12">
        <v>97.5</v>
      </c>
      <c r="X883" s="7">
        <f t="shared" si="52"/>
        <v>0.215</v>
      </c>
      <c r="Y883" s="5">
        <f t="shared" si="53"/>
        <v>76.537500000000009</v>
      </c>
      <c r="AI883" t="e">
        <f>VLOOKUP(A883,NP!$A:$B,2,FALSE)</f>
        <v>#N/A</v>
      </c>
      <c r="AJ883">
        <f t="shared" si="54"/>
        <v>0</v>
      </c>
      <c r="AK883">
        <f>VLOOKUP(F883,Kondition!$B$4:$AG$31,9,FALSE)*100</f>
        <v>21.5</v>
      </c>
      <c r="AL883" t="e">
        <f t="shared" si="55"/>
        <v>#REF!</v>
      </c>
      <c r="AM883">
        <v>16</v>
      </c>
    </row>
    <row r="884" spans="1:39" x14ac:dyDescent="0.3">
      <c r="A884" s="5">
        <v>10050388</v>
      </c>
      <c r="B884" s="6">
        <v>4024063504240</v>
      </c>
      <c r="C884" s="5" t="s">
        <v>76</v>
      </c>
      <c r="D884" s="5" t="s">
        <v>679</v>
      </c>
      <c r="E884" s="12">
        <v>58</v>
      </c>
      <c r="F884" s="5" t="s">
        <v>51</v>
      </c>
      <c r="G884" s="5">
        <v>1855514</v>
      </c>
      <c r="H884" s="36" t="s">
        <v>76</v>
      </c>
      <c r="I884" s="5">
        <v>185</v>
      </c>
      <c r="J884" s="5">
        <v>55</v>
      </c>
      <c r="K884" s="5">
        <v>14</v>
      </c>
      <c r="L884" s="5" t="s">
        <v>674</v>
      </c>
      <c r="M884" s="5">
        <v>80</v>
      </c>
      <c r="N884" s="5"/>
      <c r="O884" s="5" t="s">
        <v>33</v>
      </c>
      <c r="P884" s="5"/>
      <c r="Q884" s="5" t="s">
        <v>20</v>
      </c>
      <c r="R884" s="5" t="s">
        <v>21</v>
      </c>
      <c r="S884" s="5">
        <v>71</v>
      </c>
      <c r="T884" s="5" t="s">
        <v>22</v>
      </c>
      <c r="U884" s="5" t="s">
        <v>23</v>
      </c>
      <c r="V884" s="5" t="s">
        <v>24</v>
      </c>
      <c r="W884" s="12">
        <v>58</v>
      </c>
      <c r="X884" s="7">
        <f t="shared" si="52"/>
        <v>7.0000000000000007E-2</v>
      </c>
      <c r="Y884" s="5">
        <f t="shared" si="53"/>
        <v>53.94</v>
      </c>
      <c r="AI884" t="e">
        <f>VLOOKUP(A884,NP!$A:$B,2,FALSE)</f>
        <v>#N/A</v>
      </c>
      <c r="AJ884">
        <f t="shared" si="54"/>
        <v>0</v>
      </c>
      <c r="AK884">
        <f>VLOOKUP(F884,Kondition!$B$4:$AG$31,6,FALSE)*100</f>
        <v>7.0000000000000009</v>
      </c>
      <c r="AL884" t="e">
        <f t="shared" si="55"/>
        <v>#REF!</v>
      </c>
      <c r="AM884">
        <v>16</v>
      </c>
    </row>
    <row r="885" spans="1:39" x14ac:dyDescent="0.3">
      <c r="A885" s="5">
        <v>11013658</v>
      </c>
      <c r="B885" s="6">
        <v>4019238025392</v>
      </c>
      <c r="C885" s="5" t="s">
        <v>76</v>
      </c>
      <c r="D885" s="5" t="s">
        <v>3474</v>
      </c>
      <c r="E885" s="12">
        <v>98</v>
      </c>
      <c r="F885" s="5" t="s">
        <v>18</v>
      </c>
      <c r="G885" s="5">
        <v>1856515</v>
      </c>
      <c r="H885" s="36" t="s">
        <v>76</v>
      </c>
      <c r="I885" s="5">
        <v>185</v>
      </c>
      <c r="J885" s="5">
        <v>65</v>
      </c>
      <c r="K885" s="5">
        <v>15</v>
      </c>
      <c r="L885" s="5" t="s">
        <v>3467</v>
      </c>
      <c r="M885" s="5">
        <v>92</v>
      </c>
      <c r="N885" s="5"/>
      <c r="O885" s="5" t="s">
        <v>33</v>
      </c>
      <c r="P885" s="5"/>
      <c r="Q885" s="5"/>
      <c r="R885" s="5"/>
      <c r="S885" s="5"/>
      <c r="T885" s="5"/>
      <c r="U885" s="5"/>
      <c r="V885" s="5"/>
      <c r="W885" s="12">
        <v>98</v>
      </c>
      <c r="X885" s="7">
        <f t="shared" si="52"/>
        <v>0.215</v>
      </c>
      <c r="Y885" s="5">
        <f t="shared" si="53"/>
        <v>76.930000000000007</v>
      </c>
      <c r="AI885" t="e">
        <f>VLOOKUP(A885,NP!$A:$B,2,FALSE)</f>
        <v>#N/A</v>
      </c>
      <c r="AJ885">
        <f t="shared" si="54"/>
        <v>0</v>
      </c>
      <c r="AK885">
        <f>VLOOKUP(F885,Kondition!$B$4:$AG$31,9,FALSE)*100</f>
        <v>21.5</v>
      </c>
      <c r="AL885" t="e">
        <f t="shared" si="55"/>
        <v>#REF!</v>
      </c>
      <c r="AM885">
        <v>16</v>
      </c>
    </row>
    <row r="886" spans="1:39" x14ac:dyDescent="0.3">
      <c r="A886" s="5">
        <v>10051339</v>
      </c>
      <c r="B886" s="6">
        <v>4024063000698</v>
      </c>
      <c r="C886" s="5" t="s">
        <v>76</v>
      </c>
      <c r="D886" s="5" t="s">
        <v>712</v>
      </c>
      <c r="E886" s="12">
        <v>61.5</v>
      </c>
      <c r="F886" s="5" t="s">
        <v>51</v>
      </c>
      <c r="G886" s="5">
        <v>1855515</v>
      </c>
      <c r="H886" s="36" t="s">
        <v>76</v>
      </c>
      <c r="I886" s="5">
        <v>185</v>
      </c>
      <c r="J886" s="5">
        <v>55</v>
      </c>
      <c r="K886" s="5">
        <v>15</v>
      </c>
      <c r="L886" s="5" t="s">
        <v>685</v>
      </c>
      <c r="M886" s="5">
        <v>82</v>
      </c>
      <c r="N886" s="5"/>
      <c r="O886" s="5" t="s">
        <v>33</v>
      </c>
      <c r="P886" s="5"/>
      <c r="Q886" s="5" t="s">
        <v>26</v>
      </c>
      <c r="R886" s="5" t="s">
        <v>21</v>
      </c>
      <c r="S886" s="5">
        <v>71</v>
      </c>
      <c r="T886" s="5" t="s">
        <v>22</v>
      </c>
      <c r="U886" s="5" t="s">
        <v>23</v>
      </c>
      <c r="V886" s="5" t="s">
        <v>24</v>
      </c>
      <c r="W886" s="12">
        <v>61.5</v>
      </c>
      <c r="X886" s="7">
        <f t="shared" si="52"/>
        <v>7.0000000000000007E-2</v>
      </c>
      <c r="Y886" s="5">
        <f t="shared" si="53"/>
        <v>57.194999999999993</v>
      </c>
      <c r="AI886" t="e">
        <f>VLOOKUP(A886,NP!$A:$B,2,FALSE)</f>
        <v>#N/A</v>
      </c>
      <c r="AJ886">
        <f t="shared" si="54"/>
        <v>0</v>
      </c>
      <c r="AK886">
        <f>VLOOKUP(F886,Kondition!$B$4:$AG$31,9,FALSE)*100</f>
        <v>7.0000000000000009</v>
      </c>
      <c r="AL886" t="e">
        <f t="shared" si="55"/>
        <v>#REF!</v>
      </c>
      <c r="AM886">
        <v>16</v>
      </c>
    </row>
    <row r="887" spans="1:39" x14ac:dyDescent="0.3">
      <c r="A887" s="5">
        <v>10030437</v>
      </c>
      <c r="B887" s="6">
        <v>4024068592129</v>
      </c>
      <c r="C887" s="5" t="s">
        <v>76</v>
      </c>
      <c r="D887" s="5" t="s">
        <v>531</v>
      </c>
      <c r="E887" s="12">
        <v>73.5</v>
      </c>
      <c r="F887" s="5" t="s">
        <v>48</v>
      </c>
      <c r="G887" s="5">
        <v>1956015</v>
      </c>
      <c r="H887" s="36" t="s">
        <v>76</v>
      </c>
      <c r="I887" s="5">
        <v>195</v>
      </c>
      <c r="J887" s="5">
        <v>60</v>
      </c>
      <c r="K887" s="5">
        <v>15</v>
      </c>
      <c r="L887" s="5" t="s">
        <v>508</v>
      </c>
      <c r="M887" s="5">
        <v>88</v>
      </c>
      <c r="N887" s="5"/>
      <c r="O887" s="5" t="s">
        <v>19</v>
      </c>
      <c r="P887" s="5"/>
      <c r="Q887" s="5" t="s">
        <v>20</v>
      </c>
      <c r="R887" s="5" t="s">
        <v>21</v>
      </c>
      <c r="S887" s="5">
        <v>71</v>
      </c>
      <c r="T887" s="5" t="s">
        <v>22</v>
      </c>
      <c r="U887" s="5" t="s">
        <v>23</v>
      </c>
      <c r="V887" s="5" t="s">
        <v>24</v>
      </c>
      <c r="W887" s="12">
        <v>73.5</v>
      </c>
      <c r="X887" s="7">
        <f t="shared" si="52"/>
        <v>0.19500000000000001</v>
      </c>
      <c r="Y887" s="5">
        <f t="shared" si="53"/>
        <v>59.167499999999997</v>
      </c>
      <c r="AI887" t="e">
        <f>VLOOKUP(A887,NP!$A:$B,2,FALSE)</f>
        <v>#N/A</v>
      </c>
      <c r="AJ887">
        <f t="shared" si="54"/>
        <v>0</v>
      </c>
      <c r="AK887">
        <f>VLOOKUP(F887,Kondition!$B$4:$AG$31,9,FALSE)*100</f>
        <v>19.5</v>
      </c>
      <c r="AL887" t="e">
        <f t="shared" si="55"/>
        <v>#REF!</v>
      </c>
      <c r="AM887">
        <v>16</v>
      </c>
    </row>
    <row r="888" spans="1:39" x14ac:dyDescent="0.3">
      <c r="A888" s="5">
        <v>10051355</v>
      </c>
      <c r="B888" s="6">
        <v>4024063000759</v>
      </c>
      <c r="C888" s="5" t="s">
        <v>76</v>
      </c>
      <c r="D888" s="5" t="s">
        <v>728</v>
      </c>
      <c r="E888" s="12">
        <v>62.5</v>
      </c>
      <c r="F888" s="5" t="s">
        <v>51</v>
      </c>
      <c r="G888" s="5">
        <v>2056016</v>
      </c>
      <c r="H888" s="36" t="s">
        <v>76</v>
      </c>
      <c r="I888" s="5">
        <v>205</v>
      </c>
      <c r="J888" s="5">
        <v>60</v>
      </c>
      <c r="K888" s="5">
        <v>16</v>
      </c>
      <c r="L888" s="5" t="s">
        <v>685</v>
      </c>
      <c r="M888" s="5">
        <v>92</v>
      </c>
      <c r="N888" s="5"/>
      <c r="O888" s="5" t="s">
        <v>19</v>
      </c>
      <c r="P888" s="5"/>
      <c r="Q888" s="5" t="s">
        <v>26</v>
      </c>
      <c r="R888" s="5" t="s">
        <v>21</v>
      </c>
      <c r="S888" s="5">
        <v>72</v>
      </c>
      <c r="T888" s="5" t="s">
        <v>22</v>
      </c>
      <c r="U888" s="5" t="s">
        <v>23</v>
      </c>
      <c r="V888" s="5" t="s">
        <v>24</v>
      </c>
      <c r="W888" s="12">
        <v>62.5</v>
      </c>
      <c r="X888" s="7">
        <f t="shared" ref="X888:X951" si="56">IF(AJ888&gt;0,"NP",AK888/100)</f>
        <v>7.0000000000000007E-2</v>
      </c>
      <c r="Y888" s="5">
        <f t="shared" ref="Y888:Y951" si="57">IF(AJ888&gt;0,AI888,E888*(100%-X888))</f>
        <v>58.124999999999993</v>
      </c>
      <c r="AI888" t="e">
        <f>VLOOKUP(A888,NP!$A:$B,2,FALSE)</f>
        <v>#N/A</v>
      </c>
      <c r="AJ888">
        <f t="shared" ref="AJ888:AJ951" si="58">_xlfn.IFNA(AI888,0)</f>
        <v>0</v>
      </c>
      <c r="AK888">
        <f>VLOOKUP(F888,Kondition!$B$4:$AG$31,12,FALSE)*100</f>
        <v>7.0000000000000009</v>
      </c>
      <c r="AL888" t="e">
        <f t="shared" ref="AL888:AL951" si="59">$AI$1&amp;F888&amp;K888</f>
        <v>#REF!</v>
      </c>
      <c r="AM888">
        <v>16</v>
      </c>
    </row>
    <row r="889" spans="1:39" x14ac:dyDescent="0.3">
      <c r="A889" s="5">
        <v>11011304</v>
      </c>
      <c r="B889" s="6">
        <v>4019238792188</v>
      </c>
      <c r="C889" s="5" t="s">
        <v>76</v>
      </c>
      <c r="D889" s="5" t="s">
        <v>3304</v>
      </c>
      <c r="E889" s="12">
        <v>93.5</v>
      </c>
      <c r="F889" s="5" t="s">
        <v>18</v>
      </c>
      <c r="G889" s="5">
        <v>1757014</v>
      </c>
      <c r="H889" s="36" t="s">
        <v>76</v>
      </c>
      <c r="I889" s="5">
        <v>175</v>
      </c>
      <c r="J889" s="5">
        <v>70</v>
      </c>
      <c r="K889" s="5">
        <v>14</v>
      </c>
      <c r="L889" s="5" t="s">
        <v>3230</v>
      </c>
      <c r="M889" s="5">
        <v>88</v>
      </c>
      <c r="N889" s="5"/>
      <c r="O889" s="5" t="s">
        <v>33</v>
      </c>
      <c r="P889" s="5"/>
      <c r="Q889" s="5" t="s">
        <v>21</v>
      </c>
      <c r="R889" s="5" t="s">
        <v>27</v>
      </c>
      <c r="S889" s="5">
        <v>71</v>
      </c>
      <c r="T889" s="5" t="s">
        <v>22</v>
      </c>
      <c r="U889" s="5" t="s">
        <v>23</v>
      </c>
      <c r="V889" s="5" t="s">
        <v>24</v>
      </c>
      <c r="W889" s="12">
        <v>93.5</v>
      </c>
      <c r="X889" s="7">
        <f t="shared" si="56"/>
        <v>0.215</v>
      </c>
      <c r="Y889" s="5">
        <f t="shared" si="57"/>
        <v>73.397500000000008</v>
      </c>
      <c r="AI889" t="e">
        <f>VLOOKUP(A889,NP!$A:$B,2,FALSE)</f>
        <v>#N/A</v>
      </c>
      <c r="AJ889">
        <f t="shared" si="58"/>
        <v>0</v>
      </c>
      <c r="AK889">
        <f>VLOOKUP(F889,Kondition!$B$4:$AG$31,6,FALSE)*100</f>
        <v>21.5</v>
      </c>
      <c r="AL889" t="e">
        <f t="shared" si="59"/>
        <v>#REF!</v>
      </c>
      <c r="AM889">
        <v>16</v>
      </c>
    </row>
    <row r="890" spans="1:39" x14ac:dyDescent="0.3">
      <c r="A890" s="5">
        <v>10011841</v>
      </c>
      <c r="B890" s="6">
        <v>4019238328073</v>
      </c>
      <c r="C890" s="5" t="s">
        <v>76</v>
      </c>
      <c r="D890" s="5" t="s">
        <v>91</v>
      </c>
      <c r="E890" s="12">
        <v>94</v>
      </c>
      <c r="F890" s="5" t="s">
        <v>18</v>
      </c>
      <c r="G890" s="5">
        <v>1556015</v>
      </c>
      <c r="H890" s="36" t="s">
        <v>76</v>
      </c>
      <c r="I890" s="5">
        <v>155</v>
      </c>
      <c r="J890" s="5">
        <v>60</v>
      </c>
      <c r="K890" s="5">
        <v>15</v>
      </c>
      <c r="L890" s="5" t="s">
        <v>83</v>
      </c>
      <c r="M890" s="5">
        <v>74</v>
      </c>
      <c r="N890" s="5"/>
      <c r="O890" s="5" t="s">
        <v>33</v>
      </c>
      <c r="P890" s="5"/>
      <c r="Q890" s="5" t="s">
        <v>26</v>
      </c>
      <c r="R890" s="5" t="s">
        <v>21</v>
      </c>
      <c r="S890" s="5">
        <v>71</v>
      </c>
      <c r="T890" s="5" t="s">
        <v>22</v>
      </c>
      <c r="U890" s="5" t="s">
        <v>23</v>
      </c>
      <c r="V890" s="5" t="s">
        <v>24</v>
      </c>
      <c r="W890" s="12">
        <v>94</v>
      </c>
      <c r="X890" s="7">
        <f t="shared" si="56"/>
        <v>0.215</v>
      </c>
      <c r="Y890" s="5">
        <f t="shared" si="57"/>
        <v>73.790000000000006</v>
      </c>
      <c r="AI890" t="e">
        <f>VLOOKUP(A890,NP!$A:$B,2,FALSE)</f>
        <v>#N/A</v>
      </c>
      <c r="AJ890">
        <f t="shared" si="58"/>
        <v>0</v>
      </c>
      <c r="AK890">
        <f>VLOOKUP(F890,Kondition!$B$4:$AG$31,9,FALSE)*100</f>
        <v>21.5</v>
      </c>
      <c r="AL890" t="e">
        <f t="shared" si="59"/>
        <v>#REF!</v>
      </c>
      <c r="AM890">
        <v>16</v>
      </c>
    </row>
    <row r="891" spans="1:39" x14ac:dyDescent="0.3">
      <c r="A891" s="5">
        <v>10052402</v>
      </c>
      <c r="B891" s="6">
        <v>4024063003279</v>
      </c>
      <c r="C891" s="5" t="s">
        <v>76</v>
      </c>
      <c r="D891" s="5" t="s">
        <v>757</v>
      </c>
      <c r="E891" s="12">
        <v>63</v>
      </c>
      <c r="F891" s="5" t="s">
        <v>51</v>
      </c>
      <c r="G891" s="5">
        <v>1956016</v>
      </c>
      <c r="H891" s="36" t="s">
        <v>76</v>
      </c>
      <c r="I891" s="5">
        <v>195</v>
      </c>
      <c r="J891" s="5">
        <v>60</v>
      </c>
      <c r="K891" s="5">
        <v>16</v>
      </c>
      <c r="L891" s="5" t="s">
        <v>685</v>
      </c>
      <c r="M891" s="5">
        <v>89</v>
      </c>
      <c r="N891" s="5"/>
      <c r="O891" s="5" t="s">
        <v>19</v>
      </c>
      <c r="P891" s="5"/>
      <c r="Q891" s="5" t="s">
        <v>20</v>
      </c>
      <c r="R891" s="5" t="s">
        <v>21</v>
      </c>
      <c r="S891" s="5">
        <v>72</v>
      </c>
      <c r="T891" s="5" t="s">
        <v>22</v>
      </c>
      <c r="U891" s="5" t="s">
        <v>23</v>
      </c>
      <c r="V891" s="5" t="s">
        <v>24</v>
      </c>
      <c r="W891" s="12">
        <v>63</v>
      </c>
      <c r="X891" s="7">
        <f t="shared" si="56"/>
        <v>7.0000000000000007E-2</v>
      </c>
      <c r="Y891" s="5">
        <f t="shared" si="57"/>
        <v>58.589999999999996</v>
      </c>
      <c r="AI891" t="e">
        <f>VLOOKUP(A891,NP!$A:$B,2,FALSE)</f>
        <v>#N/A</v>
      </c>
      <c r="AJ891">
        <f t="shared" si="58"/>
        <v>0</v>
      </c>
      <c r="AK891">
        <f>VLOOKUP(F891,Kondition!$B$4:$AG$31,12,FALSE)*100</f>
        <v>7.0000000000000009</v>
      </c>
      <c r="AL891" t="e">
        <f t="shared" si="59"/>
        <v>#REF!</v>
      </c>
      <c r="AM891">
        <v>16</v>
      </c>
    </row>
    <row r="892" spans="1:39" x14ac:dyDescent="0.3">
      <c r="A892" s="5">
        <v>11011459</v>
      </c>
      <c r="B892" s="6">
        <v>4019238792102</v>
      </c>
      <c r="C892" s="5" t="s">
        <v>76</v>
      </c>
      <c r="D892" s="5" t="s">
        <v>3315</v>
      </c>
      <c r="E892" s="12">
        <v>94.5</v>
      </c>
      <c r="F892" s="5" t="s">
        <v>18</v>
      </c>
      <c r="G892" s="5">
        <v>1656014</v>
      </c>
      <c r="H892" s="36" t="s">
        <v>76</v>
      </c>
      <c r="I892" s="5">
        <v>165</v>
      </c>
      <c r="J892" s="5">
        <v>60</v>
      </c>
      <c r="K892" s="5">
        <v>14</v>
      </c>
      <c r="L892" s="5" t="s">
        <v>3230</v>
      </c>
      <c r="M892" s="5">
        <v>79</v>
      </c>
      <c r="N892" s="5"/>
      <c r="O892" s="5" t="s">
        <v>33</v>
      </c>
      <c r="P892" s="5"/>
      <c r="Q892" s="5" t="s">
        <v>26</v>
      </c>
      <c r="R892" s="5" t="s">
        <v>27</v>
      </c>
      <c r="S892" s="5">
        <v>71</v>
      </c>
      <c r="T892" s="5" t="s">
        <v>22</v>
      </c>
      <c r="U892" s="5" t="s">
        <v>23</v>
      </c>
      <c r="V892" s="5" t="s">
        <v>24</v>
      </c>
      <c r="W892" s="12">
        <v>94.5</v>
      </c>
      <c r="X892" s="7">
        <f t="shared" si="56"/>
        <v>0.215</v>
      </c>
      <c r="Y892" s="5">
        <f t="shared" si="57"/>
        <v>74.182500000000005</v>
      </c>
      <c r="AI892" t="e">
        <f>VLOOKUP(A892,NP!$A:$B,2,FALSE)</f>
        <v>#N/A</v>
      </c>
      <c r="AJ892">
        <f t="shared" si="58"/>
        <v>0</v>
      </c>
      <c r="AK892">
        <f>VLOOKUP(F892,Kondition!$B$4:$AG$31,6,FALSE)*100</f>
        <v>21.5</v>
      </c>
      <c r="AL892" t="e">
        <f t="shared" si="59"/>
        <v>#REF!</v>
      </c>
      <c r="AM892">
        <v>16</v>
      </c>
    </row>
    <row r="893" spans="1:39" x14ac:dyDescent="0.3">
      <c r="A893" s="5">
        <v>10230677</v>
      </c>
      <c r="B893" s="6">
        <v>4024067747889</v>
      </c>
      <c r="C893" s="5" t="s">
        <v>76</v>
      </c>
      <c r="D893" s="5" t="s">
        <v>2326</v>
      </c>
      <c r="E893" s="12">
        <v>80.5</v>
      </c>
      <c r="F893" s="5" t="s">
        <v>63</v>
      </c>
      <c r="G893" s="5">
        <v>2055516</v>
      </c>
      <c r="H893" s="36" t="s">
        <v>76</v>
      </c>
      <c r="I893" s="5">
        <v>205</v>
      </c>
      <c r="J893" s="5">
        <v>55</v>
      </c>
      <c r="K893" s="5">
        <v>16</v>
      </c>
      <c r="L893" s="5" t="s">
        <v>2327</v>
      </c>
      <c r="M893" s="5">
        <v>91</v>
      </c>
      <c r="N893" s="5"/>
      <c r="O893" s="5" t="s">
        <v>33</v>
      </c>
      <c r="P893" s="5"/>
      <c r="Q893" s="5" t="s">
        <v>26</v>
      </c>
      <c r="R893" s="5" t="s">
        <v>21</v>
      </c>
      <c r="S893" s="5">
        <v>71</v>
      </c>
      <c r="T893" s="5" t="s">
        <v>22</v>
      </c>
      <c r="U893" s="5" t="s">
        <v>23</v>
      </c>
      <c r="V893" s="5" t="s">
        <v>24</v>
      </c>
      <c r="W893" s="12">
        <v>80.5</v>
      </c>
      <c r="X893" s="7">
        <f t="shared" si="56"/>
        <v>0.21</v>
      </c>
      <c r="Y893" s="5">
        <f t="shared" si="57"/>
        <v>63.595000000000006</v>
      </c>
      <c r="AI893" t="e">
        <f>VLOOKUP(A893,NP!$A:$B,2,FALSE)</f>
        <v>#N/A</v>
      </c>
      <c r="AJ893">
        <f t="shared" si="58"/>
        <v>0</v>
      </c>
      <c r="AK893">
        <f>VLOOKUP(F893,Kondition!$B$4:$AG$31,12,FALSE)*100</f>
        <v>21</v>
      </c>
      <c r="AL893" t="e">
        <f t="shared" si="59"/>
        <v>#REF!</v>
      </c>
      <c r="AM893">
        <v>16</v>
      </c>
    </row>
    <row r="894" spans="1:39" x14ac:dyDescent="0.3">
      <c r="A894" s="5">
        <v>10230532</v>
      </c>
      <c r="B894" s="6">
        <v>4024067632628</v>
      </c>
      <c r="C894" s="5" t="s">
        <v>76</v>
      </c>
      <c r="D894" s="5" t="s">
        <v>2304</v>
      </c>
      <c r="E894" s="12">
        <v>78</v>
      </c>
      <c r="F894" s="5" t="s">
        <v>63</v>
      </c>
      <c r="G894" s="5">
        <v>1456515</v>
      </c>
      <c r="H894" s="36" t="s">
        <v>76</v>
      </c>
      <c r="I894" s="5">
        <v>145</v>
      </c>
      <c r="J894" s="5">
        <v>65</v>
      </c>
      <c r="K894" s="5">
        <v>15</v>
      </c>
      <c r="L894" s="5" t="s">
        <v>2298</v>
      </c>
      <c r="M894" s="5">
        <v>72</v>
      </c>
      <c r="N894" s="5"/>
      <c r="O894" s="5" t="s">
        <v>33</v>
      </c>
      <c r="P894" s="5"/>
      <c r="Q894" s="5" t="s">
        <v>20</v>
      </c>
      <c r="R894" s="5" t="s">
        <v>21</v>
      </c>
      <c r="S894" s="5">
        <v>71</v>
      </c>
      <c r="T894" s="5" t="s">
        <v>22</v>
      </c>
      <c r="U894" s="5" t="s">
        <v>23</v>
      </c>
      <c r="V894" s="5" t="s">
        <v>24</v>
      </c>
      <c r="W894" s="12">
        <v>78</v>
      </c>
      <c r="X894" s="7">
        <f t="shared" si="56"/>
        <v>0.20499999999999999</v>
      </c>
      <c r="Y894" s="5">
        <f t="shared" si="57"/>
        <v>62.010000000000005</v>
      </c>
      <c r="AI894" t="e">
        <f>VLOOKUP(A894,NP!$A:$B,2,FALSE)</f>
        <v>#N/A</v>
      </c>
      <c r="AJ894">
        <f t="shared" si="58"/>
        <v>0</v>
      </c>
      <c r="AK894">
        <f>VLOOKUP(F894,Kondition!$B$4:$AG$31,9,FALSE)*100</f>
        <v>20.5</v>
      </c>
      <c r="AL894" t="e">
        <f t="shared" si="59"/>
        <v>#REF!</v>
      </c>
      <c r="AM894">
        <v>16</v>
      </c>
    </row>
    <row r="895" spans="1:39" x14ac:dyDescent="0.3">
      <c r="A895" s="5">
        <v>11010943</v>
      </c>
      <c r="B895" s="6">
        <v>4019238724288</v>
      </c>
      <c r="C895" s="5" t="s">
        <v>76</v>
      </c>
      <c r="D895" s="5" t="s">
        <v>3291</v>
      </c>
      <c r="E895" s="12">
        <v>95.5</v>
      </c>
      <c r="F895" s="5" t="s">
        <v>18</v>
      </c>
      <c r="G895" s="5">
        <v>1856014</v>
      </c>
      <c r="H895" s="36" t="s">
        <v>76</v>
      </c>
      <c r="I895" s="5">
        <v>185</v>
      </c>
      <c r="J895" s="5">
        <v>60</v>
      </c>
      <c r="K895" s="5">
        <v>14</v>
      </c>
      <c r="L895" s="5" t="s">
        <v>3226</v>
      </c>
      <c r="M895" s="5">
        <v>82</v>
      </c>
      <c r="N895" s="5"/>
      <c r="O895" s="5" t="s">
        <v>33</v>
      </c>
      <c r="P895" s="5"/>
      <c r="Q895" s="5"/>
      <c r="R895" s="5"/>
      <c r="S895" s="5"/>
      <c r="T895" s="5"/>
      <c r="U895" s="5"/>
      <c r="V895" s="5"/>
      <c r="W895" s="12">
        <v>95.5</v>
      </c>
      <c r="X895" s="7">
        <f t="shared" si="56"/>
        <v>0.215</v>
      </c>
      <c r="Y895" s="5">
        <f t="shared" si="57"/>
        <v>74.967500000000001</v>
      </c>
      <c r="AI895" t="e">
        <f>VLOOKUP(A895,NP!$A:$B,2,FALSE)</f>
        <v>#N/A</v>
      </c>
      <c r="AJ895">
        <f t="shared" si="58"/>
        <v>0</v>
      </c>
      <c r="AK895">
        <f>VLOOKUP(F895,Kondition!$B$4:$AG$31,6,FALSE)*100</f>
        <v>21.5</v>
      </c>
      <c r="AL895" t="e">
        <f t="shared" si="59"/>
        <v>#REF!</v>
      </c>
      <c r="AM895">
        <v>16</v>
      </c>
    </row>
    <row r="896" spans="1:39" x14ac:dyDescent="0.3">
      <c r="A896" s="5">
        <v>10051356</v>
      </c>
      <c r="B896" s="6">
        <v>4024063000452</v>
      </c>
      <c r="C896" s="5" t="s">
        <v>76</v>
      </c>
      <c r="D896" s="5" t="s">
        <v>729</v>
      </c>
      <c r="E896" s="12">
        <v>64</v>
      </c>
      <c r="F896" s="5" t="s">
        <v>51</v>
      </c>
      <c r="G896" s="5">
        <v>1856016</v>
      </c>
      <c r="H896" s="36" t="s">
        <v>76</v>
      </c>
      <c r="I896" s="5">
        <v>185</v>
      </c>
      <c r="J896" s="5">
        <v>60</v>
      </c>
      <c r="K896" s="5">
        <v>16</v>
      </c>
      <c r="L896" s="5" t="s">
        <v>685</v>
      </c>
      <c r="M896" s="5">
        <v>86</v>
      </c>
      <c r="N896" s="5"/>
      <c r="O896" s="5" t="s">
        <v>19</v>
      </c>
      <c r="P896" s="5"/>
      <c r="Q896" s="5" t="s">
        <v>26</v>
      </c>
      <c r="R896" s="5" t="s">
        <v>21</v>
      </c>
      <c r="S896" s="5">
        <v>71</v>
      </c>
      <c r="T896" s="5" t="s">
        <v>22</v>
      </c>
      <c r="U896" s="5" t="s">
        <v>23</v>
      </c>
      <c r="V896" s="5" t="s">
        <v>24</v>
      </c>
      <c r="W896" s="12">
        <v>64</v>
      </c>
      <c r="X896" s="7">
        <f t="shared" si="56"/>
        <v>7.0000000000000007E-2</v>
      </c>
      <c r="Y896" s="5">
        <f t="shared" si="57"/>
        <v>59.519999999999996</v>
      </c>
      <c r="AI896" t="e">
        <f>VLOOKUP(A896,NP!$A:$B,2,FALSE)</f>
        <v>#N/A</v>
      </c>
      <c r="AJ896">
        <f t="shared" si="58"/>
        <v>0</v>
      </c>
      <c r="AK896">
        <f>VLOOKUP(F896,Kondition!$B$4:$AG$31,12,FALSE)*100</f>
        <v>7.0000000000000009</v>
      </c>
      <c r="AL896" t="e">
        <f t="shared" si="59"/>
        <v>#REF!</v>
      </c>
      <c r="AM896">
        <v>16</v>
      </c>
    </row>
    <row r="897" spans="1:39" x14ac:dyDescent="0.3">
      <c r="A897" s="5">
        <v>10230948</v>
      </c>
      <c r="B897" s="6">
        <v>4024067000502</v>
      </c>
      <c r="C897" s="5" t="s">
        <v>76</v>
      </c>
      <c r="D897" s="5" t="s">
        <v>2326</v>
      </c>
      <c r="E897" s="12">
        <v>81</v>
      </c>
      <c r="F897" s="5" t="s">
        <v>63</v>
      </c>
      <c r="G897" s="5">
        <v>2055516</v>
      </c>
      <c r="H897" s="36" t="s">
        <v>76</v>
      </c>
      <c r="I897" s="5">
        <v>205</v>
      </c>
      <c r="J897" s="5">
        <v>55</v>
      </c>
      <c r="K897" s="5">
        <v>16</v>
      </c>
      <c r="L897" s="5" t="s">
        <v>2327</v>
      </c>
      <c r="M897" s="5">
        <v>91</v>
      </c>
      <c r="N897" s="5"/>
      <c r="O897" s="5" t="s">
        <v>33</v>
      </c>
      <c r="P897" s="5"/>
      <c r="Q897" s="5" t="s">
        <v>21</v>
      </c>
      <c r="R897" s="5" t="s">
        <v>27</v>
      </c>
      <c r="S897" s="5">
        <v>72</v>
      </c>
      <c r="T897" s="5" t="s">
        <v>22</v>
      </c>
      <c r="U897" s="5" t="s">
        <v>23</v>
      </c>
      <c r="V897" s="5" t="s">
        <v>24</v>
      </c>
      <c r="W897" s="12">
        <v>81</v>
      </c>
      <c r="X897" s="7">
        <f t="shared" si="56"/>
        <v>0.21</v>
      </c>
      <c r="Y897" s="5">
        <f t="shared" si="57"/>
        <v>63.99</v>
      </c>
      <c r="AI897" t="e">
        <f>VLOOKUP(A897,NP!$A:$B,2,FALSE)</f>
        <v>#N/A</v>
      </c>
      <c r="AJ897">
        <f t="shared" si="58"/>
        <v>0</v>
      </c>
      <c r="AK897">
        <f>VLOOKUP(F897,Kondition!$B$4:$AG$31,12,FALSE)*100</f>
        <v>21</v>
      </c>
      <c r="AL897" t="e">
        <f t="shared" si="59"/>
        <v>#REF!</v>
      </c>
      <c r="AM897">
        <v>16</v>
      </c>
    </row>
    <row r="898" spans="1:39" x14ac:dyDescent="0.3">
      <c r="A898" s="5">
        <v>11013656</v>
      </c>
      <c r="B898" s="6">
        <v>4019238025385</v>
      </c>
      <c r="C898" s="5" t="s">
        <v>76</v>
      </c>
      <c r="D898" s="5" t="s">
        <v>3472</v>
      </c>
      <c r="E898" s="12">
        <v>103</v>
      </c>
      <c r="F898" s="5" t="s">
        <v>18</v>
      </c>
      <c r="G898" s="5">
        <v>1856514</v>
      </c>
      <c r="H898" s="36" t="s">
        <v>76</v>
      </c>
      <c r="I898" s="5">
        <v>185</v>
      </c>
      <c r="J898" s="5">
        <v>65</v>
      </c>
      <c r="K898" s="5">
        <v>14</v>
      </c>
      <c r="L898" s="5" t="s">
        <v>3467</v>
      </c>
      <c r="M898" s="5">
        <v>90</v>
      </c>
      <c r="N898" s="5"/>
      <c r="O898" s="5" t="s">
        <v>33</v>
      </c>
      <c r="P898" s="5"/>
      <c r="Q898" s="5"/>
      <c r="R898" s="5"/>
      <c r="S898" s="5"/>
      <c r="T898" s="5"/>
      <c r="U898" s="5"/>
      <c r="V898" s="5"/>
      <c r="W898" s="12">
        <v>103</v>
      </c>
      <c r="X898" s="7">
        <f t="shared" si="56"/>
        <v>0.215</v>
      </c>
      <c r="Y898" s="5">
        <f t="shared" si="57"/>
        <v>80.855000000000004</v>
      </c>
      <c r="AI898" t="e">
        <f>VLOOKUP(A898,NP!$A:$B,2,FALSE)</f>
        <v>#N/A</v>
      </c>
      <c r="AJ898">
        <f t="shared" si="58"/>
        <v>0</v>
      </c>
      <c r="AK898">
        <f>VLOOKUP(F898,Kondition!$B$4:$AG$31,6,FALSE)*100</f>
        <v>21.5</v>
      </c>
      <c r="AL898" t="e">
        <f t="shared" si="59"/>
        <v>#REF!</v>
      </c>
      <c r="AM898">
        <v>16</v>
      </c>
    </row>
    <row r="899" spans="1:39" x14ac:dyDescent="0.3">
      <c r="A899" s="5">
        <v>10051352</v>
      </c>
      <c r="B899" s="6">
        <v>4024063000810</v>
      </c>
      <c r="C899" s="5" t="s">
        <v>76</v>
      </c>
      <c r="D899" s="5" t="s">
        <v>725</v>
      </c>
      <c r="E899" s="12">
        <v>64.5</v>
      </c>
      <c r="F899" s="5" t="s">
        <v>51</v>
      </c>
      <c r="G899" s="5">
        <v>2055516</v>
      </c>
      <c r="H899" s="36" t="s">
        <v>76</v>
      </c>
      <c r="I899" s="5">
        <v>205</v>
      </c>
      <c r="J899" s="5">
        <v>55</v>
      </c>
      <c r="K899" s="5">
        <v>16</v>
      </c>
      <c r="L899" s="5" t="s">
        <v>685</v>
      </c>
      <c r="M899" s="5">
        <v>94</v>
      </c>
      <c r="N899" s="5"/>
      <c r="O899" s="5" t="s">
        <v>19</v>
      </c>
      <c r="P899" s="5"/>
      <c r="Q899" s="5" t="s">
        <v>21</v>
      </c>
      <c r="R899" s="5" t="s">
        <v>21</v>
      </c>
      <c r="S899" s="5">
        <v>72</v>
      </c>
      <c r="T899" s="5" t="s">
        <v>22</v>
      </c>
      <c r="U899" s="5" t="s">
        <v>23</v>
      </c>
      <c r="V899" s="5" t="s">
        <v>24</v>
      </c>
      <c r="W899" s="12">
        <v>64.5</v>
      </c>
      <c r="X899" s="7">
        <f t="shared" si="56"/>
        <v>7.0000000000000007E-2</v>
      </c>
      <c r="Y899" s="5">
        <f t="shared" si="57"/>
        <v>59.984999999999999</v>
      </c>
      <c r="AI899" t="e">
        <f>VLOOKUP(A899,NP!$A:$B,2,FALSE)</f>
        <v>#N/A</v>
      </c>
      <c r="AJ899">
        <f t="shared" si="58"/>
        <v>0</v>
      </c>
      <c r="AK899">
        <f>VLOOKUP(F899,Kondition!$B$4:$AG$31,12,FALSE)*100</f>
        <v>7.0000000000000009</v>
      </c>
      <c r="AL899" t="e">
        <f t="shared" si="59"/>
        <v>#REF!</v>
      </c>
      <c r="AM899">
        <v>16</v>
      </c>
    </row>
    <row r="900" spans="1:39" x14ac:dyDescent="0.3">
      <c r="A900" s="5">
        <v>10050393</v>
      </c>
      <c r="B900" s="6">
        <v>4024063504295</v>
      </c>
      <c r="C900" s="5" t="s">
        <v>76</v>
      </c>
      <c r="D900" s="5" t="s">
        <v>680</v>
      </c>
      <c r="E900" s="12">
        <v>64.5</v>
      </c>
      <c r="F900" s="5" t="s">
        <v>51</v>
      </c>
      <c r="G900" s="5">
        <v>2155516</v>
      </c>
      <c r="H900" s="36" t="s">
        <v>76</v>
      </c>
      <c r="I900" s="5">
        <v>215</v>
      </c>
      <c r="J900" s="5">
        <v>55</v>
      </c>
      <c r="K900" s="5">
        <v>16</v>
      </c>
      <c r="L900" s="5" t="s">
        <v>674</v>
      </c>
      <c r="M900" s="5">
        <v>93</v>
      </c>
      <c r="N900" s="5"/>
      <c r="O900" s="5" t="s">
        <v>19</v>
      </c>
      <c r="P900" s="5"/>
      <c r="Q900" s="5" t="s">
        <v>20</v>
      </c>
      <c r="R900" s="5" t="s">
        <v>21</v>
      </c>
      <c r="S900" s="5">
        <v>71</v>
      </c>
      <c r="T900" s="5" t="s">
        <v>22</v>
      </c>
      <c r="U900" s="5" t="s">
        <v>23</v>
      </c>
      <c r="V900" s="5" t="s">
        <v>24</v>
      </c>
      <c r="W900" s="12">
        <v>64.5</v>
      </c>
      <c r="X900" s="7">
        <f t="shared" si="56"/>
        <v>7.0000000000000007E-2</v>
      </c>
      <c r="Y900" s="5">
        <f t="shared" si="57"/>
        <v>59.984999999999999</v>
      </c>
      <c r="AI900" t="e">
        <f>VLOOKUP(A900,NP!$A:$B,2,FALSE)</f>
        <v>#N/A</v>
      </c>
      <c r="AJ900">
        <f t="shared" si="58"/>
        <v>0</v>
      </c>
      <c r="AK900">
        <f>VLOOKUP(F900,Kondition!$B$4:$AG$31,12,FALSE)*100</f>
        <v>7.0000000000000009</v>
      </c>
      <c r="AL900" t="e">
        <f t="shared" si="59"/>
        <v>#REF!</v>
      </c>
      <c r="AM900">
        <v>16</v>
      </c>
    </row>
    <row r="901" spans="1:39" x14ac:dyDescent="0.3">
      <c r="A901" s="5">
        <v>11011475</v>
      </c>
      <c r="B901" s="6">
        <v>4019238794793</v>
      </c>
      <c r="C901" s="5" t="s">
        <v>76</v>
      </c>
      <c r="D901" s="5" t="s">
        <v>3331</v>
      </c>
      <c r="E901" s="12">
        <v>96.5</v>
      </c>
      <c r="F901" s="5" t="s">
        <v>18</v>
      </c>
      <c r="G901" s="5">
        <v>1955015</v>
      </c>
      <c r="H901" s="36" t="s">
        <v>76</v>
      </c>
      <c r="I901" s="5">
        <v>195</v>
      </c>
      <c r="J901" s="5">
        <v>50</v>
      </c>
      <c r="K901" s="5">
        <v>15</v>
      </c>
      <c r="L901" s="5" t="s">
        <v>3230</v>
      </c>
      <c r="M901" s="5">
        <v>82</v>
      </c>
      <c r="N901" s="5"/>
      <c r="O901" s="5" t="s">
        <v>19</v>
      </c>
      <c r="P901" s="5"/>
      <c r="Q901" s="5" t="s">
        <v>26</v>
      </c>
      <c r="R901" s="5" t="s">
        <v>27</v>
      </c>
      <c r="S901" s="5">
        <v>72</v>
      </c>
      <c r="T901" s="5" t="s">
        <v>22</v>
      </c>
      <c r="U901" s="5" t="s">
        <v>23</v>
      </c>
      <c r="V901" s="5" t="s">
        <v>24</v>
      </c>
      <c r="W901" s="12">
        <v>96.5</v>
      </c>
      <c r="X901" s="7">
        <f t="shared" si="56"/>
        <v>0.215</v>
      </c>
      <c r="Y901" s="5">
        <f t="shared" si="57"/>
        <v>75.752499999999998</v>
      </c>
      <c r="AI901" t="e">
        <f>VLOOKUP(A901,NP!$A:$B,2,FALSE)</f>
        <v>#N/A</v>
      </c>
      <c r="AJ901">
        <f t="shared" si="58"/>
        <v>0</v>
      </c>
      <c r="AK901">
        <f>VLOOKUP(F901,Kondition!$B$4:$AG$31,9,FALSE)*100</f>
        <v>21.5</v>
      </c>
      <c r="AL901" t="e">
        <f t="shared" si="59"/>
        <v>#REF!</v>
      </c>
      <c r="AM901">
        <v>16</v>
      </c>
    </row>
    <row r="902" spans="1:39" x14ac:dyDescent="0.3">
      <c r="A902" s="5">
        <v>10230678</v>
      </c>
      <c r="B902" s="6">
        <v>4024067747834</v>
      </c>
      <c r="C902" s="5" t="s">
        <v>76</v>
      </c>
      <c r="D902" s="5" t="s">
        <v>2328</v>
      </c>
      <c r="E902" s="12">
        <v>79</v>
      </c>
      <c r="F902" s="5" t="s">
        <v>63</v>
      </c>
      <c r="G902" s="5">
        <v>1855515</v>
      </c>
      <c r="H902" s="36" t="s">
        <v>76</v>
      </c>
      <c r="I902" s="5">
        <v>185</v>
      </c>
      <c r="J902" s="5">
        <v>55</v>
      </c>
      <c r="K902" s="5">
        <v>15</v>
      </c>
      <c r="L902" s="5" t="s">
        <v>2327</v>
      </c>
      <c r="M902" s="5">
        <v>82</v>
      </c>
      <c r="N902" s="5"/>
      <c r="O902" s="5" t="s">
        <v>33</v>
      </c>
      <c r="P902" s="5"/>
      <c r="Q902" s="5" t="s">
        <v>26</v>
      </c>
      <c r="R902" s="5" t="s">
        <v>21</v>
      </c>
      <c r="S902" s="5">
        <v>71</v>
      </c>
      <c r="T902" s="5" t="s">
        <v>22</v>
      </c>
      <c r="U902" s="5" t="s">
        <v>23</v>
      </c>
      <c r="V902" s="5" t="s">
        <v>24</v>
      </c>
      <c r="W902" s="12">
        <v>79</v>
      </c>
      <c r="X902" s="7">
        <f t="shared" si="56"/>
        <v>0.20499999999999999</v>
      </c>
      <c r="Y902" s="5">
        <f t="shared" si="57"/>
        <v>62.805</v>
      </c>
      <c r="AI902" t="e">
        <f>VLOOKUP(A902,NP!$A:$B,2,FALSE)</f>
        <v>#N/A</v>
      </c>
      <c r="AJ902">
        <f t="shared" si="58"/>
        <v>0</v>
      </c>
      <c r="AK902">
        <f>VLOOKUP(F902,Kondition!$B$4:$AG$31,9,FALSE)*100</f>
        <v>20.5</v>
      </c>
      <c r="AL902" t="e">
        <f t="shared" si="59"/>
        <v>#REF!</v>
      </c>
      <c r="AM902">
        <v>16</v>
      </c>
    </row>
    <row r="903" spans="1:39" x14ac:dyDescent="0.3">
      <c r="A903" s="5">
        <v>11013655</v>
      </c>
      <c r="B903" s="6">
        <v>4019238025149</v>
      </c>
      <c r="C903" s="5" t="s">
        <v>76</v>
      </c>
      <c r="D903" s="5" t="s">
        <v>3471</v>
      </c>
      <c r="E903" s="12">
        <v>104</v>
      </c>
      <c r="F903" s="5" t="s">
        <v>18</v>
      </c>
      <c r="G903" s="5">
        <v>1956015</v>
      </c>
      <c r="H903" s="36" t="s">
        <v>76</v>
      </c>
      <c r="I903" s="5">
        <v>195</v>
      </c>
      <c r="J903" s="5">
        <v>60</v>
      </c>
      <c r="K903" s="5">
        <v>15</v>
      </c>
      <c r="L903" s="5" t="s">
        <v>3467</v>
      </c>
      <c r="M903" s="5">
        <v>92</v>
      </c>
      <c r="N903" s="5"/>
      <c r="O903" s="5" t="s">
        <v>33</v>
      </c>
      <c r="P903" s="5"/>
      <c r="Q903" s="5"/>
      <c r="R903" s="5"/>
      <c r="S903" s="5"/>
      <c r="T903" s="5"/>
      <c r="U903" s="5"/>
      <c r="V903" s="5"/>
      <c r="W903" s="12">
        <v>104</v>
      </c>
      <c r="X903" s="7">
        <f t="shared" si="56"/>
        <v>0.215</v>
      </c>
      <c r="Y903" s="5">
        <f t="shared" si="57"/>
        <v>81.64</v>
      </c>
      <c r="AI903" t="e">
        <f>VLOOKUP(A903,NP!$A:$B,2,FALSE)</f>
        <v>#N/A</v>
      </c>
      <c r="AJ903">
        <f t="shared" si="58"/>
        <v>0</v>
      </c>
      <c r="AK903">
        <f>VLOOKUP(F903,Kondition!$B$4:$AG$31,9,FALSE)*100</f>
        <v>21.5</v>
      </c>
      <c r="AL903" t="e">
        <f t="shared" si="59"/>
        <v>#REF!</v>
      </c>
      <c r="AM903">
        <v>16</v>
      </c>
    </row>
    <row r="904" spans="1:39" x14ac:dyDescent="0.3">
      <c r="A904" s="5">
        <v>10051347</v>
      </c>
      <c r="B904" s="6">
        <v>4024063000766</v>
      </c>
      <c r="C904" s="5" t="s">
        <v>76</v>
      </c>
      <c r="D904" s="5" t="s">
        <v>720</v>
      </c>
      <c r="E904" s="12">
        <v>65.5</v>
      </c>
      <c r="F904" s="5" t="s">
        <v>51</v>
      </c>
      <c r="G904" s="5">
        <v>2056016</v>
      </c>
      <c r="H904" s="36" t="s">
        <v>76</v>
      </c>
      <c r="I904" s="5">
        <v>205</v>
      </c>
      <c r="J904" s="5">
        <v>60</v>
      </c>
      <c r="K904" s="5">
        <v>16</v>
      </c>
      <c r="L904" s="5" t="s">
        <v>685</v>
      </c>
      <c r="M904" s="5">
        <v>96</v>
      </c>
      <c r="N904" s="5"/>
      <c r="O904" s="5" t="s">
        <v>19</v>
      </c>
      <c r="P904" s="5"/>
      <c r="Q904" s="5" t="s">
        <v>26</v>
      </c>
      <c r="R904" s="5" t="s">
        <v>21</v>
      </c>
      <c r="S904" s="5">
        <v>72</v>
      </c>
      <c r="T904" s="5" t="s">
        <v>22</v>
      </c>
      <c r="U904" s="5" t="s">
        <v>23</v>
      </c>
      <c r="V904" s="5" t="s">
        <v>24</v>
      </c>
      <c r="W904" s="12">
        <v>65.5</v>
      </c>
      <c r="X904" s="7">
        <f t="shared" si="56"/>
        <v>7.0000000000000007E-2</v>
      </c>
      <c r="Y904" s="5">
        <f t="shared" si="57"/>
        <v>60.914999999999999</v>
      </c>
      <c r="AI904" t="e">
        <f>VLOOKUP(A904,NP!$A:$B,2,FALSE)</f>
        <v>#N/A</v>
      </c>
      <c r="AJ904">
        <f t="shared" si="58"/>
        <v>0</v>
      </c>
      <c r="AK904">
        <f>VLOOKUP(F904,Kondition!$B$4:$AG$31,12,FALSE)*100</f>
        <v>7.0000000000000009</v>
      </c>
      <c r="AL904" t="e">
        <f t="shared" si="59"/>
        <v>#REF!</v>
      </c>
      <c r="AM904">
        <v>16</v>
      </c>
    </row>
    <row r="905" spans="1:39" x14ac:dyDescent="0.3">
      <c r="A905" s="5">
        <v>10230922</v>
      </c>
      <c r="B905" s="6">
        <v>4024067000496</v>
      </c>
      <c r="C905" s="5" t="s">
        <v>76</v>
      </c>
      <c r="D905" s="5" t="s">
        <v>2330</v>
      </c>
      <c r="E905" s="12">
        <v>83.5</v>
      </c>
      <c r="F905" s="5" t="s">
        <v>63</v>
      </c>
      <c r="G905" s="5">
        <v>2055516</v>
      </c>
      <c r="H905" s="36" t="s">
        <v>76</v>
      </c>
      <c r="I905" s="5">
        <v>205</v>
      </c>
      <c r="J905" s="5">
        <v>55</v>
      </c>
      <c r="K905" s="5">
        <v>16</v>
      </c>
      <c r="L905" s="5" t="s">
        <v>2327</v>
      </c>
      <c r="M905" s="5">
        <v>91</v>
      </c>
      <c r="N905" s="5"/>
      <c r="O905" s="5" t="s">
        <v>19</v>
      </c>
      <c r="P905" s="5"/>
      <c r="Q905" s="5" t="s">
        <v>21</v>
      </c>
      <c r="R905" s="5" t="s">
        <v>27</v>
      </c>
      <c r="S905" s="5">
        <v>72</v>
      </c>
      <c r="T905" s="5" t="s">
        <v>22</v>
      </c>
      <c r="U905" s="5" t="s">
        <v>23</v>
      </c>
      <c r="V905" s="5" t="s">
        <v>24</v>
      </c>
      <c r="W905" s="12">
        <v>83.5</v>
      </c>
      <c r="X905" s="7">
        <f t="shared" si="56"/>
        <v>0.21</v>
      </c>
      <c r="Y905" s="5">
        <f t="shared" si="57"/>
        <v>65.965000000000003</v>
      </c>
      <c r="AI905" t="e">
        <f>VLOOKUP(A905,NP!$A:$B,2,FALSE)</f>
        <v>#N/A</v>
      </c>
      <c r="AJ905">
        <f t="shared" si="58"/>
        <v>0</v>
      </c>
      <c r="AK905">
        <f>VLOOKUP(F905,Kondition!$B$4:$AG$31,12,FALSE)*100</f>
        <v>21</v>
      </c>
      <c r="AL905" t="e">
        <f t="shared" si="59"/>
        <v>#REF!</v>
      </c>
      <c r="AM905">
        <v>16</v>
      </c>
    </row>
    <row r="906" spans="1:39" x14ac:dyDescent="0.3">
      <c r="A906" s="5">
        <v>11011462</v>
      </c>
      <c r="B906" s="6">
        <v>4019238792171</v>
      </c>
      <c r="C906" s="5" t="s">
        <v>76</v>
      </c>
      <c r="D906" s="5" t="s">
        <v>3318</v>
      </c>
      <c r="E906" s="12">
        <v>99</v>
      </c>
      <c r="F906" s="5" t="s">
        <v>18</v>
      </c>
      <c r="G906" s="5">
        <v>1855514</v>
      </c>
      <c r="H906" s="36" t="s">
        <v>76</v>
      </c>
      <c r="I906" s="5">
        <v>185</v>
      </c>
      <c r="J906" s="5">
        <v>55</v>
      </c>
      <c r="K906" s="5">
        <v>14</v>
      </c>
      <c r="L906" s="5" t="s">
        <v>3230</v>
      </c>
      <c r="M906" s="5">
        <v>80</v>
      </c>
      <c r="N906" s="5"/>
      <c r="O906" s="5" t="s">
        <v>33</v>
      </c>
      <c r="P906" s="5"/>
      <c r="Q906" s="5" t="s">
        <v>26</v>
      </c>
      <c r="R906" s="5" t="s">
        <v>27</v>
      </c>
      <c r="S906" s="5">
        <v>71</v>
      </c>
      <c r="T906" s="5" t="s">
        <v>22</v>
      </c>
      <c r="U906" s="5" t="s">
        <v>23</v>
      </c>
      <c r="V906" s="5" t="s">
        <v>24</v>
      </c>
      <c r="W906" s="12">
        <v>99</v>
      </c>
      <c r="X906" s="7">
        <f t="shared" si="56"/>
        <v>0.215</v>
      </c>
      <c r="Y906" s="5">
        <f t="shared" si="57"/>
        <v>77.715000000000003</v>
      </c>
      <c r="AI906" t="e">
        <f>VLOOKUP(A906,NP!$A:$B,2,FALSE)</f>
        <v>#N/A</v>
      </c>
      <c r="AJ906">
        <f t="shared" si="58"/>
        <v>0</v>
      </c>
      <c r="AK906">
        <f>VLOOKUP(F906,Kondition!$B$4:$AG$31,6,FALSE)*100</f>
        <v>21.5</v>
      </c>
      <c r="AL906" t="e">
        <f t="shared" si="59"/>
        <v>#REF!</v>
      </c>
      <c r="AM906">
        <v>16</v>
      </c>
    </row>
    <row r="907" spans="1:39" x14ac:dyDescent="0.3">
      <c r="A907" s="5">
        <v>10030227</v>
      </c>
      <c r="B907" s="6">
        <v>4024068591795</v>
      </c>
      <c r="C907" s="5" t="s">
        <v>76</v>
      </c>
      <c r="D907" s="5" t="s">
        <v>519</v>
      </c>
      <c r="E907" s="12">
        <v>81</v>
      </c>
      <c r="F907" s="5" t="s">
        <v>48</v>
      </c>
      <c r="G907" s="5">
        <v>2055516</v>
      </c>
      <c r="H907" s="36" t="s">
        <v>76</v>
      </c>
      <c r="I907" s="5">
        <v>205</v>
      </c>
      <c r="J907" s="5">
        <v>55</v>
      </c>
      <c r="K907" s="5">
        <v>16</v>
      </c>
      <c r="L907" s="5" t="s">
        <v>508</v>
      </c>
      <c r="M907" s="5">
        <v>91</v>
      </c>
      <c r="N907" s="5"/>
      <c r="O907" s="5" t="s">
        <v>33</v>
      </c>
      <c r="P907" s="5"/>
      <c r="Q907" s="5" t="s">
        <v>26</v>
      </c>
      <c r="R907" s="5" t="s">
        <v>21</v>
      </c>
      <c r="S907" s="5">
        <v>71</v>
      </c>
      <c r="T907" s="5" t="s">
        <v>22</v>
      </c>
      <c r="U907" s="5" t="s">
        <v>23</v>
      </c>
      <c r="V907" s="5" t="s">
        <v>24</v>
      </c>
      <c r="W907" s="12">
        <v>81</v>
      </c>
      <c r="X907" s="7">
        <f t="shared" si="56"/>
        <v>0.2</v>
      </c>
      <c r="Y907" s="5">
        <f t="shared" si="57"/>
        <v>64.8</v>
      </c>
      <c r="AI907" t="e">
        <f>VLOOKUP(A907,NP!$A:$B,2,FALSE)</f>
        <v>#N/A</v>
      </c>
      <c r="AJ907">
        <f t="shared" si="58"/>
        <v>0</v>
      </c>
      <c r="AK907">
        <f>VLOOKUP(F907,Kondition!$B$4:$AG$31,12,FALSE)*100</f>
        <v>20</v>
      </c>
      <c r="AL907" t="e">
        <f t="shared" si="59"/>
        <v>#REF!</v>
      </c>
      <c r="AM907">
        <v>16</v>
      </c>
    </row>
    <row r="908" spans="1:39" x14ac:dyDescent="0.3">
      <c r="A908" s="5">
        <v>10230680</v>
      </c>
      <c r="B908" s="6">
        <v>4024067747896</v>
      </c>
      <c r="C908" s="5" t="s">
        <v>76</v>
      </c>
      <c r="D908" s="5" t="s">
        <v>2330</v>
      </c>
      <c r="E908" s="12">
        <v>84</v>
      </c>
      <c r="F908" s="5" t="s">
        <v>63</v>
      </c>
      <c r="G908" s="5">
        <v>2055516</v>
      </c>
      <c r="H908" s="36" t="s">
        <v>76</v>
      </c>
      <c r="I908" s="5">
        <v>205</v>
      </c>
      <c r="J908" s="5">
        <v>55</v>
      </c>
      <c r="K908" s="5">
        <v>16</v>
      </c>
      <c r="L908" s="5" t="s">
        <v>2327</v>
      </c>
      <c r="M908" s="5">
        <v>91</v>
      </c>
      <c r="N908" s="5"/>
      <c r="O908" s="5" t="s">
        <v>19</v>
      </c>
      <c r="P908" s="5"/>
      <c r="Q908" s="5" t="s">
        <v>26</v>
      </c>
      <c r="R908" s="5" t="s">
        <v>21</v>
      </c>
      <c r="S908" s="5">
        <v>71</v>
      </c>
      <c r="T908" s="5" t="s">
        <v>22</v>
      </c>
      <c r="U908" s="5" t="s">
        <v>23</v>
      </c>
      <c r="V908" s="5" t="s">
        <v>24</v>
      </c>
      <c r="W908" s="12">
        <v>84</v>
      </c>
      <c r="X908" s="7">
        <f t="shared" si="56"/>
        <v>0.21</v>
      </c>
      <c r="Y908" s="5">
        <f t="shared" si="57"/>
        <v>66.36</v>
      </c>
      <c r="AI908" t="e">
        <f>VLOOKUP(A908,NP!$A:$B,2,FALSE)</f>
        <v>#N/A</v>
      </c>
      <c r="AJ908">
        <f t="shared" si="58"/>
        <v>0</v>
      </c>
      <c r="AK908">
        <f>VLOOKUP(F908,Kondition!$B$4:$AG$31,12,FALSE)*100</f>
        <v>21</v>
      </c>
      <c r="AL908" t="e">
        <f t="shared" si="59"/>
        <v>#REF!</v>
      </c>
      <c r="AM908">
        <v>16</v>
      </c>
    </row>
    <row r="909" spans="1:39" x14ac:dyDescent="0.3">
      <c r="A909" s="5">
        <v>11014822</v>
      </c>
      <c r="B909" s="6">
        <v>4019238037531</v>
      </c>
      <c r="C909" s="5" t="s">
        <v>76</v>
      </c>
      <c r="D909" s="5" t="s">
        <v>3518</v>
      </c>
      <c r="E909" s="12">
        <v>99.5</v>
      </c>
      <c r="F909" s="5" t="s">
        <v>18</v>
      </c>
      <c r="G909" s="5">
        <v>1856014</v>
      </c>
      <c r="H909" s="36" t="s">
        <v>76</v>
      </c>
      <c r="I909" s="5">
        <v>185</v>
      </c>
      <c r="J909" s="5">
        <v>60</v>
      </c>
      <c r="K909" s="5">
        <v>14</v>
      </c>
      <c r="L909" s="5" t="s">
        <v>3467</v>
      </c>
      <c r="M909" s="5">
        <v>82</v>
      </c>
      <c r="N909" s="5"/>
      <c r="O909" s="5" t="s">
        <v>33</v>
      </c>
      <c r="P909" s="5"/>
      <c r="Q909" s="5"/>
      <c r="R909" s="5"/>
      <c r="S909" s="5"/>
      <c r="T909" s="5"/>
      <c r="U909" s="5"/>
      <c r="V909" s="5"/>
      <c r="W909" s="12">
        <v>99.5</v>
      </c>
      <c r="X909" s="7">
        <f t="shared" si="56"/>
        <v>0.215</v>
      </c>
      <c r="Y909" s="5">
        <f t="shared" si="57"/>
        <v>78.107500000000002</v>
      </c>
      <c r="AI909" t="e">
        <f>VLOOKUP(A909,NP!$A:$B,2,FALSE)</f>
        <v>#N/A</v>
      </c>
      <c r="AJ909">
        <f t="shared" si="58"/>
        <v>0</v>
      </c>
      <c r="AK909">
        <f>VLOOKUP(F909,Kondition!$B$4:$AG$31,6,FALSE)*100</f>
        <v>21.5</v>
      </c>
      <c r="AL909" t="e">
        <f t="shared" si="59"/>
        <v>#REF!</v>
      </c>
      <c r="AM909">
        <v>16</v>
      </c>
    </row>
    <row r="910" spans="1:39" x14ac:dyDescent="0.3">
      <c r="A910" s="5">
        <v>11013780</v>
      </c>
      <c r="B910" s="6">
        <v>4019238025132</v>
      </c>
      <c r="C910" s="5" t="s">
        <v>76</v>
      </c>
      <c r="D910" s="5" t="s">
        <v>3476</v>
      </c>
      <c r="E910" s="12">
        <v>99.5</v>
      </c>
      <c r="F910" s="5" t="s">
        <v>18</v>
      </c>
      <c r="G910" s="5">
        <v>1857014</v>
      </c>
      <c r="H910" s="36" t="s">
        <v>76</v>
      </c>
      <c r="I910" s="5">
        <v>185</v>
      </c>
      <c r="J910" s="5">
        <v>70</v>
      </c>
      <c r="K910" s="5">
        <v>14</v>
      </c>
      <c r="L910" s="5" t="s">
        <v>3467</v>
      </c>
      <c r="M910" s="5">
        <v>92</v>
      </c>
      <c r="N910" s="5"/>
      <c r="O910" s="5" t="s">
        <v>33</v>
      </c>
      <c r="P910" s="5"/>
      <c r="Q910" s="5"/>
      <c r="R910" s="5"/>
      <c r="S910" s="5"/>
      <c r="T910" s="5"/>
      <c r="U910" s="5"/>
      <c r="V910" s="5"/>
      <c r="W910" s="12">
        <v>99.5</v>
      </c>
      <c r="X910" s="7">
        <f t="shared" si="56"/>
        <v>0.215</v>
      </c>
      <c r="Y910" s="5">
        <f t="shared" si="57"/>
        <v>78.107500000000002</v>
      </c>
      <c r="AI910" t="e">
        <f>VLOOKUP(A910,NP!$A:$B,2,FALSE)</f>
        <v>#N/A</v>
      </c>
      <c r="AJ910">
        <f t="shared" si="58"/>
        <v>0</v>
      </c>
      <c r="AK910">
        <f>VLOOKUP(F910,Kondition!$B$4:$AG$31,6,FALSE)*100</f>
        <v>21.5</v>
      </c>
      <c r="AL910" t="e">
        <f t="shared" si="59"/>
        <v>#REF!</v>
      </c>
      <c r="AM910">
        <v>16</v>
      </c>
    </row>
    <row r="911" spans="1:39" x14ac:dyDescent="0.3">
      <c r="A911" s="5">
        <v>11010585</v>
      </c>
      <c r="B911" s="6">
        <v>4019238741322</v>
      </c>
      <c r="C911" s="5" t="s">
        <v>76</v>
      </c>
      <c r="D911" s="5" t="s">
        <v>3236</v>
      </c>
      <c r="E911" s="12">
        <v>99.5</v>
      </c>
      <c r="F911" s="5" t="s">
        <v>18</v>
      </c>
      <c r="G911" s="5">
        <v>1956015</v>
      </c>
      <c r="H911" s="36" t="s">
        <v>76</v>
      </c>
      <c r="I911" s="5">
        <v>195</v>
      </c>
      <c r="J911" s="5">
        <v>60</v>
      </c>
      <c r="K911" s="5">
        <v>15</v>
      </c>
      <c r="L911" s="5" t="s">
        <v>3230</v>
      </c>
      <c r="M911" s="5">
        <v>88</v>
      </c>
      <c r="N911" s="5"/>
      <c r="O911" s="5" t="s">
        <v>19</v>
      </c>
      <c r="P911" s="5"/>
      <c r="Q911" s="5" t="s">
        <v>26</v>
      </c>
      <c r="R911" s="5" t="s">
        <v>27</v>
      </c>
      <c r="S911" s="5">
        <v>72</v>
      </c>
      <c r="T911" s="5" t="s">
        <v>22</v>
      </c>
      <c r="U911" s="5" t="s">
        <v>23</v>
      </c>
      <c r="V911" s="5" t="s">
        <v>24</v>
      </c>
      <c r="W911" s="12">
        <v>99.5</v>
      </c>
      <c r="X911" s="7">
        <f t="shared" si="56"/>
        <v>0.215</v>
      </c>
      <c r="Y911" s="5">
        <f t="shared" si="57"/>
        <v>78.107500000000002</v>
      </c>
      <c r="AI911" t="e">
        <f>VLOOKUP(A911,NP!$A:$B,2,FALSE)</f>
        <v>#N/A</v>
      </c>
      <c r="AJ911">
        <f t="shared" si="58"/>
        <v>0</v>
      </c>
      <c r="AK911">
        <f>VLOOKUP(F911,Kondition!$B$4:$AG$31,9,FALSE)*100</f>
        <v>21.5</v>
      </c>
      <c r="AL911" t="e">
        <f t="shared" si="59"/>
        <v>#REF!</v>
      </c>
      <c r="AM911">
        <v>16</v>
      </c>
    </row>
    <row r="912" spans="1:39" x14ac:dyDescent="0.3">
      <c r="A912" s="5">
        <v>10012107</v>
      </c>
      <c r="B912" s="6">
        <v>4019238371697</v>
      </c>
      <c r="C912" s="5" t="s">
        <v>76</v>
      </c>
      <c r="D912" s="5" t="s">
        <v>94</v>
      </c>
      <c r="E912" s="12">
        <v>99.5</v>
      </c>
      <c r="F912" s="5" t="s">
        <v>18</v>
      </c>
      <c r="G912" s="5">
        <v>1957015</v>
      </c>
      <c r="H912" s="36" t="s">
        <v>76</v>
      </c>
      <c r="I912" s="5">
        <v>195</v>
      </c>
      <c r="J912" s="5">
        <v>70</v>
      </c>
      <c r="K912" s="5">
        <v>15</v>
      </c>
      <c r="L912" s="5" t="s">
        <v>95</v>
      </c>
      <c r="M912" s="5">
        <v>97</v>
      </c>
      <c r="N912" s="5"/>
      <c r="O912" s="5" t="s">
        <v>33</v>
      </c>
      <c r="P912" s="5"/>
      <c r="Q912" s="5" t="s">
        <v>20</v>
      </c>
      <c r="R912" s="5" t="s">
        <v>21</v>
      </c>
      <c r="S912" s="5">
        <v>72</v>
      </c>
      <c r="T912" s="5" t="s">
        <v>22</v>
      </c>
      <c r="U912" s="5" t="s">
        <v>23</v>
      </c>
      <c r="V912" s="5" t="s">
        <v>24</v>
      </c>
      <c r="W912" s="12">
        <v>99.5</v>
      </c>
      <c r="X912" s="7">
        <f t="shared" si="56"/>
        <v>0.215</v>
      </c>
      <c r="Y912" s="5">
        <f t="shared" si="57"/>
        <v>78.107500000000002</v>
      </c>
      <c r="AI912" t="e">
        <f>VLOOKUP(A912,NP!$A:$B,2,FALSE)</f>
        <v>#N/A</v>
      </c>
      <c r="AJ912">
        <f t="shared" si="58"/>
        <v>0</v>
      </c>
      <c r="AK912">
        <f>VLOOKUP(F912,Kondition!$B$4:$AG$31,9,FALSE)*100</f>
        <v>21.5</v>
      </c>
      <c r="AL912" t="e">
        <f t="shared" si="59"/>
        <v>#REF!</v>
      </c>
      <c r="AM912">
        <v>16</v>
      </c>
    </row>
    <row r="913" spans="1:39" x14ac:dyDescent="0.3">
      <c r="A913" s="5">
        <v>10230681</v>
      </c>
      <c r="B913" s="6">
        <v>4024067747858</v>
      </c>
      <c r="C913" s="5" t="s">
        <v>76</v>
      </c>
      <c r="D913" s="5" t="s">
        <v>2331</v>
      </c>
      <c r="E913" s="12">
        <v>81.5</v>
      </c>
      <c r="F913" s="5" t="s">
        <v>63</v>
      </c>
      <c r="G913" s="5">
        <v>1955515</v>
      </c>
      <c r="H913" s="36" t="s">
        <v>76</v>
      </c>
      <c r="I913" s="5">
        <v>195</v>
      </c>
      <c r="J913" s="5">
        <v>55</v>
      </c>
      <c r="K913" s="5">
        <v>15</v>
      </c>
      <c r="L913" s="5" t="s">
        <v>2327</v>
      </c>
      <c r="M913" s="5">
        <v>85</v>
      </c>
      <c r="N913" s="5"/>
      <c r="O913" s="5" t="s">
        <v>19</v>
      </c>
      <c r="P913" s="5"/>
      <c r="Q913" s="5" t="s">
        <v>26</v>
      </c>
      <c r="R913" s="5" t="s">
        <v>21</v>
      </c>
      <c r="S913" s="5">
        <v>72</v>
      </c>
      <c r="T913" s="5" t="s">
        <v>22</v>
      </c>
      <c r="U913" s="5" t="s">
        <v>23</v>
      </c>
      <c r="V913" s="5" t="s">
        <v>24</v>
      </c>
      <c r="W913" s="12">
        <v>81.5</v>
      </c>
      <c r="X913" s="7">
        <f t="shared" si="56"/>
        <v>0.20499999999999999</v>
      </c>
      <c r="Y913" s="5">
        <f t="shared" si="57"/>
        <v>64.792500000000004</v>
      </c>
      <c r="AI913" t="e">
        <f>VLOOKUP(A913,NP!$A:$B,2,FALSE)</f>
        <v>#N/A</v>
      </c>
      <c r="AJ913">
        <f t="shared" si="58"/>
        <v>0</v>
      </c>
      <c r="AK913">
        <f>VLOOKUP(F913,Kondition!$B$4:$AG$31,9,FALSE)*100</f>
        <v>20.5</v>
      </c>
      <c r="AL913" t="e">
        <f t="shared" si="59"/>
        <v>#REF!</v>
      </c>
      <c r="AM913">
        <v>16</v>
      </c>
    </row>
    <row r="914" spans="1:39" x14ac:dyDescent="0.3">
      <c r="A914" s="5">
        <v>10030224</v>
      </c>
      <c r="B914" s="6">
        <v>4024068591733</v>
      </c>
      <c r="C914" s="5" t="s">
        <v>76</v>
      </c>
      <c r="D914" s="5" t="s">
        <v>516</v>
      </c>
      <c r="E914" s="12">
        <v>79</v>
      </c>
      <c r="F914" s="5" t="s">
        <v>48</v>
      </c>
      <c r="G914" s="5">
        <v>1855515</v>
      </c>
      <c r="H914" s="36" t="s">
        <v>76</v>
      </c>
      <c r="I914" s="5">
        <v>185</v>
      </c>
      <c r="J914" s="5">
        <v>55</v>
      </c>
      <c r="K914" s="5">
        <v>15</v>
      </c>
      <c r="L914" s="5" t="s">
        <v>508</v>
      </c>
      <c r="M914" s="5">
        <v>82</v>
      </c>
      <c r="N914" s="5"/>
      <c r="O914" s="5" t="s">
        <v>33</v>
      </c>
      <c r="P914" s="5"/>
      <c r="Q914" s="5" t="s">
        <v>20</v>
      </c>
      <c r="R914" s="5" t="s">
        <v>21</v>
      </c>
      <c r="S914" s="5">
        <v>71</v>
      </c>
      <c r="T914" s="5" t="s">
        <v>22</v>
      </c>
      <c r="U914" s="5" t="s">
        <v>23</v>
      </c>
      <c r="V914" s="5" t="s">
        <v>24</v>
      </c>
      <c r="W914" s="12">
        <v>79</v>
      </c>
      <c r="X914" s="7">
        <f t="shared" si="56"/>
        <v>0.19500000000000001</v>
      </c>
      <c r="Y914" s="5">
        <f t="shared" si="57"/>
        <v>63.594999999999992</v>
      </c>
      <c r="AI914" t="e">
        <f>VLOOKUP(A914,NP!$A:$B,2,FALSE)</f>
        <v>#N/A</v>
      </c>
      <c r="AJ914">
        <f t="shared" si="58"/>
        <v>0</v>
      </c>
      <c r="AK914">
        <f>VLOOKUP(F914,Kondition!$B$4:$AG$31,9,FALSE)*100</f>
        <v>19.5</v>
      </c>
      <c r="AL914" t="e">
        <f t="shared" si="59"/>
        <v>#REF!</v>
      </c>
      <c r="AM914">
        <v>16</v>
      </c>
    </row>
    <row r="915" spans="1:39" x14ac:dyDescent="0.3">
      <c r="A915" s="5">
        <v>11011302</v>
      </c>
      <c r="B915" s="6">
        <v>4019238792119</v>
      </c>
      <c r="C915" s="5" t="s">
        <v>76</v>
      </c>
      <c r="D915" s="5" t="s">
        <v>3302</v>
      </c>
      <c r="E915" s="12">
        <v>101</v>
      </c>
      <c r="F915" s="5" t="s">
        <v>18</v>
      </c>
      <c r="G915" s="5">
        <v>1857014</v>
      </c>
      <c r="H915" s="36" t="s">
        <v>76</v>
      </c>
      <c r="I915" s="5">
        <v>185</v>
      </c>
      <c r="J915" s="5">
        <v>70</v>
      </c>
      <c r="K915" s="5">
        <v>14</v>
      </c>
      <c r="L915" s="5" t="s">
        <v>3230</v>
      </c>
      <c r="M915" s="5">
        <v>88</v>
      </c>
      <c r="N915" s="5"/>
      <c r="O915" s="5" t="s">
        <v>33</v>
      </c>
      <c r="P915" s="5"/>
      <c r="Q915" s="5" t="s">
        <v>21</v>
      </c>
      <c r="R915" s="5" t="s">
        <v>27</v>
      </c>
      <c r="S915" s="5">
        <v>71</v>
      </c>
      <c r="T915" s="5" t="s">
        <v>22</v>
      </c>
      <c r="U915" s="5" t="s">
        <v>23</v>
      </c>
      <c r="V915" s="5" t="s">
        <v>24</v>
      </c>
      <c r="W915" s="12">
        <v>101</v>
      </c>
      <c r="X915" s="7">
        <f t="shared" si="56"/>
        <v>0.215</v>
      </c>
      <c r="Y915" s="5">
        <f t="shared" si="57"/>
        <v>79.284999999999997</v>
      </c>
      <c r="AI915" t="e">
        <f>VLOOKUP(A915,NP!$A:$B,2,FALSE)</f>
        <v>#N/A</v>
      </c>
      <c r="AJ915">
        <f t="shared" si="58"/>
        <v>0</v>
      </c>
      <c r="AK915">
        <f>VLOOKUP(F915,Kondition!$B$4:$AG$31,6,FALSE)*100</f>
        <v>21.5</v>
      </c>
      <c r="AL915" t="e">
        <f t="shared" si="59"/>
        <v>#REF!</v>
      </c>
      <c r="AM915">
        <v>16</v>
      </c>
    </row>
    <row r="916" spans="1:39" x14ac:dyDescent="0.3">
      <c r="A916" s="5">
        <v>11013654</v>
      </c>
      <c r="B916" s="6">
        <v>4019238025453</v>
      </c>
      <c r="C916" s="5" t="s">
        <v>76</v>
      </c>
      <c r="D916" s="5" t="s">
        <v>3470</v>
      </c>
      <c r="E916" s="12">
        <v>109</v>
      </c>
      <c r="F916" s="5" t="s">
        <v>18</v>
      </c>
      <c r="G916" s="5">
        <v>1956515</v>
      </c>
      <c r="H916" s="36" t="s">
        <v>76</v>
      </c>
      <c r="I916" s="5">
        <v>195</v>
      </c>
      <c r="J916" s="5">
        <v>65</v>
      </c>
      <c r="K916" s="5">
        <v>15</v>
      </c>
      <c r="L916" s="5" t="s">
        <v>3467</v>
      </c>
      <c r="M916" s="5">
        <v>95</v>
      </c>
      <c r="N916" s="5"/>
      <c r="O916" s="5" t="s">
        <v>33</v>
      </c>
      <c r="P916" s="5"/>
      <c r="Q916" s="5"/>
      <c r="R916" s="5"/>
      <c r="S916" s="5"/>
      <c r="T916" s="5"/>
      <c r="U916" s="5"/>
      <c r="V916" s="5"/>
      <c r="W916" s="12">
        <v>109</v>
      </c>
      <c r="X916" s="7">
        <f t="shared" si="56"/>
        <v>0.215</v>
      </c>
      <c r="Y916" s="5">
        <f t="shared" si="57"/>
        <v>85.564999999999998</v>
      </c>
      <c r="AI916" t="e">
        <f>VLOOKUP(A916,NP!$A:$B,2,FALSE)</f>
        <v>#N/A</v>
      </c>
      <c r="AJ916">
        <f t="shared" si="58"/>
        <v>0</v>
      </c>
      <c r="AK916">
        <f>VLOOKUP(F916,Kondition!$B$4:$AG$31,9,FALSE)*100</f>
        <v>21.5</v>
      </c>
      <c r="AL916" t="e">
        <f t="shared" si="59"/>
        <v>#REF!</v>
      </c>
      <c r="AM916">
        <v>16</v>
      </c>
    </row>
    <row r="917" spans="1:39" x14ac:dyDescent="0.3">
      <c r="A917" s="5">
        <v>10030439</v>
      </c>
      <c r="B917" s="6">
        <v>4024068591801</v>
      </c>
      <c r="C917" s="5" t="s">
        <v>76</v>
      </c>
      <c r="D917" s="5" t="s">
        <v>533</v>
      </c>
      <c r="E917" s="12">
        <v>83.5</v>
      </c>
      <c r="F917" s="5" t="s">
        <v>48</v>
      </c>
      <c r="G917" s="5">
        <v>2055516</v>
      </c>
      <c r="H917" s="36" t="s">
        <v>76</v>
      </c>
      <c r="I917" s="5">
        <v>205</v>
      </c>
      <c r="J917" s="5">
        <v>55</v>
      </c>
      <c r="K917" s="5">
        <v>16</v>
      </c>
      <c r="L917" s="5" t="s">
        <v>508</v>
      </c>
      <c r="M917" s="5">
        <v>91</v>
      </c>
      <c r="N917" s="5"/>
      <c r="O917" s="5" t="s">
        <v>19</v>
      </c>
      <c r="P917" s="5"/>
      <c r="Q917" s="5" t="s">
        <v>26</v>
      </c>
      <c r="R917" s="5" t="s">
        <v>21</v>
      </c>
      <c r="S917" s="5">
        <v>71</v>
      </c>
      <c r="T917" s="5" t="s">
        <v>22</v>
      </c>
      <c r="U917" s="5" t="s">
        <v>23</v>
      </c>
      <c r="V917" s="5" t="s">
        <v>24</v>
      </c>
      <c r="W917" s="12">
        <v>83.5</v>
      </c>
      <c r="X917" s="7">
        <f t="shared" si="56"/>
        <v>0.2</v>
      </c>
      <c r="Y917" s="5">
        <f t="shared" si="57"/>
        <v>66.8</v>
      </c>
      <c r="AI917" t="e">
        <f>VLOOKUP(A917,NP!$A:$B,2,FALSE)</f>
        <v>#N/A</v>
      </c>
      <c r="AJ917">
        <f t="shared" si="58"/>
        <v>0</v>
      </c>
      <c r="AK917">
        <f>VLOOKUP(F917,Kondition!$B$4:$AG$31,12,FALSE)*100</f>
        <v>20</v>
      </c>
      <c r="AL917" t="e">
        <f t="shared" si="59"/>
        <v>#REF!</v>
      </c>
      <c r="AM917">
        <v>16</v>
      </c>
    </row>
    <row r="918" spans="1:39" x14ac:dyDescent="0.3">
      <c r="A918" s="5">
        <v>10230917</v>
      </c>
      <c r="B918" s="6">
        <v>4024067000564</v>
      </c>
      <c r="C918" s="5" t="s">
        <v>76</v>
      </c>
      <c r="D918" s="5" t="s">
        <v>2393</v>
      </c>
      <c r="E918" s="12">
        <v>86.5</v>
      </c>
      <c r="F918" s="5" t="s">
        <v>63</v>
      </c>
      <c r="G918" s="5">
        <v>1856016</v>
      </c>
      <c r="H918" s="36" t="s">
        <v>76</v>
      </c>
      <c r="I918" s="5">
        <v>185</v>
      </c>
      <c r="J918" s="5">
        <v>60</v>
      </c>
      <c r="K918" s="5">
        <v>16</v>
      </c>
      <c r="L918" s="5" t="s">
        <v>2298</v>
      </c>
      <c r="M918" s="5">
        <v>86</v>
      </c>
      <c r="N918" s="5"/>
      <c r="O918" s="5" t="s">
        <v>19</v>
      </c>
      <c r="P918" s="5"/>
      <c r="Q918" s="5" t="s">
        <v>26</v>
      </c>
      <c r="R918" s="5" t="s">
        <v>21</v>
      </c>
      <c r="S918" s="5">
        <v>71</v>
      </c>
      <c r="T918" s="5" t="s">
        <v>22</v>
      </c>
      <c r="U918" s="5" t="s">
        <v>23</v>
      </c>
      <c r="V918" s="5" t="s">
        <v>24</v>
      </c>
      <c r="W918" s="12">
        <v>86.5</v>
      </c>
      <c r="X918" s="7">
        <f t="shared" si="56"/>
        <v>0.21</v>
      </c>
      <c r="Y918" s="5">
        <f t="shared" si="57"/>
        <v>68.335000000000008</v>
      </c>
      <c r="AI918" t="e">
        <f>VLOOKUP(A918,NP!$A:$B,2,FALSE)</f>
        <v>#N/A</v>
      </c>
      <c r="AJ918">
        <f t="shared" si="58"/>
        <v>0</v>
      </c>
      <c r="AK918">
        <f>VLOOKUP(F918,Kondition!$B$4:$AG$31,12,FALSE)*100</f>
        <v>21</v>
      </c>
      <c r="AL918" t="e">
        <f t="shared" si="59"/>
        <v>#REF!</v>
      </c>
      <c r="AM918">
        <v>16</v>
      </c>
    </row>
    <row r="919" spans="1:39" x14ac:dyDescent="0.3">
      <c r="A919" s="5">
        <v>10230716</v>
      </c>
      <c r="B919" s="6">
        <v>4024067747728</v>
      </c>
      <c r="C919" s="5" t="s">
        <v>76</v>
      </c>
      <c r="D919" s="5" t="s">
        <v>2345</v>
      </c>
      <c r="E919" s="12">
        <v>87</v>
      </c>
      <c r="F919" s="5" t="s">
        <v>63</v>
      </c>
      <c r="G919" s="5">
        <v>2056016</v>
      </c>
      <c r="H919" s="36" t="s">
        <v>76</v>
      </c>
      <c r="I919" s="5">
        <v>205</v>
      </c>
      <c r="J919" s="5">
        <v>60</v>
      </c>
      <c r="K919" s="5">
        <v>16</v>
      </c>
      <c r="L919" s="5" t="s">
        <v>2298</v>
      </c>
      <c r="M919" s="5">
        <v>92</v>
      </c>
      <c r="N919" s="5"/>
      <c r="O919" s="5" t="s">
        <v>19</v>
      </c>
      <c r="P919" s="5"/>
      <c r="Q919" s="5" t="s">
        <v>26</v>
      </c>
      <c r="R919" s="5" t="s">
        <v>21</v>
      </c>
      <c r="S919" s="5">
        <v>72</v>
      </c>
      <c r="T919" s="5" t="s">
        <v>22</v>
      </c>
      <c r="U919" s="5" t="s">
        <v>23</v>
      </c>
      <c r="V919" s="5" t="s">
        <v>24</v>
      </c>
      <c r="W919" s="12">
        <v>87</v>
      </c>
      <c r="X919" s="7">
        <f t="shared" si="56"/>
        <v>0.21</v>
      </c>
      <c r="Y919" s="5">
        <f t="shared" si="57"/>
        <v>68.73</v>
      </c>
      <c r="AI919" t="e">
        <f>VLOOKUP(A919,NP!$A:$B,2,FALSE)</f>
        <v>#N/A</v>
      </c>
      <c r="AJ919">
        <f t="shared" si="58"/>
        <v>0</v>
      </c>
      <c r="AK919">
        <f>VLOOKUP(F919,Kondition!$B$4:$AG$31,12,FALSE)*100</f>
        <v>21</v>
      </c>
      <c r="AL919" t="e">
        <f t="shared" si="59"/>
        <v>#REF!</v>
      </c>
      <c r="AM919">
        <v>16</v>
      </c>
    </row>
    <row r="920" spans="1:39" x14ac:dyDescent="0.3">
      <c r="A920" s="5">
        <v>11012619</v>
      </c>
      <c r="B920" s="6">
        <v>4019238015928</v>
      </c>
      <c r="C920" s="5" t="s">
        <v>76</v>
      </c>
      <c r="D920" s="5" t="s">
        <v>3427</v>
      </c>
      <c r="E920" s="12">
        <v>103</v>
      </c>
      <c r="F920" s="5" t="s">
        <v>18</v>
      </c>
      <c r="G920" s="5">
        <v>1357015</v>
      </c>
      <c r="H920" s="36" t="s">
        <v>76</v>
      </c>
      <c r="I920" s="5">
        <v>135</v>
      </c>
      <c r="J920" s="5">
        <v>70</v>
      </c>
      <c r="K920" s="5">
        <v>15</v>
      </c>
      <c r="L920" s="5" t="s">
        <v>115</v>
      </c>
      <c r="M920" s="5">
        <v>70</v>
      </c>
      <c r="N920" s="5"/>
      <c r="O920" s="5" t="s">
        <v>33</v>
      </c>
      <c r="P920" s="5"/>
      <c r="Q920" s="5" t="s">
        <v>26</v>
      </c>
      <c r="R920" s="5" t="s">
        <v>21</v>
      </c>
      <c r="S920" s="5">
        <v>71</v>
      </c>
      <c r="T920" s="5" t="s">
        <v>22</v>
      </c>
      <c r="U920" s="5" t="s">
        <v>23</v>
      </c>
      <c r="V920" s="5" t="s">
        <v>24</v>
      </c>
      <c r="W920" s="12">
        <v>103</v>
      </c>
      <c r="X920" s="7">
        <f t="shared" si="56"/>
        <v>0.215</v>
      </c>
      <c r="Y920" s="5">
        <f t="shared" si="57"/>
        <v>80.855000000000004</v>
      </c>
      <c r="AI920" t="e">
        <f>VLOOKUP(A920,NP!$A:$B,2,FALSE)</f>
        <v>#N/A</v>
      </c>
      <c r="AJ920">
        <f t="shared" si="58"/>
        <v>0</v>
      </c>
      <c r="AK920">
        <f>VLOOKUP(F920,Kondition!$B$4:$AG$31,9,FALSE)*100</f>
        <v>21.5</v>
      </c>
      <c r="AL920" t="e">
        <f t="shared" si="59"/>
        <v>#REF!</v>
      </c>
      <c r="AM920">
        <v>16</v>
      </c>
    </row>
    <row r="921" spans="1:39" x14ac:dyDescent="0.3">
      <c r="A921" s="5">
        <v>10068003</v>
      </c>
      <c r="B921" s="6">
        <v>5452000830425</v>
      </c>
      <c r="C921" s="5" t="s">
        <v>77</v>
      </c>
      <c r="D921" s="5" t="s">
        <v>1073</v>
      </c>
      <c r="E921" s="12">
        <v>246.5</v>
      </c>
      <c r="F921" s="5" t="s">
        <v>52</v>
      </c>
      <c r="G921" s="5">
        <v>2255517</v>
      </c>
      <c r="H921" s="36" t="s">
        <v>77</v>
      </c>
      <c r="I921" s="5">
        <v>225</v>
      </c>
      <c r="J921" s="5">
        <v>55</v>
      </c>
      <c r="K921" s="5">
        <v>17</v>
      </c>
      <c r="L921" s="5" t="s">
        <v>989</v>
      </c>
      <c r="M921" s="5">
        <v>101</v>
      </c>
      <c r="N921" s="5"/>
      <c r="O921" s="5" t="s">
        <v>25</v>
      </c>
      <c r="P921" s="5" t="s">
        <v>42</v>
      </c>
      <c r="Q921" s="5" t="s">
        <v>26</v>
      </c>
      <c r="R921" s="5" t="s">
        <v>21</v>
      </c>
      <c r="S921" s="5">
        <v>71</v>
      </c>
      <c r="T921" s="5" t="s">
        <v>22</v>
      </c>
      <c r="U921" s="5" t="s">
        <v>23</v>
      </c>
      <c r="V921" s="5" t="s">
        <v>24</v>
      </c>
      <c r="W921" s="12">
        <v>246.5</v>
      </c>
      <c r="X921" s="7" t="str">
        <f t="shared" si="56"/>
        <v>NP</v>
      </c>
      <c r="Y921" s="5">
        <f t="shared" si="57"/>
        <v>168.5</v>
      </c>
      <c r="AI921">
        <f>VLOOKUP(A921,NP!$A:$B,2,FALSE)</f>
        <v>168.5</v>
      </c>
      <c r="AJ921">
        <f t="shared" si="58"/>
        <v>168.5</v>
      </c>
      <c r="AK921">
        <f>VLOOKUP(F921,Kondition!$B$4:$AG$31,15,FALSE)*100</f>
        <v>31</v>
      </c>
      <c r="AL921" t="e">
        <f t="shared" si="59"/>
        <v>#REF!</v>
      </c>
      <c r="AM921">
        <v>17</v>
      </c>
    </row>
    <row r="922" spans="1:39" x14ac:dyDescent="0.3">
      <c r="A922" s="5">
        <v>10068004</v>
      </c>
      <c r="B922" s="6">
        <v>5452000830371</v>
      </c>
      <c r="C922" s="5" t="s">
        <v>77</v>
      </c>
      <c r="D922" s="5" t="s">
        <v>1074</v>
      </c>
      <c r="E922" s="12">
        <v>298.5</v>
      </c>
      <c r="F922" s="5" t="s">
        <v>52</v>
      </c>
      <c r="G922" s="5">
        <v>2255018</v>
      </c>
      <c r="H922" s="36" t="s">
        <v>77</v>
      </c>
      <c r="I922" s="5">
        <v>225</v>
      </c>
      <c r="J922" s="5">
        <v>50</v>
      </c>
      <c r="K922" s="5">
        <v>18</v>
      </c>
      <c r="L922" s="5" t="s">
        <v>989</v>
      </c>
      <c r="M922" s="5">
        <v>99</v>
      </c>
      <c r="N922" s="5"/>
      <c r="O922" s="5" t="s">
        <v>25</v>
      </c>
      <c r="P922" s="5" t="s">
        <v>42</v>
      </c>
      <c r="Q922" s="5"/>
      <c r="R922" s="5"/>
      <c r="S922" s="5"/>
      <c r="T922" s="5"/>
      <c r="U922" s="5"/>
      <c r="V922" s="5"/>
      <c r="W922" s="12">
        <v>298.5</v>
      </c>
      <c r="X922" s="7" t="str">
        <f t="shared" si="56"/>
        <v>NP</v>
      </c>
      <c r="Y922" s="5">
        <f t="shared" si="57"/>
        <v>196.5</v>
      </c>
      <c r="AI922">
        <f>VLOOKUP(A922,NP!$A:$B,2,FALSE)</f>
        <v>196.5</v>
      </c>
      <c r="AJ922">
        <f t="shared" si="58"/>
        <v>196.5</v>
      </c>
      <c r="AK922">
        <f>VLOOKUP(F922,Kondition!$B$4:$AG$31,18,FALSE)*100</f>
        <v>31</v>
      </c>
      <c r="AL922" t="e">
        <f t="shared" si="59"/>
        <v>#REF!</v>
      </c>
      <c r="AM922">
        <v>17</v>
      </c>
    </row>
    <row r="923" spans="1:39" x14ac:dyDescent="0.3">
      <c r="A923" s="5">
        <v>10030446</v>
      </c>
      <c r="B923" s="6">
        <v>4024068591757</v>
      </c>
      <c r="C923" s="5" t="s">
        <v>76</v>
      </c>
      <c r="D923" s="5" t="s">
        <v>540</v>
      </c>
      <c r="E923" s="12">
        <v>81.5</v>
      </c>
      <c r="F923" s="5" t="s">
        <v>48</v>
      </c>
      <c r="G923" s="5">
        <v>1955515</v>
      </c>
      <c r="H923" s="36" t="s">
        <v>76</v>
      </c>
      <c r="I923" s="5">
        <v>195</v>
      </c>
      <c r="J923" s="5">
        <v>55</v>
      </c>
      <c r="K923" s="5">
        <v>15</v>
      </c>
      <c r="L923" s="5" t="s">
        <v>508</v>
      </c>
      <c r="M923" s="5">
        <v>85</v>
      </c>
      <c r="N923" s="5"/>
      <c r="O923" s="5" t="s">
        <v>19</v>
      </c>
      <c r="P923" s="5"/>
      <c r="Q923" s="5" t="s">
        <v>20</v>
      </c>
      <c r="R923" s="5" t="s">
        <v>21</v>
      </c>
      <c r="S923" s="5">
        <v>72</v>
      </c>
      <c r="T923" s="5" t="s">
        <v>22</v>
      </c>
      <c r="U923" s="5" t="s">
        <v>23</v>
      </c>
      <c r="V923" s="5" t="s">
        <v>24</v>
      </c>
      <c r="W923" s="12">
        <v>81.5</v>
      </c>
      <c r="X923" s="7">
        <f t="shared" si="56"/>
        <v>0.19500000000000001</v>
      </c>
      <c r="Y923" s="5">
        <f t="shared" si="57"/>
        <v>65.607500000000002</v>
      </c>
      <c r="AI923" t="e">
        <f>VLOOKUP(A923,NP!$A:$B,2,FALSE)</f>
        <v>#N/A</v>
      </c>
      <c r="AJ923">
        <f t="shared" si="58"/>
        <v>0</v>
      </c>
      <c r="AK923">
        <f>VLOOKUP(F923,Kondition!$B$4:$AG$31,9,FALSE)*100</f>
        <v>19.5</v>
      </c>
      <c r="AL923" t="e">
        <f t="shared" si="59"/>
        <v>#REF!</v>
      </c>
      <c r="AM923">
        <v>16</v>
      </c>
    </row>
    <row r="924" spans="1:39" x14ac:dyDescent="0.3">
      <c r="A924" s="5">
        <v>10068006</v>
      </c>
      <c r="B924" s="6">
        <v>5452000830319</v>
      </c>
      <c r="C924" s="5" t="s">
        <v>77</v>
      </c>
      <c r="D924" s="5" t="s">
        <v>1076</v>
      </c>
      <c r="E924" s="12">
        <v>237.5</v>
      </c>
      <c r="F924" s="5" t="s">
        <v>52</v>
      </c>
      <c r="G924" s="5">
        <v>2254518</v>
      </c>
      <c r="H924" s="36" t="s">
        <v>77</v>
      </c>
      <c r="I924" s="5">
        <v>225</v>
      </c>
      <c r="J924" s="5">
        <v>45</v>
      </c>
      <c r="K924" s="5">
        <v>18</v>
      </c>
      <c r="L924" s="5" t="s">
        <v>989</v>
      </c>
      <c r="M924" s="5">
        <v>95</v>
      </c>
      <c r="N924" s="5"/>
      <c r="O924" s="5" t="s">
        <v>25</v>
      </c>
      <c r="P924" s="5" t="s">
        <v>42</v>
      </c>
      <c r="Q924" s="5" t="s">
        <v>26</v>
      </c>
      <c r="R924" s="5" t="s">
        <v>27</v>
      </c>
      <c r="S924" s="5">
        <v>71</v>
      </c>
      <c r="T924" s="5" t="s">
        <v>22</v>
      </c>
      <c r="U924" s="5" t="s">
        <v>23</v>
      </c>
      <c r="V924" s="5" t="s">
        <v>24</v>
      </c>
      <c r="W924" s="12">
        <v>237.5</v>
      </c>
      <c r="X924" s="7" t="str">
        <f t="shared" si="56"/>
        <v>NP</v>
      </c>
      <c r="Y924" s="5">
        <f t="shared" si="57"/>
        <v>163.5</v>
      </c>
      <c r="AI924">
        <f>VLOOKUP(A924,NP!$A:$B,2,FALSE)</f>
        <v>163.5</v>
      </c>
      <c r="AJ924">
        <f t="shared" si="58"/>
        <v>163.5</v>
      </c>
      <c r="AK924">
        <f>VLOOKUP(F924,Kondition!$B$4:$AG$31,18,FALSE)*100</f>
        <v>31</v>
      </c>
      <c r="AL924" t="e">
        <f t="shared" si="59"/>
        <v>#REF!</v>
      </c>
      <c r="AM924">
        <v>17</v>
      </c>
    </row>
    <row r="925" spans="1:39" x14ac:dyDescent="0.3">
      <c r="A925" s="5">
        <v>10050488</v>
      </c>
      <c r="B925" s="6">
        <v>4024063581524</v>
      </c>
      <c r="C925" s="5" t="s">
        <v>4286</v>
      </c>
      <c r="D925" s="5" t="s">
        <v>4388</v>
      </c>
      <c r="E925" s="12">
        <v>69</v>
      </c>
      <c r="F925" s="5" t="s">
        <v>51</v>
      </c>
      <c r="G925" s="5">
        <v>1957015</v>
      </c>
      <c r="H925" s="36" t="s">
        <v>4286</v>
      </c>
      <c r="I925" s="5">
        <v>195</v>
      </c>
      <c r="J925" s="5">
        <v>70</v>
      </c>
      <c r="K925" s="5">
        <v>15</v>
      </c>
      <c r="L925" s="5" t="s">
        <v>683</v>
      </c>
      <c r="M925" s="5">
        <v>104</v>
      </c>
      <c r="N925" s="5">
        <v>102</v>
      </c>
      <c r="O925" s="5" t="s">
        <v>50</v>
      </c>
      <c r="P925" s="5"/>
      <c r="Q925" s="5" t="s">
        <v>26</v>
      </c>
      <c r="R925" s="5" t="s">
        <v>21</v>
      </c>
      <c r="S925" s="5">
        <v>73</v>
      </c>
      <c r="T925" s="5" t="s">
        <v>22</v>
      </c>
      <c r="U925" s="5" t="s">
        <v>23</v>
      </c>
      <c r="V925" s="5" t="s">
        <v>4279</v>
      </c>
      <c r="W925" s="12">
        <v>69</v>
      </c>
      <c r="X925" s="7">
        <f t="shared" si="56"/>
        <v>7.0000000000000007E-2</v>
      </c>
      <c r="Y925" s="5">
        <f t="shared" si="57"/>
        <v>64.17</v>
      </c>
      <c r="AI925" t="e">
        <f>VLOOKUP(A925,NP!$A:$B,2,FALSE)</f>
        <v>#N/A</v>
      </c>
      <c r="AJ925">
        <f t="shared" si="58"/>
        <v>0</v>
      </c>
      <c r="AK925">
        <f>VLOOKUP(F925,Kondition!$B$4:$AG$31,9,FALSE)*100</f>
        <v>7.0000000000000009</v>
      </c>
      <c r="AL925" t="e">
        <f t="shared" si="59"/>
        <v>#REF!</v>
      </c>
      <c r="AM925">
        <v>16</v>
      </c>
    </row>
    <row r="926" spans="1:39" x14ac:dyDescent="0.3">
      <c r="A926" s="5">
        <v>10051329</v>
      </c>
      <c r="B926" s="6">
        <v>4024063000483</v>
      </c>
      <c r="C926" s="5" t="s">
        <v>76</v>
      </c>
      <c r="D926" s="5" t="s">
        <v>702</v>
      </c>
      <c r="E926" s="12">
        <v>69</v>
      </c>
      <c r="F926" s="5" t="s">
        <v>51</v>
      </c>
      <c r="G926" s="5">
        <v>2056515</v>
      </c>
      <c r="H926" s="36" t="s">
        <v>76</v>
      </c>
      <c r="I926" s="5">
        <v>205</v>
      </c>
      <c r="J926" s="5">
        <v>65</v>
      </c>
      <c r="K926" s="5">
        <v>15</v>
      </c>
      <c r="L926" s="5" t="s">
        <v>685</v>
      </c>
      <c r="M926" s="5">
        <v>94</v>
      </c>
      <c r="N926" s="5"/>
      <c r="O926" s="5" t="s">
        <v>33</v>
      </c>
      <c r="P926" s="5"/>
      <c r="Q926" s="5" t="s">
        <v>26</v>
      </c>
      <c r="R926" s="5" t="s">
        <v>21</v>
      </c>
      <c r="S926" s="5">
        <v>72</v>
      </c>
      <c r="T926" s="5" t="s">
        <v>22</v>
      </c>
      <c r="U926" s="5" t="s">
        <v>23</v>
      </c>
      <c r="V926" s="5" t="s">
        <v>24</v>
      </c>
      <c r="W926" s="12">
        <v>69</v>
      </c>
      <c r="X926" s="7">
        <f t="shared" si="56"/>
        <v>7.0000000000000007E-2</v>
      </c>
      <c r="Y926" s="5">
        <f t="shared" si="57"/>
        <v>64.17</v>
      </c>
      <c r="AI926" t="e">
        <f>VLOOKUP(A926,NP!$A:$B,2,FALSE)</f>
        <v>#N/A</v>
      </c>
      <c r="AJ926">
        <f t="shared" si="58"/>
        <v>0</v>
      </c>
      <c r="AK926">
        <f>VLOOKUP(F926,Kondition!$B$4:$AG$31,9,FALSE)*100</f>
        <v>7.0000000000000009</v>
      </c>
      <c r="AL926" t="e">
        <f t="shared" si="59"/>
        <v>#REF!</v>
      </c>
      <c r="AM926">
        <v>16</v>
      </c>
    </row>
    <row r="927" spans="1:39" x14ac:dyDescent="0.3">
      <c r="A927" s="5">
        <v>10068009</v>
      </c>
      <c r="B927" s="6">
        <v>5452000830005</v>
      </c>
      <c r="C927" s="5" t="s">
        <v>77</v>
      </c>
      <c r="D927" s="5" t="s">
        <v>1079</v>
      </c>
      <c r="E927" s="12">
        <v>318</v>
      </c>
      <c r="F927" s="5" t="s">
        <v>52</v>
      </c>
      <c r="G927" s="5">
        <v>2455018</v>
      </c>
      <c r="H927" s="36" t="s">
        <v>77</v>
      </c>
      <c r="I927" s="5">
        <v>245</v>
      </c>
      <c r="J927" s="5">
        <v>50</v>
      </c>
      <c r="K927" s="5">
        <v>18</v>
      </c>
      <c r="L927" s="5" t="s">
        <v>989</v>
      </c>
      <c r="M927" s="5">
        <v>104</v>
      </c>
      <c r="N927" s="5"/>
      <c r="O927" s="5" t="s">
        <v>25</v>
      </c>
      <c r="P927" s="5" t="s">
        <v>42</v>
      </c>
      <c r="Q927" s="5"/>
      <c r="R927" s="5"/>
      <c r="S927" s="5"/>
      <c r="T927" s="5"/>
      <c r="U927" s="5"/>
      <c r="V927" s="5"/>
      <c r="W927" s="12">
        <v>318</v>
      </c>
      <c r="X927" s="7" t="str">
        <f t="shared" si="56"/>
        <v>NP</v>
      </c>
      <c r="Y927" s="5">
        <f t="shared" si="57"/>
        <v>207</v>
      </c>
      <c r="AI927">
        <f>VLOOKUP(A927,NP!$A:$B,2,FALSE)</f>
        <v>207</v>
      </c>
      <c r="AJ927">
        <f t="shared" si="58"/>
        <v>207</v>
      </c>
      <c r="AK927">
        <f>VLOOKUP(F927,Kondition!$B$4:$AG$31,18,FALSE)*100</f>
        <v>31</v>
      </c>
      <c r="AL927" t="e">
        <f t="shared" si="59"/>
        <v>#REF!</v>
      </c>
      <c r="AM927">
        <v>17</v>
      </c>
    </row>
    <row r="928" spans="1:39" x14ac:dyDescent="0.3">
      <c r="A928" s="5">
        <v>10015047</v>
      </c>
      <c r="B928" s="6">
        <v>4019238263008</v>
      </c>
      <c r="C928" s="5" t="s">
        <v>76</v>
      </c>
      <c r="D928" s="5" t="s">
        <v>114</v>
      </c>
      <c r="E928" s="12">
        <v>103.5</v>
      </c>
      <c r="F928" s="5" t="s">
        <v>18</v>
      </c>
      <c r="G928" s="5">
        <v>1456515</v>
      </c>
      <c r="H928" s="36" t="s">
        <v>76</v>
      </c>
      <c r="I928" s="5">
        <v>145</v>
      </c>
      <c r="J928" s="5">
        <v>65</v>
      </c>
      <c r="K928" s="5">
        <v>15</v>
      </c>
      <c r="L928" s="5" t="s">
        <v>115</v>
      </c>
      <c r="M928" s="5">
        <v>72</v>
      </c>
      <c r="N928" s="5"/>
      <c r="O928" s="5" t="s">
        <v>33</v>
      </c>
      <c r="P928" s="5"/>
      <c r="Q928" s="5" t="s">
        <v>26</v>
      </c>
      <c r="R928" s="5" t="s">
        <v>21</v>
      </c>
      <c r="S928" s="5">
        <v>70</v>
      </c>
      <c r="T928" s="5" t="s">
        <v>22</v>
      </c>
      <c r="U928" s="5" t="s">
        <v>23</v>
      </c>
      <c r="V928" s="5" t="s">
        <v>24</v>
      </c>
      <c r="W928" s="12">
        <v>103.5</v>
      </c>
      <c r="X928" s="7">
        <f t="shared" si="56"/>
        <v>0.215</v>
      </c>
      <c r="Y928" s="5">
        <f t="shared" si="57"/>
        <v>81.247500000000002</v>
      </c>
      <c r="AI928" t="e">
        <f>VLOOKUP(A928,NP!$A:$B,2,FALSE)</f>
        <v>#N/A</v>
      </c>
      <c r="AJ928">
        <f t="shared" si="58"/>
        <v>0</v>
      </c>
      <c r="AK928">
        <f>VLOOKUP(F928,Kondition!$B$4:$AG$31,9,FALSE)*100</f>
        <v>21.5</v>
      </c>
      <c r="AL928" t="e">
        <f t="shared" si="59"/>
        <v>#REF!</v>
      </c>
      <c r="AM928">
        <v>16</v>
      </c>
    </row>
    <row r="929" spans="1:39" x14ac:dyDescent="0.3">
      <c r="A929" s="5">
        <v>11010590</v>
      </c>
      <c r="B929" s="6">
        <v>4019238741384</v>
      </c>
      <c r="C929" s="5" t="s">
        <v>76</v>
      </c>
      <c r="D929" s="5" t="s">
        <v>3241</v>
      </c>
      <c r="E929" s="12">
        <v>104</v>
      </c>
      <c r="F929" s="5" t="s">
        <v>18</v>
      </c>
      <c r="G929" s="5">
        <v>2055516</v>
      </c>
      <c r="H929" s="36" t="s">
        <v>76</v>
      </c>
      <c r="I929" s="5">
        <v>205</v>
      </c>
      <c r="J929" s="5">
        <v>55</v>
      </c>
      <c r="K929" s="5">
        <v>16</v>
      </c>
      <c r="L929" s="5" t="s">
        <v>3230</v>
      </c>
      <c r="M929" s="5">
        <v>91</v>
      </c>
      <c r="N929" s="5"/>
      <c r="O929" s="5" t="s">
        <v>33</v>
      </c>
      <c r="P929" s="5"/>
      <c r="Q929" s="5" t="s">
        <v>21</v>
      </c>
      <c r="R929" s="5" t="s">
        <v>27</v>
      </c>
      <c r="S929" s="5">
        <v>72</v>
      </c>
      <c r="T929" s="5" t="s">
        <v>22</v>
      </c>
      <c r="U929" s="5" t="s">
        <v>23</v>
      </c>
      <c r="V929" s="5" t="s">
        <v>24</v>
      </c>
      <c r="W929" s="12">
        <v>104</v>
      </c>
      <c r="X929" s="7">
        <f t="shared" si="56"/>
        <v>0.23</v>
      </c>
      <c r="Y929" s="5">
        <f t="shared" si="57"/>
        <v>80.08</v>
      </c>
      <c r="AI929" t="e">
        <f>VLOOKUP(A929,NP!$A:$B,2,FALSE)</f>
        <v>#N/A</v>
      </c>
      <c r="AJ929">
        <f t="shared" si="58"/>
        <v>0</v>
      </c>
      <c r="AK929">
        <f>VLOOKUP(F929,Kondition!$B$4:$AG$31,12,FALSE)*100</f>
        <v>23</v>
      </c>
      <c r="AL929" t="e">
        <f t="shared" si="59"/>
        <v>#REF!</v>
      </c>
      <c r="AM929">
        <v>16</v>
      </c>
    </row>
    <row r="930" spans="1:39" x14ac:dyDescent="0.3">
      <c r="A930" s="5">
        <v>10050480</v>
      </c>
      <c r="B930" s="6">
        <v>4024063581555</v>
      </c>
      <c r="C930" s="5" t="s">
        <v>4286</v>
      </c>
      <c r="D930" s="5" t="s">
        <v>4380</v>
      </c>
      <c r="E930" s="12">
        <v>66</v>
      </c>
      <c r="F930" s="5" t="s">
        <v>51</v>
      </c>
      <c r="G930" s="5">
        <v>18514</v>
      </c>
      <c r="H930" s="36" t="s">
        <v>4286</v>
      </c>
      <c r="I930" s="5">
        <v>185</v>
      </c>
      <c r="J930" s="5"/>
      <c r="K930" s="5">
        <v>14</v>
      </c>
      <c r="L930" s="5" t="s">
        <v>683</v>
      </c>
      <c r="M930" s="5">
        <v>102</v>
      </c>
      <c r="N930" s="5">
        <v>100</v>
      </c>
      <c r="O930" s="5" t="s">
        <v>40</v>
      </c>
      <c r="P930" s="5"/>
      <c r="Q930" s="5" t="s">
        <v>26</v>
      </c>
      <c r="R930" s="5" t="s">
        <v>21</v>
      </c>
      <c r="S930" s="5">
        <v>73</v>
      </c>
      <c r="T930" s="5" t="s">
        <v>22</v>
      </c>
      <c r="U930" s="5" t="s">
        <v>23</v>
      </c>
      <c r="V930" s="5" t="s">
        <v>4279</v>
      </c>
      <c r="W930" s="12">
        <v>66</v>
      </c>
      <c r="X930" s="7">
        <f t="shared" si="56"/>
        <v>7.0000000000000007E-2</v>
      </c>
      <c r="Y930" s="5">
        <f t="shared" si="57"/>
        <v>61.379999999999995</v>
      </c>
      <c r="AI930" t="e">
        <f>VLOOKUP(A930,NP!$A:$B,2,FALSE)</f>
        <v>#N/A</v>
      </c>
      <c r="AJ930">
        <f t="shared" si="58"/>
        <v>0</v>
      </c>
      <c r="AK930">
        <f>VLOOKUP(F930,Kondition!$B$4:$AG$31,6,FALSE)*100</f>
        <v>7.0000000000000009</v>
      </c>
      <c r="AL930" t="e">
        <f t="shared" si="59"/>
        <v>#REF!</v>
      </c>
      <c r="AM930">
        <v>16</v>
      </c>
    </row>
    <row r="931" spans="1:39" x14ac:dyDescent="0.3">
      <c r="A931" s="5">
        <v>10017878</v>
      </c>
      <c r="B931" s="6">
        <v>4019238563740</v>
      </c>
      <c r="C931" s="5" t="s">
        <v>76</v>
      </c>
      <c r="D931" s="5" t="s">
        <v>173</v>
      </c>
      <c r="E931" s="12">
        <v>105</v>
      </c>
      <c r="F931" s="5" t="s">
        <v>18</v>
      </c>
      <c r="G931" s="5">
        <v>2055516</v>
      </c>
      <c r="H931" s="36" t="s">
        <v>76</v>
      </c>
      <c r="I931" s="5">
        <v>205</v>
      </c>
      <c r="J931" s="5">
        <v>55</v>
      </c>
      <c r="K931" s="5">
        <v>16</v>
      </c>
      <c r="L931" s="5" t="s">
        <v>122</v>
      </c>
      <c r="M931" s="5">
        <v>91</v>
      </c>
      <c r="N931" s="5"/>
      <c r="O931" s="5" t="s">
        <v>19</v>
      </c>
      <c r="P931" s="5"/>
      <c r="Q931" s="5" t="s">
        <v>26</v>
      </c>
      <c r="R931" s="5" t="s">
        <v>21</v>
      </c>
      <c r="S931" s="5">
        <v>72</v>
      </c>
      <c r="T931" s="5" t="s">
        <v>22</v>
      </c>
      <c r="U931" s="5" t="s">
        <v>23</v>
      </c>
      <c r="V931" s="5" t="s">
        <v>24</v>
      </c>
      <c r="W931" s="12">
        <v>105</v>
      </c>
      <c r="X931" s="7">
        <f t="shared" si="56"/>
        <v>0.23</v>
      </c>
      <c r="Y931" s="5">
        <f t="shared" si="57"/>
        <v>80.850000000000009</v>
      </c>
      <c r="AI931" t="e">
        <f>VLOOKUP(A931,NP!$A:$B,2,FALSE)</f>
        <v>#N/A</v>
      </c>
      <c r="AJ931">
        <f t="shared" si="58"/>
        <v>0</v>
      </c>
      <c r="AK931">
        <f>VLOOKUP(F931,Kondition!$B$4:$AG$31,12,FALSE)*100</f>
        <v>23</v>
      </c>
      <c r="AL931" t="e">
        <f t="shared" si="59"/>
        <v>#REF!</v>
      </c>
      <c r="AM931">
        <v>16</v>
      </c>
    </row>
    <row r="932" spans="1:39" x14ac:dyDescent="0.3">
      <c r="A932" s="5">
        <v>10015471</v>
      </c>
      <c r="B932" s="6">
        <v>4019238434033</v>
      </c>
      <c r="C932" s="5" t="s">
        <v>76</v>
      </c>
      <c r="D932" s="5" t="s">
        <v>126</v>
      </c>
      <c r="E932" s="12">
        <v>105</v>
      </c>
      <c r="F932" s="5" t="s">
        <v>18</v>
      </c>
      <c r="G932" s="5">
        <v>2055516</v>
      </c>
      <c r="H932" s="36" t="s">
        <v>76</v>
      </c>
      <c r="I932" s="5">
        <v>205</v>
      </c>
      <c r="J932" s="5">
        <v>55</v>
      </c>
      <c r="K932" s="5">
        <v>16</v>
      </c>
      <c r="L932" s="5" t="s">
        <v>122</v>
      </c>
      <c r="M932" s="5">
        <v>91</v>
      </c>
      <c r="N932" s="5"/>
      <c r="O932" s="5" t="s">
        <v>19</v>
      </c>
      <c r="P932" s="5"/>
      <c r="Q932" s="5" t="s">
        <v>26</v>
      </c>
      <c r="R932" s="5" t="s">
        <v>21</v>
      </c>
      <c r="S932" s="5">
        <v>72</v>
      </c>
      <c r="T932" s="5" t="s">
        <v>22</v>
      </c>
      <c r="U932" s="5" t="s">
        <v>23</v>
      </c>
      <c r="V932" s="5" t="s">
        <v>24</v>
      </c>
      <c r="W932" s="12">
        <v>105</v>
      </c>
      <c r="X932" s="7">
        <f t="shared" si="56"/>
        <v>0.23</v>
      </c>
      <c r="Y932" s="5">
        <f t="shared" si="57"/>
        <v>80.850000000000009</v>
      </c>
      <c r="AI932" t="e">
        <f>VLOOKUP(A932,NP!$A:$B,2,FALSE)</f>
        <v>#N/A</v>
      </c>
      <c r="AJ932">
        <f t="shared" si="58"/>
        <v>0</v>
      </c>
      <c r="AK932">
        <f>VLOOKUP(F932,Kondition!$B$4:$AG$31,12,FALSE)*100</f>
        <v>23</v>
      </c>
      <c r="AL932" t="e">
        <f t="shared" si="59"/>
        <v>#REF!</v>
      </c>
      <c r="AM932">
        <v>16</v>
      </c>
    </row>
    <row r="933" spans="1:39" x14ac:dyDescent="0.3">
      <c r="A933" s="5">
        <v>11010589</v>
      </c>
      <c r="B933" s="6">
        <v>4019238741391</v>
      </c>
      <c r="C933" s="5" t="s">
        <v>76</v>
      </c>
      <c r="D933" s="5" t="s">
        <v>3240</v>
      </c>
      <c r="E933" s="12">
        <v>105</v>
      </c>
      <c r="F933" s="5" t="s">
        <v>18</v>
      </c>
      <c r="G933" s="5">
        <v>2055516</v>
      </c>
      <c r="H933" s="36" t="s">
        <v>76</v>
      </c>
      <c r="I933" s="5">
        <v>205</v>
      </c>
      <c r="J933" s="5">
        <v>55</v>
      </c>
      <c r="K933" s="5">
        <v>16</v>
      </c>
      <c r="L933" s="5" t="s">
        <v>3230</v>
      </c>
      <c r="M933" s="5">
        <v>91</v>
      </c>
      <c r="N933" s="5"/>
      <c r="O933" s="5" t="s">
        <v>19</v>
      </c>
      <c r="P933" s="5"/>
      <c r="Q933" s="5" t="s">
        <v>21</v>
      </c>
      <c r="R933" s="5" t="s">
        <v>27</v>
      </c>
      <c r="S933" s="5">
        <v>72</v>
      </c>
      <c r="T933" s="5" t="s">
        <v>22</v>
      </c>
      <c r="U933" s="5" t="s">
        <v>23</v>
      </c>
      <c r="V933" s="5" t="s">
        <v>24</v>
      </c>
      <c r="W933" s="12">
        <v>105</v>
      </c>
      <c r="X933" s="7">
        <f t="shared" si="56"/>
        <v>0.23</v>
      </c>
      <c r="Y933" s="5">
        <f t="shared" si="57"/>
        <v>80.850000000000009</v>
      </c>
      <c r="AI933" t="e">
        <f>VLOOKUP(A933,NP!$A:$B,2,FALSE)</f>
        <v>#N/A</v>
      </c>
      <c r="AJ933">
        <f t="shared" si="58"/>
        <v>0</v>
      </c>
      <c r="AK933">
        <f>VLOOKUP(F933,Kondition!$B$4:$AG$31,12,FALSE)*100</f>
        <v>23</v>
      </c>
      <c r="AL933" t="e">
        <f t="shared" si="59"/>
        <v>#REF!</v>
      </c>
      <c r="AM933">
        <v>16</v>
      </c>
    </row>
    <row r="934" spans="1:39" x14ac:dyDescent="0.3">
      <c r="A934" s="5">
        <v>11010615</v>
      </c>
      <c r="B934" s="6">
        <v>4019238741858</v>
      </c>
      <c r="C934" s="5" t="s">
        <v>76</v>
      </c>
      <c r="D934" s="5" t="s">
        <v>3266</v>
      </c>
      <c r="E934" s="12">
        <v>105</v>
      </c>
      <c r="F934" s="5" t="s">
        <v>18</v>
      </c>
      <c r="G934" s="5">
        <v>2055516</v>
      </c>
      <c r="H934" s="36" t="s">
        <v>76</v>
      </c>
      <c r="I934" s="5">
        <v>205</v>
      </c>
      <c r="J934" s="5">
        <v>55</v>
      </c>
      <c r="K934" s="5">
        <v>16</v>
      </c>
      <c r="L934" s="5" t="s">
        <v>3230</v>
      </c>
      <c r="M934" s="5">
        <v>91</v>
      </c>
      <c r="N934" s="5"/>
      <c r="O934" s="5" t="s">
        <v>19</v>
      </c>
      <c r="P934" s="5"/>
      <c r="Q934" s="5" t="s">
        <v>21</v>
      </c>
      <c r="R934" s="5" t="s">
        <v>27</v>
      </c>
      <c r="S934" s="5">
        <v>72</v>
      </c>
      <c r="T934" s="5" t="s">
        <v>22</v>
      </c>
      <c r="U934" s="5" t="s">
        <v>23</v>
      </c>
      <c r="V934" s="5" t="s">
        <v>24</v>
      </c>
      <c r="W934" s="12">
        <v>105</v>
      </c>
      <c r="X934" s="7">
        <f t="shared" si="56"/>
        <v>0.23</v>
      </c>
      <c r="Y934" s="5">
        <f t="shared" si="57"/>
        <v>80.850000000000009</v>
      </c>
      <c r="AI934" t="e">
        <f>VLOOKUP(A934,NP!$A:$B,2,FALSE)</f>
        <v>#N/A</v>
      </c>
      <c r="AJ934">
        <f t="shared" si="58"/>
        <v>0</v>
      </c>
      <c r="AK934">
        <f>VLOOKUP(F934,Kondition!$B$4:$AG$31,12,FALSE)*100</f>
        <v>23</v>
      </c>
      <c r="AL934" t="e">
        <f t="shared" si="59"/>
        <v>#REF!</v>
      </c>
      <c r="AM934">
        <v>16</v>
      </c>
    </row>
    <row r="935" spans="1:39" x14ac:dyDescent="0.3">
      <c r="A935" s="5">
        <v>10230554</v>
      </c>
      <c r="B935" s="6">
        <v>4024067632680</v>
      </c>
      <c r="C935" s="5" t="s">
        <v>76</v>
      </c>
      <c r="D935" s="5" t="s">
        <v>2325</v>
      </c>
      <c r="E935" s="12">
        <v>86</v>
      </c>
      <c r="F935" s="5" t="s">
        <v>63</v>
      </c>
      <c r="G935" s="5">
        <v>1755515</v>
      </c>
      <c r="H935" s="36" t="s">
        <v>76</v>
      </c>
      <c r="I935" s="5">
        <v>175</v>
      </c>
      <c r="J935" s="5">
        <v>55</v>
      </c>
      <c r="K935" s="5">
        <v>15</v>
      </c>
      <c r="L935" s="5" t="s">
        <v>2298</v>
      </c>
      <c r="M935" s="5">
        <v>77</v>
      </c>
      <c r="N935" s="5"/>
      <c r="O935" s="5" t="s">
        <v>33</v>
      </c>
      <c r="P935" s="5"/>
      <c r="Q935" s="5" t="s">
        <v>20</v>
      </c>
      <c r="R935" s="5" t="s">
        <v>21</v>
      </c>
      <c r="S935" s="5">
        <v>71</v>
      </c>
      <c r="T935" s="5" t="s">
        <v>22</v>
      </c>
      <c r="U935" s="5" t="s">
        <v>23</v>
      </c>
      <c r="V935" s="5" t="s">
        <v>24</v>
      </c>
      <c r="W935" s="12">
        <v>86</v>
      </c>
      <c r="X935" s="7">
        <f t="shared" si="56"/>
        <v>0.20499999999999999</v>
      </c>
      <c r="Y935" s="5">
        <f t="shared" si="57"/>
        <v>68.37</v>
      </c>
      <c r="AI935" t="e">
        <f>VLOOKUP(A935,NP!$A:$B,2,FALSE)</f>
        <v>#N/A</v>
      </c>
      <c r="AJ935">
        <f t="shared" si="58"/>
        <v>0</v>
      </c>
      <c r="AK935">
        <f>VLOOKUP(F935,Kondition!$B$4:$AG$31,9,FALSE)*100</f>
        <v>20.5</v>
      </c>
      <c r="AL935" t="e">
        <f t="shared" si="59"/>
        <v>#REF!</v>
      </c>
      <c r="AM935">
        <v>16</v>
      </c>
    </row>
    <row r="936" spans="1:39" x14ac:dyDescent="0.3">
      <c r="A936" s="5">
        <v>10051351</v>
      </c>
      <c r="B936" s="6">
        <v>4024063000438</v>
      </c>
      <c r="C936" s="5" t="s">
        <v>76</v>
      </c>
      <c r="D936" s="5" t="s">
        <v>724</v>
      </c>
      <c r="E936" s="12">
        <v>70.5</v>
      </c>
      <c r="F936" s="5" t="s">
        <v>51</v>
      </c>
      <c r="G936" s="5">
        <v>2055516</v>
      </c>
      <c r="H936" s="36" t="s">
        <v>76</v>
      </c>
      <c r="I936" s="5">
        <v>205</v>
      </c>
      <c r="J936" s="5">
        <v>55</v>
      </c>
      <c r="K936" s="5">
        <v>16</v>
      </c>
      <c r="L936" s="5" t="s">
        <v>685</v>
      </c>
      <c r="M936" s="5">
        <v>94</v>
      </c>
      <c r="N936" s="5"/>
      <c r="O936" s="5" t="s">
        <v>25</v>
      </c>
      <c r="P936" s="5"/>
      <c r="Q936" s="5" t="s">
        <v>21</v>
      </c>
      <c r="R936" s="5" t="s">
        <v>21</v>
      </c>
      <c r="S936" s="5">
        <v>72</v>
      </c>
      <c r="T936" s="5" t="s">
        <v>22</v>
      </c>
      <c r="U936" s="5" t="s">
        <v>23</v>
      </c>
      <c r="V936" s="5" t="s">
        <v>24</v>
      </c>
      <c r="W936" s="12">
        <v>70.5</v>
      </c>
      <c r="X936" s="7">
        <f t="shared" si="56"/>
        <v>7.0000000000000007E-2</v>
      </c>
      <c r="Y936" s="5">
        <f t="shared" si="57"/>
        <v>65.564999999999998</v>
      </c>
      <c r="AI936" t="e">
        <f>VLOOKUP(A936,NP!$A:$B,2,FALSE)</f>
        <v>#N/A</v>
      </c>
      <c r="AJ936">
        <f t="shared" si="58"/>
        <v>0</v>
      </c>
      <c r="AK936">
        <f>VLOOKUP(F936,Kondition!$B$4:$AG$31,12,FALSE)*100</f>
        <v>7.0000000000000009</v>
      </c>
      <c r="AL936" t="e">
        <f t="shared" si="59"/>
        <v>#REF!</v>
      </c>
      <c r="AM936">
        <v>16</v>
      </c>
    </row>
    <row r="937" spans="1:39" x14ac:dyDescent="0.3">
      <c r="A937" s="5">
        <v>10230682</v>
      </c>
      <c r="B937" s="6">
        <v>4024067747841</v>
      </c>
      <c r="C937" s="5" t="s">
        <v>76</v>
      </c>
      <c r="D937" s="5" t="s">
        <v>2332</v>
      </c>
      <c r="E937" s="12">
        <v>86.5</v>
      </c>
      <c r="F937" s="5" t="s">
        <v>63</v>
      </c>
      <c r="G937" s="5">
        <v>1855515</v>
      </c>
      <c r="H937" s="36" t="s">
        <v>76</v>
      </c>
      <c r="I937" s="5">
        <v>185</v>
      </c>
      <c r="J937" s="5">
        <v>55</v>
      </c>
      <c r="K937" s="5">
        <v>15</v>
      </c>
      <c r="L937" s="5" t="s">
        <v>2327</v>
      </c>
      <c r="M937" s="5">
        <v>86</v>
      </c>
      <c r="N937" s="5"/>
      <c r="O937" s="5" t="s">
        <v>19</v>
      </c>
      <c r="P937" s="5"/>
      <c r="Q937" s="5" t="s">
        <v>26</v>
      </c>
      <c r="R937" s="5" t="s">
        <v>21</v>
      </c>
      <c r="S937" s="5">
        <v>71</v>
      </c>
      <c r="T937" s="5" t="s">
        <v>22</v>
      </c>
      <c r="U937" s="5" t="s">
        <v>23</v>
      </c>
      <c r="V937" s="5" t="s">
        <v>24</v>
      </c>
      <c r="W937" s="12">
        <v>86.5</v>
      </c>
      <c r="X937" s="7">
        <f t="shared" si="56"/>
        <v>0.20499999999999999</v>
      </c>
      <c r="Y937" s="5">
        <f t="shared" si="57"/>
        <v>68.767499999999998</v>
      </c>
      <c r="AI937" t="e">
        <f>VLOOKUP(A937,NP!$A:$B,2,FALSE)</f>
        <v>#N/A</v>
      </c>
      <c r="AJ937">
        <f t="shared" si="58"/>
        <v>0</v>
      </c>
      <c r="AK937">
        <f>VLOOKUP(F937,Kondition!$B$4:$AG$31,9,FALSE)*100</f>
        <v>20.5</v>
      </c>
      <c r="AL937" t="e">
        <f t="shared" si="59"/>
        <v>#REF!</v>
      </c>
      <c r="AM937">
        <v>16</v>
      </c>
    </row>
    <row r="938" spans="1:39" x14ac:dyDescent="0.3">
      <c r="A938" s="5">
        <v>11011471</v>
      </c>
      <c r="B938" s="6">
        <v>4019238792812</v>
      </c>
      <c r="C938" s="5" t="s">
        <v>76</v>
      </c>
      <c r="D938" s="5" t="s">
        <v>3327</v>
      </c>
      <c r="E938" s="12">
        <v>106.5</v>
      </c>
      <c r="F938" s="5" t="s">
        <v>18</v>
      </c>
      <c r="G938" s="5">
        <v>1855515</v>
      </c>
      <c r="H938" s="36" t="s">
        <v>76</v>
      </c>
      <c r="I938" s="5">
        <v>185</v>
      </c>
      <c r="J938" s="5">
        <v>55</v>
      </c>
      <c r="K938" s="5">
        <v>15</v>
      </c>
      <c r="L938" s="5" t="s">
        <v>3230</v>
      </c>
      <c r="M938" s="5">
        <v>82</v>
      </c>
      <c r="N938" s="5"/>
      <c r="O938" s="5" t="s">
        <v>33</v>
      </c>
      <c r="P938" s="5"/>
      <c r="Q938" s="5" t="s">
        <v>26</v>
      </c>
      <c r="R938" s="5" t="s">
        <v>27</v>
      </c>
      <c r="S938" s="5">
        <v>71</v>
      </c>
      <c r="T938" s="5" t="s">
        <v>22</v>
      </c>
      <c r="U938" s="5" t="s">
        <v>23</v>
      </c>
      <c r="V938" s="5" t="s">
        <v>24</v>
      </c>
      <c r="W938" s="12">
        <v>106.5</v>
      </c>
      <c r="X938" s="7">
        <f t="shared" si="56"/>
        <v>0.215</v>
      </c>
      <c r="Y938" s="5">
        <f t="shared" si="57"/>
        <v>83.602500000000006</v>
      </c>
      <c r="AI938" t="e">
        <f>VLOOKUP(A938,NP!$A:$B,2,FALSE)</f>
        <v>#N/A</v>
      </c>
      <c r="AJ938">
        <f t="shared" si="58"/>
        <v>0</v>
      </c>
      <c r="AK938">
        <f>VLOOKUP(F938,Kondition!$B$4:$AG$31,9,FALSE)*100</f>
        <v>21.5</v>
      </c>
      <c r="AL938" t="e">
        <f t="shared" si="59"/>
        <v>#REF!</v>
      </c>
      <c r="AM938">
        <v>16</v>
      </c>
    </row>
    <row r="939" spans="1:39" x14ac:dyDescent="0.3">
      <c r="A939" s="5">
        <v>10030442</v>
      </c>
      <c r="B939" s="6">
        <v>4024068592099</v>
      </c>
      <c r="C939" s="5" t="s">
        <v>76</v>
      </c>
      <c r="D939" s="5" t="s">
        <v>536</v>
      </c>
      <c r="E939" s="12">
        <v>87</v>
      </c>
      <c r="F939" s="5" t="s">
        <v>48</v>
      </c>
      <c r="G939" s="5">
        <v>2056016</v>
      </c>
      <c r="H939" s="36" t="s">
        <v>76</v>
      </c>
      <c r="I939" s="5">
        <v>205</v>
      </c>
      <c r="J939" s="5">
        <v>60</v>
      </c>
      <c r="K939" s="5">
        <v>16</v>
      </c>
      <c r="L939" s="5" t="s">
        <v>508</v>
      </c>
      <c r="M939" s="5">
        <v>92</v>
      </c>
      <c r="N939" s="5"/>
      <c r="O939" s="5" t="s">
        <v>19</v>
      </c>
      <c r="P939" s="5"/>
      <c r="Q939" s="5" t="s">
        <v>20</v>
      </c>
      <c r="R939" s="5" t="s">
        <v>21</v>
      </c>
      <c r="S939" s="5">
        <v>71</v>
      </c>
      <c r="T939" s="5" t="s">
        <v>22</v>
      </c>
      <c r="U939" s="5" t="s">
        <v>23</v>
      </c>
      <c r="V939" s="5" t="s">
        <v>24</v>
      </c>
      <c r="W939" s="12">
        <v>87</v>
      </c>
      <c r="X939" s="7">
        <f t="shared" si="56"/>
        <v>0.2</v>
      </c>
      <c r="Y939" s="5">
        <f t="shared" si="57"/>
        <v>69.600000000000009</v>
      </c>
      <c r="AI939" t="e">
        <f>VLOOKUP(A939,NP!$A:$B,2,FALSE)</f>
        <v>#N/A</v>
      </c>
      <c r="AJ939">
        <f t="shared" si="58"/>
        <v>0</v>
      </c>
      <c r="AK939">
        <f>VLOOKUP(F939,Kondition!$B$4:$AG$31,12,FALSE)*100</f>
        <v>20</v>
      </c>
      <c r="AL939" t="e">
        <f t="shared" si="59"/>
        <v>#REF!</v>
      </c>
      <c r="AM939">
        <v>16</v>
      </c>
    </row>
    <row r="940" spans="1:39" x14ac:dyDescent="0.3">
      <c r="A940" s="5">
        <v>10230710</v>
      </c>
      <c r="B940" s="6">
        <v>4024067747667</v>
      </c>
      <c r="C940" s="5" t="s">
        <v>76</v>
      </c>
      <c r="D940" s="5" t="s">
        <v>2339</v>
      </c>
      <c r="E940" s="12">
        <v>87</v>
      </c>
      <c r="F940" s="5" t="s">
        <v>63</v>
      </c>
      <c r="G940" s="5">
        <v>2056515</v>
      </c>
      <c r="H940" s="36" t="s">
        <v>76</v>
      </c>
      <c r="I940" s="5">
        <v>205</v>
      </c>
      <c r="J940" s="5">
        <v>65</v>
      </c>
      <c r="K940" s="5">
        <v>15</v>
      </c>
      <c r="L940" s="5" t="s">
        <v>2298</v>
      </c>
      <c r="M940" s="5">
        <v>94</v>
      </c>
      <c r="N940" s="5"/>
      <c r="O940" s="5" t="s">
        <v>33</v>
      </c>
      <c r="P940" s="5"/>
      <c r="Q940" s="5" t="s">
        <v>26</v>
      </c>
      <c r="R940" s="5" t="s">
        <v>21</v>
      </c>
      <c r="S940" s="5">
        <v>72</v>
      </c>
      <c r="T940" s="5" t="s">
        <v>22</v>
      </c>
      <c r="U940" s="5" t="s">
        <v>23</v>
      </c>
      <c r="V940" s="5" t="s">
        <v>24</v>
      </c>
      <c r="W940" s="12">
        <v>87</v>
      </c>
      <c r="X940" s="7">
        <f t="shared" si="56"/>
        <v>0.20499999999999999</v>
      </c>
      <c r="Y940" s="5">
        <f t="shared" si="57"/>
        <v>69.165000000000006</v>
      </c>
      <c r="AI940" t="e">
        <f>VLOOKUP(A940,NP!$A:$B,2,FALSE)</f>
        <v>#N/A</v>
      </c>
      <c r="AJ940">
        <f t="shared" si="58"/>
        <v>0</v>
      </c>
      <c r="AK940">
        <f>VLOOKUP(F940,Kondition!$B$4:$AG$31,9,FALSE)*100</f>
        <v>20.5</v>
      </c>
      <c r="AL940" t="e">
        <f t="shared" si="59"/>
        <v>#REF!</v>
      </c>
      <c r="AM940">
        <v>16</v>
      </c>
    </row>
    <row r="941" spans="1:39" x14ac:dyDescent="0.3">
      <c r="A941" s="5">
        <v>10051358</v>
      </c>
      <c r="B941" s="6">
        <v>4024063000773</v>
      </c>
      <c r="C941" s="5" t="s">
        <v>76</v>
      </c>
      <c r="D941" s="5" t="s">
        <v>731</v>
      </c>
      <c r="E941" s="12">
        <v>71.5</v>
      </c>
      <c r="F941" s="5" t="s">
        <v>51</v>
      </c>
      <c r="G941" s="5">
        <v>2254517</v>
      </c>
      <c r="H941" s="36" t="s">
        <v>76</v>
      </c>
      <c r="I941" s="5">
        <v>225</v>
      </c>
      <c r="J941" s="5">
        <v>45</v>
      </c>
      <c r="K941" s="5">
        <v>17</v>
      </c>
      <c r="L941" s="5" t="s">
        <v>685</v>
      </c>
      <c r="M941" s="5">
        <v>91</v>
      </c>
      <c r="N941" s="5"/>
      <c r="O941" s="5" t="s">
        <v>19</v>
      </c>
      <c r="P941" s="5"/>
      <c r="Q941" s="5" t="s">
        <v>26</v>
      </c>
      <c r="R941" s="5" t="s">
        <v>21</v>
      </c>
      <c r="S941" s="5">
        <v>72</v>
      </c>
      <c r="T941" s="5" t="s">
        <v>22</v>
      </c>
      <c r="U941" s="5" t="s">
        <v>23</v>
      </c>
      <c r="V941" s="5" t="s">
        <v>24</v>
      </c>
      <c r="W941" s="12">
        <v>71.5</v>
      </c>
      <c r="X941" s="7">
        <f t="shared" si="56"/>
        <v>7.0000000000000007E-2</v>
      </c>
      <c r="Y941" s="5">
        <f t="shared" si="57"/>
        <v>66.49499999999999</v>
      </c>
      <c r="AI941" t="e">
        <f>VLOOKUP(A941,NP!$A:$B,2,FALSE)</f>
        <v>#N/A</v>
      </c>
      <c r="AJ941">
        <f t="shared" si="58"/>
        <v>0</v>
      </c>
      <c r="AK941">
        <f>VLOOKUP(F941,Kondition!$B$4:$AG$31,15,FALSE)*100</f>
        <v>7.0000000000000009</v>
      </c>
      <c r="AL941" t="e">
        <f t="shared" si="59"/>
        <v>#REF!</v>
      </c>
      <c r="AM941">
        <v>17</v>
      </c>
    </row>
    <row r="942" spans="1:39" x14ac:dyDescent="0.3">
      <c r="A942" s="5">
        <v>10230501</v>
      </c>
      <c r="B942" s="6">
        <v>4024067581247</v>
      </c>
      <c r="C942" s="5" t="s">
        <v>4286</v>
      </c>
      <c r="D942" s="5" t="s">
        <v>4601</v>
      </c>
      <c r="E942" s="12">
        <v>87.5</v>
      </c>
      <c r="F942" s="5" t="s">
        <v>63</v>
      </c>
      <c r="G942" s="5">
        <v>18514</v>
      </c>
      <c r="H942" s="36" t="s">
        <v>4286</v>
      </c>
      <c r="I942" s="5">
        <v>185</v>
      </c>
      <c r="J942" s="5"/>
      <c r="K942" s="5">
        <v>14</v>
      </c>
      <c r="L942" s="5" t="s">
        <v>2296</v>
      </c>
      <c r="M942" s="5">
        <v>102</v>
      </c>
      <c r="N942" s="5">
        <v>100</v>
      </c>
      <c r="O942" s="5" t="s">
        <v>40</v>
      </c>
      <c r="P942" s="5"/>
      <c r="Q942" s="5" t="s">
        <v>26</v>
      </c>
      <c r="R942" s="5" t="s">
        <v>21</v>
      </c>
      <c r="S942" s="5">
        <v>73</v>
      </c>
      <c r="T942" s="5" t="s">
        <v>22</v>
      </c>
      <c r="U942" s="5" t="s">
        <v>23</v>
      </c>
      <c r="V942" s="5" t="s">
        <v>4279</v>
      </c>
      <c r="W942" s="12">
        <v>87.5</v>
      </c>
      <c r="X942" s="7">
        <f t="shared" si="56"/>
        <v>0.20499999999999999</v>
      </c>
      <c r="Y942" s="5">
        <f t="shared" si="57"/>
        <v>69.5625</v>
      </c>
      <c r="AI942" t="e">
        <f>VLOOKUP(A942,NP!$A:$B,2,FALSE)</f>
        <v>#N/A</v>
      </c>
      <c r="AJ942">
        <f t="shared" si="58"/>
        <v>0</v>
      </c>
      <c r="AK942">
        <f>VLOOKUP(F942,Kondition!$B$4:$AG$31,6,FALSE)*100</f>
        <v>20.5</v>
      </c>
      <c r="AL942" t="e">
        <f t="shared" si="59"/>
        <v>#REF!</v>
      </c>
      <c r="AM942">
        <v>16</v>
      </c>
    </row>
    <row r="943" spans="1:39" x14ac:dyDescent="0.3">
      <c r="A943" s="5">
        <v>10230732</v>
      </c>
      <c r="B943" s="6">
        <v>4024067747872</v>
      </c>
      <c r="C943" s="5" t="s">
        <v>76</v>
      </c>
      <c r="D943" s="5" t="s">
        <v>2355</v>
      </c>
      <c r="E943" s="12">
        <v>91</v>
      </c>
      <c r="F943" s="5" t="s">
        <v>63</v>
      </c>
      <c r="G943" s="5">
        <v>1955516</v>
      </c>
      <c r="H943" s="36" t="s">
        <v>76</v>
      </c>
      <c r="I943" s="5">
        <v>195</v>
      </c>
      <c r="J943" s="5">
        <v>55</v>
      </c>
      <c r="K943" s="5">
        <v>16</v>
      </c>
      <c r="L943" s="5" t="s">
        <v>2327</v>
      </c>
      <c r="M943" s="5">
        <v>87</v>
      </c>
      <c r="N943" s="5"/>
      <c r="O943" s="5" t="s">
        <v>19</v>
      </c>
      <c r="P943" s="5"/>
      <c r="Q943" s="5" t="s">
        <v>26</v>
      </c>
      <c r="R943" s="5" t="s">
        <v>21</v>
      </c>
      <c r="S943" s="5">
        <v>72</v>
      </c>
      <c r="T943" s="5" t="s">
        <v>22</v>
      </c>
      <c r="U943" s="5" t="s">
        <v>23</v>
      </c>
      <c r="V943" s="5" t="s">
        <v>24</v>
      </c>
      <c r="W943" s="12">
        <v>91</v>
      </c>
      <c r="X943" s="7">
        <f t="shared" si="56"/>
        <v>0.21</v>
      </c>
      <c r="Y943" s="5">
        <f t="shared" si="57"/>
        <v>71.89</v>
      </c>
      <c r="AI943" t="e">
        <f>VLOOKUP(A943,NP!$A:$B,2,FALSE)</f>
        <v>#N/A</v>
      </c>
      <c r="AJ943">
        <f t="shared" si="58"/>
        <v>0</v>
      </c>
      <c r="AK943">
        <f>VLOOKUP(F943,Kondition!$B$4:$AG$31,12,FALSE)*100</f>
        <v>21</v>
      </c>
      <c r="AL943" t="e">
        <f t="shared" si="59"/>
        <v>#REF!</v>
      </c>
      <c r="AM943">
        <v>16</v>
      </c>
    </row>
    <row r="944" spans="1:39" x14ac:dyDescent="0.3">
      <c r="A944" s="5">
        <v>10230729</v>
      </c>
      <c r="B944" s="6">
        <v>4024067747865</v>
      </c>
      <c r="C944" s="5" t="s">
        <v>76</v>
      </c>
      <c r="D944" s="5" t="s">
        <v>2352</v>
      </c>
      <c r="E944" s="12">
        <v>91.5</v>
      </c>
      <c r="F944" s="5" t="s">
        <v>63</v>
      </c>
      <c r="G944" s="5">
        <v>1955516</v>
      </c>
      <c r="H944" s="36" t="s">
        <v>76</v>
      </c>
      <c r="I944" s="5">
        <v>195</v>
      </c>
      <c r="J944" s="5">
        <v>55</v>
      </c>
      <c r="K944" s="5">
        <v>16</v>
      </c>
      <c r="L944" s="5" t="s">
        <v>2327</v>
      </c>
      <c r="M944" s="5">
        <v>87</v>
      </c>
      <c r="N944" s="5"/>
      <c r="O944" s="5" t="s">
        <v>33</v>
      </c>
      <c r="P944" s="5"/>
      <c r="Q944" s="5" t="s">
        <v>26</v>
      </c>
      <c r="R944" s="5" t="s">
        <v>21</v>
      </c>
      <c r="S944" s="5">
        <v>72</v>
      </c>
      <c r="T944" s="5" t="s">
        <v>22</v>
      </c>
      <c r="U944" s="5" t="s">
        <v>23</v>
      </c>
      <c r="V944" s="5" t="s">
        <v>24</v>
      </c>
      <c r="W944" s="12">
        <v>91.5</v>
      </c>
      <c r="X944" s="7">
        <f t="shared" si="56"/>
        <v>0.21</v>
      </c>
      <c r="Y944" s="5">
        <f t="shared" si="57"/>
        <v>72.284999999999997</v>
      </c>
      <c r="AI944" t="e">
        <f>VLOOKUP(A944,NP!$A:$B,2,FALSE)</f>
        <v>#N/A</v>
      </c>
      <c r="AJ944">
        <f t="shared" si="58"/>
        <v>0</v>
      </c>
      <c r="AK944">
        <f>VLOOKUP(F944,Kondition!$B$4:$AG$31,12,FALSE)*100</f>
        <v>21</v>
      </c>
      <c r="AL944" t="e">
        <f t="shared" si="59"/>
        <v>#REF!</v>
      </c>
      <c r="AM944">
        <v>16</v>
      </c>
    </row>
    <row r="945" spans="1:39" x14ac:dyDescent="0.3">
      <c r="A945" s="5">
        <v>10051336</v>
      </c>
      <c r="B945" s="6">
        <v>4024063000681</v>
      </c>
      <c r="C945" s="5" t="s">
        <v>76</v>
      </c>
      <c r="D945" s="5" t="s">
        <v>709</v>
      </c>
      <c r="E945" s="12">
        <v>72.5</v>
      </c>
      <c r="F945" s="5" t="s">
        <v>51</v>
      </c>
      <c r="G945" s="5">
        <v>2056015</v>
      </c>
      <c r="H945" s="36" t="s">
        <v>76</v>
      </c>
      <c r="I945" s="5">
        <v>205</v>
      </c>
      <c r="J945" s="5">
        <v>60</v>
      </c>
      <c r="K945" s="5">
        <v>15</v>
      </c>
      <c r="L945" s="5" t="s">
        <v>685</v>
      </c>
      <c r="M945" s="5">
        <v>91</v>
      </c>
      <c r="N945" s="5"/>
      <c r="O945" s="5" t="s">
        <v>19</v>
      </c>
      <c r="P945" s="5"/>
      <c r="Q945" s="5" t="s">
        <v>26</v>
      </c>
      <c r="R945" s="5" t="s">
        <v>21</v>
      </c>
      <c r="S945" s="5">
        <v>72</v>
      </c>
      <c r="T945" s="5" t="s">
        <v>22</v>
      </c>
      <c r="U945" s="5" t="s">
        <v>23</v>
      </c>
      <c r="V945" s="5" t="s">
        <v>24</v>
      </c>
      <c r="W945" s="12">
        <v>72.5</v>
      </c>
      <c r="X945" s="7">
        <f t="shared" si="56"/>
        <v>7.0000000000000007E-2</v>
      </c>
      <c r="Y945" s="5">
        <f t="shared" si="57"/>
        <v>67.424999999999997</v>
      </c>
      <c r="AI945" t="e">
        <f>VLOOKUP(A945,NP!$A:$B,2,FALSE)</f>
        <v>#N/A</v>
      </c>
      <c r="AJ945">
        <f t="shared" si="58"/>
        <v>0</v>
      </c>
      <c r="AK945">
        <f>VLOOKUP(F945,Kondition!$B$4:$AG$31,9,FALSE)*100</f>
        <v>7.0000000000000009</v>
      </c>
      <c r="AL945" t="e">
        <f t="shared" si="59"/>
        <v>#REF!</v>
      </c>
      <c r="AM945">
        <v>16</v>
      </c>
    </row>
    <row r="946" spans="1:39" x14ac:dyDescent="0.3">
      <c r="A946" s="5">
        <v>10018639</v>
      </c>
      <c r="B946" s="6">
        <v>4019238594300</v>
      </c>
      <c r="C946" s="5" t="s">
        <v>76</v>
      </c>
      <c r="D946" s="5" t="s">
        <v>193</v>
      </c>
      <c r="E946" s="12">
        <v>108.5</v>
      </c>
      <c r="F946" s="5" t="s">
        <v>18</v>
      </c>
      <c r="G946" s="5">
        <v>1956014</v>
      </c>
      <c r="H946" s="36" t="s">
        <v>76</v>
      </c>
      <c r="I946" s="5">
        <v>195</v>
      </c>
      <c r="J946" s="5">
        <v>60</v>
      </c>
      <c r="K946" s="5">
        <v>14</v>
      </c>
      <c r="L946" s="5" t="s">
        <v>170</v>
      </c>
      <c r="M946" s="5">
        <v>86</v>
      </c>
      <c r="N946" s="5"/>
      <c r="O946" s="5" t="s">
        <v>33</v>
      </c>
      <c r="P946" s="5"/>
      <c r="Q946" s="5" t="s">
        <v>26</v>
      </c>
      <c r="R946" s="5" t="s">
        <v>21</v>
      </c>
      <c r="S946" s="5">
        <v>72</v>
      </c>
      <c r="T946" s="5" t="s">
        <v>22</v>
      </c>
      <c r="U946" s="5" t="s">
        <v>23</v>
      </c>
      <c r="V946" s="5" t="s">
        <v>24</v>
      </c>
      <c r="W946" s="12">
        <v>108.5</v>
      </c>
      <c r="X946" s="7">
        <f t="shared" si="56"/>
        <v>0.215</v>
      </c>
      <c r="Y946" s="5">
        <f t="shared" si="57"/>
        <v>85.172499999999999</v>
      </c>
      <c r="AI946" t="e">
        <f>VLOOKUP(A946,NP!$A:$B,2,FALSE)</f>
        <v>#N/A</v>
      </c>
      <c r="AJ946">
        <f t="shared" si="58"/>
        <v>0</v>
      </c>
      <c r="AK946">
        <f>VLOOKUP(F946,Kondition!$B$4:$AG$31,6,FALSE)*100</f>
        <v>21.5</v>
      </c>
      <c r="AL946" t="e">
        <f t="shared" si="59"/>
        <v>#REF!</v>
      </c>
      <c r="AM946">
        <v>16</v>
      </c>
    </row>
    <row r="947" spans="1:39" x14ac:dyDescent="0.3">
      <c r="A947" s="5">
        <v>10230920</v>
      </c>
      <c r="B947" s="6">
        <v>4024067000595</v>
      </c>
      <c r="C947" s="5" t="s">
        <v>2294</v>
      </c>
      <c r="D947" s="5" t="s">
        <v>5501</v>
      </c>
      <c r="E947" s="12">
        <v>92</v>
      </c>
      <c r="F947" s="5" t="s">
        <v>63</v>
      </c>
      <c r="G947" s="5">
        <v>1956016</v>
      </c>
      <c r="H947" s="36" t="s">
        <v>2294</v>
      </c>
      <c r="I947" s="5">
        <v>195</v>
      </c>
      <c r="J947" s="5">
        <v>60</v>
      </c>
      <c r="K947" s="5">
        <v>16</v>
      </c>
      <c r="L947" s="5" t="s">
        <v>2298</v>
      </c>
      <c r="M947" s="5">
        <v>89</v>
      </c>
      <c r="N947" s="5"/>
      <c r="O947" s="5" t="s">
        <v>19</v>
      </c>
      <c r="P947" s="5"/>
      <c r="Q947" s="5" t="s">
        <v>26</v>
      </c>
      <c r="R947" s="5" t="s">
        <v>21</v>
      </c>
      <c r="S947" s="5">
        <v>72</v>
      </c>
      <c r="T947" s="5" t="s">
        <v>22</v>
      </c>
      <c r="U947" s="5" t="s">
        <v>23</v>
      </c>
      <c r="V947" s="5" t="s">
        <v>24</v>
      </c>
      <c r="W947" s="12">
        <v>92</v>
      </c>
      <c r="X947" s="7">
        <f t="shared" si="56"/>
        <v>0.21</v>
      </c>
      <c r="Y947" s="5">
        <f t="shared" si="57"/>
        <v>72.680000000000007</v>
      </c>
      <c r="AI947" t="e">
        <f>VLOOKUP(A947,NP!$A:$B,2,FALSE)</f>
        <v>#N/A</v>
      </c>
      <c r="AJ947">
        <f t="shared" si="58"/>
        <v>0</v>
      </c>
      <c r="AK947">
        <f>VLOOKUP(F947,Kondition!$B$4:$AG$31,12,FALSE)*100</f>
        <v>21</v>
      </c>
      <c r="AL947" t="e">
        <f t="shared" si="59"/>
        <v>#REF!</v>
      </c>
      <c r="AM947">
        <v>16</v>
      </c>
    </row>
    <row r="948" spans="1:39" x14ac:dyDescent="0.3">
      <c r="A948" s="5">
        <v>10230717</v>
      </c>
      <c r="B948" s="6">
        <v>4024067747735</v>
      </c>
      <c r="C948" s="5" t="s">
        <v>76</v>
      </c>
      <c r="D948" s="5" t="s">
        <v>2346</v>
      </c>
      <c r="E948" s="12">
        <v>92</v>
      </c>
      <c r="F948" s="5" t="s">
        <v>63</v>
      </c>
      <c r="G948" s="5">
        <v>2056016</v>
      </c>
      <c r="H948" s="36" t="s">
        <v>76</v>
      </c>
      <c r="I948" s="5">
        <v>205</v>
      </c>
      <c r="J948" s="5">
        <v>60</v>
      </c>
      <c r="K948" s="5">
        <v>16</v>
      </c>
      <c r="L948" s="5" t="s">
        <v>2298</v>
      </c>
      <c r="M948" s="5">
        <v>96</v>
      </c>
      <c r="N948" s="5"/>
      <c r="O948" s="5" t="s">
        <v>19</v>
      </c>
      <c r="P948" s="5"/>
      <c r="Q948" s="5" t="s">
        <v>26</v>
      </c>
      <c r="R948" s="5" t="s">
        <v>21</v>
      </c>
      <c r="S948" s="5">
        <v>72</v>
      </c>
      <c r="T948" s="5" t="s">
        <v>22</v>
      </c>
      <c r="U948" s="5" t="s">
        <v>23</v>
      </c>
      <c r="V948" s="5" t="s">
        <v>24</v>
      </c>
      <c r="W948" s="12">
        <v>92</v>
      </c>
      <c r="X948" s="7">
        <f t="shared" si="56"/>
        <v>0.21</v>
      </c>
      <c r="Y948" s="5">
        <f t="shared" si="57"/>
        <v>72.680000000000007</v>
      </c>
      <c r="AI948" t="e">
        <f>VLOOKUP(A948,NP!$A:$B,2,FALSE)</f>
        <v>#N/A</v>
      </c>
      <c r="AJ948">
        <f t="shared" si="58"/>
        <v>0</v>
      </c>
      <c r="AK948">
        <f>VLOOKUP(F948,Kondition!$B$4:$AG$31,12,FALSE)*100</f>
        <v>21</v>
      </c>
      <c r="AL948" t="e">
        <f t="shared" si="59"/>
        <v>#REF!</v>
      </c>
      <c r="AM948">
        <v>16</v>
      </c>
    </row>
    <row r="949" spans="1:39" x14ac:dyDescent="0.3">
      <c r="A949" s="5">
        <v>10051377</v>
      </c>
      <c r="B949" s="6">
        <v>4024063000513</v>
      </c>
      <c r="C949" s="5" t="s">
        <v>76</v>
      </c>
      <c r="D949" s="5" t="s">
        <v>750</v>
      </c>
      <c r="E949" s="12">
        <v>73</v>
      </c>
      <c r="F949" s="5" t="s">
        <v>51</v>
      </c>
      <c r="G949" s="5">
        <v>2156016</v>
      </c>
      <c r="H949" s="36" t="s">
        <v>76</v>
      </c>
      <c r="I949" s="5">
        <v>215</v>
      </c>
      <c r="J949" s="5">
        <v>60</v>
      </c>
      <c r="K949" s="5">
        <v>16</v>
      </c>
      <c r="L949" s="5" t="s">
        <v>685</v>
      </c>
      <c r="M949" s="5">
        <v>99</v>
      </c>
      <c r="N949" s="5"/>
      <c r="O949" s="5" t="s">
        <v>19</v>
      </c>
      <c r="P949" s="5"/>
      <c r="Q949" s="5" t="s">
        <v>26</v>
      </c>
      <c r="R949" s="5" t="s">
        <v>21</v>
      </c>
      <c r="S949" s="5">
        <v>72</v>
      </c>
      <c r="T949" s="5" t="s">
        <v>22</v>
      </c>
      <c r="U949" s="5" t="s">
        <v>23</v>
      </c>
      <c r="V949" s="5" t="s">
        <v>24</v>
      </c>
      <c r="W949" s="12">
        <v>73</v>
      </c>
      <c r="X949" s="7">
        <f t="shared" si="56"/>
        <v>7.0000000000000007E-2</v>
      </c>
      <c r="Y949" s="5">
        <f t="shared" si="57"/>
        <v>67.89</v>
      </c>
      <c r="AI949" t="e">
        <f>VLOOKUP(A949,NP!$A:$B,2,FALSE)</f>
        <v>#N/A</v>
      </c>
      <c r="AJ949">
        <f t="shared" si="58"/>
        <v>0</v>
      </c>
      <c r="AK949">
        <f>VLOOKUP(F949,Kondition!$B$4:$AG$31,12,FALSE)*100</f>
        <v>7.0000000000000009</v>
      </c>
      <c r="AL949" t="e">
        <f t="shared" si="59"/>
        <v>#REF!</v>
      </c>
      <c r="AM949">
        <v>16</v>
      </c>
    </row>
    <row r="950" spans="1:39" x14ac:dyDescent="0.3">
      <c r="A950" s="5">
        <v>10030445</v>
      </c>
      <c r="B950" s="6">
        <v>4024068591740</v>
      </c>
      <c r="C950" s="5" t="s">
        <v>76</v>
      </c>
      <c r="D950" s="5" t="s">
        <v>539</v>
      </c>
      <c r="E950" s="12">
        <v>86.5</v>
      </c>
      <c r="F950" s="5" t="s">
        <v>48</v>
      </c>
      <c r="G950" s="5">
        <v>1855515</v>
      </c>
      <c r="H950" s="36" t="s">
        <v>76</v>
      </c>
      <c r="I950" s="5">
        <v>185</v>
      </c>
      <c r="J950" s="5">
        <v>55</v>
      </c>
      <c r="K950" s="5">
        <v>15</v>
      </c>
      <c r="L950" s="5" t="s">
        <v>508</v>
      </c>
      <c r="M950" s="5">
        <v>86</v>
      </c>
      <c r="N950" s="5"/>
      <c r="O950" s="5" t="s">
        <v>19</v>
      </c>
      <c r="P950" s="5"/>
      <c r="Q950" s="5" t="s">
        <v>20</v>
      </c>
      <c r="R950" s="5" t="s">
        <v>21</v>
      </c>
      <c r="S950" s="5">
        <v>71</v>
      </c>
      <c r="T950" s="5" t="s">
        <v>22</v>
      </c>
      <c r="U950" s="5" t="s">
        <v>23</v>
      </c>
      <c r="V950" s="5" t="s">
        <v>24</v>
      </c>
      <c r="W950" s="12">
        <v>86.5</v>
      </c>
      <c r="X950" s="7">
        <f t="shared" si="56"/>
        <v>0.19500000000000001</v>
      </c>
      <c r="Y950" s="5">
        <f t="shared" si="57"/>
        <v>69.632499999999993</v>
      </c>
      <c r="AI950" t="e">
        <f>VLOOKUP(A950,NP!$A:$B,2,FALSE)</f>
        <v>#N/A</v>
      </c>
      <c r="AJ950">
        <f t="shared" si="58"/>
        <v>0</v>
      </c>
      <c r="AK950">
        <f>VLOOKUP(F950,Kondition!$B$4:$AG$31,9,FALSE)*100</f>
        <v>19.5</v>
      </c>
      <c r="AL950" t="e">
        <f t="shared" si="59"/>
        <v>#REF!</v>
      </c>
      <c r="AM950">
        <v>16</v>
      </c>
    </row>
    <row r="951" spans="1:39" x14ac:dyDescent="0.3">
      <c r="A951" s="5">
        <v>10230733</v>
      </c>
      <c r="B951" s="6">
        <v>4024067747902</v>
      </c>
      <c r="C951" s="5" t="s">
        <v>76</v>
      </c>
      <c r="D951" s="5" t="s">
        <v>2356</v>
      </c>
      <c r="E951" s="12">
        <v>92.5</v>
      </c>
      <c r="F951" s="5" t="s">
        <v>63</v>
      </c>
      <c r="G951" s="5">
        <v>2055516</v>
      </c>
      <c r="H951" s="36" t="s">
        <v>76</v>
      </c>
      <c r="I951" s="5">
        <v>205</v>
      </c>
      <c r="J951" s="5">
        <v>55</v>
      </c>
      <c r="K951" s="5">
        <v>16</v>
      </c>
      <c r="L951" s="5" t="s">
        <v>2327</v>
      </c>
      <c r="M951" s="5">
        <v>94</v>
      </c>
      <c r="N951" s="5"/>
      <c r="O951" s="5" t="s">
        <v>19</v>
      </c>
      <c r="P951" s="5"/>
      <c r="Q951" s="5" t="s">
        <v>26</v>
      </c>
      <c r="R951" s="5" t="s">
        <v>21</v>
      </c>
      <c r="S951" s="5">
        <v>71</v>
      </c>
      <c r="T951" s="5" t="s">
        <v>22</v>
      </c>
      <c r="U951" s="5" t="s">
        <v>23</v>
      </c>
      <c r="V951" s="5" t="s">
        <v>24</v>
      </c>
      <c r="W951" s="12">
        <v>92.5</v>
      </c>
      <c r="X951" s="7">
        <f t="shared" si="56"/>
        <v>0.21</v>
      </c>
      <c r="Y951" s="5">
        <f t="shared" si="57"/>
        <v>73.075000000000003</v>
      </c>
      <c r="AI951" t="e">
        <f>VLOOKUP(A951,NP!$A:$B,2,FALSE)</f>
        <v>#N/A</v>
      </c>
      <c r="AJ951">
        <f t="shared" si="58"/>
        <v>0</v>
      </c>
      <c r="AK951">
        <f>VLOOKUP(F951,Kondition!$B$4:$AG$31,12,FALSE)*100</f>
        <v>21</v>
      </c>
      <c r="AL951" t="e">
        <f t="shared" si="59"/>
        <v>#REF!</v>
      </c>
      <c r="AM951">
        <v>16</v>
      </c>
    </row>
    <row r="952" spans="1:39" x14ac:dyDescent="0.3">
      <c r="A952" s="5">
        <v>10030219</v>
      </c>
      <c r="B952" s="6">
        <v>4024068592198</v>
      </c>
      <c r="C952" s="5" t="s">
        <v>76</v>
      </c>
      <c r="D952" s="5" t="s">
        <v>512</v>
      </c>
      <c r="E952" s="12">
        <v>87</v>
      </c>
      <c r="F952" s="5" t="s">
        <v>48</v>
      </c>
      <c r="G952" s="5">
        <v>2056515</v>
      </c>
      <c r="H952" s="36" t="s">
        <v>76</v>
      </c>
      <c r="I952" s="5">
        <v>205</v>
      </c>
      <c r="J952" s="5">
        <v>65</v>
      </c>
      <c r="K952" s="5">
        <v>15</v>
      </c>
      <c r="L952" s="5" t="s">
        <v>508</v>
      </c>
      <c r="M952" s="5">
        <v>94</v>
      </c>
      <c r="N952" s="5"/>
      <c r="O952" s="5" t="s">
        <v>33</v>
      </c>
      <c r="P952" s="5"/>
      <c r="Q952" s="5" t="s">
        <v>26</v>
      </c>
      <c r="R952" s="5" t="s">
        <v>21</v>
      </c>
      <c r="S952" s="5">
        <v>71</v>
      </c>
      <c r="T952" s="5" t="s">
        <v>22</v>
      </c>
      <c r="U952" s="5" t="s">
        <v>23</v>
      </c>
      <c r="V952" s="5" t="s">
        <v>24</v>
      </c>
      <c r="W952" s="12">
        <v>87</v>
      </c>
      <c r="X952" s="7">
        <f t="shared" ref="X952:X1015" si="60">IF(AJ952&gt;0,"NP",AK952/100)</f>
        <v>0.19500000000000001</v>
      </c>
      <c r="Y952" s="5">
        <f t="shared" ref="Y952:Y1015" si="61">IF(AJ952&gt;0,AI952,E952*(100%-X952))</f>
        <v>70.034999999999997</v>
      </c>
      <c r="AI952" t="e">
        <f>VLOOKUP(A952,NP!$A:$B,2,FALSE)</f>
        <v>#N/A</v>
      </c>
      <c r="AJ952">
        <f t="shared" ref="AJ952:AJ1015" si="62">_xlfn.IFNA(AI952,0)</f>
        <v>0</v>
      </c>
      <c r="AK952">
        <f>VLOOKUP(F952,Kondition!$B$4:$AG$31,9,FALSE)*100</f>
        <v>19.5</v>
      </c>
      <c r="AL952" t="e">
        <f t="shared" ref="AL952:AL1015" si="63">$AI$1&amp;F952&amp;K952</f>
        <v>#REF!</v>
      </c>
      <c r="AM952">
        <v>16</v>
      </c>
    </row>
    <row r="953" spans="1:39" x14ac:dyDescent="0.3">
      <c r="A953" s="5">
        <v>10230921</v>
      </c>
      <c r="B953" s="6">
        <v>4024067000489</v>
      </c>
      <c r="C953" s="5" t="s">
        <v>76</v>
      </c>
      <c r="D953" s="5" t="s">
        <v>2356</v>
      </c>
      <c r="E953" s="12">
        <v>93</v>
      </c>
      <c r="F953" s="5" t="s">
        <v>63</v>
      </c>
      <c r="G953" s="5">
        <v>2055516</v>
      </c>
      <c r="H953" s="36" t="s">
        <v>76</v>
      </c>
      <c r="I953" s="5">
        <v>205</v>
      </c>
      <c r="J953" s="5">
        <v>55</v>
      </c>
      <c r="K953" s="5">
        <v>16</v>
      </c>
      <c r="L953" s="5" t="s">
        <v>2327</v>
      </c>
      <c r="M953" s="5">
        <v>94</v>
      </c>
      <c r="N953" s="5"/>
      <c r="O953" s="5" t="s">
        <v>19</v>
      </c>
      <c r="P953" s="5"/>
      <c r="Q953" s="5" t="s">
        <v>21</v>
      </c>
      <c r="R953" s="5" t="s">
        <v>27</v>
      </c>
      <c r="S953" s="5">
        <v>72</v>
      </c>
      <c r="T953" s="5" t="s">
        <v>22</v>
      </c>
      <c r="U953" s="5" t="s">
        <v>23</v>
      </c>
      <c r="V953" s="5" t="s">
        <v>24</v>
      </c>
      <c r="W953" s="12">
        <v>93</v>
      </c>
      <c r="X953" s="7">
        <f t="shared" si="60"/>
        <v>0.21</v>
      </c>
      <c r="Y953" s="5">
        <f t="shared" si="61"/>
        <v>73.47</v>
      </c>
      <c r="AI953" t="e">
        <f>VLOOKUP(A953,NP!$A:$B,2,FALSE)</f>
        <v>#N/A</v>
      </c>
      <c r="AJ953">
        <f t="shared" si="62"/>
        <v>0</v>
      </c>
      <c r="AK953">
        <f>VLOOKUP(F953,Kondition!$B$4:$AG$31,12,FALSE)*100</f>
        <v>21</v>
      </c>
      <c r="AL953" t="e">
        <f t="shared" si="63"/>
        <v>#REF!</v>
      </c>
      <c r="AM953">
        <v>16</v>
      </c>
    </row>
    <row r="954" spans="1:39" x14ac:dyDescent="0.3">
      <c r="A954" s="5">
        <v>10051350</v>
      </c>
      <c r="B954" s="6">
        <v>4024063000612</v>
      </c>
      <c r="C954" s="5" t="s">
        <v>76</v>
      </c>
      <c r="D954" s="5" t="s">
        <v>723</v>
      </c>
      <c r="E954" s="12">
        <v>74</v>
      </c>
      <c r="F954" s="5" t="s">
        <v>51</v>
      </c>
      <c r="G954" s="5">
        <v>2155516</v>
      </c>
      <c r="H954" s="36" t="s">
        <v>76</v>
      </c>
      <c r="I954" s="5">
        <v>215</v>
      </c>
      <c r="J954" s="5">
        <v>55</v>
      </c>
      <c r="K954" s="5">
        <v>16</v>
      </c>
      <c r="L954" s="5" t="s">
        <v>685</v>
      </c>
      <c r="M954" s="5">
        <v>97</v>
      </c>
      <c r="N954" s="5"/>
      <c r="O954" s="5" t="s">
        <v>19</v>
      </c>
      <c r="P954" s="5"/>
      <c r="Q954" s="5" t="s">
        <v>26</v>
      </c>
      <c r="R954" s="5" t="s">
        <v>21</v>
      </c>
      <c r="S954" s="5">
        <v>72</v>
      </c>
      <c r="T954" s="5" t="s">
        <v>22</v>
      </c>
      <c r="U954" s="5" t="s">
        <v>23</v>
      </c>
      <c r="V954" s="5" t="s">
        <v>24</v>
      </c>
      <c r="W954" s="12">
        <v>74</v>
      </c>
      <c r="X954" s="7">
        <f t="shared" si="60"/>
        <v>7.0000000000000007E-2</v>
      </c>
      <c r="Y954" s="5">
        <f t="shared" si="61"/>
        <v>68.819999999999993</v>
      </c>
      <c r="AI954" t="e">
        <f>VLOOKUP(A954,NP!$A:$B,2,FALSE)</f>
        <v>#N/A</v>
      </c>
      <c r="AJ954">
        <f t="shared" si="62"/>
        <v>0</v>
      </c>
      <c r="AK954">
        <f>VLOOKUP(F954,Kondition!$B$4:$AG$31,12,FALSE)*100</f>
        <v>7.0000000000000009</v>
      </c>
      <c r="AL954" t="e">
        <f t="shared" si="63"/>
        <v>#REF!</v>
      </c>
      <c r="AM954">
        <v>16</v>
      </c>
    </row>
    <row r="955" spans="1:39" x14ac:dyDescent="0.3">
      <c r="A955" s="5">
        <v>10030390</v>
      </c>
      <c r="B955" s="6">
        <v>4024068517481</v>
      </c>
      <c r="C955" s="5" t="s">
        <v>4286</v>
      </c>
      <c r="D955" s="5" t="s">
        <v>4316</v>
      </c>
      <c r="E955" s="12">
        <v>87.5</v>
      </c>
      <c r="F955" s="5" t="s">
        <v>48</v>
      </c>
      <c r="G955" s="5">
        <v>18514</v>
      </c>
      <c r="H955" s="36" t="s">
        <v>4286</v>
      </c>
      <c r="I955" s="5">
        <v>185</v>
      </c>
      <c r="J955" s="5"/>
      <c r="K955" s="5">
        <v>14</v>
      </c>
      <c r="L955" s="5" t="s">
        <v>4315</v>
      </c>
      <c r="M955" s="5">
        <v>102</v>
      </c>
      <c r="N955" s="5">
        <v>100</v>
      </c>
      <c r="O955" s="5" t="s">
        <v>40</v>
      </c>
      <c r="P955" s="5"/>
      <c r="Q955" s="5" t="s">
        <v>26</v>
      </c>
      <c r="R955" s="5" t="s">
        <v>21</v>
      </c>
      <c r="S955" s="5">
        <v>73</v>
      </c>
      <c r="T955" s="5" t="s">
        <v>22</v>
      </c>
      <c r="U955" s="5" t="s">
        <v>23</v>
      </c>
      <c r="V955" s="5" t="s">
        <v>4279</v>
      </c>
      <c r="W955" s="12">
        <v>87.5</v>
      </c>
      <c r="X955" s="7">
        <f t="shared" si="60"/>
        <v>0.19500000000000001</v>
      </c>
      <c r="Y955" s="5">
        <f t="shared" si="61"/>
        <v>70.4375</v>
      </c>
      <c r="AI955" t="e">
        <f>VLOOKUP(A955,NP!$A:$B,2,FALSE)</f>
        <v>#N/A</v>
      </c>
      <c r="AJ955">
        <f t="shared" si="62"/>
        <v>0</v>
      </c>
      <c r="AK955">
        <f>VLOOKUP(F955,Kondition!$B$4:$AG$31,6,FALSE)*100</f>
        <v>19.5</v>
      </c>
      <c r="AL955" t="e">
        <f t="shared" si="63"/>
        <v>#REF!</v>
      </c>
      <c r="AM955">
        <v>16</v>
      </c>
    </row>
    <row r="956" spans="1:39" x14ac:dyDescent="0.3">
      <c r="A956" s="5">
        <v>10230514</v>
      </c>
      <c r="B956" s="6">
        <v>4024067581223</v>
      </c>
      <c r="C956" s="5" t="s">
        <v>4286</v>
      </c>
      <c r="D956" s="5" t="s">
        <v>4612</v>
      </c>
      <c r="E956" s="12">
        <v>90.5</v>
      </c>
      <c r="F956" s="5" t="s">
        <v>63</v>
      </c>
      <c r="G956" s="5">
        <v>1957015</v>
      </c>
      <c r="H956" s="36" t="s">
        <v>4286</v>
      </c>
      <c r="I956" s="5">
        <v>195</v>
      </c>
      <c r="J956" s="5">
        <v>70</v>
      </c>
      <c r="K956" s="5">
        <v>15</v>
      </c>
      <c r="L956" s="5" t="s">
        <v>2296</v>
      </c>
      <c r="M956" s="5">
        <v>104</v>
      </c>
      <c r="N956" s="5">
        <v>102</v>
      </c>
      <c r="O956" s="5" t="s">
        <v>50</v>
      </c>
      <c r="P956" s="5"/>
      <c r="Q956" s="5" t="s">
        <v>26</v>
      </c>
      <c r="R956" s="5" t="s">
        <v>21</v>
      </c>
      <c r="S956" s="5">
        <v>73</v>
      </c>
      <c r="T956" s="5" t="s">
        <v>22</v>
      </c>
      <c r="U956" s="5" t="s">
        <v>23</v>
      </c>
      <c r="V956" s="5" t="s">
        <v>4279</v>
      </c>
      <c r="W956" s="12">
        <v>90.5</v>
      </c>
      <c r="X956" s="7">
        <f t="shared" si="60"/>
        <v>0.20499999999999999</v>
      </c>
      <c r="Y956" s="5">
        <f t="shared" si="61"/>
        <v>71.947500000000005</v>
      </c>
      <c r="AI956" t="e">
        <f>VLOOKUP(A956,NP!$A:$B,2,FALSE)</f>
        <v>#N/A</v>
      </c>
      <c r="AJ956">
        <f t="shared" si="62"/>
        <v>0</v>
      </c>
      <c r="AK956">
        <f>VLOOKUP(F956,Kondition!$B$4:$AG$31,9,FALSE)*100</f>
        <v>20.5</v>
      </c>
      <c r="AL956" t="e">
        <f t="shared" si="63"/>
        <v>#REF!</v>
      </c>
      <c r="AM956">
        <v>16</v>
      </c>
    </row>
    <row r="957" spans="1:39" x14ac:dyDescent="0.3">
      <c r="A957" s="5">
        <v>11011469</v>
      </c>
      <c r="B957" s="6">
        <v>4019238792607</v>
      </c>
      <c r="C957" s="5" t="s">
        <v>76</v>
      </c>
      <c r="D957" s="5" t="s">
        <v>3325</v>
      </c>
      <c r="E957" s="12">
        <v>111</v>
      </c>
      <c r="F957" s="5" t="s">
        <v>18</v>
      </c>
      <c r="G957" s="5">
        <v>2056016</v>
      </c>
      <c r="H957" s="36" t="s">
        <v>76</v>
      </c>
      <c r="I957" s="5">
        <v>205</v>
      </c>
      <c r="J957" s="5">
        <v>60</v>
      </c>
      <c r="K957" s="5">
        <v>16</v>
      </c>
      <c r="L957" s="5" t="s">
        <v>3230</v>
      </c>
      <c r="M957" s="5">
        <v>92</v>
      </c>
      <c r="N957" s="5"/>
      <c r="O957" s="5" t="s">
        <v>33</v>
      </c>
      <c r="P957" s="5"/>
      <c r="Q957" s="5" t="s">
        <v>21</v>
      </c>
      <c r="R957" s="5" t="s">
        <v>27</v>
      </c>
      <c r="S957" s="5">
        <v>72</v>
      </c>
      <c r="T957" s="5" t="s">
        <v>22</v>
      </c>
      <c r="U957" s="5" t="s">
        <v>23</v>
      </c>
      <c r="V957" s="5" t="s">
        <v>24</v>
      </c>
      <c r="W957" s="12">
        <v>111</v>
      </c>
      <c r="X957" s="7">
        <f t="shared" si="60"/>
        <v>0.23</v>
      </c>
      <c r="Y957" s="5">
        <f t="shared" si="61"/>
        <v>85.47</v>
      </c>
      <c r="AI957" t="e">
        <f>VLOOKUP(A957,NP!$A:$B,2,FALSE)</f>
        <v>#N/A</v>
      </c>
      <c r="AJ957">
        <f t="shared" si="62"/>
        <v>0</v>
      </c>
      <c r="AK957">
        <f>VLOOKUP(F957,Kondition!$B$4:$AG$31,12,FALSE)*100</f>
        <v>23</v>
      </c>
      <c r="AL957" t="e">
        <f t="shared" si="63"/>
        <v>#REF!</v>
      </c>
      <c r="AM957">
        <v>16</v>
      </c>
    </row>
    <row r="958" spans="1:39" x14ac:dyDescent="0.3">
      <c r="A958" s="5">
        <v>10030447</v>
      </c>
      <c r="B958" s="6">
        <v>4024068591788</v>
      </c>
      <c r="C958" s="5" t="s">
        <v>76</v>
      </c>
      <c r="D958" s="5" t="s">
        <v>541</v>
      </c>
      <c r="E958" s="12">
        <v>91</v>
      </c>
      <c r="F958" s="5" t="s">
        <v>48</v>
      </c>
      <c r="G958" s="5">
        <v>1955516</v>
      </c>
      <c r="H958" s="36" t="s">
        <v>76</v>
      </c>
      <c r="I958" s="5">
        <v>195</v>
      </c>
      <c r="J958" s="5">
        <v>55</v>
      </c>
      <c r="K958" s="5">
        <v>16</v>
      </c>
      <c r="L958" s="5" t="s">
        <v>508</v>
      </c>
      <c r="M958" s="5">
        <v>87</v>
      </c>
      <c r="N958" s="5"/>
      <c r="O958" s="5" t="s">
        <v>19</v>
      </c>
      <c r="P958" s="5"/>
      <c r="Q958" s="5" t="s">
        <v>20</v>
      </c>
      <c r="R958" s="5" t="s">
        <v>21</v>
      </c>
      <c r="S958" s="5">
        <v>71</v>
      </c>
      <c r="T958" s="5" t="s">
        <v>22</v>
      </c>
      <c r="U958" s="5" t="s">
        <v>23</v>
      </c>
      <c r="V958" s="5" t="s">
        <v>24</v>
      </c>
      <c r="W958" s="12">
        <v>91</v>
      </c>
      <c r="X958" s="7">
        <f t="shared" si="60"/>
        <v>0.2</v>
      </c>
      <c r="Y958" s="5">
        <f t="shared" si="61"/>
        <v>72.8</v>
      </c>
      <c r="AI958" t="e">
        <f>VLOOKUP(A958,NP!$A:$B,2,FALSE)</f>
        <v>#N/A</v>
      </c>
      <c r="AJ958">
        <f t="shared" si="62"/>
        <v>0</v>
      </c>
      <c r="AK958">
        <f>VLOOKUP(F958,Kondition!$B$4:$AG$31,12,FALSE)*100</f>
        <v>20</v>
      </c>
      <c r="AL958" t="e">
        <f t="shared" si="63"/>
        <v>#REF!</v>
      </c>
      <c r="AM958">
        <v>16</v>
      </c>
    </row>
    <row r="959" spans="1:39" x14ac:dyDescent="0.3">
      <c r="A959" s="5">
        <v>10011195</v>
      </c>
      <c r="B959" s="6">
        <v>4019238279252</v>
      </c>
      <c r="C959" s="5" t="s">
        <v>76</v>
      </c>
      <c r="D959" s="5" t="s">
        <v>85</v>
      </c>
      <c r="E959" s="12">
        <v>111.5</v>
      </c>
      <c r="F959" s="5" t="s">
        <v>18</v>
      </c>
      <c r="G959" s="5">
        <v>2056016</v>
      </c>
      <c r="H959" s="36" t="s">
        <v>76</v>
      </c>
      <c r="I959" s="5">
        <v>205</v>
      </c>
      <c r="J959" s="5">
        <v>60</v>
      </c>
      <c r="K959" s="5">
        <v>16</v>
      </c>
      <c r="L959" s="5" t="s">
        <v>86</v>
      </c>
      <c r="M959" s="5">
        <v>92</v>
      </c>
      <c r="N959" s="5"/>
      <c r="O959" s="5" t="s">
        <v>19</v>
      </c>
      <c r="P959" s="5"/>
      <c r="Q959" s="5" t="s">
        <v>26</v>
      </c>
      <c r="R959" s="5" t="s">
        <v>21</v>
      </c>
      <c r="S959" s="5">
        <v>72</v>
      </c>
      <c r="T959" s="5" t="s">
        <v>22</v>
      </c>
      <c r="U959" s="5" t="s">
        <v>23</v>
      </c>
      <c r="V959" s="5" t="s">
        <v>24</v>
      </c>
      <c r="W959" s="12">
        <v>111.5</v>
      </c>
      <c r="X959" s="7">
        <f t="shared" si="60"/>
        <v>0.23</v>
      </c>
      <c r="Y959" s="5">
        <f t="shared" si="61"/>
        <v>85.855000000000004</v>
      </c>
      <c r="AI959" t="e">
        <f>VLOOKUP(A959,NP!$A:$B,2,FALSE)</f>
        <v>#N/A</v>
      </c>
      <c r="AJ959">
        <f t="shared" si="62"/>
        <v>0</v>
      </c>
      <c r="AK959">
        <f>VLOOKUP(F959,Kondition!$B$4:$AG$31,12,FALSE)*100</f>
        <v>23</v>
      </c>
      <c r="AL959" t="e">
        <f t="shared" si="63"/>
        <v>#REF!</v>
      </c>
      <c r="AM959">
        <v>16</v>
      </c>
    </row>
    <row r="960" spans="1:39" x14ac:dyDescent="0.3">
      <c r="A960" s="5">
        <v>10016759</v>
      </c>
      <c r="B960" s="6">
        <v>4019238520088</v>
      </c>
      <c r="C960" s="5" t="s">
        <v>76</v>
      </c>
      <c r="D960" s="5" t="s">
        <v>147</v>
      </c>
      <c r="E960" s="12">
        <v>111.5</v>
      </c>
      <c r="F960" s="5" t="s">
        <v>18</v>
      </c>
      <c r="G960" s="5">
        <v>2056016</v>
      </c>
      <c r="H960" s="36" t="s">
        <v>76</v>
      </c>
      <c r="I960" s="5">
        <v>205</v>
      </c>
      <c r="J960" s="5">
        <v>60</v>
      </c>
      <c r="K960" s="5">
        <v>16</v>
      </c>
      <c r="L960" s="5" t="s">
        <v>122</v>
      </c>
      <c r="M960" s="5">
        <v>92</v>
      </c>
      <c r="N960" s="5"/>
      <c r="O960" s="5" t="s">
        <v>19</v>
      </c>
      <c r="P960" s="5"/>
      <c r="Q960" s="5" t="s">
        <v>26</v>
      </c>
      <c r="R960" s="5" t="s">
        <v>26</v>
      </c>
      <c r="S960" s="5">
        <v>72</v>
      </c>
      <c r="T960" s="5" t="s">
        <v>22</v>
      </c>
      <c r="U960" s="5" t="s">
        <v>23</v>
      </c>
      <c r="V960" s="5" t="s">
        <v>24</v>
      </c>
      <c r="W960" s="12">
        <v>111.5</v>
      </c>
      <c r="X960" s="7">
        <f t="shared" si="60"/>
        <v>0.23</v>
      </c>
      <c r="Y960" s="5">
        <f t="shared" si="61"/>
        <v>85.855000000000004</v>
      </c>
      <c r="AI960" t="e">
        <f>VLOOKUP(A960,NP!$A:$B,2,FALSE)</f>
        <v>#N/A</v>
      </c>
      <c r="AJ960">
        <f t="shared" si="62"/>
        <v>0</v>
      </c>
      <c r="AK960">
        <f>VLOOKUP(F960,Kondition!$B$4:$AG$31,12,FALSE)*100</f>
        <v>23</v>
      </c>
      <c r="AL960" t="e">
        <f t="shared" si="63"/>
        <v>#REF!</v>
      </c>
      <c r="AM960">
        <v>16</v>
      </c>
    </row>
    <row r="961" spans="1:39" x14ac:dyDescent="0.3">
      <c r="A961" s="5">
        <v>11010439</v>
      </c>
      <c r="B961" s="6">
        <v>4019238751314</v>
      </c>
      <c r="C961" s="5" t="s">
        <v>76</v>
      </c>
      <c r="D961" s="5" t="s">
        <v>3228</v>
      </c>
      <c r="E961" s="12">
        <v>111.5</v>
      </c>
      <c r="F961" s="5" t="s">
        <v>18</v>
      </c>
      <c r="G961" s="5">
        <v>2056016</v>
      </c>
      <c r="H961" s="36" t="s">
        <v>76</v>
      </c>
      <c r="I961" s="5">
        <v>205</v>
      </c>
      <c r="J961" s="5">
        <v>60</v>
      </c>
      <c r="K961" s="5">
        <v>16</v>
      </c>
      <c r="L961" s="5" t="s">
        <v>202</v>
      </c>
      <c r="M961" s="5">
        <v>92</v>
      </c>
      <c r="N961" s="5"/>
      <c r="O961" s="5" t="s">
        <v>19</v>
      </c>
      <c r="P961" s="5"/>
      <c r="Q961" s="5" t="s">
        <v>21</v>
      </c>
      <c r="R961" s="5" t="s">
        <v>21</v>
      </c>
      <c r="S961" s="5">
        <v>72</v>
      </c>
      <c r="T961" s="5" t="s">
        <v>22</v>
      </c>
      <c r="U961" s="5" t="s">
        <v>23</v>
      </c>
      <c r="V961" s="5" t="s">
        <v>24</v>
      </c>
      <c r="W961" s="12">
        <v>111.5</v>
      </c>
      <c r="X961" s="7">
        <f t="shared" si="60"/>
        <v>0.23</v>
      </c>
      <c r="Y961" s="5">
        <f t="shared" si="61"/>
        <v>85.855000000000004</v>
      </c>
      <c r="AI961" t="e">
        <f>VLOOKUP(A961,NP!$A:$B,2,FALSE)</f>
        <v>#N/A</v>
      </c>
      <c r="AJ961">
        <f t="shared" si="62"/>
        <v>0</v>
      </c>
      <c r="AK961">
        <f>VLOOKUP(F961,Kondition!$B$4:$AG$31,12,FALSE)*100</f>
        <v>23</v>
      </c>
      <c r="AL961" t="e">
        <f t="shared" si="63"/>
        <v>#REF!</v>
      </c>
      <c r="AM961">
        <v>16</v>
      </c>
    </row>
    <row r="962" spans="1:39" x14ac:dyDescent="0.3">
      <c r="A962" s="5">
        <v>11010025</v>
      </c>
      <c r="B962" s="6">
        <v>4019238640229</v>
      </c>
      <c r="C962" s="5" t="s">
        <v>76</v>
      </c>
      <c r="D962" s="5" t="s">
        <v>3191</v>
      </c>
      <c r="E962" s="12">
        <v>111.5</v>
      </c>
      <c r="F962" s="5" t="s">
        <v>18</v>
      </c>
      <c r="G962" s="5">
        <v>2056016</v>
      </c>
      <c r="H962" s="36" t="s">
        <v>76</v>
      </c>
      <c r="I962" s="5">
        <v>205</v>
      </c>
      <c r="J962" s="5">
        <v>60</v>
      </c>
      <c r="K962" s="5">
        <v>16</v>
      </c>
      <c r="L962" s="5" t="s">
        <v>202</v>
      </c>
      <c r="M962" s="5">
        <v>92</v>
      </c>
      <c r="N962" s="5"/>
      <c r="O962" s="5" t="s">
        <v>19</v>
      </c>
      <c r="P962" s="5"/>
      <c r="Q962" s="5" t="s">
        <v>21</v>
      </c>
      <c r="R962" s="5" t="s">
        <v>21</v>
      </c>
      <c r="S962" s="5">
        <v>72</v>
      </c>
      <c r="T962" s="5" t="s">
        <v>22</v>
      </c>
      <c r="U962" s="5" t="s">
        <v>23</v>
      </c>
      <c r="V962" s="5" t="s">
        <v>24</v>
      </c>
      <c r="W962" s="12">
        <v>111.5</v>
      </c>
      <c r="X962" s="7">
        <f t="shared" si="60"/>
        <v>0.23</v>
      </c>
      <c r="Y962" s="5">
        <f t="shared" si="61"/>
        <v>85.855000000000004</v>
      </c>
      <c r="AI962" t="e">
        <f>VLOOKUP(A962,NP!$A:$B,2,FALSE)</f>
        <v>#N/A</v>
      </c>
      <c r="AJ962">
        <f t="shared" si="62"/>
        <v>0</v>
      </c>
      <c r="AK962">
        <f>VLOOKUP(F962,Kondition!$B$4:$AG$31,12,FALSE)*100</f>
        <v>23</v>
      </c>
      <c r="AL962" t="e">
        <f t="shared" si="63"/>
        <v>#REF!</v>
      </c>
      <c r="AM962">
        <v>16</v>
      </c>
    </row>
    <row r="963" spans="1:39" x14ac:dyDescent="0.3">
      <c r="A963" s="5">
        <v>11013112</v>
      </c>
      <c r="B963" s="6">
        <v>4019238016970</v>
      </c>
      <c r="C963" s="5" t="s">
        <v>76</v>
      </c>
      <c r="D963" s="5" t="s">
        <v>3457</v>
      </c>
      <c r="E963" s="12">
        <v>120</v>
      </c>
      <c r="F963" s="5" t="s">
        <v>18</v>
      </c>
      <c r="G963" s="5">
        <v>1954517</v>
      </c>
      <c r="H963" s="36" t="s">
        <v>76</v>
      </c>
      <c r="I963" s="5">
        <v>195</v>
      </c>
      <c r="J963" s="5">
        <v>45</v>
      </c>
      <c r="K963" s="5">
        <v>17</v>
      </c>
      <c r="L963" s="5" t="s">
        <v>3230</v>
      </c>
      <c r="M963" s="5">
        <v>81</v>
      </c>
      <c r="N963" s="5"/>
      <c r="O963" s="5" t="s">
        <v>19</v>
      </c>
      <c r="P963" s="5"/>
      <c r="Q963" s="5" t="s">
        <v>26</v>
      </c>
      <c r="R963" s="5" t="s">
        <v>27</v>
      </c>
      <c r="S963" s="5">
        <v>72</v>
      </c>
      <c r="T963" s="5" t="s">
        <v>22</v>
      </c>
      <c r="U963" s="5" t="s">
        <v>23</v>
      </c>
      <c r="V963" s="5" t="s">
        <v>24</v>
      </c>
      <c r="W963" s="12">
        <v>120</v>
      </c>
      <c r="X963" s="7">
        <f t="shared" si="60"/>
        <v>0.23</v>
      </c>
      <c r="Y963" s="5">
        <f t="shared" si="61"/>
        <v>92.4</v>
      </c>
      <c r="AI963" t="e">
        <f>VLOOKUP(A963,NP!$A:$B,2,FALSE)</f>
        <v>#N/A</v>
      </c>
      <c r="AJ963">
        <f t="shared" si="62"/>
        <v>0</v>
      </c>
      <c r="AK963">
        <f>VLOOKUP(F963,Kondition!$B$4:$AG$31,15,FALSE)*100</f>
        <v>23</v>
      </c>
      <c r="AL963" t="e">
        <f t="shared" si="63"/>
        <v>#REF!</v>
      </c>
      <c r="AM963">
        <v>17</v>
      </c>
    </row>
    <row r="964" spans="1:39" x14ac:dyDescent="0.3">
      <c r="A964" s="5">
        <v>10050481</v>
      </c>
      <c r="B964" s="6">
        <v>4024063582354</v>
      </c>
      <c r="C964" s="5" t="s">
        <v>4286</v>
      </c>
      <c r="D964" s="5" t="s">
        <v>4381</v>
      </c>
      <c r="E964" s="12">
        <v>71</v>
      </c>
      <c r="F964" s="5" t="s">
        <v>51</v>
      </c>
      <c r="G964" s="5">
        <v>1756514</v>
      </c>
      <c r="H964" s="36" t="s">
        <v>4286</v>
      </c>
      <c r="I964" s="5">
        <v>175</v>
      </c>
      <c r="J964" s="5">
        <v>65</v>
      </c>
      <c r="K964" s="5">
        <v>14</v>
      </c>
      <c r="L964" s="5" t="s">
        <v>683</v>
      </c>
      <c r="M964" s="5">
        <v>90</v>
      </c>
      <c r="N964" s="5">
        <v>88</v>
      </c>
      <c r="O964" s="5" t="s">
        <v>33</v>
      </c>
      <c r="P964" s="5"/>
      <c r="Q964" s="5" t="s">
        <v>26</v>
      </c>
      <c r="R964" s="5" t="s">
        <v>21</v>
      </c>
      <c r="S964" s="5">
        <v>73</v>
      </c>
      <c r="T964" s="5" t="s">
        <v>22</v>
      </c>
      <c r="U964" s="5" t="s">
        <v>23</v>
      </c>
      <c r="V964" s="5" t="s">
        <v>4279</v>
      </c>
      <c r="W964" s="12">
        <v>71</v>
      </c>
      <c r="X964" s="7">
        <f t="shared" si="60"/>
        <v>7.0000000000000007E-2</v>
      </c>
      <c r="Y964" s="5">
        <f t="shared" si="61"/>
        <v>66.03</v>
      </c>
      <c r="AI964" t="e">
        <f>VLOOKUP(A964,NP!$A:$B,2,FALSE)</f>
        <v>#N/A</v>
      </c>
      <c r="AJ964">
        <f t="shared" si="62"/>
        <v>0</v>
      </c>
      <c r="AK964">
        <f>VLOOKUP(F964,Kondition!$B$4:$AG$31,6,FALSE)*100</f>
        <v>7.0000000000000009</v>
      </c>
      <c r="AL964" t="e">
        <f t="shared" si="63"/>
        <v>#REF!</v>
      </c>
      <c r="AM964">
        <v>16</v>
      </c>
    </row>
    <row r="965" spans="1:39" x14ac:dyDescent="0.3">
      <c r="A965" s="5">
        <v>10030226</v>
      </c>
      <c r="B965" s="6">
        <v>4024068591771</v>
      </c>
      <c r="C965" s="5" t="s">
        <v>76</v>
      </c>
      <c r="D965" s="5" t="s">
        <v>518</v>
      </c>
      <c r="E965" s="12">
        <v>91.5</v>
      </c>
      <c r="F965" s="5" t="s">
        <v>48</v>
      </c>
      <c r="G965" s="5">
        <v>1955516</v>
      </c>
      <c r="H965" s="36" t="s">
        <v>76</v>
      </c>
      <c r="I965" s="5">
        <v>195</v>
      </c>
      <c r="J965" s="5">
        <v>55</v>
      </c>
      <c r="K965" s="5">
        <v>16</v>
      </c>
      <c r="L965" s="5" t="s">
        <v>508</v>
      </c>
      <c r="M965" s="5">
        <v>87</v>
      </c>
      <c r="N965" s="5"/>
      <c r="O965" s="5" t="s">
        <v>33</v>
      </c>
      <c r="P965" s="5"/>
      <c r="Q965" s="5" t="s">
        <v>20</v>
      </c>
      <c r="R965" s="5" t="s">
        <v>21</v>
      </c>
      <c r="S965" s="5">
        <v>71</v>
      </c>
      <c r="T965" s="5" t="s">
        <v>22</v>
      </c>
      <c r="U965" s="5" t="s">
        <v>23</v>
      </c>
      <c r="V965" s="5" t="s">
        <v>24</v>
      </c>
      <c r="W965" s="12">
        <v>91.5</v>
      </c>
      <c r="X965" s="7">
        <f t="shared" si="60"/>
        <v>0.2</v>
      </c>
      <c r="Y965" s="5">
        <f t="shared" si="61"/>
        <v>73.2</v>
      </c>
      <c r="AI965" t="e">
        <f>VLOOKUP(A965,NP!$A:$B,2,FALSE)</f>
        <v>#N/A</v>
      </c>
      <c r="AJ965">
        <f t="shared" si="62"/>
        <v>0</v>
      </c>
      <c r="AK965">
        <f>VLOOKUP(F965,Kondition!$B$4:$AG$31,12,FALSE)*100</f>
        <v>20</v>
      </c>
      <c r="AL965" t="e">
        <f t="shared" si="63"/>
        <v>#REF!</v>
      </c>
      <c r="AM965">
        <v>16</v>
      </c>
    </row>
    <row r="966" spans="1:39" x14ac:dyDescent="0.3">
      <c r="A966" s="5">
        <v>10230782</v>
      </c>
      <c r="B966" s="6">
        <v>4024067800959</v>
      </c>
      <c r="C966" s="5" t="s">
        <v>76</v>
      </c>
      <c r="D966" s="5" t="s">
        <v>2373</v>
      </c>
      <c r="E966" s="12">
        <v>91.5</v>
      </c>
      <c r="F966" s="5" t="s">
        <v>63</v>
      </c>
      <c r="G966" s="5">
        <v>2056015</v>
      </c>
      <c r="H966" s="36" t="s">
        <v>76</v>
      </c>
      <c r="I966" s="5">
        <v>205</v>
      </c>
      <c r="J966" s="5">
        <v>60</v>
      </c>
      <c r="K966" s="5">
        <v>15</v>
      </c>
      <c r="L966" s="5" t="s">
        <v>2298</v>
      </c>
      <c r="M966" s="5">
        <v>91</v>
      </c>
      <c r="N966" s="5"/>
      <c r="O966" s="5" t="s">
        <v>19</v>
      </c>
      <c r="P966" s="5"/>
      <c r="Q966" s="5" t="s">
        <v>26</v>
      </c>
      <c r="R966" s="5" t="s">
        <v>21</v>
      </c>
      <c r="S966" s="5">
        <v>72</v>
      </c>
      <c r="T966" s="5" t="s">
        <v>22</v>
      </c>
      <c r="U966" s="5" t="s">
        <v>23</v>
      </c>
      <c r="V966" s="5" t="s">
        <v>24</v>
      </c>
      <c r="W966" s="12">
        <v>91.5</v>
      </c>
      <c r="X966" s="7">
        <f t="shared" si="60"/>
        <v>0.20499999999999999</v>
      </c>
      <c r="Y966" s="5">
        <f t="shared" si="61"/>
        <v>72.742500000000007</v>
      </c>
      <c r="AI966" t="e">
        <f>VLOOKUP(A966,NP!$A:$B,2,FALSE)</f>
        <v>#N/A</v>
      </c>
      <c r="AJ966">
        <f t="shared" si="62"/>
        <v>0</v>
      </c>
      <c r="AK966">
        <f>VLOOKUP(F966,Kondition!$B$4:$AG$31,9,FALSE)*100</f>
        <v>20.5</v>
      </c>
      <c r="AL966" t="e">
        <f t="shared" si="63"/>
        <v>#REF!</v>
      </c>
      <c r="AM966">
        <v>16</v>
      </c>
    </row>
    <row r="967" spans="1:39" x14ac:dyDescent="0.3">
      <c r="A967" s="5">
        <v>10030225</v>
      </c>
      <c r="B967" s="6">
        <v>4024068591764</v>
      </c>
      <c r="C967" s="5" t="s">
        <v>76</v>
      </c>
      <c r="D967" s="5" t="s">
        <v>517</v>
      </c>
      <c r="E967" s="12">
        <v>92</v>
      </c>
      <c r="F967" s="5" t="s">
        <v>48</v>
      </c>
      <c r="G967" s="5">
        <v>1855516</v>
      </c>
      <c r="H967" s="36" t="s">
        <v>76</v>
      </c>
      <c r="I967" s="5">
        <v>185</v>
      </c>
      <c r="J967" s="5">
        <v>55</v>
      </c>
      <c r="K967" s="5">
        <v>16</v>
      </c>
      <c r="L967" s="5" t="s">
        <v>508</v>
      </c>
      <c r="M967" s="5">
        <v>87</v>
      </c>
      <c r="N967" s="5"/>
      <c r="O967" s="5" t="s">
        <v>33</v>
      </c>
      <c r="P967" s="5"/>
      <c r="Q967" s="5" t="s">
        <v>26</v>
      </c>
      <c r="R967" s="5" t="s">
        <v>21</v>
      </c>
      <c r="S967" s="5">
        <v>70</v>
      </c>
      <c r="T967" s="5" t="s">
        <v>22</v>
      </c>
      <c r="U967" s="5" t="s">
        <v>23</v>
      </c>
      <c r="V967" s="5" t="s">
        <v>24</v>
      </c>
      <c r="W967" s="12">
        <v>92</v>
      </c>
      <c r="X967" s="7">
        <f t="shared" si="60"/>
        <v>0.2</v>
      </c>
      <c r="Y967" s="5">
        <f t="shared" si="61"/>
        <v>73.600000000000009</v>
      </c>
      <c r="AI967" t="e">
        <f>VLOOKUP(A967,NP!$A:$B,2,FALSE)</f>
        <v>#N/A</v>
      </c>
      <c r="AJ967">
        <f t="shared" si="62"/>
        <v>0</v>
      </c>
      <c r="AK967">
        <f>VLOOKUP(F967,Kondition!$B$4:$AG$31,12,FALSE)*100</f>
        <v>20</v>
      </c>
      <c r="AL967" t="e">
        <f t="shared" si="63"/>
        <v>#REF!</v>
      </c>
      <c r="AM967">
        <v>16</v>
      </c>
    </row>
    <row r="968" spans="1:39" x14ac:dyDescent="0.3">
      <c r="A968" s="5">
        <v>10030441</v>
      </c>
      <c r="B968" s="6">
        <v>4024068592105</v>
      </c>
      <c r="C968" s="5" t="s">
        <v>76</v>
      </c>
      <c r="D968" s="5" t="s">
        <v>535</v>
      </c>
      <c r="E968" s="12">
        <v>92</v>
      </c>
      <c r="F968" s="5" t="s">
        <v>48</v>
      </c>
      <c r="G968" s="5">
        <v>1956016</v>
      </c>
      <c r="H968" s="36" t="s">
        <v>76</v>
      </c>
      <c r="I968" s="5">
        <v>195</v>
      </c>
      <c r="J968" s="5">
        <v>60</v>
      </c>
      <c r="K968" s="5">
        <v>16</v>
      </c>
      <c r="L968" s="5" t="s">
        <v>508</v>
      </c>
      <c r="M968" s="5">
        <v>89</v>
      </c>
      <c r="N968" s="5"/>
      <c r="O968" s="5" t="s">
        <v>19</v>
      </c>
      <c r="P968" s="5"/>
      <c r="Q968" s="5" t="s">
        <v>26</v>
      </c>
      <c r="R968" s="5" t="s">
        <v>21</v>
      </c>
      <c r="S968" s="5">
        <v>72</v>
      </c>
      <c r="T968" s="5" t="s">
        <v>22</v>
      </c>
      <c r="U968" s="5" t="s">
        <v>23</v>
      </c>
      <c r="V968" s="5" t="s">
        <v>24</v>
      </c>
      <c r="W968" s="12">
        <v>92</v>
      </c>
      <c r="X968" s="7">
        <f t="shared" si="60"/>
        <v>0.2</v>
      </c>
      <c r="Y968" s="5">
        <f t="shared" si="61"/>
        <v>73.600000000000009</v>
      </c>
      <c r="AI968" t="e">
        <f>VLOOKUP(A968,NP!$A:$B,2,FALSE)</f>
        <v>#N/A</v>
      </c>
      <c r="AJ968">
        <f t="shared" si="62"/>
        <v>0</v>
      </c>
      <c r="AK968">
        <f>VLOOKUP(F968,Kondition!$B$4:$AG$31,12,FALSE)*100</f>
        <v>20</v>
      </c>
      <c r="AL968" t="e">
        <f t="shared" si="63"/>
        <v>#REF!</v>
      </c>
      <c r="AM968">
        <v>16</v>
      </c>
    </row>
    <row r="969" spans="1:39" x14ac:dyDescent="0.3">
      <c r="A969" s="5">
        <v>10030443</v>
      </c>
      <c r="B969" s="6">
        <v>4024068591702</v>
      </c>
      <c r="C969" s="5" t="s">
        <v>76</v>
      </c>
      <c r="D969" s="5" t="s">
        <v>537</v>
      </c>
      <c r="E969" s="12">
        <v>92</v>
      </c>
      <c r="F969" s="5" t="s">
        <v>48</v>
      </c>
      <c r="G969" s="5">
        <v>2056016</v>
      </c>
      <c r="H969" s="36" t="s">
        <v>76</v>
      </c>
      <c r="I969" s="5">
        <v>205</v>
      </c>
      <c r="J969" s="5">
        <v>60</v>
      </c>
      <c r="K969" s="5">
        <v>16</v>
      </c>
      <c r="L969" s="5" t="s">
        <v>508</v>
      </c>
      <c r="M969" s="5">
        <v>96</v>
      </c>
      <c r="N969" s="5"/>
      <c r="O969" s="5" t="s">
        <v>19</v>
      </c>
      <c r="P969" s="5"/>
      <c r="Q969" s="5" t="s">
        <v>26</v>
      </c>
      <c r="R969" s="5" t="s">
        <v>21</v>
      </c>
      <c r="S969" s="5">
        <v>71</v>
      </c>
      <c r="T969" s="5" t="s">
        <v>22</v>
      </c>
      <c r="U969" s="5" t="s">
        <v>23</v>
      </c>
      <c r="V969" s="5" t="s">
        <v>24</v>
      </c>
      <c r="W969" s="12">
        <v>92</v>
      </c>
      <c r="X969" s="7">
        <f t="shared" si="60"/>
        <v>0.2</v>
      </c>
      <c r="Y969" s="5">
        <f t="shared" si="61"/>
        <v>73.600000000000009</v>
      </c>
      <c r="AI969" t="e">
        <f>VLOOKUP(A969,NP!$A:$B,2,FALSE)</f>
        <v>#N/A</v>
      </c>
      <c r="AJ969">
        <f t="shared" si="62"/>
        <v>0</v>
      </c>
      <c r="AK969">
        <f>VLOOKUP(F969,Kondition!$B$4:$AG$31,12,FALSE)*100</f>
        <v>20</v>
      </c>
      <c r="AL969" t="e">
        <f t="shared" si="63"/>
        <v>#REF!</v>
      </c>
      <c r="AM969">
        <v>16</v>
      </c>
    </row>
    <row r="970" spans="1:39" x14ac:dyDescent="0.3">
      <c r="A970" s="5">
        <v>10051349</v>
      </c>
      <c r="B970" s="6">
        <v>4024063000520</v>
      </c>
      <c r="C970" s="5" t="s">
        <v>76</v>
      </c>
      <c r="D970" s="5" t="s">
        <v>722</v>
      </c>
      <c r="E970" s="12">
        <v>75.5</v>
      </c>
      <c r="F970" s="5" t="s">
        <v>51</v>
      </c>
      <c r="G970" s="5">
        <v>2255516</v>
      </c>
      <c r="H970" s="36" t="s">
        <v>76</v>
      </c>
      <c r="I970" s="5">
        <v>225</v>
      </c>
      <c r="J970" s="5">
        <v>55</v>
      </c>
      <c r="K970" s="5">
        <v>16</v>
      </c>
      <c r="L970" s="5" t="s">
        <v>685</v>
      </c>
      <c r="M970" s="5">
        <v>99</v>
      </c>
      <c r="N970" s="5"/>
      <c r="O970" s="5" t="s">
        <v>19</v>
      </c>
      <c r="P970" s="5"/>
      <c r="Q970" s="5" t="s">
        <v>26</v>
      </c>
      <c r="R970" s="5" t="s">
        <v>21</v>
      </c>
      <c r="S970" s="5">
        <v>72</v>
      </c>
      <c r="T970" s="5" t="s">
        <v>22</v>
      </c>
      <c r="U970" s="5" t="s">
        <v>23</v>
      </c>
      <c r="V970" s="5" t="s">
        <v>24</v>
      </c>
      <c r="W970" s="12">
        <v>75.5</v>
      </c>
      <c r="X970" s="7">
        <f t="shared" si="60"/>
        <v>7.0000000000000007E-2</v>
      </c>
      <c r="Y970" s="5">
        <f t="shared" si="61"/>
        <v>70.214999999999989</v>
      </c>
      <c r="AI970" t="e">
        <f>VLOOKUP(A970,NP!$A:$B,2,FALSE)</f>
        <v>#N/A</v>
      </c>
      <c r="AJ970">
        <f t="shared" si="62"/>
        <v>0</v>
      </c>
      <c r="AK970">
        <f>VLOOKUP(F970,Kondition!$B$4:$AG$31,12,FALSE)*100</f>
        <v>7.0000000000000009</v>
      </c>
      <c r="AL970" t="e">
        <f t="shared" si="63"/>
        <v>#REF!</v>
      </c>
      <c r="AM970">
        <v>16</v>
      </c>
    </row>
    <row r="971" spans="1:39" x14ac:dyDescent="0.3">
      <c r="A971" s="5">
        <v>10051353</v>
      </c>
      <c r="B971" s="6">
        <v>4024063000407</v>
      </c>
      <c r="C971" s="5" t="s">
        <v>76</v>
      </c>
      <c r="D971" s="5" t="s">
        <v>726</v>
      </c>
      <c r="E971" s="12">
        <v>76</v>
      </c>
      <c r="F971" s="5" t="s">
        <v>51</v>
      </c>
      <c r="G971" s="5">
        <v>1955516</v>
      </c>
      <c r="H971" s="36" t="s">
        <v>76</v>
      </c>
      <c r="I971" s="5">
        <v>195</v>
      </c>
      <c r="J971" s="5">
        <v>55</v>
      </c>
      <c r="K971" s="5">
        <v>16</v>
      </c>
      <c r="L971" s="5" t="s">
        <v>685</v>
      </c>
      <c r="M971" s="5">
        <v>91</v>
      </c>
      <c r="N971" s="5"/>
      <c r="O971" s="5" t="s">
        <v>19</v>
      </c>
      <c r="P971" s="5"/>
      <c r="Q971" s="5" t="s">
        <v>26</v>
      </c>
      <c r="R971" s="5" t="s">
        <v>21</v>
      </c>
      <c r="S971" s="5">
        <v>72</v>
      </c>
      <c r="T971" s="5" t="s">
        <v>22</v>
      </c>
      <c r="U971" s="5" t="s">
        <v>23</v>
      </c>
      <c r="V971" s="5" t="s">
        <v>24</v>
      </c>
      <c r="W971" s="12">
        <v>76</v>
      </c>
      <c r="X971" s="7">
        <f t="shared" si="60"/>
        <v>7.0000000000000007E-2</v>
      </c>
      <c r="Y971" s="5">
        <f t="shared" si="61"/>
        <v>70.679999999999993</v>
      </c>
      <c r="AI971" t="e">
        <f>VLOOKUP(A971,NP!$A:$B,2,FALSE)</f>
        <v>#N/A</v>
      </c>
      <c r="AJ971">
        <f t="shared" si="62"/>
        <v>0</v>
      </c>
      <c r="AK971">
        <f>VLOOKUP(F971,Kondition!$B$4:$AG$31,12,FALSE)*100</f>
        <v>7.0000000000000009</v>
      </c>
      <c r="AL971" t="e">
        <f t="shared" si="63"/>
        <v>#REF!</v>
      </c>
      <c r="AM971">
        <v>16</v>
      </c>
    </row>
    <row r="972" spans="1:39" x14ac:dyDescent="0.3">
      <c r="A972" s="5">
        <v>10051298</v>
      </c>
      <c r="B972" s="6">
        <v>4024063000544</v>
      </c>
      <c r="C972" s="5" t="s">
        <v>2294</v>
      </c>
      <c r="D972" s="5" t="s">
        <v>5060</v>
      </c>
      <c r="E972" s="12">
        <v>76</v>
      </c>
      <c r="F972" s="5" t="s">
        <v>51</v>
      </c>
      <c r="G972" s="5">
        <v>2057015</v>
      </c>
      <c r="H972" s="36" t="s">
        <v>2294</v>
      </c>
      <c r="I972" s="5">
        <v>205</v>
      </c>
      <c r="J972" s="5">
        <v>70</v>
      </c>
      <c r="K972" s="5">
        <v>15</v>
      </c>
      <c r="L972" s="5" t="s">
        <v>685</v>
      </c>
      <c r="M972" s="5">
        <v>96</v>
      </c>
      <c r="N972" s="5"/>
      <c r="O972" s="5" t="s">
        <v>33</v>
      </c>
      <c r="P972" s="5"/>
      <c r="Q972" s="5" t="s">
        <v>26</v>
      </c>
      <c r="R972" s="5" t="s">
        <v>21</v>
      </c>
      <c r="S972" s="5">
        <v>72</v>
      </c>
      <c r="T972" s="5" t="s">
        <v>22</v>
      </c>
      <c r="U972" s="5" t="s">
        <v>23</v>
      </c>
      <c r="V972" s="5" t="s">
        <v>24</v>
      </c>
      <c r="W972" s="12">
        <v>76</v>
      </c>
      <c r="X972" s="7">
        <f t="shared" si="60"/>
        <v>7.0000000000000007E-2</v>
      </c>
      <c r="Y972" s="5">
        <f t="shared" si="61"/>
        <v>70.679999999999993</v>
      </c>
      <c r="AI972" t="e">
        <f>VLOOKUP(A972,NP!$A:$B,2,FALSE)</f>
        <v>#N/A</v>
      </c>
      <c r="AJ972">
        <f t="shared" si="62"/>
        <v>0</v>
      </c>
      <c r="AK972">
        <f>VLOOKUP(F972,Kondition!$B$4:$AG$31,9,FALSE)*100</f>
        <v>7.0000000000000009</v>
      </c>
      <c r="AL972" t="e">
        <f t="shared" si="63"/>
        <v>#REF!</v>
      </c>
      <c r="AM972">
        <v>16</v>
      </c>
    </row>
    <row r="973" spans="1:39" x14ac:dyDescent="0.3">
      <c r="A973" s="5">
        <v>10230721</v>
      </c>
      <c r="B973" s="6">
        <v>4024067747780</v>
      </c>
      <c r="C973" s="5" t="s">
        <v>2294</v>
      </c>
      <c r="D973" s="5" t="s">
        <v>5489</v>
      </c>
      <c r="E973" s="12">
        <v>96</v>
      </c>
      <c r="F973" s="5" t="s">
        <v>63</v>
      </c>
      <c r="G973" s="5">
        <v>2156516</v>
      </c>
      <c r="H973" s="36" t="s">
        <v>2294</v>
      </c>
      <c r="I973" s="5">
        <v>215</v>
      </c>
      <c r="J973" s="5">
        <v>65</v>
      </c>
      <c r="K973" s="5">
        <v>16</v>
      </c>
      <c r="L973" s="5" t="s">
        <v>2298</v>
      </c>
      <c r="M973" s="5">
        <v>98</v>
      </c>
      <c r="N973" s="5"/>
      <c r="O973" s="5" t="s">
        <v>19</v>
      </c>
      <c r="P973" s="5"/>
      <c r="Q973" s="5" t="s">
        <v>26</v>
      </c>
      <c r="R973" s="5" t="s">
        <v>21</v>
      </c>
      <c r="S973" s="5">
        <v>72</v>
      </c>
      <c r="T973" s="5" t="s">
        <v>22</v>
      </c>
      <c r="U973" s="5" t="s">
        <v>23</v>
      </c>
      <c r="V973" s="5" t="s">
        <v>24</v>
      </c>
      <c r="W973" s="12">
        <v>96</v>
      </c>
      <c r="X973" s="7">
        <f t="shared" si="60"/>
        <v>0.21</v>
      </c>
      <c r="Y973" s="5">
        <f t="shared" si="61"/>
        <v>75.84</v>
      </c>
      <c r="AI973" t="e">
        <f>VLOOKUP(A973,NP!$A:$B,2,FALSE)</f>
        <v>#N/A</v>
      </c>
      <c r="AJ973">
        <f t="shared" si="62"/>
        <v>0</v>
      </c>
      <c r="AK973">
        <f>VLOOKUP(F973,Kondition!$B$4:$AG$31,12,FALSE)*100</f>
        <v>21</v>
      </c>
      <c r="AL973" t="e">
        <f t="shared" si="63"/>
        <v>#REF!</v>
      </c>
      <c r="AM973">
        <v>16</v>
      </c>
    </row>
    <row r="974" spans="1:39" x14ac:dyDescent="0.3">
      <c r="A974" s="5">
        <v>11010940</v>
      </c>
      <c r="B974" s="6">
        <v>4019238724257</v>
      </c>
      <c r="C974" s="5" t="s">
        <v>76</v>
      </c>
      <c r="D974" s="5" t="s">
        <v>3290</v>
      </c>
      <c r="E974" s="12">
        <v>164.5</v>
      </c>
      <c r="F974" s="5" t="s">
        <v>18</v>
      </c>
      <c r="G974" s="5">
        <v>1955520</v>
      </c>
      <c r="H974" s="36" t="s">
        <v>76</v>
      </c>
      <c r="I974" s="5">
        <v>195</v>
      </c>
      <c r="J974" s="5">
        <v>55</v>
      </c>
      <c r="K974" s="5">
        <v>20</v>
      </c>
      <c r="L974" s="5" t="s">
        <v>3226</v>
      </c>
      <c r="M974" s="5">
        <v>95</v>
      </c>
      <c r="N974" s="5"/>
      <c r="O974" s="5" t="s">
        <v>33</v>
      </c>
      <c r="P974" s="5"/>
      <c r="Q974" s="5"/>
      <c r="R974" s="5"/>
      <c r="S974" s="5"/>
      <c r="T974" s="5"/>
      <c r="U974" s="5"/>
      <c r="V974" s="5"/>
      <c r="W974" s="12">
        <v>164.5</v>
      </c>
      <c r="X974" s="7">
        <f t="shared" si="60"/>
        <v>0.28000000000000003</v>
      </c>
      <c r="Y974" s="5">
        <f t="shared" si="61"/>
        <v>118.44</v>
      </c>
      <c r="AI974" t="e">
        <f>VLOOKUP(A974,NP!$A:$B,2,FALSE)</f>
        <v>#N/A</v>
      </c>
      <c r="AJ974">
        <f t="shared" si="62"/>
        <v>0</v>
      </c>
      <c r="AK974">
        <f>VLOOKUP(F974,Kondition!$B$4:$AG$309,24,FALSE)*100</f>
        <v>28.000000000000004</v>
      </c>
      <c r="AL974" t="e">
        <f t="shared" si="63"/>
        <v>#REF!</v>
      </c>
      <c r="AM974">
        <v>19</v>
      </c>
    </row>
    <row r="975" spans="1:39" x14ac:dyDescent="0.3">
      <c r="A975" s="5">
        <v>10030436</v>
      </c>
      <c r="B975" s="6">
        <v>4024068591818</v>
      </c>
      <c r="C975" s="5" t="s">
        <v>76</v>
      </c>
      <c r="D975" s="5" t="s">
        <v>530</v>
      </c>
      <c r="E975" s="12">
        <v>93</v>
      </c>
      <c r="F975" s="5" t="s">
        <v>48</v>
      </c>
      <c r="G975" s="5">
        <v>2055516</v>
      </c>
      <c r="H975" s="36" t="s">
        <v>76</v>
      </c>
      <c r="I975" s="5">
        <v>205</v>
      </c>
      <c r="J975" s="5">
        <v>55</v>
      </c>
      <c r="K975" s="5">
        <v>16</v>
      </c>
      <c r="L975" s="5" t="s">
        <v>508</v>
      </c>
      <c r="M975" s="5">
        <v>94</v>
      </c>
      <c r="N975" s="5"/>
      <c r="O975" s="5" t="s">
        <v>19</v>
      </c>
      <c r="P975" s="5"/>
      <c r="Q975" s="5" t="s">
        <v>26</v>
      </c>
      <c r="R975" s="5" t="s">
        <v>21</v>
      </c>
      <c r="S975" s="5">
        <v>71</v>
      </c>
      <c r="T975" s="5" t="s">
        <v>22</v>
      </c>
      <c r="U975" s="5" t="s">
        <v>23</v>
      </c>
      <c r="V975" s="5" t="s">
        <v>24</v>
      </c>
      <c r="W975" s="12">
        <v>93</v>
      </c>
      <c r="X975" s="7">
        <f t="shared" si="60"/>
        <v>0.2</v>
      </c>
      <c r="Y975" s="5">
        <f t="shared" si="61"/>
        <v>74.400000000000006</v>
      </c>
      <c r="AI975" t="e">
        <f>VLOOKUP(A975,NP!$A:$B,2,FALSE)</f>
        <v>#N/A</v>
      </c>
      <c r="AJ975">
        <f t="shared" si="62"/>
        <v>0</v>
      </c>
      <c r="AK975">
        <f>VLOOKUP(F975,Kondition!$B$4:$AG$31,12,FALSE)*100</f>
        <v>20</v>
      </c>
      <c r="AL975" t="e">
        <f t="shared" si="63"/>
        <v>#REF!</v>
      </c>
      <c r="AM975">
        <v>16</v>
      </c>
    </row>
    <row r="976" spans="1:39" x14ac:dyDescent="0.3">
      <c r="A976" s="5">
        <v>10031257</v>
      </c>
      <c r="B976" s="6">
        <v>4024068001621</v>
      </c>
      <c r="C976" s="5" t="s">
        <v>76</v>
      </c>
      <c r="D976" s="5" t="s">
        <v>587</v>
      </c>
      <c r="E976" s="12">
        <v>93</v>
      </c>
      <c r="F976" s="5" t="s">
        <v>48</v>
      </c>
      <c r="G976" s="5">
        <v>2055516</v>
      </c>
      <c r="H976" s="36" t="s">
        <v>76</v>
      </c>
      <c r="I976" s="5">
        <v>205</v>
      </c>
      <c r="J976" s="5">
        <v>55</v>
      </c>
      <c r="K976" s="5">
        <v>16</v>
      </c>
      <c r="L976" s="5" t="s">
        <v>588</v>
      </c>
      <c r="M976" s="5">
        <v>94</v>
      </c>
      <c r="N976" s="5"/>
      <c r="O976" s="5" t="s">
        <v>19</v>
      </c>
      <c r="P976" s="5"/>
      <c r="Q976" s="5" t="s">
        <v>21</v>
      </c>
      <c r="R976" s="5" t="s">
        <v>27</v>
      </c>
      <c r="S976" s="5">
        <v>71</v>
      </c>
      <c r="T976" s="5" t="s">
        <v>22</v>
      </c>
      <c r="U976" s="5" t="s">
        <v>23</v>
      </c>
      <c r="V976" s="5" t="s">
        <v>24</v>
      </c>
      <c r="W976" s="12">
        <v>93</v>
      </c>
      <c r="X976" s="7">
        <f t="shared" si="60"/>
        <v>0.2</v>
      </c>
      <c r="Y976" s="5">
        <f t="shared" si="61"/>
        <v>74.400000000000006</v>
      </c>
      <c r="AI976" t="e">
        <f>VLOOKUP(A976,NP!$A:$B,2,FALSE)</f>
        <v>#N/A</v>
      </c>
      <c r="AJ976">
        <f t="shared" si="62"/>
        <v>0</v>
      </c>
      <c r="AK976">
        <f>VLOOKUP(F976,Kondition!$B$4:$AG$31,12,FALSE)*100</f>
        <v>20</v>
      </c>
      <c r="AL976" t="e">
        <f t="shared" si="63"/>
        <v>#REF!</v>
      </c>
      <c r="AM976">
        <v>16</v>
      </c>
    </row>
    <row r="977" spans="1:39" x14ac:dyDescent="0.3">
      <c r="A977" s="5">
        <v>10015622</v>
      </c>
      <c r="B977" s="6">
        <v>4019238454260</v>
      </c>
      <c r="C977" s="5" t="s">
        <v>76</v>
      </c>
      <c r="D977" s="5" t="s">
        <v>131</v>
      </c>
      <c r="E977" s="12">
        <v>114</v>
      </c>
      <c r="F977" s="5" t="s">
        <v>18</v>
      </c>
      <c r="G977" s="5">
        <v>2056016</v>
      </c>
      <c r="H977" s="36" t="s">
        <v>76</v>
      </c>
      <c r="I977" s="5">
        <v>205</v>
      </c>
      <c r="J977" s="5">
        <v>60</v>
      </c>
      <c r="K977" s="5">
        <v>16</v>
      </c>
      <c r="L977" s="5" t="s">
        <v>122</v>
      </c>
      <c r="M977" s="5">
        <v>96</v>
      </c>
      <c r="N977" s="5"/>
      <c r="O977" s="5" t="s">
        <v>19</v>
      </c>
      <c r="P977" s="5"/>
      <c r="Q977" s="5" t="s">
        <v>21</v>
      </c>
      <c r="R977" s="5" t="s">
        <v>21</v>
      </c>
      <c r="S977" s="5">
        <v>72</v>
      </c>
      <c r="T977" s="5" t="s">
        <v>22</v>
      </c>
      <c r="U977" s="5" t="s">
        <v>23</v>
      </c>
      <c r="V977" s="5" t="s">
        <v>24</v>
      </c>
      <c r="W977" s="12">
        <v>114</v>
      </c>
      <c r="X977" s="7">
        <f t="shared" si="60"/>
        <v>0.23</v>
      </c>
      <c r="Y977" s="5">
        <f t="shared" si="61"/>
        <v>87.78</v>
      </c>
      <c r="AI977" t="e">
        <f>VLOOKUP(A977,NP!$A:$B,2,FALSE)</f>
        <v>#N/A</v>
      </c>
      <c r="AJ977">
        <f t="shared" si="62"/>
        <v>0</v>
      </c>
      <c r="AK977">
        <f>VLOOKUP(F977,Kondition!$B$4:$AG$31,12,FALSE)*100</f>
        <v>23</v>
      </c>
      <c r="AL977" t="e">
        <f t="shared" si="63"/>
        <v>#REF!</v>
      </c>
      <c r="AM977">
        <v>16</v>
      </c>
    </row>
    <row r="978" spans="1:39" x14ac:dyDescent="0.3">
      <c r="A978" s="5">
        <v>11012161</v>
      </c>
      <c r="B978" s="6">
        <v>4019238004731</v>
      </c>
      <c r="C978" s="5" t="s">
        <v>76</v>
      </c>
      <c r="D978" s="5" t="s">
        <v>3372</v>
      </c>
      <c r="E978" s="12">
        <v>114</v>
      </c>
      <c r="F978" s="5" t="s">
        <v>18</v>
      </c>
      <c r="G978" s="5">
        <v>2056016</v>
      </c>
      <c r="H978" s="36" t="s">
        <v>76</v>
      </c>
      <c r="I978" s="5">
        <v>205</v>
      </c>
      <c r="J978" s="5">
        <v>60</v>
      </c>
      <c r="K978" s="5">
        <v>16</v>
      </c>
      <c r="L978" s="5" t="s">
        <v>122</v>
      </c>
      <c r="M978" s="5">
        <v>96</v>
      </c>
      <c r="N978" s="5"/>
      <c r="O978" s="5" t="s">
        <v>19</v>
      </c>
      <c r="P978" s="5"/>
      <c r="Q978" s="5" t="s">
        <v>21</v>
      </c>
      <c r="R978" s="5" t="s">
        <v>26</v>
      </c>
      <c r="S978" s="5">
        <v>72</v>
      </c>
      <c r="T978" s="5" t="s">
        <v>22</v>
      </c>
      <c r="U978" s="5" t="s">
        <v>23</v>
      </c>
      <c r="V978" s="5" t="s">
        <v>24</v>
      </c>
      <c r="W978" s="12">
        <v>114</v>
      </c>
      <c r="X978" s="7">
        <f t="shared" si="60"/>
        <v>0.23</v>
      </c>
      <c r="Y978" s="5">
        <f t="shared" si="61"/>
        <v>87.78</v>
      </c>
      <c r="AI978" t="e">
        <f>VLOOKUP(A978,NP!$A:$B,2,FALSE)</f>
        <v>#N/A</v>
      </c>
      <c r="AJ978">
        <f t="shared" si="62"/>
        <v>0</v>
      </c>
      <c r="AK978">
        <f>VLOOKUP(F978,Kondition!$B$4:$AG$31,12,FALSE)*100</f>
        <v>23</v>
      </c>
      <c r="AL978" t="e">
        <f t="shared" si="63"/>
        <v>#REF!</v>
      </c>
      <c r="AM978">
        <v>16</v>
      </c>
    </row>
    <row r="979" spans="1:39" x14ac:dyDescent="0.3">
      <c r="A979" s="5">
        <v>11012591</v>
      </c>
      <c r="B979" s="6">
        <v>4019238020229</v>
      </c>
      <c r="C979" s="5" t="s">
        <v>76</v>
      </c>
      <c r="D979" s="5" t="s">
        <v>3419</v>
      </c>
      <c r="E979" s="12">
        <v>114</v>
      </c>
      <c r="F979" s="5" t="s">
        <v>18</v>
      </c>
      <c r="G979" s="5">
        <v>2056016</v>
      </c>
      <c r="H979" s="36" t="s">
        <v>76</v>
      </c>
      <c r="I979" s="5">
        <v>205</v>
      </c>
      <c r="J979" s="5">
        <v>60</v>
      </c>
      <c r="K979" s="5">
        <v>16</v>
      </c>
      <c r="L979" s="5" t="s">
        <v>3349</v>
      </c>
      <c r="M979" s="5">
        <v>96</v>
      </c>
      <c r="N979" s="5"/>
      <c r="O979" s="5" t="s">
        <v>19</v>
      </c>
      <c r="P979" s="5"/>
      <c r="Q979" s="5" t="s">
        <v>21</v>
      </c>
      <c r="R979" s="5" t="s">
        <v>21</v>
      </c>
      <c r="S979" s="5">
        <v>72</v>
      </c>
      <c r="T979" s="5" t="s">
        <v>22</v>
      </c>
      <c r="U979" s="5" t="s">
        <v>23</v>
      </c>
      <c r="V979" s="5" t="s">
        <v>24</v>
      </c>
      <c r="W979" s="12">
        <v>114</v>
      </c>
      <c r="X979" s="7">
        <f t="shared" si="60"/>
        <v>0.23</v>
      </c>
      <c r="Y979" s="5">
        <f t="shared" si="61"/>
        <v>87.78</v>
      </c>
      <c r="AI979" t="e">
        <f>VLOOKUP(A979,NP!$A:$B,2,FALSE)</f>
        <v>#N/A</v>
      </c>
      <c r="AJ979">
        <f t="shared" si="62"/>
        <v>0</v>
      </c>
      <c r="AK979">
        <f>VLOOKUP(F979,Kondition!$B$4:$AG$31,12,FALSE)*100</f>
        <v>23</v>
      </c>
      <c r="AL979" t="e">
        <f t="shared" si="63"/>
        <v>#REF!</v>
      </c>
      <c r="AM979">
        <v>16</v>
      </c>
    </row>
    <row r="980" spans="1:39" x14ac:dyDescent="0.3">
      <c r="A980" s="5">
        <v>10230855</v>
      </c>
      <c r="B980" s="6">
        <v>4024067000175</v>
      </c>
      <c r="C980" s="5" t="s">
        <v>76</v>
      </c>
      <c r="D980" s="5" t="s">
        <v>2388</v>
      </c>
      <c r="E980" s="12">
        <v>96.5</v>
      </c>
      <c r="F980" s="5" t="s">
        <v>63</v>
      </c>
      <c r="G980" s="5">
        <v>1954516</v>
      </c>
      <c r="H980" s="36" t="s">
        <v>76</v>
      </c>
      <c r="I980" s="5">
        <v>195</v>
      </c>
      <c r="J980" s="5">
        <v>45</v>
      </c>
      <c r="K980" s="5">
        <v>16</v>
      </c>
      <c r="L980" s="5" t="s">
        <v>2327</v>
      </c>
      <c r="M980" s="5">
        <v>84</v>
      </c>
      <c r="N980" s="5"/>
      <c r="O980" s="5" t="s">
        <v>19</v>
      </c>
      <c r="P980" s="5"/>
      <c r="Q980" s="5" t="s">
        <v>26</v>
      </c>
      <c r="R980" s="5" t="s">
        <v>21</v>
      </c>
      <c r="S980" s="5">
        <v>72</v>
      </c>
      <c r="T980" s="5" t="s">
        <v>22</v>
      </c>
      <c r="U980" s="5" t="s">
        <v>23</v>
      </c>
      <c r="V980" s="5" t="s">
        <v>24</v>
      </c>
      <c r="W980" s="12">
        <v>96.5</v>
      </c>
      <c r="X980" s="7">
        <f t="shared" si="60"/>
        <v>0.21</v>
      </c>
      <c r="Y980" s="5">
        <f t="shared" si="61"/>
        <v>76.234999999999999</v>
      </c>
      <c r="AI980" t="e">
        <f>VLOOKUP(A980,NP!$A:$B,2,FALSE)</f>
        <v>#N/A</v>
      </c>
      <c r="AJ980">
        <f t="shared" si="62"/>
        <v>0</v>
      </c>
      <c r="AK980">
        <f>VLOOKUP(F980,Kondition!$B$4:$AG$31,12,FALSE)*100</f>
        <v>21</v>
      </c>
      <c r="AL980" t="e">
        <f t="shared" si="63"/>
        <v>#REF!</v>
      </c>
      <c r="AM980">
        <v>16</v>
      </c>
    </row>
    <row r="981" spans="1:39" x14ac:dyDescent="0.3">
      <c r="A981" s="5">
        <v>10230711</v>
      </c>
      <c r="B981" s="6">
        <v>4024067747674</v>
      </c>
      <c r="C981" s="5" t="s">
        <v>76</v>
      </c>
      <c r="D981" s="5" t="s">
        <v>2340</v>
      </c>
      <c r="E981" s="12">
        <v>93.5</v>
      </c>
      <c r="F981" s="5" t="s">
        <v>63</v>
      </c>
      <c r="G981" s="5">
        <v>2056515</v>
      </c>
      <c r="H981" s="36" t="s">
        <v>76</v>
      </c>
      <c r="I981" s="5">
        <v>205</v>
      </c>
      <c r="J981" s="5">
        <v>65</v>
      </c>
      <c r="K981" s="5">
        <v>15</v>
      </c>
      <c r="L981" s="5" t="s">
        <v>2298</v>
      </c>
      <c r="M981" s="5">
        <v>94</v>
      </c>
      <c r="N981" s="5"/>
      <c r="O981" s="5" t="s">
        <v>19</v>
      </c>
      <c r="P981" s="5"/>
      <c r="Q981" s="5" t="s">
        <v>26</v>
      </c>
      <c r="R981" s="5" t="s">
        <v>21</v>
      </c>
      <c r="S981" s="5">
        <v>72</v>
      </c>
      <c r="T981" s="5" t="s">
        <v>22</v>
      </c>
      <c r="U981" s="5" t="s">
        <v>23</v>
      </c>
      <c r="V981" s="5" t="s">
        <v>24</v>
      </c>
      <c r="W981" s="12">
        <v>93.5</v>
      </c>
      <c r="X981" s="7">
        <f t="shared" si="60"/>
        <v>0.20499999999999999</v>
      </c>
      <c r="Y981" s="5">
        <f t="shared" si="61"/>
        <v>74.33250000000001</v>
      </c>
      <c r="AI981" t="e">
        <f>VLOOKUP(A981,NP!$A:$B,2,FALSE)</f>
        <v>#N/A</v>
      </c>
      <c r="AJ981">
        <f t="shared" si="62"/>
        <v>0</v>
      </c>
      <c r="AK981">
        <f>VLOOKUP(F981,Kondition!$B$4:$AG$31,9,FALSE)*100</f>
        <v>20.5</v>
      </c>
      <c r="AL981" t="e">
        <f t="shared" si="63"/>
        <v>#REF!</v>
      </c>
      <c r="AM981">
        <v>16</v>
      </c>
    </row>
    <row r="982" spans="1:39" x14ac:dyDescent="0.3">
      <c r="A982" s="5">
        <v>10030393</v>
      </c>
      <c r="B982" s="6">
        <v>4024068517511</v>
      </c>
      <c r="C982" s="5" t="s">
        <v>4286</v>
      </c>
      <c r="D982" s="5" t="s">
        <v>4319</v>
      </c>
      <c r="E982" s="12">
        <v>90.5</v>
      </c>
      <c r="F982" s="5" t="s">
        <v>48</v>
      </c>
      <c r="G982" s="5">
        <v>1957015</v>
      </c>
      <c r="H982" s="36" t="s">
        <v>4286</v>
      </c>
      <c r="I982" s="5">
        <v>195</v>
      </c>
      <c r="J982" s="5">
        <v>70</v>
      </c>
      <c r="K982" s="5">
        <v>15</v>
      </c>
      <c r="L982" s="5" t="s">
        <v>4315</v>
      </c>
      <c r="M982" s="5">
        <v>104</v>
      </c>
      <c r="N982" s="5">
        <v>102</v>
      </c>
      <c r="O982" s="5" t="s">
        <v>50</v>
      </c>
      <c r="P982" s="5"/>
      <c r="Q982" s="5" t="s">
        <v>26</v>
      </c>
      <c r="R982" s="5" t="s">
        <v>21</v>
      </c>
      <c r="S982" s="5">
        <v>73</v>
      </c>
      <c r="T982" s="5" t="s">
        <v>22</v>
      </c>
      <c r="U982" s="5" t="s">
        <v>23</v>
      </c>
      <c r="V982" s="5" t="s">
        <v>4279</v>
      </c>
      <c r="W982" s="12">
        <v>90.5</v>
      </c>
      <c r="X982" s="7">
        <f t="shared" si="60"/>
        <v>0.19500000000000001</v>
      </c>
      <c r="Y982" s="5">
        <f t="shared" si="61"/>
        <v>72.852499999999992</v>
      </c>
      <c r="AI982" t="e">
        <f>VLOOKUP(A982,NP!$A:$B,2,FALSE)</f>
        <v>#N/A</v>
      </c>
      <c r="AJ982">
        <f t="shared" si="62"/>
        <v>0</v>
      </c>
      <c r="AK982">
        <f>VLOOKUP(F982,Kondition!$B$4:$AG$31,9,FALSE)*100</f>
        <v>19.5</v>
      </c>
      <c r="AL982" t="e">
        <f t="shared" si="63"/>
        <v>#REF!</v>
      </c>
      <c r="AM982">
        <v>16</v>
      </c>
    </row>
    <row r="983" spans="1:39" x14ac:dyDescent="0.3">
      <c r="A983" s="5">
        <v>10031185</v>
      </c>
      <c r="B983" s="6">
        <v>4024068003953</v>
      </c>
      <c r="C983" s="5" t="s">
        <v>4286</v>
      </c>
      <c r="D983" s="5" t="s">
        <v>4337</v>
      </c>
      <c r="E983" s="12">
        <v>90.5</v>
      </c>
      <c r="F983" s="5" t="s">
        <v>48</v>
      </c>
      <c r="G983" s="5">
        <v>1957015</v>
      </c>
      <c r="H983" s="36" t="s">
        <v>4286</v>
      </c>
      <c r="I983" s="5">
        <v>195</v>
      </c>
      <c r="J983" s="5">
        <v>70</v>
      </c>
      <c r="K983" s="5">
        <v>15</v>
      </c>
      <c r="L983" s="5" t="s">
        <v>4335</v>
      </c>
      <c r="M983" s="5">
        <v>104</v>
      </c>
      <c r="N983" s="5">
        <v>102</v>
      </c>
      <c r="O983" s="5" t="s">
        <v>50</v>
      </c>
      <c r="P983" s="5"/>
      <c r="Q983" s="5"/>
      <c r="R983" s="5"/>
      <c r="S983" s="5"/>
      <c r="T983" s="5"/>
      <c r="U983" s="5"/>
      <c r="V983" s="5"/>
      <c r="W983" s="12">
        <v>90.5</v>
      </c>
      <c r="X983" s="7">
        <f t="shared" si="60"/>
        <v>0.19500000000000001</v>
      </c>
      <c r="Y983" s="5">
        <f t="shared" si="61"/>
        <v>72.852499999999992</v>
      </c>
      <c r="AI983" t="e">
        <f>VLOOKUP(A983,NP!$A:$B,2,FALSE)</f>
        <v>#N/A</v>
      </c>
      <c r="AJ983">
        <f t="shared" si="62"/>
        <v>0</v>
      </c>
      <c r="AK983">
        <f>VLOOKUP(F983,Kondition!$B$4:$AG$31,9,FALSE)*100</f>
        <v>19.5</v>
      </c>
      <c r="AL983" t="e">
        <f t="shared" si="63"/>
        <v>#REF!</v>
      </c>
      <c r="AM983">
        <v>16</v>
      </c>
    </row>
    <row r="984" spans="1:39" x14ac:dyDescent="0.3">
      <c r="A984" s="5">
        <v>10015048</v>
      </c>
      <c r="B984" s="6">
        <v>4019238263015</v>
      </c>
      <c r="C984" s="5" t="s">
        <v>76</v>
      </c>
      <c r="D984" s="5" t="s">
        <v>116</v>
      </c>
      <c r="E984" s="12">
        <v>114.5</v>
      </c>
      <c r="F984" s="5" t="s">
        <v>18</v>
      </c>
      <c r="G984" s="5">
        <v>1755515</v>
      </c>
      <c r="H984" s="36" t="s">
        <v>76</v>
      </c>
      <c r="I984" s="5">
        <v>175</v>
      </c>
      <c r="J984" s="5">
        <v>55</v>
      </c>
      <c r="K984" s="5">
        <v>15</v>
      </c>
      <c r="L984" s="5" t="s">
        <v>115</v>
      </c>
      <c r="M984" s="5">
        <v>77</v>
      </c>
      <c r="N984" s="5"/>
      <c r="O984" s="5" t="s">
        <v>33</v>
      </c>
      <c r="P984" s="5"/>
      <c r="Q984" s="5" t="s">
        <v>20</v>
      </c>
      <c r="R984" s="5" t="s">
        <v>21</v>
      </c>
      <c r="S984" s="5">
        <v>70</v>
      </c>
      <c r="T984" s="5" t="s">
        <v>22</v>
      </c>
      <c r="U984" s="5" t="s">
        <v>23</v>
      </c>
      <c r="V984" s="5" t="s">
        <v>24</v>
      </c>
      <c r="W984" s="12">
        <v>114.5</v>
      </c>
      <c r="X984" s="7">
        <f t="shared" si="60"/>
        <v>0.215</v>
      </c>
      <c r="Y984" s="5">
        <f t="shared" si="61"/>
        <v>89.882500000000007</v>
      </c>
      <c r="AI984" t="e">
        <f>VLOOKUP(A984,NP!$A:$B,2,FALSE)</f>
        <v>#N/A</v>
      </c>
      <c r="AJ984">
        <f t="shared" si="62"/>
        <v>0</v>
      </c>
      <c r="AK984">
        <f>VLOOKUP(F984,Kondition!$B$4:$AG$31,9,FALSE)*100</f>
        <v>21.5</v>
      </c>
      <c r="AL984" t="e">
        <f t="shared" si="63"/>
        <v>#REF!</v>
      </c>
      <c r="AM984">
        <v>16</v>
      </c>
    </row>
    <row r="985" spans="1:39" x14ac:dyDescent="0.3">
      <c r="A985" s="5">
        <v>10011839</v>
      </c>
      <c r="B985" s="6">
        <v>4019238314588</v>
      </c>
      <c r="C985" s="5" t="s">
        <v>76</v>
      </c>
      <c r="D985" s="5" t="s">
        <v>90</v>
      </c>
      <c r="E985" s="12">
        <v>114.5</v>
      </c>
      <c r="F985" s="5" t="s">
        <v>18</v>
      </c>
      <c r="G985" s="5">
        <v>1755515</v>
      </c>
      <c r="H985" s="36" t="s">
        <v>76</v>
      </c>
      <c r="I985" s="5">
        <v>175</v>
      </c>
      <c r="J985" s="5">
        <v>55</v>
      </c>
      <c r="K985" s="5">
        <v>15</v>
      </c>
      <c r="L985" s="5" t="s">
        <v>83</v>
      </c>
      <c r="M985" s="5">
        <v>77</v>
      </c>
      <c r="N985" s="5"/>
      <c r="O985" s="5" t="s">
        <v>33</v>
      </c>
      <c r="P985" s="5"/>
      <c r="Q985" s="5" t="s">
        <v>26</v>
      </c>
      <c r="R985" s="5" t="s">
        <v>21</v>
      </c>
      <c r="S985" s="5">
        <v>71</v>
      </c>
      <c r="T985" s="5" t="s">
        <v>22</v>
      </c>
      <c r="U985" s="5" t="s">
        <v>23</v>
      </c>
      <c r="V985" s="5" t="s">
        <v>24</v>
      </c>
      <c r="W985" s="12">
        <v>114.5</v>
      </c>
      <c r="X985" s="7">
        <f t="shared" si="60"/>
        <v>0.215</v>
      </c>
      <c r="Y985" s="5">
        <f t="shared" si="61"/>
        <v>89.882500000000007</v>
      </c>
      <c r="AI985" t="e">
        <f>VLOOKUP(A985,NP!$A:$B,2,FALSE)</f>
        <v>#N/A</v>
      </c>
      <c r="AJ985">
        <f t="shared" si="62"/>
        <v>0</v>
      </c>
      <c r="AK985">
        <f>VLOOKUP(F985,Kondition!$B$4:$AG$31,9,FALSE)*100</f>
        <v>21.5</v>
      </c>
      <c r="AL985" t="e">
        <f t="shared" si="63"/>
        <v>#REF!</v>
      </c>
      <c r="AM985">
        <v>16</v>
      </c>
    </row>
    <row r="986" spans="1:39" x14ac:dyDescent="0.3">
      <c r="A986" s="5">
        <v>11013801</v>
      </c>
      <c r="B986" s="6">
        <v>4019238025361</v>
      </c>
      <c r="C986" s="5" t="s">
        <v>76</v>
      </c>
      <c r="D986" s="5" t="s">
        <v>3483</v>
      </c>
      <c r="E986" s="12">
        <v>114.5</v>
      </c>
      <c r="F986" s="5" t="s">
        <v>18</v>
      </c>
      <c r="G986" s="5">
        <v>1855515</v>
      </c>
      <c r="H986" s="36" t="s">
        <v>76</v>
      </c>
      <c r="I986" s="5">
        <v>185</v>
      </c>
      <c r="J986" s="5">
        <v>55</v>
      </c>
      <c r="K986" s="5">
        <v>15</v>
      </c>
      <c r="L986" s="5" t="s">
        <v>3467</v>
      </c>
      <c r="M986" s="5">
        <v>86</v>
      </c>
      <c r="N986" s="5"/>
      <c r="O986" s="5" t="s">
        <v>33</v>
      </c>
      <c r="P986" s="5"/>
      <c r="Q986" s="5"/>
      <c r="R986" s="5"/>
      <c r="S986" s="5"/>
      <c r="T986" s="5"/>
      <c r="U986" s="5"/>
      <c r="V986" s="5"/>
      <c r="W986" s="12">
        <v>114.5</v>
      </c>
      <c r="X986" s="7">
        <f t="shared" si="60"/>
        <v>0.215</v>
      </c>
      <c r="Y986" s="5">
        <f t="shared" si="61"/>
        <v>89.882500000000007</v>
      </c>
      <c r="AI986" t="e">
        <f>VLOOKUP(A986,NP!$A:$B,2,FALSE)</f>
        <v>#N/A</v>
      </c>
      <c r="AJ986">
        <f t="shared" si="62"/>
        <v>0</v>
      </c>
      <c r="AK986">
        <f>VLOOKUP(F986,Kondition!$B$4:$AG$31,9,FALSE)*100</f>
        <v>21.5</v>
      </c>
      <c r="AL986" t="e">
        <f t="shared" si="63"/>
        <v>#REF!</v>
      </c>
      <c r="AM986">
        <v>16</v>
      </c>
    </row>
    <row r="987" spans="1:39" x14ac:dyDescent="0.3">
      <c r="A987" s="5">
        <v>11011466</v>
      </c>
      <c r="B987" s="6">
        <v>4019238792225</v>
      </c>
      <c r="C987" s="5" t="s">
        <v>76</v>
      </c>
      <c r="D987" s="5" t="s">
        <v>3322</v>
      </c>
      <c r="E987" s="12">
        <v>115.5</v>
      </c>
      <c r="F987" s="5" t="s">
        <v>18</v>
      </c>
      <c r="G987" s="5">
        <v>1855516</v>
      </c>
      <c r="H987" s="36" t="s">
        <v>76</v>
      </c>
      <c r="I987" s="5">
        <v>185</v>
      </c>
      <c r="J987" s="5">
        <v>55</v>
      </c>
      <c r="K987" s="5">
        <v>16</v>
      </c>
      <c r="L987" s="5" t="s">
        <v>3230</v>
      </c>
      <c r="M987" s="5">
        <v>87</v>
      </c>
      <c r="N987" s="5"/>
      <c r="O987" s="5" t="s">
        <v>33</v>
      </c>
      <c r="P987" s="5"/>
      <c r="Q987" s="5" t="s">
        <v>21</v>
      </c>
      <c r="R987" s="5" t="s">
        <v>27</v>
      </c>
      <c r="S987" s="5">
        <v>71</v>
      </c>
      <c r="T987" s="5" t="s">
        <v>22</v>
      </c>
      <c r="U987" s="5" t="s">
        <v>23</v>
      </c>
      <c r="V987" s="5" t="s">
        <v>24</v>
      </c>
      <c r="W987" s="12">
        <v>115.5</v>
      </c>
      <c r="X987" s="7">
        <f t="shared" si="60"/>
        <v>0.23</v>
      </c>
      <c r="Y987" s="5">
        <f t="shared" si="61"/>
        <v>88.935000000000002</v>
      </c>
      <c r="AI987" t="e">
        <f>VLOOKUP(A987,NP!$A:$B,2,FALSE)</f>
        <v>#N/A</v>
      </c>
      <c r="AJ987">
        <f t="shared" si="62"/>
        <v>0</v>
      </c>
      <c r="AK987">
        <f>VLOOKUP(F987,Kondition!$B$4:$AG$31,12,FALSE)*100</f>
        <v>23</v>
      </c>
      <c r="AL987" t="e">
        <f t="shared" si="63"/>
        <v>#REF!</v>
      </c>
      <c r="AM987">
        <v>16</v>
      </c>
    </row>
    <row r="988" spans="1:39" x14ac:dyDescent="0.3">
      <c r="A988" s="5">
        <v>11012344</v>
      </c>
      <c r="B988" s="6">
        <v>4019238008791</v>
      </c>
      <c r="C988" s="5" t="s">
        <v>76</v>
      </c>
      <c r="D988" s="5" t="s">
        <v>3383</v>
      </c>
      <c r="E988" s="12">
        <v>115.5</v>
      </c>
      <c r="F988" s="5" t="s">
        <v>18</v>
      </c>
      <c r="G988" s="5">
        <v>1856016</v>
      </c>
      <c r="H988" s="36" t="s">
        <v>76</v>
      </c>
      <c r="I988" s="5">
        <v>185</v>
      </c>
      <c r="J988" s="5">
        <v>60</v>
      </c>
      <c r="K988" s="5">
        <v>16</v>
      </c>
      <c r="L988" s="5" t="s">
        <v>3230</v>
      </c>
      <c r="M988" s="5">
        <v>86</v>
      </c>
      <c r="N988" s="5"/>
      <c r="O988" s="5" t="s">
        <v>19</v>
      </c>
      <c r="P988" s="5"/>
      <c r="Q988" s="5" t="s">
        <v>21</v>
      </c>
      <c r="R988" s="5" t="s">
        <v>27</v>
      </c>
      <c r="S988" s="5">
        <v>71</v>
      </c>
      <c r="T988" s="5" t="s">
        <v>22</v>
      </c>
      <c r="U988" s="5" t="s">
        <v>23</v>
      </c>
      <c r="V988" s="5" t="s">
        <v>24</v>
      </c>
      <c r="W988" s="12">
        <v>115.5</v>
      </c>
      <c r="X988" s="7">
        <f t="shared" si="60"/>
        <v>0.23</v>
      </c>
      <c r="Y988" s="5">
        <f t="shared" si="61"/>
        <v>88.935000000000002</v>
      </c>
      <c r="AI988" t="e">
        <f>VLOOKUP(A988,NP!$A:$B,2,FALSE)</f>
        <v>#N/A</v>
      </c>
      <c r="AJ988">
        <f t="shared" si="62"/>
        <v>0</v>
      </c>
      <c r="AK988">
        <f>VLOOKUP(F988,Kondition!$B$4:$AG$31,12,FALSE)*100</f>
        <v>23</v>
      </c>
      <c r="AL988" t="e">
        <f t="shared" si="63"/>
        <v>#REF!</v>
      </c>
      <c r="AM988">
        <v>16</v>
      </c>
    </row>
    <row r="989" spans="1:39" x14ac:dyDescent="0.3">
      <c r="A989" s="5">
        <v>10015626</v>
      </c>
      <c r="B989" s="6">
        <v>4019238454291</v>
      </c>
      <c r="C989" s="5" t="s">
        <v>76</v>
      </c>
      <c r="D989" s="5" t="s">
        <v>133</v>
      </c>
      <c r="E989" s="12">
        <v>115.5</v>
      </c>
      <c r="F989" s="5" t="s">
        <v>18</v>
      </c>
      <c r="G989" s="5">
        <v>2055516</v>
      </c>
      <c r="H989" s="36" t="s">
        <v>76</v>
      </c>
      <c r="I989" s="5">
        <v>205</v>
      </c>
      <c r="J989" s="5">
        <v>55</v>
      </c>
      <c r="K989" s="5">
        <v>16</v>
      </c>
      <c r="L989" s="5" t="s">
        <v>122</v>
      </c>
      <c r="M989" s="5">
        <v>91</v>
      </c>
      <c r="N989" s="5"/>
      <c r="O989" s="5" t="s">
        <v>19</v>
      </c>
      <c r="P989" s="5"/>
      <c r="Q989" s="5" t="s">
        <v>26</v>
      </c>
      <c r="R989" s="5" t="s">
        <v>21</v>
      </c>
      <c r="S989" s="5">
        <v>72</v>
      </c>
      <c r="T989" s="5" t="s">
        <v>22</v>
      </c>
      <c r="U989" s="5" t="s">
        <v>23</v>
      </c>
      <c r="V989" s="5" t="s">
        <v>24</v>
      </c>
      <c r="W989" s="12">
        <v>115.5</v>
      </c>
      <c r="X989" s="7">
        <f t="shared" si="60"/>
        <v>0.23</v>
      </c>
      <c r="Y989" s="5">
        <f t="shared" si="61"/>
        <v>88.935000000000002</v>
      </c>
      <c r="AI989" t="e">
        <f>VLOOKUP(A989,NP!$A:$B,2,FALSE)</f>
        <v>#N/A</v>
      </c>
      <c r="AJ989">
        <f t="shared" si="62"/>
        <v>0</v>
      </c>
      <c r="AK989">
        <f>VLOOKUP(F989,Kondition!$B$4:$AG$31,12,FALSE)*100</f>
        <v>23</v>
      </c>
      <c r="AL989" t="e">
        <f t="shared" si="63"/>
        <v>#REF!</v>
      </c>
      <c r="AM989">
        <v>16</v>
      </c>
    </row>
    <row r="990" spans="1:39" x14ac:dyDescent="0.3">
      <c r="A990" s="5">
        <v>11010143</v>
      </c>
      <c r="B990" s="6">
        <v>4019238676303</v>
      </c>
      <c r="C990" s="5" t="s">
        <v>4286</v>
      </c>
      <c r="D990" s="5" t="s">
        <v>4812</v>
      </c>
      <c r="E990" s="12">
        <v>115.5</v>
      </c>
      <c r="F990" s="5" t="s">
        <v>18</v>
      </c>
      <c r="G990" s="5">
        <v>1957015</v>
      </c>
      <c r="H990" s="36" t="s">
        <v>4286</v>
      </c>
      <c r="I990" s="5">
        <v>195</v>
      </c>
      <c r="J990" s="5">
        <v>70</v>
      </c>
      <c r="K990" s="5">
        <v>15</v>
      </c>
      <c r="L990" s="5" t="s">
        <v>4302</v>
      </c>
      <c r="M990" s="5">
        <v>104</v>
      </c>
      <c r="N990" s="5">
        <v>102</v>
      </c>
      <c r="O990" s="5" t="s">
        <v>50</v>
      </c>
      <c r="P990" s="5"/>
      <c r="Q990" s="5" t="s">
        <v>26</v>
      </c>
      <c r="R990" s="5" t="s">
        <v>27</v>
      </c>
      <c r="S990" s="5">
        <v>73</v>
      </c>
      <c r="T990" s="5" t="s">
        <v>22</v>
      </c>
      <c r="U990" s="5" t="s">
        <v>23</v>
      </c>
      <c r="V990" s="5" t="s">
        <v>4279</v>
      </c>
      <c r="W990" s="12">
        <v>115.5</v>
      </c>
      <c r="X990" s="7">
        <f t="shared" si="60"/>
        <v>0.215</v>
      </c>
      <c r="Y990" s="5">
        <f t="shared" si="61"/>
        <v>90.667500000000004</v>
      </c>
      <c r="AI990" t="e">
        <f>VLOOKUP(A990,NP!$A:$B,2,FALSE)</f>
        <v>#N/A</v>
      </c>
      <c r="AJ990">
        <f t="shared" si="62"/>
        <v>0</v>
      </c>
      <c r="AK990">
        <f>VLOOKUP(F990,Kondition!$B$4:$AG$31,9,FALSE)*100</f>
        <v>21.5</v>
      </c>
      <c r="AL990" t="e">
        <f t="shared" si="63"/>
        <v>#REF!</v>
      </c>
      <c r="AM990">
        <v>16</v>
      </c>
    </row>
    <row r="991" spans="1:39" x14ac:dyDescent="0.3">
      <c r="A991" s="5">
        <v>11010031</v>
      </c>
      <c r="B991" s="6">
        <v>4019238676556</v>
      </c>
      <c r="C991" s="5" t="s">
        <v>76</v>
      </c>
      <c r="D991" s="5" t="s">
        <v>3195</v>
      </c>
      <c r="E991" s="12">
        <v>167</v>
      </c>
      <c r="F991" s="5" t="s">
        <v>18</v>
      </c>
      <c r="G991" s="5">
        <v>1955520</v>
      </c>
      <c r="H991" s="36" t="s">
        <v>76</v>
      </c>
      <c r="I991" s="5">
        <v>195</v>
      </c>
      <c r="J991" s="5">
        <v>55</v>
      </c>
      <c r="K991" s="5">
        <v>20</v>
      </c>
      <c r="L991" s="5" t="s">
        <v>202</v>
      </c>
      <c r="M991" s="5">
        <v>95</v>
      </c>
      <c r="N991" s="5"/>
      <c r="O991" s="5" t="s">
        <v>19</v>
      </c>
      <c r="P991" s="5"/>
      <c r="Q991" s="5" t="s">
        <v>27</v>
      </c>
      <c r="R991" s="5" t="s">
        <v>21</v>
      </c>
      <c r="S991" s="5">
        <v>72</v>
      </c>
      <c r="T991" s="5" t="s">
        <v>22</v>
      </c>
      <c r="U991" s="5" t="s">
        <v>23</v>
      </c>
      <c r="V991" s="5" t="s">
        <v>24</v>
      </c>
      <c r="W991" s="12">
        <v>167</v>
      </c>
      <c r="X991" s="7">
        <f t="shared" si="60"/>
        <v>0.28000000000000003</v>
      </c>
      <c r="Y991" s="5">
        <f t="shared" si="61"/>
        <v>120.24</v>
      </c>
      <c r="AI991" t="e">
        <f>VLOOKUP(A991,NP!$A:$B,2,FALSE)</f>
        <v>#N/A</v>
      </c>
      <c r="AJ991">
        <f t="shared" si="62"/>
        <v>0</v>
      </c>
      <c r="AK991">
        <f>VLOOKUP(F991,Kondition!$B$4:$AG$309,24,FALSE)*100</f>
        <v>28.000000000000004</v>
      </c>
      <c r="AL991" t="e">
        <f t="shared" si="63"/>
        <v>#REF!</v>
      </c>
      <c r="AM991">
        <v>19</v>
      </c>
    </row>
    <row r="992" spans="1:39" x14ac:dyDescent="0.3">
      <c r="A992" s="5">
        <v>10030440</v>
      </c>
      <c r="B992" s="6">
        <v>4024068592112</v>
      </c>
      <c r="C992" s="5" t="s">
        <v>76</v>
      </c>
      <c r="D992" s="5" t="s">
        <v>534</v>
      </c>
      <c r="E992" s="12">
        <v>91.5</v>
      </c>
      <c r="F992" s="5" t="s">
        <v>48</v>
      </c>
      <c r="G992" s="5">
        <v>2056015</v>
      </c>
      <c r="H992" s="36" t="s">
        <v>76</v>
      </c>
      <c r="I992" s="5">
        <v>205</v>
      </c>
      <c r="J992" s="5">
        <v>60</v>
      </c>
      <c r="K992" s="5">
        <v>15</v>
      </c>
      <c r="L992" s="5" t="s">
        <v>508</v>
      </c>
      <c r="M992" s="5">
        <v>91</v>
      </c>
      <c r="N992" s="5"/>
      <c r="O992" s="5" t="s">
        <v>19</v>
      </c>
      <c r="P992" s="5"/>
      <c r="Q992" s="5" t="s">
        <v>20</v>
      </c>
      <c r="R992" s="5" t="s">
        <v>21</v>
      </c>
      <c r="S992" s="5">
        <v>71</v>
      </c>
      <c r="T992" s="5" t="s">
        <v>22</v>
      </c>
      <c r="U992" s="5" t="s">
        <v>23</v>
      </c>
      <c r="V992" s="5" t="s">
        <v>24</v>
      </c>
      <c r="W992" s="12">
        <v>91.5</v>
      </c>
      <c r="X992" s="7">
        <f t="shared" si="60"/>
        <v>0.19500000000000001</v>
      </c>
      <c r="Y992" s="5">
        <f t="shared" si="61"/>
        <v>73.657499999999999</v>
      </c>
      <c r="AI992" t="e">
        <f>VLOOKUP(A992,NP!$A:$B,2,FALSE)</f>
        <v>#N/A</v>
      </c>
      <c r="AJ992">
        <f t="shared" si="62"/>
        <v>0</v>
      </c>
      <c r="AK992">
        <f>VLOOKUP(F992,Kondition!$B$4:$AG$31,9,FALSE)*100</f>
        <v>19.5</v>
      </c>
      <c r="AL992" t="e">
        <f t="shared" si="63"/>
        <v>#REF!</v>
      </c>
      <c r="AM992">
        <v>16</v>
      </c>
    </row>
    <row r="993" spans="1:39" x14ac:dyDescent="0.3">
      <c r="A993" s="5">
        <v>11011470</v>
      </c>
      <c r="B993" s="6">
        <v>4019238792614</v>
      </c>
      <c r="C993" s="5" t="s">
        <v>76</v>
      </c>
      <c r="D993" s="5" t="s">
        <v>3326</v>
      </c>
      <c r="E993" s="12">
        <v>116</v>
      </c>
      <c r="F993" s="5" t="s">
        <v>18</v>
      </c>
      <c r="G993" s="5">
        <v>1855515</v>
      </c>
      <c r="H993" s="36" t="s">
        <v>76</v>
      </c>
      <c r="I993" s="5">
        <v>185</v>
      </c>
      <c r="J993" s="5">
        <v>55</v>
      </c>
      <c r="K993" s="5">
        <v>15</v>
      </c>
      <c r="L993" s="5" t="s">
        <v>3230</v>
      </c>
      <c r="M993" s="5">
        <v>82</v>
      </c>
      <c r="N993" s="5"/>
      <c r="O993" s="5" t="s">
        <v>19</v>
      </c>
      <c r="P993" s="5"/>
      <c r="Q993" s="5" t="s">
        <v>26</v>
      </c>
      <c r="R993" s="5" t="s">
        <v>27</v>
      </c>
      <c r="S993" s="5">
        <v>71</v>
      </c>
      <c r="T993" s="5" t="s">
        <v>22</v>
      </c>
      <c r="U993" s="5" t="s">
        <v>23</v>
      </c>
      <c r="V993" s="5" t="s">
        <v>24</v>
      </c>
      <c r="W993" s="12">
        <v>116</v>
      </c>
      <c r="X993" s="7">
        <f t="shared" si="60"/>
        <v>0.215</v>
      </c>
      <c r="Y993" s="5">
        <f t="shared" si="61"/>
        <v>91.06</v>
      </c>
      <c r="AI993" t="e">
        <f>VLOOKUP(A993,NP!$A:$B,2,FALSE)</f>
        <v>#N/A</v>
      </c>
      <c r="AJ993">
        <f t="shared" si="62"/>
        <v>0</v>
      </c>
      <c r="AK993">
        <f>VLOOKUP(F993,Kondition!$B$4:$AG$31,9,FALSE)*100</f>
        <v>21.5</v>
      </c>
      <c r="AL993" t="e">
        <f t="shared" si="63"/>
        <v>#REF!</v>
      </c>
      <c r="AM993">
        <v>16</v>
      </c>
    </row>
    <row r="994" spans="1:39" x14ac:dyDescent="0.3">
      <c r="A994" s="5">
        <v>11010140</v>
      </c>
      <c r="B994" s="6">
        <v>4019238676495</v>
      </c>
      <c r="C994" s="5" t="s">
        <v>4286</v>
      </c>
      <c r="D994" s="5" t="s">
        <v>4809</v>
      </c>
      <c r="E994" s="12">
        <v>116</v>
      </c>
      <c r="F994" s="5" t="s">
        <v>18</v>
      </c>
      <c r="G994" s="5">
        <v>18514</v>
      </c>
      <c r="H994" s="36" t="s">
        <v>4286</v>
      </c>
      <c r="I994" s="5">
        <v>185</v>
      </c>
      <c r="J994" s="5"/>
      <c r="K994" s="5">
        <v>14</v>
      </c>
      <c r="L994" s="5" t="s">
        <v>4302</v>
      </c>
      <c r="M994" s="5">
        <v>102</v>
      </c>
      <c r="N994" s="5">
        <v>100</v>
      </c>
      <c r="O994" s="5" t="s">
        <v>40</v>
      </c>
      <c r="P994" s="5"/>
      <c r="Q994" s="5" t="s">
        <v>26</v>
      </c>
      <c r="R994" s="5" t="s">
        <v>27</v>
      </c>
      <c r="S994" s="5">
        <v>73</v>
      </c>
      <c r="T994" s="5" t="s">
        <v>22</v>
      </c>
      <c r="U994" s="5" t="s">
        <v>23</v>
      </c>
      <c r="V994" s="5" t="s">
        <v>4279</v>
      </c>
      <c r="W994" s="12">
        <v>116</v>
      </c>
      <c r="X994" s="7">
        <f t="shared" si="60"/>
        <v>0.215</v>
      </c>
      <c r="Y994" s="5">
        <f t="shared" si="61"/>
        <v>91.06</v>
      </c>
      <c r="AI994" t="e">
        <f>VLOOKUP(A994,NP!$A:$B,2,FALSE)</f>
        <v>#N/A</v>
      </c>
      <c r="AJ994">
        <f t="shared" si="62"/>
        <v>0</v>
      </c>
      <c r="AK994">
        <f>VLOOKUP(F994,Kondition!$B$4:$AG$31,6,FALSE)*100</f>
        <v>21.5</v>
      </c>
      <c r="AL994" t="e">
        <f t="shared" si="63"/>
        <v>#REF!</v>
      </c>
      <c r="AM994">
        <v>16</v>
      </c>
    </row>
    <row r="995" spans="1:39" x14ac:dyDescent="0.3">
      <c r="A995" s="5">
        <v>10014393</v>
      </c>
      <c r="B995" s="6">
        <v>4019238233438</v>
      </c>
      <c r="C995" s="5" t="s">
        <v>4286</v>
      </c>
      <c r="D995" s="5" t="s">
        <v>4295</v>
      </c>
      <c r="E995" s="12">
        <v>116.5</v>
      </c>
      <c r="F995" s="5" t="s">
        <v>18</v>
      </c>
      <c r="G995" s="5">
        <v>1657013</v>
      </c>
      <c r="H995" s="36" t="s">
        <v>4286</v>
      </c>
      <c r="I995" s="5">
        <v>165</v>
      </c>
      <c r="J995" s="5">
        <v>70</v>
      </c>
      <c r="K995" s="5">
        <v>13</v>
      </c>
      <c r="L995" s="5" t="s">
        <v>113</v>
      </c>
      <c r="M995" s="5">
        <v>88</v>
      </c>
      <c r="N995" s="5">
        <v>86</v>
      </c>
      <c r="O995" s="5" t="s">
        <v>50</v>
      </c>
      <c r="P995" s="5"/>
      <c r="Q995" s="5"/>
      <c r="R995" s="5"/>
      <c r="S995" s="5"/>
      <c r="T995" s="5"/>
      <c r="U995" s="5"/>
      <c r="V995" s="5"/>
      <c r="W995" s="12">
        <v>116.5</v>
      </c>
      <c r="X995" s="7">
        <f t="shared" si="60"/>
        <v>0.215</v>
      </c>
      <c r="Y995" s="5">
        <f t="shared" si="61"/>
        <v>91.452500000000001</v>
      </c>
      <c r="AI995" t="e">
        <f>VLOOKUP(A995,NP!$A:$B,2,FALSE)</f>
        <v>#N/A</v>
      </c>
      <c r="AJ995">
        <f t="shared" si="62"/>
        <v>0</v>
      </c>
      <c r="AK995">
        <f>VLOOKUP(F995,Kondition!$B$4:$AG$31,3,FALSE)*100</f>
        <v>21.5</v>
      </c>
      <c r="AL995" t="e">
        <f t="shared" si="63"/>
        <v>#REF!</v>
      </c>
      <c r="AM995">
        <v>16</v>
      </c>
    </row>
    <row r="996" spans="1:39" x14ac:dyDescent="0.3">
      <c r="A996" s="5">
        <v>10010080</v>
      </c>
      <c r="B996" s="6">
        <v>4019238122138</v>
      </c>
      <c r="C996" s="5" t="s">
        <v>4286</v>
      </c>
      <c r="D996" s="5" t="s">
        <v>4288</v>
      </c>
      <c r="E996" s="12">
        <v>116.5</v>
      </c>
      <c r="F996" s="5" t="s">
        <v>18</v>
      </c>
      <c r="G996" s="5">
        <v>16513</v>
      </c>
      <c r="H996" s="36" t="s">
        <v>4286</v>
      </c>
      <c r="I996" s="5">
        <v>165</v>
      </c>
      <c r="J996" s="5"/>
      <c r="K996" s="5">
        <v>13</v>
      </c>
      <c r="L996" s="5" t="s">
        <v>4289</v>
      </c>
      <c r="M996" s="5">
        <v>91</v>
      </c>
      <c r="N996" s="5">
        <v>89</v>
      </c>
      <c r="O996" s="5" t="s">
        <v>50</v>
      </c>
      <c r="P996" s="5"/>
      <c r="Q996" s="5"/>
      <c r="R996" s="5"/>
      <c r="S996" s="5"/>
      <c r="T996" s="5"/>
      <c r="U996" s="5" t="s">
        <v>28</v>
      </c>
      <c r="V996" s="5"/>
      <c r="W996" s="12">
        <v>116.5</v>
      </c>
      <c r="X996" s="7">
        <f t="shared" si="60"/>
        <v>0.215</v>
      </c>
      <c r="Y996" s="5">
        <f t="shared" si="61"/>
        <v>91.452500000000001</v>
      </c>
      <c r="AI996" t="e">
        <f>VLOOKUP(A996,NP!$A:$B,2,FALSE)</f>
        <v>#N/A</v>
      </c>
      <c r="AJ996">
        <f t="shared" si="62"/>
        <v>0</v>
      </c>
      <c r="AK996">
        <f>VLOOKUP(F996,Kondition!$B$4:$AG$31,3,FALSE)*100</f>
        <v>21.5</v>
      </c>
      <c r="AL996" t="e">
        <f t="shared" si="63"/>
        <v>#REF!</v>
      </c>
      <c r="AM996">
        <v>16</v>
      </c>
    </row>
    <row r="997" spans="1:39" x14ac:dyDescent="0.3">
      <c r="A997" s="5">
        <v>11010609</v>
      </c>
      <c r="B997" s="6">
        <v>4019238741674</v>
      </c>
      <c r="C997" s="5" t="s">
        <v>76</v>
      </c>
      <c r="D997" s="5" t="s">
        <v>3260</v>
      </c>
      <c r="E997" s="12">
        <v>117</v>
      </c>
      <c r="F997" s="5" t="s">
        <v>18</v>
      </c>
      <c r="G997" s="5">
        <v>1855515</v>
      </c>
      <c r="H997" s="36" t="s">
        <v>76</v>
      </c>
      <c r="I997" s="5">
        <v>185</v>
      </c>
      <c r="J997" s="5">
        <v>55</v>
      </c>
      <c r="K997" s="5">
        <v>15</v>
      </c>
      <c r="L997" s="5" t="s">
        <v>3230</v>
      </c>
      <c r="M997" s="5">
        <v>86</v>
      </c>
      <c r="N997" s="5"/>
      <c r="O997" s="5" t="s">
        <v>19</v>
      </c>
      <c r="P997" s="5"/>
      <c r="Q997" s="5" t="s">
        <v>26</v>
      </c>
      <c r="R997" s="5" t="s">
        <v>27</v>
      </c>
      <c r="S997" s="5">
        <v>71</v>
      </c>
      <c r="T997" s="5" t="s">
        <v>22</v>
      </c>
      <c r="U997" s="5" t="s">
        <v>23</v>
      </c>
      <c r="V997" s="5" t="s">
        <v>24</v>
      </c>
      <c r="W997" s="12">
        <v>117</v>
      </c>
      <c r="X997" s="7">
        <f t="shared" si="60"/>
        <v>0.215</v>
      </c>
      <c r="Y997" s="5">
        <f t="shared" si="61"/>
        <v>91.844999999999999</v>
      </c>
      <c r="AI997" t="e">
        <f>VLOOKUP(A997,NP!$A:$B,2,FALSE)</f>
        <v>#N/A</v>
      </c>
      <c r="AJ997">
        <f t="shared" si="62"/>
        <v>0</v>
      </c>
      <c r="AK997">
        <f>VLOOKUP(F997,Kondition!$B$4:$AG$31,9,FALSE)*100</f>
        <v>21.5</v>
      </c>
      <c r="AL997" t="e">
        <f t="shared" si="63"/>
        <v>#REF!</v>
      </c>
      <c r="AM997">
        <v>16</v>
      </c>
    </row>
    <row r="998" spans="1:39" x14ac:dyDescent="0.3">
      <c r="A998" s="5">
        <v>10018198</v>
      </c>
      <c r="B998" s="6">
        <v>4019238598773</v>
      </c>
      <c r="C998" s="5" t="s">
        <v>76</v>
      </c>
      <c r="D998" s="5" t="s">
        <v>182</v>
      </c>
      <c r="E998" s="12">
        <v>117.5</v>
      </c>
      <c r="F998" s="5" t="s">
        <v>18</v>
      </c>
      <c r="G998" s="5">
        <v>1956016</v>
      </c>
      <c r="H998" s="36" t="s">
        <v>76</v>
      </c>
      <c r="I998" s="5">
        <v>195</v>
      </c>
      <c r="J998" s="5">
        <v>60</v>
      </c>
      <c r="K998" s="5">
        <v>16</v>
      </c>
      <c r="L998" s="5" t="s">
        <v>86</v>
      </c>
      <c r="M998" s="5">
        <v>89</v>
      </c>
      <c r="N998" s="5"/>
      <c r="O998" s="5" t="s">
        <v>19</v>
      </c>
      <c r="P998" s="5"/>
      <c r="Q998" s="5" t="s">
        <v>20</v>
      </c>
      <c r="R998" s="5" t="s">
        <v>21</v>
      </c>
      <c r="S998" s="5">
        <v>72</v>
      </c>
      <c r="T998" s="5" t="s">
        <v>22</v>
      </c>
      <c r="U998" s="5" t="s">
        <v>23</v>
      </c>
      <c r="V998" s="5" t="s">
        <v>24</v>
      </c>
      <c r="W998" s="12">
        <v>117.5</v>
      </c>
      <c r="X998" s="7">
        <f t="shared" si="60"/>
        <v>0.23</v>
      </c>
      <c r="Y998" s="5">
        <f t="shared" si="61"/>
        <v>90.475000000000009</v>
      </c>
      <c r="AI998" t="e">
        <f>VLOOKUP(A998,NP!$A:$B,2,FALSE)</f>
        <v>#N/A</v>
      </c>
      <c r="AJ998">
        <f t="shared" si="62"/>
        <v>0</v>
      </c>
      <c r="AK998">
        <f>VLOOKUP(F998,Kondition!$B$4:$AG$31,12,FALSE)*100</f>
        <v>23</v>
      </c>
      <c r="AL998" t="e">
        <f t="shared" si="63"/>
        <v>#REF!</v>
      </c>
      <c r="AM998">
        <v>16</v>
      </c>
    </row>
    <row r="999" spans="1:39" x14ac:dyDescent="0.3">
      <c r="A999" s="5">
        <v>11011387</v>
      </c>
      <c r="B999" s="6">
        <v>4019238794816</v>
      </c>
      <c r="C999" s="5" t="s">
        <v>76</v>
      </c>
      <c r="D999" s="5" t="s">
        <v>3308</v>
      </c>
      <c r="E999" s="12">
        <v>117.5</v>
      </c>
      <c r="F999" s="5" t="s">
        <v>18</v>
      </c>
      <c r="G999" s="5">
        <v>1956016</v>
      </c>
      <c r="H999" s="36" t="s">
        <v>76</v>
      </c>
      <c r="I999" s="5">
        <v>195</v>
      </c>
      <c r="J999" s="5">
        <v>60</v>
      </c>
      <c r="K999" s="5">
        <v>16</v>
      </c>
      <c r="L999" s="5" t="s">
        <v>3230</v>
      </c>
      <c r="M999" s="5">
        <v>89</v>
      </c>
      <c r="N999" s="5"/>
      <c r="O999" s="5" t="s">
        <v>19</v>
      </c>
      <c r="P999" s="5"/>
      <c r="Q999" s="5" t="s">
        <v>21</v>
      </c>
      <c r="R999" s="5" t="s">
        <v>27</v>
      </c>
      <c r="S999" s="5">
        <v>72</v>
      </c>
      <c r="T999" s="5" t="s">
        <v>22</v>
      </c>
      <c r="U999" s="5" t="s">
        <v>23</v>
      </c>
      <c r="V999" s="5" t="s">
        <v>24</v>
      </c>
      <c r="W999" s="12">
        <v>117.5</v>
      </c>
      <c r="X999" s="7">
        <f t="shared" si="60"/>
        <v>0.23</v>
      </c>
      <c r="Y999" s="5">
        <f t="shared" si="61"/>
        <v>90.475000000000009</v>
      </c>
      <c r="AI999" t="e">
        <f>VLOOKUP(A999,NP!$A:$B,2,FALSE)</f>
        <v>#N/A</v>
      </c>
      <c r="AJ999">
        <f t="shared" si="62"/>
        <v>0</v>
      </c>
      <c r="AK999">
        <f>VLOOKUP(F999,Kondition!$B$4:$AG$31,12,FALSE)*100</f>
        <v>23</v>
      </c>
      <c r="AL999" t="e">
        <f t="shared" si="63"/>
        <v>#REF!</v>
      </c>
      <c r="AM999">
        <v>16</v>
      </c>
    </row>
    <row r="1000" spans="1:39" x14ac:dyDescent="0.3">
      <c r="A1000" s="5">
        <v>11012957</v>
      </c>
      <c r="B1000" s="6">
        <v>4019238023336</v>
      </c>
      <c r="C1000" s="5" t="s">
        <v>76</v>
      </c>
      <c r="D1000" s="5" t="s">
        <v>3445</v>
      </c>
      <c r="E1000" s="12">
        <v>117.5</v>
      </c>
      <c r="F1000" s="5" t="s">
        <v>18</v>
      </c>
      <c r="G1000" s="5">
        <v>1956016</v>
      </c>
      <c r="H1000" s="36" t="s">
        <v>76</v>
      </c>
      <c r="I1000" s="5">
        <v>195</v>
      </c>
      <c r="J1000" s="5">
        <v>60</v>
      </c>
      <c r="K1000" s="5">
        <v>16</v>
      </c>
      <c r="L1000" s="5" t="s">
        <v>3349</v>
      </c>
      <c r="M1000" s="5">
        <v>89</v>
      </c>
      <c r="N1000" s="5"/>
      <c r="O1000" s="5" t="s">
        <v>19</v>
      </c>
      <c r="P1000" s="5"/>
      <c r="Q1000" s="5" t="s">
        <v>21</v>
      </c>
      <c r="R1000" s="5" t="s">
        <v>21</v>
      </c>
      <c r="S1000" s="5">
        <v>72</v>
      </c>
      <c r="T1000" s="5" t="s">
        <v>22</v>
      </c>
      <c r="U1000" s="5" t="s">
        <v>23</v>
      </c>
      <c r="V1000" s="5" t="s">
        <v>24</v>
      </c>
      <c r="W1000" s="12">
        <v>117.5</v>
      </c>
      <c r="X1000" s="7">
        <f t="shared" si="60"/>
        <v>0.23</v>
      </c>
      <c r="Y1000" s="5">
        <f t="shared" si="61"/>
        <v>90.475000000000009</v>
      </c>
      <c r="AI1000" t="e">
        <f>VLOOKUP(A1000,NP!$A:$B,2,FALSE)</f>
        <v>#N/A</v>
      </c>
      <c r="AJ1000">
        <f t="shared" si="62"/>
        <v>0</v>
      </c>
      <c r="AK1000">
        <f>VLOOKUP(F1000,Kondition!$B$4:$AG$31,12,FALSE)*100</f>
        <v>23</v>
      </c>
      <c r="AL1000" t="e">
        <f t="shared" si="63"/>
        <v>#REF!</v>
      </c>
      <c r="AM1000">
        <v>16</v>
      </c>
    </row>
    <row r="1001" spans="1:39" x14ac:dyDescent="0.3">
      <c r="A1001" s="5">
        <v>11011300</v>
      </c>
      <c r="B1001" s="6">
        <v>4019238792591</v>
      </c>
      <c r="C1001" s="5" t="s">
        <v>76</v>
      </c>
      <c r="D1001" s="5" t="s">
        <v>3300</v>
      </c>
      <c r="E1001" s="12">
        <v>117.5</v>
      </c>
      <c r="F1001" s="5" t="s">
        <v>18</v>
      </c>
      <c r="G1001" s="5">
        <v>1955515</v>
      </c>
      <c r="H1001" s="36" t="s">
        <v>76</v>
      </c>
      <c r="I1001" s="5">
        <v>195</v>
      </c>
      <c r="J1001" s="5">
        <v>55</v>
      </c>
      <c r="K1001" s="5">
        <v>15</v>
      </c>
      <c r="L1001" s="5" t="s">
        <v>3230</v>
      </c>
      <c r="M1001" s="5">
        <v>85</v>
      </c>
      <c r="N1001" s="5"/>
      <c r="O1001" s="5" t="s">
        <v>33</v>
      </c>
      <c r="P1001" s="5"/>
      <c r="Q1001" s="5" t="s">
        <v>26</v>
      </c>
      <c r="R1001" s="5" t="s">
        <v>27</v>
      </c>
      <c r="S1001" s="5">
        <v>72</v>
      </c>
      <c r="T1001" s="5" t="s">
        <v>22</v>
      </c>
      <c r="U1001" s="5" t="s">
        <v>23</v>
      </c>
      <c r="V1001" s="5" t="s">
        <v>24</v>
      </c>
      <c r="W1001" s="12">
        <v>117.5</v>
      </c>
      <c r="X1001" s="7">
        <f t="shared" si="60"/>
        <v>0.215</v>
      </c>
      <c r="Y1001" s="5">
        <f t="shared" si="61"/>
        <v>92.237499999999997</v>
      </c>
      <c r="AI1001" t="e">
        <f>VLOOKUP(A1001,NP!$A:$B,2,FALSE)</f>
        <v>#N/A</v>
      </c>
      <c r="AJ1001">
        <f t="shared" si="62"/>
        <v>0</v>
      </c>
      <c r="AK1001">
        <f>VLOOKUP(F1001,Kondition!$B$4:$AG$31,9,FALSE)*100</f>
        <v>21.5</v>
      </c>
      <c r="AL1001" t="e">
        <f t="shared" si="63"/>
        <v>#REF!</v>
      </c>
      <c r="AM1001">
        <v>16</v>
      </c>
    </row>
    <row r="1002" spans="1:39" x14ac:dyDescent="0.3">
      <c r="A1002" s="5">
        <v>10018638</v>
      </c>
      <c r="B1002" s="6">
        <v>4019238594317</v>
      </c>
      <c r="C1002" s="5" t="s">
        <v>76</v>
      </c>
      <c r="D1002" s="5" t="s">
        <v>192</v>
      </c>
      <c r="E1002" s="12">
        <v>117.5</v>
      </c>
      <c r="F1002" s="5" t="s">
        <v>18</v>
      </c>
      <c r="G1002" s="5">
        <v>1956514</v>
      </c>
      <c r="H1002" s="36" t="s">
        <v>76</v>
      </c>
      <c r="I1002" s="5">
        <v>195</v>
      </c>
      <c r="J1002" s="5">
        <v>65</v>
      </c>
      <c r="K1002" s="5">
        <v>14</v>
      </c>
      <c r="L1002" s="5" t="s">
        <v>170</v>
      </c>
      <c r="M1002" s="5">
        <v>89</v>
      </c>
      <c r="N1002" s="5"/>
      <c r="O1002" s="5" t="s">
        <v>33</v>
      </c>
      <c r="P1002" s="5"/>
      <c r="Q1002" s="5" t="s">
        <v>26</v>
      </c>
      <c r="R1002" s="5" t="s">
        <v>21</v>
      </c>
      <c r="S1002" s="5">
        <v>72</v>
      </c>
      <c r="T1002" s="5" t="s">
        <v>22</v>
      </c>
      <c r="U1002" s="5" t="s">
        <v>23</v>
      </c>
      <c r="V1002" s="5" t="s">
        <v>24</v>
      </c>
      <c r="W1002" s="12">
        <v>117.5</v>
      </c>
      <c r="X1002" s="7">
        <f t="shared" si="60"/>
        <v>0.215</v>
      </c>
      <c r="Y1002" s="5">
        <f t="shared" si="61"/>
        <v>92.237499999999997</v>
      </c>
      <c r="AI1002" t="e">
        <f>VLOOKUP(A1002,NP!$A:$B,2,FALSE)</f>
        <v>#N/A</v>
      </c>
      <c r="AJ1002">
        <f t="shared" si="62"/>
        <v>0</v>
      </c>
      <c r="AK1002">
        <f>VLOOKUP(F1002,Kondition!$B$4:$AG$31,6,FALSE)*100</f>
        <v>21.5</v>
      </c>
      <c r="AL1002" t="e">
        <f t="shared" si="63"/>
        <v>#REF!</v>
      </c>
      <c r="AM1002">
        <v>16</v>
      </c>
    </row>
    <row r="1003" spans="1:39" x14ac:dyDescent="0.3">
      <c r="A1003" s="5">
        <v>10030455</v>
      </c>
      <c r="B1003" s="6">
        <v>4024068592044</v>
      </c>
      <c r="C1003" s="5" t="s">
        <v>2294</v>
      </c>
      <c r="D1003" s="5" t="s">
        <v>5023</v>
      </c>
      <c r="E1003" s="12">
        <v>96</v>
      </c>
      <c r="F1003" s="5" t="s">
        <v>48</v>
      </c>
      <c r="G1003" s="5">
        <v>2156516</v>
      </c>
      <c r="H1003" s="36" t="s">
        <v>2294</v>
      </c>
      <c r="I1003" s="5">
        <v>215</v>
      </c>
      <c r="J1003" s="5">
        <v>65</v>
      </c>
      <c r="K1003" s="5">
        <v>16</v>
      </c>
      <c r="L1003" s="5" t="s">
        <v>508</v>
      </c>
      <c r="M1003" s="5">
        <v>98</v>
      </c>
      <c r="N1003" s="5"/>
      <c r="O1003" s="5" t="s">
        <v>19</v>
      </c>
      <c r="P1003" s="5"/>
      <c r="Q1003" s="5" t="s">
        <v>26</v>
      </c>
      <c r="R1003" s="5" t="s">
        <v>21</v>
      </c>
      <c r="S1003" s="5">
        <v>71</v>
      </c>
      <c r="T1003" s="5" t="s">
        <v>22</v>
      </c>
      <c r="U1003" s="5" t="s">
        <v>23</v>
      </c>
      <c r="V1003" s="5" t="s">
        <v>24</v>
      </c>
      <c r="W1003" s="12">
        <v>96</v>
      </c>
      <c r="X1003" s="7">
        <f t="shared" si="60"/>
        <v>0.2</v>
      </c>
      <c r="Y1003" s="5">
        <f t="shared" si="61"/>
        <v>76.800000000000011</v>
      </c>
      <c r="AI1003" t="e">
        <f>VLOOKUP(A1003,NP!$A:$B,2,FALSE)</f>
        <v>#N/A</v>
      </c>
      <c r="AJ1003">
        <f t="shared" si="62"/>
        <v>0</v>
      </c>
      <c r="AK1003">
        <f>VLOOKUP(F1003,Kondition!$B$4:$AG$31,12,FALSE)*100</f>
        <v>20</v>
      </c>
      <c r="AL1003" t="e">
        <f t="shared" si="63"/>
        <v>#REF!</v>
      </c>
      <c r="AM1003">
        <v>16</v>
      </c>
    </row>
    <row r="1004" spans="1:39" x14ac:dyDescent="0.3">
      <c r="A1004" s="5">
        <v>10050485</v>
      </c>
      <c r="B1004" s="6">
        <v>4024063581609</v>
      </c>
      <c r="C1004" s="5" t="s">
        <v>4286</v>
      </c>
      <c r="D1004" s="5" t="s">
        <v>4385</v>
      </c>
      <c r="E1004" s="12">
        <v>79</v>
      </c>
      <c r="F1004" s="5" t="s">
        <v>51</v>
      </c>
      <c r="G1004" s="5">
        <v>1957516</v>
      </c>
      <c r="H1004" s="36" t="s">
        <v>4286</v>
      </c>
      <c r="I1004" s="5">
        <v>195</v>
      </c>
      <c r="J1004" s="5">
        <v>75</v>
      </c>
      <c r="K1004" s="5">
        <v>16</v>
      </c>
      <c r="L1004" s="5" t="s">
        <v>683</v>
      </c>
      <c r="M1004" s="5">
        <v>107</v>
      </c>
      <c r="N1004" s="5">
        <v>105</v>
      </c>
      <c r="O1004" s="5" t="s">
        <v>50</v>
      </c>
      <c r="P1004" s="5"/>
      <c r="Q1004" s="5" t="s">
        <v>26</v>
      </c>
      <c r="R1004" s="5" t="s">
        <v>21</v>
      </c>
      <c r="S1004" s="5">
        <v>73</v>
      </c>
      <c r="T1004" s="5" t="s">
        <v>22</v>
      </c>
      <c r="U1004" s="5" t="s">
        <v>23</v>
      </c>
      <c r="V1004" s="5" t="s">
        <v>4279</v>
      </c>
      <c r="W1004" s="12">
        <v>79</v>
      </c>
      <c r="X1004" s="7">
        <f t="shared" si="60"/>
        <v>7.0000000000000007E-2</v>
      </c>
      <c r="Y1004" s="5">
        <f t="shared" si="61"/>
        <v>73.47</v>
      </c>
      <c r="AI1004" t="e">
        <f>VLOOKUP(A1004,NP!$A:$B,2,FALSE)</f>
        <v>#N/A</v>
      </c>
      <c r="AJ1004">
        <f t="shared" si="62"/>
        <v>0</v>
      </c>
      <c r="AK1004">
        <f>VLOOKUP(F1004,Kondition!$B$4:$AG$31,12,FALSE)*100</f>
        <v>7.0000000000000009</v>
      </c>
      <c r="AL1004" t="e">
        <f t="shared" si="63"/>
        <v>#REF!</v>
      </c>
      <c r="AM1004">
        <v>16</v>
      </c>
    </row>
    <row r="1005" spans="1:39" x14ac:dyDescent="0.3">
      <c r="A1005" s="5">
        <v>10030438</v>
      </c>
      <c r="B1005" s="6">
        <v>4024068592181</v>
      </c>
      <c r="C1005" s="5" t="s">
        <v>76</v>
      </c>
      <c r="D1005" s="5" t="s">
        <v>532</v>
      </c>
      <c r="E1005" s="12">
        <v>93.5</v>
      </c>
      <c r="F1005" s="5" t="s">
        <v>48</v>
      </c>
      <c r="G1005" s="5">
        <v>2056515</v>
      </c>
      <c r="H1005" s="36" t="s">
        <v>76</v>
      </c>
      <c r="I1005" s="5">
        <v>205</v>
      </c>
      <c r="J1005" s="5">
        <v>65</v>
      </c>
      <c r="K1005" s="5">
        <v>15</v>
      </c>
      <c r="L1005" s="5" t="s">
        <v>508</v>
      </c>
      <c r="M1005" s="5">
        <v>94</v>
      </c>
      <c r="N1005" s="5"/>
      <c r="O1005" s="5" t="s">
        <v>19</v>
      </c>
      <c r="P1005" s="5"/>
      <c r="Q1005" s="5" t="s">
        <v>26</v>
      </c>
      <c r="R1005" s="5" t="s">
        <v>21</v>
      </c>
      <c r="S1005" s="5">
        <v>71</v>
      </c>
      <c r="T1005" s="5" t="s">
        <v>22</v>
      </c>
      <c r="U1005" s="5" t="s">
        <v>23</v>
      </c>
      <c r="V1005" s="5" t="s">
        <v>24</v>
      </c>
      <c r="W1005" s="12">
        <v>93.5</v>
      </c>
      <c r="X1005" s="7">
        <f t="shared" si="60"/>
        <v>0.19500000000000001</v>
      </c>
      <c r="Y1005" s="5">
        <f t="shared" si="61"/>
        <v>75.267499999999998</v>
      </c>
      <c r="AI1005" t="e">
        <f>VLOOKUP(A1005,NP!$A:$B,2,FALSE)</f>
        <v>#N/A</v>
      </c>
      <c r="AJ1005">
        <f t="shared" si="62"/>
        <v>0</v>
      </c>
      <c r="AK1005">
        <f>VLOOKUP(F1005,Kondition!$B$4:$AG$31,9,FALSE)*100</f>
        <v>19.5</v>
      </c>
      <c r="AL1005" t="e">
        <f t="shared" si="63"/>
        <v>#REF!</v>
      </c>
      <c r="AM1005">
        <v>16</v>
      </c>
    </row>
    <row r="1006" spans="1:39" x14ac:dyDescent="0.3">
      <c r="A1006" s="5">
        <v>11010583</v>
      </c>
      <c r="B1006" s="6">
        <v>4019238741667</v>
      </c>
      <c r="C1006" s="5" t="s">
        <v>76</v>
      </c>
      <c r="D1006" s="5" t="s">
        <v>3234</v>
      </c>
      <c r="E1006" s="12">
        <v>118.5</v>
      </c>
      <c r="F1006" s="5" t="s">
        <v>18</v>
      </c>
      <c r="G1006" s="5">
        <v>1955515</v>
      </c>
      <c r="H1006" s="36" t="s">
        <v>76</v>
      </c>
      <c r="I1006" s="5">
        <v>195</v>
      </c>
      <c r="J1006" s="5">
        <v>55</v>
      </c>
      <c r="K1006" s="5">
        <v>15</v>
      </c>
      <c r="L1006" s="5" t="s">
        <v>3230</v>
      </c>
      <c r="M1006" s="5">
        <v>85</v>
      </c>
      <c r="N1006" s="5"/>
      <c r="O1006" s="5" t="s">
        <v>19</v>
      </c>
      <c r="P1006" s="5"/>
      <c r="Q1006" s="5" t="s">
        <v>26</v>
      </c>
      <c r="R1006" s="5" t="s">
        <v>27</v>
      </c>
      <c r="S1006" s="5">
        <v>72</v>
      </c>
      <c r="T1006" s="5" t="s">
        <v>22</v>
      </c>
      <c r="U1006" s="5" t="s">
        <v>23</v>
      </c>
      <c r="V1006" s="5" t="s">
        <v>24</v>
      </c>
      <c r="W1006" s="12">
        <v>118.5</v>
      </c>
      <c r="X1006" s="7">
        <f t="shared" si="60"/>
        <v>0.215</v>
      </c>
      <c r="Y1006" s="5">
        <f t="shared" si="61"/>
        <v>93.022500000000008</v>
      </c>
      <c r="AI1006" t="e">
        <f>VLOOKUP(A1006,NP!$A:$B,2,FALSE)</f>
        <v>#N/A</v>
      </c>
      <c r="AJ1006">
        <f t="shared" si="62"/>
        <v>0</v>
      </c>
      <c r="AK1006">
        <f>VLOOKUP(F1006,Kondition!$B$4:$AG$31,9,FALSE)*100</f>
        <v>21.5</v>
      </c>
      <c r="AL1006" t="e">
        <f t="shared" si="63"/>
        <v>#REF!</v>
      </c>
      <c r="AM1006">
        <v>16</v>
      </c>
    </row>
    <row r="1007" spans="1:39" x14ac:dyDescent="0.3">
      <c r="A1007" s="5">
        <v>10230509</v>
      </c>
      <c r="B1007" s="6">
        <v>4024067582329</v>
      </c>
      <c r="C1007" s="5" t="s">
        <v>4286</v>
      </c>
      <c r="D1007" s="5" t="s">
        <v>4607</v>
      </c>
      <c r="E1007" s="12">
        <v>97.5</v>
      </c>
      <c r="F1007" s="5" t="s">
        <v>63</v>
      </c>
      <c r="G1007" s="5">
        <v>1756514</v>
      </c>
      <c r="H1007" s="36" t="s">
        <v>4286</v>
      </c>
      <c r="I1007" s="5">
        <v>175</v>
      </c>
      <c r="J1007" s="5">
        <v>65</v>
      </c>
      <c r="K1007" s="5">
        <v>14</v>
      </c>
      <c r="L1007" s="5" t="s">
        <v>2296</v>
      </c>
      <c r="M1007" s="5">
        <v>90</v>
      </c>
      <c r="N1007" s="5">
        <v>88</v>
      </c>
      <c r="O1007" s="5" t="s">
        <v>33</v>
      </c>
      <c r="P1007" s="5"/>
      <c r="Q1007" s="5" t="s">
        <v>26</v>
      </c>
      <c r="R1007" s="5" t="s">
        <v>21</v>
      </c>
      <c r="S1007" s="5">
        <v>73</v>
      </c>
      <c r="T1007" s="5" t="s">
        <v>22</v>
      </c>
      <c r="U1007" s="5" t="s">
        <v>23</v>
      </c>
      <c r="V1007" s="5" t="s">
        <v>4279</v>
      </c>
      <c r="W1007" s="12">
        <v>97.5</v>
      </c>
      <c r="X1007" s="7">
        <f t="shared" si="60"/>
        <v>0.20499999999999999</v>
      </c>
      <c r="Y1007" s="5">
        <f t="shared" si="61"/>
        <v>77.512500000000003</v>
      </c>
      <c r="AI1007" t="e">
        <f>VLOOKUP(A1007,NP!$A:$B,2,FALSE)</f>
        <v>#N/A</v>
      </c>
      <c r="AJ1007">
        <f t="shared" si="62"/>
        <v>0</v>
      </c>
      <c r="AK1007">
        <f>VLOOKUP(F1007,Kondition!$B$4:$AG$31,6,FALSE)*100</f>
        <v>20.5</v>
      </c>
      <c r="AL1007" t="e">
        <f t="shared" si="63"/>
        <v>#REF!</v>
      </c>
      <c r="AM1007">
        <v>16</v>
      </c>
    </row>
    <row r="1008" spans="1:39" x14ac:dyDescent="0.3">
      <c r="A1008" s="5">
        <v>10050476</v>
      </c>
      <c r="B1008" s="6">
        <v>4024063581647</v>
      </c>
      <c r="C1008" s="5" t="s">
        <v>4286</v>
      </c>
      <c r="D1008" s="5" t="s">
        <v>4376</v>
      </c>
      <c r="E1008" s="12">
        <v>76</v>
      </c>
      <c r="F1008" s="5" t="s">
        <v>51</v>
      </c>
      <c r="G1008" s="5">
        <v>19514</v>
      </c>
      <c r="H1008" s="36" t="s">
        <v>4286</v>
      </c>
      <c r="I1008" s="5">
        <v>195</v>
      </c>
      <c r="J1008" s="5"/>
      <c r="K1008" s="5">
        <v>14</v>
      </c>
      <c r="L1008" s="5" t="s">
        <v>683</v>
      </c>
      <c r="M1008" s="5">
        <v>106</v>
      </c>
      <c r="N1008" s="5">
        <v>104</v>
      </c>
      <c r="O1008" s="5" t="s">
        <v>40</v>
      </c>
      <c r="P1008" s="5"/>
      <c r="Q1008" s="5" t="s">
        <v>26</v>
      </c>
      <c r="R1008" s="5" t="s">
        <v>21</v>
      </c>
      <c r="S1008" s="5">
        <v>73</v>
      </c>
      <c r="T1008" s="5" t="s">
        <v>22</v>
      </c>
      <c r="U1008" s="5" t="s">
        <v>23</v>
      </c>
      <c r="V1008" s="5" t="s">
        <v>4279</v>
      </c>
      <c r="W1008" s="12">
        <v>76</v>
      </c>
      <c r="X1008" s="7">
        <f t="shared" si="60"/>
        <v>7.0000000000000007E-2</v>
      </c>
      <c r="Y1008" s="5">
        <f t="shared" si="61"/>
        <v>70.679999999999993</v>
      </c>
      <c r="AI1008" t="e">
        <f>VLOOKUP(A1008,NP!$A:$B,2,FALSE)</f>
        <v>#N/A</v>
      </c>
      <c r="AJ1008">
        <f t="shared" si="62"/>
        <v>0</v>
      </c>
      <c r="AK1008">
        <f>VLOOKUP(F1008,Kondition!$B$4:$AG$31,6,FALSE)*100</f>
        <v>7.0000000000000009</v>
      </c>
      <c r="AL1008" t="e">
        <f t="shared" si="63"/>
        <v>#REF!</v>
      </c>
      <c r="AM1008">
        <v>16</v>
      </c>
    </row>
    <row r="1009" spans="1:39" x14ac:dyDescent="0.3">
      <c r="A1009" s="5">
        <v>11010591</v>
      </c>
      <c r="B1009" s="6">
        <v>4019238741377</v>
      </c>
      <c r="C1009" s="5" t="s">
        <v>76</v>
      </c>
      <c r="D1009" s="5" t="s">
        <v>3242</v>
      </c>
      <c r="E1009" s="12">
        <v>120</v>
      </c>
      <c r="F1009" s="5" t="s">
        <v>18</v>
      </c>
      <c r="G1009" s="5">
        <v>2055516</v>
      </c>
      <c r="H1009" s="36" t="s">
        <v>76</v>
      </c>
      <c r="I1009" s="5">
        <v>205</v>
      </c>
      <c r="J1009" s="5">
        <v>55</v>
      </c>
      <c r="K1009" s="5">
        <v>16</v>
      </c>
      <c r="L1009" s="5" t="s">
        <v>3230</v>
      </c>
      <c r="M1009" s="5">
        <v>94</v>
      </c>
      <c r="N1009" s="5"/>
      <c r="O1009" s="5" t="s">
        <v>19</v>
      </c>
      <c r="P1009" s="5"/>
      <c r="Q1009" s="5" t="s">
        <v>21</v>
      </c>
      <c r="R1009" s="5" t="s">
        <v>27</v>
      </c>
      <c r="S1009" s="5">
        <v>72</v>
      </c>
      <c r="T1009" s="5" t="s">
        <v>22</v>
      </c>
      <c r="U1009" s="5" t="s">
        <v>23</v>
      </c>
      <c r="V1009" s="5" t="s">
        <v>24</v>
      </c>
      <c r="W1009" s="12">
        <v>120</v>
      </c>
      <c r="X1009" s="7">
        <f t="shared" si="60"/>
        <v>0.23</v>
      </c>
      <c r="Y1009" s="5">
        <f t="shared" si="61"/>
        <v>92.4</v>
      </c>
      <c r="AI1009" t="e">
        <f>VLOOKUP(A1009,NP!$A:$B,2,FALSE)</f>
        <v>#N/A</v>
      </c>
      <c r="AJ1009">
        <f t="shared" si="62"/>
        <v>0</v>
      </c>
      <c r="AK1009">
        <f>VLOOKUP(F1009,Kondition!$B$4:$AG$31,12,FALSE)*100</f>
        <v>23</v>
      </c>
      <c r="AL1009" t="e">
        <f t="shared" si="63"/>
        <v>#REF!</v>
      </c>
      <c r="AM1009">
        <v>16</v>
      </c>
    </row>
    <row r="1010" spans="1:39" x14ac:dyDescent="0.3">
      <c r="A1010" s="5">
        <v>10051378</v>
      </c>
      <c r="B1010" s="6">
        <v>4024063000551</v>
      </c>
      <c r="C1010" s="5" t="s">
        <v>2294</v>
      </c>
      <c r="D1010" s="5" t="s">
        <v>5074</v>
      </c>
      <c r="E1010" s="12">
        <v>80.5</v>
      </c>
      <c r="F1010" s="5" t="s">
        <v>51</v>
      </c>
      <c r="G1010" s="5">
        <v>2156516</v>
      </c>
      <c r="H1010" s="36" t="s">
        <v>2294</v>
      </c>
      <c r="I1010" s="5">
        <v>215</v>
      </c>
      <c r="J1010" s="5">
        <v>65</v>
      </c>
      <c r="K1010" s="5">
        <v>16</v>
      </c>
      <c r="L1010" s="5" t="s">
        <v>685</v>
      </c>
      <c r="M1010" s="5">
        <v>102</v>
      </c>
      <c r="N1010" s="5"/>
      <c r="O1010" s="5" t="s">
        <v>19</v>
      </c>
      <c r="P1010" s="5"/>
      <c r="Q1010" s="5" t="s">
        <v>26</v>
      </c>
      <c r="R1010" s="5" t="s">
        <v>21</v>
      </c>
      <c r="S1010" s="5">
        <v>72</v>
      </c>
      <c r="T1010" s="5" t="s">
        <v>22</v>
      </c>
      <c r="U1010" s="5" t="s">
        <v>23</v>
      </c>
      <c r="V1010" s="5" t="s">
        <v>24</v>
      </c>
      <c r="W1010" s="12">
        <v>80.5</v>
      </c>
      <c r="X1010" s="7">
        <f t="shared" si="60"/>
        <v>7.0000000000000007E-2</v>
      </c>
      <c r="Y1010" s="5">
        <f t="shared" si="61"/>
        <v>74.864999999999995</v>
      </c>
      <c r="AI1010" t="e">
        <f>VLOOKUP(A1010,NP!$A:$B,2,FALSE)</f>
        <v>#N/A</v>
      </c>
      <c r="AJ1010">
        <f t="shared" si="62"/>
        <v>0</v>
      </c>
      <c r="AK1010">
        <f>VLOOKUP(F1010,Kondition!$B$4:$AG$31,12,FALSE)*100</f>
        <v>7.0000000000000009</v>
      </c>
      <c r="AL1010" t="e">
        <f t="shared" si="63"/>
        <v>#REF!</v>
      </c>
      <c r="AM1010">
        <v>16</v>
      </c>
    </row>
    <row r="1011" spans="1:39" x14ac:dyDescent="0.3">
      <c r="A1011" s="5">
        <v>11010033</v>
      </c>
      <c r="B1011" s="6">
        <v>4019238691634</v>
      </c>
      <c r="C1011" s="5" t="s">
        <v>76</v>
      </c>
      <c r="D1011" s="5" t="s">
        <v>3197</v>
      </c>
      <c r="E1011" s="12">
        <v>148</v>
      </c>
      <c r="F1011" s="5" t="s">
        <v>18</v>
      </c>
      <c r="G1011" s="5">
        <v>1557019</v>
      </c>
      <c r="H1011" s="36" t="s">
        <v>76</v>
      </c>
      <c r="I1011" s="5">
        <v>155</v>
      </c>
      <c r="J1011" s="5">
        <v>70</v>
      </c>
      <c r="K1011" s="5">
        <v>19</v>
      </c>
      <c r="L1011" s="5" t="s">
        <v>202</v>
      </c>
      <c r="M1011" s="5">
        <v>84</v>
      </c>
      <c r="N1011" s="5"/>
      <c r="O1011" s="5" t="s">
        <v>33</v>
      </c>
      <c r="P1011" s="5"/>
      <c r="Q1011" s="5" t="s">
        <v>21</v>
      </c>
      <c r="R1011" s="5" t="s">
        <v>21</v>
      </c>
      <c r="S1011" s="5">
        <v>71</v>
      </c>
      <c r="T1011" s="5" t="s">
        <v>22</v>
      </c>
      <c r="U1011" s="5" t="s">
        <v>23</v>
      </c>
      <c r="V1011" s="5" t="s">
        <v>24</v>
      </c>
      <c r="W1011" s="12">
        <v>148</v>
      </c>
      <c r="X1011" s="7">
        <f t="shared" si="60"/>
        <v>0.28000000000000003</v>
      </c>
      <c r="Y1011" s="5">
        <f t="shared" si="61"/>
        <v>106.56</v>
      </c>
      <c r="AI1011" t="e">
        <f>VLOOKUP(A1011,NP!$A:$B,2,FALSE)</f>
        <v>#N/A</v>
      </c>
      <c r="AJ1011">
        <f t="shared" si="62"/>
        <v>0</v>
      </c>
      <c r="AK1011">
        <f>VLOOKUP(F1011,Kondition!$B$4:$AG$31,21,FALSE)*100</f>
        <v>28.000000000000004</v>
      </c>
      <c r="AL1011" t="e">
        <f t="shared" si="63"/>
        <v>#REF!</v>
      </c>
      <c r="AM1011">
        <v>19</v>
      </c>
    </row>
    <row r="1012" spans="1:39" x14ac:dyDescent="0.3">
      <c r="A1012" s="5">
        <v>10019141</v>
      </c>
      <c r="B1012" s="6">
        <v>4019238629798</v>
      </c>
      <c r="C1012" s="5" t="s">
        <v>76</v>
      </c>
      <c r="D1012" s="5" t="s">
        <v>208</v>
      </c>
      <c r="E1012" s="12">
        <v>120.5</v>
      </c>
      <c r="F1012" s="5" t="s">
        <v>18</v>
      </c>
      <c r="G1012" s="5">
        <v>1956516</v>
      </c>
      <c r="H1012" s="36" t="s">
        <v>76</v>
      </c>
      <c r="I1012" s="5">
        <v>195</v>
      </c>
      <c r="J1012" s="5">
        <v>65</v>
      </c>
      <c r="K1012" s="5">
        <v>16</v>
      </c>
      <c r="L1012" s="5" t="s">
        <v>122</v>
      </c>
      <c r="M1012" s="5">
        <v>92</v>
      </c>
      <c r="N1012" s="5"/>
      <c r="O1012" s="5" t="s">
        <v>19</v>
      </c>
      <c r="P1012" s="5"/>
      <c r="Q1012" s="5" t="s">
        <v>21</v>
      </c>
      <c r="R1012" s="5" t="s">
        <v>26</v>
      </c>
      <c r="S1012" s="5">
        <v>72</v>
      </c>
      <c r="T1012" s="5" t="s">
        <v>22</v>
      </c>
      <c r="U1012" s="5" t="s">
        <v>23</v>
      </c>
      <c r="V1012" s="5" t="s">
        <v>24</v>
      </c>
      <c r="W1012" s="12">
        <v>120.5</v>
      </c>
      <c r="X1012" s="7">
        <f t="shared" si="60"/>
        <v>0.23</v>
      </c>
      <c r="Y1012" s="5">
        <f t="shared" si="61"/>
        <v>92.784999999999997</v>
      </c>
      <c r="AI1012" t="e">
        <f>VLOOKUP(A1012,NP!$A:$B,2,FALSE)</f>
        <v>#N/A</v>
      </c>
      <c r="AJ1012">
        <f t="shared" si="62"/>
        <v>0</v>
      </c>
      <c r="AK1012">
        <f>VLOOKUP(F1012,Kondition!$B$4:$AG$31,12,FALSE)*100</f>
        <v>23</v>
      </c>
      <c r="AL1012" t="e">
        <f t="shared" si="63"/>
        <v>#REF!</v>
      </c>
      <c r="AM1012">
        <v>16</v>
      </c>
    </row>
    <row r="1013" spans="1:39" x14ac:dyDescent="0.3">
      <c r="A1013" s="5">
        <v>11012345</v>
      </c>
      <c r="B1013" s="6">
        <v>4019238008784</v>
      </c>
      <c r="C1013" s="5" t="s">
        <v>76</v>
      </c>
      <c r="D1013" s="5" t="s">
        <v>3384</v>
      </c>
      <c r="E1013" s="12">
        <v>120.5</v>
      </c>
      <c r="F1013" s="5" t="s">
        <v>18</v>
      </c>
      <c r="G1013" s="5">
        <v>1956516</v>
      </c>
      <c r="H1013" s="36" t="s">
        <v>76</v>
      </c>
      <c r="I1013" s="5">
        <v>195</v>
      </c>
      <c r="J1013" s="5">
        <v>65</v>
      </c>
      <c r="K1013" s="5">
        <v>16</v>
      </c>
      <c r="L1013" s="5" t="s">
        <v>3230</v>
      </c>
      <c r="M1013" s="5">
        <v>92</v>
      </c>
      <c r="N1013" s="5"/>
      <c r="O1013" s="5" t="s">
        <v>19</v>
      </c>
      <c r="P1013" s="5"/>
      <c r="Q1013" s="5" t="s">
        <v>21</v>
      </c>
      <c r="R1013" s="5" t="s">
        <v>27</v>
      </c>
      <c r="S1013" s="5">
        <v>72</v>
      </c>
      <c r="T1013" s="5" t="s">
        <v>22</v>
      </c>
      <c r="U1013" s="5" t="s">
        <v>23</v>
      </c>
      <c r="V1013" s="5" t="s">
        <v>24</v>
      </c>
      <c r="W1013" s="12">
        <v>120.5</v>
      </c>
      <c r="X1013" s="7">
        <f t="shared" si="60"/>
        <v>0.23</v>
      </c>
      <c r="Y1013" s="5">
        <f t="shared" si="61"/>
        <v>92.784999999999997</v>
      </c>
      <c r="AI1013" t="e">
        <f>VLOOKUP(A1013,NP!$A:$B,2,FALSE)</f>
        <v>#N/A</v>
      </c>
      <c r="AJ1013">
        <f t="shared" si="62"/>
        <v>0</v>
      </c>
      <c r="AK1013">
        <f>VLOOKUP(F1013,Kondition!$B$4:$AG$31,12,FALSE)*100</f>
        <v>23</v>
      </c>
      <c r="AL1013" t="e">
        <f t="shared" si="63"/>
        <v>#REF!</v>
      </c>
      <c r="AM1013">
        <v>16</v>
      </c>
    </row>
    <row r="1014" spans="1:39" x14ac:dyDescent="0.3">
      <c r="A1014" s="5">
        <v>11010581</v>
      </c>
      <c r="B1014" s="6">
        <v>4019238741292</v>
      </c>
      <c r="C1014" s="5" t="s">
        <v>76</v>
      </c>
      <c r="D1014" s="5" t="s">
        <v>3232</v>
      </c>
      <c r="E1014" s="12">
        <v>120.5</v>
      </c>
      <c r="F1014" s="5" t="s">
        <v>18</v>
      </c>
      <c r="G1014" s="5">
        <v>2056515</v>
      </c>
      <c r="H1014" s="36" t="s">
        <v>76</v>
      </c>
      <c r="I1014" s="5">
        <v>205</v>
      </c>
      <c r="J1014" s="5">
        <v>65</v>
      </c>
      <c r="K1014" s="5">
        <v>15</v>
      </c>
      <c r="L1014" s="5" t="s">
        <v>3230</v>
      </c>
      <c r="M1014" s="5">
        <v>94</v>
      </c>
      <c r="N1014" s="5"/>
      <c r="O1014" s="5" t="s">
        <v>33</v>
      </c>
      <c r="P1014" s="5"/>
      <c r="Q1014" s="5" t="s">
        <v>21</v>
      </c>
      <c r="R1014" s="5" t="s">
        <v>27</v>
      </c>
      <c r="S1014" s="5">
        <v>72</v>
      </c>
      <c r="T1014" s="5" t="s">
        <v>22</v>
      </c>
      <c r="U1014" s="5" t="s">
        <v>23</v>
      </c>
      <c r="V1014" s="5" t="s">
        <v>24</v>
      </c>
      <c r="W1014" s="12">
        <v>120.5</v>
      </c>
      <c r="X1014" s="7">
        <f t="shared" si="60"/>
        <v>0.215</v>
      </c>
      <c r="Y1014" s="5">
        <f t="shared" si="61"/>
        <v>94.592500000000001</v>
      </c>
      <c r="AI1014" t="e">
        <f>VLOOKUP(A1014,NP!$A:$B,2,FALSE)</f>
        <v>#N/A</v>
      </c>
      <c r="AJ1014">
        <f t="shared" si="62"/>
        <v>0</v>
      </c>
      <c r="AK1014">
        <f>VLOOKUP(F1014,Kondition!$B$4:$AG$31,9,FALSE)*100</f>
        <v>21.5</v>
      </c>
      <c r="AL1014" t="e">
        <f t="shared" si="63"/>
        <v>#REF!</v>
      </c>
      <c r="AM1014">
        <v>16</v>
      </c>
    </row>
    <row r="1015" spans="1:39" x14ac:dyDescent="0.3">
      <c r="A1015" s="5">
        <v>10050477</v>
      </c>
      <c r="B1015" s="6">
        <v>4024063582378</v>
      </c>
      <c r="C1015" s="5" t="s">
        <v>4286</v>
      </c>
      <c r="D1015" s="5" t="s">
        <v>4377</v>
      </c>
      <c r="E1015" s="12">
        <v>76.5</v>
      </c>
      <c r="F1015" s="5" t="s">
        <v>51</v>
      </c>
      <c r="G1015" s="5">
        <v>1657014</v>
      </c>
      <c r="H1015" s="36" t="s">
        <v>4286</v>
      </c>
      <c r="I1015" s="5">
        <v>165</v>
      </c>
      <c r="J1015" s="5">
        <v>70</v>
      </c>
      <c r="K1015" s="5">
        <v>14</v>
      </c>
      <c r="L1015" s="5" t="s">
        <v>683</v>
      </c>
      <c r="M1015" s="5">
        <v>89</v>
      </c>
      <c r="N1015" s="5">
        <v>87</v>
      </c>
      <c r="O1015" s="5" t="s">
        <v>50</v>
      </c>
      <c r="P1015" s="5"/>
      <c r="Q1015" s="5" t="s">
        <v>26</v>
      </c>
      <c r="R1015" s="5" t="s">
        <v>21</v>
      </c>
      <c r="S1015" s="5">
        <v>73</v>
      </c>
      <c r="T1015" s="5" t="s">
        <v>22</v>
      </c>
      <c r="U1015" s="5" t="s">
        <v>23</v>
      </c>
      <c r="V1015" s="5" t="s">
        <v>4279</v>
      </c>
      <c r="W1015" s="12">
        <v>76.5</v>
      </c>
      <c r="X1015" s="7">
        <f t="shared" si="60"/>
        <v>7.0000000000000007E-2</v>
      </c>
      <c r="Y1015" s="5">
        <f t="shared" si="61"/>
        <v>71.144999999999996</v>
      </c>
      <c r="AI1015" t="e">
        <f>VLOOKUP(A1015,NP!$A:$B,2,FALSE)</f>
        <v>#N/A</v>
      </c>
      <c r="AJ1015">
        <f t="shared" si="62"/>
        <v>0</v>
      </c>
      <c r="AK1015">
        <f>VLOOKUP(F1015,Kondition!$B$4:$AG$31,6,FALSE)*100</f>
        <v>7.0000000000000009</v>
      </c>
      <c r="AL1015" t="e">
        <f t="shared" si="63"/>
        <v>#REF!</v>
      </c>
      <c r="AM1015">
        <v>16</v>
      </c>
    </row>
    <row r="1016" spans="1:39" x14ac:dyDescent="0.3">
      <c r="A1016" s="5">
        <v>10018197</v>
      </c>
      <c r="B1016" s="6">
        <v>4019238598780</v>
      </c>
      <c r="C1016" s="5" t="s">
        <v>76</v>
      </c>
      <c r="D1016" s="5" t="s">
        <v>181</v>
      </c>
      <c r="E1016" s="12">
        <v>121</v>
      </c>
      <c r="F1016" s="5" t="s">
        <v>18</v>
      </c>
      <c r="G1016" s="5">
        <v>1955516</v>
      </c>
      <c r="H1016" s="36" t="s">
        <v>76</v>
      </c>
      <c r="I1016" s="5">
        <v>195</v>
      </c>
      <c r="J1016" s="5">
        <v>55</v>
      </c>
      <c r="K1016" s="5">
        <v>16</v>
      </c>
      <c r="L1016" s="5" t="s">
        <v>86</v>
      </c>
      <c r="M1016" s="5">
        <v>87</v>
      </c>
      <c r="N1016" s="5"/>
      <c r="O1016" s="5" t="s">
        <v>33</v>
      </c>
      <c r="P1016" s="5"/>
      <c r="Q1016" s="5" t="s">
        <v>20</v>
      </c>
      <c r="R1016" s="5" t="s">
        <v>21</v>
      </c>
      <c r="S1016" s="5">
        <v>72</v>
      </c>
      <c r="T1016" s="5" t="s">
        <v>22</v>
      </c>
      <c r="U1016" s="5" t="s">
        <v>23</v>
      </c>
      <c r="V1016" s="5" t="s">
        <v>24</v>
      </c>
      <c r="W1016" s="12">
        <v>121</v>
      </c>
      <c r="X1016" s="7">
        <f t="shared" ref="X1016:X1079" si="64">IF(AJ1016&gt;0,"NP",AK1016/100)</f>
        <v>0.23</v>
      </c>
      <c r="Y1016" s="5">
        <f t="shared" ref="Y1016:Y1079" si="65">IF(AJ1016&gt;0,AI1016,E1016*(100%-X1016))</f>
        <v>93.17</v>
      </c>
      <c r="AI1016" t="e">
        <f>VLOOKUP(A1016,NP!$A:$B,2,FALSE)</f>
        <v>#N/A</v>
      </c>
      <c r="AJ1016">
        <f t="shared" ref="AJ1016:AJ1079" si="66">_xlfn.IFNA(AI1016,0)</f>
        <v>0</v>
      </c>
      <c r="AK1016">
        <f>VLOOKUP(F1016,Kondition!$B$4:$AG$31,12,FALSE)*100</f>
        <v>23</v>
      </c>
      <c r="AL1016" t="e">
        <f t="shared" ref="AL1016:AL1079" si="67">$AI$1&amp;F1016&amp;K1016</f>
        <v>#REF!</v>
      </c>
      <c r="AM1016">
        <v>16</v>
      </c>
    </row>
    <row r="1017" spans="1:39" x14ac:dyDescent="0.3">
      <c r="A1017" s="5">
        <v>10051372</v>
      </c>
      <c r="B1017" s="6">
        <v>4024063000667</v>
      </c>
      <c r="C1017" s="5" t="s">
        <v>76</v>
      </c>
      <c r="D1017" s="5" t="s">
        <v>745</v>
      </c>
      <c r="E1017" s="12">
        <v>81</v>
      </c>
      <c r="F1017" s="5" t="s">
        <v>51</v>
      </c>
      <c r="G1017" s="5">
        <v>2254018</v>
      </c>
      <c r="H1017" s="36" t="s">
        <v>76</v>
      </c>
      <c r="I1017" s="5">
        <v>225</v>
      </c>
      <c r="J1017" s="5">
        <v>40</v>
      </c>
      <c r="K1017" s="5">
        <v>18</v>
      </c>
      <c r="L1017" s="5" t="s">
        <v>685</v>
      </c>
      <c r="M1017" s="5">
        <v>92</v>
      </c>
      <c r="N1017" s="5"/>
      <c r="O1017" s="5" t="s">
        <v>25</v>
      </c>
      <c r="P1017" s="5"/>
      <c r="Q1017" s="5" t="s">
        <v>26</v>
      </c>
      <c r="R1017" s="5" t="s">
        <v>21</v>
      </c>
      <c r="S1017" s="5">
        <v>72</v>
      </c>
      <c r="T1017" s="5" t="s">
        <v>22</v>
      </c>
      <c r="U1017" s="5" t="s">
        <v>23</v>
      </c>
      <c r="V1017" s="5" t="s">
        <v>24</v>
      </c>
      <c r="W1017" s="12">
        <v>81</v>
      </c>
      <c r="X1017" s="7">
        <f t="shared" si="64"/>
        <v>7.0000000000000007E-2</v>
      </c>
      <c r="Y1017" s="5">
        <f t="shared" si="65"/>
        <v>75.33</v>
      </c>
      <c r="AI1017" t="e">
        <f>VLOOKUP(A1017,NP!$A:$B,2,FALSE)</f>
        <v>#N/A</v>
      </c>
      <c r="AJ1017">
        <f t="shared" si="66"/>
        <v>0</v>
      </c>
      <c r="AK1017">
        <f>VLOOKUP(F1017,Kondition!$B$4:$AG$31,18,FALSE)*100</f>
        <v>7.0000000000000009</v>
      </c>
      <c r="AL1017" t="e">
        <f t="shared" si="67"/>
        <v>#REF!</v>
      </c>
      <c r="AM1017">
        <v>17</v>
      </c>
    </row>
    <row r="1018" spans="1:39" x14ac:dyDescent="0.3">
      <c r="A1018" s="5">
        <v>10051359</v>
      </c>
      <c r="B1018" s="6">
        <v>4024063001121</v>
      </c>
      <c r="C1018" s="5" t="s">
        <v>76</v>
      </c>
      <c r="D1018" s="5" t="s">
        <v>732</v>
      </c>
      <c r="E1018" s="12">
        <v>81</v>
      </c>
      <c r="F1018" s="5" t="s">
        <v>51</v>
      </c>
      <c r="G1018" s="5">
        <v>2155017</v>
      </c>
      <c r="H1018" s="36" t="s">
        <v>76</v>
      </c>
      <c r="I1018" s="5">
        <v>215</v>
      </c>
      <c r="J1018" s="5">
        <v>50</v>
      </c>
      <c r="K1018" s="5">
        <v>17</v>
      </c>
      <c r="L1018" s="5" t="s">
        <v>685</v>
      </c>
      <c r="M1018" s="5">
        <v>95</v>
      </c>
      <c r="N1018" s="5"/>
      <c r="O1018" s="5" t="s">
        <v>25</v>
      </c>
      <c r="P1018" s="5"/>
      <c r="Q1018" s="5" t="s">
        <v>26</v>
      </c>
      <c r="R1018" s="5" t="s">
        <v>21</v>
      </c>
      <c r="S1018" s="5">
        <v>72</v>
      </c>
      <c r="T1018" s="5" t="s">
        <v>22</v>
      </c>
      <c r="U1018" s="5" t="s">
        <v>23</v>
      </c>
      <c r="V1018" s="5" t="s">
        <v>24</v>
      </c>
      <c r="W1018" s="12">
        <v>81</v>
      </c>
      <c r="X1018" s="7">
        <f t="shared" si="64"/>
        <v>7.0000000000000007E-2</v>
      </c>
      <c r="Y1018" s="5">
        <f t="shared" si="65"/>
        <v>75.33</v>
      </c>
      <c r="AI1018" t="e">
        <f>VLOOKUP(A1018,NP!$A:$B,2,FALSE)</f>
        <v>#N/A</v>
      </c>
      <c r="AJ1018">
        <f t="shared" si="66"/>
        <v>0</v>
      </c>
      <c r="AK1018">
        <f>VLOOKUP(F1018,Kondition!$B$4:$AG$31,15,FALSE)*100</f>
        <v>7.0000000000000009</v>
      </c>
      <c r="AL1018" t="e">
        <f t="shared" si="67"/>
        <v>#REF!</v>
      </c>
      <c r="AM1018">
        <v>17</v>
      </c>
    </row>
    <row r="1019" spans="1:39" x14ac:dyDescent="0.3">
      <c r="A1019" s="5">
        <v>10230517</v>
      </c>
      <c r="B1019" s="6">
        <v>4024067614464</v>
      </c>
      <c r="C1019" s="5" t="s">
        <v>4286</v>
      </c>
      <c r="D1019" s="5" t="s">
        <v>4614</v>
      </c>
      <c r="E1019" s="12">
        <v>99</v>
      </c>
      <c r="F1019" s="5" t="s">
        <v>63</v>
      </c>
      <c r="G1019" s="5">
        <v>1657014</v>
      </c>
      <c r="H1019" s="36" t="s">
        <v>4286</v>
      </c>
      <c r="I1019" s="5">
        <v>165</v>
      </c>
      <c r="J1019" s="5">
        <v>70</v>
      </c>
      <c r="K1019" s="5">
        <v>14</v>
      </c>
      <c r="L1019" s="5" t="s">
        <v>2296</v>
      </c>
      <c r="M1019" s="5">
        <v>89</v>
      </c>
      <c r="N1019" s="5">
        <v>87</v>
      </c>
      <c r="O1019" s="5" t="s">
        <v>50</v>
      </c>
      <c r="P1019" s="5"/>
      <c r="Q1019" s="5" t="s">
        <v>26</v>
      </c>
      <c r="R1019" s="5" t="s">
        <v>21</v>
      </c>
      <c r="S1019" s="5">
        <v>72</v>
      </c>
      <c r="T1019" s="5" t="s">
        <v>22</v>
      </c>
      <c r="U1019" s="5" t="s">
        <v>23</v>
      </c>
      <c r="V1019" s="5" t="s">
        <v>4279</v>
      </c>
      <c r="W1019" s="12">
        <v>99</v>
      </c>
      <c r="X1019" s="7">
        <f t="shared" si="64"/>
        <v>0.20499999999999999</v>
      </c>
      <c r="Y1019" s="5">
        <f t="shared" si="65"/>
        <v>78.704999999999998</v>
      </c>
      <c r="AI1019" t="e">
        <f>VLOOKUP(A1019,NP!$A:$B,2,FALSE)</f>
        <v>#N/A</v>
      </c>
      <c r="AJ1019">
        <f t="shared" si="66"/>
        <v>0</v>
      </c>
      <c r="AK1019">
        <f>VLOOKUP(F1019,Kondition!$B$4:$AG$31,6,FALSE)*100</f>
        <v>20.5</v>
      </c>
      <c r="AL1019" t="e">
        <f t="shared" si="67"/>
        <v>#REF!</v>
      </c>
      <c r="AM1019">
        <v>16</v>
      </c>
    </row>
    <row r="1020" spans="1:39" x14ac:dyDescent="0.3">
      <c r="A1020" s="5">
        <v>11011467</v>
      </c>
      <c r="B1020" s="6">
        <v>4019238792232</v>
      </c>
      <c r="C1020" s="5" t="s">
        <v>76</v>
      </c>
      <c r="D1020" s="5" t="s">
        <v>3323</v>
      </c>
      <c r="E1020" s="12">
        <v>121.5</v>
      </c>
      <c r="F1020" s="5" t="s">
        <v>18</v>
      </c>
      <c r="G1020" s="5">
        <v>1855016</v>
      </c>
      <c r="H1020" s="36" t="s">
        <v>76</v>
      </c>
      <c r="I1020" s="5">
        <v>185</v>
      </c>
      <c r="J1020" s="5">
        <v>50</v>
      </c>
      <c r="K1020" s="5">
        <v>16</v>
      </c>
      <c r="L1020" s="5" t="s">
        <v>3230</v>
      </c>
      <c r="M1020" s="5">
        <v>81</v>
      </c>
      <c r="N1020" s="5"/>
      <c r="O1020" s="5" t="s">
        <v>19</v>
      </c>
      <c r="P1020" s="5"/>
      <c r="Q1020" s="5" t="s">
        <v>26</v>
      </c>
      <c r="R1020" s="5" t="s">
        <v>27</v>
      </c>
      <c r="S1020" s="5">
        <v>71</v>
      </c>
      <c r="T1020" s="5" t="s">
        <v>22</v>
      </c>
      <c r="U1020" s="5" t="s">
        <v>23</v>
      </c>
      <c r="V1020" s="5" t="s">
        <v>24</v>
      </c>
      <c r="W1020" s="12">
        <v>121.5</v>
      </c>
      <c r="X1020" s="7">
        <f t="shared" si="64"/>
        <v>0.23</v>
      </c>
      <c r="Y1020" s="5">
        <f t="shared" si="65"/>
        <v>93.555000000000007</v>
      </c>
      <c r="AI1020" t="e">
        <f>VLOOKUP(A1020,NP!$A:$B,2,FALSE)</f>
        <v>#N/A</v>
      </c>
      <c r="AJ1020">
        <f t="shared" si="66"/>
        <v>0</v>
      </c>
      <c r="AK1020">
        <f>VLOOKUP(F1020,Kondition!$B$4:$AG$31,12,FALSE)*100</f>
        <v>23</v>
      </c>
      <c r="AL1020" t="e">
        <f t="shared" si="67"/>
        <v>#REF!</v>
      </c>
      <c r="AM1020">
        <v>16</v>
      </c>
    </row>
    <row r="1021" spans="1:39" x14ac:dyDescent="0.3">
      <c r="A1021" s="5">
        <v>10016932</v>
      </c>
      <c r="B1021" s="6">
        <v>4019238520040</v>
      </c>
      <c r="C1021" s="5" t="s">
        <v>76</v>
      </c>
      <c r="D1021" s="5" t="s">
        <v>148</v>
      </c>
      <c r="E1021" s="12">
        <v>121.5</v>
      </c>
      <c r="F1021" s="5" t="s">
        <v>18</v>
      </c>
      <c r="G1021" s="5">
        <v>1955516</v>
      </c>
      <c r="H1021" s="36" t="s">
        <v>76</v>
      </c>
      <c r="I1021" s="5">
        <v>195</v>
      </c>
      <c r="J1021" s="5">
        <v>55</v>
      </c>
      <c r="K1021" s="5">
        <v>16</v>
      </c>
      <c r="L1021" s="5" t="s">
        <v>122</v>
      </c>
      <c r="M1021" s="5">
        <v>87</v>
      </c>
      <c r="N1021" s="5"/>
      <c r="O1021" s="5" t="s">
        <v>19</v>
      </c>
      <c r="P1021" s="5"/>
      <c r="Q1021" s="5" t="s">
        <v>20</v>
      </c>
      <c r="R1021" s="5" t="s">
        <v>26</v>
      </c>
      <c r="S1021" s="5">
        <v>72</v>
      </c>
      <c r="T1021" s="5" t="s">
        <v>22</v>
      </c>
      <c r="U1021" s="5" t="s">
        <v>23</v>
      </c>
      <c r="V1021" s="5" t="s">
        <v>24</v>
      </c>
      <c r="W1021" s="12">
        <v>121.5</v>
      </c>
      <c r="X1021" s="7">
        <f t="shared" si="64"/>
        <v>0.23</v>
      </c>
      <c r="Y1021" s="5">
        <f t="shared" si="65"/>
        <v>93.555000000000007</v>
      </c>
      <c r="AI1021" t="e">
        <f>VLOOKUP(A1021,NP!$A:$B,2,FALSE)</f>
        <v>#N/A</v>
      </c>
      <c r="AJ1021">
        <f t="shared" si="66"/>
        <v>0</v>
      </c>
      <c r="AK1021">
        <f>VLOOKUP(F1021,Kondition!$B$4:$AG$31,12,FALSE)*100</f>
        <v>23</v>
      </c>
      <c r="AL1021" t="e">
        <f t="shared" si="67"/>
        <v>#REF!</v>
      </c>
      <c r="AM1021">
        <v>16</v>
      </c>
    </row>
    <row r="1022" spans="1:39" x14ac:dyDescent="0.3">
      <c r="A1022" s="5">
        <v>11010584</v>
      </c>
      <c r="B1022" s="6">
        <v>4019238741490</v>
      </c>
      <c r="C1022" s="5" t="s">
        <v>76</v>
      </c>
      <c r="D1022" s="5" t="s">
        <v>3235</v>
      </c>
      <c r="E1022" s="12">
        <v>121.5</v>
      </c>
      <c r="F1022" s="5" t="s">
        <v>18</v>
      </c>
      <c r="G1022" s="5">
        <v>1955516</v>
      </c>
      <c r="H1022" s="36" t="s">
        <v>76</v>
      </c>
      <c r="I1022" s="5">
        <v>195</v>
      </c>
      <c r="J1022" s="5">
        <v>55</v>
      </c>
      <c r="K1022" s="5">
        <v>16</v>
      </c>
      <c r="L1022" s="5" t="s">
        <v>3230</v>
      </c>
      <c r="M1022" s="5">
        <v>87</v>
      </c>
      <c r="N1022" s="5"/>
      <c r="O1022" s="5" t="s">
        <v>19</v>
      </c>
      <c r="P1022" s="5"/>
      <c r="Q1022" s="5" t="s">
        <v>26</v>
      </c>
      <c r="R1022" s="5" t="s">
        <v>27</v>
      </c>
      <c r="S1022" s="5">
        <v>72</v>
      </c>
      <c r="T1022" s="5" t="s">
        <v>22</v>
      </c>
      <c r="U1022" s="5" t="s">
        <v>23</v>
      </c>
      <c r="V1022" s="5" t="s">
        <v>24</v>
      </c>
      <c r="W1022" s="12">
        <v>121.5</v>
      </c>
      <c r="X1022" s="7">
        <f t="shared" si="64"/>
        <v>0.23</v>
      </c>
      <c r="Y1022" s="5">
        <f t="shared" si="65"/>
        <v>93.555000000000007</v>
      </c>
      <c r="AI1022" t="e">
        <f>VLOOKUP(A1022,NP!$A:$B,2,FALSE)</f>
        <v>#N/A</v>
      </c>
      <c r="AJ1022">
        <f t="shared" si="66"/>
        <v>0</v>
      </c>
      <c r="AK1022">
        <f>VLOOKUP(F1022,Kondition!$B$4:$AG$31,12,FALSE)*100</f>
        <v>23</v>
      </c>
      <c r="AL1022" t="e">
        <f t="shared" si="67"/>
        <v>#REF!</v>
      </c>
      <c r="AM1022">
        <v>16</v>
      </c>
    </row>
    <row r="1023" spans="1:39" x14ac:dyDescent="0.3">
      <c r="A1023" s="5">
        <v>11013791</v>
      </c>
      <c r="B1023" s="6">
        <v>4019238025446</v>
      </c>
      <c r="C1023" s="5" t="s">
        <v>76</v>
      </c>
      <c r="D1023" s="5" t="s">
        <v>3479</v>
      </c>
      <c r="E1023" s="12">
        <v>122.5</v>
      </c>
      <c r="F1023" s="5" t="s">
        <v>18</v>
      </c>
      <c r="G1023" s="5">
        <v>1956016</v>
      </c>
      <c r="H1023" s="36" t="s">
        <v>76</v>
      </c>
      <c r="I1023" s="5">
        <v>195</v>
      </c>
      <c r="J1023" s="5">
        <v>60</v>
      </c>
      <c r="K1023" s="5">
        <v>16</v>
      </c>
      <c r="L1023" s="5" t="s">
        <v>3467</v>
      </c>
      <c r="M1023" s="5">
        <v>93</v>
      </c>
      <c r="N1023" s="5"/>
      <c r="O1023" s="5" t="s">
        <v>33</v>
      </c>
      <c r="P1023" s="5"/>
      <c r="Q1023" s="5"/>
      <c r="R1023" s="5"/>
      <c r="S1023" s="5"/>
      <c r="T1023" s="5"/>
      <c r="U1023" s="5"/>
      <c r="V1023" s="5"/>
      <c r="W1023" s="12">
        <v>122.5</v>
      </c>
      <c r="X1023" s="7">
        <f t="shared" si="64"/>
        <v>0.23</v>
      </c>
      <c r="Y1023" s="5">
        <f t="shared" si="65"/>
        <v>94.325000000000003</v>
      </c>
      <c r="AI1023" t="e">
        <f>VLOOKUP(A1023,NP!$A:$B,2,FALSE)</f>
        <v>#N/A</v>
      </c>
      <c r="AJ1023">
        <f t="shared" si="66"/>
        <v>0</v>
      </c>
      <c r="AK1023">
        <f>VLOOKUP(F1023,Kondition!$B$4:$AG$31,12,FALSE)*100</f>
        <v>23</v>
      </c>
      <c r="AL1023" t="e">
        <f t="shared" si="67"/>
        <v>#REF!</v>
      </c>
      <c r="AM1023">
        <v>16</v>
      </c>
    </row>
    <row r="1024" spans="1:39" x14ac:dyDescent="0.3">
      <c r="A1024" s="5">
        <v>10085681</v>
      </c>
      <c r="B1024" s="6">
        <v>3528700518962</v>
      </c>
      <c r="C1024" s="5" t="s">
        <v>77</v>
      </c>
      <c r="D1024" s="5" t="s">
        <v>1181</v>
      </c>
      <c r="E1024" s="12">
        <v>199.5</v>
      </c>
      <c r="F1024" s="5" t="s">
        <v>49</v>
      </c>
      <c r="G1024" s="5">
        <v>2055017</v>
      </c>
      <c r="H1024" s="36" t="s">
        <v>77</v>
      </c>
      <c r="I1024" s="5">
        <v>205</v>
      </c>
      <c r="J1024" s="5">
        <v>50</v>
      </c>
      <c r="K1024" s="5">
        <v>17</v>
      </c>
      <c r="L1024" s="5" t="s">
        <v>1178</v>
      </c>
      <c r="M1024" s="5">
        <v>89</v>
      </c>
      <c r="N1024" s="5"/>
      <c r="O1024" s="5" t="s">
        <v>25</v>
      </c>
      <c r="P1024" s="5" t="s">
        <v>53</v>
      </c>
      <c r="Q1024" s="5" t="s">
        <v>20</v>
      </c>
      <c r="R1024" s="5" t="s">
        <v>27</v>
      </c>
      <c r="S1024" s="5">
        <v>68</v>
      </c>
      <c r="T1024" s="5" t="s">
        <v>35</v>
      </c>
      <c r="U1024" s="5" t="s">
        <v>23</v>
      </c>
      <c r="V1024" s="5" t="s">
        <v>24</v>
      </c>
      <c r="W1024" s="12">
        <v>199.5</v>
      </c>
      <c r="X1024" s="7">
        <f t="shared" si="64"/>
        <v>0.215</v>
      </c>
      <c r="Y1024" s="5">
        <f t="shared" si="65"/>
        <v>156.60750000000002</v>
      </c>
      <c r="AI1024" t="e">
        <f>VLOOKUP(A1024,NP!$A:$B,2,FALSE)</f>
        <v>#N/A</v>
      </c>
      <c r="AJ1024">
        <f t="shared" si="66"/>
        <v>0</v>
      </c>
      <c r="AK1024">
        <f>VLOOKUP(F1024,Kondition!$B$4:$AG$31,15,FALSE)*100</f>
        <v>21.5</v>
      </c>
      <c r="AL1024" t="e">
        <f t="shared" si="67"/>
        <v>#REF!</v>
      </c>
      <c r="AM1024">
        <v>17</v>
      </c>
    </row>
    <row r="1025" spans="1:39" x14ac:dyDescent="0.3">
      <c r="A1025" s="5">
        <v>10230743</v>
      </c>
      <c r="B1025" s="6">
        <v>4024067747919</v>
      </c>
      <c r="C1025" s="5" t="s">
        <v>76</v>
      </c>
      <c r="D1025" s="5" t="s">
        <v>2366</v>
      </c>
      <c r="E1025" s="12">
        <v>103.5</v>
      </c>
      <c r="F1025" s="5" t="s">
        <v>63</v>
      </c>
      <c r="G1025" s="5">
        <v>2055516</v>
      </c>
      <c r="H1025" s="36" t="s">
        <v>76</v>
      </c>
      <c r="I1025" s="5">
        <v>205</v>
      </c>
      <c r="J1025" s="5">
        <v>55</v>
      </c>
      <c r="K1025" s="5">
        <v>16</v>
      </c>
      <c r="L1025" s="5" t="s">
        <v>2327</v>
      </c>
      <c r="M1025" s="5">
        <v>94</v>
      </c>
      <c r="N1025" s="5"/>
      <c r="O1025" s="5" t="s">
        <v>25</v>
      </c>
      <c r="P1025" s="5"/>
      <c r="Q1025" s="5" t="s">
        <v>26</v>
      </c>
      <c r="R1025" s="5" t="s">
        <v>21</v>
      </c>
      <c r="S1025" s="5">
        <v>71</v>
      </c>
      <c r="T1025" s="5" t="s">
        <v>22</v>
      </c>
      <c r="U1025" s="5" t="s">
        <v>23</v>
      </c>
      <c r="V1025" s="5" t="s">
        <v>24</v>
      </c>
      <c r="W1025" s="12">
        <v>103.5</v>
      </c>
      <c r="X1025" s="7">
        <f t="shared" si="64"/>
        <v>0.21</v>
      </c>
      <c r="Y1025" s="5">
        <f t="shared" si="65"/>
        <v>81.765000000000001</v>
      </c>
      <c r="AI1025" t="e">
        <f>VLOOKUP(A1025,NP!$A:$B,2,FALSE)</f>
        <v>#N/A</v>
      </c>
      <c r="AJ1025">
        <f t="shared" si="66"/>
        <v>0</v>
      </c>
      <c r="AK1025">
        <f>VLOOKUP(F1025,Kondition!$B$4:$AG$31,12,FALSE)*100</f>
        <v>21</v>
      </c>
      <c r="AL1025" t="e">
        <f t="shared" si="67"/>
        <v>#REF!</v>
      </c>
      <c r="AM1025">
        <v>16</v>
      </c>
    </row>
    <row r="1026" spans="1:39" x14ac:dyDescent="0.3">
      <c r="A1026" s="5">
        <v>10030395</v>
      </c>
      <c r="B1026" s="6">
        <v>4024068517535</v>
      </c>
      <c r="C1026" s="5" t="s">
        <v>4286</v>
      </c>
      <c r="D1026" s="5" t="s">
        <v>4321</v>
      </c>
      <c r="E1026" s="12">
        <v>97</v>
      </c>
      <c r="F1026" s="5" t="s">
        <v>48</v>
      </c>
      <c r="G1026" s="5">
        <v>19514</v>
      </c>
      <c r="H1026" s="36" t="s">
        <v>4286</v>
      </c>
      <c r="I1026" s="5">
        <v>195</v>
      </c>
      <c r="J1026" s="5"/>
      <c r="K1026" s="5">
        <v>14</v>
      </c>
      <c r="L1026" s="5" t="s">
        <v>4315</v>
      </c>
      <c r="M1026" s="5">
        <v>106</v>
      </c>
      <c r="N1026" s="5">
        <v>104</v>
      </c>
      <c r="O1026" s="5" t="s">
        <v>40</v>
      </c>
      <c r="P1026" s="5"/>
      <c r="Q1026" s="5" t="s">
        <v>26</v>
      </c>
      <c r="R1026" s="5" t="s">
        <v>21</v>
      </c>
      <c r="S1026" s="5">
        <v>73</v>
      </c>
      <c r="T1026" s="5" t="s">
        <v>22</v>
      </c>
      <c r="U1026" s="5" t="s">
        <v>23</v>
      </c>
      <c r="V1026" s="5" t="s">
        <v>4279</v>
      </c>
      <c r="W1026" s="12">
        <v>97</v>
      </c>
      <c r="X1026" s="7">
        <f t="shared" si="64"/>
        <v>0.19500000000000001</v>
      </c>
      <c r="Y1026" s="5">
        <f t="shared" si="65"/>
        <v>78.084999999999994</v>
      </c>
      <c r="AI1026" t="e">
        <f>VLOOKUP(A1026,NP!$A:$B,2,FALSE)</f>
        <v>#N/A</v>
      </c>
      <c r="AJ1026">
        <f t="shared" si="66"/>
        <v>0</v>
      </c>
      <c r="AK1026">
        <f>VLOOKUP(F1026,Kondition!$B$4:$AG$31,6,FALSE)*100</f>
        <v>19.5</v>
      </c>
      <c r="AL1026" t="e">
        <f t="shared" si="67"/>
        <v>#REF!</v>
      </c>
      <c r="AM1026">
        <v>16</v>
      </c>
    </row>
    <row r="1027" spans="1:39" x14ac:dyDescent="0.3">
      <c r="A1027" s="5">
        <v>11011301</v>
      </c>
      <c r="B1027" s="6">
        <v>4019238792164</v>
      </c>
      <c r="C1027" s="5" t="s">
        <v>76</v>
      </c>
      <c r="D1027" s="5" t="s">
        <v>3301</v>
      </c>
      <c r="E1027" s="12">
        <v>123</v>
      </c>
      <c r="F1027" s="5" t="s">
        <v>18</v>
      </c>
      <c r="G1027" s="5">
        <v>2056015</v>
      </c>
      <c r="H1027" s="36" t="s">
        <v>76</v>
      </c>
      <c r="I1027" s="5">
        <v>205</v>
      </c>
      <c r="J1027" s="5">
        <v>60</v>
      </c>
      <c r="K1027" s="5">
        <v>15</v>
      </c>
      <c r="L1027" s="5" t="s">
        <v>3230</v>
      </c>
      <c r="M1027" s="5">
        <v>91</v>
      </c>
      <c r="N1027" s="5"/>
      <c r="O1027" s="5" t="s">
        <v>33</v>
      </c>
      <c r="P1027" s="5"/>
      <c r="Q1027" s="5" t="s">
        <v>21</v>
      </c>
      <c r="R1027" s="5" t="s">
        <v>27</v>
      </c>
      <c r="S1027" s="5">
        <v>72</v>
      </c>
      <c r="T1027" s="5" t="s">
        <v>22</v>
      </c>
      <c r="U1027" s="5" t="s">
        <v>23</v>
      </c>
      <c r="V1027" s="5" t="s">
        <v>24</v>
      </c>
      <c r="W1027" s="12">
        <v>123</v>
      </c>
      <c r="X1027" s="7">
        <f t="shared" si="64"/>
        <v>0.215</v>
      </c>
      <c r="Y1027" s="5">
        <f t="shared" si="65"/>
        <v>96.555000000000007</v>
      </c>
      <c r="AI1027" t="e">
        <f>VLOOKUP(A1027,NP!$A:$B,2,FALSE)</f>
        <v>#N/A</v>
      </c>
      <c r="AJ1027">
        <f t="shared" si="66"/>
        <v>0</v>
      </c>
      <c r="AK1027">
        <f>VLOOKUP(F1027,Kondition!$B$4:$AG$31,9,FALSE)*100</f>
        <v>21.5</v>
      </c>
      <c r="AL1027" t="e">
        <f t="shared" si="67"/>
        <v>#REF!</v>
      </c>
      <c r="AM1027">
        <v>16</v>
      </c>
    </row>
    <row r="1028" spans="1:39" x14ac:dyDescent="0.3">
      <c r="A1028" s="5">
        <v>10230500</v>
      </c>
      <c r="B1028" s="6">
        <v>4024067581254</v>
      </c>
      <c r="C1028" s="5" t="s">
        <v>4286</v>
      </c>
      <c r="D1028" s="5" t="s">
        <v>4600</v>
      </c>
      <c r="E1028" s="12">
        <v>104</v>
      </c>
      <c r="F1028" s="5" t="s">
        <v>63</v>
      </c>
      <c r="G1028" s="5">
        <v>1957516</v>
      </c>
      <c r="H1028" s="36" t="s">
        <v>4286</v>
      </c>
      <c r="I1028" s="5">
        <v>195</v>
      </c>
      <c r="J1028" s="5">
        <v>75</v>
      </c>
      <c r="K1028" s="5">
        <v>16</v>
      </c>
      <c r="L1028" s="5" t="s">
        <v>2296</v>
      </c>
      <c r="M1028" s="5">
        <v>107</v>
      </c>
      <c r="N1028" s="5">
        <v>105</v>
      </c>
      <c r="O1028" s="5" t="s">
        <v>50</v>
      </c>
      <c r="P1028" s="5"/>
      <c r="Q1028" s="5" t="s">
        <v>26</v>
      </c>
      <c r="R1028" s="5" t="s">
        <v>21</v>
      </c>
      <c r="S1028" s="5">
        <v>73</v>
      </c>
      <c r="T1028" s="5" t="s">
        <v>22</v>
      </c>
      <c r="U1028" s="5" t="s">
        <v>23</v>
      </c>
      <c r="V1028" s="5" t="s">
        <v>4279</v>
      </c>
      <c r="W1028" s="12">
        <v>104</v>
      </c>
      <c r="X1028" s="7">
        <f t="shared" si="64"/>
        <v>0.21</v>
      </c>
      <c r="Y1028" s="5">
        <f t="shared" si="65"/>
        <v>82.16</v>
      </c>
      <c r="AI1028" t="e">
        <f>VLOOKUP(A1028,NP!$A:$B,2,FALSE)</f>
        <v>#N/A</v>
      </c>
      <c r="AJ1028">
        <f t="shared" si="66"/>
        <v>0</v>
      </c>
      <c r="AK1028">
        <f>VLOOKUP(F1028,Kondition!$B$4:$AG$31,12,FALSE)*100</f>
        <v>21</v>
      </c>
      <c r="AL1028" t="e">
        <f t="shared" si="67"/>
        <v>#REF!</v>
      </c>
      <c r="AM1028">
        <v>16</v>
      </c>
    </row>
    <row r="1029" spans="1:39" x14ac:dyDescent="0.3">
      <c r="A1029" s="5">
        <v>10230684</v>
      </c>
      <c r="B1029" s="6">
        <v>4024067747773</v>
      </c>
      <c r="C1029" s="5" t="s">
        <v>2294</v>
      </c>
      <c r="D1029" s="5" t="s">
        <v>5484</v>
      </c>
      <c r="E1029" s="12">
        <v>104</v>
      </c>
      <c r="F1029" s="5" t="s">
        <v>63</v>
      </c>
      <c r="G1029" s="5">
        <v>2157016</v>
      </c>
      <c r="H1029" s="36" t="s">
        <v>2294</v>
      </c>
      <c r="I1029" s="5">
        <v>215</v>
      </c>
      <c r="J1029" s="5">
        <v>70</v>
      </c>
      <c r="K1029" s="5">
        <v>16</v>
      </c>
      <c r="L1029" s="5" t="s">
        <v>2298</v>
      </c>
      <c r="M1029" s="5">
        <v>100</v>
      </c>
      <c r="N1029" s="5"/>
      <c r="O1029" s="5" t="s">
        <v>33</v>
      </c>
      <c r="P1029" s="5"/>
      <c r="Q1029" s="5" t="s">
        <v>26</v>
      </c>
      <c r="R1029" s="5" t="s">
        <v>21</v>
      </c>
      <c r="S1029" s="5">
        <v>71</v>
      </c>
      <c r="T1029" s="5" t="s">
        <v>22</v>
      </c>
      <c r="U1029" s="5" t="s">
        <v>23</v>
      </c>
      <c r="V1029" s="5" t="s">
        <v>24</v>
      </c>
      <c r="W1029" s="12">
        <v>104</v>
      </c>
      <c r="X1029" s="7">
        <f t="shared" si="64"/>
        <v>0.21</v>
      </c>
      <c r="Y1029" s="5">
        <f t="shared" si="65"/>
        <v>82.16</v>
      </c>
      <c r="AI1029" t="e">
        <f>VLOOKUP(A1029,NP!$A:$B,2,FALSE)</f>
        <v>#N/A</v>
      </c>
      <c r="AJ1029">
        <f t="shared" si="66"/>
        <v>0</v>
      </c>
      <c r="AK1029">
        <f>VLOOKUP(F1029,Kondition!$B$4:$AG$31,12,FALSE)*100</f>
        <v>21</v>
      </c>
      <c r="AL1029" t="e">
        <f t="shared" si="67"/>
        <v>#REF!</v>
      </c>
      <c r="AM1029">
        <v>16</v>
      </c>
    </row>
    <row r="1030" spans="1:39" x14ac:dyDescent="0.3">
      <c r="A1030" s="5">
        <v>10030407</v>
      </c>
      <c r="B1030" s="6">
        <v>4024068520191</v>
      </c>
      <c r="C1030" s="5" t="s">
        <v>4286</v>
      </c>
      <c r="D1030" s="5" t="s">
        <v>4333</v>
      </c>
      <c r="E1030" s="12">
        <v>97.5</v>
      </c>
      <c r="F1030" s="5" t="s">
        <v>48</v>
      </c>
      <c r="G1030" s="5">
        <v>1756514</v>
      </c>
      <c r="H1030" s="36" t="s">
        <v>4286</v>
      </c>
      <c r="I1030" s="5">
        <v>175</v>
      </c>
      <c r="J1030" s="5">
        <v>65</v>
      </c>
      <c r="K1030" s="5">
        <v>14</v>
      </c>
      <c r="L1030" s="5" t="s">
        <v>4315</v>
      </c>
      <c r="M1030" s="5">
        <v>90</v>
      </c>
      <c r="N1030" s="5">
        <v>88</v>
      </c>
      <c r="O1030" s="5" t="s">
        <v>33</v>
      </c>
      <c r="P1030" s="5"/>
      <c r="Q1030" s="5" t="s">
        <v>26</v>
      </c>
      <c r="R1030" s="5" t="s">
        <v>21</v>
      </c>
      <c r="S1030" s="5">
        <v>73</v>
      </c>
      <c r="T1030" s="5" t="s">
        <v>22</v>
      </c>
      <c r="U1030" s="5" t="s">
        <v>23</v>
      </c>
      <c r="V1030" s="5" t="s">
        <v>4279</v>
      </c>
      <c r="W1030" s="12">
        <v>97.5</v>
      </c>
      <c r="X1030" s="7">
        <f t="shared" si="64"/>
        <v>0.19500000000000001</v>
      </c>
      <c r="Y1030" s="5">
        <f t="shared" si="65"/>
        <v>78.487499999999997</v>
      </c>
      <c r="AI1030" t="e">
        <f>VLOOKUP(A1030,NP!$A:$B,2,FALSE)</f>
        <v>#N/A</v>
      </c>
      <c r="AJ1030">
        <f t="shared" si="66"/>
        <v>0</v>
      </c>
      <c r="AK1030">
        <f>VLOOKUP(F1030,Kondition!$B$4:$AG$31,6,FALSE)*100</f>
        <v>19.5</v>
      </c>
      <c r="AL1030" t="e">
        <f t="shared" si="67"/>
        <v>#REF!</v>
      </c>
      <c r="AM1030">
        <v>16</v>
      </c>
    </row>
    <row r="1031" spans="1:39" x14ac:dyDescent="0.3">
      <c r="A1031" s="5">
        <v>10086259</v>
      </c>
      <c r="B1031" s="6">
        <v>3528703937128</v>
      </c>
      <c r="C1031" s="5" t="s">
        <v>77</v>
      </c>
      <c r="D1031" s="5" t="s">
        <v>1209</v>
      </c>
      <c r="E1031" s="12">
        <v>129.5</v>
      </c>
      <c r="F1031" s="5" t="s">
        <v>49</v>
      </c>
      <c r="G1031" s="5">
        <v>2055516</v>
      </c>
      <c r="H1031" s="36" t="s">
        <v>77</v>
      </c>
      <c r="I1031" s="5">
        <v>205</v>
      </c>
      <c r="J1031" s="5">
        <v>55</v>
      </c>
      <c r="K1031" s="5">
        <v>16</v>
      </c>
      <c r="L1031" s="5" t="s">
        <v>1178</v>
      </c>
      <c r="M1031" s="5">
        <v>91</v>
      </c>
      <c r="N1031" s="5"/>
      <c r="O1031" s="5" t="s">
        <v>19</v>
      </c>
      <c r="P1031" s="5" t="s">
        <v>53</v>
      </c>
      <c r="Q1031" s="5" t="s">
        <v>20</v>
      </c>
      <c r="R1031" s="5" t="s">
        <v>27</v>
      </c>
      <c r="S1031" s="5">
        <v>68</v>
      </c>
      <c r="T1031" s="5" t="s">
        <v>35</v>
      </c>
      <c r="U1031" s="5" t="s">
        <v>23</v>
      </c>
      <c r="V1031" s="5" t="s">
        <v>24</v>
      </c>
      <c r="W1031" s="12">
        <v>129.5</v>
      </c>
      <c r="X1031" s="7">
        <f t="shared" si="64"/>
        <v>0.215</v>
      </c>
      <c r="Y1031" s="5">
        <f t="shared" si="65"/>
        <v>101.6575</v>
      </c>
      <c r="AI1031" t="e">
        <f>VLOOKUP(A1031,NP!$A:$B,2,FALSE)</f>
        <v>#N/A</v>
      </c>
      <c r="AJ1031">
        <f t="shared" si="66"/>
        <v>0</v>
      </c>
      <c r="AK1031">
        <f>VLOOKUP(F1031,Kondition!$B$4:$AG$31,12,FALSE)*100</f>
        <v>21.5</v>
      </c>
      <c r="AL1031" t="e">
        <f t="shared" si="67"/>
        <v>#REF!</v>
      </c>
      <c r="AM1031">
        <v>16</v>
      </c>
    </row>
    <row r="1032" spans="1:39" x14ac:dyDescent="0.3">
      <c r="A1032" s="5">
        <v>10031351</v>
      </c>
      <c r="B1032" s="6">
        <v>4024068003854</v>
      </c>
      <c r="C1032" s="5" t="s">
        <v>4286</v>
      </c>
      <c r="D1032" s="5" t="s">
        <v>4351</v>
      </c>
      <c r="E1032" s="12">
        <v>97.5</v>
      </c>
      <c r="F1032" s="5" t="s">
        <v>48</v>
      </c>
      <c r="G1032" s="5">
        <v>1756514</v>
      </c>
      <c r="H1032" s="36" t="s">
        <v>4286</v>
      </c>
      <c r="I1032" s="5">
        <v>175</v>
      </c>
      <c r="J1032" s="5">
        <v>65</v>
      </c>
      <c r="K1032" s="5">
        <v>14</v>
      </c>
      <c r="L1032" s="5" t="s">
        <v>4335</v>
      </c>
      <c r="M1032" s="5">
        <v>90</v>
      </c>
      <c r="N1032" s="5">
        <v>88</v>
      </c>
      <c r="O1032" s="5" t="s">
        <v>33</v>
      </c>
      <c r="P1032" s="5"/>
      <c r="Q1032" s="5"/>
      <c r="R1032" s="5"/>
      <c r="S1032" s="5"/>
      <c r="T1032" s="5"/>
      <c r="U1032" s="5"/>
      <c r="V1032" s="5"/>
      <c r="W1032" s="12">
        <v>97.5</v>
      </c>
      <c r="X1032" s="7">
        <f t="shared" si="64"/>
        <v>0.19500000000000001</v>
      </c>
      <c r="Y1032" s="5">
        <f t="shared" si="65"/>
        <v>78.487499999999997</v>
      </c>
      <c r="AI1032" t="e">
        <f>VLOOKUP(A1032,NP!$A:$B,2,FALSE)</f>
        <v>#N/A</v>
      </c>
      <c r="AJ1032">
        <f t="shared" si="66"/>
        <v>0</v>
      </c>
      <c r="AK1032">
        <f>VLOOKUP(F1032,Kondition!$B$4:$AG$31,6,FALSE)*100</f>
        <v>19.5</v>
      </c>
      <c r="AL1032" t="e">
        <f t="shared" si="67"/>
        <v>#REF!</v>
      </c>
      <c r="AM1032">
        <v>16</v>
      </c>
    </row>
    <row r="1033" spans="1:39" x14ac:dyDescent="0.3">
      <c r="A1033" s="5">
        <v>10051360</v>
      </c>
      <c r="B1033" s="6">
        <v>4024063000780</v>
      </c>
      <c r="C1033" s="5" t="s">
        <v>76</v>
      </c>
      <c r="D1033" s="5" t="s">
        <v>733</v>
      </c>
      <c r="E1033" s="12">
        <v>82.5</v>
      </c>
      <c r="F1033" s="5" t="s">
        <v>51</v>
      </c>
      <c r="G1033" s="5">
        <v>2254517</v>
      </c>
      <c r="H1033" s="36" t="s">
        <v>76</v>
      </c>
      <c r="I1033" s="5">
        <v>225</v>
      </c>
      <c r="J1033" s="5">
        <v>45</v>
      </c>
      <c r="K1033" s="5">
        <v>17</v>
      </c>
      <c r="L1033" s="5" t="s">
        <v>685</v>
      </c>
      <c r="M1033" s="5">
        <v>94</v>
      </c>
      <c r="N1033" s="5"/>
      <c r="O1033" s="5" t="s">
        <v>25</v>
      </c>
      <c r="P1033" s="5"/>
      <c r="Q1033" s="5" t="s">
        <v>26</v>
      </c>
      <c r="R1033" s="5" t="s">
        <v>21</v>
      </c>
      <c r="S1033" s="5">
        <v>72</v>
      </c>
      <c r="T1033" s="5" t="s">
        <v>22</v>
      </c>
      <c r="U1033" s="5" t="s">
        <v>23</v>
      </c>
      <c r="V1033" s="5" t="s">
        <v>24</v>
      </c>
      <c r="W1033" s="12">
        <v>82.5</v>
      </c>
      <c r="X1033" s="7">
        <f t="shared" si="64"/>
        <v>7.0000000000000007E-2</v>
      </c>
      <c r="Y1033" s="5">
        <f t="shared" si="65"/>
        <v>76.724999999999994</v>
      </c>
      <c r="AI1033" t="e">
        <f>VLOOKUP(A1033,NP!$A:$B,2,FALSE)</f>
        <v>#N/A</v>
      </c>
      <c r="AJ1033">
        <f t="shared" si="66"/>
        <v>0</v>
      </c>
      <c r="AK1033">
        <f>VLOOKUP(F1033,Kondition!$B$4:$AG$31,15,FALSE)*100</f>
        <v>7.0000000000000009</v>
      </c>
      <c r="AL1033" t="e">
        <f t="shared" si="67"/>
        <v>#REF!</v>
      </c>
      <c r="AM1033">
        <v>17</v>
      </c>
    </row>
    <row r="1034" spans="1:39" x14ac:dyDescent="0.3">
      <c r="A1034" s="5">
        <v>10051363</v>
      </c>
      <c r="B1034" s="6">
        <v>4024063000858</v>
      </c>
      <c r="C1034" s="5" t="s">
        <v>76</v>
      </c>
      <c r="D1034" s="5" t="s">
        <v>736</v>
      </c>
      <c r="E1034" s="12">
        <v>82.5</v>
      </c>
      <c r="F1034" s="5" t="s">
        <v>51</v>
      </c>
      <c r="G1034" s="5">
        <v>2255017</v>
      </c>
      <c r="H1034" s="36" t="s">
        <v>76</v>
      </c>
      <c r="I1034" s="5">
        <v>225</v>
      </c>
      <c r="J1034" s="5">
        <v>50</v>
      </c>
      <c r="K1034" s="5">
        <v>17</v>
      </c>
      <c r="L1034" s="5" t="s">
        <v>685</v>
      </c>
      <c r="M1034" s="5">
        <v>98</v>
      </c>
      <c r="N1034" s="5"/>
      <c r="O1034" s="5" t="s">
        <v>19</v>
      </c>
      <c r="P1034" s="5"/>
      <c r="Q1034" s="5" t="s">
        <v>26</v>
      </c>
      <c r="R1034" s="5" t="s">
        <v>21</v>
      </c>
      <c r="S1034" s="5">
        <v>72</v>
      </c>
      <c r="T1034" s="5" t="s">
        <v>22</v>
      </c>
      <c r="U1034" s="5" t="s">
        <v>23</v>
      </c>
      <c r="V1034" s="5" t="s">
        <v>24</v>
      </c>
      <c r="W1034" s="12">
        <v>82.5</v>
      </c>
      <c r="X1034" s="7">
        <f t="shared" si="64"/>
        <v>7.0000000000000007E-2</v>
      </c>
      <c r="Y1034" s="5">
        <f t="shared" si="65"/>
        <v>76.724999999999994</v>
      </c>
      <c r="AI1034" t="e">
        <f>VLOOKUP(A1034,NP!$A:$B,2,FALSE)</f>
        <v>#N/A</v>
      </c>
      <c r="AJ1034">
        <f t="shared" si="66"/>
        <v>0</v>
      </c>
      <c r="AK1034">
        <f>VLOOKUP(F1034,Kondition!$B$4:$AG$31,15,FALSE)*100</f>
        <v>7.0000000000000009</v>
      </c>
      <c r="AL1034" t="e">
        <f t="shared" si="67"/>
        <v>#REF!</v>
      </c>
      <c r="AM1034">
        <v>17</v>
      </c>
    </row>
    <row r="1035" spans="1:39" x14ac:dyDescent="0.3">
      <c r="A1035" s="5">
        <v>10087377</v>
      </c>
      <c r="B1035" s="6">
        <v>3528700690651</v>
      </c>
      <c r="C1035" s="5" t="s">
        <v>77</v>
      </c>
      <c r="D1035" s="5" t="s">
        <v>1247</v>
      </c>
      <c r="E1035" s="12">
        <v>225</v>
      </c>
      <c r="F1035" s="5" t="s">
        <v>49</v>
      </c>
      <c r="G1035" s="5">
        <v>2055517</v>
      </c>
      <c r="H1035" s="36" t="s">
        <v>77</v>
      </c>
      <c r="I1035" s="5">
        <v>205</v>
      </c>
      <c r="J1035" s="5">
        <v>55</v>
      </c>
      <c r="K1035" s="5">
        <v>17</v>
      </c>
      <c r="L1035" s="5" t="s">
        <v>1178</v>
      </c>
      <c r="M1035" s="5">
        <v>91</v>
      </c>
      <c r="N1035" s="5"/>
      <c r="O1035" s="5" t="s">
        <v>19</v>
      </c>
      <c r="P1035" s="5" t="s">
        <v>53</v>
      </c>
      <c r="Q1035" s="5" t="s">
        <v>20</v>
      </c>
      <c r="R1035" s="5" t="s">
        <v>27</v>
      </c>
      <c r="S1035" s="5">
        <v>68</v>
      </c>
      <c r="T1035" s="5" t="s">
        <v>35</v>
      </c>
      <c r="U1035" s="5" t="s">
        <v>23</v>
      </c>
      <c r="V1035" s="5" t="s">
        <v>24</v>
      </c>
      <c r="W1035" s="12">
        <v>225</v>
      </c>
      <c r="X1035" s="7" t="str">
        <f t="shared" si="64"/>
        <v>NP</v>
      </c>
      <c r="Y1035" s="5">
        <f t="shared" si="65"/>
        <v>174</v>
      </c>
      <c r="AI1035">
        <f>VLOOKUP(A1035,NP!$A:$B,2,FALSE)</f>
        <v>174</v>
      </c>
      <c r="AJ1035">
        <f t="shared" si="66"/>
        <v>174</v>
      </c>
      <c r="AK1035">
        <f>VLOOKUP(F1035,Kondition!$B$4:$AG$31,15,FALSE)*100</f>
        <v>21.5</v>
      </c>
      <c r="AL1035" t="e">
        <f t="shared" si="67"/>
        <v>#REF!</v>
      </c>
      <c r="AM1035">
        <v>17</v>
      </c>
    </row>
    <row r="1036" spans="1:39" x14ac:dyDescent="0.3">
      <c r="A1036" s="5">
        <v>10051299</v>
      </c>
      <c r="B1036" s="6">
        <v>4024063000735</v>
      </c>
      <c r="C1036" s="5" t="s">
        <v>2294</v>
      </c>
      <c r="D1036" s="5" t="s">
        <v>5061</v>
      </c>
      <c r="E1036" s="12">
        <v>82.5</v>
      </c>
      <c r="F1036" s="5" t="s">
        <v>51</v>
      </c>
      <c r="G1036" s="5">
        <v>2157016</v>
      </c>
      <c r="H1036" s="36" t="s">
        <v>2294</v>
      </c>
      <c r="I1036" s="5">
        <v>215</v>
      </c>
      <c r="J1036" s="5">
        <v>70</v>
      </c>
      <c r="K1036" s="5">
        <v>16</v>
      </c>
      <c r="L1036" s="5" t="s">
        <v>685</v>
      </c>
      <c r="M1036" s="5">
        <v>100</v>
      </c>
      <c r="N1036" s="5"/>
      <c r="O1036" s="5" t="s">
        <v>19</v>
      </c>
      <c r="P1036" s="5"/>
      <c r="Q1036" s="5" t="s">
        <v>26</v>
      </c>
      <c r="R1036" s="5" t="s">
        <v>21</v>
      </c>
      <c r="S1036" s="5">
        <v>72</v>
      </c>
      <c r="T1036" s="5" t="s">
        <v>22</v>
      </c>
      <c r="U1036" s="5" t="s">
        <v>23</v>
      </c>
      <c r="V1036" s="5" t="s">
        <v>24</v>
      </c>
      <c r="W1036" s="12">
        <v>82.5</v>
      </c>
      <c r="X1036" s="7">
        <f t="shared" si="64"/>
        <v>7.0000000000000007E-2</v>
      </c>
      <c r="Y1036" s="5">
        <f t="shared" si="65"/>
        <v>76.724999999999994</v>
      </c>
      <c r="AI1036" t="e">
        <f>VLOOKUP(A1036,NP!$A:$B,2,FALSE)</f>
        <v>#N/A</v>
      </c>
      <c r="AJ1036">
        <f t="shared" si="66"/>
        <v>0</v>
      </c>
      <c r="AK1036">
        <f>VLOOKUP(F1036,Kondition!$B$4:$AG$31,12,FALSE)*100</f>
        <v>7.0000000000000009</v>
      </c>
      <c r="AL1036" t="e">
        <f t="shared" si="67"/>
        <v>#REF!</v>
      </c>
      <c r="AM1036">
        <v>16</v>
      </c>
    </row>
    <row r="1037" spans="1:39" x14ac:dyDescent="0.3">
      <c r="A1037" s="5">
        <v>11011465</v>
      </c>
      <c r="B1037" s="6">
        <v>4019238792218</v>
      </c>
      <c r="C1037" s="5" t="s">
        <v>76</v>
      </c>
      <c r="D1037" s="5" t="s">
        <v>3321</v>
      </c>
      <c r="E1037" s="12">
        <v>123.5</v>
      </c>
      <c r="F1037" s="5" t="s">
        <v>18</v>
      </c>
      <c r="G1037" s="5">
        <v>1954516</v>
      </c>
      <c r="H1037" s="36" t="s">
        <v>76</v>
      </c>
      <c r="I1037" s="5">
        <v>195</v>
      </c>
      <c r="J1037" s="5">
        <v>45</v>
      </c>
      <c r="K1037" s="5">
        <v>16</v>
      </c>
      <c r="L1037" s="5" t="s">
        <v>3230</v>
      </c>
      <c r="M1037" s="5">
        <v>80</v>
      </c>
      <c r="N1037" s="5"/>
      <c r="O1037" s="5" t="s">
        <v>33</v>
      </c>
      <c r="P1037" s="5"/>
      <c r="Q1037" s="5" t="s">
        <v>26</v>
      </c>
      <c r="R1037" s="5" t="s">
        <v>27</v>
      </c>
      <c r="S1037" s="5">
        <v>72</v>
      </c>
      <c r="T1037" s="5" t="s">
        <v>22</v>
      </c>
      <c r="U1037" s="5" t="s">
        <v>23</v>
      </c>
      <c r="V1037" s="5" t="s">
        <v>24</v>
      </c>
      <c r="W1037" s="12">
        <v>123.5</v>
      </c>
      <c r="X1037" s="7">
        <f t="shared" si="64"/>
        <v>0.23</v>
      </c>
      <c r="Y1037" s="5">
        <f t="shared" si="65"/>
        <v>95.094999999999999</v>
      </c>
      <c r="AI1037" t="e">
        <f>VLOOKUP(A1037,NP!$A:$B,2,FALSE)</f>
        <v>#N/A</v>
      </c>
      <c r="AJ1037">
        <f t="shared" si="66"/>
        <v>0</v>
      </c>
      <c r="AK1037">
        <f>VLOOKUP(F1037,Kondition!$B$4:$AG$31,12,FALSE)*100</f>
        <v>23</v>
      </c>
      <c r="AL1037" t="e">
        <f t="shared" si="67"/>
        <v>#REF!</v>
      </c>
      <c r="AM1037">
        <v>16</v>
      </c>
    </row>
    <row r="1038" spans="1:39" x14ac:dyDescent="0.3">
      <c r="A1038" s="5">
        <v>11010138</v>
      </c>
      <c r="B1038" s="6">
        <v>4019238676501</v>
      </c>
      <c r="C1038" s="5" t="s">
        <v>4286</v>
      </c>
      <c r="D1038" s="5" t="s">
        <v>4807</v>
      </c>
      <c r="E1038" s="12">
        <v>123.5</v>
      </c>
      <c r="F1038" s="5" t="s">
        <v>18</v>
      </c>
      <c r="G1038" s="5">
        <v>1757014</v>
      </c>
      <c r="H1038" s="36" t="s">
        <v>4286</v>
      </c>
      <c r="I1038" s="5">
        <v>175</v>
      </c>
      <c r="J1038" s="5">
        <v>70</v>
      </c>
      <c r="K1038" s="5">
        <v>14</v>
      </c>
      <c r="L1038" s="5" t="s">
        <v>4302</v>
      </c>
      <c r="M1038" s="5">
        <v>95</v>
      </c>
      <c r="N1038" s="5">
        <v>93</v>
      </c>
      <c r="O1038" s="5" t="s">
        <v>33</v>
      </c>
      <c r="P1038" s="5"/>
      <c r="Q1038" s="5" t="s">
        <v>26</v>
      </c>
      <c r="R1038" s="5" t="s">
        <v>27</v>
      </c>
      <c r="S1038" s="5">
        <v>73</v>
      </c>
      <c r="T1038" s="5" t="s">
        <v>22</v>
      </c>
      <c r="U1038" s="5" t="s">
        <v>23</v>
      </c>
      <c r="V1038" s="5" t="s">
        <v>4279</v>
      </c>
      <c r="W1038" s="12">
        <v>123.5</v>
      </c>
      <c r="X1038" s="7">
        <f t="shared" si="64"/>
        <v>0.215</v>
      </c>
      <c r="Y1038" s="5">
        <f t="shared" si="65"/>
        <v>96.947500000000005</v>
      </c>
      <c r="AI1038" t="e">
        <f>VLOOKUP(A1038,NP!$A:$B,2,FALSE)</f>
        <v>#N/A</v>
      </c>
      <c r="AJ1038">
        <f t="shared" si="66"/>
        <v>0</v>
      </c>
      <c r="AK1038">
        <f>VLOOKUP(F1038,Kondition!$B$4:$AG$31,6,FALSE)*100</f>
        <v>21.5</v>
      </c>
      <c r="AL1038" t="e">
        <f t="shared" si="67"/>
        <v>#REF!</v>
      </c>
      <c r="AM1038">
        <v>16</v>
      </c>
    </row>
    <row r="1039" spans="1:39" x14ac:dyDescent="0.3">
      <c r="A1039" s="5">
        <v>11011388</v>
      </c>
      <c r="B1039" s="6">
        <v>4019238792805</v>
      </c>
      <c r="C1039" s="5" t="s">
        <v>76</v>
      </c>
      <c r="D1039" s="5" t="s">
        <v>3309</v>
      </c>
      <c r="E1039" s="12">
        <v>124</v>
      </c>
      <c r="F1039" s="5" t="s">
        <v>18</v>
      </c>
      <c r="G1039" s="5">
        <v>1954516</v>
      </c>
      <c r="H1039" s="36" t="s">
        <v>76</v>
      </c>
      <c r="I1039" s="5">
        <v>195</v>
      </c>
      <c r="J1039" s="5">
        <v>45</v>
      </c>
      <c r="K1039" s="5">
        <v>16</v>
      </c>
      <c r="L1039" s="5" t="s">
        <v>3230</v>
      </c>
      <c r="M1039" s="5">
        <v>84</v>
      </c>
      <c r="N1039" s="5"/>
      <c r="O1039" s="5" t="s">
        <v>19</v>
      </c>
      <c r="P1039" s="5"/>
      <c r="Q1039" s="5" t="s">
        <v>21</v>
      </c>
      <c r="R1039" s="5" t="s">
        <v>27</v>
      </c>
      <c r="S1039" s="5">
        <v>72</v>
      </c>
      <c r="T1039" s="5" t="s">
        <v>22</v>
      </c>
      <c r="U1039" s="5" t="s">
        <v>23</v>
      </c>
      <c r="V1039" s="5" t="s">
        <v>24</v>
      </c>
      <c r="W1039" s="12">
        <v>124</v>
      </c>
      <c r="X1039" s="7">
        <f t="shared" si="64"/>
        <v>0.23</v>
      </c>
      <c r="Y1039" s="5">
        <f t="shared" si="65"/>
        <v>95.48</v>
      </c>
      <c r="AI1039" t="e">
        <f>VLOOKUP(A1039,NP!$A:$B,2,FALSE)</f>
        <v>#N/A</v>
      </c>
      <c r="AJ1039">
        <f t="shared" si="66"/>
        <v>0</v>
      </c>
      <c r="AK1039">
        <f>VLOOKUP(F1039,Kondition!$B$4:$AG$31,12,FALSE)*100</f>
        <v>23</v>
      </c>
      <c r="AL1039" t="e">
        <f t="shared" si="67"/>
        <v>#REF!</v>
      </c>
      <c r="AM1039">
        <v>16</v>
      </c>
    </row>
    <row r="1040" spans="1:39" x14ac:dyDescent="0.3">
      <c r="A1040" s="5">
        <v>10012088</v>
      </c>
      <c r="B1040" s="6">
        <v>4019238372823</v>
      </c>
      <c r="C1040" s="5" t="s">
        <v>4286</v>
      </c>
      <c r="D1040" s="5" t="s">
        <v>4291</v>
      </c>
      <c r="E1040" s="12">
        <v>124</v>
      </c>
      <c r="F1040" s="5" t="s">
        <v>18</v>
      </c>
      <c r="G1040" s="5">
        <v>1957516</v>
      </c>
      <c r="H1040" s="36" t="s">
        <v>4286</v>
      </c>
      <c r="I1040" s="5">
        <v>195</v>
      </c>
      <c r="J1040" s="5">
        <v>75</v>
      </c>
      <c r="K1040" s="5">
        <v>16</v>
      </c>
      <c r="L1040" s="5" t="s">
        <v>95</v>
      </c>
      <c r="M1040" s="5">
        <v>107</v>
      </c>
      <c r="N1040" s="5">
        <v>105</v>
      </c>
      <c r="O1040" s="5" t="s">
        <v>50</v>
      </c>
      <c r="P1040" s="5"/>
      <c r="Q1040" s="5" t="s">
        <v>26</v>
      </c>
      <c r="R1040" s="5" t="s">
        <v>21</v>
      </c>
      <c r="S1040" s="5">
        <v>73</v>
      </c>
      <c r="T1040" s="5" t="s">
        <v>22</v>
      </c>
      <c r="U1040" s="5" t="s">
        <v>23</v>
      </c>
      <c r="V1040" s="5" t="s">
        <v>4279</v>
      </c>
      <c r="W1040" s="12">
        <v>124</v>
      </c>
      <c r="X1040" s="7">
        <f t="shared" si="64"/>
        <v>0.23</v>
      </c>
      <c r="Y1040" s="5">
        <f t="shared" si="65"/>
        <v>95.48</v>
      </c>
      <c r="AI1040" t="e">
        <f>VLOOKUP(A1040,NP!$A:$B,2,FALSE)</f>
        <v>#N/A</v>
      </c>
      <c r="AJ1040">
        <f t="shared" si="66"/>
        <v>0</v>
      </c>
      <c r="AK1040">
        <f>VLOOKUP(F1040,Kondition!$B$4:$AG$31,12,FALSE)*100</f>
        <v>23</v>
      </c>
      <c r="AL1040" t="e">
        <f t="shared" si="67"/>
        <v>#REF!</v>
      </c>
      <c r="AM1040">
        <v>16</v>
      </c>
    </row>
    <row r="1041" spans="1:39" x14ac:dyDescent="0.3">
      <c r="A1041" s="5">
        <v>11010148</v>
      </c>
      <c r="B1041" s="6">
        <v>4019238676259</v>
      </c>
      <c r="C1041" s="5" t="s">
        <v>4286</v>
      </c>
      <c r="D1041" s="5" t="s">
        <v>4817</v>
      </c>
      <c r="E1041" s="12">
        <v>124</v>
      </c>
      <c r="F1041" s="5" t="s">
        <v>18</v>
      </c>
      <c r="G1041" s="5">
        <v>1957516</v>
      </c>
      <c r="H1041" s="36" t="s">
        <v>4286</v>
      </c>
      <c r="I1041" s="5">
        <v>195</v>
      </c>
      <c r="J1041" s="5">
        <v>75</v>
      </c>
      <c r="K1041" s="5">
        <v>16</v>
      </c>
      <c r="L1041" s="5" t="s">
        <v>4302</v>
      </c>
      <c r="M1041" s="5">
        <v>107</v>
      </c>
      <c r="N1041" s="5">
        <v>105</v>
      </c>
      <c r="O1041" s="5" t="s">
        <v>50</v>
      </c>
      <c r="P1041" s="5"/>
      <c r="Q1041" s="5" t="s">
        <v>21</v>
      </c>
      <c r="R1041" s="5" t="s">
        <v>27</v>
      </c>
      <c r="S1041" s="5">
        <v>73</v>
      </c>
      <c r="T1041" s="5" t="s">
        <v>22</v>
      </c>
      <c r="U1041" s="5" t="s">
        <v>23</v>
      </c>
      <c r="V1041" s="5" t="s">
        <v>4279</v>
      </c>
      <c r="W1041" s="12">
        <v>124</v>
      </c>
      <c r="X1041" s="7">
        <f t="shared" si="64"/>
        <v>0.23</v>
      </c>
      <c r="Y1041" s="5">
        <f t="shared" si="65"/>
        <v>95.48</v>
      </c>
      <c r="AI1041" t="e">
        <f>VLOOKUP(A1041,NP!$A:$B,2,FALSE)</f>
        <v>#N/A</v>
      </c>
      <c r="AJ1041">
        <f t="shared" si="66"/>
        <v>0</v>
      </c>
      <c r="AK1041">
        <f>VLOOKUP(F1041,Kondition!$B$4:$AG$31,12,FALSE)*100</f>
        <v>23</v>
      </c>
      <c r="AL1041" t="e">
        <f t="shared" si="67"/>
        <v>#REF!</v>
      </c>
      <c r="AM1041">
        <v>16</v>
      </c>
    </row>
    <row r="1042" spans="1:39" x14ac:dyDescent="0.3">
      <c r="A1042" s="5">
        <v>11010137</v>
      </c>
      <c r="B1042" s="6">
        <v>4019238676518</v>
      </c>
      <c r="C1042" s="5" t="s">
        <v>4286</v>
      </c>
      <c r="D1042" s="5" t="s">
        <v>4806</v>
      </c>
      <c r="E1042" s="12">
        <v>124</v>
      </c>
      <c r="F1042" s="5" t="s">
        <v>18</v>
      </c>
      <c r="G1042" s="5">
        <v>1756514</v>
      </c>
      <c r="H1042" s="36" t="s">
        <v>4286</v>
      </c>
      <c r="I1042" s="5">
        <v>175</v>
      </c>
      <c r="J1042" s="5">
        <v>65</v>
      </c>
      <c r="K1042" s="5">
        <v>14</v>
      </c>
      <c r="L1042" s="5" t="s">
        <v>4302</v>
      </c>
      <c r="M1042" s="5">
        <v>90</v>
      </c>
      <c r="N1042" s="5">
        <v>88</v>
      </c>
      <c r="O1042" s="5" t="s">
        <v>33</v>
      </c>
      <c r="P1042" s="5"/>
      <c r="Q1042" s="5" t="s">
        <v>26</v>
      </c>
      <c r="R1042" s="5" t="s">
        <v>27</v>
      </c>
      <c r="S1042" s="5">
        <v>73</v>
      </c>
      <c r="T1042" s="5" t="s">
        <v>22</v>
      </c>
      <c r="U1042" s="5" t="s">
        <v>23</v>
      </c>
      <c r="V1042" s="5" t="s">
        <v>4279</v>
      </c>
      <c r="W1042" s="12">
        <v>124</v>
      </c>
      <c r="X1042" s="7">
        <f t="shared" si="64"/>
        <v>0.215</v>
      </c>
      <c r="Y1042" s="5">
        <f t="shared" si="65"/>
        <v>97.34</v>
      </c>
      <c r="AI1042" t="e">
        <f>VLOOKUP(A1042,NP!$A:$B,2,FALSE)</f>
        <v>#N/A</v>
      </c>
      <c r="AJ1042">
        <f t="shared" si="66"/>
        <v>0</v>
      </c>
      <c r="AK1042">
        <f>VLOOKUP(F1042,Kondition!$B$4:$AG$31,6,FALSE)*100</f>
        <v>21.5</v>
      </c>
      <c r="AL1042" t="e">
        <f t="shared" si="67"/>
        <v>#REF!</v>
      </c>
      <c r="AM1042">
        <v>16</v>
      </c>
    </row>
    <row r="1043" spans="1:39" x14ac:dyDescent="0.3">
      <c r="A1043" s="5">
        <v>10017427</v>
      </c>
      <c r="B1043" s="6">
        <v>4019238541137</v>
      </c>
      <c r="C1043" s="5" t="s">
        <v>4286</v>
      </c>
      <c r="D1043" s="5" t="s">
        <v>4297</v>
      </c>
      <c r="E1043" s="12">
        <v>124.5</v>
      </c>
      <c r="F1043" s="5" t="s">
        <v>18</v>
      </c>
      <c r="G1043" s="5">
        <v>19514</v>
      </c>
      <c r="H1043" s="36" t="s">
        <v>4286</v>
      </c>
      <c r="I1043" s="5">
        <v>195</v>
      </c>
      <c r="J1043" s="5"/>
      <c r="K1043" s="5">
        <v>14</v>
      </c>
      <c r="L1043" s="5" t="s">
        <v>95</v>
      </c>
      <c r="M1043" s="5">
        <v>106</v>
      </c>
      <c r="N1043" s="5">
        <v>104</v>
      </c>
      <c r="O1043" s="5" t="s">
        <v>40</v>
      </c>
      <c r="P1043" s="5"/>
      <c r="Q1043" s="5" t="s">
        <v>26</v>
      </c>
      <c r="R1043" s="5" t="s">
        <v>21</v>
      </c>
      <c r="S1043" s="5">
        <v>73</v>
      </c>
      <c r="T1043" s="5" t="s">
        <v>22</v>
      </c>
      <c r="U1043" s="5" t="s">
        <v>23</v>
      </c>
      <c r="V1043" s="5" t="s">
        <v>4279</v>
      </c>
      <c r="W1043" s="12">
        <v>124.5</v>
      </c>
      <c r="X1043" s="7">
        <f t="shared" si="64"/>
        <v>0.215</v>
      </c>
      <c r="Y1043" s="5">
        <f t="shared" si="65"/>
        <v>97.732500000000002</v>
      </c>
      <c r="AI1043" t="e">
        <f>VLOOKUP(A1043,NP!$A:$B,2,FALSE)</f>
        <v>#N/A</v>
      </c>
      <c r="AJ1043">
        <f t="shared" si="66"/>
        <v>0</v>
      </c>
      <c r="AK1043">
        <f>VLOOKUP(F1043,Kondition!$B$4:$AG$31,6,FALSE)*100</f>
        <v>21.5</v>
      </c>
      <c r="AL1043" t="e">
        <f t="shared" si="67"/>
        <v>#REF!</v>
      </c>
      <c r="AM1043">
        <v>16</v>
      </c>
    </row>
    <row r="1044" spans="1:39" x14ac:dyDescent="0.3">
      <c r="A1044" s="5">
        <v>10051361</v>
      </c>
      <c r="B1044" s="6">
        <v>4024063000476</v>
      </c>
      <c r="C1044" s="5" t="s">
        <v>76</v>
      </c>
      <c r="D1044" s="5" t="s">
        <v>734</v>
      </c>
      <c r="E1044" s="12">
        <v>83.5</v>
      </c>
      <c r="F1044" s="5" t="s">
        <v>51</v>
      </c>
      <c r="G1044" s="5">
        <v>2255017</v>
      </c>
      <c r="H1044" s="36" t="s">
        <v>76</v>
      </c>
      <c r="I1044" s="5">
        <v>225</v>
      </c>
      <c r="J1044" s="5">
        <v>50</v>
      </c>
      <c r="K1044" s="5">
        <v>17</v>
      </c>
      <c r="L1044" s="5" t="s">
        <v>685</v>
      </c>
      <c r="M1044" s="5">
        <v>98</v>
      </c>
      <c r="N1044" s="5"/>
      <c r="O1044" s="5" t="s">
        <v>25</v>
      </c>
      <c r="P1044" s="5"/>
      <c r="Q1044" s="5" t="s">
        <v>26</v>
      </c>
      <c r="R1044" s="5" t="s">
        <v>21</v>
      </c>
      <c r="S1044" s="5">
        <v>72</v>
      </c>
      <c r="T1044" s="5" t="s">
        <v>22</v>
      </c>
      <c r="U1044" s="5" t="s">
        <v>23</v>
      </c>
      <c r="V1044" s="5" t="s">
        <v>24</v>
      </c>
      <c r="W1044" s="12">
        <v>83.5</v>
      </c>
      <c r="X1044" s="7">
        <f t="shared" si="64"/>
        <v>7.0000000000000007E-2</v>
      </c>
      <c r="Y1044" s="5">
        <f t="shared" si="65"/>
        <v>77.655000000000001</v>
      </c>
      <c r="AI1044" t="e">
        <f>VLOOKUP(A1044,NP!$A:$B,2,FALSE)</f>
        <v>#N/A</v>
      </c>
      <c r="AJ1044">
        <f t="shared" si="66"/>
        <v>0</v>
      </c>
      <c r="AK1044">
        <f>VLOOKUP(F1044,Kondition!$B$4:$AG$31,15,FALSE)*100</f>
        <v>7.0000000000000009</v>
      </c>
      <c r="AL1044" t="e">
        <f t="shared" si="67"/>
        <v>#REF!</v>
      </c>
      <c r="AM1044">
        <v>17</v>
      </c>
    </row>
    <row r="1045" spans="1:39" x14ac:dyDescent="0.3">
      <c r="A1045" s="5">
        <v>11013802</v>
      </c>
      <c r="B1045" s="6">
        <v>4019238025415</v>
      </c>
      <c r="C1045" s="5" t="s">
        <v>76</v>
      </c>
      <c r="D1045" s="5" t="s">
        <v>3484</v>
      </c>
      <c r="E1045" s="12">
        <v>125</v>
      </c>
      <c r="F1045" s="5" t="s">
        <v>18</v>
      </c>
      <c r="G1045" s="5">
        <v>1955515</v>
      </c>
      <c r="H1045" s="36" t="s">
        <v>76</v>
      </c>
      <c r="I1045" s="5">
        <v>195</v>
      </c>
      <c r="J1045" s="5">
        <v>55</v>
      </c>
      <c r="K1045" s="5">
        <v>15</v>
      </c>
      <c r="L1045" s="5" t="s">
        <v>3467</v>
      </c>
      <c r="M1045" s="5">
        <v>89</v>
      </c>
      <c r="N1045" s="5"/>
      <c r="O1045" s="5" t="s">
        <v>33</v>
      </c>
      <c r="P1045" s="5"/>
      <c r="Q1045" s="5"/>
      <c r="R1045" s="5"/>
      <c r="S1045" s="5"/>
      <c r="T1045" s="5"/>
      <c r="U1045" s="5"/>
      <c r="V1045" s="5"/>
      <c r="W1045" s="12">
        <v>125</v>
      </c>
      <c r="X1045" s="7">
        <f t="shared" si="64"/>
        <v>0.215</v>
      </c>
      <c r="Y1045" s="5">
        <f t="shared" si="65"/>
        <v>98.125</v>
      </c>
      <c r="AI1045" t="e">
        <f>VLOOKUP(A1045,NP!$A:$B,2,FALSE)</f>
        <v>#N/A</v>
      </c>
      <c r="AJ1045">
        <f t="shared" si="66"/>
        <v>0</v>
      </c>
      <c r="AK1045">
        <f>VLOOKUP(F1045,Kondition!$B$4:$AG$31,9,FALSE)*100</f>
        <v>21.5</v>
      </c>
      <c r="AL1045" t="e">
        <f t="shared" si="67"/>
        <v>#REF!</v>
      </c>
      <c r="AM1045">
        <v>16</v>
      </c>
    </row>
    <row r="1046" spans="1:39" x14ac:dyDescent="0.3">
      <c r="A1046" s="5">
        <v>10030389</v>
      </c>
      <c r="B1046" s="6">
        <v>4024068517474</v>
      </c>
      <c r="C1046" s="5" t="s">
        <v>4286</v>
      </c>
      <c r="D1046" s="5" t="s">
        <v>4314</v>
      </c>
      <c r="E1046" s="12">
        <v>99</v>
      </c>
      <c r="F1046" s="5" t="s">
        <v>48</v>
      </c>
      <c r="G1046" s="5">
        <v>1657014</v>
      </c>
      <c r="H1046" s="36" t="s">
        <v>4286</v>
      </c>
      <c r="I1046" s="5">
        <v>165</v>
      </c>
      <c r="J1046" s="5">
        <v>70</v>
      </c>
      <c r="K1046" s="5">
        <v>14</v>
      </c>
      <c r="L1046" s="5" t="s">
        <v>4315</v>
      </c>
      <c r="M1046" s="5">
        <v>89</v>
      </c>
      <c r="N1046" s="5">
        <v>87</v>
      </c>
      <c r="O1046" s="5" t="s">
        <v>50</v>
      </c>
      <c r="P1046" s="5"/>
      <c r="Q1046" s="5" t="s">
        <v>26</v>
      </c>
      <c r="R1046" s="5" t="s">
        <v>21</v>
      </c>
      <c r="S1046" s="5">
        <v>73</v>
      </c>
      <c r="T1046" s="5" t="s">
        <v>22</v>
      </c>
      <c r="U1046" s="5" t="s">
        <v>23</v>
      </c>
      <c r="V1046" s="5" t="s">
        <v>4279</v>
      </c>
      <c r="W1046" s="12">
        <v>99</v>
      </c>
      <c r="X1046" s="7">
        <f t="shared" si="64"/>
        <v>0.19500000000000001</v>
      </c>
      <c r="Y1046" s="5">
        <f t="shared" si="65"/>
        <v>79.694999999999993</v>
      </c>
      <c r="AI1046" t="e">
        <f>VLOOKUP(A1046,NP!$A:$B,2,FALSE)</f>
        <v>#N/A</v>
      </c>
      <c r="AJ1046">
        <f t="shared" si="66"/>
        <v>0</v>
      </c>
      <c r="AK1046">
        <f>VLOOKUP(F1046,Kondition!$B$4:$AG$31,6,FALSE)*100</f>
        <v>19.5</v>
      </c>
      <c r="AL1046" t="e">
        <f t="shared" si="67"/>
        <v>#REF!</v>
      </c>
      <c r="AM1046">
        <v>16</v>
      </c>
    </row>
    <row r="1047" spans="1:39" x14ac:dyDescent="0.3">
      <c r="A1047" s="5">
        <v>10231126</v>
      </c>
      <c r="B1047" s="6">
        <v>4024067002292</v>
      </c>
      <c r="C1047" s="5" t="s">
        <v>76</v>
      </c>
      <c r="D1047" s="5" t="s">
        <v>2394</v>
      </c>
      <c r="E1047" s="12">
        <v>106</v>
      </c>
      <c r="F1047" s="5" t="s">
        <v>63</v>
      </c>
      <c r="G1047" s="5">
        <v>2056516</v>
      </c>
      <c r="H1047" s="36" t="s">
        <v>76</v>
      </c>
      <c r="I1047" s="5">
        <v>205</v>
      </c>
      <c r="J1047" s="5">
        <v>65</v>
      </c>
      <c r="K1047" s="5">
        <v>16</v>
      </c>
      <c r="L1047" s="5" t="s">
        <v>2298</v>
      </c>
      <c r="M1047" s="5">
        <v>95</v>
      </c>
      <c r="N1047" s="5"/>
      <c r="O1047" s="5" t="s">
        <v>19</v>
      </c>
      <c r="P1047" s="5"/>
      <c r="Q1047" s="5" t="s">
        <v>21</v>
      </c>
      <c r="R1047" s="5" t="s">
        <v>21</v>
      </c>
      <c r="S1047" s="5">
        <v>72</v>
      </c>
      <c r="T1047" s="5" t="s">
        <v>22</v>
      </c>
      <c r="U1047" s="5" t="s">
        <v>23</v>
      </c>
      <c r="V1047" s="5" t="s">
        <v>24</v>
      </c>
      <c r="W1047" s="12">
        <v>106</v>
      </c>
      <c r="X1047" s="7">
        <f t="shared" si="64"/>
        <v>0.21</v>
      </c>
      <c r="Y1047" s="5">
        <f t="shared" si="65"/>
        <v>83.740000000000009</v>
      </c>
      <c r="AI1047" t="e">
        <f>VLOOKUP(A1047,NP!$A:$B,2,FALSE)</f>
        <v>#N/A</v>
      </c>
      <c r="AJ1047">
        <f t="shared" si="66"/>
        <v>0</v>
      </c>
      <c r="AK1047">
        <f>VLOOKUP(F1047,Kondition!$B$4:$AG$31,12,FALSE)*100</f>
        <v>21</v>
      </c>
      <c r="AL1047" t="e">
        <f t="shared" si="67"/>
        <v>#REF!</v>
      </c>
      <c r="AM1047">
        <v>16</v>
      </c>
    </row>
    <row r="1048" spans="1:39" x14ac:dyDescent="0.3">
      <c r="A1048" s="5">
        <v>10230718</v>
      </c>
      <c r="B1048" s="6">
        <v>4024067747742</v>
      </c>
      <c r="C1048" s="5" t="s">
        <v>76</v>
      </c>
      <c r="D1048" s="5" t="s">
        <v>2347</v>
      </c>
      <c r="E1048" s="12">
        <v>106</v>
      </c>
      <c r="F1048" s="5" t="s">
        <v>63</v>
      </c>
      <c r="G1048" s="5">
        <v>2156016</v>
      </c>
      <c r="H1048" s="36" t="s">
        <v>76</v>
      </c>
      <c r="I1048" s="5">
        <v>215</v>
      </c>
      <c r="J1048" s="5">
        <v>60</v>
      </c>
      <c r="K1048" s="5">
        <v>16</v>
      </c>
      <c r="L1048" s="5" t="s">
        <v>2298</v>
      </c>
      <c r="M1048" s="5">
        <v>99</v>
      </c>
      <c r="N1048" s="5"/>
      <c r="O1048" s="5" t="s">
        <v>19</v>
      </c>
      <c r="P1048" s="5"/>
      <c r="Q1048" s="5" t="s">
        <v>26</v>
      </c>
      <c r="R1048" s="5" t="s">
        <v>21</v>
      </c>
      <c r="S1048" s="5">
        <v>72</v>
      </c>
      <c r="T1048" s="5" t="s">
        <v>22</v>
      </c>
      <c r="U1048" s="5" t="s">
        <v>23</v>
      </c>
      <c r="V1048" s="5" t="s">
        <v>24</v>
      </c>
      <c r="W1048" s="12">
        <v>106</v>
      </c>
      <c r="X1048" s="7">
        <f t="shared" si="64"/>
        <v>0.21</v>
      </c>
      <c r="Y1048" s="5">
        <f t="shared" si="65"/>
        <v>83.740000000000009</v>
      </c>
      <c r="AI1048" t="e">
        <f>VLOOKUP(A1048,NP!$A:$B,2,FALSE)</f>
        <v>#N/A</v>
      </c>
      <c r="AJ1048">
        <f t="shared" si="66"/>
        <v>0</v>
      </c>
      <c r="AK1048">
        <f>VLOOKUP(F1048,Kondition!$B$4:$AG$31,12,FALSE)*100</f>
        <v>21</v>
      </c>
      <c r="AL1048" t="e">
        <f t="shared" si="67"/>
        <v>#REF!</v>
      </c>
      <c r="AM1048">
        <v>16</v>
      </c>
    </row>
    <row r="1049" spans="1:39" x14ac:dyDescent="0.3">
      <c r="A1049" s="5">
        <v>10015625</v>
      </c>
      <c r="B1049" s="6">
        <v>4019238454284</v>
      </c>
      <c r="C1049" s="5" t="s">
        <v>76</v>
      </c>
      <c r="D1049" s="5" t="s">
        <v>132</v>
      </c>
      <c r="E1049" s="12">
        <v>125.5</v>
      </c>
      <c r="F1049" s="5" t="s">
        <v>18</v>
      </c>
      <c r="G1049" s="5">
        <v>2056016</v>
      </c>
      <c r="H1049" s="36" t="s">
        <v>76</v>
      </c>
      <c r="I1049" s="5">
        <v>205</v>
      </c>
      <c r="J1049" s="5">
        <v>60</v>
      </c>
      <c r="K1049" s="5">
        <v>16</v>
      </c>
      <c r="L1049" s="5" t="s">
        <v>122</v>
      </c>
      <c r="M1049" s="5">
        <v>96</v>
      </c>
      <c r="N1049" s="5"/>
      <c r="O1049" s="5" t="s">
        <v>19</v>
      </c>
      <c r="P1049" s="5"/>
      <c r="Q1049" s="5" t="s">
        <v>26</v>
      </c>
      <c r="R1049" s="5" t="s">
        <v>21</v>
      </c>
      <c r="S1049" s="5">
        <v>72</v>
      </c>
      <c r="T1049" s="5" t="s">
        <v>22</v>
      </c>
      <c r="U1049" s="5" t="s">
        <v>23</v>
      </c>
      <c r="V1049" s="5" t="s">
        <v>24</v>
      </c>
      <c r="W1049" s="12">
        <v>125.5</v>
      </c>
      <c r="X1049" s="7">
        <f t="shared" si="64"/>
        <v>0.23</v>
      </c>
      <c r="Y1049" s="5">
        <f t="shared" si="65"/>
        <v>96.635000000000005</v>
      </c>
      <c r="AI1049" t="e">
        <f>VLOOKUP(A1049,NP!$A:$B,2,FALSE)</f>
        <v>#N/A</v>
      </c>
      <c r="AJ1049">
        <f t="shared" si="66"/>
        <v>0</v>
      </c>
      <c r="AK1049">
        <f>VLOOKUP(F1049,Kondition!$B$4:$AG$31,12,FALSE)*100</f>
        <v>23</v>
      </c>
      <c r="AL1049" t="e">
        <f t="shared" si="67"/>
        <v>#REF!</v>
      </c>
      <c r="AM1049">
        <v>16</v>
      </c>
    </row>
    <row r="1050" spans="1:39" x14ac:dyDescent="0.3">
      <c r="A1050" s="5">
        <v>10050478</v>
      </c>
      <c r="B1050" s="6">
        <v>4024063581531</v>
      </c>
      <c r="C1050" s="5" t="s">
        <v>4286</v>
      </c>
      <c r="D1050" s="5" t="s">
        <v>4378</v>
      </c>
      <c r="E1050" s="12">
        <v>84</v>
      </c>
      <c r="F1050" s="5" t="s">
        <v>51</v>
      </c>
      <c r="G1050" s="5">
        <v>2057015</v>
      </c>
      <c r="H1050" s="36" t="s">
        <v>4286</v>
      </c>
      <c r="I1050" s="5">
        <v>205</v>
      </c>
      <c r="J1050" s="5">
        <v>70</v>
      </c>
      <c r="K1050" s="5">
        <v>15</v>
      </c>
      <c r="L1050" s="5" t="s">
        <v>683</v>
      </c>
      <c r="M1050" s="5">
        <v>106</v>
      </c>
      <c r="N1050" s="5">
        <v>104</v>
      </c>
      <c r="O1050" s="5" t="s">
        <v>50</v>
      </c>
      <c r="P1050" s="5"/>
      <c r="Q1050" s="5" t="s">
        <v>26</v>
      </c>
      <c r="R1050" s="5" t="s">
        <v>21</v>
      </c>
      <c r="S1050" s="5">
        <v>73</v>
      </c>
      <c r="T1050" s="5" t="s">
        <v>22</v>
      </c>
      <c r="U1050" s="5" t="s">
        <v>23</v>
      </c>
      <c r="V1050" s="5" t="s">
        <v>4279</v>
      </c>
      <c r="W1050" s="12">
        <v>84</v>
      </c>
      <c r="X1050" s="7">
        <f t="shared" si="64"/>
        <v>7.0000000000000007E-2</v>
      </c>
      <c r="Y1050" s="5">
        <f t="shared" si="65"/>
        <v>78.11999999999999</v>
      </c>
      <c r="AI1050" t="e">
        <f>VLOOKUP(A1050,NP!$A:$B,2,FALSE)</f>
        <v>#N/A</v>
      </c>
      <c r="AJ1050">
        <f t="shared" si="66"/>
        <v>0</v>
      </c>
      <c r="AK1050">
        <f>VLOOKUP(F1050,Kondition!$B$4:$AG$31,9,FALSE)*100</f>
        <v>7.0000000000000009</v>
      </c>
      <c r="AL1050" t="e">
        <f t="shared" si="67"/>
        <v>#REF!</v>
      </c>
      <c r="AM1050">
        <v>16</v>
      </c>
    </row>
    <row r="1051" spans="1:39" x14ac:dyDescent="0.3">
      <c r="A1051" s="5">
        <v>10051342</v>
      </c>
      <c r="B1051" s="6">
        <v>4024063001220</v>
      </c>
      <c r="C1051" s="5" t="s">
        <v>76</v>
      </c>
      <c r="D1051" s="5" t="s">
        <v>715</v>
      </c>
      <c r="E1051" s="12">
        <v>84</v>
      </c>
      <c r="F1051" s="5" t="s">
        <v>51</v>
      </c>
      <c r="G1051" s="5">
        <v>2156515</v>
      </c>
      <c r="H1051" s="36" t="s">
        <v>76</v>
      </c>
      <c r="I1051" s="5">
        <v>215</v>
      </c>
      <c r="J1051" s="5">
        <v>65</v>
      </c>
      <c r="K1051" s="5">
        <v>15</v>
      </c>
      <c r="L1051" s="5" t="s">
        <v>685</v>
      </c>
      <c r="M1051" s="5">
        <v>96</v>
      </c>
      <c r="N1051" s="5"/>
      <c r="O1051" s="5" t="s">
        <v>19</v>
      </c>
      <c r="P1051" s="5"/>
      <c r="Q1051" s="5" t="s">
        <v>26</v>
      </c>
      <c r="R1051" s="5" t="s">
        <v>21</v>
      </c>
      <c r="S1051" s="5">
        <v>72</v>
      </c>
      <c r="T1051" s="5" t="s">
        <v>22</v>
      </c>
      <c r="U1051" s="5" t="s">
        <v>23</v>
      </c>
      <c r="V1051" s="5" t="s">
        <v>24</v>
      </c>
      <c r="W1051" s="12">
        <v>84</v>
      </c>
      <c r="X1051" s="7">
        <f t="shared" si="64"/>
        <v>7.0000000000000007E-2</v>
      </c>
      <c r="Y1051" s="5">
        <f t="shared" si="65"/>
        <v>78.11999999999999</v>
      </c>
      <c r="AI1051" t="e">
        <f>VLOOKUP(A1051,NP!$A:$B,2,FALSE)</f>
        <v>#N/A</v>
      </c>
      <c r="AJ1051">
        <f t="shared" si="66"/>
        <v>0</v>
      </c>
      <c r="AK1051">
        <f>VLOOKUP(F1051,Kondition!$B$4:$AG$31,9,FALSE)*100</f>
        <v>7.0000000000000009</v>
      </c>
      <c r="AL1051" t="e">
        <f t="shared" si="67"/>
        <v>#REF!</v>
      </c>
      <c r="AM1051">
        <v>16</v>
      </c>
    </row>
    <row r="1052" spans="1:39" x14ac:dyDescent="0.3">
      <c r="A1052" s="5">
        <v>10086965</v>
      </c>
      <c r="B1052" s="6">
        <v>3528709685993</v>
      </c>
      <c r="C1052" s="5" t="s">
        <v>77</v>
      </c>
      <c r="D1052" s="5" t="s">
        <v>1235</v>
      </c>
      <c r="E1052" s="12">
        <v>134</v>
      </c>
      <c r="F1052" s="5" t="s">
        <v>49</v>
      </c>
      <c r="G1052" s="5">
        <v>2056016</v>
      </c>
      <c r="H1052" s="36" t="s">
        <v>77</v>
      </c>
      <c r="I1052" s="5">
        <v>205</v>
      </c>
      <c r="J1052" s="5">
        <v>60</v>
      </c>
      <c r="K1052" s="5">
        <v>16</v>
      </c>
      <c r="L1052" s="5" t="s">
        <v>1178</v>
      </c>
      <c r="M1052" s="5">
        <v>92</v>
      </c>
      <c r="N1052" s="5"/>
      <c r="O1052" s="5" t="s">
        <v>25</v>
      </c>
      <c r="P1052" s="5" t="s">
        <v>53</v>
      </c>
      <c r="Q1052" s="5" t="s">
        <v>26</v>
      </c>
      <c r="R1052" s="5" t="s">
        <v>27</v>
      </c>
      <c r="S1052" s="5">
        <v>68</v>
      </c>
      <c r="T1052" s="5" t="s">
        <v>35</v>
      </c>
      <c r="U1052" s="5" t="s">
        <v>23</v>
      </c>
      <c r="V1052" s="5" t="s">
        <v>24</v>
      </c>
      <c r="W1052" s="12">
        <v>134</v>
      </c>
      <c r="X1052" s="7">
        <f t="shared" si="64"/>
        <v>0.215</v>
      </c>
      <c r="Y1052" s="5">
        <f t="shared" si="65"/>
        <v>105.19</v>
      </c>
      <c r="AI1052" t="e">
        <f>VLOOKUP(A1052,NP!$A:$B,2,FALSE)</f>
        <v>#N/A</v>
      </c>
      <c r="AJ1052">
        <f t="shared" si="66"/>
        <v>0</v>
      </c>
      <c r="AK1052">
        <f>VLOOKUP(F1052,Kondition!$B$4:$AG$31,12,FALSE)*100</f>
        <v>21.5</v>
      </c>
      <c r="AL1052" t="e">
        <f t="shared" si="67"/>
        <v>#REF!</v>
      </c>
      <c r="AM1052">
        <v>16</v>
      </c>
    </row>
    <row r="1053" spans="1:39" x14ac:dyDescent="0.3">
      <c r="A1053" s="5">
        <v>10230875</v>
      </c>
      <c r="B1053" s="6">
        <v>4024067000304</v>
      </c>
      <c r="C1053" s="5" t="s">
        <v>76</v>
      </c>
      <c r="D1053" s="5" t="s">
        <v>2389</v>
      </c>
      <c r="E1053" s="12">
        <v>106.5</v>
      </c>
      <c r="F1053" s="5" t="s">
        <v>63</v>
      </c>
      <c r="G1053" s="5">
        <v>1956516</v>
      </c>
      <c r="H1053" s="36" t="s">
        <v>76</v>
      </c>
      <c r="I1053" s="5">
        <v>195</v>
      </c>
      <c r="J1053" s="5">
        <v>65</v>
      </c>
      <c r="K1053" s="5">
        <v>16</v>
      </c>
      <c r="L1053" s="5" t="s">
        <v>2298</v>
      </c>
      <c r="M1053" s="5">
        <v>92</v>
      </c>
      <c r="N1053" s="5"/>
      <c r="O1053" s="5" t="s">
        <v>19</v>
      </c>
      <c r="P1053" s="5"/>
      <c r="Q1053" s="5" t="s">
        <v>26</v>
      </c>
      <c r="R1053" s="5" t="s">
        <v>21</v>
      </c>
      <c r="S1053" s="5">
        <v>72</v>
      </c>
      <c r="T1053" s="5" t="s">
        <v>22</v>
      </c>
      <c r="U1053" s="5" t="s">
        <v>23</v>
      </c>
      <c r="V1053" s="5" t="s">
        <v>24</v>
      </c>
      <c r="W1053" s="12">
        <v>106.5</v>
      </c>
      <c r="X1053" s="7">
        <f t="shared" si="64"/>
        <v>0.21</v>
      </c>
      <c r="Y1053" s="5">
        <f t="shared" si="65"/>
        <v>84.135000000000005</v>
      </c>
      <c r="AI1053" t="e">
        <f>VLOOKUP(A1053,NP!$A:$B,2,FALSE)</f>
        <v>#N/A</v>
      </c>
      <c r="AJ1053">
        <f t="shared" si="66"/>
        <v>0</v>
      </c>
      <c r="AK1053">
        <f>VLOOKUP(F1053,Kondition!$B$4:$AG$31,12,FALSE)*100</f>
        <v>21</v>
      </c>
      <c r="AL1053" t="e">
        <f t="shared" si="67"/>
        <v>#REF!</v>
      </c>
      <c r="AM1053">
        <v>16</v>
      </c>
    </row>
    <row r="1054" spans="1:39" x14ac:dyDescent="0.3">
      <c r="A1054" s="5">
        <v>11012289</v>
      </c>
      <c r="B1054" s="6">
        <v>4019238002539</v>
      </c>
      <c r="C1054" s="5" t="s">
        <v>76</v>
      </c>
      <c r="D1054" s="5" t="s">
        <v>3376</v>
      </c>
      <c r="E1054" s="12">
        <v>136</v>
      </c>
      <c r="F1054" s="5" t="s">
        <v>18</v>
      </c>
      <c r="G1054" s="5">
        <v>2056017</v>
      </c>
      <c r="H1054" s="36" t="s">
        <v>76</v>
      </c>
      <c r="I1054" s="5">
        <v>205</v>
      </c>
      <c r="J1054" s="5">
        <v>60</v>
      </c>
      <c r="K1054" s="5">
        <v>17</v>
      </c>
      <c r="L1054" s="5" t="s">
        <v>3205</v>
      </c>
      <c r="M1054" s="5">
        <v>97</v>
      </c>
      <c r="N1054" s="5"/>
      <c r="O1054" s="5" t="s">
        <v>33</v>
      </c>
      <c r="P1054" s="5"/>
      <c r="Q1054" s="5"/>
      <c r="R1054" s="5"/>
      <c r="S1054" s="5"/>
      <c r="T1054" s="5"/>
      <c r="U1054" s="5"/>
      <c r="V1054" s="5"/>
      <c r="W1054" s="12">
        <v>136</v>
      </c>
      <c r="X1054" s="7">
        <f t="shared" si="64"/>
        <v>0.23</v>
      </c>
      <c r="Y1054" s="5">
        <f t="shared" si="65"/>
        <v>104.72</v>
      </c>
      <c r="AI1054" t="e">
        <f>VLOOKUP(A1054,NP!$A:$B,2,FALSE)</f>
        <v>#N/A</v>
      </c>
      <c r="AJ1054">
        <f t="shared" si="66"/>
        <v>0</v>
      </c>
      <c r="AK1054">
        <f>VLOOKUP(F1054,Kondition!$B$4:$AG$31,15,FALSE)*100</f>
        <v>23</v>
      </c>
      <c r="AL1054" t="e">
        <f t="shared" si="67"/>
        <v>#REF!</v>
      </c>
      <c r="AM1054">
        <v>17</v>
      </c>
    </row>
    <row r="1055" spans="1:39" x14ac:dyDescent="0.3">
      <c r="A1055" s="5">
        <v>11011307</v>
      </c>
      <c r="B1055" s="6">
        <v>4019238792157</v>
      </c>
      <c r="C1055" s="5" t="s">
        <v>76</v>
      </c>
      <c r="D1055" s="5" t="s">
        <v>3307</v>
      </c>
      <c r="E1055" s="12">
        <v>126.5</v>
      </c>
      <c r="F1055" s="5" t="s">
        <v>18</v>
      </c>
      <c r="G1055" s="5">
        <v>2056015</v>
      </c>
      <c r="H1055" s="36" t="s">
        <v>76</v>
      </c>
      <c r="I1055" s="5">
        <v>205</v>
      </c>
      <c r="J1055" s="5">
        <v>60</v>
      </c>
      <c r="K1055" s="5">
        <v>15</v>
      </c>
      <c r="L1055" s="5" t="s">
        <v>3230</v>
      </c>
      <c r="M1055" s="5">
        <v>91</v>
      </c>
      <c r="N1055" s="5"/>
      <c r="O1055" s="5" t="s">
        <v>19</v>
      </c>
      <c r="P1055" s="5"/>
      <c r="Q1055" s="5" t="s">
        <v>21</v>
      </c>
      <c r="R1055" s="5" t="s">
        <v>27</v>
      </c>
      <c r="S1055" s="5">
        <v>72</v>
      </c>
      <c r="T1055" s="5" t="s">
        <v>22</v>
      </c>
      <c r="U1055" s="5" t="s">
        <v>23</v>
      </c>
      <c r="V1055" s="5" t="s">
        <v>24</v>
      </c>
      <c r="W1055" s="12">
        <v>126.5</v>
      </c>
      <c r="X1055" s="7">
        <f t="shared" si="64"/>
        <v>0.215</v>
      </c>
      <c r="Y1055" s="5">
        <f t="shared" si="65"/>
        <v>99.302500000000009</v>
      </c>
      <c r="AI1055" t="e">
        <f>VLOOKUP(A1055,NP!$A:$B,2,FALSE)</f>
        <v>#N/A</v>
      </c>
      <c r="AJ1055">
        <f t="shared" si="66"/>
        <v>0</v>
      </c>
      <c r="AK1055">
        <f>VLOOKUP(F1055,Kondition!$B$4:$AG$31,9,FALSE)*100</f>
        <v>21.5</v>
      </c>
      <c r="AL1055" t="e">
        <f t="shared" si="67"/>
        <v>#REF!</v>
      </c>
      <c r="AM1055">
        <v>16</v>
      </c>
    </row>
    <row r="1056" spans="1:39" x14ac:dyDescent="0.3">
      <c r="A1056" s="5">
        <v>11014638</v>
      </c>
      <c r="B1056" s="6">
        <v>4019238046793</v>
      </c>
      <c r="C1056" s="5" t="s">
        <v>76</v>
      </c>
      <c r="D1056" s="5" t="s">
        <v>3505</v>
      </c>
      <c r="E1056" s="12">
        <v>155.5</v>
      </c>
      <c r="F1056" s="5" t="s">
        <v>18</v>
      </c>
      <c r="G1056" s="5">
        <v>1557019</v>
      </c>
      <c r="H1056" s="36" t="s">
        <v>76</v>
      </c>
      <c r="I1056" s="5">
        <v>155</v>
      </c>
      <c r="J1056" s="5">
        <v>70</v>
      </c>
      <c r="K1056" s="5">
        <v>19</v>
      </c>
      <c r="L1056" s="5" t="s">
        <v>202</v>
      </c>
      <c r="M1056" s="5">
        <v>88</v>
      </c>
      <c r="N1056" s="5"/>
      <c r="O1056" s="5" t="s">
        <v>33</v>
      </c>
      <c r="P1056" s="5"/>
      <c r="Q1056" s="5" t="s">
        <v>21</v>
      </c>
      <c r="R1056" s="5" t="s">
        <v>21</v>
      </c>
      <c r="S1056" s="5">
        <v>71</v>
      </c>
      <c r="T1056" s="5" t="s">
        <v>22</v>
      </c>
      <c r="U1056" s="5" t="s">
        <v>23</v>
      </c>
      <c r="V1056" s="5" t="s">
        <v>24</v>
      </c>
      <c r="W1056" s="12">
        <v>155.5</v>
      </c>
      <c r="X1056" s="7">
        <f t="shared" si="64"/>
        <v>0.28000000000000003</v>
      </c>
      <c r="Y1056" s="5">
        <f t="shared" si="65"/>
        <v>111.96</v>
      </c>
      <c r="AI1056" t="e">
        <f>VLOOKUP(A1056,NP!$A:$B,2,FALSE)</f>
        <v>#N/A</v>
      </c>
      <c r="AJ1056">
        <f t="shared" si="66"/>
        <v>0</v>
      </c>
      <c r="AK1056">
        <f>VLOOKUP(F1056,Kondition!$B$4:$AG$31,21,FALSE)*100</f>
        <v>28.000000000000004</v>
      </c>
      <c r="AL1056" t="e">
        <f t="shared" si="67"/>
        <v>#REF!</v>
      </c>
      <c r="AM1056">
        <v>19</v>
      </c>
    </row>
    <row r="1057" spans="1:39" x14ac:dyDescent="0.3">
      <c r="A1057" s="5">
        <v>10051367</v>
      </c>
      <c r="B1057" s="6">
        <v>4024063000605</v>
      </c>
      <c r="C1057" s="5" t="s">
        <v>76</v>
      </c>
      <c r="D1057" s="5" t="s">
        <v>740</v>
      </c>
      <c r="E1057" s="12">
        <v>85</v>
      </c>
      <c r="F1057" s="5" t="s">
        <v>51</v>
      </c>
      <c r="G1057" s="5">
        <v>2055017</v>
      </c>
      <c r="H1057" s="36" t="s">
        <v>76</v>
      </c>
      <c r="I1057" s="5">
        <v>205</v>
      </c>
      <c r="J1057" s="5">
        <v>50</v>
      </c>
      <c r="K1057" s="5">
        <v>17</v>
      </c>
      <c r="L1057" s="5" t="s">
        <v>685</v>
      </c>
      <c r="M1057" s="5">
        <v>93</v>
      </c>
      <c r="N1057" s="5"/>
      <c r="O1057" s="5" t="s">
        <v>25</v>
      </c>
      <c r="P1057" s="5"/>
      <c r="Q1057" s="5" t="s">
        <v>26</v>
      </c>
      <c r="R1057" s="5" t="s">
        <v>21</v>
      </c>
      <c r="S1057" s="5">
        <v>72</v>
      </c>
      <c r="T1057" s="5" t="s">
        <v>22</v>
      </c>
      <c r="U1057" s="5" t="s">
        <v>23</v>
      </c>
      <c r="V1057" s="5" t="s">
        <v>24</v>
      </c>
      <c r="W1057" s="12">
        <v>85</v>
      </c>
      <c r="X1057" s="7">
        <f t="shared" si="64"/>
        <v>7.0000000000000007E-2</v>
      </c>
      <c r="Y1057" s="5">
        <f t="shared" si="65"/>
        <v>79.05</v>
      </c>
      <c r="AI1057" t="e">
        <f>VLOOKUP(A1057,NP!$A:$B,2,FALSE)</f>
        <v>#N/A</v>
      </c>
      <c r="AJ1057">
        <f t="shared" si="66"/>
        <v>0</v>
      </c>
      <c r="AK1057">
        <f>VLOOKUP(F1057,Kondition!$B$4:$AG$31,15,FALSE)*100</f>
        <v>7.0000000000000009</v>
      </c>
      <c r="AL1057" t="e">
        <f t="shared" si="67"/>
        <v>#REF!</v>
      </c>
      <c r="AM1057">
        <v>17</v>
      </c>
    </row>
    <row r="1058" spans="1:39" x14ac:dyDescent="0.3">
      <c r="A1058" s="5">
        <v>10051376</v>
      </c>
      <c r="B1058" s="6">
        <v>4024063000902</v>
      </c>
      <c r="C1058" s="5" t="s">
        <v>76</v>
      </c>
      <c r="D1058" s="5" t="s">
        <v>749</v>
      </c>
      <c r="E1058" s="12">
        <v>85</v>
      </c>
      <c r="F1058" s="5" t="s">
        <v>51</v>
      </c>
      <c r="G1058" s="5">
        <v>2256016</v>
      </c>
      <c r="H1058" s="36" t="s">
        <v>76</v>
      </c>
      <c r="I1058" s="5">
        <v>225</v>
      </c>
      <c r="J1058" s="5">
        <v>60</v>
      </c>
      <c r="K1058" s="5">
        <v>16</v>
      </c>
      <c r="L1058" s="5" t="s">
        <v>685</v>
      </c>
      <c r="M1058" s="5">
        <v>102</v>
      </c>
      <c r="N1058" s="5"/>
      <c r="O1058" s="5" t="s">
        <v>25</v>
      </c>
      <c r="P1058" s="5"/>
      <c r="Q1058" s="5" t="s">
        <v>26</v>
      </c>
      <c r="R1058" s="5" t="s">
        <v>21</v>
      </c>
      <c r="S1058" s="5">
        <v>72</v>
      </c>
      <c r="T1058" s="5" t="s">
        <v>22</v>
      </c>
      <c r="U1058" s="5" t="s">
        <v>23</v>
      </c>
      <c r="V1058" s="5" t="s">
        <v>24</v>
      </c>
      <c r="W1058" s="12">
        <v>85</v>
      </c>
      <c r="X1058" s="7">
        <f t="shared" si="64"/>
        <v>7.0000000000000007E-2</v>
      </c>
      <c r="Y1058" s="5">
        <f t="shared" si="65"/>
        <v>79.05</v>
      </c>
      <c r="AI1058" t="e">
        <f>VLOOKUP(A1058,NP!$A:$B,2,FALSE)</f>
        <v>#N/A</v>
      </c>
      <c r="AJ1058">
        <f t="shared" si="66"/>
        <v>0</v>
      </c>
      <c r="AK1058">
        <f>VLOOKUP(F1058,Kondition!$B$4:$AG$31,12,FALSE)*100</f>
        <v>7.0000000000000009</v>
      </c>
      <c r="AL1058" t="e">
        <f t="shared" si="67"/>
        <v>#REF!</v>
      </c>
      <c r="AM1058">
        <v>16</v>
      </c>
    </row>
    <row r="1059" spans="1:39" x14ac:dyDescent="0.3">
      <c r="A1059" s="5">
        <v>10030394</v>
      </c>
      <c r="B1059" s="6">
        <v>4024068517528</v>
      </c>
      <c r="C1059" s="5" t="s">
        <v>4286</v>
      </c>
      <c r="D1059" s="5" t="s">
        <v>4320</v>
      </c>
      <c r="E1059" s="12">
        <v>104</v>
      </c>
      <c r="F1059" s="5" t="s">
        <v>48</v>
      </c>
      <c r="G1059" s="5">
        <v>1957516</v>
      </c>
      <c r="H1059" s="36" t="s">
        <v>4286</v>
      </c>
      <c r="I1059" s="5">
        <v>195</v>
      </c>
      <c r="J1059" s="5">
        <v>75</v>
      </c>
      <c r="K1059" s="5">
        <v>16</v>
      </c>
      <c r="L1059" s="5" t="s">
        <v>4315</v>
      </c>
      <c r="M1059" s="5">
        <v>107</v>
      </c>
      <c r="N1059" s="5">
        <v>105</v>
      </c>
      <c r="O1059" s="5" t="s">
        <v>50</v>
      </c>
      <c r="P1059" s="5"/>
      <c r="Q1059" s="5" t="s">
        <v>26</v>
      </c>
      <c r="R1059" s="5" t="s">
        <v>21</v>
      </c>
      <c r="S1059" s="5">
        <v>73</v>
      </c>
      <c r="T1059" s="5" t="s">
        <v>22</v>
      </c>
      <c r="U1059" s="5" t="s">
        <v>23</v>
      </c>
      <c r="V1059" s="5" t="s">
        <v>4279</v>
      </c>
      <c r="W1059" s="12">
        <v>104</v>
      </c>
      <c r="X1059" s="7">
        <f t="shared" si="64"/>
        <v>0.2</v>
      </c>
      <c r="Y1059" s="5">
        <f t="shared" si="65"/>
        <v>83.2</v>
      </c>
      <c r="AI1059" t="e">
        <f>VLOOKUP(A1059,NP!$A:$B,2,FALSE)</f>
        <v>#N/A</v>
      </c>
      <c r="AJ1059">
        <f t="shared" si="66"/>
        <v>0</v>
      </c>
      <c r="AK1059">
        <f>VLOOKUP(F1059,Kondition!$B$4:$AG$31,12,FALSE)*100</f>
        <v>20</v>
      </c>
      <c r="AL1059" t="e">
        <f t="shared" si="67"/>
        <v>#REF!</v>
      </c>
      <c r="AM1059">
        <v>16</v>
      </c>
    </row>
    <row r="1060" spans="1:39" x14ac:dyDescent="0.3">
      <c r="A1060" s="5">
        <v>10031186</v>
      </c>
      <c r="B1060" s="6">
        <v>4024068003960</v>
      </c>
      <c r="C1060" s="5" t="s">
        <v>4286</v>
      </c>
      <c r="D1060" s="5" t="s">
        <v>4338</v>
      </c>
      <c r="E1060" s="12">
        <v>104</v>
      </c>
      <c r="F1060" s="5" t="s">
        <v>48</v>
      </c>
      <c r="G1060" s="5">
        <v>1957516</v>
      </c>
      <c r="H1060" s="36" t="s">
        <v>4286</v>
      </c>
      <c r="I1060" s="5">
        <v>195</v>
      </c>
      <c r="J1060" s="5">
        <v>75</v>
      </c>
      <c r="K1060" s="5">
        <v>16</v>
      </c>
      <c r="L1060" s="5" t="s">
        <v>4335</v>
      </c>
      <c r="M1060" s="5">
        <v>107</v>
      </c>
      <c r="N1060" s="5">
        <v>105</v>
      </c>
      <c r="O1060" s="5" t="s">
        <v>50</v>
      </c>
      <c r="P1060" s="5"/>
      <c r="Q1060" s="5"/>
      <c r="R1060" s="5"/>
      <c r="S1060" s="5"/>
      <c r="T1060" s="5"/>
      <c r="U1060" s="5"/>
      <c r="V1060" s="5"/>
      <c r="W1060" s="12">
        <v>104</v>
      </c>
      <c r="X1060" s="7">
        <f t="shared" si="64"/>
        <v>0.2</v>
      </c>
      <c r="Y1060" s="5">
        <f t="shared" si="65"/>
        <v>83.2</v>
      </c>
      <c r="AI1060" t="e">
        <f>VLOOKUP(A1060,NP!$A:$B,2,FALSE)</f>
        <v>#N/A</v>
      </c>
      <c r="AJ1060">
        <f t="shared" si="66"/>
        <v>0</v>
      </c>
      <c r="AK1060">
        <f>VLOOKUP(F1060,Kondition!$B$4:$AG$31,12,FALSE)*100</f>
        <v>20</v>
      </c>
      <c r="AL1060" t="e">
        <f t="shared" si="67"/>
        <v>#REF!</v>
      </c>
      <c r="AM1060">
        <v>16</v>
      </c>
    </row>
    <row r="1061" spans="1:39" x14ac:dyDescent="0.3">
      <c r="A1061" s="5">
        <v>10230737</v>
      </c>
      <c r="B1061" s="6">
        <v>4024067747926</v>
      </c>
      <c r="C1061" s="5" t="s">
        <v>76</v>
      </c>
      <c r="D1061" s="5" t="s">
        <v>2360</v>
      </c>
      <c r="E1061" s="12">
        <v>108</v>
      </c>
      <c r="F1061" s="5" t="s">
        <v>63</v>
      </c>
      <c r="G1061" s="5">
        <v>2155516</v>
      </c>
      <c r="H1061" s="36" t="s">
        <v>76</v>
      </c>
      <c r="I1061" s="5">
        <v>215</v>
      </c>
      <c r="J1061" s="5">
        <v>55</v>
      </c>
      <c r="K1061" s="5">
        <v>16</v>
      </c>
      <c r="L1061" s="5" t="s">
        <v>2327</v>
      </c>
      <c r="M1061" s="5">
        <v>93</v>
      </c>
      <c r="N1061" s="5"/>
      <c r="O1061" s="5" t="s">
        <v>19</v>
      </c>
      <c r="P1061" s="5"/>
      <c r="Q1061" s="5" t="s">
        <v>26</v>
      </c>
      <c r="R1061" s="5" t="s">
        <v>21</v>
      </c>
      <c r="S1061" s="5">
        <v>72</v>
      </c>
      <c r="T1061" s="5" t="s">
        <v>22</v>
      </c>
      <c r="U1061" s="5" t="s">
        <v>23</v>
      </c>
      <c r="V1061" s="5" t="s">
        <v>24</v>
      </c>
      <c r="W1061" s="12">
        <v>108</v>
      </c>
      <c r="X1061" s="7">
        <f t="shared" si="64"/>
        <v>0.21</v>
      </c>
      <c r="Y1061" s="5">
        <f t="shared" si="65"/>
        <v>85.320000000000007</v>
      </c>
      <c r="AI1061" t="e">
        <f>VLOOKUP(A1061,NP!$A:$B,2,FALSE)</f>
        <v>#N/A</v>
      </c>
      <c r="AJ1061">
        <f t="shared" si="66"/>
        <v>0</v>
      </c>
      <c r="AK1061">
        <f>VLOOKUP(F1061,Kondition!$B$4:$AG$31,12,FALSE)*100</f>
        <v>21</v>
      </c>
      <c r="AL1061" t="e">
        <f t="shared" si="67"/>
        <v>#REF!</v>
      </c>
      <c r="AM1061">
        <v>16</v>
      </c>
    </row>
    <row r="1062" spans="1:39" x14ac:dyDescent="0.3">
      <c r="A1062" s="5">
        <v>11013786</v>
      </c>
      <c r="B1062" s="6">
        <v>4019238025156</v>
      </c>
      <c r="C1062" s="5" t="s">
        <v>76</v>
      </c>
      <c r="D1062" s="5" t="s">
        <v>3478</v>
      </c>
      <c r="E1062" s="12">
        <v>128</v>
      </c>
      <c r="F1062" s="5" t="s">
        <v>18</v>
      </c>
      <c r="G1062" s="5">
        <v>2056515</v>
      </c>
      <c r="H1062" s="36" t="s">
        <v>76</v>
      </c>
      <c r="I1062" s="5">
        <v>205</v>
      </c>
      <c r="J1062" s="5">
        <v>65</v>
      </c>
      <c r="K1062" s="5">
        <v>15</v>
      </c>
      <c r="L1062" s="5" t="s">
        <v>3467</v>
      </c>
      <c r="M1062" s="5">
        <v>99</v>
      </c>
      <c r="N1062" s="5"/>
      <c r="O1062" s="5" t="s">
        <v>33</v>
      </c>
      <c r="P1062" s="5"/>
      <c r="Q1062" s="5"/>
      <c r="R1062" s="5"/>
      <c r="S1062" s="5"/>
      <c r="T1062" s="5"/>
      <c r="U1062" s="5"/>
      <c r="V1062" s="5"/>
      <c r="W1062" s="12">
        <v>128</v>
      </c>
      <c r="X1062" s="7">
        <f t="shared" si="64"/>
        <v>0.215</v>
      </c>
      <c r="Y1062" s="5">
        <f t="shared" si="65"/>
        <v>100.48</v>
      </c>
      <c r="AI1062" t="e">
        <f>VLOOKUP(A1062,NP!$A:$B,2,FALSE)</f>
        <v>#N/A</v>
      </c>
      <c r="AJ1062">
        <f t="shared" si="66"/>
        <v>0</v>
      </c>
      <c r="AK1062">
        <f>VLOOKUP(F1062,Kondition!$B$4:$AG$31,9,FALSE)*100</f>
        <v>21.5</v>
      </c>
      <c r="AL1062" t="e">
        <f t="shared" si="67"/>
        <v>#REF!</v>
      </c>
      <c r="AM1062">
        <v>16</v>
      </c>
    </row>
    <row r="1063" spans="1:39" x14ac:dyDescent="0.3">
      <c r="A1063" s="5">
        <v>10016934</v>
      </c>
      <c r="B1063" s="6">
        <v>4019238520064</v>
      </c>
      <c r="C1063" s="5" t="s">
        <v>77</v>
      </c>
      <c r="D1063" s="5" t="s">
        <v>150</v>
      </c>
      <c r="E1063" s="12">
        <v>128.5</v>
      </c>
      <c r="F1063" s="5" t="s">
        <v>18</v>
      </c>
      <c r="G1063" s="5">
        <v>2055516</v>
      </c>
      <c r="H1063" s="36" t="s">
        <v>77</v>
      </c>
      <c r="I1063" s="5">
        <v>205</v>
      </c>
      <c r="J1063" s="5">
        <v>55</v>
      </c>
      <c r="K1063" s="5">
        <v>16</v>
      </c>
      <c r="L1063" s="5" t="s">
        <v>122</v>
      </c>
      <c r="M1063" s="5">
        <v>91</v>
      </c>
      <c r="N1063" s="5"/>
      <c r="O1063" s="5" t="s">
        <v>19</v>
      </c>
      <c r="P1063" s="5" t="s">
        <v>36</v>
      </c>
      <c r="Q1063" s="5" t="s">
        <v>20</v>
      </c>
      <c r="R1063" s="5" t="s">
        <v>26</v>
      </c>
      <c r="S1063" s="5">
        <v>72</v>
      </c>
      <c r="T1063" s="5" t="s">
        <v>22</v>
      </c>
      <c r="U1063" s="5" t="s">
        <v>23</v>
      </c>
      <c r="V1063" s="5" t="s">
        <v>24</v>
      </c>
      <c r="W1063" s="12">
        <v>128.5</v>
      </c>
      <c r="X1063" s="7">
        <f t="shared" si="64"/>
        <v>0.23</v>
      </c>
      <c r="Y1063" s="5">
        <f t="shared" si="65"/>
        <v>98.945000000000007</v>
      </c>
      <c r="AI1063" t="e">
        <f>VLOOKUP(A1063,NP!$A:$B,2,FALSE)</f>
        <v>#N/A</v>
      </c>
      <c r="AJ1063">
        <f t="shared" si="66"/>
        <v>0</v>
      </c>
      <c r="AK1063">
        <f>VLOOKUP(F1063,Kondition!$B$4:$AG$31,12,FALSE)*100</f>
        <v>23</v>
      </c>
      <c r="AL1063" t="e">
        <f t="shared" si="67"/>
        <v>#REF!</v>
      </c>
      <c r="AM1063">
        <v>16</v>
      </c>
    </row>
    <row r="1064" spans="1:39" x14ac:dyDescent="0.3">
      <c r="A1064" s="5">
        <v>11012857</v>
      </c>
      <c r="B1064" s="6">
        <v>4019238781366</v>
      </c>
      <c r="C1064" s="5" t="s">
        <v>77</v>
      </c>
      <c r="D1064" s="5" t="s">
        <v>3440</v>
      </c>
      <c r="E1064" s="12">
        <v>128.5</v>
      </c>
      <c r="F1064" s="5" t="s">
        <v>18</v>
      </c>
      <c r="G1064" s="5">
        <v>2055516</v>
      </c>
      <c r="H1064" s="36" t="s">
        <v>77</v>
      </c>
      <c r="I1064" s="5">
        <v>205</v>
      </c>
      <c r="J1064" s="5">
        <v>55</v>
      </c>
      <c r="K1064" s="5">
        <v>16</v>
      </c>
      <c r="L1064" s="5" t="s">
        <v>3349</v>
      </c>
      <c r="M1064" s="5">
        <v>91</v>
      </c>
      <c r="N1064" s="5"/>
      <c r="O1064" s="5" t="s">
        <v>19</v>
      </c>
      <c r="P1064" s="5" t="s">
        <v>36</v>
      </c>
      <c r="Q1064" s="5" t="s">
        <v>21</v>
      </c>
      <c r="R1064" s="5" t="s">
        <v>21</v>
      </c>
      <c r="S1064" s="5">
        <v>72</v>
      </c>
      <c r="T1064" s="5" t="s">
        <v>22</v>
      </c>
      <c r="U1064" s="5" t="s">
        <v>23</v>
      </c>
      <c r="V1064" s="5" t="s">
        <v>24</v>
      </c>
      <c r="W1064" s="12">
        <v>128.5</v>
      </c>
      <c r="X1064" s="7">
        <f t="shared" si="64"/>
        <v>0.23</v>
      </c>
      <c r="Y1064" s="5">
        <f t="shared" si="65"/>
        <v>98.945000000000007</v>
      </c>
      <c r="AI1064" t="e">
        <f>VLOOKUP(A1064,NP!$A:$B,2,FALSE)</f>
        <v>#N/A</v>
      </c>
      <c r="AJ1064">
        <f t="shared" si="66"/>
        <v>0</v>
      </c>
      <c r="AK1064">
        <f>VLOOKUP(F1064,Kondition!$B$4:$AG$31,12,FALSE)*100</f>
        <v>23</v>
      </c>
      <c r="AL1064" t="e">
        <f t="shared" si="67"/>
        <v>#REF!</v>
      </c>
      <c r="AM1064">
        <v>16</v>
      </c>
    </row>
    <row r="1065" spans="1:39" x14ac:dyDescent="0.3">
      <c r="A1065" s="5">
        <v>10011877</v>
      </c>
      <c r="B1065" s="6">
        <v>4019238337716</v>
      </c>
      <c r="C1065" s="5" t="s">
        <v>2294</v>
      </c>
      <c r="D1065" s="5" t="s">
        <v>4927</v>
      </c>
      <c r="E1065" s="12">
        <v>128.5</v>
      </c>
      <c r="F1065" s="5" t="s">
        <v>18</v>
      </c>
      <c r="G1065" s="5">
        <v>2057015</v>
      </c>
      <c r="H1065" s="36" t="s">
        <v>2294</v>
      </c>
      <c r="I1065" s="5">
        <v>205</v>
      </c>
      <c r="J1065" s="5">
        <v>70</v>
      </c>
      <c r="K1065" s="5">
        <v>15</v>
      </c>
      <c r="L1065" s="5" t="s">
        <v>4922</v>
      </c>
      <c r="M1065" s="5">
        <v>96</v>
      </c>
      <c r="N1065" s="5"/>
      <c r="O1065" s="5" t="s">
        <v>33</v>
      </c>
      <c r="P1065" s="5"/>
      <c r="Q1065" s="5" t="s">
        <v>26</v>
      </c>
      <c r="R1065" s="5" t="s">
        <v>21</v>
      </c>
      <c r="S1065" s="5">
        <v>72</v>
      </c>
      <c r="T1065" s="5" t="s">
        <v>22</v>
      </c>
      <c r="U1065" s="5" t="s">
        <v>23</v>
      </c>
      <c r="V1065" s="5" t="s">
        <v>24</v>
      </c>
      <c r="W1065" s="12">
        <v>128.5</v>
      </c>
      <c r="X1065" s="7">
        <f t="shared" si="64"/>
        <v>0.215</v>
      </c>
      <c r="Y1065" s="5">
        <f t="shared" si="65"/>
        <v>100.8725</v>
      </c>
      <c r="AI1065" t="e">
        <f>VLOOKUP(A1065,NP!$A:$B,2,FALSE)</f>
        <v>#N/A</v>
      </c>
      <c r="AJ1065">
        <f t="shared" si="66"/>
        <v>0</v>
      </c>
      <c r="AK1065">
        <f>VLOOKUP(F1065,Kondition!$B$4:$AG$31,9,FALSE)*100</f>
        <v>21.5</v>
      </c>
      <c r="AL1065" t="e">
        <f t="shared" si="67"/>
        <v>#REF!</v>
      </c>
      <c r="AM1065">
        <v>16</v>
      </c>
    </row>
    <row r="1066" spans="1:39" x14ac:dyDescent="0.3">
      <c r="A1066" s="5">
        <v>10050486</v>
      </c>
      <c r="B1066" s="6">
        <v>4024063581616</v>
      </c>
      <c r="C1066" s="5" t="s">
        <v>4286</v>
      </c>
      <c r="D1066" s="5" t="s">
        <v>4386</v>
      </c>
      <c r="E1066" s="12">
        <v>86</v>
      </c>
      <c r="F1066" s="5" t="s">
        <v>51</v>
      </c>
      <c r="G1066" s="5">
        <v>1956016</v>
      </c>
      <c r="H1066" s="36" t="s">
        <v>4286</v>
      </c>
      <c r="I1066" s="5">
        <v>195</v>
      </c>
      <c r="J1066" s="5">
        <v>60</v>
      </c>
      <c r="K1066" s="5">
        <v>16</v>
      </c>
      <c r="L1066" s="5" t="s">
        <v>683</v>
      </c>
      <c r="M1066" s="5">
        <v>99</v>
      </c>
      <c r="N1066" s="5">
        <v>97</v>
      </c>
      <c r="O1066" s="5" t="s">
        <v>33</v>
      </c>
      <c r="P1066" s="5"/>
      <c r="Q1066" s="5" t="s">
        <v>26</v>
      </c>
      <c r="R1066" s="5" t="s">
        <v>21</v>
      </c>
      <c r="S1066" s="5">
        <v>73</v>
      </c>
      <c r="T1066" s="5" t="s">
        <v>22</v>
      </c>
      <c r="U1066" s="5" t="s">
        <v>23</v>
      </c>
      <c r="V1066" s="5" t="s">
        <v>4279</v>
      </c>
      <c r="W1066" s="12">
        <v>86</v>
      </c>
      <c r="X1066" s="7">
        <f t="shared" si="64"/>
        <v>7.0000000000000007E-2</v>
      </c>
      <c r="Y1066" s="5">
        <f t="shared" si="65"/>
        <v>79.97999999999999</v>
      </c>
      <c r="AI1066" t="e">
        <f>VLOOKUP(A1066,NP!$A:$B,2,FALSE)</f>
        <v>#N/A</v>
      </c>
      <c r="AJ1066">
        <f t="shared" si="66"/>
        <v>0</v>
      </c>
      <c r="AK1066">
        <f>VLOOKUP(F1066,Kondition!$B$4:$AG$31,12,FALSE)*100</f>
        <v>7.0000000000000009</v>
      </c>
      <c r="AL1066" t="e">
        <f t="shared" si="67"/>
        <v>#REF!</v>
      </c>
      <c r="AM1066">
        <v>16</v>
      </c>
    </row>
    <row r="1067" spans="1:39" x14ac:dyDescent="0.3">
      <c r="A1067" s="5">
        <v>10050400</v>
      </c>
      <c r="B1067" s="6">
        <v>4024063518704</v>
      </c>
      <c r="C1067" s="5" t="s">
        <v>76</v>
      </c>
      <c r="D1067" s="5" t="s">
        <v>681</v>
      </c>
      <c r="E1067" s="12">
        <v>86</v>
      </c>
      <c r="F1067" s="5" t="s">
        <v>51</v>
      </c>
      <c r="G1067" s="5">
        <v>2356016</v>
      </c>
      <c r="H1067" s="36" t="s">
        <v>76</v>
      </c>
      <c r="I1067" s="5">
        <v>235</v>
      </c>
      <c r="J1067" s="5">
        <v>60</v>
      </c>
      <c r="K1067" s="5">
        <v>16</v>
      </c>
      <c r="L1067" s="5" t="s">
        <v>674</v>
      </c>
      <c r="M1067" s="5">
        <v>100</v>
      </c>
      <c r="N1067" s="5"/>
      <c r="O1067" s="5" t="s">
        <v>19</v>
      </c>
      <c r="P1067" s="5"/>
      <c r="Q1067" s="5" t="s">
        <v>20</v>
      </c>
      <c r="R1067" s="5" t="s">
        <v>21</v>
      </c>
      <c r="S1067" s="5">
        <v>71</v>
      </c>
      <c r="T1067" s="5" t="s">
        <v>22</v>
      </c>
      <c r="U1067" s="5" t="s">
        <v>23</v>
      </c>
      <c r="V1067" s="5" t="s">
        <v>24</v>
      </c>
      <c r="W1067" s="12">
        <v>86</v>
      </c>
      <c r="X1067" s="7">
        <f t="shared" si="64"/>
        <v>7.0000000000000007E-2</v>
      </c>
      <c r="Y1067" s="5">
        <f t="shared" si="65"/>
        <v>79.97999999999999</v>
      </c>
      <c r="AI1067" t="e">
        <f>VLOOKUP(A1067,NP!$A:$B,2,FALSE)</f>
        <v>#N/A</v>
      </c>
      <c r="AJ1067">
        <f t="shared" si="66"/>
        <v>0</v>
      </c>
      <c r="AK1067">
        <f>VLOOKUP(F1067,Kondition!$B$4:$AG$31,12,FALSE)*100</f>
        <v>7.0000000000000009</v>
      </c>
      <c r="AL1067" t="e">
        <f t="shared" si="67"/>
        <v>#REF!</v>
      </c>
      <c r="AM1067">
        <v>16</v>
      </c>
    </row>
    <row r="1068" spans="1:39" x14ac:dyDescent="0.3">
      <c r="A1068" s="5">
        <v>10019409</v>
      </c>
      <c r="B1068" s="6">
        <v>4019238618464</v>
      </c>
      <c r="C1068" s="5" t="s">
        <v>76</v>
      </c>
      <c r="D1068" s="5" t="s">
        <v>228</v>
      </c>
      <c r="E1068" s="12">
        <v>138.5</v>
      </c>
      <c r="F1068" s="5" t="s">
        <v>18</v>
      </c>
      <c r="G1068" s="5">
        <v>2255017</v>
      </c>
      <c r="H1068" s="36" t="s">
        <v>76</v>
      </c>
      <c r="I1068" s="5">
        <v>225</v>
      </c>
      <c r="J1068" s="5">
        <v>50</v>
      </c>
      <c r="K1068" s="5">
        <v>17</v>
      </c>
      <c r="L1068" s="5" t="s">
        <v>229</v>
      </c>
      <c r="M1068" s="5">
        <v>94</v>
      </c>
      <c r="N1068" s="5"/>
      <c r="O1068" s="5" t="s">
        <v>19</v>
      </c>
      <c r="P1068" s="5"/>
      <c r="Q1068" s="5" t="s">
        <v>26</v>
      </c>
      <c r="R1068" s="5" t="s">
        <v>21</v>
      </c>
      <c r="S1068" s="5">
        <v>72</v>
      </c>
      <c r="T1068" s="5" t="s">
        <v>22</v>
      </c>
      <c r="U1068" s="5" t="s">
        <v>23</v>
      </c>
      <c r="V1068" s="5" t="s">
        <v>24</v>
      </c>
      <c r="W1068" s="12">
        <v>138.5</v>
      </c>
      <c r="X1068" s="7">
        <f t="shared" si="64"/>
        <v>0.23</v>
      </c>
      <c r="Y1068" s="5">
        <f t="shared" si="65"/>
        <v>106.645</v>
      </c>
      <c r="AI1068" t="e">
        <f>VLOOKUP(A1068,NP!$A:$B,2,FALSE)</f>
        <v>#N/A</v>
      </c>
      <c r="AJ1068">
        <f t="shared" si="66"/>
        <v>0</v>
      </c>
      <c r="AK1068">
        <f>VLOOKUP(F1068,Kondition!$B$4:$AG$31,15,FALSE)*100</f>
        <v>23</v>
      </c>
      <c r="AL1068" t="e">
        <f t="shared" si="67"/>
        <v>#REF!</v>
      </c>
      <c r="AM1068">
        <v>17</v>
      </c>
    </row>
    <row r="1069" spans="1:39" x14ac:dyDescent="0.3">
      <c r="A1069" s="5">
        <v>10230982</v>
      </c>
      <c r="B1069" s="6">
        <v>4024067000472</v>
      </c>
      <c r="C1069" s="5" t="s">
        <v>76</v>
      </c>
      <c r="D1069" s="5" t="s">
        <v>2366</v>
      </c>
      <c r="E1069" s="12">
        <v>109</v>
      </c>
      <c r="F1069" s="5" t="s">
        <v>63</v>
      </c>
      <c r="G1069" s="5">
        <v>2055516</v>
      </c>
      <c r="H1069" s="36" t="s">
        <v>76</v>
      </c>
      <c r="I1069" s="5">
        <v>205</v>
      </c>
      <c r="J1069" s="5">
        <v>55</v>
      </c>
      <c r="K1069" s="5">
        <v>16</v>
      </c>
      <c r="L1069" s="5" t="s">
        <v>2327</v>
      </c>
      <c r="M1069" s="5">
        <v>94</v>
      </c>
      <c r="N1069" s="5"/>
      <c r="O1069" s="5" t="s">
        <v>25</v>
      </c>
      <c r="P1069" s="5"/>
      <c r="Q1069" s="5" t="s">
        <v>21</v>
      </c>
      <c r="R1069" s="5" t="s">
        <v>27</v>
      </c>
      <c r="S1069" s="5">
        <v>72</v>
      </c>
      <c r="T1069" s="5" t="s">
        <v>22</v>
      </c>
      <c r="U1069" s="5" t="s">
        <v>23</v>
      </c>
      <c r="V1069" s="5" t="s">
        <v>24</v>
      </c>
      <c r="W1069" s="12">
        <v>109</v>
      </c>
      <c r="X1069" s="7">
        <f t="shared" si="64"/>
        <v>0.21</v>
      </c>
      <c r="Y1069" s="5">
        <f t="shared" si="65"/>
        <v>86.11</v>
      </c>
      <c r="AI1069" t="e">
        <f>VLOOKUP(A1069,NP!$A:$B,2,FALSE)</f>
        <v>#N/A</v>
      </c>
      <c r="AJ1069">
        <f t="shared" si="66"/>
        <v>0</v>
      </c>
      <c r="AK1069">
        <f>VLOOKUP(F1069,Kondition!$B$4:$AG$31,12,FALSE)*100</f>
        <v>21</v>
      </c>
      <c r="AL1069" t="e">
        <f t="shared" si="67"/>
        <v>#REF!</v>
      </c>
      <c r="AM1069">
        <v>16</v>
      </c>
    </row>
    <row r="1070" spans="1:39" x14ac:dyDescent="0.3">
      <c r="A1070" s="5">
        <v>10230738</v>
      </c>
      <c r="B1070" s="6">
        <v>4024067748091</v>
      </c>
      <c r="C1070" s="5" t="s">
        <v>76</v>
      </c>
      <c r="D1070" s="5" t="s">
        <v>2361</v>
      </c>
      <c r="E1070" s="12">
        <v>115</v>
      </c>
      <c r="F1070" s="5" t="s">
        <v>63</v>
      </c>
      <c r="G1070" s="5">
        <v>2254517</v>
      </c>
      <c r="H1070" s="36" t="s">
        <v>76</v>
      </c>
      <c r="I1070" s="5">
        <v>225</v>
      </c>
      <c r="J1070" s="5">
        <v>45</v>
      </c>
      <c r="K1070" s="5">
        <v>17</v>
      </c>
      <c r="L1070" s="5" t="s">
        <v>2327</v>
      </c>
      <c r="M1070" s="5">
        <v>91</v>
      </c>
      <c r="N1070" s="5"/>
      <c r="O1070" s="5" t="s">
        <v>19</v>
      </c>
      <c r="P1070" s="5"/>
      <c r="Q1070" s="5" t="s">
        <v>26</v>
      </c>
      <c r="R1070" s="5" t="s">
        <v>21</v>
      </c>
      <c r="S1070" s="5">
        <v>72</v>
      </c>
      <c r="T1070" s="5" t="s">
        <v>22</v>
      </c>
      <c r="U1070" s="5" t="s">
        <v>23</v>
      </c>
      <c r="V1070" s="5" t="s">
        <v>24</v>
      </c>
      <c r="W1070" s="12">
        <v>115</v>
      </c>
      <c r="X1070" s="7">
        <f t="shared" si="64"/>
        <v>0.21</v>
      </c>
      <c r="Y1070" s="5">
        <f t="shared" si="65"/>
        <v>90.850000000000009</v>
      </c>
      <c r="AI1070" t="e">
        <f>VLOOKUP(A1070,NP!$A:$B,2,FALSE)</f>
        <v>#N/A</v>
      </c>
      <c r="AJ1070">
        <f t="shared" si="66"/>
        <v>0</v>
      </c>
      <c r="AK1070">
        <f>VLOOKUP(F1070,Kondition!$B$4:$AG$31,15,FALSE)*100</f>
        <v>21</v>
      </c>
      <c r="AL1070" t="e">
        <f t="shared" si="67"/>
        <v>#REF!</v>
      </c>
      <c r="AM1070">
        <v>17</v>
      </c>
    </row>
    <row r="1071" spans="1:39" x14ac:dyDescent="0.3">
      <c r="A1071" s="5">
        <v>11010154</v>
      </c>
      <c r="B1071" s="6">
        <v>4019238693362</v>
      </c>
      <c r="C1071" s="5" t="s">
        <v>4286</v>
      </c>
      <c r="D1071" s="5" t="s">
        <v>4823</v>
      </c>
      <c r="E1071" s="12">
        <v>129.5</v>
      </c>
      <c r="F1071" s="5" t="s">
        <v>18</v>
      </c>
      <c r="G1071" s="5">
        <v>1757516</v>
      </c>
      <c r="H1071" s="36" t="s">
        <v>4286</v>
      </c>
      <c r="I1071" s="5">
        <v>175</v>
      </c>
      <c r="J1071" s="5">
        <v>75</v>
      </c>
      <c r="K1071" s="5">
        <v>16</v>
      </c>
      <c r="L1071" s="5" t="s">
        <v>4302</v>
      </c>
      <c r="M1071" s="5">
        <v>101</v>
      </c>
      <c r="N1071" s="5">
        <v>99</v>
      </c>
      <c r="O1071" s="5" t="s">
        <v>50</v>
      </c>
      <c r="P1071" s="5"/>
      <c r="Q1071" s="5" t="s">
        <v>26</v>
      </c>
      <c r="R1071" s="5" t="s">
        <v>27</v>
      </c>
      <c r="S1071" s="5">
        <v>73</v>
      </c>
      <c r="T1071" s="5" t="s">
        <v>22</v>
      </c>
      <c r="U1071" s="5" t="s">
        <v>23</v>
      </c>
      <c r="V1071" s="5" t="s">
        <v>4279</v>
      </c>
      <c r="W1071" s="12">
        <v>129.5</v>
      </c>
      <c r="X1071" s="7">
        <f t="shared" si="64"/>
        <v>0.23</v>
      </c>
      <c r="Y1071" s="5">
        <f t="shared" si="65"/>
        <v>99.715000000000003</v>
      </c>
      <c r="AI1071" t="e">
        <f>VLOOKUP(A1071,NP!$A:$B,2,FALSE)</f>
        <v>#N/A</v>
      </c>
      <c r="AJ1071">
        <f t="shared" si="66"/>
        <v>0</v>
      </c>
      <c r="AK1071">
        <f>VLOOKUP(F1071,Kondition!$B$4:$AG$31,12,FALSE)*100</f>
        <v>23</v>
      </c>
      <c r="AL1071" t="e">
        <f t="shared" si="67"/>
        <v>#REF!</v>
      </c>
      <c r="AM1071">
        <v>16</v>
      </c>
    </row>
    <row r="1072" spans="1:39" x14ac:dyDescent="0.3">
      <c r="A1072" s="5">
        <v>11010098</v>
      </c>
      <c r="B1072" s="6">
        <v>4019238691696</v>
      </c>
      <c r="C1072" s="5" t="s">
        <v>2294</v>
      </c>
      <c r="D1072" s="5" t="s">
        <v>5832</v>
      </c>
      <c r="E1072" s="12">
        <v>129.5</v>
      </c>
      <c r="F1072" s="5" t="s">
        <v>18</v>
      </c>
      <c r="G1072" s="5">
        <v>2156516</v>
      </c>
      <c r="H1072" s="36" t="s">
        <v>2294</v>
      </c>
      <c r="I1072" s="5">
        <v>215</v>
      </c>
      <c r="J1072" s="5">
        <v>65</v>
      </c>
      <c r="K1072" s="5">
        <v>16</v>
      </c>
      <c r="L1072" s="5" t="s">
        <v>202</v>
      </c>
      <c r="M1072" s="5">
        <v>98</v>
      </c>
      <c r="N1072" s="5"/>
      <c r="O1072" s="5" t="s">
        <v>33</v>
      </c>
      <c r="P1072" s="5"/>
      <c r="Q1072" s="5" t="s">
        <v>21</v>
      </c>
      <c r="R1072" s="5" t="s">
        <v>21</v>
      </c>
      <c r="S1072" s="5">
        <v>72</v>
      </c>
      <c r="T1072" s="5" t="s">
        <v>22</v>
      </c>
      <c r="U1072" s="5" t="s">
        <v>23</v>
      </c>
      <c r="V1072" s="5" t="s">
        <v>24</v>
      </c>
      <c r="W1072" s="12">
        <v>129.5</v>
      </c>
      <c r="X1072" s="7">
        <f t="shared" si="64"/>
        <v>0.23</v>
      </c>
      <c r="Y1072" s="5">
        <f t="shared" si="65"/>
        <v>99.715000000000003</v>
      </c>
      <c r="AI1072" t="e">
        <f>VLOOKUP(A1072,NP!$A:$B,2,FALSE)</f>
        <v>#N/A</v>
      </c>
      <c r="AJ1072">
        <f t="shared" si="66"/>
        <v>0</v>
      </c>
      <c r="AK1072">
        <f>VLOOKUP(F1072,Kondition!$B$4:$AG$31,12,FALSE)*100</f>
        <v>23</v>
      </c>
      <c r="AL1072" t="e">
        <f t="shared" si="67"/>
        <v>#REF!</v>
      </c>
      <c r="AM1072">
        <v>16</v>
      </c>
    </row>
    <row r="1073" spans="1:39" x14ac:dyDescent="0.3">
      <c r="A1073" s="5">
        <v>10030751</v>
      </c>
      <c r="B1073" s="6">
        <v>4024068748281</v>
      </c>
      <c r="C1073" s="5" t="s">
        <v>2294</v>
      </c>
      <c r="D1073" s="5" t="s">
        <v>5031</v>
      </c>
      <c r="E1073" s="12">
        <v>102.5</v>
      </c>
      <c r="F1073" s="5" t="s">
        <v>48</v>
      </c>
      <c r="G1073" s="5">
        <v>2057015</v>
      </c>
      <c r="H1073" s="36" t="s">
        <v>2294</v>
      </c>
      <c r="I1073" s="5">
        <v>205</v>
      </c>
      <c r="J1073" s="5">
        <v>70</v>
      </c>
      <c r="K1073" s="5">
        <v>15</v>
      </c>
      <c r="L1073" s="5" t="s">
        <v>508</v>
      </c>
      <c r="M1073" s="5">
        <v>96</v>
      </c>
      <c r="N1073" s="5"/>
      <c r="O1073" s="5" t="s">
        <v>33</v>
      </c>
      <c r="P1073" s="5"/>
      <c r="Q1073" s="5" t="s">
        <v>26</v>
      </c>
      <c r="R1073" s="5" t="s">
        <v>21</v>
      </c>
      <c r="S1073" s="5">
        <v>72</v>
      </c>
      <c r="T1073" s="5" t="s">
        <v>22</v>
      </c>
      <c r="U1073" s="5" t="s">
        <v>23</v>
      </c>
      <c r="V1073" s="5" t="s">
        <v>24</v>
      </c>
      <c r="W1073" s="12">
        <v>102.5</v>
      </c>
      <c r="X1073" s="7">
        <f t="shared" si="64"/>
        <v>0.19500000000000001</v>
      </c>
      <c r="Y1073" s="5">
        <f t="shared" si="65"/>
        <v>82.512499999999989</v>
      </c>
      <c r="AI1073" t="e">
        <f>VLOOKUP(A1073,NP!$A:$B,2,FALSE)</f>
        <v>#N/A</v>
      </c>
      <c r="AJ1073">
        <f t="shared" si="66"/>
        <v>0</v>
      </c>
      <c r="AK1073">
        <f>VLOOKUP(F1073,Kondition!$B$4:$AG$31,9,FALSE)*100</f>
        <v>19.5</v>
      </c>
      <c r="AL1073" t="e">
        <f t="shared" si="67"/>
        <v>#REF!</v>
      </c>
      <c r="AM1073">
        <v>16</v>
      </c>
    </row>
    <row r="1074" spans="1:39" x14ac:dyDescent="0.3">
      <c r="A1074" s="5">
        <v>10030444</v>
      </c>
      <c r="B1074" s="6">
        <v>4024068591726</v>
      </c>
      <c r="C1074" s="5" t="s">
        <v>76</v>
      </c>
      <c r="D1074" s="5" t="s">
        <v>538</v>
      </c>
      <c r="E1074" s="12">
        <v>106</v>
      </c>
      <c r="F1074" s="5" t="s">
        <v>48</v>
      </c>
      <c r="G1074" s="5">
        <v>2156016</v>
      </c>
      <c r="H1074" s="36" t="s">
        <v>76</v>
      </c>
      <c r="I1074" s="5">
        <v>215</v>
      </c>
      <c r="J1074" s="5">
        <v>60</v>
      </c>
      <c r="K1074" s="5">
        <v>16</v>
      </c>
      <c r="L1074" s="5" t="s">
        <v>508</v>
      </c>
      <c r="M1074" s="5">
        <v>99</v>
      </c>
      <c r="N1074" s="5"/>
      <c r="O1074" s="5" t="s">
        <v>19</v>
      </c>
      <c r="P1074" s="5"/>
      <c r="Q1074" s="5" t="s">
        <v>26</v>
      </c>
      <c r="R1074" s="5" t="s">
        <v>21</v>
      </c>
      <c r="S1074" s="5">
        <v>71</v>
      </c>
      <c r="T1074" s="5" t="s">
        <v>22</v>
      </c>
      <c r="U1074" s="5" t="s">
        <v>23</v>
      </c>
      <c r="V1074" s="5" t="s">
        <v>24</v>
      </c>
      <c r="W1074" s="12">
        <v>106</v>
      </c>
      <c r="X1074" s="7">
        <f t="shared" si="64"/>
        <v>0.2</v>
      </c>
      <c r="Y1074" s="5">
        <f t="shared" si="65"/>
        <v>84.800000000000011</v>
      </c>
      <c r="AI1074" t="e">
        <f>VLOOKUP(A1074,NP!$A:$B,2,FALSE)</f>
        <v>#N/A</v>
      </c>
      <c r="AJ1074">
        <f t="shared" si="66"/>
        <v>0</v>
      </c>
      <c r="AK1074">
        <f>VLOOKUP(F1074,Kondition!$B$4:$AG$31,12,FALSE)*100</f>
        <v>20</v>
      </c>
      <c r="AL1074" t="e">
        <f t="shared" si="67"/>
        <v>#REF!</v>
      </c>
      <c r="AM1074">
        <v>16</v>
      </c>
    </row>
    <row r="1075" spans="1:39" x14ac:dyDescent="0.3">
      <c r="A1075" s="5">
        <v>11012346</v>
      </c>
      <c r="B1075" s="6">
        <v>4019238009309</v>
      </c>
      <c r="C1075" s="5" t="s">
        <v>76</v>
      </c>
      <c r="D1075" s="5" t="s">
        <v>3385</v>
      </c>
      <c r="E1075" s="12">
        <v>130</v>
      </c>
      <c r="F1075" s="5" t="s">
        <v>18</v>
      </c>
      <c r="G1075" s="5">
        <v>1955516</v>
      </c>
      <c r="H1075" s="36" t="s">
        <v>76</v>
      </c>
      <c r="I1075" s="5">
        <v>195</v>
      </c>
      <c r="J1075" s="5">
        <v>55</v>
      </c>
      <c r="K1075" s="5">
        <v>16</v>
      </c>
      <c r="L1075" s="5" t="s">
        <v>3230</v>
      </c>
      <c r="M1075" s="5">
        <v>91</v>
      </c>
      <c r="N1075" s="5"/>
      <c r="O1075" s="5" t="s">
        <v>19</v>
      </c>
      <c r="P1075" s="5"/>
      <c r="Q1075" s="5" t="s">
        <v>21</v>
      </c>
      <c r="R1075" s="5" t="s">
        <v>27</v>
      </c>
      <c r="S1075" s="5">
        <v>72</v>
      </c>
      <c r="T1075" s="5" t="s">
        <v>22</v>
      </c>
      <c r="U1075" s="5" t="s">
        <v>23</v>
      </c>
      <c r="V1075" s="5" t="s">
        <v>24</v>
      </c>
      <c r="W1075" s="12">
        <v>130</v>
      </c>
      <c r="X1075" s="7">
        <f t="shared" si="64"/>
        <v>0.23</v>
      </c>
      <c r="Y1075" s="5">
        <f t="shared" si="65"/>
        <v>100.10000000000001</v>
      </c>
      <c r="AI1075" t="e">
        <f>VLOOKUP(A1075,NP!$A:$B,2,FALSE)</f>
        <v>#N/A</v>
      </c>
      <c r="AJ1075">
        <f t="shared" si="66"/>
        <v>0</v>
      </c>
      <c r="AK1075">
        <f>VLOOKUP(F1075,Kondition!$B$4:$AG$31,12,FALSE)*100</f>
        <v>23</v>
      </c>
      <c r="AL1075" t="e">
        <f t="shared" si="67"/>
        <v>#REF!</v>
      </c>
      <c r="AM1075">
        <v>16</v>
      </c>
    </row>
    <row r="1076" spans="1:39" x14ac:dyDescent="0.3">
      <c r="A1076" s="5">
        <v>11010920</v>
      </c>
      <c r="B1076" s="6">
        <v>4019238780901</v>
      </c>
      <c r="C1076" s="5" t="s">
        <v>2294</v>
      </c>
      <c r="D1076" s="5" t="s">
        <v>5898</v>
      </c>
      <c r="E1076" s="12">
        <v>130.5</v>
      </c>
      <c r="F1076" s="5" t="s">
        <v>18</v>
      </c>
      <c r="G1076" s="5">
        <v>2156516</v>
      </c>
      <c r="H1076" s="36" t="s">
        <v>2294</v>
      </c>
      <c r="I1076" s="5">
        <v>215</v>
      </c>
      <c r="J1076" s="5">
        <v>65</v>
      </c>
      <c r="K1076" s="5">
        <v>16</v>
      </c>
      <c r="L1076" s="5" t="s">
        <v>4922</v>
      </c>
      <c r="M1076" s="5">
        <v>98</v>
      </c>
      <c r="N1076" s="5"/>
      <c r="O1076" s="5" t="s">
        <v>19</v>
      </c>
      <c r="P1076" s="5"/>
      <c r="Q1076" s="5" t="s">
        <v>26</v>
      </c>
      <c r="R1076" s="5" t="s">
        <v>21</v>
      </c>
      <c r="S1076" s="5">
        <v>72</v>
      </c>
      <c r="T1076" s="5" t="s">
        <v>22</v>
      </c>
      <c r="U1076" s="5" t="s">
        <v>23</v>
      </c>
      <c r="V1076" s="5" t="s">
        <v>24</v>
      </c>
      <c r="W1076" s="12">
        <v>130.5</v>
      </c>
      <c r="X1076" s="7">
        <f t="shared" si="64"/>
        <v>0.23</v>
      </c>
      <c r="Y1076" s="5">
        <f t="shared" si="65"/>
        <v>100.485</v>
      </c>
      <c r="AI1076" t="e">
        <f>VLOOKUP(A1076,NP!$A:$B,2,FALSE)</f>
        <v>#N/A</v>
      </c>
      <c r="AJ1076">
        <f t="shared" si="66"/>
        <v>0</v>
      </c>
      <c r="AK1076">
        <f>VLOOKUP(F1076,Kondition!$B$4:$AG$31,12,FALSE)*100</f>
        <v>23</v>
      </c>
      <c r="AL1076" t="e">
        <f t="shared" si="67"/>
        <v>#REF!</v>
      </c>
      <c r="AM1076">
        <v>16</v>
      </c>
    </row>
    <row r="1077" spans="1:39" x14ac:dyDescent="0.3">
      <c r="A1077" s="5">
        <v>11010097</v>
      </c>
      <c r="B1077" s="6">
        <v>4019238691702</v>
      </c>
      <c r="C1077" s="5" t="s">
        <v>2294</v>
      </c>
      <c r="D1077" s="5" t="s">
        <v>5831</v>
      </c>
      <c r="E1077" s="12">
        <v>130.5</v>
      </c>
      <c r="F1077" s="5" t="s">
        <v>18</v>
      </c>
      <c r="G1077" s="5">
        <v>2156516</v>
      </c>
      <c r="H1077" s="36" t="s">
        <v>2294</v>
      </c>
      <c r="I1077" s="5">
        <v>215</v>
      </c>
      <c r="J1077" s="5">
        <v>65</v>
      </c>
      <c r="K1077" s="5">
        <v>16</v>
      </c>
      <c r="L1077" s="5" t="s">
        <v>202</v>
      </c>
      <c r="M1077" s="5">
        <v>98</v>
      </c>
      <c r="N1077" s="5"/>
      <c r="O1077" s="5" t="s">
        <v>19</v>
      </c>
      <c r="P1077" s="5"/>
      <c r="Q1077" s="5" t="s">
        <v>21</v>
      </c>
      <c r="R1077" s="5" t="s">
        <v>21</v>
      </c>
      <c r="S1077" s="5">
        <v>72</v>
      </c>
      <c r="T1077" s="5" t="s">
        <v>22</v>
      </c>
      <c r="U1077" s="5" t="s">
        <v>23</v>
      </c>
      <c r="V1077" s="5" t="s">
        <v>24</v>
      </c>
      <c r="W1077" s="12">
        <v>130.5</v>
      </c>
      <c r="X1077" s="7">
        <f t="shared" si="64"/>
        <v>0.23</v>
      </c>
      <c r="Y1077" s="5">
        <f t="shared" si="65"/>
        <v>100.485</v>
      </c>
      <c r="AI1077" t="e">
        <f>VLOOKUP(A1077,NP!$A:$B,2,FALSE)</f>
        <v>#N/A</v>
      </c>
      <c r="AJ1077">
        <f t="shared" si="66"/>
        <v>0</v>
      </c>
      <c r="AK1077">
        <f>VLOOKUP(F1077,Kondition!$B$4:$AG$31,12,FALSE)*100</f>
        <v>23</v>
      </c>
      <c r="AL1077" t="e">
        <f t="shared" si="67"/>
        <v>#REF!</v>
      </c>
      <c r="AM1077">
        <v>16</v>
      </c>
    </row>
    <row r="1078" spans="1:39" x14ac:dyDescent="0.3">
      <c r="A1078" s="5">
        <v>11010593</v>
      </c>
      <c r="B1078" s="6">
        <v>4019238741308</v>
      </c>
      <c r="C1078" s="5" t="s">
        <v>76</v>
      </c>
      <c r="D1078" s="5" t="s">
        <v>3244</v>
      </c>
      <c r="E1078" s="12">
        <v>130.5</v>
      </c>
      <c r="F1078" s="5" t="s">
        <v>18</v>
      </c>
      <c r="G1078" s="5">
        <v>2056515</v>
      </c>
      <c r="H1078" s="36" t="s">
        <v>76</v>
      </c>
      <c r="I1078" s="5">
        <v>205</v>
      </c>
      <c r="J1078" s="5">
        <v>65</v>
      </c>
      <c r="K1078" s="5">
        <v>15</v>
      </c>
      <c r="L1078" s="5" t="s">
        <v>3230</v>
      </c>
      <c r="M1078" s="5">
        <v>94</v>
      </c>
      <c r="N1078" s="5"/>
      <c r="O1078" s="5" t="s">
        <v>19</v>
      </c>
      <c r="P1078" s="5"/>
      <c r="Q1078" s="5" t="s">
        <v>21</v>
      </c>
      <c r="R1078" s="5" t="s">
        <v>27</v>
      </c>
      <c r="S1078" s="5">
        <v>72</v>
      </c>
      <c r="T1078" s="5" t="s">
        <v>22</v>
      </c>
      <c r="U1078" s="5" t="s">
        <v>23</v>
      </c>
      <c r="V1078" s="5" t="s">
        <v>24</v>
      </c>
      <c r="W1078" s="12">
        <v>130.5</v>
      </c>
      <c r="X1078" s="7">
        <f t="shared" si="64"/>
        <v>0.215</v>
      </c>
      <c r="Y1078" s="5">
        <f t="shared" si="65"/>
        <v>102.44250000000001</v>
      </c>
      <c r="AI1078" t="e">
        <f>VLOOKUP(A1078,NP!$A:$B,2,FALSE)</f>
        <v>#N/A</v>
      </c>
      <c r="AJ1078">
        <f t="shared" si="66"/>
        <v>0</v>
      </c>
      <c r="AK1078">
        <f>VLOOKUP(F1078,Kondition!$B$4:$AG$31,9,FALSE)*100</f>
        <v>21.5</v>
      </c>
      <c r="AL1078" t="e">
        <f t="shared" si="67"/>
        <v>#REF!</v>
      </c>
      <c r="AM1078">
        <v>16</v>
      </c>
    </row>
    <row r="1079" spans="1:39" x14ac:dyDescent="0.3">
      <c r="A1079" s="5">
        <v>10016099</v>
      </c>
      <c r="B1079" s="6">
        <v>4019238483628</v>
      </c>
      <c r="C1079" s="5" t="s">
        <v>76</v>
      </c>
      <c r="D1079" s="5" t="s">
        <v>138</v>
      </c>
      <c r="E1079" s="12">
        <v>140.5</v>
      </c>
      <c r="F1079" s="5" t="s">
        <v>18</v>
      </c>
      <c r="G1079" s="5">
        <v>2156517</v>
      </c>
      <c r="H1079" s="36" t="s">
        <v>76</v>
      </c>
      <c r="I1079" s="5">
        <v>215</v>
      </c>
      <c r="J1079" s="5">
        <v>65</v>
      </c>
      <c r="K1079" s="5">
        <v>17</v>
      </c>
      <c r="L1079" s="5" t="s">
        <v>120</v>
      </c>
      <c r="M1079" s="5">
        <v>99</v>
      </c>
      <c r="N1079" s="5"/>
      <c r="O1079" s="5" t="s">
        <v>33</v>
      </c>
      <c r="P1079" s="5"/>
      <c r="Q1079" s="5" t="s">
        <v>21</v>
      </c>
      <c r="R1079" s="5" t="s">
        <v>21</v>
      </c>
      <c r="S1079" s="5">
        <v>72</v>
      </c>
      <c r="T1079" s="5" t="s">
        <v>22</v>
      </c>
      <c r="U1079" s="5" t="s">
        <v>23</v>
      </c>
      <c r="V1079" s="5" t="s">
        <v>24</v>
      </c>
      <c r="W1079" s="12">
        <v>140.5</v>
      </c>
      <c r="X1079" s="7">
        <f t="shared" si="64"/>
        <v>0.23</v>
      </c>
      <c r="Y1079" s="5">
        <f t="shared" si="65"/>
        <v>108.185</v>
      </c>
      <c r="AI1079" t="e">
        <f>VLOOKUP(A1079,NP!$A:$B,2,FALSE)</f>
        <v>#N/A</v>
      </c>
      <c r="AJ1079">
        <f t="shared" si="66"/>
        <v>0</v>
      </c>
      <c r="AK1079">
        <f>VLOOKUP(F1079,Kondition!$B$4:$AG$31,15,FALSE)*100</f>
        <v>23</v>
      </c>
      <c r="AL1079" t="e">
        <f t="shared" si="67"/>
        <v>#REF!</v>
      </c>
      <c r="AM1079">
        <v>17</v>
      </c>
    </row>
    <row r="1080" spans="1:39" x14ac:dyDescent="0.3">
      <c r="A1080" s="5">
        <v>10050490</v>
      </c>
      <c r="B1080" s="6">
        <v>4024063581562</v>
      </c>
      <c r="C1080" s="5" t="s">
        <v>4286</v>
      </c>
      <c r="D1080" s="5" t="s">
        <v>4390</v>
      </c>
      <c r="E1080" s="12">
        <v>87.5</v>
      </c>
      <c r="F1080" s="5" t="s">
        <v>51</v>
      </c>
      <c r="G1080" s="5">
        <v>1956516</v>
      </c>
      <c r="H1080" s="36" t="s">
        <v>4286</v>
      </c>
      <c r="I1080" s="5">
        <v>195</v>
      </c>
      <c r="J1080" s="5">
        <v>65</v>
      </c>
      <c r="K1080" s="5">
        <v>16</v>
      </c>
      <c r="L1080" s="5" t="s">
        <v>683</v>
      </c>
      <c r="M1080" s="5">
        <v>104</v>
      </c>
      <c r="N1080" s="5">
        <v>102</v>
      </c>
      <c r="O1080" s="5" t="s">
        <v>33</v>
      </c>
      <c r="P1080" s="5"/>
      <c r="Q1080" s="5" t="s">
        <v>26</v>
      </c>
      <c r="R1080" s="5" t="s">
        <v>21</v>
      </c>
      <c r="S1080" s="5">
        <v>73</v>
      </c>
      <c r="T1080" s="5" t="s">
        <v>22</v>
      </c>
      <c r="U1080" s="5" t="s">
        <v>23</v>
      </c>
      <c r="V1080" s="5" t="s">
        <v>4279</v>
      </c>
      <c r="W1080" s="12">
        <v>87.5</v>
      </c>
      <c r="X1080" s="7">
        <f t="shared" ref="X1080:X1143" si="68">IF(AJ1080&gt;0,"NP",AK1080/100)</f>
        <v>7.0000000000000007E-2</v>
      </c>
      <c r="Y1080" s="5">
        <f t="shared" ref="Y1080:Y1143" si="69">IF(AJ1080&gt;0,AI1080,E1080*(100%-X1080))</f>
        <v>81.375</v>
      </c>
      <c r="AI1080" t="e">
        <f>VLOOKUP(A1080,NP!$A:$B,2,FALSE)</f>
        <v>#N/A</v>
      </c>
      <c r="AJ1080">
        <f t="shared" ref="AJ1080:AJ1143" si="70">_xlfn.IFNA(AI1080,0)</f>
        <v>0</v>
      </c>
      <c r="AK1080">
        <f>VLOOKUP(F1080,Kondition!$B$4:$AG$31,12,FALSE)*100</f>
        <v>7.0000000000000009</v>
      </c>
      <c r="AL1080" t="e">
        <f t="shared" ref="AL1080:AL1143" si="71">$AI$1&amp;F1080&amp;K1080</f>
        <v>#REF!</v>
      </c>
      <c r="AM1080">
        <v>16</v>
      </c>
    </row>
    <row r="1081" spans="1:39" x14ac:dyDescent="0.3">
      <c r="A1081" s="5">
        <v>10031246</v>
      </c>
      <c r="B1081" s="6">
        <v>4024068236542</v>
      </c>
      <c r="C1081" s="5" t="s">
        <v>4286</v>
      </c>
      <c r="D1081" s="5" t="s">
        <v>4343</v>
      </c>
      <c r="E1081" s="12">
        <v>100.5</v>
      </c>
      <c r="F1081" s="5" t="s">
        <v>48</v>
      </c>
      <c r="G1081" s="5">
        <v>1657013</v>
      </c>
      <c r="H1081" s="36" t="s">
        <v>4286</v>
      </c>
      <c r="I1081" s="5">
        <v>165</v>
      </c>
      <c r="J1081" s="5">
        <v>70</v>
      </c>
      <c r="K1081" s="5">
        <v>13</v>
      </c>
      <c r="L1081" s="5" t="s">
        <v>586</v>
      </c>
      <c r="M1081" s="5">
        <v>88</v>
      </c>
      <c r="N1081" s="5">
        <v>86</v>
      </c>
      <c r="O1081" s="5" t="s">
        <v>50</v>
      </c>
      <c r="P1081" s="5"/>
      <c r="Q1081" s="5"/>
      <c r="R1081" s="5"/>
      <c r="S1081" s="5"/>
      <c r="T1081" s="5"/>
      <c r="U1081" s="5"/>
      <c r="V1081" s="5"/>
      <c r="W1081" s="12">
        <v>100.5</v>
      </c>
      <c r="X1081" s="7">
        <f t="shared" si="68"/>
        <v>0.19500000000000001</v>
      </c>
      <c r="Y1081" s="5">
        <f t="shared" si="69"/>
        <v>80.902499999999989</v>
      </c>
      <c r="AI1081" t="e">
        <f>VLOOKUP(A1081,NP!$A:$B,2,FALSE)</f>
        <v>#N/A</v>
      </c>
      <c r="AJ1081">
        <f t="shared" si="70"/>
        <v>0</v>
      </c>
      <c r="AK1081">
        <f>VLOOKUP(F1081,Kondition!$B$4:$AG$31,3,FALSE)*100</f>
        <v>19.5</v>
      </c>
      <c r="AL1081" t="e">
        <f t="shared" si="71"/>
        <v>#REF!</v>
      </c>
      <c r="AM1081">
        <v>16</v>
      </c>
    </row>
    <row r="1082" spans="1:39" x14ac:dyDescent="0.3">
      <c r="A1082" s="5">
        <v>11013649</v>
      </c>
      <c r="B1082" s="6">
        <v>4019238025262</v>
      </c>
      <c r="C1082" s="5" t="s">
        <v>2294</v>
      </c>
      <c r="D1082" s="5" t="s">
        <v>5994</v>
      </c>
      <c r="E1082" s="12">
        <v>140.5</v>
      </c>
      <c r="F1082" s="5" t="s">
        <v>18</v>
      </c>
      <c r="G1082" s="5">
        <v>2156516</v>
      </c>
      <c r="H1082" s="36" t="s">
        <v>2294</v>
      </c>
      <c r="I1082" s="5">
        <v>215</v>
      </c>
      <c r="J1082" s="5">
        <v>65</v>
      </c>
      <c r="K1082" s="5">
        <v>16</v>
      </c>
      <c r="L1082" s="5" t="s">
        <v>3467</v>
      </c>
      <c r="M1082" s="5">
        <v>102</v>
      </c>
      <c r="N1082" s="5"/>
      <c r="O1082" s="5" t="s">
        <v>33</v>
      </c>
      <c r="P1082" s="5"/>
      <c r="Q1082" s="5"/>
      <c r="R1082" s="5"/>
      <c r="S1082" s="5"/>
      <c r="T1082" s="5"/>
      <c r="U1082" s="5"/>
      <c r="V1082" s="5"/>
      <c r="W1082" s="12">
        <v>140.5</v>
      </c>
      <c r="X1082" s="7">
        <f t="shared" si="68"/>
        <v>0.23</v>
      </c>
      <c r="Y1082" s="5">
        <f t="shared" si="69"/>
        <v>108.185</v>
      </c>
      <c r="AI1082" t="e">
        <f>VLOOKUP(A1082,NP!$A:$B,2,FALSE)</f>
        <v>#N/A</v>
      </c>
      <c r="AJ1082">
        <f t="shared" si="70"/>
        <v>0</v>
      </c>
      <c r="AK1082">
        <f>VLOOKUP(F1082,Kondition!$B$4:$AG$31,12,FALSE)*100</f>
        <v>23</v>
      </c>
      <c r="AL1082" t="e">
        <f t="shared" si="71"/>
        <v>#REF!</v>
      </c>
      <c r="AM1082">
        <v>16</v>
      </c>
    </row>
    <row r="1083" spans="1:39" x14ac:dyDescent="0.3">
      <c r="A1083" s="5">
        <v>10051366</v>
      </c>
      <c r="B1083" s="6">
        <v>4024063000445</v>
      </c>
      <c r="C1083" s="5" t="s">
        <v>76</v>
      </c>
      <c r="D1083" s="5" t="s">
        <v>739</v>
      </c>
      <c r="E1083" s="12">
        <v>88</v>
      </c>
      <c r="F1083" s="5" t="s">
        <v>51</v>
      </c>
      <c r="G1083" s="5">
        <v>2255517</v>
      </c>
      <c r="H1083" s="36" t="s">
        <v>76</v>
      </c>
      <c r="I1083" s="5">
        <v>225</v>
      </c>
      <c r="J1083" s="5">
        <v>55</v>
      </c>
      <c r="K1083" s="5">
        <v>17</v>
      </c>
      <c r="L1083" s="5" t="s">
        <v>685</v>
      </c>
      <c r="M1083" s="5">
        <v>101</v>
      </c>
      <c r="N1083" s="5"/>
      <c r="O1083" s="5" t="s">
        <v>25</v>
      </c>
      <c r="P1083" s="5"/>
      <c r="Q1083" s="5" t="s">
        <v>26</v>
      </c>
      <c r="R1083" s="5" t="s">
        <v>21</v>
      </c>
      <c r="S1083" s="5">
        <v>72</v>
      </c>
      <c r="T1083" s="5" t="s">
        <v>22</v>
      </c>
      <c r="U1083" s="5" t="s">
        <v>23</v>
      </c>
      <c r="V1083" s="5" t="s">
        <v>24</v>
      </c>
      <c r="W1083" s="12">
        <v>88</v>
      </c>
      <c r="X1083" s="7">
        <f t="shared" si="68"/>
        <v>7.0000000000000007E-2</v>
      </c>
      <c r="Y1083" s="5">
        <f t="shared" si="69"/>
        <v>81.839999999999989</v>
      </c>
      <c r="AI1083" t="e">
        <f>VLOOKUP(A1083,NP!$A:$B,2,FALSE)</f>
        <v>#N/A</v>
      </c>
      <c r="AJ1083">
        <f t="shared" si="70"/>
        <v>0</v>
      </c>
      <c r="AK1083">
        <f>VLOOKUP(F1083,Kondition!$B$4:$AG$31,15,FALSE)*100</f>
        <v>7.0000000000000009</v>
      </c>
      <c r="AL1083" t="e">
        <f t="shared" si="71"/>
        <v>#REF!</v>
      </c>
      <c r="AM1083">
        <v>17</v>
      </c>
    </row>
    <row r="1084" spans="1:39" x14ac:dyDescent="0.3">
      <c r="A1084" s="5">
        <v>10051877</v>
      </c>
      <c r="B1084" s="6">
        <v>4024063322738</v>
      </c>
      <c r="C1084" s="5" t="s">
        <v>4286</v>
      </c>
      <c r="D1084" s="5" t="s">
        <v>4392</v>
      </c>
      <c r="E1084" s="12">
        <v>88</v>
      </c>
      <c r="F1084" s="5" t="s">
        <v>51</v>
      </c>
      <c r="G1084" s="5">
        <v>2056515</v>
      </c>
      <c r="H1084" s="36" t="s">
        <v>4286</v>
      </c>
      <c r="I1084" s="5">
        <v>205</v>
      </c>
      <c r="J1084" s="5">
        <v>65</v>
      </c>
      <c r="K1084" s="5">
        <v>15</v>
      </c>
      <c r="L1084" s="5" t="s">
        <v>751</v>
      </c>
      <c r="M1084" s="5">
        <v>102</v>
      </c>
      <c r="N1084" s="5">
        <v>100</v>
      </c>
      <c r="O1084" s="5" t="s">
        <v>33</v>
      </c>
      <c r="P1084" s="5"/>
      <c r="Q1084" s="5" t="s">
        <v>26</v>
      </c>
      <c r="R1084" s="5" t="s">
        <v>21</v>
      </c>
      <c r="S1084" s="5">
        <v>73</v>
      </c>
      <c r="T1084" s="5" t="s">
        <v>22</v>
      </c>
      <c r="U1084" s="5" t="s">
        <v>23</v>
      </c>
      <c r="V1084" s="5" t="s">
        <v>4279</v>
      </c>
      <c r="W1084" s="12">
        <v>88</v>
      </c>
      <c r="X1084" s="7">
        <f t="shared" si="68"/>
        <v>7.0000000000000007E-2</v>
      </c>
      <c r="Y1084" s="5">
        <f t="shared" si="69"/>
        <v>81.839999999999989</v>
      </c>
      <c r="AI1084" t="e">
        <f>VLOOKUP(A1084,NP!$A:$B,2,FALSE)</f>
        <v>#N/A</v>
      </c>
      <c r="AJ1084">
        <f t="shared" si="70"/>
        <v>0</v>
      </c>
      <c r="AK1084">
        <f>VLOOKUP(F1084,Kondition!$B$4:$AG$31,9,FALSE)*100</f>
        <v>7.0000000000000009</v>
      </c>
      <c r="AL1084" t="e">
        <f t="shared" si="71"/>
        <v>#REF!</v>
      </c>
      <c r="AM1084">
        <v>16</v>
      </c>
    </row>
    <row r="1085" spans="1:39" x14ac:dyDescent="0.3">
      <c r="A1085" s="5">
        <v>10030435</v>
      </c>
      <c r="B1085" s="6">
        <v>4024068591825</v>
      </c>
      <c r="C1085" s="5" t="s">
        <v>76</v>
      </c>
      <c r="D1085" s="5" t="s">
        <v>529</v>
      </c>
      <c r="E1085" s="12">
        <v>108</v>
      </c>
      <c r="F1085" s="5" t="s">
        <v>48</v>
      </c>
      <c r="G1085" s="5">
        <v>2155516</v>
      </c>
      <c r="H1085" s="36" t="s">
        <v>76</v>
      </c>
      <c r="I1085" s="5">
        <v>215</v>
      </c>
      <c r="J1085" s="5">
        <v>55</v>
      </c>
      <c r="K1085" s="5">
        <v>16</v>
      </c>
      <c r="L1085" s="5" t="s">
        <v>508</v>
      </c>
      <c r="M1085" s="5">
        <v>93</v>
      </c>
      <c r="N1085" s="5"/>
      <c r="O1085" s="5" t="s">
        <v>19</v>
      </c>
      <c r="P1085" s="5"/>
      <c r="Q1085" s="5" t="s">
        <v>20</v>
      </c>
      <c r="R1085" s="5" t="s">
        <v>21</v>
      </c>
      <c r="S1085" s="5">
        <v>71</v>
      </c>
      <c r="T1085" s="5" t="s">
        <v>22</v>
      </c>
      <c r="U1085" s="5" t="s">
        <v>23</v>
      </c>
      <c r="V1085" s="5" t="s">
        <v>24</v>
      </c>
      <c r="W1085" s="12">
        <v>108</v>
      </c>
      <c r="X1085" s="7">
        <f t="shared" si="68"/>
        <v>0.2</v>
      </c>
      <c r="Y1085" s="5">
        <f t="shared" si="69"/>
        <v>86.4</v>
      </c>
      <c r="AI1085" t="e">
        <f>VLOOKUP(A1085,NP!$A:$B,2,FALSE)</f>
        <v>#N/A</v>
      </c>
      <c r="AJ1085">
        <f t="shared" si="70"/>
        <v>0</v>
      </c>
      <c r="AK1085">
        <f>VLOOKUP(F1085,Kondition!$B$4:$AG$31,12,FALSE)*100</f>
        <v>20</v>
      </c>
      <c r="AL1085" t="e">
        <f t="shared" si="71"/>
        <v>#REF!</v>
      </c>
      <c r="AM1085">
        <v>16</v>
      </c>
    </row>
    <row r="1086" spans="1:39" x14ac:dyDescent="0.3">
      <c r="A1086" s="5">
        <v>10051365</v>
      </c>
      <c r="B1086" s="6">
        <v>4024063000636</v>
      </c>
      <c r="C1086" s="5" t="s">
        <v>76</v>
      </c>
      <c r="D1086" s="5" t="s">
        <v>738</v>
      </c>
      <c r="E1086" s="12">
        <v>88.5</v>
      </c>
      <c r="F1086" s="5" t="s">
        <v>51</v>
      </c>
      <c r="G1086" s="5">
        <v>2155517</v>
      </c>
      <c r="H1086" s="36" t="s">
        <v>76</v>
      </c>
      <c r="I1086" s="5">
        <v>215</v>
      </c>
      <c r="J1086" s="5">
        <v>55</v>
      </c>
      <c r="K1086" s="5">
        <v>17</v>
      </c>
      <c r="L1086" s="5" t="s">
        <v>685</v>
      </c>
      <c r="M1086" s="5">
        <v>98</v>
      </c>
      <c r="N1086" s="5"/>
      <c r="O1086" s="5" t="s">
        <v>25</v>
      </c>
      <c r="P1086" s="5"/>
      <c r="Q1086" s="5" t="s">
        <v>26</v>
      </c>
      <c r="R1086" s="5" t="s">
        <v>21</v>
      </c>
      <c r="S1086" s="5">
        <v>72</v>
      </c>
      <c r="T1086" s="5" t="s">
        <v>22</v>
      </c>
      <c r="U1086" s="5" t="s">
        <v>23</v>
      </c>
      <c r="V1086" s="5" t="s">
        <v>24</v>
      </c>
      <c r="W1086" s="12">
        <v>88.5</v>
      </c>
      <c r="X1086" s="7">
        <f t="shared" si="68"/>
        <v>7.0000000000000007E-2</v>
      </c>
      <c r="Y1086" s="5">
        <f t="shared" si="69"/>
        <v>82.304999999999993</v>
      </c>
      <c r="AI1086" t="e">
        <f>VLOOKUP(A1086,NP!$A:$B,2,FALSE)</f>
        <v>#N/A</v>
      </c>
      <c r="AJ1086">
        <f t="shared" si="70"/>
        <v>0</v>
      </c>
      <c r="AK1086">
        <f>VLOOKUP(F1086,Kondition!$B$4:$AG$31,15,FALSE)*100</f>
        <v>7.0000000000000009</v>
      </c>
      <c r="AL1086" t="e">
        <f t="shared" si="71"/>
        <v>#REF!</v>
      </c>
      <c r="AM1086">
        <v>17</v>
      </c>
    </row>
    <row r="1087" spans="1:39" x14ac:dyDescent="0.3">
      <c r="A1087" s="5">
        <v>10015481</v>
      </c>
      <c r="B1087" s="6">
        <v>4019238424607</v>
      </c>
      <c r="C1087" s="5" t="s">
        <v>76</v>
      </c>
      <c r="D1087" s="5" t="s">
        <v>127</v>
      </c>
      <c r="E1087" s="12">
        <v>143.5</v>
      </c>
      <c r="F1087" s="5" t="s">
        <v>18</v>
      </c>
      <c r="G1087" s="5">
        <v>2255017</v>
      </c>
      <c r="H1087" s="36" t="s">
        <v>76</v>
      </c>
      <c r="I1087" s="5">
        <v>225</v>
      </c>
      <c r="J1087" s="5">
        <v>50</v>
      </c>
      <c r="K1087" s="5">
        <v>17</v>
      </c>
      <c r="L1087" s="5" t="s">
        <v>79</v>
      </c>
      <c r="M1087" s="5">
        <v>94</v>
      </c>
      <c r="N1087" s="5"/>
      <c r="O1087" s="5" t="s">
        <v>19</v>
      </c>
      <c r="P1087" s="5"/>
      <c r="Q1087" s="5" t="s">
        <v>26</v>
      </c>
      <c r="R1087" s="5" t="s">
        <v>26</v>
      </c>
      <c r="S1087" s="5">
        <v>72</v>
      </c>
      <c r="T1087" s="5" t="s">
        <v>22</v>
      </c>
      <c r="U1087" s="5" t="s">
        <v>23</v>
      </c>
      <c r="V1087" s="5" t="s">
        <v>24</v>
      </c>
      <c r="W1087" s="12">
        <v>143.5</v>
      </c>
      <c r="X1087" s="7">
        <f t="shared" si="68"/>
        <v>0.23</v>
      </c>
      <c r="Y1087" s="5">
        <f t="shared" si="69"/>
        <v>110.495</v>
      </c>
      <c r="AI1087" t="e">
        <f>VLOOKUP(A1087,NP!$A:$B,2,FALSE)</f>
        <v>#N/A</v>
      </c>
      <c r="AJ1087">
        <f t="shared" si="70"/>
        <v>0</v>
      </c>
      <c r="AK1087">
        <f>VLOOKUP(F1087,Kondition!$B$4:$AG$31,15,FALSE)*100</f>
        <v>23</v>
      </c>
      <c r="AL1087" t="e">
        <f t="shared" si="71"/>
        <v>#REF!</v>
      </c>
      <c r="AM1087">
        <v>17</v>
      </c>
    </row>
    <row r="1088" spans="1:39" x14ac:dyDescent="0.3">
      <c r="A1088" s="5">
        <v>10017132</v>
      </c>
      <c r="B1088" s="6">
        <v>4019238538380</v>
      </c>
      <c r="C1088" s="5" t="s">
        <v>76</v>
      </c>
      <c r="D1088" s="5" t="s">
        <v>165</v>
      </c>
      <c r="E1088" s="12">
        <v>143.5</v>
      </c>
      <c r="F1088" s="5" t="s">
        <v>18</v>
      </c>
      <c r="G1088" s="5">
        <v>2255017</v>
      </c>
      <c r="H1088" s="36" t="s">
        <v>76</v>
      </c>
      <c r="I1088" s="5">
        <v>225</v>
      </c>
      <c r="J1088" s="5">
        <v>50</v>
      </c>
      <c r="K1088" s="5">
        <v>17</v>
      </c>
      <c r="L1088" s="5" t="s">
        <v>122</v>
      </c>
      <c r="M1088" s="5">
        <v>94</v>
      </c>
      <c r="N1088" s="5"/>
      <c r="O1088" s="5" t="s">
        <v>19</v>
      </c>
      <c r="P1088" s="5"/>
      <c r="Q1088" s="5" t="s">
        <v>26</v>
      </c>
      <c r="R1088" s="5" t="s">
        <v>21</v>
      </c>
      <c r="S1088" s="5">
        <v>72</v>
      </c>
      <c r="T1088" s="5" t="s">
        <v>22</v>
      </c>
      <c r="U1088" s="5" t="s">
        <v>23</v>
      </c>
      <c r="V1088" s="5" t="s">
        <v>24</v>
      </c>
      <c r="W1088" s="12">
        <v>143.5</v>
      </c>
      <c r="X1088" s="7">
        <f t="shared" si="68"/>
        <v>0.23</v>
      </c>
      <c r="Y1088" s="5">
        <f t="shared" si="69"/>
        <v>110.495</v>
      </c>
      <c r="AI1088" t="e">
        <f>VLOOKUP(A1088,NP!$A:$B,2,FALSE)</f>
        <v>#N/A</v>
      </c>
      <c r="AJ1088">
        <f t="shared" si="70"/>
        <v>0</v>
      </c>
      <c r="AK1088">
        <f>VLOOKUP(F1088,Kondition!$B$4:$AG$31,15,FALSE)*100</f>
        <v>23</v>
      </c>
      <c r="AL1088" t="e">
        <f t="shared" si="71"/>
        <v>#REF!</v>
      </c>
      <c r="AM1088">
        <v>17</v>
      </c>
    </row>
    <row r="1089" spans="1:39" x14ac:dyDescent="0.3">
      <c r="A1089" s="5">
        <v>10018660</v>
      </c>
      <c r="B1089" s="6">
        <v>4019238561364</v>
      </c>
      <c r="C1089" s="5" t="s">
        <v>76</v>
      </c>
      <c r="D1089" s="5" t="s">
        <v>194</v>
      </c>
      <c r="E1089" s="12">
        <v>143.5</v>
      </c>
      <c r="F1089" s="5" t="s">
        <v>18</v>
      </c>
      <c r="G1089" s="5">
        <v>2255017</v>
      </c>
      <c r="H1089" s="36" t="s">
        <v>76</v>
      </c>
      <c r="I1089" s="5">
        <v>225</v>
      </c>
      <c r="J1089" s="5">
        <v>50</v>
      </c>
      <c r="K1089" s="5">
        <v>17</v>
      </c>
      <c r="L1089" s="5" t="s">
        <v>122</v>
      </c>
      <c r="M1089" s="5">
        <v>94</v>
      </c>
      <c r="N1089" s="5"/>
      <c r="O1089" s="5" t="s">
        <v>19</v>
      </c>
      <c r="P1089" s="5"/>
      <c r="Q1089" s="5" t="s">
        <v>26</v>
      </c>
      <c r="R1089" s="5" t="s">
        <v>21</v>
      </c>
      <c r="S1089" s="5">
        <v>72</v>
      </c>
      <c r="T1089" s="5" t="s">
        <v>22</v>
      </c>
      <c r="U1089" s="5" t="s">
        <v>23</v>
      </c>
      <c r="V1089" s="5" t="s">
        <v>24</v>
      </c>
      <c r="W1089" s="12">
        <v>143.5</v>
      </c>
      <c r="X1089" s="7">
        <f t="shared" si="68"/>
        <v>0.23</v>
      </c>
      <c r="Y1089" s="5">
        <f t="shared" si="69"/>
        <v>110.495</v>
      </c>
      <c r="AI1089" t="e">
        <f>VLOOKUP(A1089,NP!$A:$B,2,FALSE)</f>
        <v>#N/A</v>
      </c>
      <c r="AJ1089">
        <f t="shared" si="70"/>
        <v>0</v>
      </c>
      <c r="AK1089">
        <f>VLOOKUP(F1089,Kondition!$B$4:$AG$31,15,FALSE)*100</f>
        <v>23</v>
      </c>
      <c r="AL1089" t="e">
        <f t="shared" si="71"/>
        <v>#REF!</v>
      </c>
      <c r="AM1089">
        <v>17</v>
      </c>
    </row>
    <row r="1090" spans="1:39" x14ac:dyDescent="0.3">
      <c r="A1090" s="5">
        <v>10019384</v>
      </c>
      <c r="B1090" s="6">
        <v>4019238651614</v>
      </c>
      <c r="C1090" s="5" t="s">
        <v>76</v>
      </c>
      <c r="D1090" s="5" t="s">
        <v>227</v>
      </c>
      <c r="E1090" s="12">
        <v>143.5</v>
      </c>
      <c r="F1090" s="5" t="s">
        <v>18</v>
      </c>
      <c r="G1090" s="5">
        <v>2255017</v>
      </c>
      <c r="H1090" s="36" t="s">
        <v>76</v>
      </c>
      <c r="I1090" s="5">
        <v>225</v>
      </c>
      <c r="J1090" s="5">
        <v>50</v>
      </c>
      <c r="K1090" s="5">
        <v>17</v>
      </c>
      <c r="L1090" s="5" t="s">
        <v>202</v>
      </c>
      <c r="M1090" s="5">
        <v>94</v>
      </c>
      <c r="N1090" s="5"/>
      <c r="O1090" s="5" t="s">
        <v>19</v>
      </c>
      <c r="P1090" s="5"/>
      <c r="Q1090" s="5" t="s">
        <v>26</v>
      </c>
      <c r="R1090" s="5" t="s">
        <v>21</v>
      </c>
      <c r="S1090" s="5">
        <v>72</v>
      </c>
      <c r="T1090" s="5" t="s">
        <v>22</v>
      </c>
      <c r="U1090" s="5" t="s">
        <v>23</v>
      </c>
      <c r="V1090" s="5" t="s">
        <v>24</v>
      </c>
      <c r="W1090" s="12">
        <v>143.5</v>
      </c>
      <c r="X1090" s="7">
        <f t="shared" si="68"/>
        <v>0.23</v>
      </c>
      <c r="Y1090" s="5">
        <f t="shared" si="69"/>
        <v>110.495</v>
      </c>
      <c r="AI1090" t="e">
        <f>VLOOKUP(A1090,NP!$A:$B,2,FALSE)</f>
        <v>#N/A</v>
      </c>
      <c r="AJ1090">
        <f t="shared" si="70"/>
        <v>0</v>
      </c>
      <c r="AK1090">
        <f>VLOOKUP(F1090,Kondition!$B$4:$AG$31,15,FALSE)*100</f>
        <v>23</v>
      </c>
      <c r="AL1090" t="e">
        <f t="shared" si="71"/>
        <v>#REF!</v>
      </c>
      <c r="AM1090">
        <v>17</v>
      </c>
    </row>
    <row r="1091" spans="1:39" x14ac:dyDescent="0.3">
      <c r="A1091" s="5">
        <v>11012826</v>
      </c>
      <c r="B1091" s="6">
        <v>4019238022926</v>
      </c>
      <c r="C1091" s="5" t="s">
        <v>76</v>
      </c>
      <c r="D1091" s="5" t="s">
        <v>3436</v>
      </c>
      <c r="E1091" s="12">
        <v>143.5</v>
      </c>
      <c r="F1091" s="5" t="s">
        <v>18</v>
      </c>
      <c r="G1091" s="5">
        <v>2255017</v>
      </c>
      <c r="H1091" s="36" t="s">
        <v>76</v>
      </c>
      <c r="I1091" s="5">
        <v>225</v>
      </c>
      <c r="J1091" s="5">
        <v>50</v>
      </c>
      <c r="K1091" s="5">
        <v>17</v>
      </c>
      <c r="L1091" s="5" t="s">
        <v>202</v>
      </c>
      <c r="M1091" s="5">
        <v>94</v>
      </c>
      <c r="N1091" s="5"/>
      <c r="O1091" s="5" t="s">
        <v>19</v>
      </c>
      <c r="P1091" s="5"/>
      <c r="Q1091" s="5" t="s">
        <v>21</v>
      </c>
      <c r="R1091" s="5" t="s">
        <v>21</v>
      </c>
      <c r="S1091" s="5">
        <v>72</v>
      </c>
      <c r="T1091" s="5" t="s">
        <v>22</v>
      </c>
      <c r="U1091" s="5" t="s">
        <v>23</v>
      </c>
      <c r="V1091" s="5" t="s">
        <v>24</v>
      </c>
      <c r="W1091" s="12">
        <v>143.5</v>
      </c>
      <c r="X1091" s="7">
        <f t="shared" si="68"/>
        <v>0.23</v>
      </c>
      <c r="Y1091" s="5">
        <f t="shared" si="69"/>
        <v>110.495</v>
      </c>
      <c r="AI1091" t="e">
        <f>VLOOKUP(A1091,NP!$A:$B,2,FALSE)</f>
        <v>#N/A</v>
      </c>
      <c r="AJ1091">
        <f t="shared" si="70"/>
        <v>0</v>
      </c>
      <c r="AK1091">
        <f>VLOOKUP(F1091,Kondition!$B$4:$AG$31,15,FALSE)*100</f>
        <v>23</v>
      </c>
      <c r="AL1091" t="e">
        <f t="shared" si="71"/>
        <v>#REF!</v>
      </c>
      <c r="AM1091">
        <v>17</v>
      </c>
    </row>
    <row r="1092" spans="1:39" x14ac:dyDescent="0.3">
      <c r="A1092" s="5">
        <v>10017123</v>
      </c>
      <c r="B1092" s="6">
        <v>4019238520095</v>
      </c>
      <c r="C1092" s="5" t="s">
        <v>77</v>
      </c>
      <c r="D1092" s="5" t="s">
        <v>158</v>
      </c>
      <c r="E1092" s="12">
        <v>133.5</v>
      </c>
      <c r="F1092" s="5" t="s">
        <v>18</v>
      </c>
      <c r="G1092" s="5">
        <v>2056016</v>
      </c>
      <c r="H1092" s="36" t="s">
        <v>77</v>
      </c>
      <c r="I1092" s="5">
        <v>205</v>
      </c>
      <c r="J1092" s="5">
        <v>60</v>
      </c>
      <c r="K1092" s="5">
        <v>16</v>
      </c>
      <c r="L1092" s="5" t="s">
        <v>122</v>
      </c>
      <c r="M1092" s="5">
        <v>92</v>
      </c>
      <c r="N1092" s="5"/>
      <c r="O1092" s="5" t="s">
        <v>19</v>
      </c>
      <c r="P1092" s="5" t="s">
        <v>36</v>
      </c>
      <c r="Q1092" s="5" t="s">
        <v>20</v>
      </c>
      <c r="R1092" s="5" t="s">
        <v>26</v>
      </c>
      <c r="S1092" s="5">
        <v>72</v>
      </c>
      <c r="T1092" s="5" t="s">
        <v>22</v>
      </c>
      <c r="U1092" s="5" t="s">
        <v>23</v>
      </c>
      <c r="V1092" s="5" t="s">
        <v>24</v>
      </c>
      <c r="W1092" s="12">
        <v>133.5</v>
      </c>
      <c r="X1092" s="7">
        <f t="shared" si="68"/>
        <v>0.23</v>
      </c>
      <c r="Y1092" s="5">
        <f t="shared" si="69"/>
        <v>102.795</v>
      </c>
      <c r="AI1092" t="e">
        <f>VLOOKUP(A1092,NP!$A:$B,2,FALSE)</f>
        <v>#N/A</v>
      </c>
      <c r="AJ1092">
        <f t="shared" si="70"/>
        <v>0</v>
      </c>
      <c r="AK1092">
        <f>VLOOKUP(F1092,Kondition!$B$4:$AG$31,12,FALSE)*100</f>
        <v>23</v>
      </c>
      <c r="AL1092" t="e">
        <f t="shared" si="71"/>
        <v>#REF!</v>
      </c>
      <c r="AM1092">
        <v>16</v>
      </c>
    </row>
    <row r="1093" spans="1:39" x14ac:dyDescent="0.3">
      <c r="A1093" s="5">
        <v>10030427</v>
      </c>
      <c r="B1093" s="6">
        <v>4024068591986</v>
      </c>
      <c r="C1093" s="5" t="s">
        <v>76</v>
      </c>
      <c r="D1093" s="5" t="s">
        <v>523</v>
      </c>
      <c r="E1093" s="12">
        <v>115</v>
      </c>
      <c r="F1093" s="5" t="s">
        <v>48</v>
      </c>
      <c r="G1093" s="5">
        <v>2254517</v>
      </c>
      <c r="H1093" s="36" t="s">
        <v>76</v>
      </c>
      <c r="I1093" s="5">
        <v>225</v>
      </c>
      <c r="J1093" s="5">
        <v>45</v>
      </c>
      <c r="K1093" s="5">
        <v>17</v>
      </c>
      <c r="L1093" s="5" t="s">
        <v>508</v>
      </c>
      <c r="M1093" s="5">
        <v>91</v>
      </c>
      <c r="N1093" s="5"/>
      <c r="O1093" s="5" t="s">
        <v>19</v>
      </c>
      <c r="P1093" s="5"/>
      <c r="Q1093" s="5" t="s">
        <v>26</v>
      </c>
      <c r="R1093" s="5" t="s">
        <v>21</v>
      </c>
      <c r="S1093" s="5">
        <v>71</v>
      </c>
      <c r="T1093" s="5" t="s">
        <v>22</v>
      </c>
      <c r="U1093" s="5" t="s">
        <v>23</v>
      </c>
      <c r="V1093" s="5" t="s">
        <v>24</v>
      </c>
      <c r="W1093" s="12">
        <v>115</v>
      </c>
      <c r="X1093" s="7">
        <f t="shared" si="68"/>
        <v>0.2</v>
      </c>
      <c r="Y1093" s="5">
        <f t="shared" si="69"/>
        <v>92</v>
      </c>
      <c r="AI1093" t="e">
        <f>VLOOKUP(A1093,NP!$A:$B,2,FALSE)</f>
        <v>#N/A</v>
      </c>
      <c r="AJ1093">
        <f t="shared" si="70"/>
        <v>0</v>
      </c>
      <c r="AK1093">
        <f>VLOOKUP(F1093,Kondition!$B$4:$AG$31,15,FALSE)*100</f>
        <v>20</v>
      </c>
      <c r="AL1093" t="e">
        <f t="shared" si="71"/>
        <v>#REF!</v>
      </c>
      <c r="AM1093">
        <v>17</v>
      </c>
    </row>
    <row r="1094" spans="1:39" x14ac:dyDescent="0.3">
      <c r="A1094" s="5">
        <v>11012828</v>
      </c>
      <c r="B1094" s="6">
        <v>4019238023329</v>
      </c>
      <c r="C1094" s="5" t="s">
        <v>77</v>
      </c>
      <c r="D1094" s="5" t="s">
        <v>3437</v>
      </c>
      <c r="E1094" s="12">
        <v>134</v>
      </c>
      <c r="F1094" s="5" t="s">
        <v>18</v>
      </c>
      <c r="G1094" s="5">
        <v>2056016</v>
      </c>
      <c r="H1094" s="36" t="s">
        <v>77</v>
      </c>
      <c r="I1094" s="5">
        <v>205</v>
      </c>
      <c r="J1094" s="5">
        <v>60</v>
      </c>
      <c r="K1094" s="5">
        <v>16</v>
      </c>
      <c r="L1094" s="5" t="s">
        <v>3349</v>
      </c>
      <c r="M1094" s="5">
        <v>96</v>
      </c>
      <c r="N1094" s="5"/>
      <c r="O1094" s="5" t="s">
        <v>19</v>
      </c>
      <c r="P1094" s="5" t="s">
        <v>36</v>
      </c>
      <c r="Q1094" s="5" t="s">
        <v>21</v>
      </c>
      <c r="R1094" s="5" t="s">
        <v>21</v>
      </c>
      <c r="S1094" s="5">
        <v>72</v>
      </c>
      <c r="T1094" s="5" t="s">
        <v>22</v>
      </c>
      <c r="U1094" s="5" t="s">
        <v>23</v>
      </c>
      <c r="V1094" s="5" t="s">
        <v>24</v>
      </c>
      <c r="W1094" s="12">
        <v>134</v>
      </c>
      <c r="X1094" s="7">
        <f t="shared" si="68"/>
        <v>0.23</v>
      </c>
      <c r="Y1094" s="5">
        <f t="shared" si="69"/>
        <v>103.18</v>
      </c>
      <c r="AI1094" t="e">
        <f>VLOOKUP(A1094,NP!$A:$B,2,FALSE)</f>
        <v>#N/A</v>
      </c>
      <c r="AJ1094">
        <f t="shared" si="70"/>
        <v>0</v>
      </c>
      <c r="AK1094">
        <f>VLOOKUP(F1094,Kondition!$B$4:$AG$31,12,FALSE)*100</f>
        <v>23</v>
      </c>
      <c r="AL1094" t="e">
        <f t="shared" si="71"/>
        <v>#REF!</v>
      </c>
      <c r="AM1094">
        <v>16</v>
      </c>
    </row>
    <row r="1095" spans="1:39" x14ac:dyDescent="0.3">
      <c r="A1095" s="5">
        <v>11012162</v>
      </c>
      <c r="B1095" s="6">
        <v>4019238004724</v>
      </c>
      <c r="C1095" s="5" t="s">
        <v>77</v>
      </c>
      <c r="D1095" s="5" t="s">
        <v>3373</v>
      </c>
      <c r="E1095" s="12">
        <v>134</v>
      </c>
      <c r="F1095" s="5" t="s">
        <v>18</v>
      </c>
      <c r="G1095" s="5">
        <v>2056016</v>
      </c>
      <c r="H1095" s="36" t="s">
        <v>77</v>
      </c>
      <c r="I1095" s="5">
        <v>205</v>
      </c>
      <c r="J1095" s="5">
        <v>60</v>
      </c>
      <c r="K1095" s="5">
        <v>16</v>
      </c>
      <c r="L1095" s="5" t="s">
        <v>122</v>
      </c>
      <c r="M1095" s="5">
        <v>96</v>
      </c>
      <c r="N1095" s="5"/>
      <c r="O1095" s="5" t="s">
        <v>19</v>
      </c>
      <c r="P1095" s="5" t="s">
        <v>36</v>
      </c>
      <c r="Q1095" s="5" t="s">
        <v>26</v>
      </c>
      <c r="R1095" s="5" t="s">
        <v>26</v>
      </c>
      <c r="S1095" s="5">
        <v>72</v>
      </c>
      <c r="T1095" s="5" t="s">
        <v>22</v>
      </c>
      <c r="U1095" s="5" t="s">
        <v>23</v>
      </c>
      <c r="V1095" s="5" t="s">
        <v>24</v>
      </c>
      <c r="W1095" s="12">
        <v>134</v>
      </c>
      <c r="X1095" s="7">
        <f t="shared" si="68"/>
        <v>0.23</v>
      </c>
      <c r="Y1095" s="5">
        <f t="shared" si="69"/>
        <v>103.18</v>
      </c>
      <c r="AI1095" t="e">
        <f>VLOOKUP(A1095,NP!$A:$B,2,FALSE)</f>
        <v>#N/A</v>
      </c>
      <c r="AJ1095">
        <f t="shared" si="70"/>
        <v>0</v>
      </c>
      <c r="AK1095">
        <f>VLOOKUP(F1095,Kondition!$B$4:$AG$31,12,FALSE)*100</f>
        <v>23</v>
      </c>
      <c r="AL1095" t="e">
        <f t="shared" si="71"/>
        <v>#REF!</v>
      </c>
      <c r="AM1095">
        <v>16</v>
      </c>
    </row>
    <row r="1096" spans="1:39" x14ac:dyDescent="0.3">
      <c r="A1096" s="5">
        <v>10230781</v>
      </c>
      <c r="B1096" s="6">
        <v>4024067800942</v>
      </c>
      <c r="C1096" s="5" t="s">
        <v>76</v>
      </c>
      <c r="D1096" s="5" t="s">
        <v>2372</v>
      </c>
      <c r="E1096" s="12">
        <v>109.5</v>
      </c>
      <c r="F1096" s="5" t="s">
        <v>63</v>
      </c>
      <c r="G1096" s="5">
        <v>2156515</v>
      </c>
      <c r="H1096" s="36" t="s">
        <v>76</v>
      </c>
      <c r="I1096" s="5">
        <v>215</v>
      </c>
      <c r="J1096" s="5">
        <v>65</v>
      </c>
      <c r="K1096" s="5">
        <v>15</v>
      </c>
      <c r="L1096" s="5" t="s">
        <v>2298</v>
      </c>
      <c r="M1096" s="5">
        <v>96</v>
      </c>
      <c r="N1096" s="5"/>
      <c r="O1096" s="5" t="s">
        <v>19</v>
      </c>
      <c r="P1096" s="5"/>
      <c r="Q1096" s="5" t="s">
        <v>26</v>
      </c>
      <c r="R1096" s="5" t="s">
        <v>21</v>
      </c>
      <c r="S1096" s="5">
        <v>72</v>
      </c>
      <c r="T1096" s="5" t="s">
        <v>22</v>
      </c>
      <c r="U1096" s="5" t="s">
        <v>23</v>
      </c>
      <c r="V1096" s="5" t="s">
        <v>24</v>
      </c>
      <c r="W1096" s="12">
        <v>109.5</v>
      </c>
      <c r="X1096" s="7">
        <f t="shared" si="68"/>
        <v>0.20499999999999999</v>
      </c>
      <c r="Y1096" s="5">
        <f t="shared" si="69"/>
        <v>87.052500000000009</v>
      </c>
      <c r="AI1096" t="e">
        <f>VLOOKUP(A1096,NP!$A:$B,2,FALSE)</f>
        <v>#N/A</v>
      </c>
      <c r="AJ1096">
        <f t="shared" si="70"/>
        <v>0</v>
      </c>
      <c r="AK1096">
        <f>VLOOKUP(F1096,Kondition!$B$4:$AG$31,9,FALSE)*100</f>
        <v>20.5</v>
      </c>
      <c r="AL1096" t="e">
        <f t="shared" si="71"/>
        <v>#REF!</v>
      </c>
      <c r="AM1096">
        <v>16</v>
      </c>
    </row>
    <row r="1097" spans="1:39" x14ac:dyDescent="0.3">
      <c r="A1097" s="5">
        <v>11010136</v>
      </c>
      <c r="B1097" s="6">
        <v>4019238676525</v>
      </c>
      <c r="C1097" s="5" t="s">
        <v>4286</v>
      </c>
      <c r="D1097" s="5" t="s">
        <v>4805</v>
      </c>
      <c r="E1097" s="12">
        <v>134.5</v>
      </c>
      <c r="F1097" s="5" t="s">
        <v>18</v>
      </c>
      <c r="G1097" s="5">
        <v>1657014</v>
      </c>
      <c r="H1097" s="36" t="s">
        <v>4286</v>
      </c>
      <c r="I1097" s="5">
        <v>165</v>
      </c>
      <c r="J1097" s="5">
        <v>70</v>
      </c>
      <c r="K1097" s="5">
        <v>14</v>
      </c>
      <c r="L1097" s="5" t="s">
        <v>4302</v>
      </c>
      <c r="M1097" s="5">
        <v>89</v>
      </c>
      <c r="N1097" s="5">
        <v>87</v>
      </c>
      <c r="O1097" s="5" t="s">
        <v>50</v>
      </c>
      <c r="P1097" s="5"/>
      <c r="Q1097" s="5" t="s">
        <v>26</v>
      </c>
      <c r="R1097" s="5" t="s">
        <v>27</v>
      </c>
      <c r="S1097" s="5">
        <v>73</v>
      </c>
      <c r="T1097" s="5" t="s">
        <v>22</v>
      </c>
      <c r="U1097" s="5" t="s">
        <v>23</v>
      </c>
      <c r="V1097" s="5" t="s">
        <v>4279</v>
      </c>
      <c r="W1097" s="12">
        <v>134.5</v>
      </c>
      <c r="X1097" s="7">
        <f t="shared" si="68"/>
        <v>0.215</v>
      </c>
      <c r="Y1097" s="5">
        <f t="shared" si="69"/>
        <v>105.58250000000001</v>
      </c>
      <c r="AI1097" t="e">
        <f>VLOOKUP(A1097,NP!$A:$B,2,FALSE)</f>
        <v>#N/A</v>
      </c>
      <c r="AJ1097">
        <f t="shared" si="70"/>
        <v>0</v>
      </c>
      <c r="AK1097">
        <f>VLOOKUP(F1097,Kondition!$B$4:$AG$31,6,FALSE)*100</f>
        <v>21.5</v>
      </c>
      <c r="AL1097" t="e">
        <f t="shared" si="71"/>
        <v>#REF!</v>
      </c>
      <c r="AM1097">
        <v>16</v>
      </c>
    </row>
    <row r="1098" spans="1:39" x14ac:dyDescent="0.3">
      <c r="A1098" s="5">
        <v>10052403</v>
      </c>
      <c r="B1098" s="6">
        <v>4024063003286</v>
      </c>
      <c r="C1098" s="5" t="s">
        <v>76</v>
      </c>
      <c r="D1098" s="5" t="s">
        <v>758</v>
      </c>
      <c r="E1098" s="12">
        <v>90</v>
      </c>
      <c r="F1098" s="5" t="s">
        <v>51</v>
      </c>
      <c r="G1098" s="5">
        <v>2054518</v>
      </c>
      <c r="H1098" s="36" t="s">
        <v>76</v>
      </c>
      <c r="I1098" s="5">
        <v>205</v>
      </c>
      <c r="J1098" s="5">
        <v>45</v>
      </c>
      <c r="K1098" s="5">
        <v>18</v>
      </c>
      <c r="L1098" s="5" t="s">
        <v>685</v>
      </c>
      <c r="M1098" s="5">
        <v>90</v>
      </c>
      <c r="N1098" s="5"/>
      <c r="O1098" s="5" t="s">
        <v>25</v>
      </c>
      <c r="P1098" s="5"/>
      <c r="Q1098" s="5" t="s">
        <v>26</v>
      </c>
      <c r="R1098" s="5" t="s">
        <v>21</v>
      </c>
      <c r="S1098" s="5">
        <v>72</v>
      </c>
      <c r="T1098" s="5" t="s">
        <v>22</v>
      </c>
      <c r="U1098" s="5" t="s">
        <v>23</v>
      </c>
      <c r="V1098" s="5" t="s">
        <v>24</v>
      </c>
      <c r="W1098" s="12">
        <v>90</v>
      </c>
      <c r="X1098" s="7">
        <f t="shared" si="68"/>
        <v>7.0000000000000007E-2</v>
      </c>
      <c r="Y1098" s="5">
        <f t="shared" si="69"/>
        <v>83.699999999999989</v>
      </c>
      <c r="AI1098" t="e">
        <f>VLOOKUP(A1098,NP!$A:$B,2,FALSE)</f>
        <v>#N/A</v>
      </c>
      <c r="AJ1098">
        <f t="shared" si="70"/>
        <v>0</v>
      </c>
      <c r="AK1098">
        <f>VLOOKUP(F1098,Kondition!$B$4:$AG$31,18,FALSE)*100</f>
        <v>7.0000000000000009</v>
      </c>
      <c r="AL1098" t="e">
        <f t="shared" si="71"/>
        <v>#REF!</v>
      </c>
      <c r="AM1098">
        <v>17</v>
      </c>
    </row>
    <row r="1099" spans="1:39" x14ac:dyDescent="0.3">
      <c r="A1099" s="5">
        <v>10030460</v>
      </c>
      <c r="B1099" s="6">
        <v>4024068592037</v>
      </c>
      <c r="C1099" s="5" t="s">
        <v>2294</v>
      </c>
      <c r="D1099" s="5" t="s">
        <v>5028</v>
      </c>
      <c r="E1099" s="12">
        <v>110</v>
      </c>
      <c r="F1099" s="5" t="s">
        <v>48</v>
      </c>
      <c r="G1099" s="5">
        <v>2157016</v>
      </c>
      <c r="H1099" s="36" t="s">
        <v>2294</v>
      </c>
      <c r="I1099" s="5">
        <v>215</v>
      </c>
      <c r="J1099" s="5">
        <v>70</v>
      </c>
      <c r="K1099" s="5">
        <v>16</v>
      </c>
      <c r="L1099" s="5" t="s">
        <v>508</v>
      </c>
      <c r="M1099" s="5">
        <v>100</v>
      </c>
      <c r="N1099" s="5"/>
      <c r="O1099" s="5" t="s">
        <v>19</v>
      </c>
      <c r="P1099" s="5"/>
      <c r="Q1099" s="5" t="s">
        <v>20</v>
      </c>
      <c r="R1099" s="5" t="s">
        <v>21</v>
      </c>
      <c r="S1099" s="5">
        <v>71</v>
      </c>
      <c r="T1099" s="5" t="s">
        <v>22</v>
      </c>
      <c r="U1099" s="5" t="s">
        <v>23</v>
      </c>
      <c r="V1099" s="5" t="s">
        <v>24</v>
      </c>
      <c r="W1099" s="12">
        <v>110</v>
      </c>
      <c r="X1099" s="7">
        <f t="shared" si="68"/>
        <v>0.2</v>
      </c>
      <c r="Y1099" s="5">
        <f t="shared" si="69"/>
        <v>88</v>
      </c>
      <c r="AI1099" t="e">
        <f>VLOOKUP(A1099,NP!$A:$B,2,FALSE)</f>
        <v>#N/A</v>
      </c>
      <c r="AJ1099">
        <f t="shared" si="70"/>
        <v>0</v>
      </c>
      <c r="AK1099">
        <f>VLOOKUP(F1099,Kondition!$B$4:$AG$31,12,FALSE)*100</f>
        <v>20</v>
      </c>
      <c r="AL1099" t="e">
        <f t="shared" si="71"/>
        <v>#REF!</v>
      </c>
      <c r="AM1099">
        <v>16</v>
      </c>
    </row>
    <row r="1100" spans="1:39" x14ac:dyDescent="0.3">
      <c r="A1100" s="5">
        <v>10230805</v>
      </c>
      <c r="B1100" s="6">
        <v>4024067748015</v>
      </c>
      <c r="C1100" s="5" t="s">
        <v>76</v>
      </c>
      <c r="D1100" s="5" t="s">
        <v>2387</v>
      </c>
      <c r="E1100" s="12">
        <v>114</v>
      </c>
      <c r="F1100" s="5" t="s">
        <v>63</v>
      </c>
      <c r="G1100" s="5">
        <v>1955016</v>
      </c>
      <c r="H1100" s="36" t="s">
        <v>76</v>
      </c>
      <c r="I1100" s="5">
        <v>195</v>
      </c>
      <c r="J1100" s="5">
        <v>50</v>
      </c>
      <c r="K1100" s="5">
        <v>16</v>
      </c>
      <c r="L1100" s="5" t="s">
        <v>2327</v>
      </c>
      <c r="M1100" s="5">
        <v>88</v>
      </c>
      <c r="N1100" s="5"/>
      <c r="O1100" s="5" t="s">
        <v>19</v>
      </c>
      <c r="P1100" s="5"/>
      <c r="Q1100" s="5" t="s">
        <v>26</v>
      </c>
      <c r="R1100" s="5" t="s">
        <v>21</v>
      </c>
      <c r="S1100" s="5">
        <v>72</v>
      </c>
      <c r="T1100" s="5" t="s">
        <v>22</v>
      </c>
      <c r="U1100" s="5" t="s">
        <v>23</v>
      </c>
      <c r="V1100" s="5" t="s">
        <v>24</v>
      </c>
      <c r="W1100" s="12">
        <v>114</v>
      </c>
      <c r="X1100" s="7">
        <f t="shared" si="68"/>
        <v>0.21</v>
      </c>
      <c r="Y1100" s="5">
        <f t="shared" si="69"/>
        <v>90.06</v>
      </c>
      <c r="AI1100" t="e">
        <f>VLOOKUP(A1100,NP!$A:$B,2,FALSE)</f>
        <v>#N/A</v>
      </c>
      <c r="AJ1100">
        <f t="shared" si="70"/>
        <v>0</v>
      </c>
      <c r="AK1100">
        <f>VLOOKUP(F1100,Kondition!$B$4:$AG$31,12,FALSE)*100</f>
        <v>21</v>
      </c>
      <c r="AL1100" t="e">
        <f t="shared" si="71"/>
        <v>#REF!</v>
      </c>
      <c r="AM1100">
        <v>16</v>
      </c>
    </row>
    <row r="1101" spans="1:39" x14ac:dyDescent="0.3">
      <c r="A1101" s="5">
        <v>10230498</v>
      </c>
      <c r="B1101" s="6">
        <v>4024067581315</v>
      </c>
      <c r="C1101" s="5" t="s">
        <v>4286</v>
      </c>
      <c r="D1101" s="5" t="s">
        <v>4599</v>
      </c>
      <c r="E1101" s="12">
        <v>110.5</v>
      </c>
      <c r="F1101" s="5" t="s">
        <v>63</v>
      </c>
      <c r="G1101" s="5">
        <v>2057015</v>
      </c>
      <c r="H1101" s="36" t="s">
        <v>4286</v>
      </c>
      <c r="I1101" s="5">
        <v>205</v>
      </c>
      <c r="J1101" s="5">
        <v>70</v>
      </c>
      <c r="K1101" s="5">
        <v>15</v>
      </c>
      <c r="L1101" s="5" t="s">
        <v>2296</v>
      </c>
      <c r="M1101" s="5">
        <v>106</v>
      </c>
      <c r="N1101" s="5">
        <v>104</v>
      </c>
      <c r="O1101" s="5" t="s">
        <v>50</v>
      </c>
      <c r="P1101" s="5"/>
      <c r="Q1101" s="5" t="s">
        <v>26</v>
      </c>
      <c r="R1101" s="5" t="s">
        <v>21</v>
      </c>
      <c r="S1101" s="5">
        <v>73</v>
      </c>
      <c r="T1101" s="5" t="s">
        <v>22</v>
      </c>
      <c r="U1101" s="5" t="s">
        <v>23</v>
      </c>
      <c r="V1101" s="5" t="s">
        <v>4279</v>
      </c>
      <c r="W1101" s="12">
        <v>110.5</v>
      </c>
      <c r="X1101" s="7">
        <f t="shared" si="68"/>
        <v>0.20499999999999999</v>
      </c>
      <c r="Y1101" s="5">
        <f t="shared" si="69"/>
        <v>87.847500000000011</v>
      </c>
      <c r="AI1101" t="e">
        <f>VLOOKUP(A1101,NP!$A:$B,2,FALSE)</f>
        <v>#N/A</v>
      </c>
      <c r="AJ1101">
        <f t="shared" si="70"/>
        <v>0</v>
      </c>
      <c r="AK1101">
        <f>VLOOKUP(F1101,Kondition!$B$4:$AG$31,9,FALSE)*100</f>
        <v>20.5</v>
      </c>
      <c r="AL1101" t="e">
        <f t="shared" si="71"/>
        <v>#REF!</v>
      </c>
      <c r="AM1101">
        <v>16</v>
      </c>
    </row>
    <row r="1102" spans="1:39" x14ac:dyDescent="0.3">
      <c r="A1102" s="5">
        <v>10019774</v>
      </c>
      <c r="B1102" s="6">
        <v>4019238676242</v>
      </c>
      <c r="C1102" s="5" t="s">
        <v>4286</v>
      </c>
      <c r="D1102" s="5" t="s">
        <v>4301</v>
      </c>
      <c r="E1102" s="12">
        <v>135.5</v>
      </c>
      <c r="F1102" s="5" t="s">
        <v>18</v>
      </c>
      <c r="G1102" s="5">
        <v>2057015</v>
      </c>
      <c r="H1102" s="36" t="s">
        <v>4286</v>
      </c>
      <c r="I1102" s="5">
        <v>205</v>
      </c>
      <c r="J1102" s="5">
        <v>70</v>
      </c>
      <c r="K1102" s="5">
        <v>15</v>
      </c>
      <c r="L1102" s="5" t="s">
        <v>4302</v>
      </c>
      <c r="M1102" s="5">
        <v>106</v>
      </c>
      <c r="N1102" s="5">
        <v>104</v>
      </c>
      <c r="O1102" s="5" t="s">
        <v>50</v>
      </c>
      <c r="P1102" s="5"/>
      <c r="Q1102" s="5" t="s">
        <v>26</v>
      </c>
      <c r="R1102" s="5" t="s">
        <v>27</v>
      </c>
      <c r="S1102" s="5">
        <v>73</v>
      </c>
      <c r="T1102" s="5" t="s">
        <v>22</v>
      </c>
      <c r="U1102" s="5" t="s">
        <v>23</v>
      </c>
      <c r="V1102" s="5" t="s">
        <v>4279</v>
      </c>
      <c r="W1102" s="12">
        <v>135.5</v>
      </c>
      <c r="X1102" s="7">
        <f t="shared" si="68"/>
        <v>0.215</v>
      </c>
      <c r="Y1102" s="5">
        <f t="shared" si="69"/>
        <v>106.36750000000001</v>
      </c>
      <c r="AI1102" t="e">
        <f>VLOOKUP(A1102,NP!$A:$B,2,FALSE)</f>
        <v>#N/A</v>
      </c>
      <c r="AJ1102">
        <f t="shared" si="70"/>
        <v>0</v>
      </c>
      <c r="AK1102">
        <f>VLOOKUP(F1102,Kondition!$B$4:$AG$31,9,FALSE)*100</f>
        <v>21.5</v>
      </c>
      <c r="AL1102" t="e">
        <f t="shared" si="71"/>
        <v>#REF!</v>
      </c>
      <c r="AM1102">
        <v>16</v>
      </c>
    </row>
    <row r="1103" spans="1:39" x14ac:dyDescent="0.3">
      <c r="A1103" s="5">
        <v>10030406</v>
      </c>
      <c r="B1103" s="6">
        <v>4024068517641</v>
      </c>
      <c r="C1103" s="5" t="s">
        <v>4286</v>
      </c>
      <c r="D1103" s="5" t="s">
        <v>4332</v>
      </c>
      <c r="E1103" s="12">
        <v>111</v>
      </c>
      <c r="F1103" s="5" t="s">
        <v>48</v>
      </c>
      <c r="G1103" s="5">
        <v>1857516</v>
      </c>
      <c r="H1103" s="36" t="s">
        <v>4286</v>
      </c>
      <c r="I1103" s="5">
        <v>185</v>
      </c>
      <c r="J1103" s="5">
        <v>75</v>
      </c>
      <c r="K1103" s="5">
        <v>16</v>
      </c>
      <c r="L1103" s="5" t="s">
        <v>4315</v>
      </c>
      <c r="M1103" s="5">
        <v>104</v>
      </c>
      <c r="N1103" s="5">
        <v>102</v>
      </c>
      <c r="O1103" s="5" t="s">
        <v>50</v>
      </c>
      <c r="P1103" s="5"/>
      <c r="Q1103" s="5" t="s">
        <v>26</v>
      </c>
      <c r="R1103" s="5" t="s">
        <v>21</v>
      </c>
      <c r="S1103" s="5">
        <v>73</v>
      </c>
      <c r="T1103" s="5" t="s">
        <v>22</v>
      </c>
      <c r="U1103" s="5" t="s">
        <v>23</v>
      </c>
      <c r="V1103" s="5" t="s">
        <v>4279</v>
      </c>
      <c r="W1103" s="12">
        <v>111</v>
      </c>
      <c r="X1103" s="7">
        <f t="shared" si="68"/>
        <v>0.2</v>
      </c>
      <c r="Y1103" s="5">
        <f t="shared" si="69"/>
        <v>88.800000000000011</v>
      </c>
      <c r="AI1103" t="e">
        <f>VLOOKUP(A1103,NP!$A:$B,2,FALSE)</f>
        <v>#N/A</v>
      </c>
      <c r="AJ1103">
        <f t="shared" si="70"/>
        <v>0</v>
      </c>
      <c r="AK1103">
        <f>VLOOKUP(F1103,Kondition!$B$4:$AG$31,12,FALSE)*100</f>
        <v>20</v>
      </c>
      <c r="AL1103" t="e">
        <f t="shared" si="71"/>
        <v>#REF!</v>
      </c>
      <c r="AM1103">
        <v>16</v>
      </c>
    </row>
    <row r="1104" spans="1:39" x14ac:dyDescent="0.3">
      <c r="A1104" s="5">
        <v>11013792</v>
      </c>
      <c r="B1104" s="6">
        <v>4019238025491</v>
      </c>
      <c r="C1104" s="5" t="s">
        <v>76</v>
      </c>
      <c r="D1104" s="5" t="s">
        <v>3480</v>
      </c>
      <c r="E1104" s="12">
        <v>136</v>
      </c>
      <c r="F1104" s="5" t="s">
        <v>18</v>
      </c>
      <c r="G1104" s="5">
        <v>2056016</v>
      </c>
      <c r="H1104" s="36" t="s">
        <v>76</v>
      </c>
      <c r="I1104" s="5">
        <v>205</v>
      </c>
      <c r="J1104" s="5">
        <v>60</v>
      </c>
      <c r="K1104" s="5">
        <v>16</v>
      </c>
      <c r="L1104" s="5" t="s">
        <v>3467</v>
      </c>
      <c r="M1104" s="5">
        <v>96</v>
      </c>
      <c r="N1104" s="5"/>
      <c r="O1104" s="5" t="s">
        <v>33</v>
      </c>
      <c r="P1104" s="5"/>
      <c r="Q1104" s="5"/>
      <c r="R1104" s="5"/>
      <c r="S1104" s="5"/>
      <c r="T1104" s="5"/>
      <c r="U1104" s="5"/>
      <c r="V1104" s="5"/>
      <c r="W1104" s="12">
        <v>136</v>
      </c>
      <c r="X1104" s="7">
        <f t="shared" si="68"/>
        <v>0.23</v>
      </c>
      <c r="Y1104" s="5">
        <f t="shared" si="69"/>
        <v>104.72</v>
      </c>
      <c r="AI1104" t="e">
        <f>VLOOKUP(A1104,NP!$A:$B,2,FALSE)</f>
        <v>#N/A</v>
      </c>
      <c r="AJ1104">
        <f t="shared" si="70"/>
        <v>0</v>
      </c>
      <c r="AK1104">
        <f>VLOOKUP(F1104,Kondition!$B$4:$AG$31,12,FALSE)*100</f>
        <v>23</v>
      </c>
      <c r="AL1104" t="e">
        <f t="shared" si="71"/>
        <v>#REF!</v>
      </c>
      <c r="AM1104">
        <v>16</v>
      </c>
    </row>
    <row r="1105" spans="1:39" x14ac:dyDescent="0.3">
      <c r="A1105" s="5">
        <v>10019361</v>
      </c>
      <c r="B1105" s="6">
        <v>4019238642926</v>
      </c>
      <c r="C1105" s="5" t="s">
        <v>2294</v>
      </c>
      <c r="D1105" s="5" t="s">
        <v>4956</v>
      </c>
      <c r="E1105" s="12">
        <v>136</v>
      </c>
      <c r="F1105" s="5" t="s">
        <v>18</v>
      </c>
      <c r="G1105" s="5">
        <v>2157016</v>
      </c>
      <c r="H1105" s="36" t="s">
        <v>2294</v>
      </c>
      <c r="I1105" s="5">
        <v>215</v>
      </c>
      <c r="J1105" s="5">
        <v>70</v>
      </c>
      <c r="K1105" s="5">
        <v>16</v>
      </c>
      <c r="L1105" s="5" t="s">
        <v>202</v>
      </c>
      <c r="M1105" s="5">
        <v>100</v>
      </c>
      <c r="N1105" s="5"/>
      <c r="O1105" s="5" t="s">
        <v>33</v>
      </c>
      <c r="P1105" s="5"/>
      <c r="Q1105" s="5" t="s">
        <v>26</v>
      </c>
      <c r="R1105" s="5" t="s">
        <v>21</v>
      </c>
      <c r="S1105" s="5">
        <v>72</v>
      </c>
      <c r="T1105" s="5" t="s">
        <v>22</v>
      </c>
      <c r="U1105" s="5" t="s">
        <v>23</v>
      </c>
      <c r="V1105" s="5" t="s">
        <v>24</v>
      </c>
      <c r="W1105" s="12">
        <v>136</v>
      </c>
      <c r="X1105" s="7">
        <f t="shared" si="68"/>
        <v>0.23</v>
      </c>
      <c r="Y1105" s="5">
        <f t="shared" si="69"/>
        <v>104.72</v>
      </c>
      <c r="AI1105" t="e">
        <f>VLOOKUP(A1105,NP!$A:$B,2,FALSE)</f>
        <v>#N/A</v>
      </c>
      <c r="AJ1105">
        <f t="shared" si="70"/>
        <v>0</v>
      </c>
      <c r="AK1105">
        <f>VLOOKUP(F1105,Kondition!$B$4:$AG$31,12,FALSE)*100</f>
        <v>23</v>
      </c>
      <c r="AL1105" t="e">
        <f t="shared" si="71"/>
        <v>#REF!</v>
      </c>
      <c r="AM1105">
        <v>16</v>
      </c>
    </row>
    <row r="1106" spans="1:39" x14ac:dyDescent="0.3">
      <c r="A1106" s="5">
        <v>10052401</v>
      </c>
      <c r="B1106" s="6">
        <v>4024063003262</v>
      </c>
      <c r="C1106" s="5" t="s">
        <v>76</v>
      </c>
      <c r="D1106" s="5" t="s">
        <v>756</v>
      </c>
      <c r="E1106" s="12">
        <v>91</v>
      </c>
      <c r="F1106" s="5" t="s">
        <v>51</v>
      </c>
      <c r="G1106" s="5">
        <v>2055517</v>
      </c>
      <c r="H1106" s="36" t="s">
        <v>76</v>
      </c>
      <c r="I1106" s="5">
        <v>205</v>
      </c>
      <c r="J1106" s="5">
        <v>55</v>
      </c>
      <c r="K1106" s="5">
        <v>17</v>
      </c>
      <c r="L1106" s="5" t="s">
        <v>685</v>
      </c>
      <c r="M1106" s="5">
        <v>95</v>
      </c>
      <c r="N1106" s="5"/>
      <c r="O1106" s="5" t="s">
        <v>25</v>
      </c>
      <c r="P1106" s="5"/>
      <c r="Q1106" s="5" t="s">
        <v>26</v>
      </c>
      <c r="R1106" s="5" t="s">
        <v>21</v>
      </c>
      <c r="S1106" s="5">
        <v>72</v>
      </c>
      <c r="T1106" s="5" t="s">
        <v>22</v>
      </c>
      <c r="U1106" s="5" t="s">
        <v>23</v>
      </c>
      <c r="V1106" s="5" t="s">
        <v>24</v>
      </c>
      <c r="W1106" s="12">
        <v>91</v>
      </c>
      <c r="X1106" s="7">
        <f t="shared" si="68"/>
        <v>7.0000000000000007E-2</v>
      </c>
      <c r="Y1106" s="5">
        <f t="shared" si="69"/>
        <v>84.63</v>
      </c>
      <c r="AI1106" t="e">
        <f>VLOOKUP(A1106,NP!$A:$B,2,FALSE)</f>
        <v>#N/A</v>
      </c>
      <c r="AJ1106">
        <f t="shared" si="70"/>
        <v>0</v>
      </c>
      <c r="AK1106">
        <f>VLOOKUP(F1106,Kondition!$B$4:$AG$31,15,FALSE)*100</f>
        <v>7.0000000000000009</v>
      </c>
      <c r="AL1106" t="e">
        <f t="shared" si="71"/>
        <v>#REF!</v>
      </c>
      <c r="AM1106">
        <v>17</v>
      </c>
    </row>
    <row r="1107" spans="1:39" x14ac:dyDescent="0.3">
      <c r="A1107" s="5">
        <v>10050487</v>
      </c>
      <c r="B1107" s="6">
        <v>4024063581630</v>
      </c>
      <c r="C1107" s="5" t="s">
        <v>4286</v>
      </c>
      <c r="D1107" s="5" t="s">
        <v>4387</v>
      </c>
      <c r="E1107" s="12">
        <v>91</v>
      </c>
      <c r="F1107" s="5" t="s">
        <v>51</v>
      </c>
      <c r="G1107" s="5">
        <v>2257015</v>
      </c>
      <c r="H1107" s="36" t="s">
        <v>4286</v>
      </c>
      <c r="I1107" s="5">
        <v>225</v>
      </c>
      <c r="J1107" s="5">
        <v>70</v>
      </c>
      <c r="K1107" s="5">
        <v>15</v>
      </c>
      <c r="L1107" s="5" t="s">
        <v>683</v>
      </c>
      <c r="M1107" s="5">
        <v>112</v>
      </c>
      <c r="N1107" s="5">
        <v>110</v>
      </c>
      <c r="O1107" s="5" t="s">
        <v>50</v>
      </c>
      <c r="P1107" s="5"/>
      <c r="Q1107" s="5" t="s">
        <v>26</v>
      </c>
      <c r="R1107" s="5" t="s">
        <v>21</v>
      </c>
      <c r="S1107" s="5">
        <v>73</v>
      </c>
      <c r="T1107" s="5" t="s">
        <v>22</v>
      </c>
      <c r="U1107" s="5" t="s">
        <v>23</v>
      </c>
      <c r="V1107" s="5" t="s">
        <v>4279</v>
      </c>
      <c r="W1107" s="12">
        <v>91</v>
      </c>
      <c r="X1107" s="7">
        <f t="shared" si="68"/>
        <v>7.0000000000000007E-2</v>
      </c>
      <c r="Y1107" s="5">
        <f t="shared" si="69"/>
        <v>84.63</v>
      </c>
      <c r="AI1107" t="e">
        <f>VLOOKUP(A1107,NP!$A:$B,2,FALSE)</f>
        <v>#N/A</v>
      </c>
      <c r="AJ1107">
        <f t="shared" si="70"/>
        <v>0</v>
      </c>
      <c r="AK1107">
        <f>VLOOKUP(F1107,Kondition!$B$4:$AG$31,9,FALSE)*100</f>
        <v>7.0000000000000009</v>
      </c>
      <c r="AL1107" t="e">
        <f t="shared" si="71"/>
        <v>#REF!</v>
      </c>
      <c r="AM1107">
        <v>16</v>
      </c>
    </row>
    <row r="1108" spans="1:39" x14ac:dyDescent="0.3">
      <c r="A1108" s="5">
        <v>10230734</v>
      </c>
      <c r="B1108" s="6">
        <v>4024067747933</v>
      </c>
      <c r="C1108" s="5" t="s">
        <v>76</v>
      </c>
      <c r="D1108" s="5" t="s">
        <v>2357</v>
      </c>
      <c r="E1108" s="12">
        <v>115</v>
      </c>
      <c r="F1108" s="5" t="s">
        <v>63</v>
      </c>
      <c r="G1108" s="5">
        <v>2155516</v>
      </c>
      <c r="H1108" s="36" t="s">
        <v>76</v>
      </c>
      <c r="I1108" s="5">
        <v>215</v>
      </c>
      <c r="J1108" s="5">
        <v>55</v>
      </c>
      <c r="K1108" s="5">
        <v>16</v>
      </c>
      <c r="L1108" s="5" t="s">
        <v>2327</v>
      </c>
      <c r="M1108" s="5">
        <v>97</v>
      </c>
      <c r="N1108" s="5"/>
      <c r="O1108" s="5" t="s">
        <v>19</v>
      </c>
      <c r="P1108" s="5"/>
      <c r="Q1108" s="5" t="s">
        <v>26</v>
      </c>
      <c r="R1108" s="5" t="s">
        <v>21</v>
      </c>
      <c r="S1108" s="5">
        <v>72</v>
      </c>
      <c r="T1108" s="5" t="s">
        <v>22</v>
      </c>
      <c r="U1108" s="5" t="s">
        <v>23</v>
      </c>
      <c r="V1108" s="5" t="s">
        <v>24</v>
      </c>
      <c r="W1108" s="12">
        <v>115</v>
      </c>
      <c r="X1108" s="7">
        <f t="shared" si="68"/>
        <v>0.21</v>
      </c>
      <c r="Y1108" s="5">
        <f t="shared" si="69"/>
        <v>90.850000000000009</v>
      </c>
      <c r="AI1108" t="e">
        <f>VLOOKUP(A1108,NP!$A:$B,2,FALSE)</f>
        <v>#N/A</v>
      </c>
      <c r="AJ1108">
        <f t="shared" si="70"/>
        <v>0</v>
      </c>
      <c r="AK1108">
        <f>VLOOKUP(F1108,Kondition!$B$4:$AG$31,12,FALSE)*100</f>
        <v>21</v>
      </c>
      <c r="AL1108" t="e">
        <f t="shared" si="71"/>
        <v>#REF!</v>
      </c>
      <c r="AM1108">
        <v>16</v>
      </c>
    </row>
    <row r="1109" spans="1:39" x14ac:dyDescent="0.3">
      <c r="A1109" s="5">
        <v>10230730</v>
      </c>
      <c r="B1109" s="6">
        <v>4024067747940</v>
      </c>
      <c r="C1109" s="5" t="s">
        <v>76</v>
      </c>
      <c r="D1109" s="5" t="s">
        <v>2353</v>
      </c>
      <c r="E1109" s="12">
        <v>115</v>
      </c>
      <c r="F1109" s="5" t="s">
        <v>63</v>
      </c>
      <c r="G1109" s="5">
        <v>2255516</v>
      </c>
      <c r="H1109" s="36" t="s">
        <v>76</v>
      </c>
      <c r="I1109" s="5">
        <v>225</v>
      </c>
      <c r="J1109" s="5">
        <v>55</v>
      </c>
      <c r="K1109" s="5">
        <v>16</v>
      </c>
      <c r="L1109" s="5" t="s">
        <v>2327</v>
      </c>
      <c r="M1109" s="5">
        <v>95</v>
      </c>
      <c r="N1109" s="5"/>
      <c r="O1109" s="5" t="s">
        <v>19</v>
      </c>
      <c r="P1109" s="5"/>
      <c r="Q1109" s="5" t="s">
        <v>26</v>
      </c>
      <c r="R1109" s="5" t="s">
        <v>21</v>
      </c>
      <c r="S1109" s="5">
        <v>72</v>
      </c>
      <c r="T1109" s="5" t="s">
        <v>22</v>
      </c>
      <c r="U1109" s="5" t="s">
        <v>23</v>
      </c>
      <c r="V1109" s="5" t="s">
        <v>24</v>
      </c>
      <c r="W1109" s="12">
        <v>115</v>
      </c>
      <c r="X1109" s="7">
        <f t="shared" si="68"/>
        <v>0.21</v>
      </c>
      <c r="Y1109" s="5">
        <f t="shared" si="69"/>
        <v>90.850000000000009</v>
      </c>
      <c r="AI1109" t="e">
        <f>VLOOKUP(A1109,NP!$A:$B,2,FALSE)</f>
        <v>#N/A</v>
      </c>
      <c r="AJ1109">
        <f t="shared" si="70"/>
        <v>0</v>
      </c>
      <c r="AK1109">
        <f>VLOOKUP(F1109,Kondition!$B$4:$AG$31,12,FALSE)*100</f>
        <v>21</v>
      </c>
      <c r="AL1109" t="e">
        <f t="shared" si="71"/>
        <v>#REF!</v>
      </c>
      <c r="AM1109">
        <v>16</v>
      </c>
    </row>
    <row r="1110" spans="1:39" x14ac:dyDescent="0.3">
      <c r="A1110" s="5">
        <v>10230735</v>
      </c>
      <c r="B1110" s="6">
        <v>4024067747957</v>
      </c>
      <c r="C1110" s="5" t="s">
        <v>76</v>
      </c>
      <c r="D1110" s="5" t="s">
        <v>2358</v>
      </c>
      <c r="E1110" s="12">
        <v>115</v>
      </c>
      <c r="F1110" s="5" t="s">
        <v>63</v>
      </c>
      <c r="G1110" s="5">
        <v>2255516</v>
      </c>
      <c r="H1110" s="36" t="s">
        <v>76</v>
      </c>
      <c r="I1110" s="5">
        <v>225</v>
      </c>
      <c r="J1110" s="5">
        <v>55</v>
      </c>
      <c r="K1110" s="5">
        <v>16</v>
      </c>
      <c r="L1110" s="5" t="s">
        <v>2327</v>
      </c>
      <c r="M1110" s="5">
        <v>99</v>
      </c>
      <c r="N1110" s="5"/>
      <c r="O1110" s="5" t="s">
        <v>19</v>
      </c>
      <c r="P1110" s="5"/>
      <c r="Q1110" s="5" t="s">
        <v>26</v>
      </c>
      <c r="R1110" s="5" t="s">
        <v>21</v>
      </c>
      <c r="S1110" s="5">
        <v>72</v>
      </c>
      <c r="T1110" s="5" t="s">
        <v>22</v>
      </c>
      <c r="U1110" s="5" t="s">
        <v>23</v>
      </c>
      <c r="V1110" s="5" t="s">
        <v>24</v>
      </c>
      <c r="W1110" s="12">
        <v>115</v>
      </c>
      <c r="X1110" s="7">
        <f t="shared" si="68"/>
        <v>0.21</v>
      </c>
      <c r="Y1110" s="5">
        <f t="shared" si="69"/>
        <v>90.850000000000009</v>
      </c>
      <c r="AI1110" t="e">
        <f>VLOOKUP(A1110,NP!$A:$B,2,FALSE)</f>
        <v>#N/A</v>
      </c>
      <c r="AJ1110">
        <f t="shared" si="70"/>
        <v>0</v>
      </c>
      <c r="AK1110">
        <f>VLOOKUP(F1110,Kondition!$B$4:$AG$31,12,FALSE)*100</f>
        <v>21</v>
      </c>
      <c r="AL1110" t="e">
        <f t="shared" si="71"/>
        <v>#REF!</v>
      </c>
      <c r="AM1110">
        <v>16</v>
      </c>
    </row>
    <row r="1111" spans="1:39" x14ac:dyDescent="0.3">
      <c r="A1111" s="5">
        <v>10050475</v>
      </c>
      <c r="B1111" s="6">
        <v>4024063581586</v>
      </c>
      <c r="C1111" s="5" t="s">
        <v>4286</v>
      </c>
      <c r="D1111" s="5" t="s">
        <v>4375</v>
      </c>
      <c r="E1111" s="12">
        <v>91.5</v>
      </c>
      <c r="F1111" s="5" t="s">
        <v>51</v>
      </c>
      <c r="G1111" s="5">
        <v>2057516</v>
      </c>
      <c r="H1111" s="36" t="s">
        <v>4286</v>
      </c>
      <c r="I1111" s="5">
        <v>205</v>
      </c>
      <c r="J1111" s="5">
        <v>75</v>
      </c>
      <c r="K1111" s="5">
        <v>16</v>
      </c>
      <c r="L1111" s="5" t="s">
        <v>683</v>
      </c>
      <c r="M1111" s="5">
        <v>110</v>
      </c>
      <c r="N1111" s="5">
        <v>108</v>
      </c>
      <c r="O1111" s="5" t="s">
        <v>50</v>
      </c>
      <c r="P1111" s="5"/>
      <c r="Q1111" s="5" t="s">
        <v>26</v>
      </c>
      <c r="R1111" s="5" t="s">
        <v>21</v>
      </c>
      <c r="S1111" s="5">
        <v>73</v>
      </c>
      <c r="T1111" s="5" t="s">
        <v>22</v>
      </c>
      <c r="U1111" s="5" t="s">
        <v>23</v>
      </c>
      <c r="V1111" s="5" t="s">
        <v>4279</v>
      </c>
      <c r="W1111" s="12">
        <v>91.5</v>
      </c>
      <c r="X1111" s="7">
        <f t="shared" si="68"/>
        <v>7.0000000000000007E-2</v>
      </c>
      <c r="Y1111" s="5">
        <f t="shared" si="69"/>
        <v>85.094999999999999</v>
      </c>
      <c r="AI1111" t="e">
        <f>VLOOKUP(A1111,NP!$A:$B,2,FALSE)</f>
        <v>#N/A</v>
      </c>
      <c r="AJ1111">
        <f t="shared" si="70"/>
        <v>0</v>
      </c>
      <c r="AK1111">
        <f>VLOOKUP(F1111,Kondition!$B$4:$AG$31,12,FALSE)*100</f>
        <v>7.0000000000000009</v>
      </c>
      <c r="AL1111" t="e">
        <f t="shared" si="71"/>
        <v>#REF!</v>
      </c>
      <c r="AM1111">
        <v>16</v>
      </c>
    </row>
    <row r="1112" spans="1:39" x14ac:dyDescent="0.3">
      <c r="A1112" s="5">
        <v>10050482</v>
      </c>
      <c r="B1112" s="6">
        <v>4024063581579</v>
      </c>
      <c r="C1112" s="5" t="s">
        <v>4286</v>
      </c>
      <c r="D1112" s="5" t="s">
        <v>4382</v>
      </c>
      <c r="E1112" s="12">
        <v>91.5</v>
      </c>
      <c r="F1112" s="5" t="s">
        <v>51</v>
      </c>
      <c r="G1112" s="5">
        <v>2157015</v>
      </c>
      <c r="H1112" s="36" t="s">
        <v>4286</v>
      </c>
      <c r="I1112" s="5">
        <v>215</v>
      </c>
      <c r="J1112" s="5">
        <v>70</v>
      </c>
      <c r="K1112" s="5">
        <v>15</v>
      </c>
      <c r="L1112" s="5" t="s">
        <v>683</v>
      </c>
      <c r="M1112" s="5">
        <v>109</v>
      </c>
      <c r="N1112" s="5">
        <v>107</v>
      </c>
      <c r="O1112" s="5" t="s">
        <v>50</v>
      </c>
      <c r="P1112" s="5"/>
      <c r="Q1112" s="5" t="s">
        <v>26</v>
      </c>
      <c r="R1112" s="5" t="s">
        <v>21</v>
      </c>
      <c r="S1112" s="5">
        <v>73</v>
      </c>
      <c r="T1112" s="5" t="s">
        <v>22</v>
      </c>
      <c r="U1112" s="5" t="s">
        <v>23</v>
      </c>
      <c r="V1112" s="5" t="s">
        <v>4279</v>
      </c>
      <c r="W1112" s="12">
        <v>91.5</v>
      </c>
      <c r="X1112" s="7">
        <f t="shared" si="68"/>
        <v>7.0000000000000007E-2</v>
      </c>
      <c r="Y1112" s="5">
        <f t="shared" si="69"/>
        <v>85.094999999999999</v>
      </c>
      <c r="AI1112" t="e">
        <f>VLOOKUP(A1112,NP!$A:$B,2,FALSE)</f>
        <v>#N/A</v>
      </c>
      <c r="AJ1112">
        <f t="shared" si="70"/>
        <v>0</v>
      </c>
      <c r="AK1112">
        <f>VLOOKUP(F1112,Kondition!$B$4:$AG$31,9,FALSE)*100</f>
        <v>7.0000000000000009</v>
      </c>
      <c r="AL1112" t="e">
        <f t="shared" si="71"/>
        <v>#REF!</v>
      </c>
      <c r="AM1112">
        <v>16</v>
      </c>
    </row>
    <row r="1113" spans="1:39" x14ac:dyDescent="0.3">
      <c r="A1113" s="5">
        <v>10230792</v>
      </c>
      <c r="B1113" s="6">
        <v>4024067792629</v>
      </c>
      <c r="C1113" s="5" t="s">
        <v>76</v>
      </c>
      <c r="D1113" s="5" t="s">
        <v>2378</v>
      </c>
      <c r="E1113" s="12">
        <v>129</v>
      </c>
      <c r="F1113" s="5" t="s">
        <v>63</v>
      </c>
      <c r="G1113" s="5">
        <v>1955520</v>
      </c>
      <c r="H1113" s="36" t="s">
        <v>76</v>
      </c>
      <c r="I1113" s="5">
        <v>195</v>
      </c>
      <c r="J1113" s="5">
        <v>55</v>
      </c>
      <c r="K1113" s="5">
        <v>20</v>
      </c>
      <c r="L1113" s="5" t="s">
        <v>2327</v>
      </c>
      <c r="M1113" s="5">
        <v>95</v>
      </c>
      <c r="N1113" s="5"/>
      <c r="O1113" s="5" t="s">
        <v>19</v>
      </c>
      <c r="P1113" s="5"/>
      <c r="Q1113" s="5" t="s">
        <v>21</v>
      </c>
      <c r="R1113" s="5" t="s">
        <v>21</v>
      </c>
      <c r="S1113" s="5">
        <v>72</v>
      </c>
      <c r="T1113" s="5" t="s">
        <v>22</v>
      </c>
      <c r="U1113" s="5" t="s">
        <v>23</v>
      </c>
      <c r="V1113" s="5" t="s">
        <v>24</v>
      </c>
      <c r="W1113" s="12">
        <v>129</v>
      </c>
      <c r="X1113" s="7">
        <f t="shared" si="68"/>
        <v>0.25</v>
      </c>
      <c r="Y1113" s="5">
        <f t="shared" si="69"/>
        <v>96.75</v>
      </c>
      <c r="AI1113" t="e">
        <f>VLOOKUP(A1113,NP!$A:$B,2,FALSE)</f>
        <v>#N/A</v>
      </c>
      <c r="AJ1113">
        <f t="shared" si="70"/>
        <v>0</v>
      </c>
      <c r="AK1113">
        <f>VLOOKUP(F1113,Kondition!$B$4:$AG$309,24,FALSE)*100</f>
        <v>25</v>
      </c>
      <c r="AL1113" t="e">
        <f t="shared" si="71"/>
        <v>#REF!</v>
      </c>
      <c r="AM1113">
        <v>19</v>
      </c>
    </row>
    <row r="1114" spans="1:39" x14ac:dyDescent="0.3">
      <c r="A1114" s="5">
        <v>11010141</v>
      </c>
      <c r="B1114" s="6">
        <v>4019238676327</v>
      </c>
      <c r="C1114" s="5" t="s">
        <v>4286</v>
      </c>
      <c r="D1114" s="5" t="s">
        <v>4810</v>
      </c>
      <c r="E1114" s="12">
        <v>137</v>
      </c>
      <c r="F1114" s="5" t="s">
        <v>18</v>
      </c>
      <c r="G1114" s="5">
        <v>1956016</v>
      </c>
      <c r="H1114" s="36" t="s">
        <v>4286</v>
      </c>
      <c r="I1114" s="5">
        <v>195</v>
      </c>
      <c r="J1114" s="5">
        <v>60</v>
      </c>
      <c r="K1114" s="5">
        <v>16</v>
      </c>
      <c r="L1114" s="5" t="s">
        <v>4302</v>
      </c>
      <c r="M1114" s="5">
        <v>99</v>
      </c>
      <c r="N1114" s="5">
        <v>97</v>
      </c>
      <c r="O1114" s="5" t="s">
        <v>33</v>
      </c>
      <c r="P1114" s="5"/>
      <c r="Q1114" s="5" t="s">
        <v>26</v>
      </c>
      <c r="R1114" s="5" t="s">
        <v>27</v>
      </c>
      <c r="S1114" s="5">
        <v>73</v>
      </c>
      <c r="T1114" s="5" t="s">
        <v>22</v>
      </c>
      <c r="U1114" s="5" t="s">
        <v>23</v>
      </c>
      <c r="V1114" s="5" t="s">
        <v>4279</v>
      </c>
      <c r="W1114" s="12">
        <v>137</v>
      </c>
      <c r="X1114" s="7">
        <f t="shared" si="68"/>
        <v>0.23</v>
      </c>
      <c r="Y1114" s="5">
        <f t="shared" si="69"/>
        <v>105.49000000000001</v>
      </c>
      <c r="AI1114" t="e">
        <f>VLOOKUP(A1114,NP!$A:$B,2,FALSE)</f>
        <v>#N/A</v>
      </c>
      <c r="AJ1114">
        <f t="shared" si="70"/>
        <v>0</v>
      </c>
      <c r="AK1114">
        <f>VLOOKUP(F1114,Kondition!$B$4:$AG$31,12,FALSE)*100</f>
        <v>23</v>
      </c>
      <c r="AL1114" t="e">
        <f t="shared" si="71"/>
        <v>#REF!</v>
      </c>
      <c r="AM1114">
        <v>16</v>
      </c>
    </row>
    <row r="1115" spans="1:39" x14ac:dyDescent="0.3">
      <c r="A1115" s="5">
        <v>10018977</v>
      </c>
      <c r="B1115" s="6">
        <v>4019238633566</v>
      </c>
      <c r="C1115" s="5" t="s">
        <v>4286</v>
      </c>
      <c r="D1115" s="5" t="s">
        <v>4299</v>
      </c>
      <c r="E1115" s="12">
        <v>137</v>
      </c>
      <c r="F1115" s="5" t="s">
        <v>18</v>
      </c>
      <c r="G1115" s="5">
        <v>1957516</v>
      </c>
      <c r="H1115" s="36" t="s">
        <v>4286</v>
      </c>
      <c r="I1115" s="5">
        <v>195</v>
      </c>
      <c r="J1115" s="5">
        <v>75</v>
      </c>
      <c r="K1115" s="5">
        <v>16</v>
      </c>
      <c r="L1115" s="5" t="s">
        <v>95</v>
      </c>
      <c r="M1115" s="5">
        <v>110</v>
      </c>
      <c r="N1115" s="5">
        <v>108</v>
      </c>
      <c r="O1115" s="5" t="s">
        <v>50</v>
      </c>
      <c r="P1115" s="5"/>
      <c r="Q1115" s="5" t="s">
        <v>26</v>
      </c>
      <c r="R1115" s="5" t="s">
        <v>21</v>
      </c>
      <c r="S1115" s="5">
        <v>73</v>
      </c>
      <c r="T1115" s="5" t="s">
        <v>22</v>
      </c>
      <c r="U1115" s="5" t="s">
        <v>23</v>
      </c>
      <c r="V1115" s="5" t="s">
        <v>4279</v>
      </c>
      <c r="W1115" s="12">
        <v>137</v>
      </c>
      <c r="X1115" s="7">
        <f t="shared" si="68"/>
        <v>0.23</v>
      </c>
      <c r="Y1115" s="5">
        <f t="shared" si="69"/>
        <v>105.49000000000001</v>
      </c>
      <c r="AI1115" t="e">
        <f>VLOOKUP(A1115,NP!$A:$B,2,FALSE)</f>
        <v>#N/A</v>
      </c>
      <c r="AJ1115">
        <f t="shared" si="70"/>
        <v>0</v>
      </c>
      <c r="AK1115">
        <f>VLOOKUP(F1115,Kondition!$B$4:$AG$31,12,FALSE)*100</f>
        <v>23</v>
      </c>
      <c r="AL1115" t="e">
        <f t="shared" si="71"/>
        <v>#REF!</v>
      </c>
      <c r="AM1115">
        <v>16</v>
      </c>
    </row>
    <row r="1116" spans="1:39" x14ac:dyDescent="0.3">
      <c r="A1116" s="5">
        <v>10230511</v>
      </c>
      <c r="B1116" s="6">
        <v>4024067581186</v>
      </c>
      <c r="C1116" s="5" t="s">
        <v>4286</v>
      </c>
      <c r="D1116" s="5" t="s">
        <v>4609</v>
      </c>
      <c r="E1116" s="12">
        <v>116</v>
      </c>
      <c r="F1116" s="5" t="s">
        <v>63</v>
      </c>
      <c r="G1116" s="5">
        <v>1956016</v>
      </c>
      <c r="H1116" s="36" t="s">
        <v>4286</v>
      </c>
      <c r="I1116" s="5">
        <v>195</v>
      </c>
      <c r="J1116" s="5">
        <v>60</v>
      </c>
      <c r="K1116" s="5">
        <v>16</v>
      </c>
      <c r="L1116" s="5" t="s">
        <v>2296</v>
      </c>
      <c r="M1116" s="5">
        <v>99</v>
      </c>
      <c r="N1116" s="5">
        <v>97</v>
      </c>
      <c r="O1116" s="5" t="s">
        <v>33</v>
      </c>
      <c r="P1116" s="5"/>
      <c r="Q1116" s="5" t="s">
        <v>26</v>
      </c>
      <c r="R1116" s="5" t="s">
        <v>21</v>
      </c>
      <c r="S1116" s="5">
        <v>73</v>
      </c>
      <c r="T1116" s="5" t="s">
        <v>22</v>
      </c>
      <c r="U1116" s="5" t="s">
        <v>23</v>
      </c>
      <c r="V1116" s="5" t="s">
        <v>4279</v>
      </c>
      <c r="W1116" s="12">
        <v>116</v>
      </c>
      <c r="X1116" s="7">
        <f t="shared" si="68"/>
        <v>0.21</v>
      </c>
      <c r="Y1116" s="5">
        <f t="shared" si="69"/>
        <v>91.64</v>
      </c>
      <c r="AI1116" t="e">
        <f>VLOOKUP(A1116,NP!$A:$B,2,FALSE)</f>
        <v>#N/A</v>
      </c>
      <c r="AJ1116">
        <f t="shared" si="70"/>
        <v>0</v>
      </c>
      <c r="AK1116">
        <f>VLOOKUP(F1116,Kondition!$B$4:$AG$31,12,FALSE)*100</f>
        <v>21</v>
      </c>
      <c r="AL1116" t="e">
        <f t="shared" si="71"/>
        <v>#REF!</v>
      </c>
      <c r="AM1116">
        <v>16</v>
      </c>
    </row>
    <row r="1117" spans="1:39" x14ac:dyDescent="0.3">
      <c r="A1117" s="5">
        <v>10015444</v>
      </c>
      <c r="B1117" s="6">
        <v>4019238444872</v>
      </c>
      <c r="C1117" s="5" t="s">
        <v>76</v>
      </c>
      <c r="D1117" s="5" t="s">
        <v>123</v>
      </c>
      <c r="E1117" s="12">
        <v>137.5</v>
      </c>
      <c r="F1117" s="5" t="s">
        <v>18</v>
      </c>
      <c r="G1117" s="5">
        <v>2156016</v>
      </c>
      <c r="H1117" s="36" t="s">
        <v>76</v>
      </c>
      <c r="I1117" s="5">
        <v>215</v>
      </c>
      <c r="J1117" s="5">
        <v>60</v>
      </c>
      <c r="K1117" s="5">
        <v>16</v>
      </c>
      <c r="L1117" s="5" t="s">
        <v>122</v>
      </c>
      <c r="M1117" s="5">
        <v>99</v>
      </c>
      <c r="N1117" s="5"/>
      <c r="O1117" s="5" t="s">
        <v>19</v>
      </c>
      <c r="P1117" s="5"/>
      <c r="Q1117" s="5" t="s">
        <v>21</v>
      </c>
      <c r="R1117" s="5" t="s">
        <v>21</v>
      </c>
      <c r="S1117" s="5">
        <v>72</v>
      </c>
      <c r="T1117" s="5" t="s">
        <v>22</v>
      </c>
      <c r="U1117" s="5" t="s">
        <v>23</v>
      </c>
      <c r="V1117" s="5" t="s">
        <v>24</v>
      </c>
      <c r="W1117" s="12">
        <v>137.5</v>
      </c>
      <c r="X1117" s="7">
        <f t="shared" si="68"/>
        <v>0.23</v>
      </c>
      <c r="Y1117" s="5">
        <f t="shared" si="69"/>
        <v>105.875</v>
      </c>
      <c r="AI1117" t="e">
        <f>VLOOKUP(A1117,NP!$A:$B,2,FALSE)</f>
        <v>#N/A</v>
      </c>
      <c r="AJ1117">
        <f t="shared" si="70"/>
        <v>0</v>
      </c>
      <c r="AK1117">
        <f>VLOOKUP(F1117,Kondition!$B$4:$AG$31,12,FALSE)*100</f>
        <v>23</v>
      </c>
      <c r="AL1117" t="e">
        <f t="shared" si="71"/>
        <v>#REF!</v>
      </c>
      <c r="AM1117">
        <v>16</v>
      </c>
    </row>
    <row r="1118" spans="1:39" x14ac:dyDescent="0.3">
      <c r="A1118" s="5">
        <v>10230736</v>
      </c>
      <c r="B1118" s="6">
        <v>4024067748022</v>
      </c>
      <c r="C1118" s="5" t="s">
        <v>76</v>
      </c>
      <c r="D1118" s="5" t="s">
        <v>2359</v>
      </c>
      <c r="E1118" s="12">
        <v>122.5</v>
      </c>
      <c r="F1118" s="5" t="s">
        <v>63</v>
      </c>
      <c r="G1118" s="5">
        <v>2055017</v>
      </c>
      <c r="H1118" s="36" t="s">
        <v>76</v>
      </c>
      <c r="I1118" s="5">
        <v>205</v>
      </c>
      <c r="J1118" s="5">
        <v>50</v>
      </c>
      <c r="K1118" s="5">
        <v>17</v>
      </c>
      <c r="L1118" s="5" t="s">
        <v>2327</v>
      </c>
      <c r="M1118" s="5">
        <v>93</v>
      </c>
      <c r="N1118" s="5"/>
      <c r="O1118" s="5" t="s">
        <v>19</v>
      </c>
      <c r="P1118" s="5"/>
      <c r="Q1118" s="5" t="s">
        <v>26</v>
      </c>
      <c r="R1118" s="5" t="s">
        <v>21</v>
      </c>
      <c r="S1118" s="5">
        <v>72</v>
      </c>
      <c r="T1118" s="5" t="s">
        <v>22</v>
      </c>
      <c r="U1118" s="5" t="s">
        <v>23</v>
      </c>
      <c r="V1118" s="5" t="s">
        <v>24</v>
      </c>
      <c r="W1118" s="12">
        <v>122.5</v>
      </c>
      <c r="X1118" s="7">
        <f t="shared" si="68"/>
        <v>0.21</v>
      </c>
      <c r="Y1118" s="5">
        <f t="shared" si="69"/>
        <v>96.775000000000006</v>
      </c>
      <c r="AI1118" t="e">
        <f>VLOOKUP(A1118,NP!$A:$B,2,FALSE)</f>
        <v>#N/A</v>
      </c>
      <c r="AJ1118">
        <f t="shared" si="70"/>
        <v>0</v>
      </c>
      <c r="AK1118">
        <f>VLOOKUP(F1118,Kondition!$B$4:$AG$31,15,FALSE)*100</f>
        <v>21</v>
      </c>
      <c r="AL1118" t="e">
        <f t="shared" si="71"/>
        <v>#REF!</v>
      </c>
      <c r="AM1118">
        <v>17</v>
      </c>
    </row>
    <row r="1119" spans="1:39" x14ac:dyDescent="0.3">
      <c r="A1119" s="5">
        <v>10015433</v>
      </c>
      <c r="B1119" s="6">
        <v>4019238434064</v>
      </c>
      <c r="C1119" s="5" t="s">
        <v>76</v>
      </c>
      <c r="D1119" s="5" t="s">
        <v>121</v>
      </c>
      <c r="E1119" s="12">
        <v>148.5</v>
      </c>
      <c r="F1119" s="5" t="s">
        <v>18</v>
      </c>
      <c r="G1119" s="5">
        <v>2254517</v>
      </c>
      <c r="H1119" s="36" t="s">
        <v>76</v>
      </c>
      <c r="I1119" s="5">
        <v>225</v>
      </c>
      <c r="J1119" s="5">
        <v>45</v>
      </c>
      <c r="K1119" s="5">
        <v>17</v>
      </c>
      <c r="L1119" s="5" t="s">
        <v>122</v>
      </c>
      <c r="M1119" s="5">
        <v>91</v>
      </c>
      <c r="N1119" s="5"/>
      <c r="O1119" s="5" t="s">
        <v>19</v>
      </c>
      <c r="P1119" s="5"/>
      <c r="Q1119" s="5" t="s">
        <v>26</v>
      </c>
      <c r="R1119" s="5" t="s">
        <v>21</v>
      </c>
      <c r="S1119" s="5">
        <v>72</v>
      </c>
      <c r="T1119" s="5" t="s">
        <v>22</v>
      </c>
      <c r="U1119" s="5" t="s">
        <v>23</v>
      </c>
      <c r="V1119" s="5" t="s">
        <v>24</v>
      </c>
      <c r="W1119" s="12">
        <v>148.5</v>
      </c>
      <c r="X1119" s="7">
        <f t="shared" si="68"/>
        <v>0.23</v>
      </c>
      <c r="Y1119" s="5">
        <f t="shared" si="69"/>
        <v>114.345</v>
      </c>
      <c r="AI1119" t="e">
        <f>VLOOKUP(A1119,NP!$A:$B,2,FALSE)</f>
        <v>#N/A</v>
      </c>
      <c r="AJ1119">
        <f t="shared" si="70"/>
        <v>0</v>
      </c>
      <c r="AK1119">
        <f>VLOOKUP(F1119,Kondition!$B$4:$AG$31,15,FALSE)*100</f>
        <v>23</v>
      </c>
      <c r="AL1119" t="e">
        <f t="shared" si="71"/>
        <v>#REF!</v>
      </c>
      <c r="AM1119">
        <v>17</v>
      </c>
    </row>
    <row r="1120" spans="1:39" x14ac:dyDescent="0.3">
      <c r="A1120" s="5">
        <v>11010596</v>
      </c>
      <c r="B1120" s="6">
        <v>4019238741629</v>
      </c>
      <c r="C1120" s="5" t="s">
        <v>76</v>
      </c>
      <c r="D1120" s="5" t="s">
        <v>3247</v>
      </c>
      <c r="E1120" s="12">
        <v>148.5</v>
      </c>
      <c r="F1120" s="5" t="s">
        <v>18</v>
      </c>
      <c r="G1120" s="5">
        <v>2254517</v>
      </c>
      <c r="H1120" s="36" t="s">
        <v>76</v>
      </c>
      <c r="I1120" s="5">
        <v>225</v>
      </c>
      <c r="J1120" s="5">
        <v>45</v>
      </c>
      <c r="K1120" s="5">
        <v>17</v>
      </c>
      <c r="L1120" s="5" t="s">
        <v>3230</v>
      </c>
      <c r="M1120" s="5">
        <v>91</v>
      </c>
      <c r="N1120" s="5"/>
      <c r="O1120" s="5" t="s">
        <v>19</v>
      </c>
      <c r="P1120" s="5"/>
      <c r="Q1120" s="5" t="s">
        <v>26</v>
      </c>
      <c r="R1120" s="5" t="s">
        <v>27</v>
      </c>
      <c r="S1120" s="5">
        <v>72</v>
      </c>
      <c r="T1120" s="5" t="s">
        <v>22</v>
      </c>
      <c r="U1120" s="5" t="s">
        <v>23</v>
      </c>
      <c r="V1120" s="5" t="s">
        <v>24</v>
      </c>
      <c r="W1120" s="12">
        <v>148.5</v>
      </c>
      <c r="X1120" s="7">
        <f t="shared" si="68"/>
        <v>0.23</v>
      </c>
      <c r="Y1120" s="5">
        <f t="shared" si="69"/>
        <v>114.345</v>
      </c>
      <c r="AI1120" t="e">
        <f>VLOOKUP(A1120,NP!$A:$B,2,FALSE)</f>
        <v>#N/A</v>
      </c>
      <c r="AJ1120">
        <f t="shared" si="70"/>
        <v>0</v>
      </c>
      <c r="AK1120">
        <f>VLOOKUP(F1120,Kondition!$B$4:$AG$31,15,FALSE)*100</f>
        <v>23</v>
      </c>
      <c r="AL1120" t="e">
        <f t="shared" si="71"/>
        <v>#REF!</v>
      </c>
      <c r="AM1120">
        <v>17</v>
      </c>
    </row>
    <row r="1121" spans="1:39" x14ac:dyDescent="0.3">
      <c r="A1121" s="5">
        <v>10030461</v>
      </c>
      <c r="B1121" s="6">
        <v>4024068592174</v>
      </c>
      <c r="C1121" s="5" t="s">
        <v>76</v>
      </c>
      <c r="D1121" s="5" t="s">
        <v>549</v>
      </c>
      <c r="E1121" s="12">
        <v>109.5</v>
      </c>
      <c r="F1121" s="5" t="s">
        <v>48</v>
      </c>
      <c r="G1121" s="5">
        <v>2156515</v>
      </c>
      <c r="H1121" s="36" t="s">
        <v>76</v>
      </c>
      <c r="I1121" s="5">
        <v>215</v>
      </c>
      <c r="J1121" s="5">
        <v>65</v>
      </c>
      <c r="K1121" s="5">
        <v>15</v>
      </c>
      <c r="L1121" s="5" t="s">
        <v>508</v>
      </c>
      <c r="M1121" s="5">
        <v>96</v>
      </c>
      <c r="N1121" s="5"/>
      <c r="O1121" s="5" t="s">
        <v>19</v>
      </c>
      <c r="P1121" s="5"/>
      <c r="Q1121" s="5" t="s">
        <v>20</v>
      </c>
      <c r="R1121" s="5" t="s">
        <v>21</v>
      </c>
      <c r="S1121" s="5">
        <v>71</v>
      </c>
      <c r="T1121" s="5" t="s">
        <v>22</v>
      </c>
      <c r="U1121" s="5" t="s">
        <v>23</v>
      </c>
      <c r="V1121" s="5" t="s">
        <v>24</v>
      </c>
      <c r="W1121" s="12">
        <v>109.5</v>
      </c>
      <c r="X1121" s="7">
        <f t="shared" si="68"/>
        <v>0.19500000000000001</v>
      </c>
      <c r="Y1121" s="5">
        <f t="shared" si="69"/>
        <v>88.147499999999994</v>
      </c>
      <c r="AI1121" t="e">
        <f>VLOOKUP(A1121,NP!$A:$B,2,FALSE)</f>
        <v>#N/A</v>
      </c>
      <c r="AJ1121">
        <f t="shared" si="70"/>
        <v>0</v>
      </c>
      <c r="AK1121">
        <f>VLOOKUP(F1121,Kondition!$B$4:$AG$31,9,FALSE)*100</f>
        <v>19.5</v>
      </c>
      <c r="AL1121" t="e">
        <f t="shared" si="71"/>
        <v>#REF!</v>
      </c>
      <c r="AM1121">
        <v>16</v>
      </c>
    </row>
    <row r="1122" spans="1:39" x14ac:dyDescent="0.3">
      <c r="A1122" s="5">
        <v>10011972</v>
      </c>
      <c r="B1122" s="6">
        <v>4019238369335</v>
      </c>
      <c r="C1122" s="5" t="s">
        <v>77</v>
      </c>
      <c r="D1122" s="5" t="s">
        <v>93</v>
      </c>
      <c r="E1122" s="12">
        <v>139</v>
      </c>
      <c r="F1122" s="5" t="s">
        <v>18</v>
      </c>
      <c r="G1122" s="5">
        <v>1856016</v>
      </c>
      <c r="H1122" s="36" t="s">
        <v>77</v>
      </c>
      <c r="I1122" s="5">
        <v>185</v>
      </c>
      <c r="J1122" s="5">
        <v>60</v>
      </c>
      <c r="K1122" s="5">
        <v>16</v>
      </c>
      <c r="L1122" s="5" t="s">
        <v>79</v>
      </c>
      <c r="M1122" s="5">
        <v>86</v>
      </c>
      <c r="N1122" s="5"/>
      <c r="O1122" s="5" t="s">
        <v>19</v>
      </c>
      <c r="P1122" s="5" t="s">
        <v>36</v>
      </c>
      <c r="Q1122" s="5" t="s">
        <v>20</v>
      </c>
      <c r="R1122" s="5" t="s">
        <v>26</v>
      </c>
      <c r="S1122" s="5">
        <v>71</v>
      </c>
      <c r="T1122" s="5" t="s">
        <v>22</v>
      </c>
      <c r="U1122" s="5" t="s">
        <v>23</v>
      </c>
      <c r="V1122" s="5" t="s">
        <v>24</v>
      </c>
      <c r="W1122" s="12">
        <v>139</v>
      </c>
      <c r="X1122" s="7">
        <f t="shared" si="68"/>
        <v>0.23</v>
      </c>
      <c r="Y1122" s="5">
        <f t="shared" si="69"/>
        <v>107.03</v>
      </c>
      <c r="AI1122" t="e">
        <f>VLOOKUP(A1122,NP!$A:$B,2,FALSE)</f>
        <v>#N/A</v>
      </c>
      <c r="AJ1122">
        <f t="shared" si="70"/>
        <v>0</v>
      </c>
      <c r="AK1122">
        <f>VLOOKUP(F1122,Kondition!$B$4:$AG$31,12,FALSE)*100</f>
        <v>23</v>
      </c>
      <c r="AL1122" t="e">
        <f t="shared" si="71"/>
        <v>#REF!</v>
      </c>
      <c r="AM1122">
        <v>16</v>
      </c>
    </row>
    <row r="1123" spans="1:39" x14ac:dyDescent="0.3">
      <c r="A1123" s="5">
        <v>11010107</v>
      </c>
      <c r="B1123" s="6">
        <v>4019238661385</v>
      </c>
      <c r="C1123" s="5" t="s">
        <v>2294</v>
      </c>
      <c r="D1123" s="5" t="s">
        <v>5841</v>
      </c>
      <c r="E1123" s="12">
        <v>139</v>
      </c>
      <c r="F1123" s="5" t="s">
        <v>18</v>
      </c>
      <c r="G1123" s="5">
        <v>2057015</v>
      </c>
      <c r="H1123" s="36" t="s">
        <v>2294</v>
      </c>
      <c r="I1123" s="5">
        <v>205</v>
      </c>
      <c r="J1123" s="5">
        <v>70</v>
      </c>
      <c r="K1123" s="5">
        <v>15</v>
      </c>
      <c r="L1123" s="5" t="s">
        <v>5842</v>
      </c>
      <c r="M1123" s="5">
        <v>96</v>
      </c>
      <c r="N1123" s="5"/>
      <c r="O1123" s="5" t="s">
        <v>33</v>
      </c>
      <c r="P1123" s="5"/>
      <c r="Q1123" s="5"/>
      <c r="R1123" s="5"/>
      <c r="S1123" s="5"/>
      <c r="T1123" s="5"/>
      <c r="U1123" s="5"/>
      <c r="V1123" s="5"/>
      <c r="W1123" s="12">
        <v>139</v>
      </c>
      <c r="X1123" s="7">
        <f t="shared" si="68"/>
        <v>0.215</v>
      </c>
      <c r="Y1123" s="5">
        <f t="shared" si="69"/>
        <v>109.11500000000001</v>
      </c>
      <c r="AI1123" t="e">
        <f>VLOOKUP(A1123,NP!$A:$B,2,FALSE)</f>
        <v>#N/A</v>
      </c>
      <c r="AJ1123">
        <f t="shared" si="70"/>
        <v>0</v>
      </c>
      <c r="AK1123">
        <f>VLOOKUP(F1123,Kondition!$B$4:$AG$31,9,FALSE)*100</f>
        <v>21.5</v>
      </c>
      <c r="AL1123" t="e">
        <f t="shared" si="71"/>
        <v>#REF!</v>
      </c>
      <c r="AM1123">
        <v>16</v>
      </c>
    </row>
    <row r="1124" spans="1:39" x14ac:dyDescent="0.3">
      <c r="A1124" s="5">
        <v>10230742</v>
      </c>
      <c r="B1124" s="6">
        <v>4024067748039</v>
      </c>
      <c r="C1124" s="5" t="s">
        <v>76</v>
      </c>
      <c r="D1124" s="5" t="s">
        <v>2365</v>
      </c>
      <c r="E1124" s="12">
        <v>124</v>
      </c>
      <c r="F1124" s="5" t="s">
        <v>63</v>
      </c>
      <c r="G1124" s="5">
        <v>2055017</v>
      </c>
      <c r="H1124" s="36" t="s">
        <v>76</v>
      </c>
      <c r="I1124" s="5">
        <v>205</v>
      </c>
      <c r="J1124" s="5">
        <v>50</v>
      </c>
      <c r="K1124" s="5">
        <v>17</v>
      </c>
      <c r="L1124" s="5" t="s">
        <v>2327</v>
      </c>
      <c r="M1124" s="5">
        <v>93</v>
      </c>
      <c r="N1124" s="5"/>
      <c r="O1124" s="5" t="s">
        <v>25</v>
      </c>
      <c r="P1124" s="5"/>
      <c r="Q1124" s="5" t="s">
        <v>26</v>
      </c>
      <c r="R1124" s="5" t="s">
        <v>21</v>
      </c>
      <c r="S1124" s="5">
        <v>72</v>
      </c>
      <c r="T1124" s="5" t="s">
        <v>22</v>
      </c>
      <c r="U1124" s="5" t="s">
        <v>23</v>
      </c>
      <c r="V1124" s="5" t="s">
        <v>24</v>
      </c>
      <c r="W1124" s="12">
        <v>124</v>
      </c>
      <c r="X1124" s="7">
        <f t="shared" si="68"/>
        <v>0.21</v>
      </c>
      <c r="Y1124" s="5">
        <f t="shared" si="69"/>
        <v>97.960000000000008</v>
      </c>
      <c r="AI1124" t="e">
        <f>VLOOKUP(A1124,NP!$A:$B,2,FALSE)</f>
        <v>#N/A</v>
      </c>
      <c r="AJ1124">
        <f t="shared" si="70"/>
        <v>0</v>
      </c>
      <c r="AK1124">
        <f>VLOOKUP(F1124,Kondition!$B$4:$AG$31,15,FALSE)*100</f>
        <v>21</v>
      </c>
      <c r="AL1124" t="e">
        <f t="shared" si="71"/>
        <v>#REF!</v>
      </c>
      <c r="AM1124">
        <v>17</v>
      </c>
    </row>
    <row r="1125" spans="1:39" x14ac:dyDescent="0.3">
      <c r="A1125" s="5">
        <v>10030398</v>
      </c>
      <c r="B1125" s="6">
        <v>4024068517566</v>
      </c>
      <c r="C1125" s="5" t="s">
        <v>4286</v>
      </c>
      <c r="D1125" s="5" t="s">
        <v>4324</v>
      </c>
      <c r="E1125" s="12">
        <v>110.5</v>
      </c>
      <c r="F1125" s="5" t="s">
        <v>48</v>
      </c>
      <c r="G1125" s="5">
        <v>2057015</v>
      </c>
      <c r="H1125" s="36" t="s">
        <v>4286</v>
      </c>
      <c r="I1125" s="5">
        <v>205</v>
      </c>
      <c r="J1125" s="5">
        <v>70</v>
      </c>
      <c r="K1125" s="5">
        <v>15</v>
      </c>
      <c r="L1125" s="5" t="s">
        <v>4315</v>
      </c>
      <c r="M1125" s="5">
        <v>106</v>
      </c>
      <c r="N1125" s="5">
        <v>104</v>
      </c>
      <c r="O1125" s="5" t="s">
        <v>50</v>
      </c>
      <c r="P1125" s="5"/>
      <c r="Q1125" s="5" t="s">
        <v>26</v>
      </c>
      <c r="R1125" s="5" t="s">
        <v>21</v>
      </c>
      <c r="S1125" s="5">
        <v>73</v>
      </c>
      <c r="T1125" s="5" t="s">
        <v>22</v>
      </c>
      <c r="U1125" s="5" t="s">
        <v>23</v>
      </c>
      <c r="V1125" s="5" t="s">
        <v>4279</v>
      </c>
      <c r="W1125" s="12">
        <v>110.5</v>
      </c>
      <c r="X1125" s="7">
        <f t="shared" si="68"/>
        <v>0.19500000000000001</v>
      </c>
      <c r="Y1125" s="5">
        <f t="shared" si="69"/>
        <v>88.952499999999986</v>
      </c>
      <c r="AI1125" t="e">
        <f>VLOOKUP(A1125,NP!$A:$B,2,FALSE)</f>
        <v>#N/A</v>
      </c>
      <c r="AJ1125">
        <f t="shared" si="70"/>
        <v>0</v>
      </c>
      <c r="AK1125">
        <f>VLOOKUP(F1125,Kondition!$B$4:$AG$31,9,FALSE)*100</f>
        <v>19.5</v>
      </c>
      <c r="AL1125" t="e">
        <f t="shared" si="71"/>
        <v>#REF!</v>
      </c>
      <c r="AM1125">
        <v>16</v>
      </c>
    </row>
    <row r="1126" spans="1:39" x14ac:dyDescent="0.3">
      <c r="A1126" s="5">
        <v>10031344</v>
      </c>
      <c r="B1126" s="6">
        <v>4024068003878</v>
      </c>
      <c r="C1126" s="5" t="s">
        <v>4286</v>
      </c>
      <c r="D1126" s="5" t="s">
        <v>4344</v>
      </c>
      <c r="E1126" s="12">
        <v>110.5</v>
      </c>
      <c r="F1126" s="5" t="s">
        <v>48</v>
      </c>
      <c r="G1126" s="5">
        <v>2057015</v>
      </c>
      <c r="H1126" s="36" t="s">
        <v>4286</v>
      </c>
      <c r="I1126" s="5">
        <v>205</v>
      </c>
      <c r="J1126" s="5">
        <v>70</v>
      </c>
      <c r="K1126" s="5">
        <v>15</v>
      </c>
      <c r="L1126" s="5" t="s">
        <v>4335</v>
      </c>
      <c r="M1126" s="5">
        <v>106</v>
      </c>
      <c r="N1126" s="5">
        <v>104</v>
      </c>
      <c r="O1126" s="5" t="s">
        <v>50</v>
      </c>
      <c r="P1126" s="5"/>
      <c r="Q1126" s="5"/>
      <c r="R1126" s="5"/>
      <c r="S1126" s="5"/>
      <c r="T1126" s="5"/>
      <c r="U1126" s="5"/>
      <c r="V1126" s="5"/>
      <c r="W1126" s="12">
        <v>110.5</v>
      </c>
      <c r="X1126" s="7">
        <f t="shared" si="68"/>
        <v>0.19500000000000001</v>
      </c>
      <c r="Y1126" s="5">
        <f t="shared" si="69"/>
        <v>88.952499999999986</v>
      </c>
      <c r="AI1126" t="e">
        <f>VLOOKUP(A1126,NP!$A:$B,2,FALSE)</f>
        <v>#N/A</v>
      </c>
      <c r="AJ1126">
        <f t="shared" si="70"/>
        <v>0</v>
      </c>
      <c r="AK1126">
        <f>VLOOKUP(F1126,Kondition!$B$4:$AG$31,9,FALSE)*100</f>
        <v>19.5</v>
      </c>
      <c r="AL1126" t="e">
        <f t="shared" si="71"/>
        <v>#REF!</v>
      </c>
      <c r="AM1126">
        <v>16</v>
      </c>
    </row>
    <row r="1127" spans="1:39" x14ac:dyDescent="0.3">
      <c r="A1127" s="5">
        <v>10230740</v>
      </c>
      <c r="B1127" s="6">
        <v>4024067748107</v>
      </c>
      <c r="C1127" s="5" t="s">
        <v>76</v>
      </c>
      <c r="D1127" s="5" t="s">
        <v>2363</v>
      </c>
      <c r="E1127" s="12">
        <v>124.5</v>
      </c>
      <c r="F1127" s="5" t="s">
        <v>63</v>
      </c>
      <c r="G1127" s="5">
        <v>2254517</v>
      </c>
      <c r="H1127" s="36" t="s">
        <v>76</v>
      </c>
      <c r="I1127" s="5">
        <v>225</v>
      </c>
      <c r="J1127" s="5">
        <v>45</v>
      </c>
      <c r="K1127" s="5">
        <v>17</v>
      </c>
      <c r="L1127" s="5" t="s">
        <v>2327</v>
      </c>
      <c r="M1127" s="5">
        <v>94</v>
      </c>
      <c r="N1127" s="5"/>
      <c r="O1127" s="5" t="s">
        <v>25</v>
      </c>
      <c r="P1127" s="5"/>
      <c r="Q1127" s="5" t="s">
        <v>26</v>
      </c>
      <c r="R1127" s="5" t="s">
        <v>21</v>
      </c>
      <c r="S1127" s="5">
        <v>72</v>
      </c>
      <c r="T1127" s="5" t="s">
        <v>22</v>
      </c>
      <c r="U1127" s="5" t="s">
        <v>23</v>
      </c>
      <c r="V1127" s="5" t="s">
        <v>24</v>
      </c>
      <c r="W1127" s="12">
        <v>124.5</v>
      </c>
      <c r="X1127" s="7">
        <f t="shared" si="68"/>
        <v>0.21</v>
      </c>
      <c r="Y1127" s="5">
        <f t="shared" si="69"/>
        <v>98.355000000000004</v>
      </c>
      <c r="AI1127" t="e">
        <f>VLOOKUP(A1127,NP!$A:$B,2,FALSE)</f>
        <v>#N/A</v>
      </c>
      <c r="AJ1127">
        <f t="shared" si="70"/>
        <v>0</v>
      </c>
      <c r="AK1127">
        <f>VLOOKUP(F1127,Kondition!$B$4:$AG$31,15,FALSE)*100</f>
        <v>21</v>
      </c>
      <c r="AL1127" t="e">
        <f t="shared" si="71"/>
        <v>#REF!</v>
      </c>
      <c r="AM1127">
        <v>17</v>
      </c>
    </row>
    <row r="1128" spans="1:39" x14ac:dyDescent="0.3">
      <c r="A1128" s="5">
        <v>10051354</v>
      </c>
      <c r="B1128" s="6">
        <v>4024063000629</v>
      </c>
      <c r="C1128" s="5" t="s">
        <v>76</v>
      </c>
      <c r="D1128" s="5" t="s">
        <v>727</v>
      </c>
      <c r="E1128" s="12">
        <v>93.5</v>
      </c>
      <c r="F1128" s="5" t="s">
        <v>51</v>
      </c>
      <c r="G1128" s="5">
        <v>2154516</v>
      </c>
      <c r="H1128" s="36" t="s">
        <v>76</v>
      </c>
      <c r="I1128" s="5">
        <v>215</v>
      </c>
      <c r="J1128" s="5">
        <v>45</v>
      </c>
      <c r="K1128" s="5">
        <v>16</v>
      </c>
      <c r="L1128" s="5" t="s">
        <v>685</v>
      </c>
      <c r="M1128" s="5">
        <v>90</v>
      </c>
      <c r="N1128" s="5"/>
      <c r="O1128" s="5" t="s">
        <v>25</v>
      </c>
      <c r="P1128" s="5"/>
      <c r="Q1128" s="5" t="s">
        <v>26</v>
      </c>
      <c r="R1128" s="5" t="s">
        <v>21</v>
      </c>
      <c r="S1128" s="5">
        <v>72</v>
      </c>
      <c r="T1128" s="5" t="s">
        <v>22</v>
      </c>
      <c r="U1128" s="5" t="s">
        <v>23</v>
      </c>
      <c r="V1128" s="5" t="s">
        <v>24</v>
      </c>
      <c r="W1128" s="12">
        <v>93.5</v>
      </c>
      <c r="X1128" s="7">
        <f t="shared" si="68"/>
        <v>7.0000000000000007E-2</v>
      </c>
      <c r="Y1128" s="5">
        <f t="shared" si="69"/>
        <v>86.954999999999998</v>
      </c>
      <c r="AI1128" t="e">
        <f>VLOOKUP(A1128,NP!$A:$B,2,FALSE)</f>
        <v>#N/A</v>
      </c>
      <c r="AJ1128">
        <f t="shared" si="70"/>
        <v>0</v>
      </c>
      <c r="AK1128">
        <f>VLOOKUP(F1128,Kondition!$B$4:$AG$31,12,FALSE)*100</f>
        <v>7.0000000000000009</v>
      </c>
      <c r="AL1128" t="e">
        <f t="shared" si="71"/>
        <v>#REF!</v>
      </c>
      <c r="AM1128">
        <v>16</v>
      </c>
    </row>
    <row r="1129" spans="1:39" x14ac:dyDescent="0.3">
      <c r="A1129" s="5">
        <v>10016933</v>
      </c>
      <c r="B1129" s="6">
        <v>4019238520057</v>
      </c>
      <c r="C1129" s="5" t="s">
        <v>77</v>
      </c>
      <c r="D1129" s="5" t="s">
        <v>149</v>
      </c>
      <c r="E1129" s="12">
        <v>140</v>
      </c>
      <c r="F1129" s="5" t="s">
        <v>18</v>
      </c>
      <c r="G1129" s="5">
        <v>1955516</v>
      </c>
      <c r="H1129" s="36" t="s">
        <v>77</v>
      </c>
      <c r="I1129" s="5">
        <v>195</v>
      </c>
      <c r="J1129" s="5">
        <v>55</v>
      </c>
      <c r="K1129" s="5">
        <v>16</v>
      </c>
      <c r="L1129" s="5" t="s">
        <v>122</v>
      </c>
      <c r="M1129" s="5">
        <v>87</v>
      </c>
      <c r="N1129" s="5"/>
      <c r="O1129" s="5" t="s">
        <v>19</v>
      </c>
      <c r="P1129" s="5" t="s">
        <v>36</v>
      </c>
      <c r="Q1129" s="5" t="s">
        <v>20</v>
      </c>
      <c r="R1129" s="5" t="s">
        <v>26</v>
      </c>
      <c r="S1129" s="5">
        <v>72</v>
      </c>
      <c r="T1129" s="5" t="s">
        <v>22</v>
      </c>
      <c r="U1129" s="5" t="s">
        <v>23</v>
      </c>
      <c r="V1129" s="5" t="s">
        <v>24</v>
      </c>
      <c r="W1129" s="12">
        <v>140</v>
      </c>
      <c r="X1129" s="7">
        <f t="shared" si="68"/>
        <v>0.23</v>
      </c>
      <c r="Y1129" s="5">
        <f t="shared" si="69"/>
        <v>107.8</v>
      </c>
      <c r="AI1129" t="e">
        <f>VLOOKUP(A1129,NP!$A:$B,2,FALSE)</f>
        <v>#N/A</v>
      </c>
      <c r="AJ1129">
        <f t="shared" si="70"/>
        <v>0</v>
      </c>
      <c r="AK1129">
        <f>VLOOKUP(F1129,Kondition!$B$4:$AG$31,12,FALSE)*100</f>
        <v>23</v>
      </c>
      <c r="AL1129" t="e">
        <f t="shared" si="71"/>
        <v>#REF!</v>
      </c>
      <c r="AM1129">
        <v>16</v>
      </c>
    </row>
    <row r="1130" spans="1:39" x14ac:dyDescent="0.3">
      <c r="A1130" s="5">
        <v>10085762</v>
      </c>
      <c r="B1130" s="6">
        <v>3528703104162</v>
      </c>
      <c r="C1130" s="5" t="s">
        <v>77</v>
      </c>
      <c r="D1130" s="5" t="s">
        <v>1193</v>
      </c>
      <c r="E1130" s="12">
        <v>184</v>
      </c>
      <c r="F1130" s="5" t="s">
        <v>49</v>
      </c>
      <c r="G1130" s="5">
        <v>2254517</v>
      </c>
      <c r="H1130" s="36" t="s">
        <v>77</v>
      </c>
      <c r="I1130" s="5">
        <v>225</v>
      </c>
      <c r="J1130" s="5">
        <v>45</v>
      </c>
      <c r="K1130" s="5">
        <v>17</v>
      </c>
      <c r="L1130" s="5" t="s">
        <v>1178</v>
      </c>
      <c r="M1130" s="5">
        <v>91</v>
      </c>
      <c r="N1130" s="5"/>
      <c r="O1130" s="5" t="s">
        <v>25</v>
      </c>
      <c r="P1130" s="5" t="s">
        <v>53</v>
      </c>
      <c r="Q1130" s="5" t="s">
        <v>20</v>
      </c>
      <c r="R1130" s="5" t="s">
        <v>27</v>
      </c>
      <c r="S1130" s="5">
        <v>68</v>
      </c>
      <c r="T1130" s="5" t="s">
        <v>35</v>
      </c>
      <c r="U1130" s="5" t="s">
        <v>23</v>
      </c>
      <c r="V1130" s="5" t="s">
        <v>24</v>
      </c>
      <c r="W1130" s="12">
        <v>184</v>
      </c>
      <c r="X1130" s="7">
        <f t="shared" si="68"/>
        <v>0.215</v>
      </c>
      <c r="Y1130" s="5">
        <f t="shared" si="69"/>
        <v>144.44</v>
      </c>
      <c r="AI1130" t="e">
        <f>VLOOKUP(A1130,NP!$A:$B,2,FALSE)</f>
        <v>#N/A</v>
      </c>
      <c r="AJ1130">
        <f t="shared" si="70"/>
        <v>0</v>
      </c>
      <c r="AK1130">
        <f>VLOOKUP(F1130,Kondition!$B$4:$AG$31,15,FALSE)*100</f>
        <v>21.5</v>
      </c>
      <c r="AL1130" t="e">
        <f t="shared" si="71"/>
        <v>#REF!</v>
      </c>
      <c r="AM1130">
        <v>17</v>
      </c>
    </row>
    <row r="1131" spans="1:39" x14ac:dyDescent="0.3">
      <c r="A1131" s="5">
        <v>11013804</v>
      </c>
      <c r="B1131" s="6">
        <v>4019238025477</v>
      </c>
      <c r="C1131" s="5" t="s">
        <v>76</v>
      </c>
      <c r="D1131" s="5" t="s">
        <v>3486</v>
      </c>
      <c r="E1131" s="12">
        <v>140</v>
      </c>
      <c r="F1131" s="5" t="s">
        <v>18</v>
      </c>
      <c r="G1131" s="5">
        <v>2055516</v>
      </c>
      <c r="H1131" s="36" t="s">
        <v>76</v>
      </c>
      <c r="I1131" s="5">
        <v>205</v>
      </c>
      <c r="J1131" s="5">
        <v>55</v>
      </c>
      <c r="K1131" s="5">
        <v>16</v>
      </c>
      <c r="L1131" s="5" t="s">
        <v>3467</v>
      </c>
      <c r="M1131" s="5">
        <v>94</v>
      </c>
      <c r="N1131" s="5"/>
      <c r="O1131" s="5" t="s">
        <v>33</v>
      </c>
      <c r="P1131" s="5"/>
      <c r="Q1131" s="5"/>
      <c r="R1131" s="5"/>
      <c r="S1131" s="5"/>
      <c r="T1131" s="5"/>
      <c r="U1131" s="5"/>
      <c r="V1131" s="5"/>
      <c r="W1131" s="12">
        <v>140</v>
      </c>
      <c r="X1131" s="7">
        <f t="shared" si="68"/>
        <v>0.23</v>
      </c>
      <c r="Y1131" s="5">
        <f t="shared" si="69"/>
        <v>107.8</v>
      </c>
      <c r="AI1131" t="e">
        <f>VLOOKUP(A1131,NP!$A:$B,2,FALSE)</f>
        <v>#N/A</v>
      </c>
      <c r="AJ1131">
        <f t="shared" si="70"/>
        <v>0</v>
      </c>
      <c r="AK1131">
        <f>VLOOKUP(F1131,Kondition!$B$4:$AG$31,12,FALSE)*100</f>
        <v>23</v>
      </c>
      <c r="AL1131" t="e">
        <f t="shared" si="71"/>
        <v>#REF!</v>
      </c>
      <c r="AM1131">
        <v>16</v>
      </c>
    </row>
    <row r="1132" spans="1:39" x14ac:dyDescent="0.3">
      <c r="A1132" s="5">
        <v>11011579</v>
      </c>
      <c r="B1132" s="6">
        <v>4019238797305</v>
      </c>
      <c r="C1132" s="5" t="s">
        <v>2294</v>
      </c>
      <c r="D1132" s="5" t="s">
        <v>5911</v>
      </c>
      <c r="E1132" s="12">
        <v>140</v>
      </c>
      <c r="F1132" s="5" t="s">
        <v>18</v>
      </c>
      <c r="G1132" s="5">
        <v>2156516</v>
      </c>
      <c r="H1132" s="36" t="s">
        <v>2294</v>
      </c>
      <c r="I1132" s="5">
        <v>215</v>
      </c>
      <c r="J1132" s="5">
        <v>65</v>
      </c>
      <c r="K1132" s="5">
        <v>16</v>
      </c>
      <c r="L1132" s="5" t="s">
        <v>202</v>
      </c>
      <c r="M1132" s="5">
        <v>102</v>
      </c>
      <c r="N1132" s="5"/>
      <c r="O1132" s="5" t="s">
        <v>19</v>
      </c>
      <c r="P1132" s="5"/>
      <c r="Q1132" s="5" t="s">
        <v>21</v>
      </c>
      <c r="R1132" s="5" t="s">
        <v>21</v>
      </c>
      <c r="S1132" s="5">
        <v>72</v>
      </c>
      <c r="T1132" s="5" t="s">
        <v>22</v>
      </c>
      <c r="U1132" s="5" t="s">
        <v>23</v>
      </c>
      <c r="V1132" s="5" t="s">
        <v>24</v>
      </c>
      <c r="W1132" s="12">
        <v>140</v>
      </c>
      <c r="X1132" s="7">
        <f t="shared" si="68"/>
        <v>0.23</v>
      </c>
      <c r="Y1132" s="5">
        <f t="shared" si="69"/>
        <v>107.8</v>
      </c>
      <c r="AI1132" t="e">
        <f>VLOOKUP(A1132,NP!$A:$B,2,FALSE)</f>
        <v>#N/A</v>
      </c>
      <c r="AJ1132">
        <f t="shared" si="70"/>
        <v>0</v>
      </c>
      <c r="AK1132">
        <f>VLOOKUP(F1132,Kondition!$B$4:$AG$31,12,FALSE)*100</f>
        <v>23</v>
      </c>
      <c r="AL1132" t="e">
        <f t="shared" si="71"/>
        <v>#REF!</v>
      </c>
      <c r="AM1132">
        <v>16</v>
      </c>
    </row>
    <row r="1133" spans="1:39" x14ac:dyDescent="0.3">
      <c r="A1133" s="5">
        <v>10231709</v>
      </c>
      <c r="B1133" s="6">
        <v>4024067278710</v>
      </c>
      <c r="C1133" s="5" t="s">
        <v>4286</v>
      </c>
      <c r="D1133" s="5" t="s">
        <v>4616</v>
      </c>
      <c r="E1133" s="12">
        <v>114.5</v>
      </c>
      <c r="F1133" s="5" t="s">
        <v>63</v>
      </c>
      <c r="G1133" s="5">
        <v>2056515</v>
      </c>
      <c r="H1133" s="36" t="s">
        <v>4286</v>
      </c>
      <c r="I1133" s="5">
        <v>205</v>
      </c>
      <c r="J1133" s="5">
        <v>65</v>
      </c>
      <c r="K1133" s="5">
        <v>15</v>
      </c>
      <c r="L1133" s="5" t="s">
        <v>2395</v>
      </c>
      <c r="M1133" s="5">
        <v>102</v>
      </c>
      <c r="N1133" s="5">
        <v>100</v>
      </c>
      <c r="O1133" s="5" t="s">
        <v>33</v>
      </c>
      <c r="P1133" s="5"/>
      <c r="Q1133" s="5" t="s">
        <v>26</v>
      </c>
      <c r="R1133" s="5" t="s">
        <v>21</v>
      </c>
      <c r="S1133" s="5">
        <v>72</v>
      </c>
      <c r="T1133" s="5" t="s">
        <v>22</v>
      </c>
      <c r="U1133" s="5" t="s">
        <v>23</v>
      </c>
      <c r="V1133" s="5" t="s">
        <v>4279</v>
      </c>
      <c r="W1133" s="12">
        <v>114.5</v>
      </c>
      <c r="X1133" s="7">
        <f t="shared" si="68"/>
        <v>0.20499999999999999</v>
      </c>
      <c r="Y1133" s="5">
        <f t="shared" si="69"/>
        <v>91.027500000000003</v>
      </c>
      <c r="AI1133" t="e">
        <f>VLOOKUP(A1133,NP!$A:$B,2,FALSE)</f>
        <v>#N/A</v>
      </c>
      <c r="AJ1133">
        <f t="shared" si="70"/>
        <v>0</v>
      </c>
      <c r="AK1133">
        <f>VLOOKUP(F1133,Kondition!$B$4:$AG$31,9,FALSE)*100</f>
        <v>20.5</v>
      </c>
      <c r="AL1133" t="e">
        <f t="shared" si="71"/>
        <v>#REF!</v>
      </c>
      <c r="AM1133">
        <v>16</v>
      </c>
    </row>
    <row r="1134" spans="1:39" x14ac:dyDescent="0.3">
      <c r="A1134" s="5">
        <v>11011735</v>
      </c>
      <c r="B1134" s="6">
        <v>4019238752861</v>
      </c>
      <c r="C1134" s="5" t="s">
        <v>4286</v>
      </c>
      <c r="D1134" s="5" t="s">
        <v>4833</v>
      </c>
      <c r="E1134" s="12">
        <v>140.5</v>
      </c>
      <c r="F1134" s="5" t="s">
        <v>18</v>
      </c>
      <c r="G1134" s="5">
        <v>2057516</v>
      </c>
      <c r="H1134" s="36" t="s">
        <v>4286</v>
      </c>
      <c r="I1134" s="5">
        <v>205</v>
      </c>
      <c r="J1134" s="5">
        <v>75</v>
      </c>
      <c r="K1134" s="5">
        <v>16</v>
      </c>
      <c r="L1134" s="5" t="s">
        <v>4302</v>
      </c>
      <c r="M1134" s="5">
        <v>110</v>
      </c>
      <c r="N1134" s="5">
        <v>108</v>
      </c>
      <c r="O1134" s="5" t="s">
        <v>50</v>
      </c>
      <c r="P1134" s="5"/>
      <c r="Q1134" s="5" t="s">
        <v>21</v>
      </c>
      <c r="R1134" s="5" t="s">
        <v>27</v>
      </c>
      <c r="S1134" s="5">
        <v>73</v>
      </c>
      <c r="T1134" s="5" t="s">
        <v>22</v>
      </c>
      <c r="U1134" s="5" t="s">
        <v>23</v>
      </c>
      <c r="V1134" s="5" t="s">
        <v>4279</v>
      </c>
      <c r="W1134" s="12">
        <v>140.5</v>
      </c>
      <c r="X1134" s="7">
        <f t="shared" si="68"/>
        <v>0.23</v>
      </c>
      <c r="Y1134" s="5">
        <f t="shared" si="69"/>
        <v>108.185</v>
      </c>
      <c r="AI1134" t="e">
        <f>VLOOKUP(A1134,NP!$A:$B,2,FALSE)</f>
        <v>#N/A</v>
      </c>
      <c r="AJ1134">
        <f t="shared" si="70"/>
        <v>0</v>
      </c>
      <c r="AK1134">
        <f>VLOOKUP(F1134,Kondition!$B$4:$AG$31,12,FALSE)*100</f>
        <v>23</v>
      </c>
      <c r="AL1134" t="e">
        <f t="shared" si="71"/>
        <v>#REF!</v>
      </c>
      <c r="AM1134">
        <v>16</v>
      </c>
    </row>
    <row r="1135" spans="1:39" x14ac:dyDescent="0.3">
      <c r="A1135" s="5">
        <v>10086936</v>
      </c>
      <c r="B1135" s="6">
        <v>3528703867586</v>
      </c>
      <c r="C1135" s="5" t="s">
        <v>77</v>
      </c>
      <c r="D1135" s="5" t="s">
        <v>1233</v>
      </c>
      <c r="E1135" s="12">
        <v>214.5</v>
      </c>
      <c r="F1135" s="5" t="s">
        <v>49</v>
      </c>
      <c r="G1135" s="5">
        <v>2254518</v>
      </c>
      <c r="H1135" s="36" t="s">
        <v>77</v>
      </c>
      <c r="I1135" s="5">
        <v>225</v>
      </c>
      <c r="J1135" s="5">
        <v>45</v>
      </c>
      <c r="K1135" s="5">
        <v>18</v>
      </c>
      <c r="L1135" s="5" t="s">
        <v>584</v>
      </c>
      <c r="M1135" s="5">
        <v>95</v>
      </c>
      <c r="N1135" s="5"/>
      <c r="O1135" s="5" t="s">
        <v>25</v>
      </c>
      <c r="P1135" s="5" t="s">
        <v>53</v>
      </c>
      <c r="Q1135" s="5" t="s">
        <v>26</v>
      </c>
      <c r="R1135" s="5" t="s">
        <v>21</v>
      </c>
      <c r="S1135" s="5">
        <v>70</v>
      </c>
      <c r="T1135" s="5" t="s">
        <v>22</v>
      </c>
      <c r="U1135" s="5" t="s">
        <v>23</v>
      </c>
      <c r="V1135" s="5" t="s">
        <v>24</v>
      </c>
      <c r="W1135" s="12">
        <v>214.5</v>
      </c>
      <c r="X1135" s="7" t="str">
        <f t="shared" si="68"/>
        <v>NP</v>
      </c>
      <c r="Y1135" s="5">
        <f t="shared" si="69"/>
        <v>168</v>
      </c>
      <c r="AI1135">
        <f>VLOOKUP(A1135,NP!$A:$B,2,FALSE)</f>
        <v>168</v>
      </c>
      <c r="AJ1135">
        <f t="shared" si="70"/>
        <v>168</v>
      </c>
      <c r="AK1135">
        <f>VLOOKUP(F1135,Kondition!$B$4:$AG$31,18,FALSE)*100</f>
        <v>21.5</v>
      </c>
      <c r="AL1135" t="e">
        <f t="shared" si="71"/>
        <v>#REF!</v>
      </c>
      <c r="AM1135">
        <v>17</v>
      </c>
    </row>
    <row r="1136" spans="1:39" x14ac:dyDescent="0.3">
      <c r="A1136" s="5">
        <v>10012089</v>
      </c>
      <c r="B1136" s="6">
        <v>4019238371727</v>
      </c>
      <c r="C1136" s="5" t="s">
        <v>4286</v>
      </c>
      <c r="D1136" s="5" t="s">
        <v>4292</v>
      </c>
      <c r="E1136" s="12">
        <v>140.5</v>
      </c>
      <c r="F1136" s="5" t="s">
        <v>18</v>
      </c>
      <c r="G1136" s="5">
        <v>2057516</v>
      </c>
      <c r="H1136" s="36" t="s">
        <v>4286</v>
      </c>
      <c r="I1136" s="5">
        <v>205</v>
      </c>
      <c r="J1136" s="5">
        <v>75</v>
      </c>
      <c r="K1136" s="5">
        <v>16</v>
      </c>
      <c r="L1136" s="5" t="s">
        <v>95</v>
      </c>
      <c r="M1136" s="5">
        <v>110</v>
      </c>
      <c r="N1136" s="5">
        <v>108</v>
      </c>
      <c r="O1136" s="5" t="s">
        <v>50</v>
      </c>
      <c r="P1136" s="5"/>
      <c r="Q1136" s="5" t="s">
        <v>26</v>
      </c>
      <c r="R1136" s="5" t="s">
        <v>21</v>
      </c>
      <c r="S1136" s="5">
        <v>73</v>
      </c>
      <c r="T1136" s="5" t="s">
        <v>22</v>
      </c>
      <c r="U1136" s="5" t="s">
        <v>23</v>
      </c>
      <c r="V1136" s="5" t="s">
        <v>4279</v>
      </c>
      <c r="W1136" s="12">
        <v>140.5</v>
      </c>
      <c r="X1136" s="7">
        <f t="shared" si="68"/>
        <v>0.23</v>
      </c>
      <c r="Y1136" s="5">
        <f t="shared" si="69"/>
        <v>108.185</v>
      </c>
      <c r="AI1136" t="e">
        <f>VLOOKUP(A1136,NP!$A:$B,2,FALSE)</f>
        <v>#N/A</v>
      </c>
      <c r="AJ1136">
        <f t="shared" si="70"/>
        <v>0</v>
      </c>
      <c r="AK1136">
        <f>VLOOKUP(F1136,Kondition!$B$4:$AG$31,12,FALSE)*100</f>
        <v>23</v>
      </c>
      <c r="AL1136" t="e">
        <f t="shared" si="71"/>
        <v>#REF!</v>
      </c>
      <c r="AM1136">
        <v>16</v>
      </c>
    </row>
    <row r="1137" spans="1:39" x14ac:dyDescent="0.3">
      <c r="A1137" s="5">
        <v>10017124</v>
      </c>
      <c r="B1137" s="6">
        <v>4019238520101</v>
      </c>
      <c r="C1137" s="5" t="s">
        <v>76</v>
      </c>
      <c r="D1137" s="5" t="s">
        <v>159</v>
      </c>
      <c r="E1137" s="12">
        <v>140.5</v>
      </c>
      <c r="F1137" s="5" t="s">
        <v>18</v>
      </c>
      <c r="G1137" s="5">
        <v>2255516</v>
      </c>
      <c r="H1137" s="36" t="s">
        <v>76</v>
      </c>
      <c r="I1137" s="5">
        <v>225</v>
      </c>
      <c r="J1137" s="5">
        <v>55</v>
      </c>
      <c r="K1137" s="5">
        <v>16</v>
      </c>
      <c r="L1137" s="5" t="s">
        <v>122</v>
      </c>
      <c r="M1137" s="5">
        <v>95</v>
      </c>
      <c r="N1137" s="5"/>
      <c r="O1137" s="5" t="s">
        <v>19</v>
      </c>
      <c r="P1137" s="5"/>
      <c r="Q1137" s="5" t="s">
        <v>26</v>
      </c>
      <c r="R1137" s="5" t="s">
        <v>26</v>
      </c>
      <c r="S1137" s="5">
        <v>72</v>
      </c>
      <c r="T1137" s="5" t="s">
        <v>22</v>
      </c>
      <c r="U1137" s="5" t="s">
        <v>23</v>
      </c>
      <c r="V1137" s="5" t="s">
        <v>24</v>
      </c>
      <c r="W1137" s="12">
        <v>140.5</v>
      </c>
      <c r="X1137" s="7">
        <f t="shared" si="68"/>
        <v>0.23</v>
      </c>
      <c r="Y1137" s="5">
        <f t="shared" si="69"/>
        <v>108.185</v>
      </c>
      <c r="AI1137" t="e">
        <f>VLOOKUP(A1137,NP!$A:$B,2,FALSE)</f>
        <v>#N/A</v>
      </c>
      <c r="AJ1137">
        <f t="shared" si="70"/>
        <v>0</v>
      </c>
      <c r="AK1137">
        <f>VLOOKUP(F1137,Kondition!$B$4:$AG$31,12,FALSE)*100</f>
        <v>23</v>
      </c>
      <c r="AL1137" t="e">
        <f t="shared" si="71"/>
        <v>#REF!</v>
      </c>
      <c r="AM1137">
        <v>16</v>
      </c>
    </row>
    <row r="1138" spans="1:39" x14ac:dyDescent="0.3">
      <c r="A1138" s="5">
        <v>10016746</v>
      </c>
      <c r="B1138" s="6">
        <v>4019238523812</v>
      </c>
      <c r="C1138" s="5" t="s">
        <v>76</v>
      </c>
      <c r="D1138" s="5" t="s">
        <v>146</v>
      </c>
      <c r="E1138" s="12">
        <v>140.5</v>
      </c>
      <c r="F1138" s="5" t="s">
        <v>18</v>
      </c>
      <c r="G1138" s="5">
        <v>2255516</v>
      </c>
      <c r="H1138" s="36" t="s">
        <v>76</v>
      </c>
      <c r="I1138" s="5">
        <v>225</v>
      </c>
      <c r="J1138" s="5">
        <v>55</v>
      </c>
      <c r="K1138" s="5">
        <v>16</v>
      </c>
      <c r="L1138" s="5" t="s">
        <v>122</v>
      </c>
      <c r="M1138" s="5">
        <v>95</v>
      </c>
      <c r="N1138" s="5"/>
      <c r="O1138" s="5" t="s">
        <v>19</v>
      </c>
      <c r="P1138" s="5"/>
      <c r="Q1138" s="5" t="s">
        <v>26</v>
      </c>
      <c r="R1138" s="5" t="s">
        <v>21</v>
      </c>
      <c r="S1138" s="5">
        <v>72</v>
      </c>
      <c r="T1138" s="5" t="s">
        <v>22</v>
      </c>
      <c r="U1138" s="5" t="s">
        <v>23</v>
      </c>
      <c r="V1138" s="5" t="s">
        <v>24</v>
      </c>
      <c r="W1138" s="12">
        <v>140.5</v>
      </c>
      <c r="X1138" s="7">
        <f t="shared" si="68"/>
        <v>0.23</v>
      </c>
      <c r="Y1138" s="5">
        <f t="shared" si="69"/>
        <v>108.185</v>
      </c>
      <c r="AI1138" t="e">
        <f>VLOOKUP(A1138,NP!$A:$B,2,FALSE)</f>
        <v>#N/A</v>
      </c>
      <c r="AJ1138">
        <f t="shared" si="70"/>
        <v>0</v>
      </c>
      <c r="AK1138">
        <f>VLOOKUP(F1138,Kondition!$B$4:$AG$31,12,FALSE)*100</f>
        <v>23</v>
      </c>
      <c r="AL1138" t="e">
        <f t="shared" si="71"/>
        <v>#REF!</v>
      </c>
      <c r="AM1138">
        <v>16</v>
      </c>
    </row>
    <row r="1139" spans="1:39" x14ac:dyDescent="0.3">
      <c r="A1139" s="5">
        <v>10015455</v>
      </c>
      <c r="B1139" s="6">
        <v>4019238434057</v>
      </c>
      <c r="C1139" s="5" t="s">
        <v>76</v>
      </c>
      <c r="D1139" s="5" t="s">
        <v>124</v>
      </c>
      <c r="E1139" s="12">
        <v>140.5</v>
      </c>
      <c r="F1139" s="5" t="s">
        <v>18</v>
      </c>
      <c r="G1139" s="5">
        <v>2255516</v>
      </c>
      <c r="H1139" s="36" t="s">
        <v>76</v>
      </c>
      <c r="I1139" s="5">
        <v>225</v>
      </c>
      <c r="J1139" s="5">
        <v>55</v>
      </c>
      <c r="K1139" s="5">
        <v>16</v>
      </c>
      <c r="L1139" s="5" t="s">
        <v>122</v>
      </c>
      <c r="M1139" s="5">
        <v>95</v>
      </c>
      <c r="N1139" s="5"/>
      <c r="O1139" s="5" t="s">
        <v>19</v>
      </c>
      <c r="P1139" s="5"/>
      <c r="Q1139" s="5" t="s">
        <v>26</v>
      </c>
      <c r="R1139" s="5" t="s">
        <v>21</v>
      </c>
      <c r="S1139" s="5">
        <v>72</v>
      </c>
      <c r="T1139" s="5" t="s">
        <v>22</v>
      </c>
      <c r="U1139" s="5" t="s">
        <v>23</v>
      </c>
      <c r="V1139" s="5" t="s">
        <v>24</v>
      </c>
      <c r="W1139" s="12">
        <v>140.5</v>
      </c>
      <c r="X1139" s="7">
        <f t="shared" si="68"/>
        <v>0.23</v>
      </c>
      <c r="Y1139" s="5">
        <f t="shared" si="69"/>
        <v>108.185</v>
      </c>
      <c r="AI1139" t="e">
        <f>VLOOKUP(A1139,NP!$A:$B,2,FALSE)</f>
        <v>#N/A</v>
      </c>
      <c r="AJ1139">
        <f t="shared" si="70"/>
        <v>0</v>
      </c>
      <c r="AK1139">
        <f>VLOOKUP(F1139,Kondition!$B$4:$AG$31,12,FALSE)*100</f>
        <v>23</v>
      </c>
      <c r="AL1139" t="e">
        <f t="shared" si="71"/>
        <v>#REF!</v>
      </c>
      <c r="AM1139">
        <v>16</v>
      </c>
    </row>
    <row r="1140" spans="1:39" x14ac:dyDescent="0.3">
      <c r="A1140" s="5">
        <v>10019348</v>
      </c>
      <c r="B1140" s="6">
        <v>4019238641219</v>
      </c>
      <c r="C1140" s="5" t="s">
        <v>76</v>
      </c>
      <c r="D1140" s="5" t="s">
        <v>216</v>
      </c>
      <c r="E1140" s="12">
        <v>140.5</v>
      </c>
      <c r="F1140" s="5" t="s">
        <v>18</v>
      </c>
      <c r="G1140" s="5">
        <v>2255516</v>
      </c>
      <c r="H1140" s="36" t="s">
        <v>76</v>
      </c>
      <c r="I1140" s="5">
        <v>225</v>
      </c>
      <c r="J1140" s="5">
        <v>55</v>
      </c>
      <c r="K1140" s="5">
        <v>16</v>
      </c>
      <c r="L1140" s="5" t="s">
        <v>202</v>
      </c>
      <c r="M1140" s="5">
        <v>95</v>
      </c>
      <c r="N1140" s="5"/>
      <c r="O1140" s="5" t="s">
        <v>19</v>
      </c>
      <c r="P1140" s="5"/>
      <c r="Q1140" s="5" t="s">
        <v>21</v>
      </c>
      <c r="R1140" s="5" t="s">
        <v>21</v>
      </c>
      <c r="S1140" s="5">
        <v>72</v>
      </c>
      <c r="T1140" s="5" t="s">
        <v>22</v>
      </c>
      <c r="U1140" s="5" t="s">
        <v>23</v>
      </c>
      <c r="V1140" s="5" t="s">
        <v>24</v>
      </c>
      <c r="W1140" s="12">
        <v>140.5</v>
      </c>
      <c r="X1140" s="7">
        <f t="shared" si="68"/>
        <v>0.23</v>
      </c>
      <c r="Y1140" s="5">
        <f t="shared" si="69"/>
        <v>108.185</v>
      </c>
      <c r="AI1140" t="e">
        <f>VLOOKUP(A1140,NP!$A:$B,2,FALSE)</f>
        <v>#N/A</v>
      </c>
      <c r="AJ1140">
        <f t="shared" si="70"/>
        <v>0</v>
      </c>
      <c r="AK1140">
        <f>VLOOKUP(F1140,Kondition!$B$4:$AG$31,12,FALSE)*100</f>
        <v>23</v>
      </c>
      <c r="AL1140" t="e">
        <f t="shared" si="71"/>
        <v>#REF!</v>
      </c>
      <c r="AM1140">
        <v>16</v>
      </c>
    </row>
    <row r="1141" spans="1:39" x14ac:dyDescent="0.3">
      <c r="A1141" s="5">
        <v>10017106</v>
      </c>
      <c r="B1141" s="6">
        <v>4019238454239</v>
      </c>
      <c r="C1141" s="5" t="s">
        <v>76</v>
      </c>
      <c r="D1141" s="5" t="s">
        <v>154</v>
      </c>
      <c r="E1141" s="12">
        <v>151.5</v>
      </c>
      <c r="F1141" s="5" t="s">
        <v>18</v>
      </c>
      <c r="G1141" s="5">
        <v>2055017</v>
      </c>
      <c r="H1141" s="36" t="s">
        <v>76</v>
      </c>
      <c r="I1141" s="5">
        <v>205</v>
      </c>
      <c r="J1141" s="5">
        <v>50</v>
      </c>
      <c r="K1141" s="5">
        <v>17</v>
      </c>
      <c r="L1141" s="5" t="s">
        <v>122</v>
      </c>
      <c r="M1141" s="5">
        <v>93</v>
      </c>
      <c r="N1141" s="5"/>
      <c r="O1141" s="5" t="s">
        <v>19</v>
      </c>
      <c r="P1141" s="5"/>
      <c r="Q1141" s="5" t="s">
        <v>26</v>
      </c>
      <c r="R1141" s="5" t="s">
        <v>21</v>
      </c>
      <c r="S1141" s="5">
        <v>72</v>
      </c>
      <c r="T1141" s="5" t="s">
        <v>22</v>
      </c>
      <c r="U1141" s="5" t="s">
        <v>23</v>
      </c>
      <c r="V1141" s="5" t="s">
        <v>24</v>
      </c>
      <c r="W1141" s="12">
        <v>151.5</v>
      </c>
      <c r="X1141" s="7">
        <f t="shared" si="68"/>
        <v>0.23</v>
      </c>
      <c r="Y1141" s="5">
        <f t="shared" si="69"/>
        <v>116.655</v>
      </c>
      <c r="AI1141" t="e">
        <f>VLOOKUP(A1141,NP!$A:$B,2,FALSE)</f>
        <v>#N/A</v>
      </c>
      <c r="AJ1141">
        <f t="shared" si="70"/>
        <v>0</v>
      </c>
      <c r="AK1141">
        <f>VLOOKUP(F1141,Kondition!$B$4:$AG$31,15,FALSE)*100</f>
        <v>23</v>
      </c>
      <c r="AL1141" t="e">
        <f t="shared" si="71"/>
        <v>#REF!</v>
      </c>
      <c r="AM1141">
        <v>17</v>
      </c>
    </row>
    <row r="1142" spans="1:39" x14ac:dyDescent="0.3">
      <c r="A1142" s="5">
        <v>10019363</v>
      </c>
      <c r="B1142" s="6">
        <v>4019238641271</v>
      </c>
      <c r="C1142" s="5" t="s">
        <v>76</v>
      </c>
      <c r="D1142" s="5" t="s">
        <v>222</v>
      </c>
      <c r="E1142" s="12">
        <v>151.5</v>
      </c>
      <c r="F1142" s="5" t="s">
        <v>18</v>
      </c>
      <c r="G1142" s="5">
        <v>2055017</v>
      </c>
      <c r="H1142" s="36" t="s">
        <v>76</v>
      </c>
      <c r="I1142" s="5">
        <v>205</v>
      </c>
      <c r="J1142" s="5">
        <v>50</v>
      </c>
      <c r="K1142" s="5">
        <v>17</v>
      </c>
      <c r="L1142" s="5" t="s">
        <v>202</v>
      </c>
      <c r="M1142" s="5">
        <v>93</v>
      </c>
      <c r="N1142" s="5"/>
      <c r="O1142" s="5" t="s">
        <v>19</v>
      </c>
      <c r="P1142" s="5"/>
      <c r="Q1142" s="5" t="s">
        <v>21</v>
      </c>
      <c r="R1142" s="5" t="s">
        <v>21</v>
      </c>
      <c r="S1142" s="5">
        <v>72</v>
      </c>
      <c r="T1142" s="5" t="s">
        <v>22</v>
      </c>
      <c r="U1142" s="5" t="s">
        <v>23</v>
      </c>
      <c r="V1142" s="5" t="s">
        <v>24</v>
      </c>
      <c r="W1142" s="12">
        <v>151.5</v>
      </c>
      <c r="X1142" s="7">
        <f t="shared" si="68"/>
        <v>0.23</v>
      </c>
      <c r="Y1142" s="5">
        <f t="shared" si="69"/>
        <v>116.655</v>
      </c>
      <c r="AI1142" t="e">
        <f>VLOOKUP(A1142,NP!$A:$B,2,FALSE)</f>
        <v>#N/A</v>
      </c>
      <c r="AJ1142">
        <f t="shared" si="70"/>
        <v>0</v>
      </c>
      <c r="AK1142">
        <f>VLOOKUP(F1142,Kondition!$B$4:$AG$31,15,FALSE)*100</f>
        <v>23</v>
      </c>
      <c r="AL1142" t="e">
        <f t="shared" si="71"/>
        <v>#REF!</v>
      </c>
      <c r="AM1142">
        <v>17</v>
      </c>
    </row>
    <row r="1143" spans="1:39" x14ac:dyDescent="0.3">
      <c r="A1143" s="5">
        <v>10085886</v>
      </c>
      <c r="B1143" s="6">
        <v>3528707857279</v>
      </c>
      <c r="C1143" s="5" t="s">
        <v>77</v>
      </c>
      <c r="D1143" s="5" t="s">
        <v>1200</v>
      </c>
      <c r="E1143" s="12">
        <v>198</v>
      </c>
      <c r="F1143" s="5" t="s">
        <v>49</v>
      </c>
      <c r="G1143" s="5">
        <v>2255017</v>
      </c>
      <c r="H1143" s="36" t="s">
        <v>77</v>
      </c>
      <c r="I1143" s="5">
        <v>225</v>
      </c>
      <c r="J1143" s="5">
        <v>50</v>
      </c>
      <c r="K1143" s="5">
        <v>17</v>
      </c>
      <c r="L1143" s="5" t="s">
        <v>1122</v>
      </c>
      <c r="M1143" s="5">
        <v>94</v>
      </c>
      <c r="N1143" s="5"/>
      <c r="O1143" s="5" t="s">
        <v>19</v>
      </c>
      <c r="P1143" s="5" t="s">
        <v>53</v>
      </c>
      <c r="Q1143" s="5" t="s">
        <v>26</v>
      </c>
      <c r="R1143" s="5" t="s">
        <v>21</v>
      </c>
      <c r="S1143" s="5">
        <v>70</v>
      </c>
      <c r="T1143" s="5" t="s">
        <v>22</v>
      </c>
      <c r="U1143" s="5" t="s">
        <v>23</v>
      </c>
      <c r="V1143" s="5" t="s">
        <v>24</v>
      </c>
      <c r="W1143" s="12">
        <v>198</v>
      </c>
      <c r="X1143" s="7">
        <f t="shared" si="68"/>
        <v>0.215</v>
      </c>
      <c r="Y1143" s="5">
        <f t="shared" si="69"/>
        <v>155.43</v>
      </c>
      <c r="AI1143" t="e">
        <f>VLOOKUP(A1143,NP!$A:$B,2,FALSE)</f>
        <v>#N/A</v>
      </c>
      <c r="AJ1143">
        <f t="shared" si="70"/>
        <v>0</v>
      </c>
      <c r="AK1143">
        <f>VLOOKUP(F1143,Kondition!$B$4:$AG$31,15,FALSE)*100</f>
        <v>21.5</v>
      </c>
      <c r="AL1143" t="e">
        <f t="shared" si="71"/>
        <v>#REF!</v>
      </c>
      <c r="AM1143">
        <v>17</v>
      </c>
    </row>
    <row r="1144" spans="1:39" x14ac:dyDescent="0.3">
      <c r="A1144" s="5">
        <v>10087470</v>
      </c>
      <c r="B1144" s="6">
        <v>3528703770268</v>
      </c>
      <c r="C1144" s="5" t="s">
        <v>77</v>
      </c>
      <c r="D1144" s="5" t="s">
        <v>1254</v>
      </c>
      <c r="E1144" s="12">
        <v>181</v>
      </c>
      <c r="F1144" s="5" t="s">
        <v>49</v>
      </c>
      <c r="G1144" s="5">
        <v>2255017</v>
      </c>
      <c r="H1144" s="36" t="s">
        <v>77</v>
      </c>
      <c r="I1144" s="5">
        <v>225</v>
      </c>
      <c r="J1144" s="5">
        <v>50</v>
      </c>
      <c r="K1144" s="5">
        <v>17</v>
      </c>
      <c r="L1144" s="5" t="s">
        <v>1255</v>
      </c>
      <c r="M1144" s="5">
        <v>94</v>
      </c>
      <c r="N1144" s="5"/>
      <c r="O1144" s="5" t="s">
        <v>19</v>
      </c>
      <c r="P1144" s="5" t="s">
        <v>53</v>
      </c>
      <c r="Q1144" s="5" t="s">
        <v>26</v>
      </c>
      <c r="R1144" s="5" t="s">
        <v>21</v>
      </c>
      <c r="S1144" s="5">
        <v>70</v>
      </c>
      <c r="T1144" s="5" t="s">
        <v>22</v>
      </c>
      <c r="U1144" s="5" t="s">
        <v>23</v>
      </c>
      <c r="V1144" s="5" t="s">
        <v>24</v>
      </c>
      <c r="W1144" s="12">
        <v>181</v>
      </c>
      <c r="X1144" s="7">
        <f t="shared" ref="X1144:X1207" si="72">IF(AJ1144&gt;0,"NP",AK1144/100)</f>
        <v>0.215</v>
      </c>
      <c r="Y1144" s="5">
        <f t="shared" ref="Y1144:Y1207" si="73">IF(AJ1144&gt;0,AI1144,E1144*(100%-X1144))</f>
        <v>142.08500000000001</v>
      </c>
      <c r="AI1144" t="e">
        <f>VLOOKUP(A1144,NP!$A:$B,2,FALSE)</f>
        <v>#N/A</v>
      </c>
      <c r="AJ1144">
        <f t="shared" ref="AJ1144:AJ1207" si="74">_xlfn.IFNA(AI1144,0)</f>
        <v>0</v>
      </c>
      <c r="AK1144">
        <f>VLOOKUP(F1144,Kondition!$B$4:$AG$31,15,FALSE)*100</f>
        <v>21.5</v>
      </c>
      <c r="AL1144" t="e">
        <f t="shared" ref="AL1144:AL1207" si="75">$AI$1&amp;F1144&amp;K1144</f>
        <v>#REF!</v>
      </c>
      <c r="AM1144">
        <v>17</v>
      </c>
    </row>
    <row r="1145" spans="1:39" x14ac:dyDescent="0.3">
      <c r="A1145" s="5">
        <v>10030431</v>
      </c>
      <c r="B1145" s="6">
        <v>4024068591856</v>
      </c>
      <c r="C1145" s="5" t="s">
        <v>76</v>
      </c>
      <c r="D1145" s="5" t="s">
        <v>526</v>
      </c>
      <c r="E1145" s="12">
        <v>115</v>
      </c>
      <c r="F1145" s="5" t="s">
        <v>48</v>
      </c>
      <c r="G1145" s="5">
        <v>2255516</v>
      </c>
      <c r="H1145" s="36" t="s">
        <v>76</v>
      </c>
      <c r="I1145" s="5">
        <v>225</v>
      </c>
      <c r="J1145" s="5">
        <v>55</v>
      </c>
      <c r="K1145" s="5">
        <v>16</v>
      </c>
      <c r="L1145" s="5" t="s">
        <v>508</v>
      </c>
      <c r="M1145" s="5">
        <v>99</v>
      </c>
      <c r="N1145" s="5"/>
      <c r="O1145" s="5" t="s">
        <v>19</v>
      </c>
      <c r="P1145" s="5"/>
      <c r="Q1145" s="5" t="s">
        <v>26</v>
      </c>
      <c r="R1145" s="5" t="s">
        <v>21</v>
      </c>
      <c r="S1145" s="5">
        <v>71</v>
      </c>
      <c r="T1145" s="5" t="s">
        <v>22</v>
      </c>
      <c r="U1145" s="5" t="s">
        <v>23</v>
      </c>
      <c r="V1145" s="5" t="s">
        <v>24</v>
      </c>
      <c r="W1145" s="12">
        <v>115</v>
      </c>
      <c r="X1145" s="7">
        <f t="shared" si="72"/>
        <v>0.2</v>
      </c>
      <c r="Y1145" s="5">
        <f t="shared" si="73"/>
        <v>92</v>
      </c>
      <c r="AI1145" t="e">
        <f>VLOOKUP(A1145,NP!$A:$B,2,FALSE)</f>
        <v>#N/A</v>
      </c>
      <c r="AJ1145">
        <f t="shared" si="74"/>
        <v>0</v>
      </c>
      <c r="AK1145">
        <f>VLOOKUP(F1145,Kondition!$B$4:$AG$31,12,FALSE)*100</f>
        <v>20</v>
      </c>
      <c r="AL1145" t="e">
        <f t="shared" si="75"/>
        <v>#REF!</v>
      </c>
      <c r="AM1145">
        <v>16</v>
      </c>
    </row>
    <row r="1146" spans="1:39" x14ac:dyDescent="0.3">
      <c r="A1146" s="5">
        <v>10089266</v>
      </c>
      <c r="B1146" s="6">
        <v>3528705248291</v>
      </c>
      <c r="C1146" s="5" t="s">
        <v>77</v>
      </c>
      <c r="D1146" s="5" t="s">
        <v>1365</v>
      </c>
      <c r="E1146" s="12">
        <v>194</v>
      </c>
      <c r="F1146" s="5" t="s">
        <v>49</v>
      </c>
      <c r="G1146" s="5">
        <v>2255017</v>
      </c>
      <c r="H1146" s="36" t="s">
        <v>77</v>
      </c>
      <c r="I1146" s="5">
        <v>225</v>
      </c>
      <c r="J1146" s="5">
        <v>50</v>
      </c>
      <c r="K1146" s="5">
        <v>17</v>
      </c>
      <c r="L1146" s="5" t="s">
        <v>1242</v>
      </c>
      <c r="M1146" s="5">
        <v>98</v>
      </c>
      <c r="N1146" s="5"/>
      <c r="O1146" s="5" t="s">
        <v>19</v>
      </c>
      <c r="P1146" s="5" t="s">
        <v>53</v>
      </c>
      <c r="Q1146" s="5" t="s">
        <v>26</v>
      </c>
      <c r="R1146" s="5" t="s">
        <v>27</v>
      </c>
      <c r="S1146" s="5">
        <v>68</v>
      </c>
      <c r="T1146" s="5" t="s">
        <v>35</v>
      </c>
      <c r="U1146" s="5" t="s">
        <v>23</v>
      </c>
      <c r="V1146" s="5" t="s">
        <v>24</v>
      </c>
      <c r="W1146" s="12">
        <v>194</v>
      </c>
      <c r="X1146" s="7">
        <f t="shared" si="72"/>
        <v>0.215</v>
      </c>
      <c r="Y1146" s="5">
        <f t="shared" si="73"/>
        <v>152.29</v>
      </c>
      <c r="AI1146" t="e">
        <f>VLOOKUP(A1146,NP!$A:$B,2,FALSE)</f>
        <v>#N/A</v>
      </c>
      <c r="AJ1146">
        <f t="shared" si="74"/>
        <v>0</v>
      </c>
      <c r="AK1146">
        <f>VLOOKUP(F1146,Kondition!$B$4:$AG$31,15,FALSE)*100</f>
        <v>21.5</v>
      </c>
      <c r="AL1146" t="e">
        <f t="shared" si="75"/>
        <v>#REF!</v>
      </c>
      <c r="AM1146">
        <v>17</v>
      </c>
    </row>
    <row r="1147" spans="1:39" x14ac:dyDescent="0.3">
      <c r="A1147" s="5">
        <v>10030432</v>
      </c>
      <c r="B1147" s="6">
        <v>4024068591849</v>
      </c>
      <c r="C1147" s="5" t="s">
        <v>76</v>
      </c>
      <c r="D1147" s="5" t="s">
        <v>527</v>
      </c>
      <c r="E1147" s="12">
        <v>115</v>
      </c>
      <c r="F1147" s="5" t="s">
        <v>48</v>
      </c>
      <c r="G1147" s="5">
        <v>2255516</v>
      </c>
      <c r="H1147" s="36" t="s">
        <v>76</v>
      </c>
      <c r="I1147" s="5">
        <v>225</v>
      </c>
      <c r="J1147" s="5">
        <v>55</v>
      </c>
      <c r="K1147" s="5">
        <v>16</v>
      </c>
      <c r="L1147" s="5" t="s">
        <v>508</v>
      </c>
      <c r="M1147" s="5">
        <v>95</v>
      </c>
      <c r="N1147" s="5"/>
      <c r="O1147" s="5" t="s">
        <v>19</v>
      </c>
      <c r="P1147" s="5"/>
      <c r="Q1147" s="5" t="s">
        <v>20</v>
      </c>
      <c r="R1147" s="5" t="s">
        <v>21</v>
      </c>
      <c r="S1147" s="5">
        <v>71</v>
      </c>
      <c r="T1147" s="5" t="s">
        <v>22</v>
      </c>
      <c r="U1147" s="5" t="s">
        <v>23</v>
      </c>
      <c r="V1147" s="5" t="s">
        <v>24</v>
      </c>
      <c r="W1147" s="12">
        <v>115</v>
      </c>
      <c r="X1147" s="7">
        <f t="shared" si="72"/>
        <v>0.2</v>
      </c>
      <c r="Y1147" s="5">
        <f t="shared" si="73"/>
        <v>92</v>
      </c>
      <c r="AI1147" t="e">
        <f>VLOOKUP(A1147,NP!$A:$B,2,FALSE)</f>
        <v>#N/A</v>
      </c>
      <c r="AJ1147">
        <f t="shared" si="74"/>
        <v>0</v>
      </c>
      <c r="AK1147">
        <f>VLOOKUP(F1147,Kondition!$B$4:$AG$31,12,FALSE)*100</f>
        <v>20</v>
      </c>
      <c r="AL1147" t="e">
        <f t="shared" si="75"/>
        <v>#REF!</v>
      </c>
      <c r="AM1147">
        <v>16</v>
      </c>
    </row>
    <row r="1148" spans="1:39" x14ac:dyDescent="0.3">
      <c r="A1148" s="5">
        <v>10030434</v>
      </c>
      <c r="B1148" s="6">
        <v>4024068591832</v>
      </c>
      <c r="C1148" s="5" t="s">
        <v>76</v>
      </c>
      <c r="D1148" s="5" t="s">
        <v>528</v>
      </c>
      <c r="E1148" s="12">
        <v>115</v>
      </c>
      <c r="F1148" s="5" t="s">
        <v>48</v>
      </c>
      <c r="G1148" s="5">
        <v>2155516</v>
      </c>
      <c r="H1148" s="36" t="s">
        <v>76</v>
      </c>
      <c r="I1148" s="5">
        <v>215</v>
      </c>
      <c r="J1148" s="5">
        <v>55</v>
      </c>
      <c r="K1148" s="5">
        <v>16</v>
      </c>
      <c r="L1148" s="5" t="s">
        <v>508</v>
      </c>
      <c r="M1148" s="5">
        <v>97</v>
      </c>
      <c r="N1148" s="5"/>
      <c r="O1148" s="5" t="s">
        <v>19</v>
      </c>
      <c r="P1148" s="5"/>
      <c r="Q1148" s="5" t="s">
        <v>26</v>
      </c>
      <c r="R1148" s="5" t="s">
        <v>21</v>
      </c>
      <c r="S1148" s="5">
        <v>71</v>
      </c>
      <c r="T1148" s="5" t="s">
        <v>22</v>
      </c>
      <c r="U1148" s="5" t="s">
        <v>23</v>
      </c>
      <c r="V1148" s="5" t="s">
        <v>24</v>
      </c>
      <c r="W1148" s="12">
        <v>115</v>
      </c>
      <c r="X1148" s="7">
        <f t="shared" si="72"/>
        <v>0.2</v>
      </c>
      <c r="Y1148" s="5">
        <f t="shared" si="73"/>
        <v>92</v>
      </c>
      <c r="AI1148" t="e">
        <f>VLOOKUP(A1148,NP!$A:$B,2,FALSE)</f>
        <v>#N/A</v>
      </c>
      <c r="AJ1148">
        <f t="shared" si="74"/>
        <v>0</v>
      </c>
      <c r="AK1148">
        <f>VLOOKUP(F1148,Kondition!$B$4:$AG$31,12,FALSE)*100</f>
        <v>20</v>
      </c>
      <c r="AL1148" t="e">
        <f t="shared" si="75"/>
        <v>#REF!</v>
      </c>
      <c r="AM1148">
        <v>16</v>
      </c>
    </row>
    <row r="1149" spans="1:39" x14ac:dyDescent="0.3">
      <c r="A1149" s="5">
        <v>10088386</v>
      </c>
      <c r="B1149" s="6">
        <v>3528707689054</v>
      </c>
      <c r="C1149" s="5" t="s">
        <v>77</v>
      </c>
      <c r="D1149" s="5" t="s">
        <v>1286</v>
      </c>
      <c r="E1149" s="12">
        <v>246.5</v>
      </c>
      <c r="F1149" s="5" t="s">
        <v>49</v>
      </c>
      <c r="G1149" s="5">
        <v>2255018</v>
      </c>
      <c r="H1149" s="36" t="s">
        <v>77</v>
      </c>
      <c r="I1149" s="5">
        <v>225</v>
      </c>
      <c r="J1149" s="5">
        <v>50</v>
      </c>
      <c r="K1149" s="5">
        <v>18</v>
      </c>
      <c r="L1149" s="5" t="s">
        <v>584</v>
      </c>
      <c r="M1149" s="5">
        <v>95</v>
      </c>
      <c r="N1149" s="5"/>
      <c r="O1149" s="5" t="s">
        <v>19</v>
      </c>
      <c r="P1149" s="5" t="s">
        <v>53</v>
      </c>
      <c r="Q1149" s="5" t="s">
        <v>26</v>
      </c>
      <c r="R1149" s="5" t="s">
        <v>21</v>
      </c>
      <c r="S1149" s="5">
        <v>70</v>
      </c>
      <c r="T1149" s="5" t="s">
        <v>22</v>
      </c>
      <c r="U1149" s="5" t="s">
        <v>23</v>
      </c>
      <c r="V1149" s="5" t="s">
        <v>24</v>
      </c>
      <c r="W1149" s="12">
        <v>246.5</v>
      </c>
      <c r="X1149" s="7" t="str">
        <f t="shared" si="72"/>
        <v>NP</v>
      </c>
      <c r="Y1149" s="5">
        <f t="shared" si="73"/>
        <v>187.5</v>
      </c>
      <c r="AI1149">
        <f>VLOOKUP(A1149,NP!$A:$B,2,FALSE)</f>
        <v>187.5</v>
      </c>
      <c r="AJ1149">
        <f t="shared" si="74"/>
        <v>187.5</v>
      </c>
      <c r="AK1149">
        <f>VLOOKUP(F1149,Kondition!$B$4:$AG$31,18,FALSE)*100</f>
        <v>21.5</v>
      </c>
      <c r="AL1149" t="e">
        <f t="shared" si="75"/>
        <v>#REF!</v>
      </c>
      <c r="AM1149">
        <v>17</v>
      </c>
    </row>
    <row r="1150" spans="1:39" x14ac:dyDescent="0.3">
      <c r="A1150" s="5">
        <v>10230508</v>
      </c>
      <c r="B1150" s="6">
        <v>4024067581292</v>
      </c>
      <c r="C1150" s="5" t="s">
        <v>4286</v>
      </c>
      <c r="D1150" s="5" t="s">
        <v>4606</v>
      </c>
      <c r="E1150" s="12">
        <v>119</v>
      </c>
      <c r="F1150" s="5" t="s">
        <v>63</v>
      </c>
      <c r="G1150" s="5">
        <v>2057516</v>
      </c>
      <c r="H1150" s="36" t="s">
        <v>4286</v>
      </c>
      <c r="I1150" s="5">
        <v>205</v>
      </c>
      <c r="J1150" s="5">
        <v>75</v>
      </c>
      <c r="K1150" s="5">
        <v>16</v>
      </c>
      <c r="L1150" s="5" t="s">
        <v>2296</v>
      </c>
      <c r="M1150" s="5">
        <v>110</v>
      </c>
      <c r="N1150" s="5">
        <v>108</v>
      </c>
      <c r="O1150" s="5" t="s">
        <v>50</v>
      </c>
      <c r="P1150" s="5"/>
      <c r="Q1150" s="5" t="s">
        <v>26</v>
      </c>
      <c r="R1150" s="5" t="s">
        <v>21</v>
      </c>
      <c r="S1150" s="5">
        <v>73</v>
      </c>
      <c r="T1150" s="5" t="s">
        <v>22</v>
      </c>
      <c r="U1150" s="5" t="s">
        <v>23</v>
      </c>
      <c r="V1150" s="5" t="s">
        <v>4279</v>
      </c>
      <c r="W1150" s="12">
        <v>119</v>
      </c>
      <c r="X1150" s="7">
        <f t="shared" si="72"/>
        <v>0.21</v>
      </c>
      <c r="Y1150" s="5">
        <f t="shared" si="73"/>
        <v>94.01</v>
      </c>
      <c r="AI1150" t="e">
        <f>VLOOKUP(A1150,NP!$A:$B,2,FALSE)</f>
        <v>#N/A</v>
      </c>
      <c r="AJ1150">
        <f t="shared" si="74"/>
        <v>0</v>
      </c>
      <c r="AK1150">
        <f>VLOOKUP(F1150,Kondition!$B$4:$AG$31,12,FALSE)*100</f>
        <v>21</v>
      </c>
      <c r="AL1150" t="e">
        <f t="shared" si="75"/>
        <v>#REF!</v>
      </c>
      <c r="AM1150">
        <v>16</v>
      </c>
    </row>
    <row r="1151" spans="1:39" x14ac:dyDescent="0.3">
      <c r="A1151" s="5">
        <v>11013803</v>
      </c>
      <c r="B1151" s="6">
        <v>4019238025422</v>
      </c>
      <c r="C1151" s="5" t="s">
        <v>76</v>
      </c>
      <c r="D1151" s="5" t="s">
        <v>3485</v>
      </c>
      <c r="E1151" s="12">
        <v>141</v>
      </c>
      <c r="F1151" s="5" t="s">
        <v>18</v>
      </c>
      <c r="G1151" s="5">
        <v>1955516</v>
      </c>
      <c r="H1151" s="36" t="s">
        <v>76</v>
      </c>
      <c r="I1151" s="5">
        <v>195</v>
      </c>
      <c r="J1151" s="5">
        <v>55</v>
      </c>
      <c r="K1151" s="5">
        <v>16</v>
      </c>
      <c r="L1151" s="5" t="s">
        <v>3467</v>
      </c>
      <c r="M1151" s="5">
        <v>91</v>
      </c>
      <c r="N1151" s="5"/>
      <c r="O1151" s="5" t="s">
        <v>33</v>
      </c>
      <c r="P1151" s="5"/>
      <c r="Q1151" s="5"/>
      <c r="R1151" s="5"/>
      <c r="S1151" s="5"/>
      <c r="T1151" s="5"/>
      <c r="U1151" s="5"/>
      <c r="V1151" s="5"/>
      <c r="W1151" s="12">
        <v>141</v>
      </c>
      <c r="X1151" s="7">
        <f t="shared" si="72"/>
        <v>0.23</v>
      </c>
      <c r="Y1151" s="5">
        <f t="shared" si="73"/>
        <v>108.57000000000001</v>
      </c>
      <c r="AI1151" t="e">
        <f>VLOOKUP(A1151,NP!$A:$B,2,FALSE)</f>
        <v>#N/A</v>
      </c>
      <c r="AJ1151">
        <f t="shared" si="74"/>
        <v>0</v>
      </c>
      <c r="AK1151">
        <f>VLOOKUP(F1151,Kondition!$B$4:$AG$31,12,FALSE)*100</f>
        <v>23</v>
      </c>
      <c r="AL1151" t="e">
        <f t="shared" si="75"/>
        <v>#REF!</v>
      </c>
      <c r="AM1151">
        <v>16</v>
      </c>
    </row>
    <row r="1152" spans="1:39" x14ac:dyDescent="0.3">
      <c r="A1152" s="5">
        <v>11011476</v>
      </c>
      <c r="B1152" s="6">
        <v>4019238794823</v>
      </c>
      <c r="C1152" s="5" t="s">
        <v>76</v>
      </c>
      <c r="D1152" s="5" t="s">
        <v>3332</v>
      </c>
      <c r="E1152" s="12">
        <v>141</v>
      </c>
      <c r="F1152" s="5" t="s">
        <v>18</v>
      </c>
      <c r="G1152" s="5">
        <v>2056516</v>
      </c>
      <c r="H1152" s="36" t="s">
        <v>76</v>
      </c>
      <c r="I1152" s="5">
        <v>205</v>
      </c>
      <c r="J1152" s="5">
        <v>65</v>
      </c>
      <c r="K1152" s="5">
        <v>16</v>
      </c>
      <c r="L1152" s="5" t="s">
        <v>3230</v>
      </c>
      <c r="M1152" s="5">
        <v>95</v>
      </c>
      <c r="N1152" s="5"/>
      <c r="O1152" s="5" t="s">
        <v>19</v>
      </c>
      <c r="P1152" s="5"/>
      <c r="Q1152" s="5" t="s">
        <v>21</v>
      </c>
      <c r="R1152" s="5" t="s">
        <v>27</v>
      </c>
      <c r="S1152" s="5">
        <v>72</v>
      </c>
      <c r="T1152" s="5" t="s">
        <v>22</v>
      </c>
      <c r="U1152" s="5" t="s">
        <v>23</v>
      </c>
      <c r="V1152" s="5" t="s">
        <v>24</v>
      </c>
      <c r="W1152" s="12">
        <v>141</v>
      </c>
      <c r="X1152" s="7">
        <f t="shared" si="72"/>
        <v>0.23</v>
      </c>
      <c r="Y1152" s="5">
        <f t="shared" si="73"/>
        <v>108.57000000000001</v>
      </c>
      <c r="AI1152" t="e">
        <f>VLOOKUP(A1152,NP!$A:$B,2,FALSE)</f>
        <v>#N/A</v>
      </c>
      <c r="AJ1152">
        <f t="shared" si="74"/>
        <v>0</v>
      </c>
      <c r="AK1152">
        <f>VLOOKUP(F1152,Kondition!$B$4:$AG$31,12,FALSE)*100</f>
        <v>23</v>
      </c>
      <c r="AL1152" t="e">
        <f t="shared" si="75"/>
        <v>#REF!</v>
      </c>
      <c r="AM1152">
        <v>16</v>
      </c>
    </row>
    <row r="1153" spans="1:39" x14ac:dyDescent="0.3">
      <c r="A1153" s="5">
        <v>10230686</v>
      </c>
      <c r="B1153" s="6">
        <v>4024067747810</v>
      </c>
      <c r="C1153" s="5" t="s">
        <v>2294</v>
      </c>
      <c r="D1153" s="5" t="s">
        <v>5486</v>
      </c>
      <c r="E1153" s="12">
        <v>126</v>
      </c>
      <c r="F1153" s="5" t="s">
        <v>63</v>
      </c>
      <c r="G1153" s="5">
        <v>2156017</v>
      </c>
      <c r="H1153" s="36" t="s">
        <v>2294</v>
      </c>
      <c r="I1153" s="5">
        <v>215</v>
      </c>
      <c r="J1153" s="5">
        <v>60</v>
      </c>
      <c r="K1153" s="5">
        <v>17</v>
      </c>
      <c r="L1153" s="5" t="s">
        <v>2298</v>
      </c>
      <c r="M1153" s="5">
        <v>96</v>
      </c>
      <c r="N1153" s="5"/>
      <c r="O1153" s="5" t="s">
        <v>19</v>
      </c>
      <c r="P1153" s="5"/>
      <c r="Q1153" s="5" t="s">
        <v>26</v>
      </c>
      <c r="R1153" s="5" t="s">
        <v>21</v>
      </c>
      <c r="S1153" s="5">
        <v>72</v>
      </c>
      <c r="T1153" s="5" t="s">
        <v>22</v>
      </c>
      <c r="U1153" s="5" t="s">
        <v>23</v>
      </c>
      <c r="V1153" s="5" t="s">
        <v>24</v>
      </c>
      <c r="W1153" s="12">
        <v>126</v>
      </c>
      <c r="X1153" s="7">
        <f t="shared" si="72"/>
        <v>0.21</v>
      </c>
      <c r="Y1153" s="5">
        <f t="shared" si="73"/>
        <v>99.54</v>
      </c>
      <c r="AI1153" t="e">
        <f>VLOOKUP(A1153,NP!$A:$B,2,FALSE)</f>
        <v>#N/A</v>
      </c>
      <c r="AJ1153">
        <f t="shared" si="74"/>
        <v>0</v>
      </c>
      <c r="AK1153">
        <f>VLOOKUP(F1153,Kondition!$B$4:$AG$31,15,FALSE)*100</f>
        <v>21</v>
      </c>
      <c r="AL1153" t="e">
        <f t="shared" si="75"/>
        <v>#REF!</v>
      </c>
      <c r="AM1153">
        <v>17</v>
      </c>
    </row>
    <row r="1154" spans="1:39" x14ac:dyDescent="0.3">
      <c r="A1154" s="5">
        <v>10086962</v>
      </c>
      <c r="B1154" s="6">
        <v>3528708813847</v>
      </c>
      <c r="C1154" s="5" t="s">
        <v>77</v>
      </c>
      <c r="D1154" s="5" t="s">
        <v>1234</v>
      </c>
      <c r="E1154" s="12">
        <v>170</v>
      </c>
      <c r="F1154" s="5" t="s">
        <v>49</v>
      </c>
      <c r="G1154" s="5">
        <v>2255516</v>
      </c>
      <c r="H1154" s="36" t="s">
        <v>77</v>
      </c>
      <c r="I1154" s="5">
        <v>225</v>
      </c>
      <c r="J1154" s="5">
        <v>55</v>
      </c>
      <c r="K1154" s="5">
        <v>16</v>
      </c>
      <c r="L1154" s="5" t="s">
        <v>1178</v>
      </c>
      <c r="M1154" s="5">
        <v>95</v>
      </c>
      <c r="N1154" s="5"/>
      <c r="O1154" s="5" t="s">
        <v>25</v>
      </c>
      <c r="P1154" s="5" t="s">
        <v>53</v>
      </c>
      <c r="Q1154" s="5" t="s">
        <v>26</v>
      </c>
      <c r="R1154" s="5" t="s">
        <v>27</v>
      </c>
      <c r="S1154" s="5">
        <v>68</v>
      </c>
      <c r="T1154" s="5" t="s">
        <v>35</v>
      </c>
      <c r="U1154" s="5" t="s">
        <v>23</v>
      </c>
      <c r="V1154" s="5" t="s">
        <v>24</v>
      </c>
      <c r="W1154" s="12">
        <v>170</v>
      </c>
      <c r="X1154" s="7">
        <f t="shared" si="72"/>
        <v>0.215</v>
      </c>
      <c r="Y1154" s="5">
        <f t="shared" si="73"/>
        <v>133.45000000000002</v>
      </c>
      <c r="AI1154" t="e">
        <f>VLOOKUP(A1154,NP!$A:$B,2,FALSE)</f>
        <v>#N/A</v>
      </c>
      <c r="AJ1154">
        <f t="shared" si="74"/>
        <v>0</v>
      </c>
      <c r="AK1154">
        <f>VLOOKUP(F1154,Kondition!$B$4:$AG$31,12,FALSE)*100</f>
        <v>21.5</v>
      </c>
      <c r="AL1154" t="e">
        <f t="shared" si="75"/>
        <v>#REF!</v>
      </c>
      <c r="AM1154">
        <v>16</v>
      </c>
    </row>
    <row r="1155" spans="1:39" x14ac:dyDescent="0.3">
      <c r="A1155" s="5">
        <v>11010142</v>
      </c>
      <c r="B1155" s="6">
        <v>4019238676310</v>
      </c>
      <c r="C1155" s="5" t="s">
        <v>4286</v>
      </c>
      <c r="D1155" s="5" t="s">
        <v>4811</v>
      </c>
      <c r="E1155" s="12">
        <v>141.5</v>
      </c>
      <c r="F1155" s="5" t="s">
        <v>18</v>
      </c>
      <c r="G1155" s="5">
        <v>1956516</v>
      </c>
      <c r="H1155" s="36" t="s">
        <v>4286</v>
      </c>
      <c r="I1155" s="5">
        <v>195</v>
      </c>
      <c r="J1155" s="5">
        <v>65</v>
      </c>
      <c r="K1155" s="5">
        <v>16</v>
      </c>
      <c r="L1155" s="5" t="s">
        <v>4302</v>
      </c>
      <c r="M1155" s="5">
        <v>104</v>
      </c>
      <c r="N1155" s="5">
        <v>102</v>
      </c>
      <c r="O1155" s="5" t="s">
        <v>33</v>
      </c>
      <c r="P1155" s="5"/>
      <c r="Q1155" s="5" t="s">
        <v>26</v>
      </c>
      <c r="R1155" s="5" t="s">
        <v>27</v>
      </c>
      <c r="S1155" s="5">
        <v>73</v>
      </c>
      <c r="T1155" s="5" t="s">
        <v>22</v>
      </c>
      <c r="U1155" s="5" t="s">
        <v>23</v>
      </c>
      <c r="V1155" s="5" t="s">
        <v>4279</v>
      </c>
      <c r="W1155" s="12">
        <v>141.5</v>
      </c>
      <c r="X1155" s="7">
        <f t="shared" si="72"/>
        <v>0.23</v>
      </c>
      <c r="Y1155" s="5">
        <f t="shared" si="73"/>
        <v>108.955</v>
      </c>
      <c r="AI1155" t="e">
        <f>VLOOKUP(A1155,NP!$A:$B,2,FALSE)</f>
        <v>#N/A</v>
      </c>
      <c r="AJ1155">
        <f t="shared" si="74"/>
        <v>0</v>
      </c>
      <c r="AK1155">
        <f>VLOOKUP(F1155,Kondition!$B$4:$AG$31,12,FALSE)*100</f>
        <v>23</v>
      </c>
      <c r="AL1155" t="e">
        <f t="shared" si="75"/>
        <v>#REF!</v>
      </c>
      <c r="AM1155">
        <v>16</v>
      </c>
    </row>
    <row r="1156" spans="1:39" x14ac:dyDescent="0.3">
      <c r="A1156" s="5">
        <v>11011860</v>
      </c>
      <c r="B1156" s="6">
        <v>4019238007282</v>
      </c>
      <c r="C1156" s="5" t="s">
        <v>76</v>
      </c>
      <c r="D1156" s="5" t="s">
        <v>3369</v>
      </c>
      <c r="E1156" s="12">
        <v>174</v>
      </c>
      <c r="F1156" s="5" t="s">
        <v>18</v>
      </c>
      <c r="G1156" s="5">
        <v>2055519</v>
      </c>
      <c r="H1156" s="36" t="s">
        <v>76</v>
      </c>
      <c r="I1156" s="5">
        <v>205</v>
      </c>
      <c r="J1156" s="5">
        <v>55</v>
      </c>
      <c r="K1156" s="5">
        <v>19</v>
      </c>
      <c r="L1156" s="5" t="s">
        <v>202</v>
      </c>
      <c r="M1156" s="5">
        <v>97</v>
      </c>
      <c r="N1156" s="5"/>
      <c r="O1156" s="5" t="s">
        <v>19</v>
      </c>
      <c r="P1156" s="5"/>
      <c r="Q1156" s="5" t="s">
        <v>21</v>
      </c>
      <c r="R1156" s="5" t="s">
        <v>27</v>
      </c>
      <c r="S1156" s="5">
        <v>72</v>
      </c>
      <c r="T1156" s="5" t="s">
        <v>22</v>
      </c>
      <c r="U1156" s="5" t="s">
        <v>23</v>
      </c>
      <c r="V1156" s="5" t="s">
        <v>24</v>
      </c>
      <c r="W1156" s="12">
        <v>174</v>
      </c>
      <c r="X1156" s="7">
        <f t="shared" si="72"/>
        <v>0.28000000000000003</v>
      </c>
      <c r="Y1156" s="5">
        <f t="shared" si="73"/>
        <v>125.28</v>
      </c>
      <c r="AI1156" t="e">
        <f>VLOOKUP(A1156,NP!$A:$B,2,FALSE)</f>
        <v>#N/A</v>
      </c>
      <c r="AJ1156">
        <f t="shared" si="74"/>
        <v>0</v>
      </c>
      <c r="AK1156">
        <f>VLOOKUP(F1156,Kondition!$B$4:$AG$31,21,FALSE)*100</f>
        <v>28.000000000000004</v>
      </c>
      <c r="AL1156" t="e">
        <f t="shared" si="75"/>
        <v>#REF!</v>
      </c>
      <c r="AM1156">
        <v>19</v>
      </c>
    </row>
    <row r="1157" spans="1:39" x14ac:dyDescent="0.3">
      <c r="A1157" s="5">
        <v>10030391</v>
      </c>
      <c r="B1157" s="6">
        <v>4024068517498</v>
      </c>
      <c r="C1157" s="5" t="s">
        <v>4286</v>
      </c>
      <c r="D1157" s="5" t="s">
        <v>4317</v>
      </c>
      <c r="E1157" s="12">
        <v>116</v>
      </c>
      <c r="F1157" s="5" t="s">
        <v>48</v>
      </c>
      <c r="G1157" s="5">
        <v>1956016</v>
      </c>
      <c r="H1157" s="36" t="s">
        <v>4286</v>
      </c>
      <c r="I1157" s="5">
        <v>195</v>
      </c>
      <c r="J1157" s="5">
        <v>60</v>
      </c>
      <c r="K1157" s="5">
        <v>16</v>
      </c>
      <c r="L1157" s="5" t="s">
        <v>4315</v>
      </c>
      <c r="M1157" s="5">
        <v>99</v>
      </c>
      <c r="N1157" s="5">
        <v>97</v>
      </c>
      <c r="O1157" s="5" t="s">
        <v>33</v>
      </c>
      <c r="P1157" s="5"/>
      <c r="Q1157" s="5" t="s">
        <v>26</v>
      </c>
      <c r="R1157" s="5" t="s">
        <v>21</v>
      </c>
      <c r="S1157" s="5">
        <v>73</v>
      </c>
      <c r="T1157" s="5" t="s">
        <v>22</v>
      </c>
      <c r="U1157" s="5" t="s">
        <v>23</v>
      </c>
      <c r="V1157" s="5" t="s">
        <v>4279</v>
      </c>
      <c r="W1157" s="12">
        <v>116</v>
      </c>
      <c r="X1157" s="7">
        <f t="shared" si="72"/>
        <v>0.2</v>
      </c>
      <c r="Y1157" s="5">
        <f t="shared" si="73"/>
        <v>92.800000000000011</v>
      </c>
      <c r="AI1157" t="e">
        <f>VLOOKUP(A1157,NP!$A:$B,2,FALSE)</f>
        <v>#N/A</v>
      </c>
      <c r="AJ1157">
        <f t="shared" si="74"/>
        <v>0</v>
      </c>
      <c r="AK1157">
        <f>VLOOKUP(F1157,Kondition!$B$4:$AG$31,12,FALSE)*100</f>
        <v>20</v>
      </c>
      <c r="AL1157" t="e">
        <f t="shared" si="75"/>
        <v>#REF!</v>
      </c>
      <c r="AM1157">
        <v>16</v>
      </c>
    </row>
    <row r="1158" spans="1:39" x14ac:dyDescent="0.3">
      <c r="A1158" s="5">
        <v>10031190</v>
      </c>
      <c r="B1158" s="6">
        <v>4024068003939</v>
      </c>
      <c r="C1158" s="5" t="s">
        <v>4286</v>
      </c>
      <c r="D1158" s="5" t="s">
        <v>4342</v>
      </c>
      <c r="E1158" s="12">
        <v>116</v>
      </c>
      <c r="F1158" s="5" t="s">
        <v>48</v>
      </c>
      <c r="G1158" s="5">
        <v>1956016</v>
      </c>
      <c r="H1158" s="36" t="s">
        <v>4286</v>
      </c>
      <c r="I1158" s="5">
        <v>195</v>
      </c>
      <c r="J1158" s="5">
        <v>60</v>
      </c>
      <c r="K1158" s="5">
        <v>16</v>
      </c>
      <c r="L1158" s="5" t="s">
        <v>4335</v>
      </c>
      <c r="M1158" s="5">
        <v>99</v>
      </c>
      <c r="N1158" s="5">
        <v>97</v>
      </c>
      <c r="O1158" s="5" t="s">
        <v>33</v>
      </c>
      <c r="P1158" s="5"/>
      <c r="Q1158" s="5"/>
      <c r="R1158" s="5"/>
      <c r="S1158" s="5"/>
      <c r="T1158" s="5"/>
      <c r="U1158" s="5"/>
      <c r="V1158" s="5"/>
      <c r="W1158" s="12">
        <v>116</v>
      </c>
      <c r="X1158" s="7">
        <f t="shared" si="72"/>
        <v>0.2</v>
      </c>
      <c r="Y1158" s="5">
        <f t="shared" si="73"/>
        <v>92.800000000000011</v>
      </c>
      <c r="AI1158" t="e">
        <f>VLOOKUP(A1158,NP!$A:$B,2,FALSE)</f>
        <v>#N/A</v>
      </c>
      <c r="AJ1158">
        <f t="shared" si="74"/>
        <v>0</v>
      </c>
      <c r="AK1158">
        <f>VLOOKUP(F1158,Kondition!$B$4:$AG$31,12,FALSE)*100</f>
        <v>20</v>
      </c>
      <c r="AL1158" t="e">
        <f t="shared" si="75"/>
        <v>#REF!</v>
      </c>
      <c r="AM1158">
        <v>16</v>
      </c>
    </row>
    <row r="1159" spans="1:39" x14ac:dyDescent="0.3">
      <c r="A1159" s="5">
        <v>10087116</v>
      </c>
      <c r="B1159" s="6">
        <v>3528706094910</v>
      </c>
      <c r="C1159" s="5" t="s">
        <v>77</v>
      </c>
      <c r="D1159" s="5" t="s">
        <v>1241</v>
      </c>
      <c r="E1159" s="12">
        <v>200</v>
      </c>
      <c r="F1159" s="5" t="s">
        <v>49</v>
      </c>
      <c r="G1159" s="5">
        <v>2255517</v>
      </c>
      <c r="H1159" s="36" t="s">
        <v>77</v>
      </c>
      <c r="I1159" s="5">
        <v>225</v>
      </c>
      <c r="J1159" s="5">
        <v>55</v>
      </c>
      <c r="K1159" s="5">
        <v>17</v>
      </c>
      <c r="L1159" s="5" t="s">
        <v>1242</v>
      </c>
      <c r="M1159" s="5">
        <v>97</v>
      </c>
      <c r="N1159" s="5"/>
      <c r="O1159" s="5" t="s">
        <v>19</v>
      </c>
      <c r="P1159" s="5" t="s">
        <v>53</v>
      </c>
      <c r="Q1159" s="5" t="s">
        <v>26</v>
      </c>
      <c r="R1159" s="5" t="s">
        <v>27</v>
      </c>
      <c r="S1159" s="5">
        <v>68</v>
      </c>
      <c r="T1159" s="5" t="s">
        <v>35</v>
      </c>
      <c r="U1159" s="5" t="s">
        <v>23</v>
      </c>
      <c r="V1159" s="5" t="s">
        <v>24</v>
      </c>
      <c r="W1159" s="12">
        <v>200</v>
      </c>
      <c r="X1159" s="7">
        <f t="shared" si="72"/>
        <v>0.215</v>
      </c>
      <c r="Y1159" s="5">
        <f t="shared" si="73"/>
        <v>157</v>
      </c>
      <c r="AI1159" t="e">
        <f>VLOOKUP(A1159,NP!$A:$B,2,FALSE)</f>
        <v>#N/A</v>
      </c>
      <c r="AJ1159">
        <f t="shared" si="74"/>
        <v>0</v>
      </c>
      <c r="AK1159">
        <f>VLOOKUP(F1159,Kondition!$B$4:$AG$31,15,FALSE)*100</f>
        <v>21.5</v>
      </c>
      <c r="AL1159" t="e">
        <f t="shared" si="75"/>
        <v>#REF!</v>
      </c>
      <c r="AM1159">
        <v>17</v>
      </c>
    </row>
    <row r="1160" spans="1:39" x14ac:dyDescent="0.3">
      <c r="A1160" s="5">
        <v>10087468</v>
      </c>
      <c r="B1160" s="6">
        <v>3528703588016</v>
      </c>
      <c r="C1160" s="5" t="s">
        <v>77</v>
      </c>
      <c r="D1160" s="5" t="s">
        <v>1253</v>
      </c>
      <c r="E1160" s="12">
        <v>200</v>
      </c>
      <c r="F1160" s="5" t="s">
        <v>49</v>
      </c>
      <c r="G1160" s="5">
        <v>2255517</v>
      </c>
      <c r="H1160" s="36" t="s">
        <v>77</v>
      </c>
      <c r="I1160" s="5">
        <v>225</v>
      </c>
      <c r="J1160" s="5">
        <v>55</v>
      </c>
      <c r="K1160" s="5">
        <v>17</v>
      </c>
      <c r="L1160" s="5" t="s">
        <v>584</v>
      </c>
      <c r="M1160" s="5">
        <v>97</v>
      </c>
      <c r="N1160" s="5"/>
      <c r="O1160" s="5" t="s">
        <v>19</v>
      </c>
      <c r="P1160" s="5" t="s">
        <v>53</v>
      </c>
      <c r="Q1160" s="5" t="s">
        <v>26</v>
      </c>
      <c r="R1160" s="5" t="s">
        <v>27</v>
      </c>
      <c r="S1160" s="5">
        <v>70</v>
      </c>
      <c r="T1160" s="5" t="s">
        <v>22</v>
      </c>
      <c r="U1160" s="5" t="s">
        <v>23</v>
      </c>
      <c r="V1160" s="5" t="s">
        <v>24</v>
      </c>
      <c r="W1160" s="12">
        <v>200</v>
      </c>
      <c r="X1160" s="7">
        <f t="shared" si="72"/>
        <v>0.215</v>
      </c>
      <c r="Y1160" s="5">
        <f t="shared" si="73"/>
        <v>157</v>
      </c>
      <c r="AI1160" t="e">
        <f>VLOOKUP(A1160,NP!$A:$B,2,FALSE)</f>
        <v>#N/A</v>
      </c>
      <c r="AJ1160">
        <f t="shared" si="74"/>
        <v>0</v>
      </c>
      <c r="AK1160">
        <f>VLOOKUP(F1160,Kondition!$B$4:$AG$31,15,FALSE)*100</f>
        <v>21.5</v>
      </c>
      <c r="AL1160" t="e">
        <f t="shared" si="75"/>
        <v>#REF!</v>
      </c>
      <c r="AM1160">
        <v>17</v>
      </c>
    </row>
    <row r="1161" spans="1:39" x14ac:dyDescent="0.3">
      <c r="A1161" s="5">
        <v>11010139</v>
      </c>
      <c r="B1161" s="6">
        <v>4019238676334</v>
      </c>
      <c r="C1161" s="5" t="s">
        <v>4286</v>
      </c>
      <c r="D1161" s="5" t="s">
        <v>4808</v>
      </c>
      <c r="E1161" s="12">
        <v>142</v>
      </c>
      <c r="F1161" s="5" t="s">
        <v>18</v>
      </c>
      <c r="G1161" s="5">
        <v>1857516</v>
      </c>
      <c r="H1161" s="36" t="s">
        <v>4286</v>
      </c>
      <c r="I1161" s="5">
        <v>185</v>
      </c>
      <c r="J1161" s="5">
        <v>75</v>
      </c>
      <c r="K1161" s="5">
        <v>16</v>
      </c>
      <c r="L1161" s="5" t="s">
        <v>4302</v>
      </c>
      <c r="M1161" s="5">
        <v>104</v>
      </c>
      <c r="N1161" s="5">
        <v>102</v>
      </c>
      <c r="O1161" s="5" t="s">
        <v>50</v>
      </c>
      <c r="P1161" s="5"/>
      <c r="Q1161" s="5" t="s">
        <v>26</v>
      </c>
      <c r="R1161" s="5" t="s">
        <v>27</v>
      </c>
      <c r="S1161" s="5">
        <v>73</v>
      </c>
      <c r="T1161" s="5" t="s">
        <v>22</v>
      </c>
      <c r="U1161" s="5" t="s">
        <v>23</v>
      </c>
      <c r="V1161" s="5" t="s">
        <v>4279</v>
      </c>
      <c r="W1161" s="12">
        <v>142</v>
      </c>
      <c r="X1161" s="7">
        <f t="shared" si="72"/>
        <v>0.23</v>
      </c>
      <c r="Y1161" s="5">
        <f t="shared" si="73"/>
        <v>109.34</v>
      </c>
      <c r="AI1161" t="e">
        <f>VLOOKUP(A1161,NP!$A:$B,2,FALSE)</f>
        <v>#N/A</v>
      </c>
      <c r="AJ1161">
        <f t="shared" si="74"/>
        <v>0</v>
      </c>
      <c r="AK1161">
        <f>VLOOKUP(F1161,Kondition!$B$4:$AG$31,12,FALSE)*100</f>
        <v>23</v>
      </c>
      <c r="AL1161" t="e">
        <f t="shared" si="75"/>
        <v>#REF!</v>
      </c>
      <c r="AM1161">
        <v>16</v>
      </c>
    </row>
    <row r="1162" spans="1:39" x14ac:dyDescent="0.3">
      <c r="A1162" s="5">
        <v>10015509</v>
      </c>
      <c r="B1162" s="6">
        <v>4019238449396</v>
      </c>
      <c r="C1162" s="5" t="s">
        <v>76</v>
      </c>
      <c r="D1162" s="5" t="s">
        <v>128</v>
      </c>
      <c r="E1162" s="12">
        <v>142</v>
      </c>
      <c r="F1162" s="5" t="s">
        <v>18</v>
      </c>
      <c r="G1162" s="5">
        <v>2255516</v>
      </c>
      <c r="H1162" s="36" t="s">
        <v>76</v>
      </c>
      <c r="I1162" s="5">
        <v>225</v>
      </c>
      <c r="J1162" s="5">
        <v>55</v>
      </c>
      <c r="K1162" s="5">
        <v>16</v>
      </c>
      <c r="L1162" s="5" t="s">
        <v>122</v>
      </c>
      <c r="M1162" s="5">
        <v>99</v>
      </c>
      <c r="N1162" s="5"/>
      <c r="O1162" s="5" t="s">
        <v>19</v>
      </c>
      <c r="P1162" s="5"/>
      <c r="Q1162" s="5" t="s">
        <v>26</v>
      </c>
      <c r="R1162" s="5" t="s">
        <v>21</v>
      </c>
      <c r="S1162" s="5">
        <v>72</v>
      </c>
      <c r="T1162" s="5" t="s">
        <v>22</v>
      </c>
      <c r="U1162" s="5" t="s">
        <v>23</v>
      </c>
      <c r="V1162" s="5" t="s">
        <v>24</v>
      </c>
      <c r="W1162" s="12">
        <v>142</v>
      </c>
      <c r="X1162" s="7">
        <f t="shared" si="72"/>
        <v>0.23</v>
      </c>
      <c r="Y1162" s="5">
        <f t="shared" si="73"/>
        <v>109.34</v>
      </c>
      <c r="AI1162" t="e">
        <f>VLOOKUP(A1162,NP!$A:$B,2,FALSE)</f>
        <v>#N/A</v>
      </c>
      <c r="AJ1162">
        <f t="shared" si="74"/>
        <v>0</v>
      </c>
      <c r="AK1162">
        <f>VLOOKUP(F1162,Kondition!$B$4:$AG$31,12,FALSE)*100</f>
        <v>23</v>
      </c>
      <c r="AL1162" t="e">
        <f t="shared" si="75"/>
        <v>#REF!</v>
      </c>
      <c r="AM1162">
        <v>16</v>
      </c>
    </row>
    <row r="1163" spans="1:39" x14ac:dyDescent="0.3">
      <c r="A1163" s="5">
        <v>10019270</v>
      </c>
      <c r="B1163" s="6">
        <v>4019238641226</v>
      </c>
      <c r="C1163" s="5" t="s">
        <v>76</v>
      </c>
      <c r="D1163" s="5" t="s">
        <v>211</v>
      </c>
      <c r="E1163" s="12">
        <v>142</v>
      </c>
      <c r="F1163" s="5" t="s">
        <v>18</v>
      </c>
      <c r="G1163" s="5">
        <v>2255516</v>
      </c>
      <c r="H1163" s="36" t="s">
        <v>76</v>
      </c>
      <c r="I1163" s="5">
        <v>225</v>
      </c>
      <c r="J1163" s="5">
        <v>55</v>
      </c>
      <c r="K1163" s="5">
        <v>16</v>
      </c>
      <c r="L1163" s="5" t="s">
        <v>202</v>
      </c>
      <c r="M1163" s="5">
        <v>99</v>
      </c>
      <c r="N1163" s="5"/>
      <c r="O1163" s="5" t="s">
        <v>19</v>
      </c>
      <c r="P1163" s="5"/>
      <c r="Q1163" s="5" t="s">
        <v>21</v>
      </c>
      <c r="R1163" s="5" t="s">
        <v>21</v>
      </c>
      <c r="S1163" s="5">
        <v>72</v>
      </c>
      <c r="T1163" s="5" t="s">
        <v>22</v>
      </c>
      <c r="U1163" s="5" t="s">
        <v>23</v>
      </c>
      <c r="V1163" s="5" t="s">
        <v>24</v>
      </c>
      <c r="W1163" s="12">
        <v>142</v>
      </c>
      <c r="X1163" s="7">
        <f t="shared" si="72"/>
        <v>0.23</v>
      </c>
      <c r="Y1163" s="5">
        <f t="shared" si="73"/>
        <v>109.34</v>
      </c>
      <c r="AI1163" t="e">
        <f>VLOOKUP(A1163,NP!$A:$B,2,FALSE)</f>
        <v>#N/A</v>
      </c>
      <c r="AJ1163">
        <f t="shared" si="74"/>
        <v>0</v>
      </c>
      <c r="AK1163">
        <f>VLOOKUP(F1163,Kondition!$B$4:$AG$31,12,FALSE)*100</f>
        <v>23</v>
      </c>
      <c r="AL1163" t="e">
        <f t="shared" si="75"/>
        <v>#REF!</v>
      </c>
      <c r="AM1163">
        <v>16</v>
      </c>
    </row>
    <row r="1164" spans="1:39" x14ac:dyDescent="0.3">
      <c r="A1164" s="5">
        <v>11012386</v>
      </c>
      <c r="B1164" s="6">
        <v>4019238009132</v>
      </c>
      <c r="C1164" s="5" t="s">
        <v>2294</v>
      </c>
      <c r="D1164" s="5" t="s">
        <v>5948</v>
      </c>
      <c r="E1164" s="12">
        <v>142</v>
      </c>
      <c r="F1164" s="5" t="s">
        <v>18</v>
      </c>
      <c r="G1164" s="5">
        <v>2357515</v>
      </c>
      <c r="H1164" s="36" t="s">
        <v>2294</v>
      </c>
      <c r="I1164" s="5">
        <v>235</v>
      </c>
      <c r="J1164" s="5">
        <v>75</v>
      </c>
      <c r="K1164" s="5">
        <v>15</v>
      </c>
      <c r="L1164" s="5" t="s">
        <v>202</v>
      </c>
      <c r="M1164" s="5">
        <v>109</v>
      </c>
      <c r="N1164" s="5"/>
      <c r="O1164" s="5" t="s">
        <v>33</v>
      </c>
      <c r="P1164" s="5"/>
      <c r="Q1164" s="5" t="s">
        <v>21</v>
      </c>
      <c r="R1164" s="5" t="s">
        <v>21</v>
      </c>
      <c r="S1164" s="5">
        <v>72</v>
      </c>
      <c r="T1164" s="5" t="s">
        <v>22</v>
      </c>
      <c r="U1164" s="5" t="s">
        <v>23</v>
      </c>
      <c r="V1164" s="5" t="s">
        <v>24</v>
      </c>
      <c r="W1164" s="12">
        <v>142</v>
      </c>
      <c r="X1164" s="7">
        <f t="shared" si="72"/>
        <v>0.215</v>
      </c>
      <c r="Y1164" s="5">
        <f t="shared" si="73"/>
        <v>111.47</v>
      </c>
      <c r="AI1164" t="e">
        <f>VLOOKUP(A1164,NP!$A:$B,2,FALSE)</f>
        <v>#N/A</v>
      </c>
      <c r="AJ1164">
        <f t="shared" si="74"/>
        <v>0</v>
      </c>
      <c r="AK1164">
        <f>VLOOKUP(F1164,Kondition!$B$4:$AG$31,9,FALSE)*100</f>
        <v>21.5</v>
      </c>
      <c r="AL1164" t="e">
        <f t="shared" si="75"/>
        <v>#REF!</v>
      </c>
      <c r="AM1164">
        <v>16</v>
      </c>
    </row>
    <row r="1165" spans="1:39" x14ac:dyDescent="0.3">
      <c r="A1165" s="5">
        <v>10051369</v>
      </c>
      <c r="B1165" s="6">
        <v>4024063000841</v>
      </c>
      <c r="C1165" s="5" t="s">
        <v>76</v>
      </c>
      <c r="D1165" s="5" t="s">
        <v>742</v>
      </c>
      <c r="E1165" s="12">
        <v>95</v>
      </c>
      <c r="F1165" s="5" t="s">
        <v>51</v>
      </c>
      <c r="G1165" s="5">
        <v>2254518</v>
      </c>
      <c r="H1165" s="36" t="s">
        <v>76</v>
      </c>
      <c r="I1165" s="5">
        <v>225</v>
      </c>
      <c r="J1165" s="5">
        <v>45</v>
      </c>
      <c r="K1165" s="5">
        <v>18</v>
      </c>
      <c r="L1165" s="5" t="s">
        <v>685</v>
      </c>
      <c r="M1165" s="5">
        <v>95</v>
      </c>
      <c r="N1165" s="5"/>
      <c r="O1165" s="5" t="s">
        <v>25</v>
      </c>
      <c r="P1165" s="5"/>
      <c r="Q1165" s="5" t="s">
        <v>26</v>
      </c>
      <c r="R1165" s="5" t="s">
        <v>21</v>
      </c>
      <c r="S1165" s="5">
        <v>72</v>
      </c>
      <c r="T1165" s="5" t="s">
        <v>22</v>
      </c>
      <c r="U1165" s="5" t="s">
        <v>23</v>
      </c>
      <c r="V1165" s="5" t="s">
        <v>24</v>
      </c>
      <c r="W1165" s="12">
        <v>95</v>
      </c>
      <c r="X1165" s="7">
        <f t="shared" si="72"/>
        <v>7.0000000000000007E-2</v>
      </c>
      <c r="Y1165" s="5">
        <f t="shared" si="73"/>
        <v>88.35</v>
      </c>
      <c r="AI1165" t="e">
        <f>VLOOKUP(A1165,NP!$A:$B,2,FALSE)</f>
        <v>#N/A</v>
      </c>
      <c r="AJ1165">
        <f t="shared" si="74"/>
        <v>0</v>
      </c>
      <c r="AK1165">
        <f>VLOOKUP(F1165,Kondition!$B$4:$AG$31,18,FALSE)*100</f>
        <v>7.0000000000000009</v>
      </c>
      <c r="AL1165" t="e">
        <f t="shared" si="75"/>
        <v>#REF!</v>
      </c>
      <c r="AM1165">
        <v>17</v>
      </c>
    </row>
    <row r="1166" spans="1:39" x14ac:dyDescent="0.3">
      <c r="A1166" s="5">
        <v>10050489</v>
      </c>
      <c r="B1166" s="6">
        <v>4024063575615</v>
      </c>
      <c r="C1166" s="5" t="s">
        <v>4286</v>
      </c>
      <c r="D1166" s="5" t="s">
        <v>4389</v>
      </c>
      <c r="E1166" s="12">
        <v>95</v>
      </c>
      <c r="F1166" s="5" t="s">
        <v>51</v>
      </c>
      <c r="G1166" s="5">
        <v>2056516</v>
      </c>
      <c r="H1166" s="36" t="s">
        <v>4286</v>
      </c>
      <c r="I1166" s="5">
        <v>205</v>
      </c>
      <c r="J1166" s="5">
        <v>65</v>
      </c>
      <c r="K1166" s="5">
        <v>16</v>
      </c>
      <c r="L1166" s="5" t="s">
        <v>683</v>
      </c>
      <c r="M1166" s="5">
        <v>107</v>
      </c>
      <c r="N1166" s="5">
        <v>105</v>
      </c>
      <c r="O1166" s="5" t="s">
        <v>33</v>
      </c>
      <c r="P1166" s="5"/>
      <c r="Q1166" s="5" t="s">
        <v>26</v>
      </c>
      <c r="R1166" s="5" t="s">
        <v>21</v>
      </c>
      <c r="S1166" s="5">
        <v>73</v>
      </c>
      <c r="T1166" s="5" t="s">
        <v>22</v>
      </c>
      <c r="U1166" s="5" t="s">
        <v>23</v>
      </c>
      <c r="V1166" s="5" t="s">
        <v>4279</v>
      </c>
      <c r="W1166" s="12">
        <v>95</v>
      </c>
      <c r="X1166" s="7">
        <f t="shared" si="72"/>
        <v>7.0000000000000007E-2</v>
      </c>
      <c r="Y1166" s="5">
        <f t="shared" si="73"/>
        <v>88.35</v>
      </c>
      <c r="AI1166" t="e">
        <f>VLOOKUP(A1166,NP!$A:$B,2,FALSE)</f>
        <v>#N/A</v>
      </c>
      <c r="AJ1166">
        <f t="shared" si="74"/>
        <v>0</v>
      </c>
      <c r="AK1166">
        <f>VLOOKUP(F1166,Kondition!$B$4:$AG$31,12,FALSE)*100</f>
        <v>7.0000000000000009</v>
      </c>
      <c r="AL1166" t="e">
        <f t="shared" si="75"/>
        <v>#REF!</v>
      </c>
      <c r="AM1166">
        <v>16</v>
      </c>
    </row>
    <row r="1167" spans="1:39" x14ac:dyDescent="0.3">
      <c r="A1167" s="5">
        <v>11010597</v>
      </c>
      <c r="B1167" s="6">
        <v>4019238741612</v>
      </c>
      <c r="C1167" s="5" t="s">
        <v>76</v>
      </c>
      <c r="D1167" s="5" t="s">
        <v>3248</v>
      </c>
      <c r="E1167" s="12">
        <v>153</v>
      </c>
      <c r="F1167" s="5" t="s">
        <v>18</v>
      </c>
      <c r="G1167" s="5">
        <v>2254517</v>
      </c>
      <c r="H1167" s="36" t="s">
        <v>76</v>
      </c>
      <c r="I1167" s="5">
        <v>225</v>
      </c>
      <c r="J1167" s="5">
        <v>45</v>
      </c>
      <c r="K1167" s="5">
        <v>17</v>
      </c>
      <c r="L1167" s="5" t="s">
        <v>3230</v>
      </c>
      <c r="M1167" s="5">
        <v>94</v>
      </c>
      <c r="N1167" s="5"/>
      <c r="O1167" s="5" t="s">
        <v>19</v>
      </c>
      <c r="P1167" s="5"/>
      <c r="Q1167" s="5" t="s">
        <v>21</v>
      </c>
      <c r="R1167" s="5" t="s">
        <v>27</v>
      </c>
      <c r="S1167" s="5">
        <v>72</v>
      </c>
      <c r="T1167" s="5" t="s">
        <v>22</v>
      </c>
      <c r="U1167" s="5" t="s">
        <v>23</v>
      </c>
      <c r="V1167" s="5" t="s">
        <v>24</v>
      </c>
      <c r="W1167" s="12">
        <v>153</v>
      </c>
      <c r="X1167" s="7">
        <f t="shared" si="72"/>
        <v>0.23</v>
      </c>
      <c r="Y1167" s="5">
        <f t="shared" si="73"/>
        <v>117.81</v>
      </c>
      <c r="AI1167" t="e">
        <f>VLOOKUP(A1167,NP!$A:$B,2,FALSE)</f>
        <v>#N/A</v>
      </c>
      <c r="AJ1167">
        <f t="shared" si="74"/>
        <v>0</v>
      </c>
      <c r="AK1167">
        <f>VLOOKUP(F1167,Kondition!$B$4:$AG$31,15,FALSE)*100</f>
        <v>23</v>
      </c>
      <c r="AL1167" t="e">
        <f t="shared" si="75"/>
        <v>#REF!</v>
      </c>
      <c r="AM1167">
        <v>17</v>
      </c>
    </row>
    <row r="1168" spans="1:39" x14ac:dyDescent="0.3">
      <c r="A1168" s="5">
        <v>10230725</v>
      </c>
      <c r="B1168" s="6">
        <v>4024067748169</v>
      </c>
      <c r="C1168" s="5" t="s">
        <v>76</v>
      </c>
      <c r="D1168" s="5" t="s">
        <v>2351</v>
      </c>
      <c r="E1168" s="12">
        <v>129</v>
      </c>
      <c r="F1168" s="5" t="s">
        <v>63</v>
      </c>
      <c r="G1168" s="5">
        <v>2254018</v>
      </c>
      <c r="H1168" s="36" t="s">
        <v>76</v>
      </c>
      <c r="I1168" s="5">
        <v>225</v>
      </c>
      <c r="J1168" s="5">
        <v>40</v>
      </c>
      <c r="K1168" s="5">
        <v>18</v>
      </c>
      <c r="L1168" s="5" t="s">
        <v>2327</v>
      </c>
      <c r="M1168" s="5">
        <v>92</v>
      </c>
      <c r="N1168" s="5"/>
      <c r="O1168" s="5" t="s">
        <v>25</v>
      </c>
      <c r="P1168" s="5"/>
      <c r="Q1168" s="5" t="s">
        <v>26</v>
      </c>
      <c r="R1168" s="5" t="s">
        <v>21</v>
      </c>
      <c r="S1168" s="5">
        <v>72</v>
      </c>
      <c r="T1168" s="5" t="s">
        <v>22</v>
      </c>
      <c r="U1168" s="5" t="s">
        <v>23</v>
      </c>
      <c r="V1168" s="5" t="s">
        <v>24</v>
      </c>
      <c r="W1168" s="12">
        <v>129</v>
      </c>
      <c r="X1168" s="7">
        <f t="shared" si="72"/>
        <v>0.21</v>
      </c>
      <c r="Y1168" s="5">
        <f t="shared" si="73"/>
        <v>101.91000000000001</v>
      </c>
      <c r="AI1168" t="e">
        <f>VLOOKUP(A1168,NP!$A:$B,2,FALSE)</f>
        <v>#N/A</v>
      </c>
      <c r="AJ1168">
        <f t="shared" si="74"/>
        <v>0</v>
      </c>
      <c r="AK1168">
        <f>VLOOKUP(F1168,Kondition!$B$4:$AG$31,18,FALSE)*100</f>
        <v>21</v>
      </c>
      <c r="AL1168" t="e">
        <f t="shared" si="75"/>
        <v>#REF!</v>
      </c>
      <c r="AM1168">
        <v>17</v>
      </c>
    </row>
    <row r="1169" spans="1:39" x14ac:dyDescent="0.3">
      <c r="A1169" s="5">
        <v>10030428</v>
      </c>
      <c r="B1169" s="6">
        <v>4024068591931</v>
      </c>
      <c r="C1169" s="5" t="s">
        <v>76</v>
      </c>
      <c r="D1169" s="5" t="s">
        <v>524</v>
      </c>
      <c r="E1169" s="12">
        <v>122.5</v>
      </c>
      <c r="F1169" s="5" t="s">
        <v>48</v>
      </c>
      <c r="G1169" s="5">
        <v>2055017</v>
      </c>
      <c r="H1169" s="36" t="s">
        <v>76</v>
      </c>
      <c r="I1169" s="5">
        <v>205</v>
      </c>
      <c r="J1169" s="5">
        <v>50</v>
      </c>
      <c r="K1169" s="5">
        <v>17</v>
      </c>
      <c r="L1169" s="5" t="s">
        <v>508</v>
      </c>
      <c r="M1169" s="5">
        <v>93</v>
      </c>
      <c r="N1169" s="5"/>
      <c r="O1169" s="5" t="s">
        <v>19</v>
      </c>
      <c r="P1169" s="5"/>
      <c r="Q1169" s="5" t="s">
        <v>20</v>
      </c>
      <c r="R1169" s="5" t="s">
        <v>21</v>
      </c>
      <c r="S1169" s="5">
        <v>72</v>
      </c>
      <c r="T1169" s="5" t="s">
        <v>22</v>
      </c>
      <c r="U1169" s="5" t="s">
        <v>23</v>
      </c>
      <c r="V1169" s="5" t="s">
        <v>24</v>
      </c>
      <c r="W1169" s="12">
        <v>122.5</v>
      </c>
      <c r="X1169" s="7">
        <f t="shared" si="72"/>
        <v>0.2</v>
      </c>
      <c r="Y1169" s="5">
        <f t="shared" si="73"/>
        <v>98</v>
      </c>
      <c r="AI1169" t="e">
        <f>VLOOKUP(A1169,NP!$A:$B,2,FALSE)</f>
        <v>#N/A</v>
      </c>
      <c r="AJ1169">
        <f t="shared" si="74"/>
        <v>0</v>
      </c>
      <c r="AK1169">
        <f>VLOOKUP(F1169,Kondition!$B$4:$AG$31,15,FALSE)*100</f>
        <v>20</v>
      </c>
      <c r="AL1169" t="e">
        <f t="shared" si="75"/>
        <v>#REF!</v>
      </c>
      <c r="AM1169">
        <v>17</v>
      </c>
    </row>
    <row r="1170" spans="1:39" x14ac:dyDescent="0.3">
      <c r="A1170" s="5">
        <v>10230731</v>
      </c>
      <c r="B1170" s="6">
        <v>4024067748053</v>
      </c>
      <c r="C1170" s="5" t="s">
        <v>76</v>
      </c>
      <c r="D1170" s="5" t="s">
        <v>2354</v>
      </c>
      <c r="E1170" s="12">
        <v>127</v>
      </c>
      <c r="F1170" s="5" t="s">
        <v>63</v>
      </c>
      <c r="G1170" s="5">
        <v>2255017</v>
      </c>
      <c r="H1170" s="36" t="s">
        <v>76</v>
      </c>
      <c r="I1170" s="5">
        <v>225</v>
      </c>
      <c r="J1170" s="5">
        <v>50</v>
      </c>
      <c r="K1170" s="5">
        <v>17</v>
      </c>
      <c r="L1170" s="5" t="s">
        <v>2327</v>
      </c>
      <c r="M1170" s="5">
        <v>98</v>
      </c>
      <c r="N1170" s="5"/>
      <c r="O1170" s="5" t="s">
        <v>19</v>
      </c>
      <c r="P1170" s="5"/>
      <c r="Q1170" s="5" t="s">
        <v>26</v>
      </c>
      <c r="R1170" s="5" t="s">
        <v>21</v>
      </c>
      <c r="S1170" s="5">
        <v>72</v>
      </c>
      <c r="T1170" s="5" t="s">
        <v>22</v>
      </c>
      <c r="U1170" s="5" t="s">
        <v>23</v>
      </c>
      <c r="V1170" s="5" t="s">
        <v>24</v>
      </c>
      <c r="W1170" s="12">
        <v>127</v>
      </c>
      <c r="X1170" s="7">
        <f t="shared" si="72"/>
        <v>0.21</v>
      </c>
      <c r="Y1170" s="5">
        <f t="shared" si="73"/>
        <v>100.33</v>
      </c>
      <c r="AI1170" t="e">
        <f>VLOOKUP(A1170,NP!$A:$B,2,FALSE)</f>
        <v>#N/A</v>
      </c>
      <c r="AJ1170">
        <f t="shared" si="74"/>
        <v>0</v>
      </c>
      <c r="AK1170">
        <f>VLOOKUP(F1170,Kondition!$B$4:$AG$31,15,FALSE)*100</f>
        <v>21</v>
      </c>
      <c r="AL1170" t="e">
        <f t="shared" si="75"/>
        <v>#REF!</v>
      </c>
      <c r="AM1170">
        <v>17</v>
      </c>
    </row>
    <row r="1171" spans="1:39" x14ac:dyDescent="0.3">
      <c r="A1171" s="5">
        <v>10051368</v>
      </c>
      <c r="B1171" s="6">
        <v>4024063000674</v>
      </c>
      <c r="C1171" s="5" t="s">
        <v>76</v>
      </c>
      <c r="D1171" s="5" t="s">
        <v>741</v>
      </c>
      <c r="E1171" s="12">
        <v>95.5</v>
      </c>
      <c r="F1171" s="5" t="s">
        <v>51</v>
      </c>
      <c r="G1171" s="5">
        <v>2454018</v>
      </c>
      <c r="H1171" s="36" t="s">
        <v>76</v>
      </c>
      <c r="I1171" s="5">
        <v>245</v>
      </c>
      <c r="J1171" s="5">
        <v>40</v>
      </c>
      <c r="K1171" s="5">
        <v>18</v>
      </c>
      <c r="L1171" s="5" t="s">
        <v>685</v>
      </c>
      <c r="M1171" s="5">
        <v>97</v>
      </c>
      <c r="N1171" s="5"/>
      <c r="O1171" s="5" t="s">
        <v>25</v>
      </c>
      <c r="P1171" s="5"/>
      <c r="Q1171" s="5" t="s">
        <v>26</v>
      </c>
      <c r="R1171" s="5" t="s">
        <v>21</v>
      </c>
      <c r="S1171" s="5">
        <v>72</v>
      </c>
      <c r="T1171" s="5" t="s">
        <v>22</v>
      </c>
      <c r="U1171" s="5" t="s">
        <v>23</v>
      </c>
      <c r="V1171" s="5" t="s">
        <v>24</v>
      </c>
      <c r="W1171" s="12">
        <v>95.5</v>
      </c>
      <c r="X1171" s="7">
        <f t="shared" si="72"/>
        <v>7.0000000000000007E-2</v>
      </c>
      <c r="Y1171" s="5">
        <f t="shared" si="73"/>
        <v>88.814999999999998</v>
      </c>
      <c r="AI1171" t="e">
        <f>VLOOKUP(A1171,NP!$A:$B,2,FALSE)</f>
        <v>#N/A</v>
      </c>
      <c r="AJ1171">
        <f t="shared" si="74"/>
        <v>0</v>
      </c>
      <c r="AK1171">
        <f>VLOOKUP(F1171,Kondition!$B$4:$AG$31,18,FALSE)*100</f>
        <v>7.0000000000000009</v>
      </c>
      <c r="AL1171" t="e">
        <f t="shared" si="75"/>
        <v>#REF!</v>
      </c>
      <c r="AM1171">
        <v>17</v>
      </c>
    </row>
    <row r="1172" spans="1:39" x14ac:dyDescent="0.3">
      <c r="A1172" s="5">
        <v>11010592</v>
      </c>
      <c r="B1172" s="6">
        <v>4019238741360</v>
      </c>
      <c r="C1172" s="5" t="s">
        <v>76</v>
      </c>
      <c r="D1172" s="5" t="s">
        <v>3243</v>
      </c>
      <c r="E1172" s="12">
        <v>143</v>
      </c>
      <c r="F1172" s="5" t="s">
        <v>18</v>
      </c>
      <c r="G1172" s="5">
        <v>2055516</v>
      </c>
      <c r="H1172" s="36" t="s">
        <v>76</v>
      </c>
      <c r="I1172" s="5">
        <v>205</v>
      </c>
      <c r="J1172" s="5">
        <v>55</v>
      </c>
      <c r="K1172" s="5">
        <v>16</v>
      </c>
      <c r="L1172" s="5" t="s">
        <v>3230</v>
      </c>
      <c r="M1172" s="5">
        <v>94</v>
      </c>
      <c r="N1172" s="5"/>
      <c r="O1172" s="5" t="s">
        <v>25</v>
      </c>
      <c r="P1172" s="5"/>
      <c r="Q1172" s="5" t="s">
        <v>21</v>
      </c>
      <c r="R1172" s="5" t="s">
        <v>27</v>
      </c>
      <c r="S1172" s="5">
        <v>72</v>
      </c>
      <c r="T1172" s="5" t="s">
        <v>22</v>
      </c>
      <c r="U1172" s="5" t="s">
        <v>23</v>
      </c>
      <c r="V1172" s="5" t="s">
        <v>24</v>
      </c>
      <c r="W1172" s="12">
        <v>143</v>
      </c>
      <c r="X1172" s="7">
        <f t="shared" si="72"/>
        <v>0.23</v>
      </c>
      <c r="Y1172" s="5">
        <f t="shared" si="73"/>
        <v>110.11</v>
      </c>
      <c r="AI1172" t="e">
        <f>VLOOKUP(A1172,NP!$A:$B,2,FALSE)</f>
        <v>#N/A</v>
      </c>
      <c r="AJ1172">
        <f t="shared" si="74"/>
        <v>0</v>
      </c>
      <c r="AK1172">
        <f>VLOOKUP(F1172,Kondition!$B$4:$AG$31,12,FALSE)*100</f>
        <v>23</v>
      </c>
      <c r="AL1172" t="e">
        <f t="shared" si="75"/>
        <v>#REF!</v>
      </c>
      <c r="AM1172">
        <v>16</v>
      </c>
    </row>
    <row r="1173" spans="1:39" x14ac:dyDescent="0.3">
      <c r="A1173" s="5">
        <v>10230719</v>
      </c>
      <c r="B1173" s="6">
        <v>4024067747759</v>
      </c>
      <c r="C1173" s="5" t="s">
        <v>76</v>
      </c>
      <c r="D1173" s="5" t="s">
        <v>2348</v>
      </c>
      <c r="E1173" s="12">
        <v>121</v>
      </c>
      <c r="F1173" s="5" t="s">
        <v>63</v>
      </c>
      <c r="G1173" s="5">
        <v>2256016</v>
      </c>
      <c r="H1173" s="36" t="s">
        <v>76</v>
      </c>
      <c r="I1173" s="5">
        <v>225</v>
      </c>
      <c r="J1173" s="5">
        <v>60</v>
      </c>
      <c r="K1173" s="5">
        <v>16</v>
      </c>
      <c r="L1173" s="5" t="s">
        <v>2298</v>
      </c>
      <c r="M1173" s="5">
        <v>98</v>
      </c>
      <c r="N1173" s="5"/>
      <c r="O1173" s="5" t="s">
        <v>19</v>
      </c>
      <c r="P1173" s="5"/>
      <c r="Q1173" s="5" t="s">
        <v>26</v>
      </c>
      <c r="R1173" s="5" t="s">
        <v>21</v>
      </c>
      <c r="S1173" s="5">
        <v>72</v>
      </c>
      <c r="T1173" s="5" t="s">
        <v>22</v>
      </c>
      <c r="U1173" s="5" t="s">
        <v>23</v>
      </c>
      <c r="V1173" s="5" t="s">
        <v>24</v>
      </c>
      <c r="W1173" s="12">
        <v>121</v>
      </c>
      <c r="X1173" s="7">
        <f t="shared" si="72"/>
        <v>0.21</v>
      </c>
      <c r="Y1173" s="5">
        <f t="shared" si="73"/>
        <v>95.59</v>
      </c>
      <c r="AI1173" t="e">
        <f>VLOOKUP(A1173,NP!$A:$B,2,FALSE)</f>
        <v>#N/A</v>
      </c>
      <c r="AJ1173">
        <f t="shared" si="74"/>
        <v>0</v>
      </c>
      <c r="AK1173">
        <f>VLOOKUP(F1173,Kondition!$B$4:$AG$31,12,FALSE)*100</f>
        <v>21</v>
      </c>
      <c r="AL1173" t="e">
        <f t="shared" si="75"/>
        <v>#REF!</v>
      </c>
      <c r="AM1173">
        <v>16</v>
      </c>
    </row>
    <row r="1174" spans="1:39" x14ac:dyDescent="0.3">
      <c r="A1174" s="5">
        <v>10050491</v>
      </c>
      <c r="B1174" s="6">
        <v>4024063581623</v>
      </c>
      <c r="C1174" s="5" t="s">
        <v>4286</v>
      </c>
      <c r="D1174" s="5" t="s">
        <v>4391</v>
      </c>
      <c r="E1174" s="12">
        <v>96</v>
      </c>
      <c r="F1174" s="5" t="s">
        <v>51</v>
      </c>
      <c r="G1174" s="5">
        <v>2156516</v>
      </c>
      <c r="H1174" s="36" t="s">
        <v>4286</v>
      </c>
      <c r="I1174" s="5">
        <v>215</v>
      </c>
      <c r="J1174" s="5">
        <v>65</v>
      </c>
      <c r="K1174" s="5">
        <v>16</v>
      </c>
      <c r="L1174" s="5" t="s">
        <v>683</v>
      </c>
      <c r="M1174" s="5">
        <v>109</v>
      </c>
      <c r="N1174" s="5">
        <v>107</v>
      </c>
      <c r="O1174" s="5" t="s">
        <v>50</v>
      </c>
      <c r="P1174" s="5"/>
      <c r="Q1174" s="5" t="s">
        <v>26</v>
      </c>
      <c r="R1174" s="5" t="s">
        <v>21</v>
      </c>
      <c r="S1174" s="5">
        <v>73</v>
      </c>
      <c r="T1174" s="5" t="s">
        <v>22</v>
      </c>
      <c r="U1174" s="5" t="s">
        <v>23</v>
      </c>
      <c r="V1174" s="5" t="s">
        <v>4279</v>
      </c>
      <c r="W1174" s="12">
        <v>96</v>
      </c>
      <c r="X1174" s="7">
        <f t="shared" si="72"/>
        <v>7.0000000000000007E-2</v>
      </c>
      <c r="Y1174" s="5">
        <f t="shared" si="73"/>
        <v>89.28</v>
      </c>
      <c r="AI1174" t="e">
        <f>VLOOKUP(A1174,NP!$A:$B,2,FALSE)</f>
        <v>#N/A</v>
      </c>
      <c r="AJ1174">
        <f t="shared" si="74"/>
        <v>0</v>
      </c>
      <c r="AK1174">
        <f>VLOOKUP(F1174,Kondition!$B$4:$AG$31,12,FALSE)*100</f>
        <v>7.0000000000000009</v>
      </c>
      <c r="AL1174" t="e">
        <f t="shared" si="75"/>
        <v>#REF!</v>
      </c>
      <c r="AM1174">
        <v>16</v>
      </c>
    </row>
    <row r="1175" spans="1:39" x14ac:dyDescent="0.3">
      <c r="A1175" s="5">
        <v>11012382</v>
      </c>
      <c r="B1175" s="6">
        <v>4019238008951</v>
      </c>
      <c r="C1175" s="5" t="s">
        <v>2294</v>
      </c>
      <c r="D1175" s="5" t="s">
        <v>5944</v>
      </c>
      <c r="E1175" s="12">
        <v>155</v>
      </c>
      <c r="F1175" s="5" t="s">
        <v>18</v>
      </c>
      <c r="G1175" s="5">
        <v>2156517</v>
      </c>
      <c r="H1175" s="36" t="s">
        <v>2294</v>
      </c>
      <c r="I1175" s="5">
        <v>215</v>
      </c>
      <c r="J1175" s="5">
        <v>65</v>
      </c>
      <c r="K1175" s="5">
        <v>17</v>
      </c>
      <c r="L1175" s="5" t="s">
        <v>202</v>
      </c>
      <c r="M1175" s="5">
        <v>99</v>
      </c>
      <c r="N1175" s="5"/>
      <c r="O1175" s="5" t="s">
        <v>33</v>
      </c>
      <c r="P1175" s="5"/>
      <c r="Q1175" s="5" t="s">
        <v>21</v>
      </c>
      <c r="R1175" s="5" t="s">
        <v>27</v>
      </c>
      <c r="S1175" s="5">
        <v>72</v>
      </c>
      <c r="T1175" s="5" t="s">
        <v>22</v>
      </c>
      <c r="U1175" s="5" t="s">
        <v>23</v>
      </c>
      <c r="V1175" s="5" t="s">
        <v>24</v>
      </c>
      <c r="W1175" s="12">
        <v>155</v>
      </c>
      <c r="X1175" s="7">
        <f t="shared" si="72"/>
        <v>0.23</v>
      </c>
      <c r="Y1175" s="5">
        <f t="shared" si="73"/>
        <v>119.35000000000001</v>
      </c>
      <c r="AI1175" t="e">
        <f>VLOOKUP(A1175,NP!$A:$B,2,FALSE)</f>
        <v>#N/A</v>
      </c>
      <c r="AJ1175">
        <f t="shared" si="74"/>
        <v>0</v>
      </c>
      <c r="AK1175">
        <f>VLOOKUP(F1175,Kondition!$B$4:$AG$31,15,FALSE)*100</f>
        <v>23</v>
      </c>
      <c r="AL1175" t="e">
        <f t="shared" si="75"/>
        <v>#REF!</v>
      </c>
      <c r="AM1175">
        <v>17</v>
      </c>
    </row>
    <row r="1176" spans="1:39" x14ac:dyDescent="0.3">
      <c r="A1176" s="5">
        <v>10030452</v>
      </c>
      <c r="B1176" s="6">
        <v>4024068591948</v>
      </c>
      <c r="C1176" s="5" t="s">
        <v>76</v>
      </c>
      <c r="D1176" s="5" t="s">
        <v>546</v>
      </c>
      <c r="E1176" s="12">
        <v>124</v>
      </c>
      <c r="F1176" s="5" t="s">
        <v>48</v>
      </c>
      <c r="G1176" s="5">
        <v>2055017</v>
      </c>
      <c r="H1176" s="36" t="s">
        <v>76</v>
      </c>
      <c r="I1176" s="5">
        <v>205</v>
      </c>
      <c r="J1176" s="5">
        <v>50</v>
      </c>
      <c r="K1176" s="5">
        <v>17</v>
      </c>
      <c r="L1176" s="5" t="s">
        <v>508</v>
      </c>
      <c r="M1176" s="5">
        <v>93</v>
      </c>
      <c r="N1176" s="5"/>
      <c r="O1176" s="5" t="s">
        <v>25</v>
      </c>
      <c r="P1176" s="5"/>
      <c r="Q1176" s="5" t="s">
        <v>20</v>
      </c>
      <c r="R1176" s="5" t="s">
        <v>21</v>
      </c>
      <c r="S1176" s="5">
        <v>72</v>
      </c>
      <c r="T1176" s="5" t="s">
        <v>22</v>
      </c>
      <c r="U1176" s="5" t="s">
        <v>23</v>
      </c>
      <c r="V1176" s="5" t="s">
        <v>24</v>
      </c>
      <c r="W1176" s="12">
        <v>124</v>
      </c>
      <c r="X1176" s="7">
        <f t="shared" si="72"/>
        <v>0.2</v>
      </c>
      <c r="Y1176" s="5">
        <f t="shared" si="73"/>
        <v>99.2</v>
      </c>
      <c r="AI1176" t="e">
        <f>VLOOKUP(A1176,NP!$A:$B,2,FALSE)</f>
        <v>#N/A</v>
      </c>
      <c r="AJ1176">
        <f t="shared" si="74"/>
        <v>0</v>
      </c>
      <c r="AK1176">
        <f>VLOOKUP(F1176,Kondition!$B$4:$AG$31,15,FALSE)*100</f>
        <v>20</v>
      </c>
      <c r="AL1176" t="e">
        <f t="shared" si="75"/>
        <v>#REF!</v>
      </c>
      <c r="AM1176">
        <v>17</v>
      </c>
    </row>
    <row r="1177" spans="1:39" x14ac:dyDescent="0.3">
      <c r="A1177" s="5">
        <v>10050332</v>
      </c>
      <c r="B1177" s="6">
        <v>4024063510616</v>
      </c>
      <c r="C1177" s="5" t="s">
        <v>2294</v>
      </c>
      <c r="D1177" s="5" t="s">
        <v>5057</v>
      </c>
      <c r="E1177" s="12">
        <v>96.5</v>
      </c>
      <c r="F1177" s="5" t="s">
        <v>51</v>
      </c>
      <c r="G1177" s="5">
        <v>2257016</v>
      </c>
      <c r="H1177" s="36" t="s">
        <v>2294</v>
      </c>
      <c r="I1177" s="5">
        <v>225</v>
      </c>
      <c r="J1177" s="5">
        <v>70</v>
      </c>
      <c r="K1177" s="5">
        <v>16</v>
      </c>
      <c r="L1177" s="5" t="s">
        <v>674</v>
      </c>
      <c r="M1177" s="5">
        <v>103</v>
      </c>
      <c r="N1177" s="5"/>
      <c r="O1177" s="5" t="s">
        <v>33</v>
      </c>
      <c r="P1177" s="5"/>
      <c r="Q1177" s="5" t="s">
        <v>20</v>
      </c>
      <c r="R1177" s="5" t="s">
        <v>21</v>
      </c>
      <c r="S1177" s="5">
        <v>71</v>
      </c>
      <c r="T1177" s="5" t="s">
        <v>22</v>
      </c>
      <c r="U1177" s="5" t="s">
        <v>23</v>
      </c>
      <c r="V1177" s="5" t="s">
        <v>24</v>
      </c>
      <c r="W1177" s="12">
        <v>96.5</v>
      </c>
      <c r="X1177" s="7">
        <f t="shared" si="72"/>
        <v>7.0000000000000007E-2</v>
      </c>
      <c r="Y1177" s="5">
        <f t="shared" si="73"/>
        <v>89.74499999999999</v>
      </c>
      <c r="AI1177" t="e">
        <f>VLOOKUP(A1177,NP!$A:$B,2,FALSE)</f>
        <v>#N/A</v>
      </c>
      <c r="AJ1177">
        <f t="shared" si="74"/>
        <v>0</v>
      </c>
      <c r="AK1177">
        <f>VLOOKUP(F1177,Kondition!$B$4:$AG$31,12,FALSE)*100</f>
        <v>7.0000000000000009</v>
      </c>
      <c r="AL1177" t="e">
        <f t="shared" si="75"/>
        <v>#REF!</v>
      </c>
      <c r="AM1177">
        <v>16</v>
      </c>
    </row>
    <row r="1178" spans="1:39" x14ac:dyDescent="0.3">
      <c r="A1178" s="5">
        <v>10030396</v>
      </c>
      <c r="B1178" s="6">
        <v>4024068517542</v>
      </c>
      <c r="C1178" s="5" t="s">
        <v>4286</v>
      </c>
      <c r="D1178" s="5" t="s">
        <v>4322</v>
      </c>
      <c r="E1178" s="12">
        <v>114.5</v>
      </c>
      <c r="F1178" s="5" t="s">
        <v>48</v>
      </c>
      <c r="G1178" s="5">
        <v>2056515</v>
      </c>
      <c r="H1178" s="36" t="s">
        <v>4286</v>
      </c>
      <c r="I1178" s="5">
        <v>205</v>
      </c>
      <c r="J1178" s="5">
        <v>65</v>
      </c>
      <c r="K1178" s="5">
        <v>15</v>
      </c>
      <c r="L1178" s="5" t="s">
        <v>4315</v>
      </c>
      <c r="M1178" s="5">
        <v>102</v>
      </c>
      <c r="N1178" s="5">
        <v>100</v>
      </c>
      <c r="O1178" s="5" t="s">
        <v>33</v>
      </c>
      <c r="P1178" s="5"/>
      <c r="Q1178" s="5" t="s">
        <v>26</v>
      </c>
      <c r="R1178" s="5" t="s">
        <v>21</v>
      </c>
      <c r="S1178" s="5">
        <v>73</v>
      </c>
      <c r="T1178" s="5" t="s">
        <v>22</v>
      </c>
      <c r="U1178" s="5" t="s">
        <v>23</v>
      </c>
      <c r="V1178" s="5" t="s">
        <v>4279</v>
      </c>
      <c r="W1178" s="12">
        <v>114.5</v>
      </c>
      <c r="X1178" s="7">
        <f t="shared" si="72"/>
        <v>0.19500000000000001</v>
      </c>
      <c r="Y1178" s="5">
        <f t="shared" si="73"/>
        <v>92.172499999999999</v>
      </c>
      <c r="AI1178" t="e">
        <f>VLOOKUP(A1178,NP!$A:$B,2,FALSE)</f>
        <v>#N/A</v>
      </c>
      <c r="AJ1178">
        <f t="shared" si="74"/>
        <v>0</v>
      </c>
      <c r="AK1178">
        <f>VLOOKUP(F1178,Kondition!$B$4:$AG$31,9,FALSE)*100</f>
        <v>19.5</v>
      </c>
      <c r="AL1178" t="e">
        <f t="shared" si="75"/>
        <v>#REF!</v>
      </c>
      <c r="AM1178">
        <v>16</v>
      </c>
    </row>
    <row r="1179" spans="1:39" x14ac:dyDescent="0.3">
      <c r="A1179" s="5">
        <v>10031350</v>
      </c>
      <c r="B1179" s="6">
        <v>4024068003861</v>
      </c>
      <c r="C1179" s="5" t="s">
        <v>4286</v>
      </c>
      <c r="D1179" s="5" t="s">
        <v>4350</v>
      </c>
      <c r="E1179" s="12">
        <v>114.5</v>
      </c>
      <c r="F1179" s="5" t="s">
        <v>48</v>
      </c>
      <c r="G1179" s="5">
        <v>2056515</v>
      </c>
      <c r="H1179" s="36" t="s">
        <v>4286</v>
      </c>
      <c r="I1179" s="5">
        <v>205</v>
      </c>
      <c r="J1179" s="5">
        <v>65</v>
      </c>
      <c r="K1179" s="5">
        <v>15</v>
      </c>
      <c r="L1179" s="5" t="s">
        <v>4335</v>
      </c>
      <c r="M1179" s="5">
        <v>102</v>
      </c>
      <c r="N1179" s="5">
        <v>100</v>
      </c>
      <c r="O1179" s="5" t="s">
        <v>33</v>
      </c>
      <c r="P1179" s="5"/>
      <c r="Q1179" s="5"/>
      <c r="R1179" s="5"/>
      <c r="S1179" s="5"/>
      <c r="T1179" s="5"/>
      <c r="U1179" s="5"/>
      <c r="V1179" s="5"/>
      <c r="W1179" s="12">
        <v>114.5</v>
      </c>
      <c r="X1179" s="7">
        <f t="shared" si="72"/>
        <v>0.19500000000000001</v>
      </c>
      <c r="Y1179" s="5">
        <f t="shared" si="73"/>
        <v>92.172499999999999</v>
      </c>
      <c r="AI1179" t="e">
        <f>VLOOKUP(A1179,NP!$A:$B,2,FALSE)</f>
        <v>#N/A</v>
      </c>
      <c r="AJ1179">
        <f t="shared" si="74"/>
        <v>0</v>
      </c>
      <c r="AK1179">
        <f>VLOOKUP(F1179,Kondition!$B$4:$AG$31,9,FALSE)*100</f>
        <v>19.5</v>
      </c>
      <c r="AL1179" t="e">
        <f t="shared" si="75"/>
        <v>#REF!</v>
      </c>
      <c r="AM1179">
        <v>16</v>
      </c>
    </row>
    <row r="1180" spans="1:39" x14ac:dyDescent="0.3">
      <c r="A1180" s="5">
        <v>10030449</v>
      </c>
      <c r="B1180" s="6">
        <v>4024068591993</v>
      </c>
      <c r="C1180" s="5" t="s">
        <v>76</v>
      </c>
      <c r="D1180" s="5" t="s">
        <v>543</v>
      </c>
      <c r="E1180" s="12">
        <v>124.5</v>
      </c>
      <c r="F1180" s="5" t="s">
        <v>48</v>
      </c>
      <c r="G1180" s="5">
        <v>2254517</v>
      </c>
      <c r="H1180" s="36" t="s">
        <v>76</v>
      </c>
      <c r="I1180" s="5">
        <v>225</v>
      </c>
      <c r="J1180" s="5">
        <v>45</v>
      </c>
      <c r="K1180" s="5">
        <v>17</v>
      </c>
      <c r="L1180" s="5" t="s">
        <v>508</v>
      </c>
      <c r="M1180" s="5">
        <v>94</v>
      </c>
      <c r="N1180" s="5"/>
      <c r="O1180" s="5" t="s">
        <v>25</v>
      </c>
      <c r="P1180" s="5"/>
      <c r="Q1180" s="5" t="s">
        <v>26</v>
      </c>
      <c r="R1180" s="5" t="s">
        <v>21</v>
      </c>
      <c r="S1180" s="5">
        <v>71</v>
      </c>
      <c r="T1180" s="5" t="s">
        <v>22</v>
      </c>
      <c r="U1180" s="5" t="s">
        <v>23</v>
      </c>
      <c r="V1180" s="5" t="s">
        <v>24</v>
      </c>
      <c r="W1180" s="12">
        <v>124.5</v>
      </c>
      <c r="X1180" s="7">
        <f t="shared" si="72"/>
        <v>0.2</v>
      </c>
      <c r="Y1180" s="5">
        <f t="shared" si="73"/>
        <v>99.600000000000009</v>
      </c>
      <c r="AI1180" t="e">
        <f>VLOOKUP(A1180,NP!$A:$B,2,FALSE)</f>
        <v>#N/A</v>
      </c>
      <c r="AJ1180">
        <f t="shared" si="74"/>
        <v>0</v>
      </c>
      <c r="AK1180">
        <f>VLOOKUP(F1180,Kondition!$B$4:$AG$31,15,FALSE)*100</f>
        <v>20</v>
      </c>
      <c r="AL1180" t="e">
        <f t="shared" si="75"/>
        <v>#REF!</v>
      </c>
      <c r="AM1180">
        <v>17</v>
      </c>
    </row>
    <row r="1181" spans="1:39" x14ac:dyDescent="0.3">
      <c r="A1181" s="5">
        <v>10230506</v>
      </c>
      <c r="B1181" s="6">
        <v>4024067581278</v>
      </c>
      <c r="C1181" s="5" t="s">
        <v>4286</v>
      </c>
      <c r="D1181" s="5" t="s">
        <v>4604</v>
      </c>
      <c r="E1181" s="12">
        <v>118.5</v>
      </c>
      <c r="F1181" s="5" t="s">
        <v>63</v>
      </c>
      <c r="G1181" s="5">
        <v>2157015</v>
      </c>
      <c r="H1181" s="36" t="s">
        <v>4286</v>
      </c>
      <c r="I1181" s="5">
        <v>215</v>
      </c>
      <c r="J1181" s="5">
        <v>70</v>
      </c>
      <c r="K1181" s="5">
        <v>15</v>
      </c>
      <c r="L1181" s="5" t="s">
        <v>2296</v>
      </c>
      <c r="M1181" s="5">
        <v>109</v>
      </c>
      <c r="N1181" s="5">
        <v>107</v>
      </c>
      <c r="O1181" s="5" t="s">
        <v>50</v>
      </c>
      <c r="P1181" s="5"/>
      <c r="Q1181" s="5" t="s">
        <v>26</v>
      </c>
      <c r="R1181" s="5" t="s">
        <v>21</v>
      </c>
      <c r="S1181" s="5">
        <v>73</v>
      </c>
      <c r="T1181" s="5" t="s">
        <v>22</v>
      </c>
      <c r="U1181" s="5" t="s">
        <v>23</v>
      </c>
      <c r="V1181" s="5" t="s">
        <v>4279</v>
      </c>
      <c r="W1181" s="12">
        <v>118.5</v>
      </c>
      <c r="X1181" s="7">
        <f t="shared" si="72"/>
        <v>0.20499999999999999</v>
      </c>
      <c r="Y1181" s="5">
        <f t="shared" si="73"/>
        <v>94.20750000000001</v>
      </c>
      <c r="AI1181" t="e">
        <f>VLOOKUP(A1181,NP!$A:$B,2,FALSE)</f>
        <v>#N/A</v>
      </c>
      <c r="AJ1181">
        <f t="shared" si="74"/>
        <v>0</v>
      </c>
      <c r="AK1181">
        <f>VLOOKUP(F1181,Kondition!$B$4:$AG$31,9,FALSE)*100</f>
        <v>20.5</v>
      </c>
      <c r="AL1181" t="e">
        <f t="shared" si="75"/>
        <v>#REF!</v>
      </c>
      <c r="AM1181">
        <v>16</v>
      </c>
    </row>
    <row r="1182" spans="1:39" x14ac:dyDescent="0.3">
      <c r="A1182" s="5">
        <v>10230744</v>
      </c>
      <c r="B1182" s="6">
        <v>4024067748046</v>
      </c>
      <c r="C1182" s="5" t="s">
        <v>76</v>
      </c>
      <c r="D1182" s="5" t="s">
        <v>2367</v>
      </c>
      <c r="E1182" s="12">
        <v>129.5</v>
      </c>
      <c r="F1182" s="5" t="s">
        <v>63</v>
      </c>
      <c r="G1182" s="5">
        <v>2155017</v>
      </c>
      <c r="H1182" s="36" t="s">
        <v>76</v>
      </c>
      <c r="I1182" s="5">
        <v>215</v>
      </c>
      <c r="J1182" s="5">
        <v>50</v>
      </c>
      <c r="K1182" s="5">
        <v>17</v>
      </c>
      <c r="L1182" s="5" t="s">
        <v>2327</v>
      </c>
      <c r="M1182" s="5">
        <v>95</v>
      </c>
      <c r="N1182" s="5"/>
      <c r="O1182" s="5" t="s">
        <v>25</v>
      </c>
      <c r="P1182" s="5"/>
      <c r="Q1182" s="5" t="s">
        <v>26</v>
      </c>
      <c r="R1182" s="5" t="s">
        <v>21</v>
      </c>
      <c r="S1182" s="5">
        <v>72</v>
      </c>
      <c r="T1182" s="5" t="s">
        <v>22</v>
      </c>
      <c r="U1182" s="5" t="s">
        <v>23</v>
      </c>
      <c r="V1182" s="5" t="s">
        <v>24</v>
      </c>
      <c r="W1182" s="12">
        <v>129.5</v>
      </c>
      <c r="X1182" s="7">
        <f t="shared" si="72"/>
        <v>0.21</v>
      </c>
      <c r="Y1182" s="5">
        <f t="shared" si="73"/>
        <v>102.30500000000001</v>
      </c>
      <c r="AI1182" t="e">
        <f>VLOOKUP(A1182,NP!$A:$B,2,FALSE)</f>
        <v>#N/A</v>
      </c>
      <c r="AJ1182">
        <f t="shared" si="74"/>
        <v>0</v>
      </c>
      <c r="AK1182">
        <f>VLOOKUP(F1182,Kondition!$B$4:$AG$31,15,FALSE)*100</f>
        <v>21</v>
      </c>
      <c r="AL1182" t="e">
        <f t="shared" si="75"/>
        <v>#REF!</v>
      </c>
      <c r="AM1182">
        <v>17</v>
      </c>
    </row>
    <row r="1183" spans="1:39" x14ac:dyDescent="0.3">
      <c r="A1183" s="5">
        <v>10030399</v>
      </c>
      <c r="B1183" s="6">
        <v>4024068517573</v>
      </c>
      <c r="C1183" s="5" t="s">
        <v>4286</v>
      </c>
      <c r="D1183" s="5" t="s">
        <v>4325</v>
      </c>
      <c r="E1183" s="12">
        <v>119</v>
      </c>
      <c r="F1183" s="5" t="s">
        <v>48</v>
      </c>
      <c r="G1183" s="5">
        <v>2057516</v>
      </c>
      <c r="H1183" s="36" t="s">
        <v>4286</v>
      </c>
      <c r="I1183" s="5">
        <v>205</v>
      </c>
      <c r="J1183" s="5">
        <v>75</v>
      </c>
      <c r="K1183" s="5">
        <v>16</v>
      </c>
      <c r="L1183" s="5" t="s">
        <v>4315</v>
      </c>
      <c r="M1183" s="5">
        <v>110</v>
      </c>
      <c r="N1183" s="5">
        <v>108</v>
      </c>
      <c r="O1183" s="5" t="s">
        <v>50</v>
      </c>
      <c r="P1183" s="5"/>
      <c r="Q1183" s="5" t="s">
        <v>26</v>
      </c>
      <c r="R1183" s="5" t="s">
        <v>21</v>
      </c>
      <c r="S1183" s="5">
        <v>73</v>
      </c>
      <c r="T1183" s="5" t="s">
        <v>22</v>
      </c>
      <c r="U1183" s="5" t="s">
        <v>23</v>
      </c>
      <c r="V1183" s="5" t="s">
        <v>4279</v>
      </c>
      <c r="W1183" s="12">
        <v>119</v>
      </c>
      <c r="X1183" s="7">
        <f t="shared" si="72"/>
        <v>0.2</v>
      </c>
      <c r="Y1183" s="5">
        <f t="shared" si="73"/>
        <v>95.2</v>
      </c>
      <c r="AI1183" t="e">
        <f>VLOOKUP(A1183,NP!$A:$B,2,FALSE)</f>
        <v>#N/A</v>
      </c>
      <c r="AJ1183">
        <f t="shared" si="74"/>
        <v>0</v>
      </c>
      <c r="AK1183">
        <f>VLOOKUP(F1183,Kondition!$B$4:$AG$31,12,FALSE)*100</f>
        <v>20</v>
      </c>
      <c r="AL1183" t="e">
        <f t="shared" si="75"/>
        <v>#REF!</v>
      </c>
      <c r="AM1183">
        <v>16</v>
      </c>
    </row>
    <row r="1184" spans="1:39" x14ac:dyDescent="0.3">
      <c r="A1184" s="5">
        <v>10031353</v>
      </c>
      <c r="B1184" s="6">
        <v>4024068003984</v>
      </c>
      <c r="C1184" s="5" t="s">
        <v>4286</v>
      </c>
      <c r="D1184" s="5" t="s">
        <v>4353</v>
      </c>
      <c r="E1184" s="12">
        <v>119</v>
      </c>
      <c r="F1184" s="5" t="s">
        <v>48</v>
      </c>
      <c r="G1184" s="5">
        <v>2057516</v>
      </c>
      <c r="H1184" s="36" t="s">
        <v>4286</v>
      </c>
      <c r="I1184" s="5">
        <v>205</v>
      </c>
      <c r="J1184" s="5">
        <v>75</v>
      </c>
      <c r="K1184" s="5">
        <v>16</v>
      </c>
      <c r="L1184" s="5" t="s">
        <v>4335</v>
      </c>
      <c r="M1184" s="5">
        <v>110</v>
      </c>
      <c r="N1184" s="5">
        <v>108</v>
      </c>
      <c r="O1184" s="5" t="s">
        <v>50</v>
      </c>
      <c r="P1184" s="5"/>
      <c r="Q1184" s="5"/>
      <c r="R1184" s="5"/>
      <c r="S1184" s="5"/>
      <c r="T1184" s="5"/>
      <c r="U1184" s="5"/>
      <c r="V1184" s="5"/>
      <c r="W1184" s="12">
        <v>119</v>
      </c>
      <c r="X1184" s="7">
        <f t="shared" si="72"/>
        <v>0.2</v>
      </c>
      <c r="Y1184" s="5">
        <f t="shared" si="73"/>
        <v>95.2</v>
      </c>
      <c r="AI1184" t="e">
        <f>VLOOKUP(A1184,NP!$A:$B,2,FALSE)</f>
        <v>#N/A</v>
      </c>
      <c r="AJ1184">
        <f t="shared" si="74"/>
        <v>0</v>
      </c>
      <c r="AK1184">
        <f>VLOOKUP(F1184,Kondition!$B$4:$AG$31,12,FALSE)*100</f>
        <v>20</v>
      </c>
      <c r="AL1184" t="e">
        <f t="shared" si="75"/>
        <v>#REF!</v>
      </c>
      <c r="AM1184">
        <v>16</v>
      </c>
    </row>
    <row r="1185" spans="1:39" x14ac:dyDescent="0.3">
      <c r="A1185" s="5">
        <v>10013620</v>
      </c>
      <c r="B1185" s="6">
        <v>4019238408799</v>
      </c>
      <c r="C1185" s="5" t="s">
        <v>76</v>
      </c>
      <c r="D1185" s="5" t="s">
        <v>107</v>
      </c>
      <c r="E1185" s="12">
        <v>157</v>
      </c>
      <c r="F1185" s="5" t="s">
        <v>18</v>
      </c>
      <c r="G1185" s="5">
        <v>2254517</v>
      </c>
      <c r="H1185" s="36" t="s">
        <v>76</v>
      </c>
      <c r="I1185" s="5">
        <v>225</v>
      </c>
      <c r="J1185" s="5">
        <v>45</v>
      </c>
      <c r="K1185" s="5">
        <v>17</v>
      </c>
      <c r="L1185" s="5" t="s">
        <v>86</v>
      </c>
      <c r="M1185" s="5">
        <v>94</v>
      </c>
      <c r="N1185" s="5"/>
      <c r="O1185" s="5" t="s">
        <v>25</v>
      </c>
      <c r="P1185" s="5"/>
      <c r="Q1185" s="5" t="s">
        <v>26</v>
      </c>
      <c r="R1185" s="5" t="s">
        <v>21</v>
      </c>
      <c r="S1185" s="5">
        <v>72</v>
      </c>
      <c r="T1185" s="5" t="s">
        <v>22</v>
      </c>
      <c r="U1185" s="5" t="s">
        <v>23</v>
      </c>
      <c r="V1185" s="5" t="s">
        <v>24</v>
      </c>
      <c r="W1185" s="12">
        <v>157</v>
      </c>
      <c r="X1185" s="7">
        <f t="shared" si="72"/>
        <v>0.23</v>
      </c>
      <c r="Y1185" s="5">
        <f t="shared" si="73"/>
        <v>120.89</v>
      </c>
      <c r="AI1185" t="e">
        <f>VLOOKUP(A1185,NP!$A:$B,2,FALSE)</f>
        <v>#N/A</v>
      </c>
      <c r="AJ1185">
        <f t="shared" si="74"/>
        <v>0</v>
      </c>
      <c r="AK1185">
        <f>VLOOKUP(F1185,Kondition!$B$4:$AG$31,15,FALSE)*100</f>
        <v>23</v>
      </c>
      <c r="AL1185" t="e">
        <f t="shared" si="75"/>
        <v>#REF!</v>
      </c>
      <c r="AM1185">
        <v>17</v>
      </c>
    </row>
    <row r="1186" spans="1:39" x14ac:dyDescent="0.3">
      <c r="A1186" s="5">
        <v>11010598</v>
      </c>
      <c r="B1186" s="6">
        <v>4019238741605</v>
      </c>
      <c r="C1186" s="5" t="s">
        <v>76</v>
      </c>
      <c r="D1186" s="5" t="s">
        <v>3249</v>
      </c>
      <c r="E1186" s="12">
        <v>157</v>
      </c>
      <c r="F1186" s="5" t="s">
        <v>18</v>
      </c>
      <c r="G1186" s="5">
        <v>2254517</v>
      </c>
      <c r="H1186" s="36" t="s">
        <v>76</v>
      </c>
      <c r="I1186" s="5">
        <v>225</v>
      </c>
      <c r="J1186" s="5">
        <v>45</v>
      </c>
      <c r="K1186" s="5">
        <v>17</v>
      </c>
      <c r="L1186" s="5" t="s">
        <v>3230</v>
      </c>
      <c r="M1186" s="5">
        <v>94</v>
      </c>
      <c r="N1186" s="5"/>
      <c r="O1186" s="5" t="s">
        <v>25</v>
      </c>
      <c r="P1186" s="5"/>
      <c r="Q1186" s="5" t="s">
        <v>21</v>
      </c>
      <c r="R1186" s="5" t="s">
        <v>27</v>
      </c>
      <c r="S1186" s="5">
        <v>72</v>
      </c>
      <c r="T1186" s="5" t="s">
        <v>22</v>
      </c>
      <c r="U1186" s="5" t="s">
        <v>23</v>
      </c>
      <c r="V1186" s="5" t="s">
        <v>24</v>
      </c>
      <c r="W1186" s="12">
        <v>157</v>
      </c>
      <c r="X1186" s="7">
        <f t="shared" si="72"/>
        <v>0.23</v>
      </c>
      <c r="Y1186" s="5">
        <f t="shared" si="73"/>
        <v>120.89</v>
      </c>
      <c r="AI1186" t="e">
        <f>VLOOKUP(A1186,NP!$A:$B,2,FALSE)</f>
        <v>#N/A</v>
      </c>
      <c r="AJ1186">
        <f t="shared" si="74"/>
        <v>0</v>
      </c>
      <c r="AK1186">
        <f>VLOOKUP(F1186,Kondition!$B$4:$AG$31,15,FALSE)*100</f>
        <v>23</v>
      </c>
      <c r="AL1186" t="e">
        <f t="shared" si="75"/>
        <v>#REF!</v>
      </c>
      <c r="AM1186">
        <v>17</v>
      </c>
    </row>
    <row r="1187" spans="1:39" x14ac:dyDescent="0.3">
      <c r="A1187" s="5">
        <v>10012920</v>
      </c>
      <c r="B1187" s="6">
        <v>4019238371642</v>
      </c>
      <c r="C1187" s="5" t="s">
        <v>4286</v>
      </c>
      <c r="D1187" s="5" t="s">
        <v>4294</v>
      </c>
      <c r="E1187" s="12">
        <v>146</v>
      </c>
      <c r="F1187" s="5" t="s">
        <v>18</v>
      </c>
      <c r="G1187" s="5">
        <v>2257015</v>
      </c>
      <c r="H1187" s="36" t="s">
        <v>4286</v>
      </c>
      <c r="I1187" s="5">
        <v>225</v>
      </c>
      <c r="J1187" s="5">
        <v>70</v>
      </c>
      <c r="K1187" s="5">
        <v>15</v>
      </c>
      <c r="L1187" s="5" t="s">
        <v>95</v>
      </c>
      <c r="M1187" s="5">
        <v>112</v>
      </c>
      <c r="N1187" s="5">
        <v>110</v>
      </c>
      <c r="O1187" s="5" t="s">
        <v>50</v>
      </c>
      <c r="P1187" s="5"/>
      <c r="Q1187" s="5" t="s">
        <v>26</v>
      </c>
      <c r="R1187" s="5" t="s">
        <v>21</v>
      </c>
      <c r="S1187" s="5">
        <v>73</v>
      </c>
      <c r="T1187" s="5" t="s">
        <v>22</v>
      </c>
      <c r="U1187" s="5" t="s">
        <v>23</v>
      </c>
      <c r="V1187" s="5" t="s">
        <v>4279</v>
      </c>
      <c r="W1187" s="12">
        <v>146</v>
      </c>
      <c r="X1187" s="7">
        <f t="shared" si="72"/>
        <v>0.215</v>
      </c>
      <c r="Y1187" s="5">
        <f t="shared" si="73"/>
        <v>114.61</v>
      </c>
      <c r="AI1187" t="e">
        <f>VLOOKUP(A1187,NP!$A:$B,2,FALSE)</f>
        <v>#N/A</v>
      </c>
      <c r="AJ1187">
        <f t="shared" si="74"/>
        <v>0</v>
      </c>
      <c r="AK1187">
        <f>VLOOKUP(F1187,Kondition!$B$4:$AG$31,9,FALSE)*100</f>
        <v>21.5</v>
      </c>
      <c r="AL1187" t="e">
        <f t="shared" si="75"/>
        <v>#REF!</v>
      </c>
      <c r="AM1187">
        <v>16</v>
      </c>
    </row>
    <row r="1188" spans="1:39" x14ac:dyDescent="0.3">
      <c r="A1188" s="5">
        <v>11011593</v>
      </c>
      <c r="B1188" s="6">
        <v>4019238780000</v>
      </c>
      <c r="C1188" s="5" t="s">
        <v>4286</v>
      </c>
      <c r="D1188" s="5" t="s">
        <v>4831</v>
      </c>
      <c r="E1188" s="12">
        <v>146</v>
      </c>
      <c r="F1188" s="5" t="s">
        <v>18</v>
      </c>
      <c r="G1188" s="5">
        <v>2257015</v>
      </c>
      <c r="H1188" s="36" t="s">
        <v>4286</v>
      </c>
      <c r="I1188" s="5">
        <v>225</v>
      </c>
      <c r="J1188" s="5">
        <v>70</v>
      </c>
      <c r="K1188" s="5">
        <v>15</v>
      </c>
      <c r="L1188" s="5" t="s">
        <v>4302</v>
      </c>
      <c r="M1188" s="5">
        <v>112</v>
      </c>
      <c r="N1188" s="5">
        <v>110</v>
      </c>
      <c r="O1188" s="5" t="s">
        <v>50</v>
      </c>
      <c r="P1188" s="5"/>
      <c r="Q1188" s="5" t="s">
        <v>26</v>
      </c>
      <c r="R1188" s="5" t="s">
        <v>27</v>
      </c>
      <c r="S1188" s="5">
        <v>73</v>
      </c>
      <c r="T1188" s="5" t="s">
        <v>22</v>
      </c>
      <c r="U1188" s="5" t="s">
        <v>23</v>
      </c>
      <c r="V1188" s="5" t="s">
        <v>4279</v>
      </c>
      <c r="W1188" s="12">
        <v>146</v>
      </c>
      <c r="X1188" s="7">
        <f t="shared" si="72"/>
        <v>0.215</v>
      </c>
      <c r="Y1188" s="5">
        <f t="shared" si="73"/>
        <v>114.61</v>
      </c>
      <c r="AI1188" t="e">
        <f>VLOOKUP(A1188,NP!$A:$B,2,FALSE)</f>
        <v>#N/A</v>
      </c>
      <c r="AJ1188">
        <f t="shared" si="74"/>
        <v>0</v>
      </c>
      <c r="AK1188">
        <f>VLOOKUP(F1188,Kondition!$B$4:$AG$31,9,FALSE)*100</f>
        <v>21.5</v>
      </c>
      <c r="AL1188" t="e">
        <f t="shared" si="75"/>
        <v>#REF!</v>
      </c>
      <c r="AM1188">
        <v>16</v>
      </c>
    </row>
    <row r="1189" spans="1:39" x14ac:dyDescent="0.3">
      <c r="A1189" s="5">
        <v>11011578</v>
      </c>
      <c r="B1189" s="6">
        <v>4019238797282</v>
      </c>
      <c r="C1189" s="5" t="s">
        <v>2294</v>
      </c>
      <c r="D1189" s="5" t="s">
        <v>5910</v>
      </c>
      <c r="E1189" s="12">
        <v>146.5</v>
      </c>
      <c r="F1189" s="5" t="s">
        <v>18</v>
      </c>
      <c r="G1189" s="5">
        <v>2157016</v>
      </c>
      <c r="H1189" s="36" t="s">
        <v>2294</v>
      </c>
      <c r="I1189" s="5">
        <v>215</v>
      </c>
      <c r="J1189" s="5">
        <v>70</v>
      </c>
      <c r="K1189" s="5">
        <v>16</v>
      </c>
      <c r="L1189" s="5" t="s">
        <v>202</v>
      </c>
      <c r="M1189" s="5">
        <v>104</v>
      </c>
      <c r="N1189" s="5"/>
      <c r="O1189" s="5" t="s">
        <v>19</v>
      </c>
      <c r="P1189" s="5"/>
      <c r="Q1189" s="5" t="s">
        <v>21</v>
      </c>
      <c r="R1189" s="5" t="s">
        <v>21</v>
      </c>
      <c r="S1189" s="5">
        <v>72</v>
      </c>
      <c r="T1189" s="5" t="s">
        <v>22</v>
      </c>
      <c r="U1189" s="5" t="s">
        <v>23</v>
      </c>
      <c r="V1189" s="5" t="s">
        <v>24</v>
      </c>
      <c r="W1189" s="12">
        <v>146.5</v>
      </c>
      <c r="X1189" s="7">
        <f t="shared" si="72"/>
        <v>0.23</v>
      </c>
      <c r="Y1189" s="5">
        <f t="shared" si="73"/>
        <v>112.80500000000001</v>
      </c>
      <c r="AI1189" t="e">
        <f>VLOOKUP(A1189,NP!$A:$B,2,FALSE)</f>
        <v>#N/A</v>
      </c>
      <c r="AJ1189">
        <f t="shared" si="74"/>
        <v>0</v>
      </c>
      <c r="AK1189">
        <f>VLOOKUP(F1189,Kondition!$B$4:$AG$31,12,FALSE)*100</f>
        <v>23</v>
      </c>
      <c r="AL1189" t="e">
        <f t="shared" si="75"/>
        <v>#REF!</v>
      </c>
      <c r="AM1189">
        <v>16</v>
      </c>
    </row>
    <row r="1190" spans="1:39" x14ac:dyDescent="0.3">
      <c r="A1190" s="5">
        <v>11010144</v>
      </c>
      <c r="B1190" s="6">
        <v>4019238676297</v>
      </c>
      <c r="C1190" s="5" t="s">
        <v>4286</v>
      </c>
      <c r="D1190" s="5" t="s">
        <v>4813</v>
      </c>
      <c r="E1190" s="12">
        <v>146.5</v>
      </c>
      <c r="F1190" s="5" t="s">
        <v>18</v>
      </c>
      <c r="G1190" s="5">
        <v>2056515</v>
      </c>
      <c r="H1190" s="36" t="s">
        <v>4286</v>
      </c>
      <c r="I1190" s="5">
        <v>205</v>
      </c>
      <c r="J1190" s="5">
        <v>65</v>
      </c>
      <c r="K1190" s="5">
        <v>15</v>
      </c>
      <c r="L1190" s="5" t="s">
        <v>4302</v>
      </c>
      <c r="M1190" s="5">
        <v>102</v>
      </c>
      <c r="N1190" s="5">
        <v>100</v>
      </c>
      <c r="O1190" s="5" t="s">
        <v>33</v>
      </c>
      <c r="P1190" s="5"/>
      <c r="Q1190" s="5" t="s">
        <v>26</v>
      </c>
      <c r="R1190" s="5" t="s">
        <v>27</v>
      </c>
      <c r="S1190" s="5">
        <v>73</v>
      </c>
      <c r="T1190" s="5" t="s">
        <v>22</v>
      </c>
      <c r="U1190" s="5" t="s">
        <v>23</v>
      </c>
      <c r="V1190" s="5" t="s">
        <v>4279</v>
      </c>
      <c r="W1190" s="12">
        <v>146.5</v>
      </c>
      <c r="X1190" s="7">
        <f t="shared" si="72"/>
        <v>0.215</v>
      </c>
      <c r="Y1190" s="5">
        <f t="shared" si="73"/>
        <v>115.0025</v>
      </c>
      <c r="AI1190" t="e">
        <f>VLOOKUP(A1190,NP!$A:$B,2,FALSE)</f>
        <v>#N/A</v>
      </c>
      <c r="AJ1190">
        <f t="shared" si="74"/>
        <v>0</v>
      </c>
      <c r="AK1190">
        <f>VLOOKUP(F1190,Kondition!$B$4:$AG$31,9,FALSE)*100</f>
        <v>21.5</v>
      </c>
      <c r="AL1190" t="e">
        <f t="shared" si="75"/>
        <v>#REF!</v>
      </c>
      <c r="AM1190">
        <v>16</v>
      </c>
    </row>
    <row r="1191" spans="1:39" x14ac:dyDescent="0.3">
      <c r="A1191" s="5">
        <v>10030457</v>
      </c>
      <c r="B1191" s="6">
        <v>4024068592068</v>
      </c>
      <c r="C1191" s="5" t="s">
        <v>2294</v>
      </c>
      <c r="D1191" s="5" t="s">
        <v>5025</v>
      </c>
      <c r="E1191" s="12">
        <v>126</v>
      </c>
      <c r="F1191" s="5" t="s">
        <v>48</v>
      </c>
      <c r="G1191" s="5">
        <v>2156017</v>
      </c>
      <c r="H1191" s="36" t="s">
        <v>2294</v>
      </c>
      <c r="I1191" s="5">
        <v>215</v>
      </c>
      <c r="J1191" s="5">
        <v>60</v>
      </c>
      <c r="K1191" s="5">
        <v>17</v>
      </c>
      <c r="L1191" s="5" t="s">
        <v>508</v>
      </c>
      <c r="M1191" s="5">
        <v>96</v>
      </c>
      <c r="N1191" s="5"/>
      <c r="O1191" s="5" t="s">
        <v>19</v>
      </c>
      <c r="P1191" s="5"/>
      <c r="Q1191" s="5" t="s">
        <v>20</v>
      </c>
      <c r="R1191" s="5" t="s">
        <v>21</v>
      </c>
      <c r="S1191" s="5">
        <v>71</v>
      </c>
      <c r="T1191" s="5" t="s">
        <v>22</v>
      </c>
      <c r="U1191" s="5" t="s">
        <v>23</v>
      </c>
      <c r="V1191" s="5" t="s">
        <v>24</v>
      </c>
      <c r="W1191" s="12">
        <v>126</v>
      </c>
      <c r="X1191" s="7">
        <f t="shared" si="72"/>
        <v>0.2</v>
      </c>
      <c r="Y1191" s="5">
        <f t="shared" si="73"/>
        <v>100.80000000000001</v>
      </c>
      <c r="AI1191" t="e">
        <f>VLOOKUP(A1191,NP!$A:$B,2,FALSE)</f>
        <v>#N/A</v>
      </c>
      <c r="AJ1191">
        <f t="shared" si="74"/>
        <v>0</v>
      </c>
      <c r="AK1191">
        <f>VLOOKUP(F1191,Kondition!$B$4:$AG$31,15,FALSE)*100</f>
        <v>20</v>
      </c>
      <c r="AL1191" t="e">
        <f t="shared" si="75"/>
        <v>#REF!</v>
      </c>
      <c r="AM1191">
        <v>17</v>
      </c>
    </row>
    <row r="1192" spans="1:39" x14ac:dyDescent="0.3">
      <c r="A1192" s="5">
        <v>10230505</v>
      </c>
      <c r="B1192" s="6">
        <v>4024067581261</v>
      </c>
      <c r="C1192" s="5" t="s">
        <v>4286</v>
      </c>
      <c r="D1192" s="5" t="s">
        <v>4603</v>
      </c>
      <c r="E1192" s="12">
        <v>124</v>
      </c>
      <c r="F1192" s="5" t="s">
        <v>63</v>
      </c>
      <c r="G1192" s="5">
        <v>1956516</v>
      </c>
      <c r="H1192" s="36" t="s">
        <v>4286</v>
      </c>
      <c r="I1192" s="5">
        <v>195</v>
      </c>
      <c r="J1192" s="5">
        <v>65</v>
      </c>
      <c r="K1192" s="5">
        <v>16</v>
      </c>
      <c r="L1192" s="5" t="s">
        <v>2296</v>
      </c>
      <c r="M1192" s="5">
        <v>104</v>
      </c>
      <c r="N1192" s="5">
        <v>102</v>
      </c>
      <c r="O1192" s="5" t="s">
        <v>33</v>
      </c>
      <c r="P1192" s="5"/>
      <c r="Q1192" s="5" t="s">
        <v>26</v>
      </c>
      <c r="R1192" s="5" t="s">
        <v>21</v>
      </c>
      <c r="S1192" s="5">
        <v>73</v>
      </c>
      <c r="T1192" s="5" t="s">
        <v>22</v>
      </c>
      <c r="U1192" s="5" t="s">
        <v>23</v>
      </c>
      <c r="V1192" s="5" t="s">
        <v>4279</v>
      </c>
      <c r="W1192" s="12">
        <v>124</v>
      </c>
      <c r="X1192" s="7">
        <f t="shared" si="72"/>
        <v>0.21</v>
      </c>
      <c r="Y1192" s="5">
        <f t="shared" si="73"/>
        <v>97.960000000000008</v>
      </c>
      <c r="AI1192" t="e">
        <f>VLOOKUP(A1192,NP!$A:$B,2,FALSE)</f>
        <v>#N/A</v>
      </c>
      <c r="AJ1192">
        <f t="shared" si="74"/>
        <v>0</v>
      </c>
      <c r="AK1192">
        <f>VLOOKUP(F1192,Kondition!$B$4:$AG$31,12,FALSE)*100</f>
        <v>21</v>
      </c>
      <c r="AL1192" t="e">
        <f t="shared" si="75"/>
        <v>#REF!</v>
      </c>
      <c r="AM1192">
        <v>16</v>
      </c>
    </row>
    <row r="1193" spans="1:39" x14ac:dyDescent="0.3">
      <c r="A1193" s="5">
        <v>10230890</v>
      </c>
      <c r="B1193" s="6">
        <v>4024067000151</v>
      </c>
      <c r="C1193" s="5" t="s">
        <v>76</v>
      </c>
      <c r="D1193" s="5" t="s">
        <v>2392</v>
      </c>
      <c r="E1193" s="12">
        <v>124</v>
      </c>
      <c r="F1193" s="5" t="s">
        <v>63</v>
      </c>
      <c r="G1193" s="5">
        <v>2156016</v>
      </c>
      <c r="H1193" s="36" t="s">
        <v>76</v>
      </c>
      <c r="I1193" s="5">
        <v>215</v>
      </c>
      <c r="J1193" s="5">
        <v>60</v>
      </c>
      <c r="K1193" s="5">
        <v>16</v>
      </c>
      <c r="L1193" s="5" t="s">
        <v>2298</v>
      </c>
      <c r="M1193" s="5">
        <v>95</v>
      </c>
      <c r="N1193" s="5"/>
      <c r="O1193" s="5" t="s">
        <v>25</v>
      </c>
      <c r="P1193" s="5"/>
      <c r="Q1193" s="5" t="s">
        <v>26</v>
      </c>
      <c r="R1193" s="5" t="s">
        <v>21</v>
      </c>
      <c r="S1193" s="5">
        <v>72</v>
      </c>
      <c r="T1193" s="5" t="s">
        <v>22</v>
      </c>
      <c r="U1193" s="5" t="s">
        <v>23</v>
      </c>
      <c r="V1193" s="5" t="s">
        <v>24</v>
      </c>
      <c r="W1193" s="12">
        <v>124</v>
      </c>
      <c r="X1193" s="7">
        <f t="shared" si="72"/>
        <v>0.21</v>
      </c>
      <c r="Y1193" s="5">
        <f t="shared" si="73"/>
        <v>97.960000000000008</v>
      </c>
      <c r="AI1193" t="e">
        <f>VLOOKUP(A1193,NP!$A:$B,2,FALSE)</f>
        <v>#N/A</v>
      </c>
      <c r="AJ1193">
        <f t="shared" si="74"/>
        <v>0</v>
      </c>
      <c r="AK1193">
        <f>VLOOKUP(F1193,Kondition!$B$4:$AG$31,12,FALSE)*100</f>
        <v>21</v>
      </c>
      <c r="AL1193" t="e">
        <f t="shared" si="75"/>
        <v>#REF!</v>
      </c>
      <c r="AM1193">
        <v>16</v>
      </c>
    </row>
    <row r="1194" spans="1:39" x14ac:dyDescent="0.3">
      <c r="A1194" s="5">
        <v>10230720</v>
      </c>
      <c r="B1194" s="6">
        <v>4024067747766</v>
      </c>
      <c r="C1194" s="5" t="s">
        <v>76</v>
      </c>
      <c r="D1194" s="5" t="s">
        <v>2349</v>
      </c>
      <c r="E1194" s="12">
        <v>124</v>
      </c>
      <c r="F1194" s="5" t="s">
        <v>63</v>
      </c>
      <c r="G1194" s="5">
        <v>2356016</v>
      </c>
      <c r="H1194" s="36" t="s">
        <v>76</v>
      </c>
      <c r="I1194" s="5">
        <v>235</v>
      </c>
      <c r="J1194" s="5">
        <v>60</v>
      </c>
      <c r="K1194" s="5">
        <v>16</v>
      </c>
      <c r="L1194" s="5" t="s">
        <v>2298</v>
      </c>
      <c r="M1194" s="5">
        <v>100</v>
      </c>
      <c r="N1194" s="5"/>
      <c r="O1194" s="5" t="s">
        <v>19</v>
      </c>
      <c r="P1194" s="5"/>
      <c r="Q1194" s="5" t="s">
        <v>26</v>
      </c>
      <c r="R1194" s="5" t="s">
        <v>21</v>
      </c>
      <c r="S1194" s="5">
        <v>72</v>
      </c>
      <c r="T1194" s="5" t="s">
        <v>22</v>
      </c>
      <c r="U1194" s="5" t="s">
        <v>23</v>
      </c>
      <c r="V1194" s="5" t="s">
        <v>24</v>
      </c>
      <c r="W1194" s="12">
        <v>124</v>
      </c>
      <c r="X1194" s="7">
        <f t="shared" si="72"/>
        <v>0.21</v>
      </c>
      <c r="Y1194" s="5">
        <f t="shared" si="73"/>
        <v>97.960000000000008</v>
      </c>
      <c r="AI1194" t="e">
        <f>VLOOKUP(A1194,NP!$A:$B,2,FALSE)</f>
        <v>#N/A</v>
      </c>
      <c r="AJ1194">
        <f t="shared" si="74"/>
        <v>0</v>
      </c>
      <c r="AK1194">
        <f>VLOOKUP(F1194,Kondition!$B$4:$AG$31,12,FALSE)*100</f>
        <v>21</v>
      </c>
      <c r="AL1194" t="e">
        <f t="shared" si="75"/>
        <v>#REF!</v>
      </c>
      <c r="AM1194">
        <v>16</v>
      </c>
    </row>
    <row r="1195" spans="1:39" x14ac:dyDescent="0.3">
      <c r="A1195" s="5">
        <v>10013907</v>
      </c>
      <c r="B1195" s="6">
        <v>4019238233896</v>
      </c>
      <c r="C1195" s="5" t="s">
        <v>2294</v>
      </c>
      <c r="D1195" s="5" t="s">
        <v>4937</v>
      </c>
      <c r="E1195" s="12">
        <v>158</v>
      </c>
      <c r="F1195" s="5" t="s">
        <v>18</v>
      </c>
      <c r="G1195" s="5">
        <v>2156017</v>
      </c>
      <c r="H1195" s="36" t="s">
        <v>2294</v>
      </c>
      <c r="I1195" s="5">
        <v>215</v>
      </c>
      <c r="J1195" s="5">
        <v>60</v>
      </c>
      <c r="K1195" s="5">
        <v>17</v>
      </c>
      <c r="L1195" s="5" t="s">
        <v>4916</v>
      </c>
      <c r="M1195" s="5">
        <v>96</v>
      </c>
      <c r="N1195" s="5"/>
      <c r="O1195" s="5" t="s">
        <v>19</v>
      </c>
      <c r="P1195" s="5"/>
      <c r="Q1195" s="5" t="s">
        <v>20</v>
      </c>
      <c r="R1195" s="5" t="s">
        <v>26</v>
      </c>
      <c r="S1195" s="5">
        <v>72</v>
      </c>
      <c r="T1195" s="5" t="s">
        <v>22</v>
      </c>
      <c r="U1195" s="5" t="s">
        <v>23</v>
      </c>
      <c r="V1195" s="5" t="s">
        <v>24</v>
      </c>
      <c r="W1195" s="12">
        <v>158</v>
      </c>
      <c r="X1195" s="7">
        <f t="shared" si="72"/>
        <v>0.23</v>
      </c>
      <c r="Y1195" s="5">
        <f t="shared" si="73"/>
        <v>121.66</v>
      </c>
      <c r="AI1195" t="e">
        <f>VLOOKUP(A1195,NP!$A:$B,2,FALSE)</f>
        <v>#N/A</v>
      </c>
      <c r="AJ1195">
        <f t="shared" si="74"/>
        <v>0</v>
      </c>
      <c r="AK1195">
        <f>VLOOKUP(F1195,Kondition!$B$4:$AG$31,15,FALSE)*100</f>
        <v>23</v>
      </c>
      <c r="AL1195" t="e">
        <f t="shared" si="75"/>
        <v>#REF!</v>
      </c>
      <c r="AM1195">
        <v>17</v>
      </c>
    </row>
    <row r="1196" spans="1:39" x14ac:dyDescent="0.3">
      <c r="A1196" s="5">
        <v>10018220</v>
      </c>
      <c r="B1196" s="6">
        <v>4019238523805</v>
      </c>
      <c r="C1196" s="5" t="s">
        <v>76</v>
      </c>
      <c r="D1196" s="5" t="s">
        <v>185</v>
      </c>
      <c r="E1196" s="12">
        <v>158</v>
      </c>
      <c r="F1196" s="5" t="s">
        <v>18</v>
      </c>
      <c r="G1196" s="5">
        <v>2156017</v>
      </c>
      <c r="H1196" s="36" t="s">
        <v>76</v>
      </c>
      <c r="I1196" s="5">
        <v>215</v>
      </c>
      <c r="J1196" s="5">
        <v>60</v>
      </c>
      <c r="K1196" s="5">
        <v>17</v>
      </c>
      <c r="L1196" s="5" t="s">
        <v>122</v>
      </c>
      <c r="M1196" s="5">
        <v>96</v>
      </c>
      <c r="N1196" s="5"/>
      <c r="O1196" s="5" t="s">
        <v>19</v>
      </c>
      <c r="P1196" s="5"/>
      <c r="Q1196" s="5" t="s">
        <v>26</v>
      </c>
      <c r="R1196" s="5" t="s">
        <v>21</v>
      </c>
      <c r="S1196" s="5">
        <v>72</v>
      </c>
      <c r="T1196" s="5" t="s">
        <v>22</v>
      </c>
      <c r="U1196" s="5" t="s">
        <v>23</v>
      </c>
      <c r="V1196" s="5" t="s">
        <v>24</v>
      </c>
      <c r="W1196" s="12">
        <v>158</v>
      </c>
      <c r="X1196" s="7">
        <f t="shared" si="72"/>
        <v>0.23</v>
      </c>
      <c r="Y1196" s="5">
        <f t="shared" si="73"/>
        <v>121.66</v>
      </c>
      <c r="AI1196" t="e">
        <f>VLOOKUP(A1196,NP!$A:$B,2,FALSE)</f>
        <v>#N/A</v>
      </c>
      <c r="AJ1196">
        <f t="shared" si="74"/>
        <v>0</v>
      </c>
      <c r="AK1196">
        <f>VLOOKUP(F1196,Kondition!$B$4:$AG$31,15,FALSE)*100</f>
        <v>23</v>
      </c>
      <c r="AL1196" t="e">
        <f t="shared" si="75"/>
        <v>#REF!</v>
      </c>
      <c r="AM1196">
        <v>17</v>
      </c>
    </row>
    <row r="1197" spans="1:39" x14ac:dyDescent="0.3">
      <c r="A1197" s="5">
        <v>10030610</v>
      </c>
      <c r="B1197" s="6">
        <v>4024068591924</v>
      </c>
      <c r="C1197" s="5" t="s">
        <v>76</v>
      </c>
      <c r="D1197" s="5" t="s">
        <v>572</v>
      </c>
      <c r="E1197" s="12">
        <v>120</v>
      </c>
      <c r="F1197" s="5" t="s">
        <v>48</v>
      </c>
      <c r="G1197" s="5">
        <v>2055016</v>
      </c>
      <c r="H1197" s="36" t="s">
        <v>76</v>
      </c>
      <c r="I1197" s="5">
        <v>205</v>
      </c>
      <c r="J1197" s="5">
        <v>50</v>
      </c>
      <c r="K1197" s="5">
        <v>16</v>
      </c>
      <c r="L1197" s="5" t="s">
        <v>508</v>
      </c>
      <c r="M1197" s="5">
        <v>87</v>
      </c>
      <c r="N1197" s="5"/>
      <c r="O1197" s="5" t="s">
        <v>19</v>
      </c>
      <c r="P1197" s="5"/>
      <c r="Q1197" s="5" t="s">
        <v>20</v>
      </c>
      <c r="R1197" s="5" t="s">
        <v>21</v>
      </c>
      <c r="S1197" s="5">
        <v>72</v>
      </c>
      <c r="T1197" s="5" t="s">
        <v>22</v>
      </c>
      <c r="U1197" s="5" t="s">
        <v>23</v>
      </c>
      <c r="V1197" s="5" t="s">
        <v>24</v>
      </c>
      <c r="W1197" s="12">
        <v>120</v>
      </c>
      <c r="X1197" s="7">
        <f t="shared" si="72"/>
        <v>0.2</v>
      </c>
      <c r="Y1197" s="5">
        <f t="shared" si="73"/>
        <v>96</v>
      </c>
      <c r="AI1197" t="e">
        <f>VLOOKUP(A1197,NP!$A:$B,2,FALSE)</f>
        <v>#N/A</v>
      </c>
      <c r="AJ1197">
        <f t="shared" si="74"/>
        <v>0</v>
      </c>
      <c r="AK1197">
        <f>VLOOKUP(F1197,Kondition!$B$4:$AG$31,12,FALSE)*100</f>
        <v>20</v>
      </c>
      <c r="AL1197" t="e">
        <f t="shared" si="75"/>
        <v>#REF!</v>
      </c>
      <c r="AM1197">
        <v>16</v>
      </c>
    </row>
    <row r="1198" spans="1:39" x14ac:dyDescent="0.3">
      <c r="A1198" s="5">
        <v>10230513</v>
      </c>
      <c r="B1198" s="6">
        <v>4024067581209</v>
      </c>
      <c r="C1198" s="5" t="s">
        <v>4286</v>
      </c>
      <c r="D1198" s="5" t="s">
        <v>4611</v>
      </c>
      <c r="E1198" s="12">
        <v>120</v>
      </c>
      <c r="F1198" s="5" t="s">
        <v>63</v>
      </c>
      <c r="G1198" s="5">
        <v>2257015</v>
      </c>
      <c r="H1198" s="36" t="s">
        <v>4286</v>
      </c>
      <c r="I1198" s="5">
        <v>225</v>
      </c>
      <c r="J1198" s="5">
        <v>70</v>
      </c>
      <c r="K1198" s="5">
        <v>15</v>
      </c>
      <c r="L1198" s="5" t="s">
        <v>2296</v>
      </c>
      <c r="M1198" s="5">
        <v>112</v>
      </c>
      <c r="N1198" s="5">
        <v>110</v>
      </c>
      <c r="O1198" s="5" t="s">
        <v>50</v>
      </c>
      <c r="P1198" s="5"/>
      <c r="Q1198" s="5" t="s">
        <v>26</v>
      </c>
      <c r="R1198" s="5" t="s">
        <v>21</v>
      </c>
      <c r="S1198" s="5">
        <v>73</v>
      </c>
      <c r="T1198" s="5" t="s">
        <v>22</v>
      </c>
      <c r="U1198" s="5" t="s">
        <v>23</v>
      </c>
      <c r="V1198" s="5" t="s">
        <v>4279</v>
      </c>
      <c r="W1198" s="12">
        <v>120</v>
      </c>
      <c r="X1198" s="7">
        <f t="shared" si="72"/>
        <v>0.20499999999999999</v>
      </c>
      <c r="Y1198" s="5">
        <f t="shared" si="73"/>
        <v>95.4</v>
      </c>
      <c r="AI1198" t="e">
        <f>VLOOKUP(A1198,NP!$A:$B,2,FALSE)</f>
        <v>#N/A</v>
      </c>
      <c r="AJ1198">
        <f t="shared" si="74"/>
        <v>0</v>
      </c>
      <c r="AK1198">
        <f>VLOOKUP(F1198,Kondition!$B$4:$AG$31,9,FALSE)*100</f>
        <v>20.5</v>
      </c>
      <c r="AL1198" t="e">
        <f t="shared" si="75"/>
        <v>#REF!</v>
      </c>
      <c r="AM1198">
        <v>16</v>
      </c>
    </row>
    <row r="1199" spans="1:39" x14ac:dyDescent="0.3">
      <c r="A1199" s="5">
        <v>10015654</v>
      </c>
      <c r="B1199" s="6">
        <v>4019238434040</v>
      </c>
      <c r="C1199" s="5" t="s">
        <v>76</v>
      </c>
      <c r="D1199" s="5" t="s">
        <v>134</v>
      </c>
      <c r="E1199" s="12">
        <v>147</v>
      </c>
      <c r="F1199" s="5" t="s">
        <v>18</v>
      </c>
      <c r="G1199" s="5">
        <v>2155516</v>
      </c>
      <c r="H1199" s="36" t="s">
        <v>76</v>
      </c>
      <c r="I1199" s="5">
        <v>215</v>
      </c>
      <c r="J1199" s="5">
        <v>55</v>
      </c>
      <c r="K1199" s="5">
        <v>16</v>
      </c>
      <c r="L1199" s="5" t="s">
        <v>122</v>
      </c>
      <c r="M1199" s="5">
        <v>93</v>
      </c>
      <c r="N1199" s="5"/>
      <c r="O1199" s="5" t="s">
        <v>19</v>
      </c>
      <c r="P1199" s="5"/>
      <c r="Q1199" s="5" t="s">
        <v>26</v>
      </c>
      <c r="R1199" s="5" t="s">
        <v>21</v>
      </c>
      <c r="S1199" s="5">
        <v>72</v>
      </c>
      <c r="T1199" s="5" t="s">
        <v>22</v>
      </c>
      <c r="U1199" s="5" t="s">
        <v>23</v>
      </c>
      <c r="V1199" s="5" t="s">
        <v>24</v>
      </c>
      <c r="W1199" s="12">
        <v>147</v>
      </c>
      <c r="X1199" s="7">
        <f t="shared" si="72"/>
        <v>0.23</v>
      </c>
      <c r="Y1199" s="5">
        <f t="shared" si="73"/>
        <v>113.19</v>
      </c>
      <c r="AI1199" t="e">
        <f>VLOOKUP(A1199,NP!$A:$B,2,FALSE)</f>
        <v>#N/A</v>
      </c>
      <c r="AJ1199">
        <f t="shared" si="74"/>
        <v>0</v>
      </c>
      <c r="AK1199">
        <f>VLOOKUP(F1199,Kondition!$B$4:$AG$31,12,FALSE)*100</f>
        <v>23</v>
      </c>
      <c r="AL1199" t="e">
        <f t="shared" si="75"/>
        <v>#REF!</v>
      </c>
      <c r="AM1199">
        <v>16</v>
      </c>
    </row>
    <row r="1200" spans="1:39" x14ac:dyDescent="0.3">
      <c r="A1200" s="5">
        <v>11010594</v>
      </c>
      <c r="B1200" s="6">
        <v>4019238741469</v>
      </c>
      <c r="C1200" s="5" t="s">
        <v>76</v>
      </c>
      <c r="D1200" s="5" t="s">
        <v>3245</v>
      </c>
      <c r="E1200" s="12">
        <v>147</v>
      </c>
      <c r="F1200" s="5" t="s">
        <v>18</v>
      </c>
      <c r="G1200" s="5">
        <v>2155516</v>
      </c>
      <c r="H1200" s="36" t="s">
        <v>76</v>
      </c>
      <c r="I1200" s="5">
        <v>215</v>
      </c>
      <c r="J1200" s="5">
        <v>55</v>
      </c>
      <c r="K1200" s="5">
        <v>16</v>
      </c>
      <c r="L1200" s="5" t="s">
        <v>3230</v>
      </c>
      <c r="M1200" s="5">
        <v>93</v>
      </c>
      <c r="N1200" s="5"/>
      <c r="O1200" s="5" t="s">
        <v>19</v>
      </c>
      <c r="P1200" s="5"/>
      <c r="Q1200" s="5" t="s">
        <v>21</v>
      </c>
      <c r="R1200" s="5" t="s">
        <v>27</v>
      </c>
      <c r="S1200" s="5">
        <v>72</v>
      </c>
      <c r="T1200" s="5" t="s">
        <v>22</v>
      </c>
      <c r="U1200" s="5" t="s">
        <v>23</v>
      </c>
      <c r="V1200" s="5" t="s">
        <v>24</v>
      </c>
      <c r="W1200" s="12">
        <v>147</v>
      </c>
      <c r="X1200" s="7">
        <f t="shared" si="72"/>
        <v>0.23</v>
      </c>
      <c r="Y1200" s="5">
        <f t="shared" si="73"/>
        <v>113.19</v>
      </c>
      <c r="AI1200" t="e">
        <f>VLOOKUP(A1200,NP!$A:$B,2,FALSE)</f>
        <v>#N/A</v>
      </c>
      <c r="AJ1200">
        <f t="shared" si="74"/>
        <v>0</v>
      </c>
      <c r="AK1200">
        <f>VLOOKUP(F1200,Kondition!$B$4:$AG$31,12,FALSE)*100</f>
        <v>23</v>
      </c>
      <c r="AL1200" t="e">
        <f t="shared" si="75"/>
        <v>#REF!</v>
      </c>
      <c r="AM1200">
        <v>16</v>
      </c>
    </row>
    <row r="1201" spans="1:39" x14ac:dyDescent="0.3">
      <c r="A1201" s="5">
        <v>11013781</v>
      </c>
      <c r="B1201" s="6">
        <v>4019238025279</v>
      </c>
      <c r="C1201" s="5" t="s">
        <v>2294</v>
      </c>
      <c r="D1201" s="5" t="s">
        <v>5995</v>
      </c>
      <c r="E1201" s="12">
        <v>147</v>
      </c>
      <c r="F1201" s="5" t="s">
        <v>18</v>
      </c>
      <c r="G1201" s="5">
        <v>2157016</v>
      </c>
      <c r="H1201" s="36" t="s">
        <v>2294</v>
      </c>
      <c r="I1201" s="5">
        <v>215</v>
      </c>
      <c r="J1201" s="5">
        <v>70</v>
      </c>
      <c r="K1201" s="5">
        <v>16</v>
      </c>
      <c r="L1201" s="5" t="s">
        <v>3467</v>
      </c>
      <c r="M1201" s="5">
        <v>100</v>
      </c>
      <c r="N1201" s="5"/>
      <c r="O1201" s="5" t="s">
        <v>33</v>
      </c>
      <c r="P1201" s="5"/>
      <c r="Q1201" s="5"/>
      <c r="R1201" s="5"/>
      <c r="S1201" s="5"/>
      <c r="T1201" s="5"/>
      <c r="U1201" s="5"/>
      <c r="V1201" s="5"/>
      <c r="W1201" s="12">
        <v>147</v>
      </c>
      <c r="X1201" s="7">
        <f t="shared" si="72"/>
        <v>0.23</v>
      </c>
      <c r="Y1201" s="5">
        <f t="shared" si="73"/>
        <v>113.19</v>
      </c>
      <c r="AI1201" t="e">
        <f>VLOOKUP(A1201,NP!$A:$B,2,FALSE)</f>
        <v>#N/A</v>
      </c>
      <c r="AJ1201">
        <f t="shared" si="74"/>
        <v>0</v>
      </c>
      <c r="AK1201">
        <f>VLOOKUP(F1201,Kondition!$B$4:$AG$31,12,FALSE)*100</f>
        <v>23</v>
      </c>
      <c r="AL1201" t="e">
        <f t="shared" si="75"/>
        <v>#REF!</v>
      </c>
      <c r="AM1201">
        <v>16</v>
      </c>
    </row>
    <row r="1202" spans="1:39" x14ac:dyDescent="0.3">
      <c r="A1202" s="5">
        <v>10030450</v>
      </c>
      <c r="B1202" s="6">
        <v>4024068592020</v>
      </c>
      <c r="C1202" s="5" t="s">
        <v>76</v>
      </c>
      <c r="D1202" s="5" t="s">
        <v>544</v>
      </c>
      <c r="E1202" s="12">
        <v>129</v>
      </c>
      <c r="F1202" s="5" t="s">
        <v>48</v>
      </c>
      <c r="G1202" s="5">
        <v>2254018</v>
      </c>
      <c r="H1202" s="36" t="s">
        <v>76</v>
      </c>
      <c r="I1202" s="5">
        <v>225</v>
      </c>
      <c r="J1202" s="5">
        <v>40</v>
      </c>
      <c r="K1202" s="5">
        <v>18</v>
      </c>
      <c r="L1202" s="5" t="s">
        <v>508</v>
      </c>
      <c r="M1202" s="5">
        <v>92</v>
      </c>
      <c r="N1202" s="5"/>
      <c r="O1202" s="5" t="s">
        <v>25</v>
      </c>
      <c r="P1202" s="5"/>
      <c r="Q1202" s="5" t="s">
        <v>26</v>
      </c>
      <c r="R1202" s="5" t="s">
        <v>21</v>
      </c>
      <c r="S1202" s="5">
        <v>71</v>
      </c>
      <c r="T1202" s="5" t="s">
        <v>22</v>
      </c>
      <c r="U1202" s="5" t="s">
        <v>23</v>
      </c>
      <c r="V1202" s="5" t="s">
        <v>24</v>
      </c>
      <c r="W1202" s="12">
        <v>129</v>
      </c>
      <c r="X1202" s="7">
        <f t="shared" si="72"/>
        <v>0.2</v>
      </c>
      <c r="Y1202" s="5">
        <f t="shared" si="73"/>
        <v>103.2</v>
      </c>
      <c r="AI1202" t="e">
        <f>VLOOKUP(A1202,NP!$A:$B,2,FALSE)</f>
        <v>#N/A</v>
      </c>
      <c r="AJ1202">
        <f t="shared" si="74"/>
        <v>0</v>
      </c>
      <c r="AK1202">
        <f>VLOOKUP(F1202,Kondition!$B$4:$AG$31,18,FALSE)*100</f>
        <v>20</v>
      </c>
      <c r="AL1202" t="e">
        <f t="shared" si="75"/>
        <v>#REF!</v>
      </c>
      <c r="AM1202">
        <v>17</v>
      </c>
    </row>
    <row r="1203" spans="1:39" x14ac:dyDescent="0.3">
      <c r="A1203" s="5">
        <v>10030462</v>
      </c>
      <c r="B1203" s="6">
        <v>4024068591962</v>
      </c>
      <c r="C1203" s="5" t="s">
        <v>76</v>
      </c>
      <c r="D1203" s="5" t="s">
        <v>550</v>
      </c>
      <c r="E1203" s="12">
        <v>127</v>
      </c>
      <c r="F1203" s="5" t="s">
        <v>48</v>
      </c>
      <c r="G1203" s="5">
        <v>2255017</v>
      </c>
      <c r="H1203" s="36" t="s">
        <v>76</v>
      </c>
      <c r="I1203" s="5">
        <v>225</v>
      </c>
      <c r="J1203" s="5">
        <v>50</v>
      </c>
      <c r="K1203" s="5">
        <v>17</v>
      </c>
      <c r="L1203" s="5" t="s">
        <v>508</v>
      </c>
      <c r="M1203" s="5">
        <v>98</v>
      </c>
      <c r="N1203" s="5"/>
      <c r="O1203" s="5" t="s">
        <v>19</v>
      </c>
      <c r="P1203" s="5"/>
      <c r="Q1203" s="5" t="s">
        <v>26</v>
      </c>
      <c r="R1203" s="5" t="s">
        <v>21</v>
      </c>
      <c r="S1203" s="5">
        <v>71</v>
      </c>
      <c r="T1203" s="5" t="s">
        <v>22</v>
      </c>
      <c r="U1203" s="5" t="s">
        <v>23</v>
      </c>
      <c r="V1203" s="5" t="s">
        <v>24</v>
      </c>
      <c r="W1203" s="12">
        <v>127</v>
      </c>
      <c r="X1203" s="7">
        <f t="shared" si="72"/>
        <v>0.2</v>
      </c>
      <c r="Y1203" s="5">
        <f t="shared" si="73"/>
        <v>101.60000000000001</v>
      </c>
      <c r="AI1203" t="e">
        <f>VLOOKUP(A1203,NP!$A:$B,2,FALSE)</f>
        <v>#N/A</v>
      </c>
      <c r="AJ1203">
        <f t="shared" si="74"/>
        <v>0</v>
      </c>
      <c r="AK1203">
        <f>VLOOKUP(F1203,Kondition!$B$4:$AG$31,15,FALSE)*100</f>
        <v>20</v>
      </c>
      <c r="AL1203" t="e">
        <f t="shared" si="75"/>
        <v>#REF!</v>
      </c>
      <c r="AM1203">
        <v>17</v>
      </c>
    </row>
    <row r="1204" spans="1:39" x14ac:dyDescent="0.3">
      <c r="A1204" s="5">
        <v>10230515</v>
      </c>
      <c r="B1204" s="6">
        <v>4024067575628</v>
      </c>
      <c r="C1204" s="5" t="s">
        <v>4286</v>
      </c>
      <c r="D1204" s="5" t="s">
        <v>4613</v>
      </c>
      <c r="E1204" s="12">
        <v>125</v>
      </c>
      <c r="F1204" s="5" t="s">
        <v>63</v>
      </c>
      <c r="G1204" s="5">
        <v>2056516</v>
      </c>
      <c r="H1204" s="36" t="s">
        <v>4286</v>
      </c>
      <c r="I1204" s="5">
        <v>205</v>
      </c>
      <c r="J1204" s="5">
        <v>65</v>
      </c>
      <c r="K1204" s="5">
        <v>16</v>
      </c>
      <c r="L1204" s="5" t="s">
        <v>2296</v>
      </c>
      <c r="M1204" s="5">
        <v>107</v>
      </c>
      <c r="N1204" s="5">
        <v>105</v>
      </c>
      <c r="O1204" s="5" t="s">
        <v>33</v>
      </c>
      <c r="P1204" s="5"/>
      <c r="Q1204" s="5" t="s">
        <v>26</v>
      </c>
      <c r="R1204" s="5" t="s">
        <v>21</v>
      </c>
      <c r="S1204" s="5">
        <v>73</v>
      </c>
      <c r="T1204" s="5" t="s">
        <v>22</v>
      </c>
      <c r="U1204" s="5" t="s">
        <v>23</v>
      </c>
      <c r="V1204" s="5" t="s">
        <v>4279</v>
      </c>
      <c r="W1204" s="12">
        <v>125</v>
      </c>
      <c r="X1204" s="7">
        <f t="shared" si="72"/>
        <v>0.21</v>
      </c>
      <c r="Y1204" s="5">
        <f t="shared" si="73"/>
        <v>98.75</v>
      </c>
      <c r="AI1204" t="e">
        <f>VLOOKUP(A1204,NP!$A:$B,2,FALSE)</f>
        <v>#N/A</v>
      </c>
      <c r="AJ1204">
        <f t="shared" si="74"/>
        <v>0</v>
      </c>
      <c r="AK1204">
        <f>VLOOKUP(F1204,Kondition!$B$4:$AG$31,12,FALSE)*100</f>
        <v>21</v>
      </c>
      <c r="AL1204" t="e">
        <f t="shared" si="75"/>
        <v>#REF!</v>
      </c>
      <c r="AM1204">
        <v>16</v>
      </c>
    </row>
    <row r="1205" spans="1:39" x14ac:dyDescent="0.3">
      <c r="A1205" s="5">
        <v>10016105</v>
      </c>
      <c r="B1205" s="6">
        <v>4019238491586</v>
      </c>
      <c r="C1205" s="5" t="s">
        <v>76</v>
      </c>
      <c r="D1205" s="5" t="s">
        <v>139</v>
      </c>
      <c r="E1205" s="12">
        <v>148</v>
      </c>
      <c r="F1205" s="5" t="s">
        <v>18</v>
      </c>
      <c r="G1205" s="5">
        <v>1955016</v>
      </c>
      <c r="H1205" s="36" t="s">
        <v>76</v>
      </c>
      <c r="I1205" s="5">
        <v>195</v>
      </c>
      <c r="J1205" s="5">
        <v>50</v>
      </c>
      <c r="K1205" s="5">
        <v>16</v>
      </c>
      <c r="L1205" s="5" t="s">
        <v>122</v>
      </c>
      <c r="M1205" s="5">
        <v>88</v>
      </c>
      <c r="N1205" s="5"/>
      <c r="O1205" s="5" t="s">
        <v>19</v>
      </c>
      <c r="P1205" s="5"/>
      <c r="Q1205" s="5" t="s">
        <v>26</v>
      </c>
      <c r="R1205" s="5" t="s">
        <v>21</v>
      </c>
      <c r="S1205" s="5">
        <v>72</v>
      </c>
      <c r="T1205" s="5" t="s">
        <v>22</v>
      </c>
      <c r="U1205" s="5" t="s">
        <v>23</v>
      </c>
      <c r="V1205" s="5" t="s">
        <v>24</v>
      </c>
      <c r="W1205" s="12">
        <v>148</v>
      </c>
      <c r="X1205" s="7">
        <f t="shared" si="72"/>
        <v>0.23</v>
      </c>
      <c r="Y1205" s="5">
        <f t="shared" si="73"/>
        <v>113.96000000000001</v>
      </c>
      <c r="AI1205" t="e">
        <f>VLOOKUP(A1205,NP!$A:$B,2,FALSE)</f>
        <v>#N/A</v>
      </c>
      <c r="AJ1205">
        <f t="shared" si="74"/>
        <v>0</v>
      </c>
      <c r="AK1205">
        <f>VLOOKUP(F1205,Kondition!$B$4:$AG$31,12,FALSE)*100</f>
        <v>23</v>
      </c>
      <c r="AL1205" t="e">
        <f t="shared" si="75"/>
        <v>#REF!</v>
      </c>
      <c r="AM1205">
        <v>16</v>
      </c>
    </row>
    <row r="1206" spans="1:39" x14ac:dyDescent="0.3">
      <c r="A1206" s="5">
        <v>11010155</v>
      </c>
      <c r="B1206" s="6">
        <v>4019238693355</v>
      </c>
      <c r="C1206" s="5" t="s">
        <v>4286</v>
      </c>
      <c r="D1206" s="5" t="s">
        <v>4824</v>
      </c>
      <c r="E1206" s="12">
        <v>148</v>
      </c>
      <c r="F1206" s="5" t="s">
        <v>18</v>
      </c>
      <c r="G1206" s="5">
        <v>1855515</v>
      </c>
      <c r="H1206" s="36" t="s">
        <v>4286</v>
      </c>
      <c r="I1206" s="5">
        <v>185</v>
      </c>
      <c r="J1206" s="5">
        <v>55</v>
      </c>
      <c r="K1206" s="5">
        <v>15</v>
      </c>
      <c r="L1206" s="5" t="s">
        <v>4302</v>
      </c>
      <c r="M1206" s="5">
        <v>90</v>
      </c>
      <c r="N1206" s="5">
        <v>88</v>
      </c>
      <c r="O1206" s="5" t="s">
        <v>33</v>
      </c>
      <c r="P1206" s="5"/>
      <c r="Q1206" s="5" t="s">
        <v>26</v>
      </c>
      <c r="R1206" s="5" t="s">
        <v>27</v>
      </c>
      <c r="S1206" s="5">
        <v>73</v>
      </c>
      <c r="T1206" s="5" t="s">
        <v>22</v>
      </c>
      <c r="U1206" s="5" t="s">
        <v>23</v>
      </c>
      <c r="V1206" s="5" t="s">
        <v>4279</v>
      </c>
      <c r="W1206" s="12">
        <v>148</v>
      </c>
      <c r="X1206" s="7">
        <f t="shared" si="72"/>
        <v>0.215</v>
      </c>
      <c r="Y1206" s="5">
        <f t="shared" si="73"/>
        <v>116.18</v>
      </c>
      <c r="AI1206" t="e">
        <f>VLOOKUP(A1206,NP!$A:$B,2,FALSE)</f>
        <v>#N/A</v>
      </c>
      <c r="AJ1206">
        <f t="shared" si="74"/>
        <v>0</v>
      </c>
      <c r="AK1206">
        <f>VLOOKUP(F1206,Kondition!$B$4:$AG$31,9,FALSE)*100</f>
        <v>21.5</v>
      </c>
      <c r="AL1206" t="e">
        <f t="shared" si="75"/>
        <v>#REF!</v>
      </c>
      <c r="AM1206">
        <v>16</v>
      </c>
    </row>
    <row r="1207" spans="1:39" x14ac:dyDescent="0.3">
      <c r="A1207" s="5">
        <v>11010153</v>
      </c>
      <c r="B1207" s="6">
        <v>4019238678833</v>
      </c>
      <c r="C1207" s="5" t="s">
        <v>4286</v>
      </c>
      <c r="D1207" s="5" t="s">
        <v>4822</v>
      </c>
      <c r="E1207" s="12">
        <v>148</v>
      </c>
      <c r="F1207" s="5" t="s">
        <v>18</v>
      </c>
      <c r="G1207" s="5">
        <v>2157015</v>
      </c>
      <c r="H1207" s="36" t="s">
        <v>4286</v>
      </c>
      <c r="I1207" s="5">
        <v>215</v>
      </c>
      <c r="J1207" s="5">
        <v>70</v>
      </c>
      <c r="K1207" s="5">
        <v>15</v>
      </c>
      <c r="L1207" s="5" t="s">
        <v>4302</v>
      </c>
      <c r="M1207" s="5">
        <v>109</v>
      </c>
      <c r="N1207" s="5">
        <v>107</v>
      </c>
      <c r="O1207" s="5" t="s">
        <v>50</v>
      </c>
      <c r="P1207" s="5"/>
      <c r="Q1207" s="5" t="s">
        <v>21</v>
      </c>
      <c r="R1207" s="5" t="s">
        <v>27</v>
      </c>
      <c r="S1207" s="5">
        <v>73</v>
      </c>
      <c r="T1207" s="5" t="s">
        <v>22</v>
      </c>
      <c r="U1207" s="5" t="s">
        <v>23</v>
      </c>
      <c r="V1207" s="5" t="s">
        <v>4279</v>
      </c>
      <c r="W1207" s="12">
        <v>148</v>
      </c>
      <c r="X1207" s="7">
        <f t="shared" si="72"/>
        <v>0.215</v>
      </c>
      <c r="Y1207" s="5">
        <f t="shared" si="73"/>
        <v>116.18</v>
      </c>
      <c r="AI1207" t="e">
        <f>VLOOKUP(A1207,NP!$A:$B,2,FALSE)</f>
        <v>#N/A</v>
      </c>
      <c r="AJ1207">
        <f t="shared" si="74"/>
        <v>0</v>
      </c>
      <c r="AK1207">
        <f>VLOOKUP(F1207,Kondition!$B$4:$AG$31,9,FALSE)*100</f>
        <v>21.5</v>
      </c>
      <c r="AL1207" t="e">
        <f t="shared" si="75"/>
        <v>#REF!</v>
      </c>
      <c r="AM1207">
        <v>16</v>
      </c>
    </row>
    <row r="1208" spans="1:39" x14ac:dyDescent="0.3">
      <c r="A1208" s="5">
        <v>10030614</v>
      </c>
      <c r="B1208" s="6">
        <v>4024068591719</v>
      </c>
      <c r="C1208" s="5" t="s">
        <v>76</v>
      </c>
      <c r="D1208" s="5" t="s">
        <v>576</v>
      </c>
      <c r="E1208" s="12">
        <v>121</v>
      </c>
      <c r="F1208" s="5" t="s">
        <v>48</v>
      </c>
      <c r="G1208" s="5">
        <v>2256016</v>
      </c>
      <c r="H1208" s="36" t="s">
        <v>76</v>
      </c>
      <c r="I1208" s="5">
        <v>225</v>
      </c>
      <c r="J1208" s="5">
        <v>60</v>
      </c>
      <c r="K1208" s="5">
        <v>16</v>
      </c>
      <c r="L1208" s="5" t="s">
        <v>508</v>
      </c>
      <c r="M1208" s="5">
        <v>98</v>
      </c>
      <c r="N1208" s="5"/>
      <c r="O1208" s="5" t="s">
        <v>19</v>
      </c>
      <c r="P1208" s="5"/>
      <c r="Q1208" s="5" t="s">
        <v>20</v>
      </c>
      <c r="R1208" s="5" t="s">
        <v>21</v>
      </c>
      <c r="S1208" s="5">
        <v>71</v>
      </c>
      <c r="T1208" s="5" t="s">
        <v>22</v>
      </c>
      <c r="U1208" s="5" t="s">
        <v>23</v>
      </c>
      <c r="V1208" s="5" t="s">
        <v>24</v>
      </c>
      <c r="W1208" s="12">
        <v>121</v>
      </c>
      <c r="X1208" s="7">
        <f t="shared" ref="X1208:X1271" si="76">IF(AJ1208&gt;0,"NP",AK1208/100)</f>
        <v>0.2</v>
      </c>
      <c r="Y1208" s="5">
        <f t="shared" ref="Y1208:Y1271" si="77">IF(AJ1208&gt;0,AI1208,E1208*(100%-X1208))</f>
        <v>96.800000000000011</v>
      </c>
      <c r="AI1208" t="e">
        <f>VLOOKUP(A1208,NP!$A:$B,2,FALSE)</f>
        <v>#N/A</v>
      </c>
      <c r="AJ1208">
        <f t="shared" ref="AJ1208:AJ1271" si="78">_xlfn.IFNA(AI1208,0)</f>
        <v>0</v>
      </c>
      <c r="AK1208">
        <f>VLOOKUP(F1208,Kondition!$B$4:$AG$31,12,FALSE)*100</f>
        <v>20</v>
      </c>
      <c r="AL1208" t="e">
        <f t="shared" ref="AL1208:AL1271" si="79">$AI$1&amp;F1208&amp;K1208</f>
        <v>#REF!</v>
      </c>
      <c r="AM1208">
        <v>16</v>
      </c>
    </row>
    <row r="1209" spans="1:39" x14ac:dyDescent="0.3">
      <c r="A1209" s="5">
        <v>10230741</v>
      </c>
      <c r="B1209" s="6">
        <v>4024067748060</v>
      </c>
      <c r="C1209" s="5" t="s">
        <v>76</v>
      </c>
      <c r="D1209" s="5" t="s">
        <v>2364</v>
      </c>
      <c r="E1209" s="12">
        <v>132</v>
      </c>
      <c r="F1209" s="5" t="s">
        <v>63</v>
      </c>
      <c r="G1209" s="5">
        <v>2255017</v>
      </c>
      <c r="H1209" s="36" t="s">
        <v>76</v>
      </c>
      <c r="I1209" s="5">
        <v>225</v>
      </c>
      <c r="J1209" s="5">
        <v>50</v>
      </c>
      <c r="K1209" s="5">
        <v>17</v>
      </c>
      <c r="L1209" s="5" t="s">
        <v>2327</v>
      </c>
      <c r="M1209" s="5">
        <v>98</v>
      </c>
      <c r="N1209" s="5"/>
      <c r="O1209" s="5" t="s">
        <v>25</v>
      </c>
      <c r="P1209" s="5"/>
      <c r="Q1209" s="5" t="s">
        <v>26</v>
      </c>
      <c r="R1209" s="5" t="s">
        <v>21</v>
      </c>
      <c r="S1209" s="5">
        <v>72</v>
      </c>
      <c r="T1209" s="5" t="s">
        <v>22</v>
      </c>
      <c r="U1209" s="5" t="s">
        <v>23</v>
      </c>
      <c r="V1209" s="5" t="s">
        <v>24</v>
      </c>
      <c r="W1209" s="12">
        <v>132</v>
      </c>
      <c r="X1209" s="7">
        <f t="shared" si="76"/>
        <v>0.21</v>
      </c>
      <c r="Y1209" s="5">
        <f t="shared" si="77"/>
        <v>104.28</v>
      </c>
      <c r="AI1209" t="e">
        <f>VLOOKUP(A1209,NP!$A:$B,2,FALSE)</f>
        <v>#N/A</v>
      </c>
      <c r="AJ1209">
        <f t="shared" si="78"/>
        <v>0</v>
      </c>
      <c r="AK1209">
        <f>VLOOKUP(F1209,Kondition!$B$4:$AG$31,15,FALSE)*100</f>
        <v>21</v>
      </c>
      <c r="AL1209" t="e">
        <f t="shared" si="79"/>
        <v>#REF!</v>
      </c>
      <c r="AM1209">
        <v>17</v>
      </c>
    </row>
    <row r="1210" spans="1:39" x14ac:dyDescent="0.3">
      <c r="A1210" s="5">
        <v>10230746</v>
      </c>
      <c r="B1210" s="6">
        <v>4024067747988</v>
      </c>
      <c r="C1210" s="5" t="s">
        <v>76</v>
      </c>
      <c r="D1210" s="5" t="s">
        <v>2368</v>
      </c>
      <c r="E1210" s="12">
        <v>132</v>
      </c>
      <c r="F1210" s="5" t="s">
        <v>63</v>
      </c>
      <c r="G1210" s="5">
        <v>2255517</v>
      </c>
      <c r="H1210" s="36" t="s">
        <v>76</v>
      </c>
      <c r="I1210" s="5">
        <v>225</v>
      </c>
      <c r="J1210" s="5">
        <v>55</v>
      </c>
      <c r="K1210" s="5">
        <v>17</v>
      </c>
      <c r="L1210" s="5" t="s">
        <v>2327</v>
      </c>
      <c r="M1210" s="5">
        <v>97</v>
      </c>
      <c r="N1210" s="5"/>
      <c r="O1210" s="5" t="s">
        <v>19</v>
      </c>
      <c r="P1210" s="5"/>
      <c r="Q1210" s="5" t="s">
        <v>26</v>
      </c>
      <c r="R1210" s="5" t="s">
        <v>21</v>
      </c>
      <c r="S1210" s="5">
        <v>72</v>
      </c>
      <c r="T1210" s="5" t="s">
        <v>22</v>
      </c>
      <c r="U1210" s="5" t="s">
        <v>23</v>
      </c>
      <c r="V1210" s="5" t="s">
        <v>24</v>
      </c>
      <c r="W1210" s="12">
        <v>132</v>
      </c>
      <c r="X1210" s="7">
        <f t="shared" si="76"/>
        <v>0.21</v>
      </c>
      <c r="Y1210" s="5">
        <f t="shared" si="77"/>
        <v>104.28</v>
      </c>
      <c r="AI1210" t="e">
        <f>VLOOKUP(A1210,NP!$A:$B,2,FALSE)</f>
        <v>#N/A</v>
      </c>
      <c r="AJ1210">
        <f t="shared" si="78"/>
        <v>0</v>
      </c>
      <c r="AK1210">
        <f>VLOOKUP(F1210,Kondition!$B$4:$AG$31,15,FALSE)*100</f>
        <v>21</v>
      </c>
      <c r="AL1210" t="e">
        <f t="shared" si="79"/>
        <v>#REF!</v>
      </c>
      <c r="AM1210">
        <v>17</v>
      </c>
    </row>
    <row r="1211" spans="1:39" x14ac:dyDescent="0.3">
      <c r="A1211" s="5">
        <v>11010149</v>
      </c>
      <c r="B1211" s="6">
        <v>4019238676235</v>
      </c>
      <c r="C1211" s="5" t="s">
        <v>4286</v>
      </c>
      <c r="D1211" s="5" t="s">
        <v>4818</v>
      </c>
      <c r="E1211" s="12">
        <v>148.5</v>
      </c>
      <c r="F1211" s="5" t="s">
        <v>18</v>
      </c>
      <c r="G1211" s="5">
        <v>2156516</v>
      </c>
      <c r="H1211" s="36" t="s">
        <v>4286</v>
      </c>
      <c r="I1211" s="5">
        <v>215</v>
      </c>
      <c r="J1211" s="5">
        <v>65</v>
      </c>
      <c r="K1211" s="5">
        <v>16</v>
      </c>
      <c r="L1211" s="5" t="s">
        <v>4302</v>
      </c>
      <c r="M1211" s="5">
        <v>106</v>
      </c>
      <c r="N1211" s="5">
        <v>104</v>
      </c>
      <c r="O1211" s="5" t="s">
        <v>33</v>
      </c>
      <c r="P1211" s="5"/>
      <c r="Q1211" s="5" t="s">
        <v>26</v>
      </c>
      <c r="R1211" s="5" t="s">
        <v>27</v>
      </c>
      <c r="S1211" s="5">
        <v>73</v>
      </c>
      <c r="T1211" s="5" t="s">
        <v>22</v>
      </c>
      <c r="U1211" s="5" t="s">
        <v>23</v>
      </c>
      <c r="V1211" s="5" t="s">
        <v>4279</v>
      </c>
      <c r="W1211" s="12">
        <v>148.5</v>
      </c>
      <c r="X1211" s="7">
        <f t="shared" si="76"/>
        <v>0.23</v>
      </c>
      <c r="Y1211" s="5">
        <f t="shared" si="77"/>
        <v>114.345</v>
      </c>
      <c r="AI1211" t="e">
        <f>VLOOKUP(A1211,NP!$A:$B,2,FALSE)</f>
        <v>#N/A</v>
      </c>
      <c r="AJ1211">
        <f t="shared" si="78"/>
        <v>0</v>
      </c>
      <c r="AK1211">
        <f>VLOOKUP(F1211,Kondition!$B$4:$AG$31,12,FALSE)*100</f>
        <v>23</v>
      </c>
      <c r="AL1211" t="e">
        <f t="shared" si="79"/>
        <v>#REF!</v>
      </c>
      <c r="AM1211">
        <v>16</v>
      </c>
    </row>
    <row r="1212" spans="1:39" x14ac:dyDescent="0.3">
      <c r="A1212" s="5">
        <v>10019364</v>
      </c>
      <c r="B1212" s="6">
        <v>4019238641264</v>
      </c>
      <c r="C1212" s="5" t="s">
        <v>76</v>
      </c>
      <c r="D1212" s="5" t="s">
        <v>223</v>
      </c>
      <c r="E1212" s="12">
        <v>160</v>
      </c>
      <c r="F1212" s="5" t="s">
        <v>18</v>
      </c>
      <c r="G1212" s="5">
        <v>2055017</v>
      </c>
      <c r="H1212" s="36" t="s">
        <v>76</v>
      </c>
      <c r="I1212" s="5">
        <v>205</v>
      </c>
      <c r="J1212" s="5">
        <v>50</v>
      </c>
      <c r="K1212" s="5">
        <v>17</v>
      </c>
      <c r="L1212" s="5" t="s">
        <v>202</v>
      </c>
      <c r="M1212" s="5">
        <v>93</v>
      </c>
      <c r="N1212" s="5"/>
      <c r="O1212" s="5" t="s">
        <v>25</v>
      </c>
      <c r="P1212" s="5"/>
      <c r="Q1212" s="5" t="s">
        <v>21</v>
      </c>
      <c r="R1212" s="5" t="s">
        <v>21</v>
      </c>
      <c r="S1212" s="5">
        <v>72</v>
      </c>
      <c r="T1212" s="5" t="s">
        <v>22</v>
      </c>
      <c r="U1212" s="5" t="s">
        <v>23</v>
      </c>
      <c r="V1212" s="5" t="s">
        <v>24</v>
      </c>
      <c r="W1212" s="12">
        <v>160</v>
      </c>
      <c r="X1212" s="7">
        <f t="shared" si="76"/>
        <v>0.23</v>
      </c>
      <c r="Y1212" s="5">
        <f t="shared" si="77"/>
        <v>123.2</v>
      </c>
      <c r="AI1212" t="e">
        <f>VLOOKUP(A1212,NP!$A:$B,2,FALSE)</f>
        <v>#N/A</v>
      </c>
      <c r="AJ1212">
        <f t="shared" si="78"/>
        <v>0</v>
      </c>
      <c r="AK1212">
        <f>VLOOKUP(F1212,Kondition!$B$4:$AG$31,15,FALSE)*100</f>
        <v>23</v>
      </c>
      <c r="AL1212" t="e">
        <f t="shared" si="79"/>
        <v>#REF!</v>
      </c>
      <c r="AM1212">
        <v>17</v>
      </c>
    </row>
    <row r="1213" spans="1:39" x14ac:dyDescent="0.3">
      <c r="A1213" s="5">
        <v>10016385</v>
      </c>
      <c r="B1213" s="6">
        <v>4019238510478</v>
      </c>
      <c r="C1213" s="5" t="s">
        <v>76</v>
      </c>
      <c r="D1213" s="5" t="s">
        <v>143</v>
      </c>
      <c r="E1213" s="12">
        <v>160</v>
      </c>
      <c r="F1213" s="5" t="s">
        <v>18</v>
      </c>
      <c r="G1213" s="5">
        <v>2255017</v>
      </c>
      <c r="H1213" s="36" t="s">
        <v>76</v>
      </c>
      <c r="I1213" s="5">
        <v>225</v>
      </c>
      <c r="J1213" s="5">
        <v>50</v>
      </c>
      <c r="K1213" s="5">
        <v>17</v>
      </c>
      <c r="L1213" s="5" t="s">
        <v>122</v>
      </c>
      <c r="M1213" s="5">
        <v>98</v>
      </c>
      <c r="N1213" s="5"/>
      <c r="O1213" s="5" t="s">
        <v>19</v>
      </c>
      <c r="P1213" s="5"/>
      <c r="Q1213" s="5" t="s">
        <v>26</v>
      </c>
      <c r="R1213" s="5" t="s">
        <v>21</v>
      </c>
      <c r="S1213" s="5">
        <v>72</v>
      </c>
      <c r="T1213" s="5" t="s">
        <v>22</v>
      </c>
      <c r="U1213" s="5" t="s">
        <v>23</v>
      </c>
      <c r="V1213" s="5" t="s">
        <v>24</v>
      </c>
      <c r="W1213" s="12">
        <v>160</v>
      </c>
      <c r="X1213" s="7">
        <f t="shared" si="76"/>
        <v>0.23</v>
      </c>
      <c r="Y1213" s="5">
        <f t="shared" si="77"/>
        <v>123.2</v>
      </c>
      <c r="AI1213" t="e">
        <f>VLOOKUP(A1213,NP!$A:$B,2,FALSE)</f>
        <v>#N/A</v>
      </c>
      <c r="AJ1213">
        <f t="shared" si="78"/>
        <v>0</v>
      </c>
      <c r="AK1213">
        <f>VLOOKUP(F1213,Kondition!$B$4:$AG$31,15,FALSE)*100</f>
        <v>23</v>
      </c>
      <c r="AL1213" t="e">
        <f t="shared" si="79"/>
        <v>#REF!</v>
      </c>
      <c r="AM1213">
        <v>17</v>
      </c>
    </row>
    <row r="1214" spans="1:39" x14ac:dyDescent="0.3">
      <c r="A1214" s="5">
        <v>10019530</v>
      </c>
      <c r="B1214" s="6">
        <v>4019238618501</v>
      </c>
      <c r="C1214" s="5" t="s">
        <v>76</v>
      </c>
      <c r="D1214" s="5" t="s">
        <v>236</v>
      </c>
      <c r="E1214" s="12">
        <v>160</v>
      </c>
      <c r="F1214" s="5" t="s">
        <v>18</v>
      </c>
      <c r="G1214" s="5">
        <v>2255017</v>
      </c>
      <c r="H1214" s="36" t="s">
        <v>76</v>
      </c>
      <c r="I1214" s="5">
        <v>225</v>
      </c>
      <c r="J1214" s="5">
        <v>50</v>
      </c>
      <c r="K1214" s="5">
        <v>17</v>
      </c>
      <c r="L1214" s="5" t="s">
        <v>202</v>
      </c>
      <c r="M1214" s="5">
        <v>98</v>
      </c>
      <c r="N1214" s="5"/>
      <c r="O1214" s="5" t="s">
        <v>19</v>
      </c>
      <c r="P1214" s="5"/>
      <c r="Q1214" s="5" t="s">
        <v>26</v>
      </c>
      <c r="R1214" s="5" t="s">
        <v>21</v>
      </c>
      <c r="S1214" s="5">
        <v>72</v>
      </c>
      <c r="T1214" s="5" t="s">
        <v>22</v>
      </c>
      <c r="U1214" s="5" t="s">
        <v>23</v>
      </c>
      <c r="V1214" s="5" t="s">
        <v>24</v>
      </c>
      <c r="W1214" s="12">
        <v>160</v>
      </c>
      <c r="X1214" s="7">
        <f t="shared" si="76"/>
        <v>0.23</v>
      </c>
      <c r="Y1214" s="5">
        <f t="shared" si="77"/>
        <v>123.2</v>
      </c>
      <c r="AI1214" t="e">
        <f>VLOOKUP(A1214,NP!$A:$B,2,FALSE)</f>
        <v>#N/A</v>
      </c>
      <c r="AJ1214">
        <f t="shared" si="78"/>
        <v>0</v>
      </c>
      <c r="AK1214">
        <f>VLOOKUP(F1214,Kondition!$B$4:$AG$31,15,FALSE)*100</f>
        <v>23</v>
      </c>
      <c r="AL1214" t="e">
        <f t="shared" si="79"/>
        <v>#REF!</v>
      </c>
      <c r="AM1214">
        <v>17</v>
      </c>
    </row>
    <row r="1215" spans="1:39" x14ac:dyDescent="0.3">
      <c r="A1215" s="5">
        <v>11011594</v>
      </c>
      <c r="B1215" s="6">
        <v>4019238003703</v>
      </c>
      <c r="C1215" s="5" t="s">
        <v>76</v>
      </c>
      <c r="D1215" s="5" t="s">
        <v>3345</v>
      </c>
      <c r="E1215" s="12">
        <v>160</v>
      </c>
      <c r="F1215" s="5" t="s">
        <v>18</v>
      </c>
      <c r="G1215" s="5">
        <v>2255017</v>
      </c>
      <c r="H1215" s="36" t="s">
        <v>76</v>
      </c>
      <c r="I1215" s="5">
        <v>225</v>
      </c>
      <c r="J1215" s="5">
        <v>50</v>
      </c>
      <c r="K1215" s="5">
        <v>17</v>
      </c>
      <c r="L1215" s="5" t="s">
        <v>202</v>
      </c>
      <c r="M1215" s="5">
        <v>98</v>
      </c>
      <c r="N1215" s="5"/>
      <c r="O1215" s="5" t="s">
        <v>19</v>
      </c>
      <c r="P1215" s="5"/>
      <c r="Q1215" s="5" t="s">
        <v>26</v>
      </c>
      <c r="R1215" s="5" t="s">
        <v>21</v>
      </c>
      <c r="S1215" s="5">
        <v>72</v>
      </c>
      <c r="T1215" s="5" t="s">
        <v>22</v>
      </c>
      <c r="U1215" s="5" t="s">
        <v>23</v>
      </c>
      <c r="V1215" s="5" t="s">
        <v>24</v>
      </c>
      <c r="W1215" s="12">
        <v>160</v>
      </c>
      <c r="X1215" s="7">
        <f t="shared" si="76"/>
        <v>0.23</v>
      </c>
      <c r="Y1215" s="5">
        <f t="shared" si="77"/>
        <v>123.2</v>
      </c>
      <c r="AI1215" t="e">
        <f>VLOOKUP(A1215,NP!$A:$B,2,FALSE)</f>
        <v>#N/A</v>
      </c>
      <c r="AJ1215">
        <f t="shared" si="78"/>
        <v>0</v>
      </c>
      <c r="AK1215">
        <f>VLOOKUP(F1215,Kondition!$B$4:$AG$31,15,FALSE)*100</f>
        <v>23</v>
      </c>
      <c r="AL1215" t="e">
        <f t="shared" si="79"/>
        <v>#REF!</v>
      </c>
      <c r="AM1215">
        <v>17</v>
      </c>
    </row>
    <row r="1216" spans="1:39" x14ac:dyDescent="0.3">
      <c r="A1216" s="5">
        <v>11010599</v>
      </c>
      <c r="B1216" s="6">
        <v>4019238741285</v>
      </c>
      <c r="C1216" s="5" t="s">
        <v>76</v>
      </c>
      <c r="D1216" s="5" t="s">
        <v>3250</v>
      </c>
      <c r="E1216" s="12">
        <v>160</v>
      </c>
      <c r="F1216" s="5" t="s">
        <v>18</v>
      </c>
      <c r="G1216" s="5">
        <v>2255017</v>
      </c>
      <c r="H1216" s="36" t="s">
        <v>76</v>
      </c>
      <c r="I1216" s="5">
        <v>225</v>
      </c>
      <c r="J1216" s="5">
        <v>50</v>
      </c>
      <c r="K1216" s="5">
        <v>17</v>
      </c>
      <c r="L1216" s="5" t="s">
        <v>3230</v>
      </c>
      <c r="M1216" s="5">
        <v>98</v>
      </c>
      <c r="N1216" s="5"/>
      <c r="O1216" s="5" t="s">
        <v>19</v>
      </c>
      <c r="P1216" s="5"/>
      <c r="Q1216" s="5" t="s">
        <v>26</v>
      </c>
      <c r="R1216" s="5" t="s">
        <v>27</v>
      </c>
      <c r="S1216" s="5">
        <v>72</v>
      </c>
      <c r="T1216" s="5" t="s">
        <v>22</v>
      </c>
      <c r="U1216" s="5" t="s">
        <v>23</v>
      </c>
      <c r="V1216" s="5" t="s">
        <v>24</v>
      </c>
      <c r="W1216" s="12">
        <v>160</v>
      </c>
      <c r="X1216" s="7">
        <f t="shared" si="76"/>
        <v>0.23</v>
      </c>
      <c r="Y1216" s="5">
        <f t="shared" si="77"/>
        <v>123.2</v>
      </c>
      <c r="AI1216" t="e">
        <f>VLOOKUP(A1216,NP!$A:$B,2,FALSE)</f>
        <v>#N/A</v>
      </c>
      <c r="AJ1216">
        <f t="shared" si="78"/>
        <v>0</v>
      </c>
      <c r="AK1216">
        <f>VLOOKUP(F1216,Kondition!$B$4:$AG$31,15,FALSE)*100</f>
        <v>23</v>
      </c>
      <c r="AL1216" t="e">
        <f t="shared" si="79"/>
        <v>#REF!</v>
      </c>
      <c r="AM1216">
        <v>17</v>
      </c>
    </row>
    <row r="1217" spans="1:39" x14ac:dyDescent="0.3">
      <c r="A1217" s="5">
        <v>11010096</v>
      </c>
      <c r="B1217" s="6">
        <v>4019238691771</v>
      </c>
      <c r="C1217" s="5" t="s">
        <v>2294</v>
      </c>
      <c r="D1217" s="5" t="s">
        <v>5830</v>
      </c>
      <c r="E1217" s="12">
        <v>149</v>
      </c>
      <c r="F1217" s="5" t="s">
        <v>18</v>
      </c>
      <c r="G1217" s="5">
        <v>1957016</v>
      </c>
      <c r="H1217" s="36" t="s">
        <v>2294</v>
      </c>
      <c r="I1217" s="5">
        <v>195</v>
      </c>
      <c r="J1217" s="5">
        <v>70</v>
      </c>
      <c r="K1217" s="5">
        <v>16</v>
      </c>
      <c r="L1217" s="5" t="s">
        <v>202</v>
      </c>
      <c r="M1217" s="5">
        <v>94</v>
      </c>
      <c r="N1217" s="5"/>
      <c r="O1217" s="5" t="s">
        <v>19</v>
      </c>
      <c r="P1217" s="5"/>
      <c r="Q1217" s="5" t="s">
        <v>21</v>
      </c>
      <c r="R1217" s="5" t="s">
        <v>21</v>
      </c>
      <c r="S1217" s="5">
        <v>72</v>
      </c>
      <c r="T1217" s="5" t="s">
        <v>22</v>
      </c>
      <c r="U1217" s="5" t="s">
        <v>23</v>
      </c>
      <c r="V1217" s="5" t="s">
        <v>24</v>
      </c>
      <c r="W1217" s="12">
        <v>149</v>
      </c>
      <c r="X1217" s="7">
        <f t="shared" si="76"/>
        <v>0.23</v>
      </c>
      <c r="Y1217" s="5">
        <f t="shared" si="77"/>
        <v>114.73</v>
      </c>
      <c r="AI1217" t="e">
        <f>VLOOKUP(A1217,NP!$A:$B,2,FALSE)</f>
        <v>#N/A</v>
      </c>
      <c r="AJ1217">
        <f t="shared" si="78"/>
        <v>0</v>
      </c>
      <c r="AK1217">
        <f>VLOOKUP(F1217,Kondition!$B$4:$AG$31,12,FALSE)*100</f>
        <v>23</v>
      </c>
      <c r="AL1217" t="e">
        <f t="shared" si="79"/>
        <v>#REF!</v>
      </c>
      <c r="AM1217">
        <v>16</v>
      </c>
    </row>
    <row r="1218" spans="1:39" x14ac:dyDescent="0.3">
      <c r="A1218" s="5">
        <v>11011464</v>
      </c>
      <c r="B1218" s="6">
        <v>4019238792201</v>
      </c>
      <c r="C1218" s="5" t="s">
        <v>76</v>
      </c>
      <c r="D1218" s="5" t="s">
        <v>3320</v>
      </c>
      <c r="E1218" s="12">
        <v>149</v>
      </c>
      <c r="F1218" s="5" t="s">
        <v>18</v>
      </c>
      <c r="G1218" s="5">
        <v>2054516</v>
      </c>
      <c r="H1218" s="36" t="s">
        <v>76</v>
      </c>
      <c r="I1218" s="5">
        <v>205</v>
      </c>
      <c r="J1218" s="5">
        <v>45</v>
      </c>
      <c r="K1218" s="5">
        <v>16</v>
      </c>
      <c r="L1218" s="5" t="s">
        <v>3230</v>
      </c>
      <c r="M1218" s="5">
        <v>87</v>
      </c>
      <c r="N1218" s="5"/>
      <c r="O1218" s="5" t="s">
        <v>19</v>
      </c>
      <c r="P1218" s="5"/>
      <c r="Q1218" s="5" t="s">
        <v>21</v>
      </c>
      <c r="R1218" s="5" t="s">
        <v>27</v>
      </c>
      <c r="S1218" s="5">
        <v>72</v>
      </c>
      <c r="T1218" s="5" t="s">
        <v>22</v>
      </c>
      <c r="U1218" s="5" t="s">
        <v>23</v>
      </c>
      <c r="V1218" s="5" t="s">
        <v>24</v>
      </c>
      <c r="W1218" s="12">
        <v>149</v>
      </c>
      <c r="X1218" s="7">
        <f t="shared" si="76"/>
        <v>0.23</v>
      </c>
      <c r="Y1218" s="5">
        <f t="shared" si="77"/>
        <v>114.73</v>
      </c>
      <c r="AI1218" t="e">
        <f>VLOOKUP(A1218,NP!$A:$B,2,FALSE)</f>
        <v>#N/A</v>
      </c>
      <c r="AJ1218">
        <f t="shared" si="78"/>
        <v>0</v>
      </c>
      <c r="AK1218">
        <f>VLOOKUP(F1218,Kondition!$B$4:$AG$31,12,FALSE)*100</f>
        <v>23</v>
      </c>
      <c r="AL1218" t="e">
        <f t="shared" si="79"/>
        <v>#REF!</v>
      </c>
      <c r="AM1218">
        <v>16</v>
      </c>
    </row>
    <row r="1219" spans="1:39" x14ac:dyDescent="0.3">
      <c r="A1219" s="5">
        <v>10013015</v>
      </c>
      <c r="B1219" s="6">
        <v>4019238407815</v>
      </c>
      <c r="C1219" s="5" t="s">
        <v>76</v>
      </c>
      <c r="D1219" s="5" t="s">
        <v>103</v>
      </c>
      <c r="E1219" s="12">
        <v>160.5</v>
      </c>
      <c r="F1219" s="5" t="s">
        <v>18</v>
      </c>
      <c r="G1219" s="5">
        <v>2254018</v>
      </c>
      <c r="H1219" s="36" t="s">
        <v>76</v>
      </c>
      <c r="I1219" s="5">
        <v>225</v>
      </c>
      <c r="J1219" s="5">
        <v>40</v>
      </c>
      <c r="K1219" s="5">
        <v>18</v>
      </c>
      <c r="L1219" s="5" t="s">
        <v>79</v>
      </c>
      <c r="M1219" s="5">
        <v>92</v>
      </c>
      <c r="N1219" s="5"/>
      <c r="O1219" s="5" t="s">
        <v>25</v>
      </c>
      <c r="P1219" s="5"/>
      <c r="Q1219" s="5" t="s">
        <v>26</v>
      </c>
      <c r="R1219" s="5" t="s">
        <v>21</v>
      </c>
      <c r="S1219" s="5">
        <v>72</v>
      </c>
      <c r="T1219" s="5" t="s">
        <v>22</v>
      </c>
      <c r="U1219" s="5" t="s">
        <v>23</v>
      </c>
      <c r="V1219" s="5" t="s">
        <v>24</v>
      </c>
      <c r="W1219" s="12">
        <v>160.5</v>
      </c>
      <c r="X1219" s="7">
        <f t="shared" si="76"/>
        <v>0.23</v>
      </c>
      <c r="Y1219" s="5">
        <f t="shared" si="77"/>
        <v>123.58500000000001</v>
      </c>
      <c r="AI1219" t="e">
        <f>VLOOKUP(A1219,NP!$A:$B,2,FALSE)</f>
        <v>#N/A</v>
      </c>
      <c r="AJ1219">
        <f t="shared" si="78"/>
        <v>0</v>
      </c>
      <c r="AK1219">
        <f>VLOOKUP(F1219,Kondition!$B$4:$AG$31,18,FALSE)*100</f>
        <v>23</v>
      </c>
      <c r="AL1219" t="e">
        <f t="shared" si="79"/>
        <v>#REF!</v>
      </c>
      <c r="AM1219">
        <v>17</v>
      </c>
    </row>
    <row r="1220" spans="1:39" x14ac:dyDescent="0.3">
      <c r="A1220" s="5">
        <v>10013637</v>
      </c>
      <c r="B1220" s="6">
        <v>4019238406351</v>
      </c>
      <c r="C1220" s="5" t="s">
        <v>76</v>
      </c>
      <c r="D1220" s="5" t="s">
        <v>108</v>
      </c>
      <c r="E1220" s="12">
        <v>160.5</v>
      </c>
      <c r="F1220" s="5" t="s">
        <v>18</v>
      </c>
      <c r="G1220" s="5">
        <v>2254018</v>
      </c>
      <c r="H1220" s="36" t="s">
        <v>76</v>
      </c>
      <c r="I1220" s="5">
        <v>225</v>
      </c>
      <c r="J1220" s="5">
        <v>40</v>
      </c>
      <c r="K1220" s="5">
        <v>18</v>
      </c>
      <c r="L1220" s="5" t="s">
        <v>79</v>
      </c>
      <c r="M1220" s="5">
        <v>92</v>
      </c>
      <c r="N1220" s="5"/>
      <c r="O1220" s="5" t="s">
        <v>25</v>
      </c>
      <c r="P1220" s="5"/>
      <c r="Q1220" s="5" t="s">
        <v>26</v>
      </c>
      <c r="R1220" s="5" t="s">
        <v>26</v>
      </c>
      <c r="S1220" s="5">
        <v>72</v>
      </c>
      <c r="T1220" s="5" t="s">
        <v>22</v>
      </c>
      <c r="U1220" s="5" t="s">
        <v>23</v>
      </c>
      <c r="V1220" s="5" t="s">
        <v>24</v>
      </c>
      <c r="W1220" s="12">
        <v>160.5</v>
      </c>
      <c r="X1220" s="7">
        <f t="shared" si="76"/>
        <v>0.23</v>
      </c>
      <c r="Y1220" s="5">
        <f t="shared" si="77"/>
        <v>123.58500000000001</v>
      </c>
      <c r="AI1220" t="e">
        <f>VLOOKUP(A1220,NP!$A:$B,2,FALSE)</f>
        <v>#N/A</v>
      </c>
      <c r="AJ1220">
        <f t="shared" si="78"/>
        <v>0</v>
      </c>
      <c r="AK1220">
        <f>VLOOKUP(F1220,Kondition!$B$4:$AG$31,18,FALSE)*100</f>
        <v>23</v>
      </c>
      <c r="AL1220" t="e">
        <f t="shared" si="79"/>
        <v>#REF!</v>
      </c>
      <c r="AM1220">
        <v>17</v>
      </c>
    </row>
    <row r="1221" spans="1:39" x14ac:dyDescent="0.3">
      <c r="A1221" s="5">
        <v>10017879</v>
      </c>
      <c r="B1221" s="6">
        <v>4019238563733</v>
      </c>
      <c r="C1221" s="5" t="s">
        <v>76</v>
      </c>
      <c r="D1221" s="5" t="s">
        <v>174</v>
      </c>
      <c r="E1221" s="12">
        <v>160.5</v>
      </c>
      <c r="F1221" s="5" t="s">
        <v>18</v>
      </c>
      <c r="G1221" s="5">
        <v>2254018</v>
      </c>
      <c r="H1221" s="36" t="s">
        <v>76</v>
      </c>
      <c r="I1221" s="5">
        <v>225</v>
      </c>
      <c r="J1221" s="5">
        <v>40</v>
      </c>
      <c r="K1221" s="5">
        <v>18</v>
      </c>
      <c r="L1221" s="5" t="s">
        <v>122</v>
      </c>
      <c r="M1221" s="5">
        <v>92</v>
      </c>
      <c r="N1221" s="5"/>
      <c r="O1221" s="5" t="s">
        <v>25</v>
      </c>
      <c r="P1221" s="5"/>
      <c r="Q1221" s="5" t="s">
        <v>26</v>
      </c>
      <c r="R1221" s="5" t="s">
        <v>21</v>
      </c>
      <c r="S1221" s="5">
        <v>72</v>
      </c>
      <c r="T1221" s="5" t="s">
        <v>22</v>
      </c>
      <c r="U1221" s="5" t="s">
        <v>23</v>
      </c>
      <c r="V1221" s="5" t="s">
        <v>24</v>
      </c>
      <c r="W1221" s="12">
        <v>160.5</v>
      </c>
      <c r="X1221" s="7">
        <f t="shared" si="76"/>
        <v>0.23</v>
      </c>
      <c r="Y1221" s="5">
        <f t="shared" si="77"/>
        <v>123.58500000000001</v>
      </c>
      <c r="AI1221" t="e">
        <f>VLOOKUP(A1221,NP!$A:$B,2,FALSE)</f>
        <v>#N/A</v>
      </c>
      <c r="AJ1221">
        <f t="shared" si="78"/>
        <v>0</v>
      </c>
      <c r="AK1221">
        <f>VLOOKUP(F1221,Kondition!$B$4:$AG$31,18,FALSE)*100</f>
        <v>23</v>
      </c>
      <c r="AL1221" t="e">
        <f t="shared" si="79"/>
        <v>#REF!</v>
      </c>
      <c r="AM1221">
        <v>17</v>
      </c>
    </row>
    <row r="1222" spans="1:39" x14ac:dyDescent="0.3">
      <c r="A1222" s="5">
        <v>10019083</v>
      </c>
      <c r="B1222" s="6">
        <v>4019238641233</v>
      </c>
      <c r="C1222" s="5" t="s">
        <v>76</v>
      </c>
      <c r="D1222" s="5" t="s">
        <v>207</v>
      </c>
      <c r="E1222" s="12">
        <v>160.5</v>
      </c>
      <c r="F1222" s="5" t="s">
        <v>18</v>
      </c>
      <c r="G1222" s="5">
        <v>2254018</v>
      </c>
      <c r="H1222" s="36" t="s">
        <v>76</v>
      </c>
      <c r="I1222" s="5">
        <v>225</v>
      </c>
      <c r="J1222" s="5">
        <v>40</v>
      </c>
      <c r="K1222" s="5">
        <v>18</v>
      </c>
      <c r="L1222" s="5" t="s">
        <v>202</v>
      </c>
      <c r="M1222" s="5">
        <v>92</v>
      </c>
      <c r="N1222" s="5"/>
      <c r="O1222" s="5" t="s">
        <v>25</v>
      </c>
      <c r="P1222" s="5"/>
      <c r="Q1222" s="5" t="s">
        <v>21</v>
      </c>
      <c r="R1222" s="5" t="s">
        <v>21</v>
      </c>
      <c r="S1222" s="5">
        <v>72</v>
      </c>
      <c r="T1222" s="5" t="s">
        <v>22</v>
      </c>
      <c r="U1222" s="5" t="s">
        <v>23</v>
      </c>
      <c r="V1222" s="5" t="s">
        <v>24</v>
      </c>
      <c r="W1222" s="12">
        <v>160.5</v>
      </c>
      <c r="X1222" s="7">
        <f t="shared" si="76"/>
        <v>0.23</v>
      </c>
      <c r="Y1222" s="5">
        <f t="shared" si="77"/>
        <v>123.58500000000001</v>
      </c>
      <c r="AI1222" t="e">
        <f>VLOOKUP(A1222,NP!$A:$B,2,FALSE)</f>
        <v>#N/A</v>
      </c>
      <c r="AJ1222">
        <f t="shared" si="78"/>
        <v>0</v>
      </c>
      <c r="AK1222">
        <f>VLOOKUP(F1222,Kondition!$B$4:$AG$31,18,FALSE)*100</f>
        <v>23</v>
      </c>
      <c r="AL1222" t="e">
        <f t="shared" si="79"/>
        <v>#REF!</v>
      </c>
      <c r="AM1222">
        <v>17</v>
      </c>
    </row>
    <row r="1223" spans="1:39" x14ac:dyDescent="0.3">
      <c r="A1223" s="5">
        <v>10051307</v>
      </c>
      <c r="B1223" s="6">
        <v>4024063000957</v>
      </c>
      <c r="C1223" s="5" t="s">
        <v>2294</v>
      </c>
      <c r="D1223" s="5" t="s">
        <v>5069</v>
      </c>
      <c r="E1223" s="12">
        <v>100</v>
      </c>
      <c r="F1223" s="5" t="s">
        <v>51</v>
      </c>
      <c r="G1223" s="5">
        <v>2355518</v>
      </c>
      <c r="H1223" s="36" t="s">
        <v>2294</v>
      </c>
      <c r="I1223" s="5">
        <v>235</v>
      </c>
      <c r="J1223" s="5">
        <v>55</v>
      </c>
      <c r="K1223" s="5">
        <v>18</v>
      </c>
      <c r="L1223" s="5" t="s">
        <v>685</v>
      </c>
      <c r="M1223" s="5">
        <v>104</v>
      </c>
      <c r="N1223" s="5"/>
      <c r="O1223" s="5" t="s">
        <v>19</v>
      </c>
      <c r="P1223" s="5"/>
      <c r="Q1223" s="5" t="s">
        <v>26</v>
      </c>
      <c r="R1223" s="5" t="s">
        <v>21</v>
      </c>
      <c r="S1223" s="5">
        <v>72</v>
      </c>
      <c r="T1223" s="5" t="s">
        <v>22</v>
      </c>
      <c r="U1223" s="5" t="s">
        <v>23</v>
      </c>
      <c r="V1223" s="5" t="s">
        <v>24</v>
      </c>
      <c r="W1223" s="12">
        <v>100</v>
      </c>
      <c r="X1223" s="7">
        <f t="shared" si="76"/>
        <v>7.0000000000000007E-2</v>
      </c>
      <c r="Y1223" s="5">
        <f t="shared" si="77"/>
        <v>93</v>
      </c>
      <c r="AI1223" t="e">
        <f>VLOOKUP(A1223,NP!$A:$B,2,FALSE)</f>
        <v>#N/A</v>
      </c>
      <c r="AJ1223">
        <f t="shared" si="78"/>
        <v>0</v>
      </c>
      <c r="AK1223">
        <f>VLOOKUP(F1223,Kondition!$B$4:$AG$31,18,FALSE)*100</f>
        <v>7.0000000000000009</v>
      </c>
      <c r="AL1223" t="e">
        <f t="shared" si="79"/>
        <v>#REF!</v>
      </c>
      <c r="AM1223">
        <v>17</v>
      </c>
    </row>
    <row r="1224" spans="1:39" x14ac:dyDescent="0.3">
      <c r="A1224" s="5">
        <v>10052398</v>
      </c>
      <c r="B1224" s="6">
        <v>4024063003354</v>
      </c>
      <c r="C1224" s="5" t="s">
        <v>4286</v>
      </c>
      <c r="D1224" s="5" t="s">
        <v>4393</v>
      </c>
      <c r="E1224" s="12">
        <v>100</v>
      </c>
      <c r="F1224" s="5" t="s">
        <v>51</v>
      </c>
      <c r="G1224" s="5">
        <v>2156515</v>
      </c>
      <c r="H1224" s="36" t="s">
        <v>4286</v>
      </c>
      <c r="I1224" s="5">
        <v>215</v>
      </c>
      <c r="J1224" s="5">
        <v>65</v>
      </c>
      <c r="K1224" s="5">
        <v>15</v>
      </c>
      <c r="L1224" s="5" t="s">
        <v>683</v>
      </c>
      <c r="M1224" s="5">
        <v>104</v>
      </c>
      <c r="N1224" s="5">
        <v>102</v>
      </c>
      <c r="O1224" s="5" t="s">
        <v>33</v>
      </c>
      <c r="P1224" s="5"/>
      <c r="Q1224" s="5" t="s">
        <v>26</v>
      </c>
      <c r="R1224" s="5" t="s">
        <v>21</v>
      </c>
      <c r="S1224" s="5">
        <v>73</v>
      </c>
      <c r="T1224" s="5" t="s">
        <v>22</v>
      </c>
      <c r="U1224" s="5" t="s">
        <v>23</v>
      </c>
      <c r="V1224" s="5" t="s">
        <v>4279</v>
      </c>
      <c r="W1224" s="12">
        <v>100</v>
      </c>
      <c r="X1224" s="7">
        <f t="shared" si="76"/>
        <v>7.0000000000000007E-2</v>
      </c>
      <c r="Y1224" s="5">
        <f t="shared" si="77"/>
        <v>93</v>
      </c>
      <c r="AI1224" t="e">
        <f>VLOOKUP(A1224,NP!$A:$B,2,FALSE)</f>
        <v>#N/A</v>
      </c>
      <c r="AJ1224">
        <f t="shared" si="78"/>
        <v>0</v>
      </c>
      <c r="AK1224">
        <f>VLOOKUP(F1224,Kondition!$B$4:$AG$31,9,FALSE)*100</f>
        <v>7.0000000000000009</v>
      </c>
      <c r="AL1224" t="e">
        <f t="shared" si="79"/>
        <v>#REF!</v>
      </c>
      <c r="AM1224">
        <v>16</v>
      </c>
    </row>
    <row r="1225" spans="1:39" x14ac:dyDescent="0.3">
      <c r="A1225" s="5">
        <v>10030401</v>
      </c>
      <c r="B1225" s="6">
        <v>4024068517597</v>
      </c>
      <c r="C1225" s="5" t="s">
        <v>4286</v>
      </c>
      <c r="D1225" s="5" t="s">
        <v>4327</v>
      </c>
      <c r="E1225" s="12">
        <v>118.5</v>
      </c>
      <c r="F1225" s="5" t="s">
        <v>48</v>
      </c>
      <c r="G1225" s="5">
        <v>2157015</v>
      </c>
      <c r="H1225" s="36" t="s">
        <v>4286</v>
      </c>
      <c r="I1225" s="5">
        <v>215</v>
      </c>
      <c r="J1225" s="5">
        <v>70</v>
      </c>
      <c r="K1225" s="5">
        <v>15</v>
      </c>
      <c r="L1225" s="5" t="s">
        <v>4315</v>
      </c>
      <c r="M1225" s="5">
        <v>109</v>
      </c>
      <c r="N1225" s="5">
        <v>107</v>
      </c>
      <c r="O1225" s="5" t="s">
        <v>50</v>
      </c>
      <c r="P1225" s="5"/>
      <c r="Q1225" s="5" t="s">
        <v>26</v>
      </c>
      <c r="R1225" s="5" t="s">
        <v>21</v>
      </c>
      <c r="S1225" s="5">
        <v>73</v>
      </c>
      <c r="T1225" s="5" t="s">
        <v>22</v>
      </c>
      <c r="U1225" s="5" t="s">
        <v>23</v>
      </c>
      <c r="V1225" s="5" t="s">
        <v>4279</v>
      </c>
      <c r="W1225" s="12">
        <v>118.5</v>
      </c>
      <c r="X1225" s="7">
        <f t="shared" si="76"/>
        <v>0.19500000000000001</v>
      </c>
      <c r="Y1225" s="5">
        <f t="shared" si="77"/>
        <v>95.392499999999998</v>
      </c>
      <c r="AI1225" t="e">
        <f>VLOOKUP(A1225,NP!$A:$B,2,FALSE)</f>
        <v>#N/A</v>
      </c>
      <c r="AJ1225">
        <f t="shared" si="78"/>
        <v>0</v>
      </c>
      <c r="AK1225">
        <f>VLOOKUP(F1225,Kondition!$B$4:$AG$31,9,FALSE)*100</f>
        <v>19.5</v>
      </c>
      <c r="AL1225" t="e">
        <f t="shared" si="79"/>
        <v>#REF!</v>
      </c>
      <c r="AM1225">
        <v>16</v>
      </c>
    </row>
    <row r="1226" spans="1:39" x14ac:dyDescent="0.3">
      <c r="A1226" s="5">
        <v>10031188</v>
      </c>
      <c r="B1226" s="6">
        <v>4024068003892</v>
      </c>
      <c r="C1226" s="5" t="s">
        <v>4286</v>
      </c>
      <c r="D1226" s="5" t="s">
        <v>4340</v>
      </c>
      <c r="E1226" s="12">
        <v>118.5</v>
      </c>
      <c r="F1226" s="5" t="s">
        <v>48</v>
      </c>
      <c r="G1226" s="5">
        <v>2157015</v>
      </c>
      <c r="H1226" s="36" t="s">
        <v>4286</v>
      </c>
      <c r="I1226" s="5">
        <v>215</v>
      </c>
      <c r="J1226" s="5">
        <v>70</v>
      </c>
      <c r="K1226" s="5">
        <v>15</v>
      </c>
      <c r="L1226" s="5" t="s">
        <v>4335</v>
      </c>
      <c r="M1226" s="5">
        <v>109</v>
      </c>
      <c r="N1226" s="5">
        <v>107</v>
      </c>
      <c r="O1226" s="5" t="s">
        <v>50</v>
      </c>
      <c r="P1226" s="5"/>
      <c r="Q1226" s="5" t="s">
        <v>26</v>
      </c>
      <c r="R1226" s="5" t="s">
        <v>27</v>
      </c>
      <c r="S1226" s="5">
        <v>73</v>
      </c>
      <c r="T1226" s="5" t="s">
        <v>22</v>
      </c>
      <c r="U1226" s="5" t="s">
        <v>23</v>
      </c>
      <c r="V1226" s="5" t="s">
        <v>4279</v>
      </c>
      <c r="W1226" s="12">
        <v>118.5</v>
      </c>
      <c r="X1226" s="7">
        <f t="shared" si="76"/>
        <v>0.19500000000000001</v>
      </c>
      <c r="Y1226" s="5">
        <f t="shared" si="77"/>
        <v>95.392499999999998</v>
      </c>
      <c r="AI1226" t="e">
        <f>VLOOKUP(A1226,NP!$A:$B,2,FALSE)</f>
        <v>#N/A</v>
      </c>
      <c r="AJ1226">
        <f t="shared" si="78"/>
        <v>0</v>
      </c>
      <c r="AK1226">
        <f>VLOOKUP(F1226,Kondition!$B$4:$AG$31,9,FALSE)*100</f>
        <v>19.5</v>
      </c>
      <c r="AL1226" t="e">
        <f t="shared" si="79"/>
        <v>#REF!</v>
      </c>
      <c r="AM1226">
        <v>16</v>
      </c>
    </row>
    <row r="1227" spans="1:39" x14ac:dyDescent="0.3">
      <c r="A1227" s="5">
        <v>11011737</v>
      </c>
      <c r="B1227" s="6">
        <v>4019238007299</v>
      </c>
      <c r="C1227" s="5" t="s">
        <v>2294</v>
      </c>
      <c r="D1227" s="5" t="s">
        <v>5927</v>
      </c>
      <c r="E1227" s="12">
        <v>161.5</v>
      </c>
      <c r="F1227" s="5" t="s">
        <v>18</v>
      </c>
      <c r="G1227" s="5">
        <v>2357017</v>
      </c>
      <c r="H1227" s="36" t="s">
        <v>2294</v>
      </c>
      <c r="I1227" s="5">
        <v>235</v>
      </c>
      <c r="J1227" s="5">
        <v>70</v>
      </c>
      <c r="K1227" s="5">
        <v>17</v>
      </c>
      <c r="L1227" s="5" t="s">
        <v>202</v>
      </c>
      <c r="M1227" s="5">
        <v>111</v>
      </c>
      <c r="N1227" s="5"/>
      <c r="O1227" s="5" t="s">
        <v>19</v>
      </c>
      <c r="P1227" s="5"/>
      <c r="Q1227" s="5" t="s">
        <v>21</v>
      </c>
      <c r="R1227" s="5" t="s">
        <v>27</v>
      </c>
      <c r="S1227" s="5">
        <v>72</v>
      </c>
      <c r="T1227" s="5" t="s">
        <v>22</v>
      </c>
      <c r="U1227" s="5" t="s">
        <v>23</v>
      </c>
      <c r="V1227" s="5" t="s">
        <v>24</v>
      </c>
      <c r="W1227" s="12">
        <v>161.5</v>
      </c>
      <c r="X1227" s="7">
        <f t="shared" si="76"/>
        <v>0.23</v>
      </c>
      <c r="Y1227" s="5">
        <f t="shared" si="77"/>
        <v>124.355</v>
      </c>
      <c r="AI1227" t="e">
        <f>VLOOKUP(A1227,NP!$A:$B,2,FALSE)</f>
        <v>#N/A</v>
      </c>
      <c r="AJ1227">
        <f t="shared" si="78"/>
        <v>0</v>
      </c>
      <c r="AK1227">
        <f>VLOOKUP(F1227,Kondition!$B$4:$AG$31,15,FALSE)*100</f>
        <v>23</v>
      </c>
      <c r="AL1227" t="e">
        <f t="shared" si="79"/>
        <v>#REF!</v>
      </c>
      <c r="AM1227">
        <v>17</v>
      </c>
    </row>
    <row r="1228" spans="1:39" x14ac:dyDescent="0.3">
      <c r="A1228" s="5">
        <v>10052400</v>
      </c>
      <c r="B1228" s="6">
        <v>4024063003293</v>
      </c>
      <c r="C1228" s="5" t="s">
        <v>76</v>
      </c>
      <c r="D1228" s="5" t="s">
        <v>755</v>
      </c>
      <c r="E1228" s="12">
        <v>100.5</v>
      </c>
      <c r="F1228" s="5" t="s">
        <v>51</v>
      </c>
      <c r="G1228" s="5">
        <v>2154518</v>
      </c>
      <c r="H1228" s="36" t="s">
        <v>76</v>
      </c>
      <c r="I1228" s="5">
        <v>215</v>
      </c>
      <c r="J1228" s="5">
        <v>45</v>
      </c>
      <c r="K1228" s="5">
        <v>18</v>
      </c>
      <c r="L1228" s="5" t="s">
        <v>685</v>
      </c>
      <c r="M1228" s="5">
        <v>93</v>
      </c>
      <c r="N1228" s="5"/>
      <c r="O1228" s="5" t="s">
        <v>25</v>
      </c>
      <c r="P1228" s="5"/>
      <c r="Q1228" s="5" t="s">
        <v>26</v>
      </c>
      <c r="R1228" s="5" t="s">
        <v>21</v>
      </c>
      <c r="S1228" s="5">
        <v>72</v>
      </c>
      <c r="T1228" s="5" t="s">
        <v>22</v>
      </c>
      <c r="U1228" s="5" t="s">
        <v>23</v>
      </c>
      <c r="V1228" s="5" t="s">
        <v>24</v>
      </c>
      <c r="W1228" s="12">
        <v>100.5</v>
      </c>
      <c r="X1228" s="7">
        <f t="shared" si="76"/>
        <v>7.0000000000000007E-2</v>
      </c>
      <c r="Y1228" s="5">
        <f t="shared" si="77"/>
        <v>93.464999999999989</v>
      </c>
      <c r="AI1228" t="e">
        <f>VLOOKUP(A1228,NP!$A:$B,2,FALSE)</f>
        <v>#N/A</v>
      </c>
      <c r="AJ1228">
        <f t="shared" si="78"/>
        <v>0</v>
      </c>
      <c r="AK1228">
        <f>VLOOKUP(F1228,Kondition!$B$4:$AG$31,18,FALSE)*100</f>
        <v>7.0000000000000009</v>
      </c>
      <c r="AL1228" t="e">
        <f t="shared" si="79"/>
        <v>#REF!</v>
      </c>
      <c r="AM1228">
        <v>17</v>
      </c>
    </row>
    <row r="1229" spans="1:39" x14ac:dyDescent="0.3">
      <c r="A1229" s="5">
        <v>10230877</v>
      </c>
      <c r="B1229" s="6">
        <v>4024067000168</v>
      </c>
      <c r="C1229" s="5" t="s">
        <v>76</v>
      </c>
      <c r="D1229" s="5" t="s">
        <v>2390</v>
      </c>
      <c r="E1229" s="12">
        <v>134</v>
      </c>
      <c r="F1229" s="5" t="s">
        <v>63</v>
      </c>
      <c r="G1229" s="5">
        <v>2154017</v>
      </c>
      <c r="H1229" s="36" t="s">
        <v>76</v>
      </c>
      <c r="I1229" s="5">
        <v>215</v>
      </c>
      <c r="J1229" s="5">
        <v>40</v>
      </c>
      <c r="K1229" s="5">
        <v>17</v>
      </c>
      <c r="L1229" s="5" t="s">
        <v>2327</v>
      </c>
      <c r="M1229" s="5">
        <v>87</v>
      </c>
      <c r="N1229" s="5"/>
      <c r="O1229" s="5" t="s">
        <v>25</v>
      </c>
      <c r="P1229" s="5"/>
      <c r="Q1229" s="5" t="s">
        <v>26</v>
      </c>
      <c r="R1229" s="5" t="s">
        <v>21</v>
      </c>
      <c r="S1229" s="5">
        <v>72</v>
      </c>
      <c r="T1229" s="5" t="s">
        <v>22</v>
      </c>
      <c r="U1229" s="5" t="s">
        <v>23</v>
      </c>
      <c r="V1229" s="5" t="s">
        <v>24</v>
      </c>
      <c r="W1229" s="12">
        <v>134</v>
      </c>
      <c r="X1229" s="7">
        <f t="shared" si="76"/>
        <v>0.21</v>
      </c>
      <c r="Y1229" s="5">
        <f t="shared" si="77"/>
        <v>105.86</v>
      </c>
      <c r="AI1229" t="e">
        <f>VLOOKUP(A1229,NP!$A:$B,2,FALSE)</f>
        <v>#N/A</v>
      </c>
      <c r="AJ1229">
        <f t="shared" si="78"/>
        <v>0</v>
      </c>
      <c r="AK1229">
        <f>VLOOKUP(F1229,Kondition!$B$4:$AG$31,15,FALSE)*100</f>
        <v>21</v>
      </c>
      <c r="AL1229" t="e">
        <f t="shared" si="79"/>
        <v>#REF!</v>
      </c>
      <c r="AM1229">
        <v>17</v>
      </c>
    </row>
    <row r="1230" spans="1:39" x14ac:dyDescent="0.3">
      <c r="A1230" s="5">
        <v>10230832</v>
      </c>
      <c r="B1230" s="6">
        <v>4024067000144</v>
      </c>
      <c r="C1230" s="5" t="s">
        <v>2294</v>
      </c>
      <c r="D1230" s="5" t="s">
        <v>5497</v>
      </c>
      <c r="E1230" s="12">
        <v>134</v>
      </c>
      <c r="F1230" s="5" t="s">
        <v>63</v>
      </c>
      <c r="G1230" s="5">
        <v>2156517</v>
      </c>
      <c r="H1230" s="36" t="s">
        <v>2294</v>
      </c>
      <c r="I1230" s="5">
        <v>215</v>
      </c>
      <c r="J1230" s="5">
        <v>65</v>
      </c>
      <c r="K1230" s="5">
        <v>17</v>
      </c>
      <c r="L1230" s="5" t="s">
        <v>2298</v>
      </c>
      <c r="M1230" s="5">
        <v>99</v>
      </c>
      <c r="N1230" s="5"/>
      <c r="O1230" s="5" t="s">
        <v>19</v>
      </c>
      <c r="P1230" s="5"/>
      <c r="Q1230" s="5" t="s">
        <v>26</v>
      </c>
      <c r="R1230" s="5" t="s">
        <v>21</v>
      </c>
      <c r="S1230" s="5">
        <v>72</v>
      </c>
      <c r="T1230" s="5" t="s">
        <v>22</v>
      </c>
      <c r="U1230" s="5" t="s">
        <v>23</v>
      </c>
      <c r="V1230" s="5" t="s">
        <v>24</v>
      </c>
      <c r="W1230" s="12">
        <v>134</v>
      </c>
      <c r="X1230" s="7">
        <f t="shared" si="76"/>
        <v>0.21</v>
      </c>
      <c r="Y1230" s="5">
        <f t="shared" si="77"/>
        <v>105.86</v>
      </c>
      <c r="AI1230" t="e">
        <f>VLOOKUP(A1230,NP!$A:$B,2,FALSE)</f>
        <v>#N/A</v>
      </c>
      <c r="AJ1230">
        <f t="shared" si="78"/>
        <v>0</v>
      </c>
      <c r="AK1230">
        <f>VLOOKUP(F1230,Kondition!$B$4:$AG$31,15,FALSE)*100</f>
        <v>21</v>
      </c>
      <c r="AL1230" t="e">
        <f t="shared" si="79"/>
        <v>#REF!</v>
      </c>
      <c r="AM1230">
        <v>17</v>
      </c>
    </row>
    <row r="1231" spans="1:39" x14ac:dyDescent="0.3">
      <c r="A1231" s="5">
        <v>11010954</v>
      </c>
      <c r="B1231" s="6">
        <v>4019238768268</v>
      </c>
      <c r="C1231" s="5" t="s">
        <v>76</v>
      </c>
      <c r="D1231" s="5" t="s">
        <v>3298</v>
      </c>
      <c r="E1231" s="12">
        <v>150.5</v>
      </c>
      <c r="F1231" s="5" t="s">
        <v>18</v>
      </c>
      <c r="G1231" s="5">
        <v>2055516</v>
      </c>
      <c r="H1231" s="36" t="s">
        <v>76</v>
      </c>
      <c r="I1231" s="5">
        <v>205</v>
      </c>
      <c r="J1231" s="5">
        <v>55</v>
      </c>
      <c r="K1231" s="5">
        <v>16</v>
      </c>
      <c r="L1231" s="5" t="s">
        <v>3296</v>
      </c>
      <c r="M1231" s="5">
        <v>94</v>
      </c>
      <c r="N1231" s="5"/>
      <c r="O1231" s="5" t="s">
        <v>33</v>
      </c>
      <c r="P1231" s="5"/>
      <c r="Q1231" s="5"/>
      <c r="R1231" s="5"/>
      <c r="S1231" s="5"/>
      <c r="T1231" s="5"/>
      <c r="U1231" s="5"/>
      <c r="V1231" s="5"/>
      <c r="W1231" s="12">
        <v>150.5</v>
      </c>
      <c r="X1231" s="7">
        <f t="shared" si="76"/>
        <v>0.23</v>
      </c>
      <c r="Y1231" s="5">
        <f t="shared" si="77"/>
        <v>115.88500000000001</v>
      </c>
      <c r="AI1231" t="e">
        <f>VLOOKUP(A1231,NP!$A:$B,2,FALSE)</f>
        <v>#N/A</v>
      </c>
      <c r="AJ1231">
        <f t="shared" si="78"/>
        <v>0</v>
      </c>
      <c r="AK1231">
        <f>VLOOKUP(F1231,Kondition!$B$4:$AG$31,12,FALSE)*100</f>
        <v>23</v>
      </c>
      <c r="AL1231" t="e">
        <f t="shared" si="79"/>
        <v>#REF!</v>
      </c>
      <c r="AM1231">
        <v>16</v>
      </c>
    </row>
    <row r="1232" spans="1:39" x14ac:dyDescent="0.3">
      <c r="A1232" s="5">
        <v>10030464</v>
      </c>
      <c r="B1232" s="6">
        <v>4024068591955</v>
      </c>
      <c r="C1232" s="5" t="s">
        <v>76</v>
      </c>
      <c r="D1232" s="5" t="s">
        <v>552</v>
      </c>
      <c r="E1232" s="12">
        <v>129.5</v>
      </c>
      <c r="F1232" s="5" t="s">
        <v>48</v>
      </c>
      <c r="G1232" s="5">
        <v>2155017</v>
      </c>
      <c r="H1232" s="36" t="s">
        <v>76</v>
      </c>
      <c r="I1232" s="5">
        <v>215</v>
      </c>
      <c r="J1232" s="5">
        <v>50</v>
      </c>
      <c r="K1232" s="5">
        <v>17</v>
      </c>
      <c r="L1232" s="5" t="s">
        <v>508</v>
      </c>
      <c r="M1232" s="5">
        <v>95</v>
      </c>
      <c r="N1232" s="5"/>
      <c r="O1232" s="5" t="s">
        <v>25</v>
      </c>
      <c r="P1232" s="5"/>
      <c r="Q1232" s="5" t="s">
        <v>26</v>
      </c>
      <c r="R1232" s="5" t="s">
        <v>21</v>
      </c>
      <c r="S1232" s="5">
        <v>71</v>
      </c>
      <c r="T1232" s="5" t="s">
        <v>22</v>
      </c>
      <c r="U1232" s="5" t="s">
        <v>23</v>
      </c>
      <c r="V1232" s="5" t="s">
        <v>24</v>
      </c>
      <c r="W1232" s="12">
        <v>129.5</v>
      </c>
      <c r="X1232" s="7">
        <f t="shared" si="76"/>
        <v>0.2</v>
      </c>
      <c r="Y1232" s="5">
        <f t="shared" si="77"/>
        <v>103.60000000000001</v>
      </c>
      <c r="AI1232" t="e">
        <f>VLOOKUP(A1232,NP!$A:$B,2,FALSE)</f>
        <v>#N/A</v>
      </c>
      <c r="AJ1232">
        <f t="shared" si="78"/>
        <v>0</v>
      </c>
      <c r="AK1232">
        <f>VLOOKUP(F1232,Kondition!$B$4:$AG$31,15,FALSE)*100</f>
        <v>20</v>
      </c>
      <c r="AL1232" t="e">
        <f t="shared" si="79"/>
        <v>#REF!</v>
      </c>
      <c r="AM1232">
        <v>17</v>
      </c>
    </row>
    <row r="1233" spans="1:39" x14ac:dyDescent="0.3">
      <c r="A1233" s="5">
        <v>10230794</v>
      </c>
      <c r="B1233" s="6">
        <v>4024067748084</v>
      </c>
      <c r="C1233" s="5" t="s">
        <v>76</v>
      </c>
      <c r="D1233" s="5" t="s">
        <v>2380</v>
      </c>
      <c r="E1233" s="12">
        <v>134.5</v>
      </c>
      <c r="F1233" s="5" t="s">
        <v>63</v>
      </c>
      <c r="G1233" s="5">
        <v>2054517</v>
      </c>
      <c r="H1233" s="36" t="s">
        <v>76</v>
      </c>
      <c r="I1233" s="5">
        <v>205</v>
      </c>
      <c r="J1233" s="5">
        <v>45</v>
      </c>
      <c r="K1233" s="5">
        <v>17</v>
      </c>
      <c r="L1233" s="5" t="s">
        <v>2327</v>
      </c>
      <c r="M1233" s="5">
        <v>88</v>
      </c>
      <c r="N1233" s="5"/>
      <c r="O1233" s="5" t="s">
        <v>25</v>
      </c>
      <c r="P1233" s="5"/>
      <c r="Q1233" s="5" t="s">
        <v>26</v>
      </c>
      <c r="R1233" s="5" t="s">
        <v>21</v>
      </c>
      <c r="S1233" s="5">
        <v>72</v>
      </c>
      <c r="T1233" s="5" t="s">
        <v>22</v>
      </c>
      <c r="U1233" s="5" t="s">
        <v>23</v>
      </c>
      <c r="V1233" s="5" t="s">
        <v>24</v>
      </c>
      <c r="W1233" s="12">
        <v>134.5</v>
      </c>
      <c r="X1233" s="7">
        <f t="shared" si="76"/>
        <v>0.21</v>
      </c>
      <c r="Y1233" s="5">
        <f t="shared" si="77"/>
        <v>106.25500000000001</v>
      </c>
      <c r="AI1233" t="e">
        <f>VLOOKUP(A1233,NP!$A:$B,2,FALSE)</f>
        <v>#N/A</v>
      </c>
      <c r="AJ1233">
        <f t="shared" si="78"/>
        <v>0</v>
      </c>
      <c r="AK1233">
        <f>VLOOKUP(F1233,Kondition!$B$4:$AG$31,15,FALSE)*100</f>
        <v>21</v>
      </c>
      <c r="AL1233" t="e">
        <f t="shared" si="79"/>
        <v>#REF!</v>
      </c>
      <c r="AM1233">
        <v>17</v>
      </c>
    </row>
    <row r="1234" spans="1:39" x14ac:dyDescent="0.3">
      <c r="A1234" s="5">
        <v>11011081</v>
      </c>
      <c r="B1234" s="6">
        <v>4019238798210</v>
      </c>
      <c r="C1234" s="5" t="s">
        <v>4286</v>
      </c>
      <c r="D1234" s="5" t="s">
        <v>4830</v>
      </c>
      <c r="E1234" s="12">
        <v>151</v>
      </c>
      <c r="F1234" s="5" t="s">
        <v>18</v>
      </c>
      <c r="G1234" s="5">
        <v>2057516</v>
      </c>
      <c r="H1234" s="36" t="s">
        <v>4286</v>
      </c>
      <c r="I1234" s="5">
        <v>205</v>
      </c>
      <c r="J1234" s="5">
        <v>75</v>
      </c>
      <c r="K1234" s="5">
        <v>16</v>
      </c>
      <c r="L1234" s="5" t="s">
        <v>4302</v>
      </c>
      <c r="M1234" s="5">
        <v>113</v>
      </c>
      <c r="N1234" s="5">
        <v>111</v>
      </c>
      <c r="O1234" s="5" t="s">
        <v>50</v>
      </c>
      <c r="P1234" s="5"/>
      <c r="Q1234" s="5" t="s">
        <v>26</v>
      </c>
      <c r="R1234" s="5" t="s">
        <v>27</v>
      </c>
      <c r="S1234" s="5">
        <v>73</v>
      </c>
      <c r="T1234" s="5" t="s">
        <v>22</v>
      </c>
      <c r="U1234" s="5" t="s">
        <v>23</v>
      </c>
      <c r="V1234" s="5" t="s">
        <v>4279</v>
      </c>
      <c r="W1234" s="12">
        <v>151</v>
      </c>
      <c r="X1234" s="7">
        <f t="shared" si="76"/>
        <v>0.23</v>
      </c>
      <c r="Y1234" s="5">
        <f t="shared" si="77"/>
        <v>116.27</v>
      </c>
      <c r="AI1234" t="e">
        <f>VLOOKUP(A1234,NP!$A:$B,2,FALSE)</f>
        <v>#N/A</v>
      </c>
      <c r="AJ1234">
        <f t="shared" si="78"/>
        <v>0</v>
      </c>
      <c r="AK1234">
        <f>VLOOKUP(F1234,Kondition!$B$4:$AG$31,12,FALSE)*100</f>
        <v>23</v>
      </c>
      <c r="AL1234" t="e">
        <f t="shared" si="79"/>
        <v>#REF!</v>
      </c>
      <c r="AM1234">
        <v>16</v>
      </c>
    </row>
    <row r="1235" spans="1:39" x14ac:dyDescent="0.3">
      <c r="A1235" s="5">
        <v>10019370</v>
      </c>
      <c r="B1235" s="6">
        <v>4019238646511</v>
      </c>
      <c r="C1235" s="5" t="s">
        <v>76</v>
      </c>
      <c r="D1235" s="5" t="s">
        <v>226</v>
      </c>
      <c r="E1235" s="12">
        <v>151</v>
      </c>
      <c r="F1235" s="5" t="s">
        <v>18</v>
      </c>
      <c r="G1235" s="5">
        <v>2156016</v>
      </c>
      <c r="H1235" s="36" t="s">
        <v>76</v>
      </c>
      <c r="I1235" s="5">
        <v>215</v>
      </c>
      <c r="J1235" s="5">
        <v>60</v>
      </c>
      <c r="K1235" s="5">
        <v>16</v>
      </c>
      <c r="L1235" s="5" t="s">
        <v>122</v>
      </c>
      <c r="M1235" s="5">
        <v>99</v>
      </c>
      <c r="N1235" s="5"/>
      <c r="O1235" s="5" t="s">
        <v>19</v>
      </c>
      <c r="P1235" s="5"/>
      <c r="Q1235" s="5" t="s">
        <v>26</v>
      </c>
      <c r="R1235" s="5" t="s">
        <v>21</v>
      </c>
      <c r="S1235" s="5">
        <v>72</v>
      </c>
      <c r="T1235" s="5" t="s">
        <v>22</v>
      </c>
      <c r="U1235" s="5" t="s">
        <v>23</v>
      </c>
      <c r="V1235" s="5" t="s">
        <v>24</v>
      </c>
      <c r="W1235" s="12">
        <v>151</v>
      </c>
      <c r="X1235" s="7">
        <f t="shared" si="76"/>
        <v>0.23</v>
      </c>
      <c r="Y1235" s="5">
        <f t="shared" si="77"/>
        <v>116.27</v>
      </c>
      <c r="AI1235" t="e">
        <f>VLOOKUP(A1235,NP!$A:$B,2,FALSE)</f>
        <v>#N/A</v>
      </c>
      <c r="AJ1235">
        <f t="shared" si="78"/>
        <v>0</v>
      </c>
      <c r="AK1235">
        <f>VLOOKUP(F1235,Kondition!$B$4:$AG$31,12,FALSE)*100</f>
        <v>23</v>
      </c>
      <c r="AL1235" t="e">
        <f t="shared" si="79"/>
        <v>#REF!</v>
      </c>
      <c r="AM1235">
        <v>16</v>
      </c>
    </row>
    <row r="1236" spans="1:39" x14ac:dyDescent="0.3">
      <c r="A1236" s="5">
        <v>10230918</v>
      </c>
      <c r="B1236" s="6">
        <v>4024067000557</v>
      </c>
      <c r="C1236" s="5" t="s">
        <v>2294</v>
      </c>
      <c r="D1236" s="5" t="s">
        <v>5499</v>
      </c>
      <c r="E1236" s="12">
        <v>142.5</v>
      </c>
      <c r="F1236" s="5" t="s">
        <v>63</v>
      </c>
      <c r="G1236" s="5">
        <v>2055519</v>
      </c>
      <c r="H1236" s="36" t="s">
        <v>2294</v>
      </c>
      <c r="I1236" s="5">
        <v>205</v>
      </c>
      <c r="J1236" s="5">
        <v>55</v>
      </c>
      <c r="K1236" s="5">
        <v>19</v>
      </c>
      <c r="L1236" s="5" t="s">
        <v>2327</v>
      </c>
      <c r="M1236" s="5">
        <v>97</v>
      </c>
      <c r="N1236" s="5"/>
      <c r="O1236" s="5" t="s">
        <v>19</v>
      </c>
      <c r="P1236" s="5"/>
      <c r="Q1236" s="5" t="s">
        <v>26</v>
      </c>
      <c r="R1236" s="5" t="s">
        <v>21</v>
      </c>
      <c r="S1236" s="5">
        <v>72</v>
      </c>
      <c r="T1236" s="5" t="s">
        <v>22</v>
      </c>
      <c r="U1236" s="5" t="s">
        <v>23</v>
      </c>
      <c r="V1236" s="5" t="s">
        <v>24</v>
      </c>
      <c r="W1236" s="12">
        <v>142.5</v>
      </c>
      <c r="X1236" s="7">
        <f t="shared" si="76"/>
        <v>0.25</v>
      </c>
      <c r="Y1236" s="5">
        <f t="shared" si="77"/>
        <v>106.875</v>
      </c>
      <c r="AI1236" t="e">
        <f>VLOOKUP(A1236,NP!$A:$B,2,FALSE)</f>
        <v>#N/A</v>
      </c>
      <c r="AJ1236">
        <f t="shared" si="78"/>
        <v>0</v>
      </c>
      <c r="AK1236">
        <f>VLOOKUP(F1236,Kondition!$B$4:$AG$31,21,FALSE)*100</f>
        <v>25</v>
      </c>
      <c r="AL1236" t="e">
        <f t="shared" si="79"/>
        <v>#REF!</v>
      </c>
      <c r="AM1236">
        <v>19</v>
      </c>
    </row>
    <row r="1237" spans="1:39" x14ac:dyDescent="0.3">
      <c r="A1237" s="5">
        <v>10230748</v>
      </c>
      <c r="B1237" s="6">
        <v>4024067747971</v>
      </c>
      <c r="C1237" s="5" t="s">
        <v>76</v>
      </c>
      <c r="D1237" s="5" t="s">
        <v>2370</v>
      </c>
      <c r="E1237" s="12">
        <v>135</v>
      </c>
      <c r="F1237" s="5" t="s">
        <v>63</v>
      </c>
      <c r="G1237" s="5">
        <v>2155517</v>
      </c>
      <c r="H1237" s="36" t="s">
        <v>76</v>
      </c>
      <c r="I1237" s="5">
        <v>215</v>
      </c>
      <c r="J1237" s="5">
        <v>55</v>
      </c>
      <c r="K1237" s="5">
        <v>17</v>
      </c>
      <c r="L1237" s="5" t="s">
        <v>2327</v>
      </c>
      <c r="M1237" s="5">
        <v>98</v>
      </c>
      <c r="N1237" s="5"/>
      <c r="O1237" s="5" t="s">
        <v>25</v>
      </c>
      <c r="P1237" s="5"/>
      <c r="Q1237" s="5" t="s">
        <v>26</v>
      </c>
      <c r="R1237" s="5" t="s">
        <v>21</v>
      </c>
      <c r="S1237" s="5">
        <v>72</v>
      </c>
      <c r="T1237" s="5" t="s">
        <v>22</v>
      </c>
      <c r="U1237" s="5" t="s">
        <v>23</v>
      </c>
      <c r="V1237" s="5" t="s">
        <v>24</v>
      </c>
      <c r="W1237" s="12">
        <v>135</v>
      </c>
      <c r="X1237" s="7">
        <f t="shared" si="76"/>
        <v>0.21</v>
      </c>
      <c r="Y1237" s="5">
        <f t="shared" si="77"/>
        <v>106.65</v>
      </c>
      <c r="AI1237" t="e">
        <f>VLOOKUP(A1237,NP!$A:$B,2,FALSE)</f>
        <v>#N/A</v>
      </c>
      <c r="AJ1237">
        <f t="shared" si="78"/>
        <v>0</v>
      </c>
      <c r="AK1237">
        <f>VLOOKUP(F1237,Kondition!$B$4:$AG$31,15,FALSE)*100</f>
        <v>21</v>
      </c>
      <c r="AL1237" t="e">
        <f t="shared" si="79"/>
        <v>#REF!</v>
      </c>
      <c r="AM1237">
        <v>17</v>
      </c>
    </row>
    <row r="1238" spans="1:39" x14ac:dyDescent="0.3">
      <c r="A1238" s="5">
        <v>10030404</v>
      </c>
      <c r="B1238" s="6">
        <v>4024068517627</v>
      </c>
      <c r="C1238" s="5" t="s">
        <v>4286</v>
      </c>
      <c r="D1238" s="5" t="s">
        <v>4330</v>
      </c>
      <c r="E1238" s="12">
        <v>120</v>
      </c>
      <c r="F1238" s="5" t="s">
        <v>48</v>
      </c>
      <c r="G1238" s="5">
        <v>2257015</v>
      </c>
      <c r="H1238" s="36" t="s">
        <v>4286</v>
      </c>
      <c r="I1238" s="5">
        <v>225</v>
      </c>
      <c r="J1238" s="5">
        <v>70</v>
      </c>
      <c r="K1238" s="5">
        <v>15</v>
      </c>
      <c r="L1238" s="5" t="s">
        <v>4315</v>
      </c>
      <c r="M1238" s="5">
        <v>112</v>
      </c>
      <c r="N1238" s="5">
        <v>110</v>
      </c>
      <c r="O1238" s="5" t="s">
        <v>50</v>
      </c>
      <c r="P1238" s="5"/>
      <c r="Q1238" s="5" t="s">
        <v>26</v>
      </c>
      <c r="R1238" s="5" t="s">
        <v>21</v>
      </c>
      <c r="S1238" s="5">
        <v>73</v>
      </c>
      <c r="T1238" s="5" t="s">
        <v>22</v>
      </c>
      <c r="U1238" s="5" t="s">
        <v>23</v>
      </c>
      <c r="V1238" s="5" t="s">
        <v>4279</v>
      </c>
      <c r="W1238" s="12">
        <v>120</v>
      </c>
      <c r="X1238" s="7">
        <f t="shared" si="76"/>
        <v>0.19500000000000001</v>
      </c>
      <c r="Y1238" s="5">
        <f t="shared" si="77"/>
        <v>96.6</v>
      </c>
      <c r="AI1238" t="e">
        <f>VLOOKUP(A1238,NP!$A:$B,2,FALSE)</f>
        <v>#N/A</v>
      </c>
      <c r="AJ1238">
        <f t="shared" si="78"/>
        <v>0</v>
      </c>
      <c r="AK1238">
        <f>VLOOKUP(F1238,Kondition!$B$4:$AG$31,9,FALSE)*100</f>
        <v>19.5</v>
      </c>
      <c r="AL1238" t="e">
        <f t="shared" si="79"/>
        <v>#REF!</v>
      </c>
      <c r="AM1238">
        <v>16</v>
      </c>
    </row>
    <row r="1239" spans="1:39" x14ac:dyDescent="0.3">
      <c r="A1239" s="5">
        <v>10031355</v>
      </c>
      <c r="B1239" s="6">
        <v>4024068003922</v>
      </c>
      <c r="C1239" s="5" t="s">
        <v>4286</v>
      </c>
      <c r="D1239" s="5" t="s">
        <v>4355</v>
      </c>
      <c r="E1239" s="12">
        <v>120</v>
      </c>
      <c r="F1239" s="5" t="s">
        <v>48</v>
      </c>
      <c r="G1239" s="5">
        <v>2257015</v>
      </c>
      <c r="H1239" s="36" t="s">
        <v>4286</v>
      </c>
      <c r="I1239" s="5">
        <v>225</v>
      </c>
      <c r="J1239" s="5">
        <v>70</v>
      </c>
      <c r="K1239" s="5">
        <v>15</v>
      </c>
      <c r="L1239" s="5" t="s">
        <v>4335</v>
      </c>
      <c r="M1239" s="5">
        <v>112</v>
      </c>
      <c r="N1239" s="5">
        <v>110</v>
      </c>
      <c r="O1239" s="5" t="s">
        <v>50</v>
      </c>
      <c r="P1239" s="5"/>
      <c r="Q1239" s="5"/>
      <c r="R1239" s="5"/>
      <c r="S1239" s="5"/>
      <c r="T1239" s="5"/>
      <c r="U1239" s="5"/>
      <c r="V1239" s="5"/>
      <c r="W1239" s="12">
        <v>120</v>
      </c>
      <c r="X1239" s="7">
        <f t="shared" si="76"/>
        <v>0.19500000000000001</v>
      </c>
      <c r="Y1239" s="5">
        <f t="shared" si="77"/>
        <v>96.6</v>
      </c>
      <c r="AI1239" t="e">
        <f>VLOOKUP(A1239,NP!$A:$B,2,FALSE)</f>
        <v>#N/A</v>
      </c>
      <c r="AJ1239">
        <f t="shared" si="78"/>
        <v>0</v>
      </c>
      <c r="AK1239">
        <f>VLOOKUP(F1239,Kondition!$B$4:$AG$31,9,FALSE)*100</f>
        <v>19.5</v>
      </c>
      <c r="AL1239" t="e">
        <f t="shared" si="79"/>
        <v>#REF!</v>
      </c>
      <c r="AM1239">
        <v>16</v>
      </c>
    </row>
    <row r="1240" spans="1:39" x14ac:dyDescent="0.3">
      <c r="A1240" s="5">
        <v>10051302</v>
      </c>
      <c r="B1240" s="6">
        <v>4024063001039</v>
      </c>
      <c r="C1240" s="5" t="s">
        <v>2294</v>
      </c>
      <c r="D1240" s="5" t="s">
        <v>5064</v>
      </c>
      <c r="E1240" s="12">
        <v>101.5</v>
      </c>
      <c r="F1240" s="5" t="s">
        <v>51</v>
      </c>
      <c r="G1240" s="5">
        <v>2156017</v>
      </c>
      <c r="H1240" s="36" t="s">
        <v>2294</v>
      </c>
      <c r="I1240" s="5">
        <v>215</v>
      </c>
      <c r="J1240" s="5">
        <v>60</v>
      </c>
      <c r="K1240" s="5">
        <v>17</v>
      </c>
      <c r="L1240" s="5" t="s">
        <v>685</v>
      </c>
      <c r="M1240" s="5">
        <v>100</v>
      </c>
      <c r="N1240" s="5"/>
      <c r="O1240" s="5" t="s">
        <v>25</v>
      </c>
      <c r="P1240" s="5"/>
      <c r="Q1240" s="5" t="s">
        <v>26</v>
      </c>
      <c r="R1240" s="5" t="s">
        <v>21</v>
      </c>
      <c r="S1240" s="5">
        <v>72</v>
      </c>
      <c r="T1240" s="5" t="s">
        <v>22</v>
      </c>
      <c r="U1240" s="5" t="s">
        <v>23</v>
      </c>
      <c r="V1240" s="5" t="s">
        <v>24</v>
      </c>
      <c r="W1240" s="12">
        <v>101.5</v>
      </c>
      <c r="X1240" s="7">
        <f t="shared" si="76"/>
        <v>7.0000000000000007E-2</v>
      </c>
      <c r="Y1240" s="5">
        <f t="shared" si="77"/>
        <v>94.394999999999996</v>
      </c>
      <c r="AI1240" t="e">
        <f>VLOOKUP(A1240,NP!$A:$B,2,FALSE)</f>
        <v>#N/A</v>
      </c>
      <c r="AJ1240">
        <f t="shared" si="78"/>
        <v>0</v>
      </c>
      <c r="AK1240">
        <f>VLOOKUP(F1240,Kondition!$B$4:$AG$31,15,FALSE)*100</f>
        <v>7.0000000000000009</v>
      </c>
      <c r="AL1240" t="e">
        <f t="shared" si="79"/>
        <v>#REF!</v>
      </c>
      <c r="AM1240">
        <v>17</v>
      </c>
    </row>
    <row r="1241" spans="1:39" x14ac:dyDescent="0.3">
      <c r="A1241" s="5">
        <v>10051304</v>
      </c>
      <c r="B1241" s="6">
        <v>4024063000896</v>
      </c>
      <c r="C1241" s="5" t="s">
        <v>2294</v>
      </c>
      <c r="D1241" s="5" t="s">
        <v>5066</v>
      </c>
      <c r="E1241" s="12">
        <v>101.5</v>
      </c>
      <c r="F1241" s="5" t="s">
        <v>51</v>
      </c>
      <c r="G1241" s="5">
        <v>2156517</v>
      </c>
      <c r="H1241" s="36" t="s">
        <v>2294</v>
      </c>
      <c r="I1241" s="5">
        <v>215</v>
      </c>
      <c r="J1241" s="5">
        <v>65</v>
      </c>
      <c r="K1241" s="5">
        <v>17</v>
      </c>
      <c r="L1241" s="5" t="s">
        <v>685</v>
      </c>
      <c r="M1241" s="5">
        <v>103</v>
      </c>
      <c r="N1241" s="5"/>
      <c r="O1241" s="5" t="s">
        <v>19</v>
      </c>
      <c r="P1241" s="5"/>
      <c r="Q1241" s="5" t="s">
        <v>26</v>
      </c>
      <c r="R1241" s="5" t="s">
        <v>21</v>
      </c>
      <c r="S1241" s="5">
        <v>72</v>
      </c>
      <c r="T1241" s="5" t="s">
        <v>22</v>
      </c>
      <c r="U1241" s="5" t="s">
        <v>23</v>
      </c>
      <c r="V1241" s="5" t="s">
        <v>24</v>
      </c>
      <c r="W1241" s="12">
        <v>101.5</v>
      </c>
      <c r="X1241" s="7">
        <f t="shared" si="76"/>
        <v>7.0000000000000007E-2</v>
      </c>
      <c r="Y1241" s="5">
        <f t="shared" si="77"/>
        <v>94.394999999999996</v>
      </c>
      <c r="AI1241" t="e">
        <f>VLOOKUP(A1241,NP!$A:$B,2,FALSE)</f>
        <v>#N/A</v>
      </c>
      <c r="AJ1241">
        <f t="shared" si="78"/>
        <v>0</v>
      </c>
      <c r="AK1241">
        <f>VLOOKUP(F1241,Kondition!$B$4:$AG$31,15,FALSE)*100</f>
        <v>7.0000000000000009</v>
      </c>
      <c r="AL1241" t="e">
        <f t="shared" si="79"/>
        <v>#REF!</v>
      </c>
      <c r="AM1241">
        <v>17</v>
      </c>
    </row>
    <row r="1242" spans="1:39" x14ac:dyDescent="0.3">
      <c r="A1242" s="5">
        <v>10050335</v>
      </c>
      <c r="B1242" s="6">
        <v>4024063510647</v>
      </c>
      <c r="C1242" s="5" t="s">
        <v>2294</v>
      </c>
      <c r="D1242" s="5" t="s">
        <v>5058</v>
      </c>
      <c r="E1242" s="12">
        <v>101.5</v>
      </c>
      <c r="F1242" s="5" t="s">
        <v>51</v>
      </c>
      <c r="G1242" s="5">
        <v>2357016</v>
      </c>
      <c r="H1242" s="36" t="s">
        <v>2294</v>
      </c>
      <c r="I1242" s="5">
        <v>235</v>
      </c>
      <c r="J1242" s="5">
        <v>70</v>
      </c>
      <c r="K1242" s="5">
        <v>16</v>
      </c>
      <c r="L1242" s="5" t="s">
        <v>674</v>
      </c>
      <c r="M1242" s="5">
        <v>106</v>
      </c>
      <c r="N1242" s="5"/>
      <c r="O1242" s="5" t="s">
        <v>33</v>
      </c>
      <c r="P1242" s="5"/>
      <c r="Q1242" s="5" t="s">
        <v>20</v>
      </c>
      <c r="R1242" s="5" t="s">
        <v>21</v>
      </c>
      <c r="S1242" s="5">
        <v>71</v>
      </c>
      <c r="T1242" s="5" t="s">
        <v>22</v>
      </c>
      <c r="U1242" s="5" t="s">
        <v>23</v>
      </c>
      <c r="V1242" s="5" t="s">
        <v>24</v>
      </c>
      <c r="W1242" s="12">
        <v>101.5</v>
      </c>
      <c r="X1242" s="7">
        <f t="shared" si="76"/>
        <v>7.0000000000000007E-2</v>
      </c>
      <c r="Y1242" s="5">
        <f t="shared" si="77"/>
        <v>94.394999999999996</v>
      </c>
      <c r="AI1242" t="e">
        <f>VLOOKUP(A1242,NP!$A:$B,2,FALSE)</f>
        <v>#N/A</v>
      </c>
      <c r="AJ1242">
        <f t="shared" si="78"/>
        <v>0</v>
      </c>
      <c r="AK1242">
        <f>VLOOKUP(F1242,Kondition!$B$4:$AG$31,12,FALSE)*100</f>
        <v>7.0000000000000009</v>
      </c>
      <c r="AL1242" t="e">
        <f t="shared" si="79"/>
        <v>#REF!</v>
      </c>
      <c r="AM1242">
        <v>16</v>
      </c>
    </row>
    <row r="1243" spans="1:39" x14ac:dyDescent="0.3">
      <c r="A1243" s="5">
        <v>10030613</v>
      </c>
      <c r="B1243" s="6">
        <v>4024068605232</v>
      </c>
      <c r="C1243" s="5" t="s">
        <v>76</v>
      </c>
      <c r="D1243" s="5" t="s">
        <v>575</v>
      </c>
      <c r="E1243" s="12">
        <v>124</v>
      </c>
      <c r="F1243" s="5" t="s">
        <v>48</v>
      </c>
      <c r="G1243" s="5">
        <v>2356016</v>
      </c>
      <c r="H1243" s="36" t="s">
        <v>76</v>
      </c>
      <c r="I1243" s="5">
        <v>235</v>
      </c>
      <c r="J1243" s="5">
        <v>60</v>
      </c>
      <c r="K1243" s="5">
        <v>16</v>
      </c>
      <c r="L1243" s="5" t="s">
        <v>508</v>
      </c>
      <c r="M1243" s="5">
        <v>100</v>
      </c>
      <c r="N1243" s="5"/>
      <c r="O1243" s="5" t="s">
        <v>19</v>
      </c>
      <c r="P1243" s="5"/>
      <c r="Q1243" s="5" t="s">
        <v>20</v>
      </c>
      <c r="R1243" s="5" t="s">
        <v>21</v>
      </c>
      <c r="S1243" s="5">
        <v>71</v>
      </c>
      <c r="T1243" s="5" t="s">
        <v>22</v>
      </c>
      <c r="U1243" s="5" t="s">
        <v>23</v>
      </c>
      <c r="V1243" s="5" t="s">
        <v>24</v>
      </c>
      <c r="W1243" s="12">
        <v>124</v>
      </c>
      <c r="X1243" s="7">
        <f t="shared" si="76"/>
        <v>0.2</v>
      </c>
      <c r="Y1243" s="5">
        <f t="shared" si="77"/>
        <v>99.2</v>
      </c>
      <c r="AI1243" t="e">
        <f>VLOOKUP(A1243,NP!$A:$B,2,FALSE)</f>
        <v>#N/A</v>
      </c>
      <c r="AJ1243">
        <f t="shared" si="78"/>
        <v>0</v>
      </c>
      <c r="AK1243">
        <f>VLOOKUP(F1243,Kondition!$B$4:$AG$31,12,FALSE)*100</f>
        <v>20</v>
      </c>
      <c r="AL1243" t="e">
        <f t="shared" si="79"/>
        <v>#REF!</v>
      </c>
      <c r="AM1243">
        <v>16</v>
      </c>
    </row>
    <row r="1244" spans="1:39" x14ac:dyDescent="0.3">
      <c r="A1244" s="5">
        <v>10030392</v>
      </c>
      <c r="B1244" s="6">
        <v>4024068517504</v>
      </c>
      <c r="C1244" s="5" t="s">
        <v>4286</v>
      </c>
      <c r="D1244" s="5" t="s">
        <v>4318</v>
      </c>
      <c r="E1244" s="12">
        <v>124</v>
      </c>
      <c r="F1244" s="5" t="s">
        <v>48</v>
      </c>
      <c r="G1244" s="5">
        <v>1956516</v>
      </c>
      <c r="H1244" s="36" t="s">
        <v>4286</v>
      </c>
      <c r="I1244" s="5">
        <v>195</v>
      </c>
      <c r="J1244" s="5">
        <v>65</v>
      </c>
      <c r="K1244" s="5">
        <v>16</v>
      </c>
      <c r="L1244" s="5" t="s">
        <v>4315</v>
      </c>
      <c r="M1244" s="5">
        <v>104</v>
      </c>
      <c r="N1244" s="5">
        <v>102</v>
      </c>
      <c r="O1244" s="5" t="s">
        <v>50</v>
      </c>
      <c r="P1244" s="5"/>
      <c r="Q1244" s="5" t="s">
        <v>26</v>
      </c>
      <c r="R1244" s="5" t="s">
        <v>21</v>
      </c>
      <c r="S1244" s="5">
        <v>73</v>
      </c>
      <c r="T1244" s="5" t="s">
        <v>22</v>
      </c>
      <c r="U1244" s="5" t="s">
        <v>23</v>
      </c>
      <c r="V1244" s="5" t="s">
        <v>4279</v>
      </c>
      <c r="W1244" s="12">
        <v>124</v>
      </c>
      <c r="X1244" s="7">
        <f t="shared" si="76"/>
        <v>0.2</v>
      </c>
      <c r="Y1244" s="5">
        <f t="shared" si="77"/>
        <v>99.2</v>
      </c>
      <c r="AI1244" t="e">
        <f>VLOOKUP(A1244,NP!$A:$B,2,FALSE)</f>
        <v>#N/A</v>
      </c>
      <c r="AJ1244">
        <f t="shared" si="78"/>
        <v>0</v>
      </c>
      <c r="AK1244">
        <f>VLOOKUP(F1244,Kondition!$B$4:$AG$31,12,FALSE)*100</f>
        <v>20</v>
      </c>
      <c r="AL1244" t="e">
        <f t="shared" si="79"/>
        <v>#REF!</v>
      </c>
      <c r="AM1244">
        <v>16</v>
      </c>
    </row>
    <row r="1245" spans="1:39" x14ac:dyDescent="0.3">
      <c r="A1245" s="5">
        <v>10031346</v>
      </c>
      <c r="B1245" s="6">
        <v>4024068003946</v>
      </c>
      <c r="C1245" s="5" t="s">
        <v>4286</v>
      </c>
      <c r="D1245" s="5" t="s">
        <v>4346</v>
      </c>
      <c r="E1245" s="12">
        <v>124</v>
      </c>
      <c r="F1245" s="5" t="s">
        <v>48</v>
      </c>
      <c r="G1245" s="5">
        <v>1956516</v>
      </c>
      <c r="H1245" s="36" t="s">
        <v>4286</v>
      </c>
      <c r="I1245" s="5">
        <v>195</v>
      </c>
      <c r="J1245" s="5">
        <v>65</v>
      </c>
      <c r="K1245" s="5">
        <v>16</v>
      </c>
      <c r="L1245" s="5" t="s">
        <v>4335</v>
      </c>
      <c r="M1245" s="5">
        <v>104</v>
      </c>
      <c r="N1245" s="5">
        <v>102</v>
      </c>
      <c r="O1245" s="5" t="s">
        <v>50</v>
      </c>
      <c r="P1245" s="5"/>
      <c r="Q1245" s="5"/>
      <c r="R1245" s="5"/>
      <c r="S1245" s="5"/>
      <c r="T1245" s="5"/>
      <c r="U1245" s="5"/>
      <c r="V1245" s="5"/>
      <c r="W1245" s="12">
        <v>124</v>
      </c>
      <c r="X1245" s="7">
        <f t="shared" si="76"/>
        <v>0.2</v>
      </c>
      <c r="Y1245" s="5">
        <f t="shared" si="77"/>
        <v>99.2</v>
      </c>
      <c r="AI1245" t="e">
        <f>VLOOKUP(A1245,NP!$A:$B,2,FALSE)</f>
        <v>#N/A</v>
      </c>
      <c r="AJ1245">
        <f t="shared" si="78"/>
        <v>0</v>
      </c>
      <c r="AK1245">
        <f>VLOOKUP(F1245,Kondition!$B$4:$AG$31,12,FALSE)*100</f>
        <v>20</v>
      </c>
      <c r="AL1245" t="e">
        <f t="shared" si="79"/>
        <v>#REF!</v>
      </c>
      <c r="AM1245">
        <v>16</v>
      </c>
    </row>
    <row r="1246" spans="1:39" x14ac:dyDescent="0.3">
      <c r="A1246" s="5">
        <v>10017877</v>
      </c>
      <c r="B1246" s="6">
        <v>4019238563160</v>
      </c>
      <c r="C1246" s="5" t="s">
        <v>76</v>
      </c>
      <c r="D1246" s="5" t="s">
        <v>172</v>
      </c>
      <c r="E1246" s="12">
        <v>163.5</v>
      </c>
      <c r="F1246" s="5" t="s">
        <v>18</v>
      </c>
      <c r="G1246" s="5">
        <v>2255517</v>
      </c>
      <c r="H1246" s="36" t="s">
        <v>76</v>
      </c>
      <c r="I1246" s="5">
        <v>225</v>
      </c>
      <c r="J1246" s="5">
        <v>55</v>
      </c>
      <c r="K1246" s="5">
        <v>17</v>
      </c>
      <c r="L1246" s="5" t="s">
        <v>122</v>
      </c>
      <c r="M1246" s="5">
        <v>97</v>
      </c>
      <c r="N1246" s="5"/>
      <c r="O1246" s="5" t="s">
        <v>19</v>
      </c>
      <c r="P1246" s="5"/>
      <c r="Q1246" s="5" t="s">
        <v>26</v>
      </c>
      <c r="R1246" s="5" t="s">
        <v>26</v>
      </c>
      <c r="S1246" s="5">
        <v>72</v>
      </c>
      <c r="T1246" s="5" t="s">
        <v>22</v>
      </c>
      <c r="U1246" s="5" t="s">
        <v>23</v>
      </c>
      <c r="V1246" s="5" t="s">
        <v>24</v>
      </c>
      <c r="W1246" s="12">
        <v>163.5</v>
      </c>
      <c r="X1246" s="7">
        <f t="shared" si="76"/>
        <v>0.23</v>
      </c>
      <c r="Y1246" s="5">
        <f t="shared" si="77"/>
        <v>125.895</v>
      </c>
      <c r="AI1246" t="e">
        <f>VLOOKUP(A1246,NP!$A:$B,2,FALSE)</f>
        <v>#N/A</v>
      </c>
      <c r="AJ1246">
        <f t="shared" si="78"/>
        <v>0</v>
      </c>
      <c r="AK1246">
        <f>VLOOKUP(F1246,Kondition!$B$4:$AG$31,15,FALSE)*100</f>
        <v>23</v>
      </c>
      <c r="AL1246" t="e">
        <f t="shared" si="79"/>
        <v>#REF!</v>
      </c>
      <c r="AM1246">
        <v>17</v>
      </c>
    </row>
    <row r="1247" spans="1:39" x14ac:dyDescent="0.3">
      <c r="A1247" s="5">
        <v>11010026</v>
      </c>
      <c r="B1247" s="6">
        <v>4019238640243</v>
      </c>
      <c r="C1247" s="5" t="s">
        <v>76</v>
      </c>
      <c r="D1247" s="5" t="s">
        <v>3192</v>
      </c>
      <c r="E1247" s="12">
        <v>163.5</v>
      </c>
      <c r="F1247" s="5" t="s">
        <v>18</v>
      </c>
      <c r="G1247" s="5">
        <v>2255517</v>
      </c>
      <c r="H1247" s="36" t="s">
        <v>76</v>
      </c>
      <c r="I1247" s="5">
        <v>225</v>
      </c>
      <c r="J1247" s="5">
        <v>55</v>
      </c>
      <c r="K1247" s="5">
        <v>17</v>
      </c>
      <c r="L1247" s="5" t="s">
        <v>202</v>
      </c>
      <c r="M1247" s="5">
        <v>97</v>
      </c>
      <c r="N1247" s="5"/>
      <c r="O1247" s="5" t="s">
        <v>19</v>
      </c>
      <c r="P1247" s="5"/>
      <c r="Q1247" s="5" t="s">
        <v>21</v>
      </c>
      <c r="R1247" s="5" t="s">
        <v>21</v>
      </c>
      <c r="S1247" s="5">
        <v>72</v>
      </c>
      <c r="T1247" s="5" t="s">
        <v>22</v>
      </c>
      <c r="U1247" s="5" t="s">
        <v>23</v>
      </c>
      <c r="V1247" s="5" t="s">
        <v>24</v>
      </c>
      <c r="W1247" s="12">
        <v>163.5</v>
      </c>
      <c r="X1247" s="7">
        <f t="shared" si="76"/>
        <v>0.23</v>
      </c>
      <c r="Y1247" s="5">
        <f t="shared" si="77"/>
        <v>125.895</v>
      </c>
      <c r="AI1247" t="e">
        <f>VLOOKUP(A1247,NP!$A:$B,2,FALSE)</f>
        <v>#N/A</v>
      </c>
      <c r="AJ1247">
        <f t="shared" si="78"/>
        <v>0</v>
      </c>
      <c r="AK1247">
        <f>VLOOKUP(F1247,Kondition!$B$4:$AG$31,15,FALSE)*100</f>
        <v>23</v>
      </c>
      <c r="AL1247" t="e">
        <f t="shared" si="79"/>
        <v>#REF!</v>
      </c>
      <c r="AM1247">
        <v>17</v>
      </c>
    </row>
    <row r="1248" spans="1:39" x14ac:dyDescent="0.3">
      <c r="A1248" s="5">
        <v>11010028</v>
      </c>
      <c r="B1248" s="6">
        <v>4019238669107</v>
      </c>
      <c r="C1248" s="5" t="s">
        <v>76</v>
      </c>
      <c r="D1248" s="5" t="s">
        <v>3194</v>
      </c>
      <c r="E1248" s="12">
        <v>163.5</v>
      </c>
      <c r="F1248" s="5" t="s">
        <v>18</v>
      </c>
      <c r="G1248" s="5">
        <v>2255517</v>
      </c>
      <c r="H1248" s="36" t="s">
        <v>76</v>
      </c>
      <c r="I1248" s="5">
        <v>225</v>
      </c>
      <c r="J1248" s="5">
        <v>55</v>
      </c>
      <c r="K1248" s="5">
        <v>17</v>
      </c>
      <c r="L1248" s="5" t="s">
        <v>202</v>
      </c>
      <c r="M1248" s="5">
        <v>97</v>
      </c>
      <c r="N1248" s="5"/>
      <c r="O1248" s="5" t="s">
        <v>19</v>
      </c>
      <c r="P1248" s="5"/>
      <c r="Q1248" s="5" t="s">
        <v>21</v>
      </c>
      <c r="R1248" s="5" t="s">
        <v>27</v>
      </c>
      <c r="S1248" s="5">
        <v>72</v>
      </c>
      <c r="T1248" s="5" t="s">
        <v>22</v>
      </c>
      <c r="U1248" s="5" t="s">
        <v>23</v>
      </c>
      <c r="V1248" s="5" t="s">
        <v>24</v>
      </c>
      <c r="W1248" s="12">
        <v>163.5</v>
      </c>
      <c r="X1248" s="7">
        <f t="shared" si="76"/>
        <v>0.23</v>
      </c>
      <c r="Y1248" s="5">
        <f t="shared" si="77"/>
        <v>125.895</v>
      </c>
      <c r="AI1248" t="e">
        <f>VLOOKUP(A1248,NP!$A:$B,2,FALSE)</f>
        <v>#N/A</v>
      </c>
      <c r="AJ1248">
        <f t="shared" si="78"/>
        <v>0</v>
      </c>
      <c r="AK1248">
        <f>VLOOKUP(F1248,Kondition!$B$4:$AG$31,15,FALSE)*100</f>
        <v>23</v>
      </c>
      <c r="AL1248" t="e">
        <f t="shared" si="79"/>
        <v>#REF!</v>
      </c>
      <c r="AM1248">
        <v>17</v>
      </c>
    </row>
    <row r="1249" spans="1:39" x14ac:dyDescent="0.3">
      <c r="A1249" s="5">
        <v>10019349</v>
      </c>
      <c r="B1249" s="6">
        <v>4019238641189</v>
      </c>
      <c r="C1249" s="5" t="s">
        <v>76</v>
      </c>
      <c r="D1249" s="5" t="s">
        <v>217</v>
      </c>
      <c r="E1249" s="12">
        <v>163.5</v>
      </c>
      <c r="F1249" s="5" t="s">
        <v>18</v>
      </c>
      <c r="G1249" s="5">
        <v>2255517</v>
      </c>
      <c r="H1249" s="36" t="s">
        <v>76</v>
      </c>
      <c r="I1249" s="5">
        <v>225</v>
      </c>
      <c r="J1249" s="5">
        <v>55</v>
      </c>
      <c r="K1249" s="5">
        <v>17</v>
      </c>
      <c r="L1249" s="5" t="s">
        <v>202</v>
      </c>
      <c r="M1249" s="5">
        <v>97</v>
      </c>
      <c r="N1249" s="5"/>
      <c r="O1249" s="5" t="s">
        <v>19</v>
      </c>
      <c r="P1249" s="5"/>
      <c r="Q1249" s="5" t="s">
        <v>21</v>
      </c>
      <c r="R1249" s="5" t="s">
        <v>21</v>
      </c>
      <c r="S1249" s="5">
        <v>72</v>
      </c>
      <c r="T1249" s="5" t="s">
        <v>22</v>
      </c>
      <c r="U1249" s="5" t="s">
        <v>23</v>
      </c>
      <c r="V1249" s="5" t="s">
        <v>24</v>
      </c>
      <c r="W1249" s="12">
        <v>163.5</v>
      </c>
      <c r="X1249" s="7">
        <f t="shared" si="76"/>
        <v>0.23</v>
      </c>
      <c r="Y1249" s="5">
        <f t="shared" si="77"/>
        <v>125.895</v>
      </c>
      <c r="AI1249" t="e">
        <f>VLOOKUP(A1249,NP!$A:$B,2,FALSE)</f>
        <v>#N/A</v>
      </c>
      <c r="AJ1249">
        <f t="shared" si="78"/>
        <v>0</v>
      </c>
      <c r="AK1249">
        <f>VLOOKUP(F1249,Kondition!$B$4:$AG$31,15,FALSE)*100</f>
        <v>23</v>
      </c>
      <c r="AL1249" t="e">
        <f t="shared" si="79"/>
        <v>#REF!</v>
      </c>
      <c r="AM1249">
        <v>17</v>
      </c>
    </row>
    <row r="1250" spans="1:39" x14ac:dyDescent="0.3">
      <c r="A1250" s="5">
        <v>11010595</v>
      </c>
      <c r="B1250" s="6">
        <v>4019238741452</v>
      </c>
      <c r="C1250" s="5" t="s">
        <v>76</v>
      </c>
      <c r="D1250" s="5" t="s">
        <v>3246</v>
      </c>
      <c r="E1250" s="12">
        <v>152</v>
      </c>
      <c r="F1250" s="5" t="s">
        <v>18</v>
      </c>
      <c r="G1250" s="5">
        <v>2155516</v>
      </c>
      <c r="H1250" s="36" t="s">
        <v>76</v>
      </c>
      <c r="I1250" s="5">
        <v>215</v>
      </c>
      <c r="J1250" s="5">
        <v>55</v>
      </c>
      <c r="K1250" s="5">
        <v>16</v>
      </c>
      <c r="L1250" s="5" t="s">
        <v>3230</v>
      </c>
      <c r="M1250" s="5">
        <v>97</v>
      </c>
      <c r="N1250" s="5"/>
      <c r="O1250" s="5" t="s">
        <v>19</v>
      </c>
      <c r="P1250" s="5"/>
      <c r="Q1250" s="5" t="s">
        <v>21</v>
      </c>
      <c r="R1250" s="5" t="s">
        <v>27</v>
      </c>
      <c r="S1250" s="5">
        <v>72</v>
      </c>
      <c r="T1250" s="5" t="s">
        <v>22</v>
      </c>
      <c r="U1250" s="5" t="s">
        <v>23</v>
      </c>
      <c r="V1250" s="5" t="s">
        <v>24</v>
      </c>
      <c r="W1250" s="12">
        <v>152</v>
      </c>
      <c r="X1250" s="7">
        <f t="shared" si="76"/>
        <v>0.23</v>
      </c>
      <c r="Y1250" s="5">
        <f t="shared" si="77"/>
        <v>117.04</v>
      </c>
      <c r="AI1250" t="e">
        <f>VLOOKUP(A1250,NP!$A:$B,2,FALSE)</f>
        <v>#N/A</v>
      </c>
      <c r="AJ1250">
        <f t="shared" si="78"/>
        <v>0</v>
      </c>
      <c r="AK1250">
        <f>VLOOKUP(F1250,Kondition!$B$4:$AG$31,12,FALSE)*100</f>
        <v>23</v>
      </c>
      <c r="AL1250" t="e">
        <f t="shared" si="79"/>
        <v>#REF!</v>
      </c>
      <c r="AM1250">
        <v>16</v>
      </c>
    </row>
    <row r="1251" spans="1:39" x14ac:dyDescent="0.3">
      <c r="A1251" s="5">
        <v>11010055</v>
      </c>
      <c r="B1251" s="6">
        <v>4019238661033</v>
      </c>
      <c r="C1251" s="5" t="s">
        <v>76</v>
      </c>
      <c r="D1251" s="5" t="s">
        <v>3206</v>
      </c>
      <c r="E1251" s="12">
        <v>152.5</v>
      </c>
      <c r="F1251" s="5" t="s">
        <v>18</v>
      </c>
      <c r="G1251" s="5">
        <v>1955016</v>
      </c>
      <c r="H1251" s="36" t="s">
        <v>76</v>
      </c>
      <c r="I1251" s="5">
        <v>195</v>
      </c>
      <c r="J1251" s="5">
        <v>50</v>
      </c>
      <c r="K1251" s="5">
        <v>16</v>
      </c>
      <c r="L1251" s="5" t="s">
        <v>3205</v>
      </c>
      <c r="M1251" s="5">
        <v>88</v>
      </c>
      <c r="N1251" s="5"/>
      <c r="O1251" s="5" t="s">
        <v>33</v>
      </c>
      <c r="P1251" s="5"/>
      <c r="Q1251" s="5"/>
      <c r="R1251" s="5"/>
      <c r="S1251" s="5"/>
      <c r="T1251" s="5"/>
      <c r="U1251" s="5"/>
      <c r="V1251" s="5"/>
      <c r="W1251" s="12">
        <v>152.5</v>
      </c>
      <c r="X1251" s="7">
        <f t="shared" si="76"/>
        <v>0.23</v>
      </c>
      <c r="Y1251" s="5">
        <f t="shared" si="77"/>
        <v>117.425</v>
      </c>
      <c r="AI1251" t="e">
        <f>VLOOKUP(A1251,NP!$A:$B,2,FALSE)</f>
        <v>#N/A</v>
      </c>
      <c r="AJ1251">
        <f t="shared" si="78"/>
        <v>0</v>
      </c>
      <c r="AK1251">
        <f>VLOOKUP(F1251,Kondition!$B$4:$AG$31,12,FALSE)*100</f>
        <v>23</v>
      </c>
      <c r="AL1251" t="e">
        <f t="shared" si="79"/>
        <v>#REF!</v>
      </c>
      <c r="AM1251">
        <v>16</v>
      </c>
    </row>
    <row r="1252" spans="1:39" x14ac:dyDescent="0.3">
      <c r="A1252" s="5">
        <v>10016743</v>
      </c>
      <c r="B1252" s="6">
        <v>4019238524383</v>
      </c>
      <c r="C1252" s="5" t="s">
        <v>76</v>
      </c>
      <c r="D1252" s="5" t="s">
        <v>145</v>
      </c>
      <c r="E1252" s="12">
        <v>152.5</v>
      </c>
      <c r="F1252" s="5" t="s">
        <v>18</v>
      </c>
      <c r="G1252" s="5">
        <v>2256016</v>
      </c>
      <c r="H1252" s="36" t="s">
        <v>76</v>
      </c>
      <c r="I1252" s="5">
        <v>225</v>
      </c>
      <c r="J1252" s="5">
        <v>60</v>
      </c>
      <c r="K1252" s="5">
        <v>16</v>
      </c>
      <c r="L1252" s="5" t="s">
        <v>122</v>
      </c>
      <c r="M1252" s="5">
        <v>98</v>
      </c>
      <c r="N1252" s="5"/>
      <c r="O1252" s="5" t="s">
        <v>19</v>
      </c>
      <c r="P1252" s="5"/>
      <c r="Q1252" s="5" t="s">
        <v>26</v>
      </c>
      <c r="R1252" s="5" t="s">
        <v>21</v>
      </c>
      <c r="S1252" s="5">
        <v>72</v>
      </c>
      <c r="T1252" s="5" t="s">
        <v>22</v>
      </c>
      <c r="U1252" s="5" t="s">
        <v>23</v>
      </c>
      <c r="V1252" s="5" t="s">
        <v>24</v>
      </c>
      <c r="W1252" s="12">
        <v>152.5</v>
      </c>
      <c r="X1252" s="7">
        <f t="shared" si="76"/>
        <v>0.23</v>
      </c>
      <c r="Y1252" s="5">
        <f t="shared" si="77"/>
        <v>117.425</v>
      </c>
      <c r="AI1252" t="e">
        <f>VLOOKUP(A1252,NP!$A:$B,2,FALSE)</f>
        <v>#N/A</v>
      </c>
      <c r="AJ1252">
        <f t="shared" si="78"/>
        <v>0</v>
      </c>
      <c r="AK1252">
        <f>VLOOKUP(F1252,Kondition!$B$4:$AG$31,12,FALSE)*100</f>
        <v>23</v>
      </c>
      <c r="AL1252" t="e">
        <f t="shared" si="79"/>
        <v>#REF!</v>
      </c>
      <c r="AM1252">
        <v>16</v>
      </c>
    </row>
    <row r="1253" spans="1:39" x14ac:dyDescent="0.3">
      <c r="A1253" s="5">
        <v>11013088</v>
      </c>
      <c r="B1253" s="6">
        <v>4019238024753</v>
      </c>
      <c r="C1253" s="5" t="s">
        <v>76</v>
      </c>
      <c r="D1253" s="5" t="s">
        <v>3450</v>
      </c>
      <c r="E1253" s="12">
        <v>152.5</v>
      </c>
      <c r="F1253" s="5" t="s">
        <v>18</v>
      </c>
      <c r="G1253" s="5">
        <v>2256016</v>
      </c>
      <c r="H1253" s="36" t="s">
        <v>76</v>
      </c>
      <c r="I1253" s="5">
        <v>225</v>
      </c>
      <c r="J1253" s="5">
        <v>60</v>
      </c>
      <c r="K1253" s="5">
        <v>16</v>
      </c>
      <c r="L1253" s="5" t="s">
        <v>202</v>
      </c>
      <c r="M1253" s="5">
        <v>98</v>
      </c>
      <c r="N1253" s="5"/>
      <c r="O1253" s="5" t="s">
        <v>19</v>
      </c>
      <c r="P1253" s="5"/>
      <c r="Q1253" s="5" t="s">
        <v>26</v>
      </c>
      <c r="R1253" s="5" t="s">
        <v>27</v>
      </c>
      <c r="S1253" s="5">
        <v>72</v>
      </c>
      <c r="T1253" s="5" t="s">
        <v>22</v>
      </c>
      <c r="U1253" s="5" t="s">
        <v>23</v>
      </c>
      <c r="V1253" s="5" t="s">
        <v>24</v>
      </c>
      <c r="W1253" s="12">
        <v>152.5</v>
      </c>
      <c r="X1253" s="7">
        <f t="shared" si="76"/>
        <v>0.23</v>
      </c>
      <c r="Y1253" s="5">
        <f t="shared" si="77"/>
        <v>117.425</v>
      </c>
      <c r="AI1253" t="e">
        <f>VLOOKUP(A1253,NP!$A:$B,2,FALSE)</f>
        <v>#N/A</v>
      </c>
      <c r="AJ1253">
        <f t="shared" si="78"/>
        <v>0</v>
      </c>
      <c r="AK1253">
        <f>VLOOKUP(F1253,Kondition!$B$4:$AG$31,12,FALSE)*100</f>
        <v>23</v>
      </c>
      <c r="AL1253" t="e">
        <f t="shared" si="79"/>
        <v>#REF!</v>
      </c>
      <c r="AM1253">
        <v>16</v>
      </c>
    </row>
    <row r="1254" spans="1:39" x14ac:dyDescent="0.3">
      <c r="A1254" s="5">
        <v>10230979</v>
      </c>
      <c r="B1254" s="6">
        <v>4024067000588</v>
      </c>
      <c r="C1254" s="5" t="s">
        <v>2294</v>
      </c>
      <c r="D1254" s="5" t="s">
        <v>5502</v>
      </c>
      <c r="E1254" s="12">
        <v>136</v>
      </c>
      <c r="F1254" s="5" t="s">
        <v>63</v>
      </c>
      <c r="G1254" s="5">
        <v>2156517</v>
      </c>
      <c r="H1254" s="36" t="s">
        <v>2294</v>
      </c>
      <c r="I1254" s="5">
        <v>215</v>
      </c>
      <c r="J1254" s="5">
        <v>65</v>
      </c>
      <c r="K1254" s="5">
        <v>17</v>
      </c>
      <c r="L1254" s="5" t="s">
        <v>2298</v>
      </c>
      <c r="M1254" s="5">
        <v>99</v>
      </c>
      <c r="N1254" s="5"/>
      <c r="O1254" s="5" t="s">
        <v>25</v>
      </c>
      <c r="P1254" s="5"/>
      <c r="Q1254" s="5" t="s">
        <v>26</v>
      </c>
      <c r="R1254" s="5" t="s">
        <v>21</v>
      </c>
      <c r="S1254" s="5">
        <v>72</v>
      </c>
      <c r="T1254" s="5" t="s">
        <v>22</v>
      </c>
      <c r="U1254" s="5" t="s">
        <v>23</v>
      </c>
      <c r="V1254" s="5" t="s">
        <v>24</v>
      </c>
      <c r="W1254" s="12">
        <v>136</v>
      </c>
      <c r="X1254" s="7">
        <f t="shared" si="76"/>
        <v>0.21</v>
      </c>
      <c r="Y1254" s="5">
        <f t="shared" si="77"/>
        <v>107.44</v>
      </c>
      <c r="AI1254" t="e">
        <f>VLOOKUP(A1254,NP!$A:$B,2,FALSE)</f>
        <v>#N/A</v>
      </c>
      <c r="AJ1254">
        <f t="shared" si="78"/>
        <v>0</v>
      </c>
      <c r="AK1254">
        <f>VLOOKUP(F1254,Kondition!$B$4:$AG$31,15,FALSE)*100</f>
        <v>21</v>
      </c>
      <c r="AL1254" t="e">
        <f t="shared" si="79"/>
        <v>#REF!</v>
      </c>
      <c r="AM1254">
        <v>17</v>
      </c>
    </row>
    <row r="1255" spans="1:39" x14ac:dyDescent="0.3">
      <c r="A1255" s="5">
        <v>11010600</v>
      </c>
      <c r="B1255" s="6">
        <v>4019238741278</v>
      </c>
      <c r="C1255" s="5" t="s">
        <v>76</v>
      </c>
      <c r="D1255" s="5" t="s">
        <v>3251</v>
      </c>
      <c r="E1255" s="12">
        <v>164.5</v>
      </c>
      <c r="F1255" s="5" t="s">
        <v>18</v>
      </c>
      <c r="G1255" s="5">
        <v>2255017</v>
      </c>
      <c r="H1255" s="36" t="s">
        <v>76</v>
      </c>
      <c r="I1255" s="5">
        <v>225</v>
      </c>
      <c r="J1255" s="5">
        <v>50</v>
      </c>
      <c r="K1255" s="5">
        <v>17</v>
      </c>
      <c r="L1255" s="5" t="s">
        <v>3230</v>
      </c>
      <c r="M1255" s="5">
        <v>98</v>
      </c>
      <c r="N1255" s="5"/>
      <c r="O1255" s="5" t="s">
        <v>25</v>
      </c>
      <c r="P1255" s="5"/>
      <c r="Q1255" s="5" t="s">
        <v>26</v>
      </c>
      <c r="R1255" s="5" t="s">
        <v>27</v>
      </c>
      <c r="S1255" s="5">
        <v>72</v>
      </c>
      <c r="T1255" s="5" t="s">
        <v>22</v>
      </c>
      <c r="U1255" s="5" t="s">
        <v>23</v>
      </c>
      <c r="V1255" s="5" t="s">
        <v>24</v>
      </c>
      <c r="W1255" s="12">
        <v>164.5</v>
      </c>
      <c r="X1255" s="7">
        <f t="shared" si="76"/>
        <v>0.23</v>
      </c>
      <c r="Y1255" s="5">
        <f t="shared" si="77"/>
        <v>126.66500000000001</v>
      </c>
      <c r="AI1255" t="e">
        <f>VLOOKUP(A1255,NP!$A:$B,2,FALSE)</f>
        <v>#N/A</v>
      </c>
      <c r="AJ1255">
        <f t="shared" si="78"/>
        <v>0</v>
      </c>
      <c r="AK1255">
        <f>VLOOKUP(F1255,Kondition!$B$4:$AG$31,15,FALSE)*100</f>
        <v>23</v>
      </c>
      <c r="AL1255" t="e">
        <f t="shared" si="79"/>
        <v>#REF!</v>
      </c>
      <c r="AM1255">
        <v>17</v>
      </c>
    </row>
    <row r="1256" spans="1:39" x14ac:dyDescent="0.3">
      <c r="A1256" s="5">
        <v>10030397</v>
      </c>
      <c r="B1256" s="6">
        <v>4024068517559</v>
      </c>
      <c r="C1256" s="5" t="s">
        <v>4286</v>
      </c>
      <c r="D1256" s="5" t="s">
        <v>4323</v>
      </c>
      <c r="E1256" s="12">
        <v>125</v>
      </c>
      <c r="F1256" s="5" t="s">
        <v>48</v>
      </c>
      <c r="G1256" s="5">
        <v>2056516</v>
      </c>
      <c r="H1256" s="36" t="s">
        <v>4286</v>
      </c>
      <c r="I1256" s="5">
        <v>205</v>
      </c>
      <c r="J1256" s="5">
        <v>65</v>
      </c>
      <c r="K1256" s="5">
        <v>16</v>
      </c>
      <c r="L1256" s="5" t="s">
        <v>4315</v>
      </c>
      <c r="M1256" s="5">
        <v>107</v>
      </c>
      <c r="N1256" s="5">
        <v>105</v>
      </c>
      <c r="O1256" s="5" t="s">
        <v>33</v>
      </c>
      <c r="P1256" s="5"/>
      <c r="Q1256" s="5" t="s">
        <v>26</v>
      </c>
      <c r="R1256" s="5" t="s">
        <v>21</v>
      </c>
      <c r="S1256" s="5">
        <v>73</v>
      </c>
      <c r="T1256" s="5" t="s">
        <v>22</v>
      </c>
      <c r="U1256" s="5" t="s">
        <v>23</v>
      </c>
      <c r="V1256" s="5" t="s">
        <v>4279</v>
      </c>
      <c r="W1256" s="12">
        <v>125</v>
      </c>
      <c r="X1256" s="7">
        <f t="shared" si="76"/>
        <v>0.2</v>
      </c>
      <c r="Y1256" s="5">
        <f t="shared" si="77"/>
        <v>100</v>
      </c>
      <c r="AI1256" t="e">
        <f>VLOOKUP(A1256,NP!$A:$B,2,FALSE)</f>
        <v>#N/A</v>
      </c>
      <c r="AJ1256">
        <f t="shared" si="78"/>
        <v>0</v>
      </c>
      <c r="AK1256">
        <f>VLOOKUP(F1256,Kondition!$B$4:$AG$31,12,FALSE)*100</f>
        <v>20</v>
      </c>
      <c r="AL1256" t="e">
        <f t="shared" si="79"/>
        <v>#REF!</v>
      </c>
      <c r="AM1256">
        <v>16</v>
      </c>
    </row>
    <row r="1257" spans="1:39" x14ac:dyDescent="0.3">
      <c r="A1257" s="5">
        <v>10031183</v>
      </c>
      <c r="B1257" s="6">
        <v>4024068003977</v>
      </c>
      <c r="C1257" s="5" t="s">
        <v>4286</v>
      </c>
      <c r="D1257" s="5" t="s">
        <v>4334</v>
      </c>
      <c r="E1257" s="12">
        <v>125</v>
      </c>
      <c r="F1257" s="5" t="s">
        <v>48</v>
      </c>
      <c r="G1257" s="5">
        <v>2056516</v>
      </c>
      <c r="H1257" s="36" t="s">
        <v>4286</v>
      </c>
      <c r="I1257" s="5">
        <v>205</v>
      </c>
      <c r="J1257" s="5">
        <v>65</v>
      </c>
      <c r="K1257" s="5">
        <v>16</v>
      </c>
      <c r="L1257" s="5" t="s">
        <v>4335</v>
      </c>
      <c r="M1257" s="5">
        <v>107</v>
      </c>
      <c r="N1257" s="5">
        <v>105</v>
      </c>
      <c r="O1257" s="5" t="s">
        <v>33</v>
      </c>
      <c r="P1257" s="5"/>
      <c r="Q1257" s="5" t="s">
        <v>26</v>
      </c>
      <c r="R1257" s="5" t="s">
        <v>27</v>
      </c>
      <c r="S1257" s="5">
        <v>73</v>
      </c>
      <c r="T1257" s="5" t="s">
        <v>22</v>
      </c>
      <c r="U1257" s="5" t="s">
        <v>23</v>
      </c>
      <c r="V1257" s="5" t="s">
        <v>4279</v>
      </c>
      <c r="W1257" s="12">
        <v>125</v>
      </c>
      <c r="X1257" s="7">
        <f t="shared" si="76"/>
        <v>0.2</v>
      </c>
      <c r="Y1257" s="5">
        <f t="shared" si="77"/>
        <v>100</v>
      </c>
      <c r="AI1257" t="e">
        <f>VLOOKUP(A1257,NP!$A:$B,2,FALSE)</f>
        <v>#N/A</v>
      </c>
      <c r="AJ1257">
        <f t="shared" si="78"/>
        <v>0</v>
      </c>
      <c r="AK1257">
        <f>VLOOKUP(F1257,Kondition!$B$4:$AG$31,12,FALSE)*100</f>
        <v>20</v>
      </c>
      <c r="AL1257" t="e">
        <f t="shared" si="79"/>
        <v>#REF!</v>
      </c>
      <c r="AM1257">
        <v>16</v>
      </c>
    </row>
    <row r="1258" spans="1:39" x14ac:dyDescent="0.3">
      <c r="A1258" s="5">
        <v>11014761</v>
      </c>
      <c r="B1258" s="6">
        <v>4019238034707</v>
      </c>
      <c r="C1258" s="5" t="s">
        <v>76</v>
      </c>
      <c r="D1258" s="5" t="s">
        <v>3486</v>
      </c>
      <c r="E1258" s="12">
        <v>153.5</v>
      </c>
      <c r="F1258" s="5" t="s">
        <v>18</v>
      </c>
      <c r="G1258" s="5">
        <v>2055516</v>
      </c>
      <c r="H1258" s="36" t="s">
        <v>76</v>
      </c>
      <c r="I1258" s="5">
        <v>205</v>
      </c>
      <c r="J1258" s="5">
        <v>55</v>
      </c>
      <c r="K1258" s="5">
        <v>16</v>
      </c>
      <c r="L1258" s="5" t="s">
        <v>3467</v>
      </c>
      <c r="M1258" s="5">
        <v>94</v>
      </c>
      <c r="N1258" s="5"/>
      <c r="O1258" s="5" t="s">
        <v>33</v>
      </c>
      <c r="P1258" s="5"/>
      <c r="Q1258" s="5"/>
      <c r="R1258" s="5"/>
      <c r="S1258" s="5"/>
      <c r="T1258" s="5"/>
      <c r="U1258" s="5"/>
      <c r="V1258" s="5"/>
      <c r="W1258" s="12">
        <v>153.5</v>
      </c>
      <c r="X1258" s="7">
        <f t="shared" si="76"/>
        <v>0.23</v>
      </c>
      <c r="Y1258" s="5">
        <f t="shared" si="77"/>
        <v>118.19500000000001</v>
      </c>
      <c r="AI1258" t="e">
        <f>VLOOKUP(A1258,NP!$A:$B,2,FALSE)</f>
        <v>#N/A</v>
      </c>
      <c r="AJ1258">
        <f t="shared" si="78"/>
        <v>0</v>
      </c>
      <c r="AK1258">
        <f>VLOOKUP(F1258,Kondition!$B$4:$AG$31,12,FALSE)*100</f>
        <v>23</v>
      </c>
      <c r="AL1258" t="e">
        <f t="shared" si="79"/>
        <v>#REF!</v>
      </c>
      <c r="AM1258">
        <v>16</v>
      </c>
    </row>
    <row r="1259" spans="1:39" x14ac:dyDescent="0.3">
      <c r="A1259" s="5">
        <v>10030463</v>
      </c>
      <c r="B1259" s="6">
        <v>4024068591979</v>
      </c>
      <c r="C1259" s="5" t="s">
        <v>76</v>
      </c>
      <c r="D1259" s="5" t="s">
        <v>551</v>
      </c>
      <c r="E1259" s="12">
        <v>132</v>
      </c>
      <c r="F1259" s="5" t="s">
        <v>48</v>
      </c>
      <c r="G1259" s="5">
        <v>2255017</v>
      </c>
      <c r="H1259" s="36" t="s">
        <v>76</v>
      </c>
      <c r="I1259" s="5">
        <v>225</v>
      </c>
      <c r="J1259" s="5">
        <v>50</v>
      </c>
      <c r="K1259" s="5">
        <v>17</v>
      </c>
      <c r="L1259" s="5" t="s">
        <v>508</v>
      </c>
      <c r="M1259" s="5">
        <v>98</v>
      </c>
      <c r="N1259" s="5"/>
      <c r="O1259" s="5" t="s">
        <v>25</v>
      </c>
      <c r="P1259" s="5"/>
      <c r="Q1259" s="5" t="s">
        <v>26</v>
      </c>
      <c r="R1259" s="5" t="s">
        <v>21</v>
      </c>
      <c r="S1259" s="5">
        <v>71</v>
      </c>
      <c r="T1259" s="5" t="s">
        <v>22</v>
      </c>
      <c r="U1259" s="5" t="s">
        <v>23</v>
      </c>
      <c r="V1259" s="5" t="s">
        <v>24</v>
      </c>
      <c r="W1259" s="12">
        <v>132</v>
      </c>
      <c r="X1259" s="7">
        <f t="shared" si="76"/>
        <v>0.2</v>
      </c>
      <c r="Y1259" s="5">
        <f t="shared" si="77"/>
        <v>105.60000000000001</v>
      </c>
      <c r="AI1259" t="e">
        <f>VLOOKUP(A1259,NP!$A:$B,2,FALSE)</f>
        <v>#N/A</v>
      </c>
      <c r="AJ1259">
        <f t="shared" si="78"/>
        <v>0</v>
      </c>
      <c r="AK1259">
        <f>VLOOKUP(F1259,Kondition!$B$4:$AG$31,15,FALSE)*100</f>
        <v>20</v>
      </c>
      <c r="AL1259" t="e">
        <f t="shared" si="79"/>
        <v>#REF!</v>
      </c>
      <c r="AM1259">
        <v>17</v>
      </c>
    </row>
    <row r="1260" spans="1:39" x14ac:dyDescent="0.3">
      <c r="A1260" s="5">
        <v>11011483</v>
      </c>
      <c r="B1260" s="6">
        <v>4019238797428</v>
      </c>
      <c r="C1260" s="5" t="s">
        <v>76</v>
      </c>
      <c r="D1260" s="5" t="s">
        <v>3337</v>
      </c>
      <c r="E1260" s="12">
        <v>165.5</v>
      </c>
      <c r="F1260" s="5" t="s">
        <v>18</v>
      </c>
      <c r="G1260" s="5">
        <v>2155017</v>
      </c>
      <c r="H1260" s="36" t="s">
        <v>76</v>
      </c>
      <c r="I1260" s="5">
        <v>215</v>
      </c>
      <c r="J1260" s="5">
        <v>50</v>
      </c>
      <c r="K1260" s="5">
        <v>17</v>
      </c>
      <c r="L1260" s="5" t="s">
        <v>202</v>
      </c>
      <c r="M1260" s="5">
        <v>95</v>
      </c>
      <c r="N1260" s="5"/>
      <c r="O1260" s="5" t="s">
        <v>19</v>
      </c>
      <c r="P1260" s="5"/>
      <c r="Q1260" s="5" t="s">
        <v>21</v>
      </c>
      <c r="R1260" s="5" t="s">
        <v>27</v>
      </c>
      <c r="S1260" s="5">
        <v>72</v>
      </c>
      <c r="T1260" s="5" t="s">
        <v>22</v>
      </c>
      <c r="U1260" s="5" t="s">
        <v>23</v>
      </c>
      <c r="V1260" s="5" t="s">
        <v>24</v>
      </c>
      <c r="W1260" s="12">
        <v>165.5</v>
      </c>
      <c r="X1260" s="7">
        <f t="shared" si="76"/>
        <v>0.23</v>
      </c>
      <c r="Y1260" s="5">
        <f t="shared" si="77"/>
        <v>127.435</v>
      </c>
      <c r="AI1260" t="e">
        <f>VLOOKUP(A1260,NP!$A:$B,2,FALSE)</f>
        <v>#N/A</v>
      </c>
      <c r="AJ1260">
        <f t="shared" si="78"/>
        <v>0</v>
      </c>
      <c r="AK1260">
        <f>VLOOKUP(F1260,Kondition!$B$4:$AG$31,15,FALSE)*100</f>
        <v>23</v>
      </c>
      <c r="AL1260" t="e">
        <f t="shared" si="79"/>
        <v>#REF!</v>
      </c>
      <c r="AM1260">
        <v>17</v>
      </c>
    </row>
    <row r="1261" spans="1:39" x14ac:dyDescent="0.3">
      <c r="A1261" s="5">
        <v>11010150</v>
      </c>
      <c r="B1261" s="6">
        <v>4019238676228</v>
      </c>
      <c r="C1261" s="5" t="s">
        <v>4286</v>
      </c>
      <c r="D1261" s="5" t="s">
        <v>4819</v>
      </c>
      <c r="E1261" s="12">
        <v>154</v>
      </c>
      <c r="F1261" s="5" t="s">
        <v>18</v>
      </c>
      <c r="G1261" s="5">
        <v>2156516</v>
      </c>
      <c r="H1261" s="36" t="s">
        <v>4286</v>
      </c>
      <c r="I1261" s="5">
        <v>215</v>
      </c>
      <c r="J1261" s="5">
        <v>65</v>
      </c>
      <c r="K1261" s="5">
        <v>16</v>
      </c>
      <c r="L1261" s="5" t="s">
        <v>4302</v>
      </c>
      <c r="M1261" s="5">
        <v>109</v>
      </c>
      <c r="N1261" s="5">
        <v>107</v>
      </c>
      <c r="O1261" s="5" t="s">
        <v>50</v>
      </c>
      <c r="P1261" s="5"/>
      <c r="Q1261" s="5" t="s">
        <v>21</v>
      </c>
      <c r="R1261" s="5" t="s">
        <v>27</v>
      </c>
      <c r="S1261" s="5">
        <v>73</v>
      </c>
      <c r="T1261" s="5" t="s">
        <v>22</v>
      </c>
      <c r="U1261" s="5" t="s">
        <v>23</v>
      </c>
      <c r="V1261" s="5" t="s">
        <v>4279</v>
      </c>
      <c r="W1261" s="12">
        <v>154</v>
      </c>
      <c r="X1261" s="7">
        <f t="shared" si="76"/>
        <v>0.23</v>
      </c>
      <c r="Y1261" s="5">
        <f t="shared" si="77"/>
        <v>118.58</v>
      </c>
      <c r="AI1261" t="e">
        <f>VLOOKUP(A1261,NP!$A:$B,2,FALSE)</f>
        <v>#N/A</v>
      </c>
      <c r="AJ1261">
        <f t="shared" si="78"/>
        <v>0</v>
      </c>
      <c r="AK1261">
        <f>VLOOKUP(F1261,Kondition!$B$4:$AG$31,12,FALSE)*100</f>
        <v>23</v>
      </c>
      <c r="AL1261" t="e">
        <f t="shared" si="79"/>
        <v>#REF!</v>
      </c>
      <c r="AM1261">
        <v>16</v>
      </c>
    </row>
    <row r="1262" spans="1:39" x14ac:dyDescent="0.3">
      <c r="A1262" s="5">
        <v>11010924</v>
      </c>
      <c r="B1262" s="6">
        <v>4019238780772</v>
      </c>
      <c r="C1262" s="5" t="s">
        <v>2294</v>
      </c>
      <c r="D1262" s="5" t="s">
        <v>5899</v>
      </c>
      <c r="E1262" s="12">
        <v>154.5</v>
      </c>
      <c r="F1262" s="5" t="s">
        <v>18</v>
      </c>
      <c r="G1262" s="5">
        <v>20516</v>
      </c>
      <c r="H1262" s="36" t="s">
        <v>2294</v>
      </c>
      <c r="I1262" s="5">
        <v>205</v>
      </c>
      <c r="J1262" s="5"/>
      <c r="K1262" s="5">
        <v>16</v>
      </c>
      <c r="L1262" s="5" t="s">
        <v>4922</v>
      </c>
      <c r="M1262" s="5">
        <v>110</v>
      </c>
      <c r="N1262" s="5">
        <v>108</v>
      </c>
      <c r="O1262" s="5" t="s">
        <v>33</v>
      </c>
      <c r="P1262" s="5"/>
      <c r="Q1262" s="5" t="s">
        <v>26</v>
      </c>
      <c r="R1262" s="5" t="s">
        <v>21</v>
      </c>
      <c r="S1262" s="5">
        <v>73</v>
      </c>
      <c r="T1262" s="5" t="s">
        <v>22</v>
      </c>
      <c r="U1262" s="5" t="s">
        <v>23</v>
      </c>
      <c r="V1262" s="5" t="s">
        <v>4279</v>
      </c>
      <c r="W1262" s="12">
        <v>154.5</v>
      </c>
      <c r="X1262" s="7">
        <f t="shared" si="76"/>
        <v>0.23</v>
      </c>
      <c r="Y1262" s="5">
        <f t="shared" si="77"/>
        <v>118.965</v>
      </c>
      <c r="AI1262" t="e">
        <f>VLOOKUP(A1262,NP!$A:$B,2,FALSE)</f>
        <v>#N/A</v>
      </c>
      <c r="AJ1262">
        <f t="shared" si="78"/>
        <v>0</v>
      </c>
      <c r="AK1262">
        <f>VLOOKUP(F1262,Kondition!$B$4:$AG$31,12,FALSE)*100</f>
        <v>23</v>
      </c>
      <c r="AL1262" t="e">
        <f t="shared" si="79"/>
        <v>#REF!</v>
      </c>
      <c r="AM1262">
        <v>16</v>
      </c>
    </row>
    <row r="1263" spans="1:39" x14ac:dyDescent="0.3">
      <c r="A1263" s="5">
        <v>11013864</v>
      </c>
      <c r="B1263" s="6">
        <v>4019238037043</v>
      </c>
      <c r="C1263" s="5" t="s">
        <v>4286</v>
      </c>
      <c r="D1263" s="5" t="s">
        <v>4840</v>
      </c>
      <c r="E1263" s="12">
        <v>155</v>
      </c>
      <c r="F1263" s="5" t="s">
        <v>18</v>
      </c>
      <c r="G1263" s="5">
        <v>2056516</v>
      </c>
      <c r="H1263" s="36" t="s">
        <v>4286</v>
      </c>
      <c r="I1263" s="5">
        <v>205</v>
      </c>
      <c r="J1263" s="5">
        <v>65</v>
      </c>
      <c r="K1263" s="5">
        <v>16</v>
      </c>
      <c r="L1263" s="5" t="s">
        <v>4841</v>
      </c>
      <c r="M1263" s="5">
        <v>107</v>
      </c>
      <c r="N1263" s="5">
        <v>105</v>
      </c>
      <c r="O1263" s="5" t="s">
        <v>33</v>
      </c>
      <c r="P1263" s="5"/>
      <c r="Q1263" s="5" t="s">
        <v>21</v>
      </c>
      <c r="R1263" s="5" t="s">
        <v>27</v>
      </c>
      <c r="S1263" s="5">
        <v>73</v>
      </c>
      <c r="T1263" s="5" t="s">
        <v>22</v>
      </c>
      <c r="U1263" s="5" t="s">
        <v>23</v>
      </c>
      <c r="V1263" s="5" t="s">
        <v>4279</v>
      </c>
      <c r="W1263" s="12">
        <v>155</v>
      </c>
      <c r="X1263" s="7">
        <f t="shared" si="76"/>
        <v>0.23</v>
      </c>
      <c r="Y1263" s="5">
        <f t="shared" si="77"/>
        <v>119.35000000000001</v>
      </c>
      <c r="AI1263" t="e">
        <f>VLOOKUP(A1263,NP!$A:$B,2,FALSE)</f>
        <v>#N/A</v>
      </c>
      <c r="AJ1263">
        <f t="shared" si="78"/>
        <v>0</v>
      </c>
      <c r="AK1263">
        <f>VLOOKUP(F1263,Kondition!$B$4:$AG$31,12,FALSE)*100</f>
        <v>23</v>
      </c>
      <c r="AL1263" t="e">
        <f t="shared" si="79"/>
        <v>#REF!</v>
      </c>
      <c r="AM1263">
        <v>16</v>
      </c>
    </row>
    <row r="1264" spans="1:39" x14ac:dyDescent="0.3">
      <c r="A1264" s="5">
        <v>10012092</v>
      </c>
      <c r="B1264" s="6">
        <v>4019238371673</v>
      </c>
      <c r="C1264" s="5" t="s">
        <v>4286</v>
      </c>
      <c r="D1264" s="5" t="s">
        <v>4293</v>
      </c>
      <c r="E1264" s="12">
        <v>155</v>
      </c>
      <c r="F1264" s="5" t="s">
        <v>18</v>
      </c>
      <c r="G1264" s="5">
        <v>2056516</v>
      </c>
      <c r="H1264" s="36" t="s">
        <v>4286</v>
      </c>
      <c r="I1264" s="5">
        <v>205</v>
      </c>
      <c r="J1264" s="5">
        <v>65</v>
      </c>
      <c r="K1264" s="5">
        <v>16</v>
      </c>
      <c r="L1264" s="5" t="s">
        <v>95</v>
      </c>
      <c r="M1264" s="5">
        <v>107</v>
      </c>
      <c r="N1264" s="5">
        <v>105</v>
      </c>
      <c r="O1264" s="5" t="s">
        <v>33</v>
      </c>
      <c r="P1264" s="5"/>
      <c r="Q1264" s="5" t="s">
        <v>26</v>
      </c>
      <c r="R1264" s="5" t="s">
        <v>21</v>
      </c>
      <c r="S1264" s="5">
        <v>73</v>
      </c>
      <c r="T1264" s="5" t="s">
        <v>22</v>
      </c>
      <c r="U1264" s="5" t="s">
        <v>23</v>
      </c>
      <c r="V1264" s="5" t="s">
        <v>4279</v>
      </c>
      <c r="W1264" s="12">
        <v>155</v>
      </c>
      <c r="X1264" s="7">
        <f t="shared" si="76"/>
        <v>0.23</v>
      </c>
      <c r="Y1264" s="5">
        <f t="shared" si="77"/>
        <v>119.35000000000001</v>
      </c>
      <c r="AI1264" t="e">
        <f>VLOOKUP(A1264,NP!$A:$B,2,FALSE)</f>
        <v>#N/A</v>
      </c>
      <c r="AJ1264">
        <f t="shared" si="78"/>
        <v>0</v>
      </c>
      <c r="AK1264">
        <f>VLOOKUP(F1264,Kondition!$B$4:$AG$31,12,FALSE)*100</f>
        <v>23</v>
      </c>
      <c r="AL1264" t="e">
        <f t="shared" si="79"/>
        <v>#REF!</v>
      </c>
      <c r="AM1264">
        <v>16</v>
      </c>
    </row>
    <row r="1265" spans="1:39" x14ac:dyDescent="0.3">
      <c r="A1265" s="5">
        <v>11010273</v>
      </c>
      <c r="B1265" s="6">
        <v>4019238725681</v>
      </c>
      <c r="C1265" s="5" t="s">
        <v>4286</v>
      </c>
      <c r="D1265" s="5" t="s">
        <v>4827</v>
      </c>
      <c r="E1265" s="12">
        <v>155</v>
      </c>
      <c r="F1265" s="5" t="s">
        <v>18</v>
      </c>
      <c r="G1265" s="5">
        <v>2056516</v>
      </c>
      <c r="H1265" s="36" t="s">
        <v>4286</v>
      </c>
      <c r="I1265" s="5">
        <v>205</v>
      </c>
      <c r="J1265" s="5">
        <v>65</v>
      </c>
      <c r="K1265" s="5">
        <v>16</v>
      </c>
      <c r="L1265" s="5" t="s">
        <v>4302</v>
      </c>
      <c r="M1265" s="5">
        <v>107</v>
      </c>
      <c r="N1265" s="5">
        <v>105</v>
      </c>
      <c r="O1265" s="5" t="s">
        <v>33</v>
      </c>
      <c r="P1265" s="5"/>
      <c r="Q1265" s="5" t="s">
        <v>21</v>
      </c>
      <c r="R1265" s="5" t="s">
        <v>27</v>
      </c>
      <c r="S1265" s="5">
        <v>73</v>
      </c>
      <c r="T1265" s="5" t="s">
        <v>22</v>
      </c>
      <c r="U1265" s="5" t="s">
        <v>23</v>
      </c>
      <c r="V1265" s="5" t="s">
        <v>4279</v>
      </c>
      <c r="W1265" s="12">
        <v>155</v>
      </c>
      <c r="X1265" s="7">
        <f t="shared" si="76"/>
        <v>0.23</v>
      </c>
      <c r="Y1265" s="5">
        <f t="shared" si="77"/>
        <v>119.35000000000001</v>
      </c>
      <c r="AI1265" t="e">
        <f>VLOOKUP(A1265,NP!$A:$B,2,FALSE)</f>
        <v>#N/A</v>
      </c>
      <c r="AJ1265">
        <f t="shared" si="78"/>
        <v>0</v>
      </c>
      <c r="AK1265">
        <f>VLOOKUP(F1265,Kondition!$B$4:$AG$31,12,FALSE)*100</f>
        <v>23</v>
      </c>
      <c r="AL1265" t="e">
        <f t="shared" si="79"/>
        <v>#REF!</v>
      </c>
      <c r="AM1265">
        <v>16</v>
      </c>
    </row>
    <row r="1266" spans="1:39" x14ac:dyDescent="0.3">
      <c r="A1266" s="5">
        <v>10230512</v>
      </c>
      <c r="B1266" s="6">
        <v>4024067581193</v>
      </c>
      <c r="C1266" s="5" t="s">
        <v>4286</v>
      </c>
      <c r="D1266" s="5" t="s">
        <v>4610</v>
      </c>
      <c r="E1266" s="12">
        <v>131</v>
      </c>
      <c r="F1266" s="5" t="s">
        <v>63</v>
      </c>
      <c r="G1266" s="5">
        <v>2156516</v>
      </c>
      <c r="H1266" s="36" t="s">
        <v>4286</v>
      </c>
      <c r="I1266" s="5">
        <v>215</v>
      </c>
      <c r="J1266" s="5">
        <v>65</v>
      </c>
      <c r="K1266" s="5">
        <v>16</v>
      </c>
      <c r="L1266" s="5" t="s">
        <v>2296</v>
      </c>
      <c r="M1266" s="5">
        <v>109</v>
      </c>
      <c r="N1266" s="5">
        <v>107</v>
      </c>
      <c r="O1266" s="5" t="s">
        <v>50</v>
      </c>
      <c r="P1266" s="5"/>
      <c r="Q1266" s="5" t="s">
        <v>26</v>
      </c>
      <c r="R1266" s="5" t="s">
        <v>21</v>
      </c>
      <c r="S1266" s="5">
        <v>73</v>
      </c>
      <c r="T1266" s="5" t="s">
        <v>22</v>
      </c>
      <c r="U1266" s="5" t="s">
        <v>23</v>
      </c>
      <c r="V1266" s="5" t="s">
        <v>4279</v>
      </c>
      <c r="W1266" s="12">
        <v>131</v>
      </c>
      <c r="X1266" s="7">
        <f t="shared" si="76"/>
        <v>0.21</v>
      </c>
      <c r="Y1266" s="5">
        <f t="shared" si="77"/>
        <v>103.49000000000001</v>
      </c>
      <c r="AI1266" t="e">
        <f>VLOOKUP(A1266,NP!$A:$B,2,FALSE)</f>
        <v>#N/A</v>
      </c>
      <c r="AJ1266">
        <f t="shared" si="78"/>
        <v>0</v>
      </c>
      <c r="AK1266">
        <f>VLOOKUP(F1266,Kondition!$B$4:$AG$31,12,FALSE)*100</f>
        <v>21</v>
      </c>
      <c r="AL1266" t="e">
        <f t="shared" si="79"/>
        <v>#REF!</v>
      </c>
      <c r="AM1266">
        <v>16</v>
      </c>
    </row>
    <row r="1267" spans="1:39" x14ac:dyDescent="0.3">
      <c r="A1267" s="5">
        <v>10019273</v>
      </c>
      <c r="B1267" s="6">
        <v>4019238641288</v>
      </c>
      <c r="C1267" s="5" t="s">
        <v>76</v>
      </c>
      <c r="D1267" s="5" t="s">
        <v>214</v>
      </c>
      <c r="E1267" s="12">
        <v>167</v>
      </c>
      <c r="F1267" s="5" t="s">
        <v>18</v>
      </c>
      <c r="G1267" s="5">
        <v>2155017</v>
      </c>
      <c r="H1267" s="36" t="s">
        <v>76</v>
      </c>
      <c r="I1267" s="5">
        <v>215</v>
      </c>
      <c r="J1267" s="5">
        <v>50</v>
      </c>
      <c r="K1267" s="5">
        <v>17</v>
      </c>
      <c r="L1267" s="5" t="s">
        <v>202</v>
      </c>
      <c r="M1267" s="5">
        <v>95</v>
      </c>
      <c r="N1267" s="5"/>
      <c r="O1267" s="5" t="s">
        <v>25</v>
      </c>
      <c r="P1267" s="5"/>
      <c r="Q1267" s="5" t="s">
        <v>21</v>
      </c>
      <c r="R1267" s="5" t="s">
        <v>21</v>
      </c>
      <c r="S1267" s="5">
        <v>72</v>
      </c>
      <c r="T1267" s="5" t="s">
        <v>22</v>
      </c>
      <c r="U1267" s="5" t="s">
        <v>23</v>
      </c>
      <c r="V1267" s="5" t="s">
        <v>24</v>
      </c>
      <c r="W1267" s="12">
        <v>167</v>
      </c>
      <c r="X1267" s="7">
        <f t="shared" si="76"/>
        <v>0.23</v>
      </c>
      <c r="Y1267" s="5">
        <f t="shared" si="77"/>
        <v>128.59</v>
      </c>
      <c r="AI1267" t="e">
        <f>VLOOKUP(A1267,NP!$A:$B,2,FALSE)</f>
        <v>#N/A</v>
      </c>
      <c r="AJ1267">
        <f t="shared" si="78"/>
        <v>0</v>
      </c>
      <c r="AK1267">
        <f>VLOOKUP(F1267,Kondition!$B$4:$AG$31,15,FALSE)*100</f>
        <v>23</v>
      </c>
      <c r="AL1267" t="e">
        <f t="shared" si="79"/>
        <v>#REF!</v>
      </c>
      <c r="AM1267">
        <v>17</v>
      </c>
    </row>
    <row r="1268" spans="1:39" x14ac:dyDescent="0.3">
      <c r="A1268" s="5">
        <v>11010929</v>
      </c>
      <c r="B1268" s="6">
        <v>4019238724110</v>
      </c>
      <c r="C1268" s="5" t="s">
        <v>2294</v>
      </c>
      <c r="D1268" s="5" t="s">
        <v>5901</v>
      </c>
      <c r="E1268" s="12">
        <v>155.5</v>
      </c>
      <c r="F1268" s="5" t="s">
        <v>18</v>
      </c>
      <c r="G1268" s="5">
        <v>2257016</v>
      </c>
      <c r="H1268" s="36" t="s">
        <v>2294</v>
      </c>
      <c r="I1268" s="5">
        <v>225</v>
      </c>
      <c r="J1268" s="5">
        <v>70</v>
      </c>
      <c r="K1268" s="5">
        <v>16</v>
      </c>
      <c r="L1268" s="5" t="s">
        <v>5865</v>
      </c>
      <c r="M1268" s="5">
        <v>107</v>
      </c>
      <c r="N1268" s="5"/>
      <c r="O1268" s="5" t="s">
        <v>33</v>
      </c>
      <c r="P1268" s="5"/>
      <c r="Q1268" s="5"/>
      <c r="R1268" s="5"/>
      <c r="S1268" s="5"/>
      <c r="T1268" s="5"/>
      <c r="U1268" s="5"/>
      <c r="V1268" s="5"/>
      <c r="W1268" s="12">
        <v>155.5</v>
      </c>
      <c r="X1268" s="7">
        <f t="shared" si="76"/>
        <v>0.23</v>
      </c>
      <c r="Y1268" s="5">
        <f t="shared" si="77"/>
        <v>119.735</v>
      </c>
      <c r="AI1268" t="e">
        <f>VLOOKUP(A1268,NP!$A:$B,2,FALSE)</f>
        <v>#N/A</v>
      </c>
      <c r="AJ1268">
        <f t="shared" si="78"/>
        <v>0</v>
      </c>
      <c r="AK1268">
        <f>VLOOKUP(F1268,Kondition!$B$4:$AG$31,12,FALSE)*100</f>
        <v>23</v>
      </c>
      <c r="AL1268" t="e">
        <f t="shared" si="79"/>
        <v>#REF!</v>
      </c>
      <c r="AM1268">
        <v>16</v>
      </c>
    </row>
    <row r="1269" spans="1:39" x14ac:dyDescent="0.3">
      <c r="A1269" s="5">
        <v>10015620</v>
      </c>
      <c r="B1269" s="6">
        <v>4019238447668</v>
      </c>
      <c r="C1269" s="5" t="s">
        <v>76</v>
      </c>
      <c r="D1269" s="5" t="s">
        <v>130</v>
      </c>
      <c r="E1269" s="12">
        <v>167.5</v>
      </c>
      <c r="F1269" s="5" t="s">
        <v>18</v>
      </c>
      <c r="G1269" s="5">
        <v>2055017</v>
      </c>
      <c r="H1269" s="36" t="s">
        <v>76</v>
      </c>
      <c r="I1269" s="5">
        <v>205</v>
      </c>
      <c r="J1269" s="5">
        <v>50</v>
      </c>
      <c r="K1269" s="5">
        <v>17</v>
      </c>
      <c r="L1269" s="5" t="s">
        <v>122</v>
      </c>
      <c r="M1269" s="5">
        <v>93</v>
      </c>
      <c r="N1269" s="5"/>
      <c r="O1269" s="5" t="s">
        <v>19</v>
      </c>
      <c r="P1269" s="5"/>
      <c r="Q1269" s="5" t="s">
        <v>20</v>
      </c>
      <c r="R1269" s="5" t="s">
        <v>21</v>
      </c>
      <c r="S1269" s="5">
        <v>72</v>
      </c>
      <c r="T1269" s="5" t="s">
        <v>22</v>
      </c>
      <c r="U1269" s="5" t="s">
        <v>23</v>
      </c>
      <c r="V1269" s="5" t="s">
        <v>24</v>
      </c>
      <c r="W1269" s="12">
        <v>167.5</v>
      </c>
      <c r="X1269" s="7">
        <f t="shared" si="76"/>
        <v>0.23</v>
      </c>
      <c r="Y1269" s="5">
        <f t="shared" si="77"/>
        <v>128.97499999999999</v>
      </c>
      <c r="AI1269" t="e">
        <f>VLOOKUP(A1269,NP!$A:$B,2,FALSE)</f>
        <v>#N/A</v>
      </c>
      <c r="AJ1269">
        <f t="shared" si="78"/>
        <v>0</v>
      </c>
      <c r="AK1269">
        <f>VLOOKUP(F1269,Kondition!$B$4:$AG$31,15,FALSE)*100</f>
        <v>23</v>
      </c>
      <c r="AL1269" t="e">
        <f t="shared" si="79"/>
        <v>#REF!</v>
      </c>
      <c r="AM1269">
        <v>17</v>
      </c>
    </row>
    <row r="1270" spans="1:39" x14ac:dyDescent="0.3">
      <c r="A1270" s="5">
        <v>11010914</v>
      </c>
      <c r="B1270" s="6">
        <v>4019238744019</v>
      </c>
      <c r="C1270" s="5" t="s">
        <v>2294</v>
      </c>
      <c r="D1270" s="5" t="s">
        <v>5893</v>
      </c>
      <c r="E1270" s="12">
        <v>225</v>
      </c>
      <c r="F1270" s="5" t="s">
        <v>18</v>
      </c>
      <c r="G1270" s="5">
        <v>2356020</v>
      </c>
      <c r="H1270" s="36" t="s">
        <v>2294</v>
      </c>
      <c r="I1270" s="5">
        <v>235</v>
      </c>
      <c r="J1270" s="5">
        <v>60</v>
      </c>
      <c r="K1270" s="5">
        <v>20</v>
      </c>
      <c r="L1270" s="5" t="s">
        <v>202</v>
      </c>
      <c r="M1270" s="5">
        <v>108</v>
      </c>
      <c r="N1270" s="5"/>
      <c r="O1270" s="5" t="s">
        <v>25</v>
      </c>
      <c r="P1270" s="5"/>
      <c r="Q1270" s="5" t="s">
        <v>27</v>
      </c>
      <c r="R1270" s="5" t="s">
        <v>21</v>
      </c>
      <c r="S1270" s="5">
        <v>72</v>
      </c>
      <c r="T1270" s="5" t="s">
        <v>22</v>
      </c>
      <c r="U1270" s="5" t="s">
        <v>23</v>
      </c>
      <c r="V1270" s="5" t="s">
        <v>24</v>
      </c>
      <c r="W1270" s="12">
        <v>225</v>
      </c>
      <c r="X1270" s="7">
        <f t="shared" si="76"/>
        <v>0.28000000000000003</v>
      </c>
      <c r="Y1270" s="5">
        <f t="shared" si="77"/>
        <v>162</v>
      </c>
      <c r="AI1270" t="e">
        <f>VLOOKUP(A1270,NP!$A:$B,2,FALSE)</f>
        <v>#N/A</v>
      </c>
      <c r="AJ1270">
        <f t="shared" si="78"/>
        <v>0</v>
      </c>
      <c r="AK1270">
        <f>VLOOKUP(F1270,Kondition!$B$4:$AG$309,24,FALSE)*100</f>
        <v>28.000000000000004</v>
      </c>
      <c r="AL1270" t="e">
        <f t="shared" si="79"/>
        <v>#REF!</v>
      </c>
      <c r="AM1270">
        <v>19</v>
      </c>
    </row>
    <row r="1271" spans="1:39" x14ac:dyDescent="0.3">
      <c r="A1271" s="5">
        <v>11014824</v>
      </c>
      <c r="B1271" s="6">
        <v>4019238025408</v>
      </c>
      <c r="C1271" s="5" t="s">
        <v>76</v>
      </c>
      <c r="D1271" s="5" t="s">
        <v>3520</v>
      </c>
      <c r="E1271" s="12">
        <v>156</v>
      </c>
      <c r="F1271" s="5" t="s">
        <v>18</v>
      </c>
      <c r="G1271" s="5">
        <v>1955016</v>
      </c>
      <c r="H1271" s="36" t="s">
        <v>76</v>
      </c>
      <c r="I1271" s="5">
        <v>195</v>
      </c>
      <c r="J1271" s="5">
        <v>50</v>
      </c>
      <c r="K1271" s="5">
        <v>16</v>
      </c>
      <c r="L1271" s="5" t="s">
        <v>3467</v>
      </c>
      <c r="M1271" s="5">
        <v>88</v>
      </c>
      <c r="N1271" s="5"/>
      <c r="O1271" s="5" t="s">
        <v>33</v>
      </c>
      <c r="P1271" s="5"/>
      <c r="Q1271" s="5"/>
      <c r="R1271" s="5"/>
      <c r="S1271" s="5"/>
      <c r="T1271" s="5"/>
      <c r="U1271" s="5"/>
      <c r="V1271" s="5"/>
      <c r="W1271" s="12">
        <v>156</v>
      </c>
      <c r="X1271" s="7">
        <f t="shared" si="76"/>
        <v>0.23</v>
      </c>
      <c r="Y1271" s="5">
        <f t="shared" si="77"/>
        <v>120.12</v>
      </c>
      <c r="AI1271" t="e">
        <f>VLOOKUP(A1271,NP!$A:$B,2,FALSE)</f>
        <v>#N/A</v>
      </c>
      <c r="AJ1271">
        <f t="shared" si="78"/>
        <v>0</v>
      </c>
      <c r="AK1271">
        <f>VLOOKUP(F1271,Kondition!$B$4:$AG$31,12,FALSE)*100</f>
        <v>23</v>
      </c>
      <c r="AL1271" t="e">
        <f t="shared" si="79"/>
        <v>#REF!</v>
      </c>
      <c r="AM1271">
        <v>16</v>
      </c>
    </row>
    <row r="1272" spans="1:39" x14ac:dyDescent="0.3">
      <c r="A1272" s="5">
        <v>11010939</v>
      </c>
      <c r="B1272" s="6">
        <v>4019238724240</v>
      </c>
      <c r="C1272" s="5" t="s">
        <v>77</v>
      </c>
      <c r="D1272" s="5" t="s">
        <v>3289</v>
      </c>
      <c r="E1272" s="12">
        <v>156.5</v>
      </c>
      <c r="F1272" s="5" t="s">
        <v>18</v>
      </c>
      <c r="G1272" s="5">
        <v>2056016</v>
      </c>
      <c r="H1272" s="36" t="s">
        <v>77</v>
      </c>
      <c r="I1272" s="5">
        <v>205</v>
      </c>
      <c r="J1272" s="5">
        <v>60</v>
      </c>
      <c r="K1272" s="5">
        <v>16</v>
      </c>
      <c r="L1272" s="5" t="s">
        <v>3226</v>
      </c>
      <c r="M1272" s="5">
        <v>92</v>
      </c>
      <c r="N1272" s="5"/>
      <c r="O1272" s="5" t="s">
        <v>33</v>
      </c>
      <c r="P1272" s="5" t="s">
        <v>36</v>
      </c>
      <c r="Q1272" s="5"/>
      <c r="R1272" s="5"/>
      <c r="S1272" s="5"/>
      <c r="T1272" s="5"/>
      <c r="U1272" s="5"/>
      <c r="V1272" s="5"/>
      <c r="W1272" s="12">
        <v>156.5</v>
      </c>
      <c r="X1272" s="7">
        <f t="shared" ref="X1272:X1335" si="80">IF(AJ1272&gt;0,"NP",AK1272/100)</f>
        <v>0.23</v>
      </c>
      <c r="Y1272" s="5">
        <f t="shared" ref="Y1272:Y1335" si="81">IF(AJ1272&gt;0,AI1272,E1272*(100%-X1272))</f>
        <v>120.50500000000001</v>
      </c>
      <c r="AI1272" t="e">
        <f>VLOOKUP(A1272,NP!$A:$B,2,FALSE)</f>
        <v>#N/A</v>
      </c>
      <c r="AJ1272">
        <f t="shared" ref="AJ1272:AJ1335" si="82">_xlfn.IFNA(AI1272,0)</f>
        <v>0</v>
      </c>
      <c r="AK1272">
        <f>VLOOKUP(F1272,Kondition!$B$4:$AG$31,12,FALSE)*100</f>
        <v>23</v>
      </c>
      <c r="AL1272" t="e">
        <f t="shared" ref="AL1272:AL1335" si="83">$AI$1&amp;F1272&amp;K1272</f>
        <v>#REF!</v>
      </c>
      <c r="AM1272">
        <v>16</v>
      </c>
    </row>
    <row r="1273" spans="1:39" x14ac:dyDescent="0.3">
      <c r="A1273" s="5">
        <v>10230722</v>
      </c>
      <c r="B1273" s="6">
        <v>4024067747797</v>
      </c>
      <c r="C1273" s="5" t="s">
        <v>2294</v>
      </c>
      <c r="D1273" s="5" t="s">
        <v>5490</v>
      </c>
      <c r="E1273" s="12">
        <v>139.5</v>
      </c>
      <c r="F1273" s="5" t="s">
        <v>63</v>
      </c>
      <c r="G1273" s="5">
        <v>2256517</v>
      </c>
      <c r="H1273" s="36" t="s">
        <v>2294</v>
      </c>
      <c r="I1273" s="5">
        <v>225</v>
      </c>
      <c r="J1273" s="5">
        <v>65</v>
      </c>
      <c r="K1273" s="5">
        <v>17</v>
      </c>
      <c r="L1273" s="5" t="s">
        <v>2298</v>
      </c>
      <c r="M1273" s="5">
        <v>102</v>
      </c>
      <c r="N1273" s="5"/>
      <c r="O1273" s="5" t="s">
        <v>19</v>
      </c>
      <c r="P1273" s="5"/>
      <c r="Q1273" s="5" t="s">
        <v>26</v>
      </c>
      <c r="R1273" s="5" t="s">
        <v>21</v>
      </c>
      <c r="S1273" s="5">
        <v>72</v>
      </c>
      <c r="T1273" s="5" t="s">
        <v>22</v>
      </c>
      <c r="U1273" s="5" t="s">
        <v>23</v>
      </c>
      <c r="V1273" s="5" t="s">
        <v>24</v>
      </c>
      <c r="W1273" s="12">
        <v>139.5</v>
      </c>
      <c r="X1273" s="7">
        <f t="shared" si="80"/>
        <v>0.21</v>
      </c>
      <c r="Y1273" s="5">
        <f t="shared" si="81"/>
        <v>110.205</v>
      </c>
      <c r="AI1273" t="e">
        <f>VLOOKUP(A1273,NP!$A:$B,2,FALSE)</f>
        <v>#N/A</v>
      </c>
      <c r="AJ1273">
        <f t="shared" si="82"/>
        <v>0</v>
      </c>
      <c r="AK1273">
        <f>VLOOKUP(F1273,Kondition!$B$4:$AG$31,15,FALSE)*100</f>
        <v>21</v>
      </c>
      <c r="AL1273" t="e">
        <f t="shared" si="83"/>
        <v>#REF!</v>
      </c>
      <c r="AM1273">
        <v>17</v>
      </c>
    </row>
    <row r="1274" spans="1:39" x14ac:dyDescent="0.3">
      <c r="A1274" s="5">
        <v>10030454</v>
      </c>
      <c r="B1274" s="6">
        <v>4024068591870</v>
      </c>
      <c r="C1274" s="5" t="s">
        <v>76</v>
      </c>
      <c r="D1274" s="5" t="s">
        <v>548</v>
      </c>
      <c r="E1274" s="12">
        <v>135</v>
      </c>
      <c r="F1274" s="5" t="s">
        <v>48</v>
      </c>
      <c r="G1274" s="5">
        <v>2155517</v>
      </c>
      <c r="H1274" s="36" t="s">
        <v>76</v>
      </c>
      <c r="I1274" s="5">
        <v>215</v>
      </c>
      <c r="J1274" s="5">
        <v>55</v>
      </c>
      <c r="K1274" s="5">
        <v>17</v>
      </c>
      <c r="L1274" s="5" t="s">
        <v>508</v>
      </c>
      <c r="M1274" s="5">
        <v>98</v>
      </c>
      <c r="N1274" s="5"/>
      <c r="O1274" s="5" t="s">
        <v>25</v>
      </c>
      <c r="P1274" s="5"/>
      <c r="Q1274" s="5" t="s">
        <v>26</v>
      </c>
      <c r="R1274" s="5" t="s">
        <v>21</v>
      </c>
      <c r="S1274" s="5">
        <v>71</v>
      </c>
      <c r="T1274" s="5" t="s">
        <v>22</v>
      </c>
      <c r="U1274" s="5" t="s">
        <v>23</v>
      </c>
      <c r="V1274" s="5" t="s">
        <v>24</v>
      </c>
      <c r="W1274" s="12">
        <v>135</v>
      </c>
      <c r="X1274" s="7">
        <f t="shared" si="80"/>
        <v>0.2</v>
      </c>
      <c r="Y1274" s="5">
        <f t="shared" si="81"/>
        <v>108</v>
      </c>
      <c r="AI1274" t="e">
        <f>VLOOKUP(A1274,NP!$A:$B,2,FALSE)</f>
        <v>#N/A</v>
      </c>
      <c r="AJ1274">
        <f t="shared" si="82"/>
        <v>0</v>
      </c>
      <c r="AK1274">
        <f>VLOOKUP(F1274,Kondition!$B$4:$AG$31,15,FALSE)*100</f>
        <v>20</v>
      </c>
      <c r="AL1274" t="e">
        <f t="shared" si="83"/>
        <v>#REF!</v>
      </c>
      <c r="AM1274">
        <v>17</v>
      </c>
    </row>
    <row r="1275" spans="1:39" x14ac:dyDescent="0.3">
      <c r="A1275" s="5">
        <v>10230797</v>
      </c>
      <c r="B1275" s="6">
        <v>4024067748138</v>
      </c>
      <c r="C1275" s="5" t="s">
        <v>76</v>
      </c>
      <c r="D1275" s="5" t="s">
        <v>2383</v>
      </c>
      <c r="E1275" s="12">
        <v>142.5</v>
      </c>
      <c r="F1275" s="5" t="s">
        <v>63</v>
      </c>
      <c r="G1275" s="5">
        <v>2254518</v>
      </c>
      <c r="H1275" s="36" t="s">
        <v>76</v>
      </c>
      <c r="I1275" s="5">
        <v>225</v>
      </c>
      <c r="J1275" s="5">
        <v>45</v>
      </c>
      <c r="K1275" s="5">
        <v>18</v>
      </c>
      <c r="L1275" s="5" t="s">
        <v>2327</v>
      </c>
      <c r="M1275" s="5">
        <v>95</v>
      </c>
      <c r="N1275" s="5"/>
      <c r="O1275" s="5" t="s">
        <v>25</v>
      </c>
      <c r="P1275" s="5"/>
      <c r="Q1275" s="5" t="s">
        <v>26</v>
      </c>
      <c r="R1275" s="5" t="s">
        <v>21</v>
      </c>
      <c r="S1275" s="5">
        <v>72</v>
      </c>
      <c r="T1275" s="5" t="s">
        <v>22</v>
      </c>
      <c r="U1275" s="5" t="s">
        <v>23</v>
      </c>
      <c r="V1275" s="5" t="s">
        <v>24</v>
      </c>
      <c r="W1275" s="12">
        <v>142.5</v>
      </c>
      <c r="X1275" s="7">
        <f t="shared" si="80"/>
        <v>0.21</v>
      </c>
      <c r="Y1275" s="5">
        <f t="shared" si="81"/>
        <v>112.575</v>
      </c>
      <c r="AI1275" t="e">
        <f>VLOOKUP(A1275,NP!$A:$B,2,FALSE)</f>
        <v>#N/A</v>
      </c>
      <c r="AJ1275">
        <f t="shared" si="82"/>
        <v>0</v>
      </c>
      <c r="AK1275">
        <f>VLOOKUP(F1275,Kondition!$B$4:$AG$31,18,FALSE)*100</f>
        <v>21</v>
      </c>
      <c r="AL1275" t="e">
        <f t="shared" si="83"/>
        <v>#REF!</v>
      </c>
      <c r="AM1275">
        <v>17</v>
      </c>
    </row>
    <row r="1276" spans="1:39" x14ac:dyDescent="0.3">
      <c r="A1276" s="5">
        <v>11013638</v>
      </c>
      <c r="B1276" s="6">
        <v>4019238035070</v>
      </c>
      <c r="C1276" s="5" t="s">
        <v>76</v>
      </c>
      <c r="D1276" s="5" t="s">
        <v>3464</v>
      </c>
      <c r="E1276" s="12">
        <v>169.5</v>
      </c>
      <c r="F1276" s="5" t="s">
        <v>18</v>
      </c>
      <c r="G1276" s="5">
        <v>2054518</v>
      </c>
      <c r="H1276" s="36" t="s">
        <v>76</v>
      </c>
      <c r="I1276" s="5">
        <v>205</v>
      </c>
      <c r="J1276" s="5">
        <v>45</v>
      </c>
      <c r="K1276" s="5">
        <v>18</v>
      </c>
      <c r="L1276" s="5" t="s">
        <v>3349</v>
      </c>
      <c r="M1276" s="5">
        <v>90</v>
      </c>
      <c r="N1276" s="5"/>
      <c r="O1276" s="5" t="s">
        <v>19</v>
      </c>
      <c r="P1276" s="5"/>
      <c r="Q1276" s="5" t="s">
        <v>21</v>
      </c>
      <c r="R1276" s="5" t="s">
        <v>21</v>
      </c>
      <c r="S1276" s="5">
        <v>72</v>
      </c>
      <c r="T1276" s="5" t="s">
        <v>22</v>
      </c>
      <c r="U1276" s="5" t="s">
        <v>23</v>
      </c>
      <c r="V1276" s="5" t="s">
        <v>24</v>
      </c>
      <c r="W1276" s="12">
        <v>169.5</v>
      </c>
      <c r="X1276" s="7">
        <f t="shared" si="80"/>
        <v>0.23</v>
      </c>
      <c r="Y1276" s="5">
        <f t="shared" si="81"/>
        <v>130.51500000000001</v>
      </c>
      <c r="AI1276" t="e">
        <f>VLOOKUP(A1276,NP!$A:$B,2,FALSE)</f>
        <v>#N/A</v>
      </c>
      <c r="AJ1276">
        <f t="shared" si="82"/>
        <v>0</v>
      </c>
      <c r="AK1276">
        <f>VLOOKUP(F1276,Kondition!$B$4:$AG$31,18,FALSE)*100</f>
        <v>23</v>
      </c>
      <c r="AL1276" t="e">
        <f t="shared" si="83"/>
        <v>#REF!</v>
      </c>
      <c r="AM1276">
        <v>17</v>
      </c>
    </row>
    <row r="1277" spans="1:39" x14ac:dyDescent="0.3">
      <c r="A1277" s="5">
        <v>10051370</v>
      </c>
      <c r="B1277" s="6">
        <v>4024063000797</v>
      </c>
      <c r="C1277" s="5" t="s">
        <v>76</v>
      </c>
      <c r="D1277" s="5" t="s">
        <v>743</v>
      </c>
      <c r="E1277" s="12">
        <v>105.5</v>
      </c>
      <c r="F1277" s="5" t="s">
        <v>51</v>
      </c>
      <c r="G1277" s="5">
        <v>2354518</v>
      </c>
      <c r="H1277" s="36" t="s">
        <v>76</v>
      </c>
      <c r="I1277" s="5">
        <v>235</v>
      </c>
      <c r="J1277" s="5">
        <v>45</v>
      </c>
      <c r="K1277" s="5">
        <v>18</v>
      </c>
      <c r="L1277" s="5" t="s">
        <v>685</v>
      </c>
      <c r="M1277" s="5">
        <v>98</v>
      </c>
      <c r="N1277" s="5"/>
      <c r="O1277" s="5" t="s">
        <v>25</v>
      </c>
      <c r="P1277" s="5"/>
      <c r="Q1277" s="5" t="s">
        <v>26</v>
      </c>
      <c r="R1277" s="5" t="s">
        <v>21</v>
      </c>
      <c r="S1277" s="5">
        <v>72</v>
      </c>
      <c r="T1277" s="5" t="s">
        <v>22</v>
      </c>
      <c r="U1277" s="5" t="s">
        <v>23</v>
      </c>
      <c r="V1277" s="5" t="s">
        <v>24</v>
      </c>
      <c r="W1277" s="12">
        <v>105.5</v>
      </c>
      <c r="X1277" s="7">
        <f t="shared" si="80"/>
        <v>7.0000000000000007E-2</v>
      </c>
      <c r="Y1277" s="5">
        <f t="shared" si="81"/>
        <v>98.114999999999995</v>
      </c>
      <c r="AI1277" t="e">
        <f>VLOOKUP(A1277,NP!$A:$B,2,FALSE)</f>
        <v>#N/A</v>
      </c>
      <c r="AJ1277">
        <f t="shared" si="82"/>
        <v>0</v>
      </c>
      <c r="AK1277">
        <f>VLOOKUP(F1277,Kondition!$B$4:$AG$31,18,FALSE)*100</f>
        <v>7.0000000000000009</v>
      </c>
      <c r="AL1277" t="e">
        <f t="shared" si="83"/>
        <v>#REF!</v>
      </c>
      <c r="AM1277">
        <v>17</v>
      </c>
    </row>
    <row r="1278" spans="1:39" x14ac:dyDescent="0.3">
      <c r="A1278" s="5">
        <v>10230749</v>
      </c>
      <c r="B1278" s="6">
        <v>4024067747995</v>
      </c>
      <c r="C1278" s="5" t="s">
        <v>76</v>
      </c>
      <c r="D1278" s="5" t="s">
        <v>2371</v>
      </c>
      <c r="E1278" s="12">
        <v>141</v>
      </c>
      <c r="F1278" s="5" t="s">
        <v>63</v>
      </c>
      <c r="G1278" s="5">
        <v>2255517</v>
      </c>
      <c r="H1278" s="36" t="s">
        <v>76</v>
      </c>
      <c r="I1278" s="5">
        <v>225</v>
      </c>
      <c r="J1278" s="5">
        <v>55</v>
      </c>
      <c r="K1278" s="5">
        <v>17</v>
      </c>
      <c r="L1278" s="5" t="s">
        <v>2327</v>
      </c>
      <c r="M1278" s="5">
        <v>101</v>
      </c>
      <c r="N1278" s="5"/>
      <c r="O1278" s="5" t="s">
        <v>25</v>
      </c>
      <c r="P1278" s="5"/>
      <c r="Q1278" s="5" t="s">
        <v>26</v>
      </c>
      <c r="R1278" s="5" t="s">
        <v>21</v>
      </c>
      <c r="S1278" s="5">
        <v>72</v>
      </c>
      <c r="T1278" s="5" t="s">
        <v>22</v>
      </c>
      <c r="U1278" s="5" t="s">
        <v>23</v>
      </c>
      <c r="V1278" s="5" t="s">
        <v>24</v>
      </c>
      <c r="W1278" s="12">
        <v>141</v>
      </c>
      <c r="X1278" s="7">
        <f t="shared" si="80"/>
        <v>0.21</v>
      </c>
      <c r="Y1278" s="5">
        <f t="shared" si="81"/>
        <v>111.39</v>
      </c>
      <c r="AI1278" t="e">
        <f>VLOOKUP(A1278,NP!$A:$B,2,FALSE)</f>
        <v>#N/A</v>
      </c>
      <c r="AJ1278">
        <f t="shared" si="82"/>
        <v>0</v>
      </c>
      <c r="AK1278">
        <f>VLOOKUP(F1278,Kondition!$B$4:$AG$31,15,FALSE)*100</f>
        <v>21</v>
      </c>
      <c r="AL1278" t="e">
        <f t="shared" si="83"/>
        <v>#REF!</v>
      </c>
      <c r="AM1278">
        <v>17</v>
      </c>
    </row>
    <row r="1279" spans="1:39" x14ac:dyDescent="0.3">
      <c r="A1279" s="5">
        <v>10230793</v>
      </c>
      <c r="B1279" s="6">
        <v>4024067747964</v>
      </c>
      <c r="C1279" s="5" t="s">
        <v>76</v>
      </c>
      <c r="D1279" s="5" t="s">
        <v>2379</v>
      </c>
      <c r="E1279" s="12">
        <v>141.5</v>
      </c>
      <c r="F1279" s="5" t="s">
        <v>63</v>
      </c>
      <c r="G1279" s="5">
        <v>2055517</v>
      </c>
      <c r="H1279" s="36" t="s">
        <v>76</v>
      </c>
      <c r="I1279" s="5">
        <v>205</v>
      </c>
      <c r="J1279" s="5">
        <v>55</v>
      </c>
      <c r="K1279" s="5">
        <v>17</v>
      </c>
      <c r="L1279" s="5" t="s">
        <v>2327</v>
      </c>
      <c r="M1279" s="5">
        <v>95</v>
      </c>
      <c r="N1279" s="5"/>
      <c r="O1279" s="5" t="s">
        <v>25</v>
      </c>
      <c r="P1279" s="5"/>
      <c r="Q1279" s="5" t="s">
        <v>26</v>
      </c>
      <c r="R1279" s="5" t="s">
        <v>21</v>
      </c>
      <c r="S1279" s="5">
        <v>72</v>
      </c>
      <c r="T1279" s="5" t="s">
        <v>22</v>
      </c>
      <c r="U1279" s="5" t="s">
        <v>23</v>
      </c>
      <c r="V1279" s="5" t="s">
        <v>24</v>
      </c>
      <c r="W1279" s="12">
        <v>141.5</v>
      </c>
      <c r="X1279" s="7">
        <f t="shared" si="80"/>
        <v>0.21</v>
      </c>
      <c r="Y1279" s="5">
        <f t="shared" si="81"/>
        <v>111.78500000000001</v>
      </c>
      <c r="AI1279" t="e">
        <f>VLOOKUP(A1279,NP!$A:$B,2,FALSE)</f>
        <v>#N/A</v>
      </c>
      <c r="AJ1279">
        <f t="shared" si="82"/>
        <v>0</v>
      </c>
      <c r="AK1279">
        <f>VLOOKUP(F1279,Kondition!$B$4:$AG$31,15,FALSE)*100</f>
        <v>21</v>
      </c>
      <c r="AL1279" t="e">
        <f t="shared" si="83"/>
        <v>#REF!</v>
      </c>
      <c r="AM1279">
        <v>17</v>
      </c>
    </row>
    <row r="1280" spans="1:39" x14ac:dyDescent="0.3">
      <c r="A1280" s="5">
        <v>11013639</v>
      </c>
      <c r="B1280" s="6">
        <v>4019238034783</v>
      </c>
      <c r="C1280" s="5" t="s">
        <v>76</v>
      </c>
      <c r="D1280" s="5" t="s">
        <v>3465</v>
      </c>
      <c r="E1280" s="12">
        <v>171</v>
      </c>
      <c r="F1280" s="5" t="s">
        <v>18</v>
      </c>
      <c r="G1280" s="5">
        <v>2056517</v>
      </c>
      <c r="H1280" s="36" t="s">
        <v>76</v>
      </c>
      <c r="I1280" s="5">
        <v>205</v>
      </c>
      <c r="J1280" s="5">
        <v>65</v>
      </c>
      <c r="K1280" s="5">
        <v>17</v>
      </c>
      <c r="L1280" s="5" t="s">
        <v>3230</v>
      </c>
      <c r="M1280" s="5">
        <v>96</v>
      </c>
      <c r="N1280" s="5"/>
      <c r="O1280" s="5" t="s">
        <v>25</v>
      </c>
      <c r="P1280" s="5"/>
      <c r="Q1280" s="5" t="s">
        <v>21</v>
      </c>
      <c r="R1280" s="5" t="s">
        <v>27</v>
      </c>
      <c r="S1280" s="5">
        <v>72</v>
      </c>
      <c r="T1280" s="5" t="s">
        <v>22</v>
      </c>
      <c r="U1280" s="5" t="s">
        <v>23</v>
      </c>
      <c r="V1280" s="5" t="s">
        <v>24</v>
      </c>
      <c r="W1280" s="12">
        <v>171</v>
      </c>
      <c r="X1280" s="7">
        <f t="shared" si="80"/>
        <v>0.23</v>
      </c>
      <c r="Y1280" s="5">
        <f t="shared" si="81"/>
        <v>131.67000000000002</v>
      </c>
      <c r="AI1280" t="e">
        <f>VLOOKUP(A1280,NP!$A:$B,2,FALSE)</f>
        <v>#N/A</v>
      </c>
      <c r="AJ1280">
        <f t="shared" si="82"/>
        <v>0</v>
      </c>
      <c r="AK1280">
        <f>VLOOKUP(F1280,Kondition!$B$4:$AG$31,15,FALSE)*100</f>
        <v>23</v>
      </c>
      <c r="AL1280" t="e">
        <f t="shared" si="83"/>
        <v>#REF!</v>
      </c>
      <c r="AM1280">
        <v>17</v>
      </c>
    </row>
    <row r="1281" spans="1:39" x14ac:dyDescent="0.3">
      <c r="A1281" s="5">
        <v>11013805</v>
      </c>
      <c r="B1281" s="6">
        <v>4019238025514</v>
      </c>
      <c r="C1281" s="5" t="s">
        <v>76</v>
      </c>
      <c r="D1281" s="5" t="s">
        <v>3487</v>
      </c>
      <c r="E1281" s="12">
        <v>159</v>
      </c>
      <c r="F1281" s="5" t="s">
        <v>18</v>
      </c>
      <c r="G1281" s="5">
        <v>2155516</v>
      </c>
      <c r="H1281" s="36" t="s">
        <v>76</v>
      </c>
      <c r="I1281" s="5">
        <v>215</v>
      </c>
      <c r="J1281" s="5">
        <v>55</v>
      </c>
      <c r="K1281" s="5">
        <v>16</v>
      </c>
      <c r="L1281" s="5" t="s">
        <v>3467</v>
      </c>
      <c r="M1281" s="5">
        <v>97</v>
      </c>
      <c r="N1281" s="5"/>
      <c r="O1281" s="5" t="s">
        <v>33</v>
      </c>
      <c r="P1281" s="5"/>
      <c r="Q1281" s="5"/>
      <c r="R1281" s="5"/>
      <c r="S1281" s="5"/>
      <c r="T1281" s="5"/>
      <c r="U1281" s="5"/>
      <c r="V1281" s="5"/>
      <c r="W1281" s="12">
        <v>159</v>
      </c>
      <c r="X1281" s="7">
        <f t="shared" si="80"/>
        <v>0.23</v>
      </c>
      <c r="Y1281" s="5">
        <f t="shared" si="81"/>
        <v>122.43</v>
      </c>
      <c r="AI1281" t="e">
        <f>VLOOKUP(A1281,NP!$A:$B,2,FALSE)</f>
        <v>#N/A</v>
      </c>
      <c r="AJ1281">
        <f t="shared" si="82"/>
        <v>0</v>
      </c>
      <c r="AK1281">
        <f>VLOOKUP(F1281,Kondition!$B$4:$AG$31,12,FALSE)*100</f>
        <v>23</v>
      </c>
      <c r="AL1281" t="e">
        <f t="shared" si="83"/>
        <v>#REF!</v>
      </c>
      <c r="AM1281">
        <v>16</v>
      </c>
    </row>
    <row r="1282" spans="1:39" x14ac:dyDescent="0.3">
      <c r="A1282" s="5">
        <v>11014823</v>
      </c>
      <c r="B1282" s="6">
        <v>4019238034455</v>
      </c>
      <c r="C1282" s="5" t="s">
        <v>76</v>
      </c>
      <c r="D1282" s="5" t="s">
        <v>3519</v>
      </c>
      <c r="E1282" s="12">
        <v>159</v>
      </c>
      <c r="F1282" s="5" t="s">
        <v>18</v>
      </c>
      <c r="G1282" s="5">
        <v>2257016</v>
      </c>
      <c r="H1282" s="36" t="s">
        <v>76</v>
      </c>
      <c r="I1282" s="5">
        <v>225</v>
      </c>
      <c r="J1282" s="5">
        <v>70</v>
      </c>
      <c r="K1282" s="5">
        <v>16</v>
      </c>
      <c r="L1282" s="5" t="s">
        <v>3467</v>
      </c>
      <c r="M1282" s="5">
        <v>107</v>
      </c>
      <c r="N1282" s="5"/>
      <c r="O1282" s="5" t="s">
        <v>33</v>
      </c>
      <c r="P1282" s="5"/>
      <c r="Q1282" s="5"/>
      <c r="R1282" s="5"/>
      <c r="S1282" s="5"/>
      <c r="T1282" s="5"/>
      <c r="U1282" s="5"/>
      <c r="V1282" s="5"/>
      <c r="W1282" s="12">
        <v>159</v>
      </c>
      <c r="X1282" s="7">
        <f t="shared" si="80"/>
        <v>0.23</v>
      </c>
      <c r="Y1282" s="5">
        <f t="shared" si="81"/>
        <v>122.43</v>
      </c>
      <c r="AI1282" t="e">
        <f>VLOOKUP(A1282,NP!$A:$B,2,FALSE)</f>
        <v>#N/A</v>
      </c>
      <c r="AJ1282">
        <f t="shared" si="82"/>
        <v>0</v>
      </c>
      <c r="AK1282">
        <f>VLOOKUP(F1282,Kondition!$B$4:$AG$31,12,FALSE)*100</f>
        <v>23</v>
      </c>
      <c r="AL1282" t="e">
        <f t="shared" si="83"/>
        <v>#REF!</v>
      </c>
      <c r="AM1282">
        <v>16</v>
      </c>
    </row>
    <row r="1283" spans="1:39" x14ac:dyDescent="0.3">
      <c r="A1283" s="5">
        <v>10011826</v>
      </c>
      <c r="B1283" s="6">
        <v>4019238337778</v>
      </c>
      <c r="C1283" s="5" t="s">
        <v>2294</v>
      </c>
      <c r="D1283" s="5" t="s">
        <v>4924</v>
      </c>
      <c r="E1283" s="12">
        <v>159.5</v>
      </c>
      <c r="F1283" s="5" t="s">
        <v>18</v>
      </c>
      <c r="G1283" s="5">
        <v>2257516</v>
      </c>
      <c r="H1283" s="36" t="s">
        <v>2294</v>
      </c>
      <c r="I1283" s="5">
        <v>225</v>
      </c>
      <c r="J1283" s="5">
        <v>75</v>
      </c>
      <c r="K1283" s="5">
        <v>16</v>
      </c>
      <c r="L1283" s="5" t="s">
        <v>4922</v>
      </c>
      <c r="M1283" s="5">
        <v>104</v>
      </c>
      <c r="N1283" s="5"/>
      <c r="O1283" s="5" t="s">
        <v>33</v>
      </c>
      <c r="P1283" s="5"/>
      <c r="Q1283" s="5" t="s">
        <v>26</v>
      </c>
      <c r="R1283" s="5" t="s">
        <v>21</v>
      </c>
      <c r="S1283" s="5">
        <v>72</v>
      </c>
      <c r="T1283" s="5" t="s">
        <v>22</v>
      </c>
      <c r="U1283" s="5" t="s">
        <v>23</v>
      </c>
      <c r="V1283" s="5" t="s">
        <v>24</v>
      </c>
      <c r="W1283" s="12">
        <v>159.5</v>
      </c>
      <c r="X1283" s="7">
        <f t="shared" si="80"/>
        <v>0.23</v>
      </c>
      <c r="Y1283" s="5">
        <f t="shared" si="81"/>
        <v>122.815</v>
      </c>
      <c r="AI1283" t="e">
        <f>VLOOKUP(A1283,NP!$A:$B,2,FALSE)</f>
        <v>#N/A</v>
      </c>
      <c r="AJ1283">
        <f t="shared" si="82"/>
        <v>0</v>
      </c>
      <c r="AK1283">
        <f>VLOOKUP(F1283,Kondition!$B$4:$AG$31,12,FALSE)*100</f>
        <v>23</v>
      </c>
      <c r="AL1283" t="e">
        <f t="shared" si="83"/>
        <v>#REF!</v>
      </c>
      <c r="AM1283">
        <v>16</v>
      </c>
    </row>
    <row r="1284" spans="1:39" x14ac:dyDescent="0.3">
      <c r="A1284" s="5">
        <v>10105128</v>
      </c>
      <c r="B1284" s="6">
        <v>8019227185904</v>
      </c>
      <c r="C1284" s="5" t="s">
        <v>77</v>
      </c>
      <c r="D1284" s="5" t="s">
        <v>1458</v>
      </c>
      <c r="E1284" s="12">
        <v>369</v>
      </c>
      <c r="F1284" s="5" t="s">
        <v>54</v>
      </c>
      <c r="G1284" s="5">
        <v>2553518</v>
      </c>
      <c r="H1284" s="36" t="s">
        <v>77</v>
      </c>
      <c r="I1284" s="5">
        <v>255</v>
      </c>
      <c r="J1284" s="5">
        <v>35</v>
      </c>
      <c r="K1284" s="5">
        <v>18</v>
      </c>
      <c r="L1284" s="5" t="s">
        <v>1421</v>
      </c>
      <c r="M1284" s="5">
        <v>94</v>
      </c>
      <c r="N1284" s="5"/>
      <c r="O1284" s="5" t="s">
        <v>25</v>
      </c>
      <c r="P1284" s="5" t="s">
        <v>45</v>
      </c>
      <c r="Q1284" s="5" t="s">
        <v>26</v>
      </c>
      <c r="R1284" s="5" t="s">
        <v>21</v>
      </c>
      <c r="S1284" s="5">
        <v>73</v>
      </c>
      <c r="T1284" s="5" t="s">
        <v>22</v>
      </c>
      <c r="U1284" s="5" t="s">
        <v>23</v>
      </c>
      <c r="V1284" s="5" t="s">
        <v>24</v>
      </c>
      <c r="W1284" s="12">
        <v>369</v>
      </c>
      <c r="X1284" s="7" t="str">
        <f t="shared" si="80"/>
        <v>NP</v>
      </c>
      <c r="Y1284" s="5">
        <f t="shared" si="81"/>
        <v>207</v>
      </c>
      <c r="AI1284">
        <f>VLOOKUP(A1284,NP!$A:$B,2,FALSE)</f>
        <v>207</v>
      </c>
      <c r="AJ1284">
        <f t="shared" si="82"/>
        <v>207</v>
      </c>
      <c r="AK1284">
        <f>VLOOKUP(F1284,Kondition!$B$4:$AG$31,18,FALSE)*100</f>
        <v>35.5</v>
      </c>
      <c r="AL1284" t="e">
        <f t="shared" si="83"/>
        <v>#REF!</v>
      </c>
      <c r="AM1284">
        <v>17</v>
      </c>
    </row>
    <row r="1285" spans="1:39" x14ac:dyDescent="0.3">
      <c r="A1285" s="5">
        <v>10011193</v>
      </c>
      <c r="B1285" s="6">
        <v>4019238203042</v>
      </c>
      <c r="C1285" s="5" t="s">
        <v>2294</v>
      </c>
      <c r="D1285" s="5" t="s">
        <v>4919</v>
      </c>
      <c r="E1285" s="12">
        <v>172</v>
      </c>
      <c r="F1285" s="5" t="s">
        <v>18</v>
      </c>
      <c r="G1285" s="5">
        <v>2356018</v>
      </c>
      <c r="H1285" s="36" t="s">
        <v>2294</v>
      </c>
      <c r="I1285" s="5">
        <v>235</v>
      </c>
      <c r="J1285" s="5">
        <v>60</v>
      </c>
      <c r="K1285" s="5">
        <v>18</v>
      </c>
      <c r="L1285" s="5" t="s">
        <v>4916</v>
      </c>
      <c r="M1285" s="5">
        <v>107</v>
      </c>
      <c r="N1285" s="5"/>
      <c r="O1285" s="5" t="s">
        <v>19</v>
      </c>
      <c r="P1285" s="5"/>
      <c r="Q1285" s="5" t="s">
        <v>26</v>
      </c>
      <c r="R1285" s="5" t="s">
        <v>21</v>
      </c>
      <c r="S1285" s="5">
        <v>72</v>
      </c>
      <c r="T1285" s="5" t="s">
        <v>22</v>
      </c>
      <c r="U1285" s="5" t="s">
        <v>23</v>
      </c>
      <c r="V1285" s="5" t="s">
        <v>24</v>
      </c>
      <c r="W1285" s="12">
        <v>172</v>
      </c>
      <c r="X1285" s="7">
        <f t="shared" si="80"/>
        <v>0.23</v>
      </c>
      <c r="Y1285" s="5">
        <f t="shared" si="81"/>
        <v>132.44</v>
      </c>
      <c r="AI1285" t="e">
        <f>VLOOKUP(A1285,NP!$A:$B,2,FALSE)</f>
        <v>#N/A</v>
      </c>
      <c r="AJ1285">
        <f t="shared" si="82"/>
        <v>0</v>
      </c>
      <c r="AK1285">
        <f>VLOOKUP(F1285,Kondition!$B$4:$AG$31,18,FALSE)*100</f>
        <v>23</v>
      </c>
      <c r="AL1285" t="e">
        <f t="shared" si="83"/>
        <v>#REF!</v>
      </c>
      <c r="AM1285">
        <v>17</v>
      </c>
    </row>
    <row r="1286" spans="1:39" x14ac:dyDescent="0.3">
      <c r="A1286" s="5">
        <v>13500153</v>
      </c>
      <c r="B1286" s="6">
        <v>4019238642971</v>
      </c>
      <c r="C1286" s="5" t="s">
        <v>2294</v>
      </c>
      <c r="D1286" s="5" t="s">
        <v>6392</v>
      </c>
      <c r="E1286" s="12">
        <v>172</v>
      </c>
      <c r="F1286" s="5" t="s">
        <v>18</v>
      </c>
      <c r="G1286" s="5">
        <v>2356018</v>
      </c>
      <c r="H1286" s="36" t="s">
        <v>2294</v>
      </c>
      <c r="I1286" s="5">
        <v>235</v>
      </c>
      <c r="J1286" s="5">
        <v>60</v>
      </c>
      <c r="K1286" s="5">
        <v>18</v>
      </c>
      <c r="L1286" s="5" t="s">
        <v>202</v>
      </c>
      <c r="M1286" s="5">
        <v>107</v>
      </c>
      <c r="N1286" s="5"/>
      <c r="O1286" s="5" t="s">
        <v>19</v>
      </c>
      <c r="P1286" s="5"/>
      <c r="Q1286" s="5" t="s">
        <v>21</v>
      </c>
      <c r="R1286" s="5" t="s">
        <v>21</v>
      </c>
      <c r="S1286" s="5">
        <v>72</v>
      </c>
      <c r="T1286" s="5" t="s">
        <v>22</v>
      </c>
      <c r="U1286" s="5" t="s">
        <v>23</v>
      </c>
      <c r="V1286" s="5" t="s">
        <v>24</v>
      </c>
      <c r="W1286" s="12">
        <v>172</v>
      </c>
      <c r="X1286" s="7">
        <f t="shared" si="80"/>
        <v>0.23</v>
      </c>
      <c r="Y1286" s="5">
        <f t="shared" si="81"/>
        <v>132.44</v>
      </c>
      <c r="AI1286" t="e">
        <f>VLOOKUP(A1286,NP!$A:$B,2,FALSE)</f>
        <v>#N/A</v>
      </c>
      <c r="AJ1286">
        <f t="shared" si="82"/>
        <v>0</v>
      </c>
      <c r="AK1286">
        <f>VLOOKUP(F1286,Kondition!$B$4:$AG$31,18,FALSE)*100</f>
        <v>23</v>
      </c>
      <c r="AL1286" t="e">
        <f t="shared" si="83"/>
        <v>#REF!</v>
      </c>
      <c r="AM1286">
        <v>17</v>
      </c>
    </row>
    <row r="1287" spans="1:39" x14ac:dyDescent="0.3">
      <c r="A1287" s="5">
        <v>10105138</v>
      </c>
      <c r="B1287" s="6">
        <v>8019227184235</v>
      </c>
      <c r="C1287" s="5" t="s">
        <v>77</v>
      </c>
      <c r="D1287" s="5" t="s">
        <v>1461</v>
      </c>
      <c r="E1287" s="12">
        <v>569</v>
      </c>
      <c r="F1287" s="5" t="s">
        <v>54</v>
      </c>
      <c r="G1287" s="5">
        <v>2453518</v>
      </c>
      <c r="H1287" s="36" t="s">
        <v>77</v>
      </c>
      <c r="I1287" s="5">
        <v>245</v>
      </c>
      <c r="J1287" s="5">
        <v>35</v>
      </c>
      <c r="K1287" s="5">
        <v>18</v>
      </c>
      <c r="L1287" s="5" t="s">
        <v>1421</v>
      </c>
      <c r="M1287" s="5">
        <v>92</v>
      </c>
      <c r="N1287" s="5"/>
      <c r="O1287" s="5" t="s">
        <v>25</v>
      </c>
      <c r="P1287" s="5" t="s">
        <v>45</v>
      </c>
      <c r="Q1287" s="5" t="s">
        <v>26</v>
      </c>
      <c r="R1287" s="5" t="s">
        <v>21</v>
      </c>
      <c r="S1287" s="5">
        <v>72</v>
      </c>
      <c r="T1287" s="5" t="s">
        <v>22</v>
      </c>
      <c r="U1287" s="5" t="s">
        <v>23</v>
      </c>
      <c r="V1287" s="5" t="s">
        <v>24</v>
      </c>
      <c r="W1287" s="12">
        <v>569</v>
      </c>
      <c r="X1287" s="7" t="str">
        <f t="shared" si="80"/>
        <v>NP</v>
      </c>
      <c r="Y1287" s="5">
        <f t="shared" si="81"/>
        <v>301</v>
      </c>
      <c r="AI1287">
        <f>VLOOKUP(A1287,NP!$A:$B,2,FALSE)</f>
        <v>301</v>
      </c>
      <c r="AJ1287">
        <f t="shared" si="82"/>
        <v>301</v>
      </c>
      <c r="AK1287">
        <f>VLOOKUP(F1287,Kondition!$B$4:$AG$31,18,FALSE)*100</f>
        <v>35.5</v>
      </c>
      <c r="AL1287" t="e">
        <f t="shared" si="83"/>
        <v>#REF!</v>
      </c>
      <c r="AM1287">
        <v>17</v>
      </c>
    </row>
    <row r="1288" spans="1:39" x14ac:dyDescent="0.3">
      <c r="A1288" s="5">
        <v>11011720</v>
      </c>
      <c r="B1288" s="6">
        <v>4019238751321</v>
      </c>
      <c r="C1288" s="5" t="s">
        <v>76</v>
      </c>
      <c r="D1288" s="5" t="s">
        <v>3352</v>
      </c>
      <c r="E1288" s="12">
        <v>172</v>
      </c>
      <c r="F1288" s="5" t="s">
        <v>18</v>
      </c>
      <c r="G1288" s="5">
        <v>2055517</v>
      </c>
      <c r="H1288" s="36" t="s">
        <v>76</v>
      </c>
      <c r="I1288" s="5">
        <v>205</v>
      </c>
      <c r="J1288" s="5">
        <v>55</v>
      </c>
      <c r="K1288" s="5">
        <v>17</v>
      </c>
      <c r="L1288" s="5" t="s">
        <v>202</v>
      </c>
      <c r="M1288" s="5">
        <v>91</v>
      </c>
      <c r="N1288" s="5"/>
      <c r="O1288" s="5" t="s">
        <v>19</v>
      </c>
      <c r="P1288" s="5"/>
      <c r="Q1288" s="5" t="s">
        <v>21</v>
      </c>
      <c r="R1288" s="5" t="s">
        <v>27</v>
      </c>
      <c r="S1288" s="5">
        <v>72</v>
      </c>
      <c r="T1288" s="5" t="s">
        <v>22</v>
      </c>
      <c r="U1288" s="5" t="s">
        <v>23</v>
      </c>
      <c r="V1288" s="5" t="s">
        <v>24</v>
      </c>
      <c r="W1288" s="12">
        <v>172</v>
      </c>
      <c r="X1288" s="7">
        <f t="shared" si="80"/>
        <v>0.23</v>
      </c>
      <c r="Y1288" s="5">
        <f t="shared" si="81"/>
        <v>132.44</v>
      </c>
      <c r="AI1288" t="e">
        <f>VLOOKUP(A1288,NP!$A:$B,2,FALSE)</f>
        <v>#N/A</v>
      </c>
      <c r="AJ1288">
        <f t="shared" si="82"/>
        <v>0</v>
      </c>
      <c r="AK1288">
        <f>VLOOKUP(F1288,Kondition!$B$4:$AG$31,15,FALSE)*100</f>
        <v>23</v>
      </c>
      <c r="AL1288" t="e">
        <f t="shared" si="83"/>
        <v>#REF!</v>
      </c>
      <c r="AM1288">
        <v>17</v>
      </c>
    </row>
    <row r="1289" spans="1:39" x14ac:dyDescent="0.3">
      <c r="A1289" s="5">
        <v>11011480</v>
      </c>
      <c r="B1289" s="6">
        <v>4019238797374</v>
      </c>
      <c r="C1289" s="5" t="s">
        <v>76</v>
      </c>
      <c r="D1289" s="5" t="s">
        <v>3335</v>
      </c>
      <c r="E1289" s="12">
        <v>172</v>
      </c>
      <c r="F1289" s="5" t="s">
        <v>18</v>
      </c>
      <c r="G1289" s="5">
        <v>2055517</v>
      </c>
      <c r="H1289" s="36" t="s">
        <v>76</v>
      </c>
      <c r="I1289" s="5">
        <v>205</v>
      </c>
      <c r="J1289" s="5">
        <v>55</v>
      </c>
      <c r="K1289" s="5">
        <v>17</v>
      </c>
      <c r="L1289" s="5" t="s">
        <v>202</v>
      </c>
      <c r="M1289" s="5">
        <v>91</v>
      </c>
      <c r="N1289" s="5"/>
      <c r="O1289" s="5" t="s">
        <v>19</v>
      </c>
      <c r="P1289" s="5"/>
      <c r="Q1289" s="5" t="s">
        <v>21</v>
      </c>
      <c r="R1289" s="5" t="s">
        <v>21</v>
      </c>
      <c r="S1289" s="5">
        <v>72</v>
      </c>
      <c r="T1289" s="5" t="s">
        <v>22</v>
      </c>
      <c r="U1289" s="5" t="s">
        <v>23</v>
      </c>
      <c r="V1289" s="5" t="s">
        <v>24</v>
      </c>
      <c r="W1289" s="12">
        <v>172</v>
      </c>
      <c r="X1289" s="7">
        <f t="shared" si="80"/>
        <v>0.23</v>
      </c>
      <c r="Y1289" s="5">
        <f t="shared" si="81"/>
        <v>132.44</v>
      </c>
      <c r="AI1289" t="e">
        <f>VLOOKUP(A1289,NP!$A:$B,2,FALSE)</f>
        <v>#N/A</v>
      </c>
      <c r="AJ1289">
        <f t="shared" si="82"/>
        <v>0</v>
      </c>
      <c r="AK1289">
        <f>VLOOKUP(F1289,Kondition!$B$4:$AG$31,15,FALSE)*100</f>
        <v>23</v>
      </c>
      <c r="AL1289" t="e">
        <f t="shared" si="83"/>
        <v>#REF!</v>
      </c>
      <c r="AM1289">
        <v>17</v>
      </c>
    </row>
    <row r="1290" spans="1:39" x14ac:dyDescent="0.3">
      <c r="A1290" s="5">
        <v>10015462</v>
      </c>
      <c r="B1290" s="6">
        <v>4019238444971</v>
      </c>
      <c r="C1290" s="5" t="s">
        <v>76</v>
      </c>
      <c r="D1290" s="5" t="s">
        <v>125</v>
      </c>
      <c r="E1290" s="12">
        <v>172</v>
      </c>
      <c r="F1290" s="5" t="s">
        <v>18</v>
      </c>
      <c r="G1290" s="5">
        <v>2255517</v>
      </c>
      <c r="H1290" s="36" t="s">
        <v>76</v>
      </c>
      <c r="I1290" s="5">
        <v>225</v>
      </c>
      <c r="J1290" s="5">
        <v>55</v>
      </c>
      <c r="K1290" s="5">
        <v>17</v>
      </c>
      <c r="L1290" s="5" t="s">
        <v>122</v>
      </c>
      <c r="M1290" s="5">
        <v>101</v>
      </c>
      <c r="N1290" s="5"/>
      <c r="O1290" s="5" t="s">
        <v>25</v>
      </c>
      <c r="P1290" s="5"/>
      <c r="Q1290" s="5" t="s">
        <v>21</v>
      </c>
      <c r="R1290" s="5" t="s">
        <v>21</v>
      </c>
      <c r="S1290" s="5">
        <v>72</v>
      </c>
      <c r="T1290" s="5" t="s">
        <v>22</v>
      </c>
      <c r="U1290" s="5" t="s">
        <v>23</v>
      </c>
      <c r="V1290" s="5" t="s">
        <v>24</v>
      </c>
      <c r="W1290" s="12">
        <v>172</v>
      </c>
      <c r="X1290" s="7">
        <f t="shared" si="80"/>
        <v>0.23</v>
      </c>
      <c r="Y1290" s="5">
        <f t="shared" si="81"/>
        <v>132.44</v>
      </c>
      <c r="AI1290" t="e">
        <f>VLOOKUP(A1290,NP!$A:$B,2,FALSE)</f>
        <v>#N/A</v>
      </c>
      <c r="AJ1290">
        <f t="shared" si="82"/>
        <v>0</v>
      </c>
      <c r="AK1290">
        <f>VLOOKUP(F1290,Kondition!$B$4:$AG$31,15,FALSE)*100</f>
        <v>23</v>
      </c>
      <c r="AL1290" t="e">
        <f t="shared" si="83"/>
        <v>#REF!</v>
      </c>
      <c r="AM1290">
        <v>17</v>
      </c>
    </row>
    <row r="1291" spans="1:39" x14ac:dyDescent="0.3">
      <c r="A1291" s="5">
        <v>10019352</v>
      </c>
      <c r="B1291" s="6">
        <v>4019238641196</v>
      </c>
      <c r="C1291" s="5" t="s">
        <v>76</v>
      </c>
      <c r="D1291" s="5" t="s">
        <v>220</v>
      </c>
      <c r="E1291" s="12">
        <v>172</v>
      </c>
      <c r="F1291" s="5" t="s">
        <v>18</v>
      </c>
      <c r="G1291" s="5">
        <v>2255517</v>
      </c>
      <c r="H1291" s="36" t="s">
        <v>76</v>
      </c>
      <c r="I1291" s="5">
        <v>225</v>
      </c>
      <c r="J1291" s="5">
        <v>55</v>
      </c>
      <c r="K1291" s="5">
        <v>17</v>
      </c>
      <c r="L1291" s="5" t="s">
        <v>202</v>
      </c>
      <c r="M1291" s="5">
        <v>101</v>
      </c>
      <c r="N1291" s="5"/>
      <c r="O1291" s="5" t="s">
        <v>25</v>
      </c>
      <c r="P1291" s="5"/>
      <c r="Q1291" s="5" t="s">
        <v>27</v>
      </c>
      <c r="R1291" s="5" t="s">
        <v>21</v>
      </c>
      <c r="S1291" s="5">
        <v>72</v>
      </c>
      <c r="T1291" s="5" t="s">
        <v>22</v>
      </c>
      <c r="U1291" s="5" t="s">
        <v>23</v>
      </c>
      <c r="V1291" s="5" t="s">
        <v>24</v>
      </c>
      <c r="W1291" s="12">
        <v>172</v>
      </c>
      <c r="X1291" s="7">
        <f t="shared" si="80"/>
        <v>0.23</v>
      </c>
      <c r="Y1291" s="5">
        <f t="shared" si="81"/>
        <v>132.44</v>
      </c>
      <c r="AI1291" t="e">
        <f>VLOOKUP(A1291,NP!$A:$B,2,FALSE)</f>
        <v>#N/A</v>
      </c>
      <c r="AJ1291">
        <f t="shared" si="82"/>
        <v>0</v>
      </c>
      <c r="AK1291">
        <f>VLOOKUP(F1291,Kondition!$B$4:$AG$31,15,FALSE)*100</f>
        <v>23</v>
      </c>
      <c r="AL1291" t="e">
        <f t="shared" si="83"/>
        <v>#REF!</v>
      </c>
      <c r="AM1291">
        <v>17</v>
      </c>
    </row>
    <row r="1292" spans="1:39" x14ac:dyDescent="0.3">
      <c r="A1292" s="5">
        <v>10051371</v>
      </c>
      <c r="B1292" s="6">
        <v>4024063000568</v>
      </c>
      <c r="C1292" s="5" t="s">
        <v>76</v>
      </c>
      <c r="D1292" s="5" t="s">
        <v>744</v>
      </c>
      <c r="E1292" s="12">
        <v>107</v>
      </c>
      <c r="F1292" s="5" t="s">
        <v>51</v>
      </c>
      <c r="G1292" s="5">
        <v>2454518</v>
      </c>
      <c r="H1292" s="36" t="s">
        <v>76</v>
      </c>
      <c r="I1292" s="5">
        <v>245</v>
      </c>
      <c r="J1292" s="5">
        <v>45</v>
      </c>
      <c r="K1292" s="5">
        <v>18</v>
      </c>
      <c r="L1292" s="5" t="s">
        <v>685</v>
      </c>
      <c r="M1292" s="5">
        <v>100</v>
      </c>
      <c r="N1292" s="5"/>
      <c r="O1292" s="5" t="s">
        <v>25</v>
      </c>
      <c r="P1292" s="5"/>
      <c r="Q1292" s="5" t="s">
        <v>26</v>
      </c>
      <c r="R1292" s="5" t="s">
        <v>21</v>
      </c>
      <c r="S1292" s="5">
        <v>72</v>
      </c>
      <c r="T1292" s="5" t="s">
        <v>22</v>
      </c>
      <c r="U1292" s="5" t="s">
        <v>23</v>
      </c>
      <c r="V1292" s="5" t="s">
        <v>24</v>
      </c>
      <c r="W1292" s="12">
        <v>107</v>
      </c>
      <c r="X1292" s="7">
        <f t="shared" si="80"/>
        <v>7.0000000000000007E-2</v>
      </c>
      <c r="Y1292" s="5">
        <f t="shared" si="81"/>
        <v>99.509999999999991</v>
      </c>
      <c r="AI1292" t="e">
        <f>VLOOKUP(A1292,NP!$A:$B,2,FALSE)</f>
        <v>#N/A</v>
      </c>
      <c r="AJ1292">
        <f t="shared" si="82"/>
        <v>0</v>
      </c>
      <c r="AK1292">
        <f>VLOOKUP(F1292,Kondition!$B$4:$AG$31,18,FALSE)*100</f>
        <v>7.0000000000000009</v>
      </c>
      <c r="AL1292" t="e">
        <f t="shared" si="83"/>
        <v>#REF!</v>
      </c>
      <c r="AM1292">
        <v>17</v>
      </c>
    </row>
    <row r="1293" spans="1:39" x14ac:dyDescent="0.3">
      <c r="A1293" s="5">
        <v>10051362</v>
      </c>
      <c r="B1293" s="6">
        <v>4024063000650</v>
      </c>
      <c r="C1293" s="5" t="s">
        <v>76</v>
      </c>
      <c r="D1293" s="5" t="s">
        <v>735</v>
      </c>
      <c r="E1293" s="12">
        <v>107</v>
      </c>
      <c r="F1293" s="5" t="s">
        <v>51</v>
      </c>
      <c r="G1293" s="5">
        <v>2154017</v>
      </c>
      <c r="H1293" s="36" t="s">
        <v>76</v>
      </c>
      <c r="I1293" s="5">
        <v>215</v>
      </c>
      <c r="J1293" s="5">
        <v>40</v>
      </c>
      <c r="K1293" s="5">
        <v>17</v>
      </c>
      <c r="L1293" s="5" t="s">
        <v>685</v>
      </c>
      <c r="M1293" s="5">
        <v>87</v>
      </c>
      <c r="N1293" s="5"/>
      <c r="O1293" s="5" t="s">
        <v>25</v>
      </c>
      <c r="P1293" s="5"/>
      <c r="Q1293" s="5" t="s">
        <v>26</v>
      </c>
      <c r="R1293" s="5" t="s">
        <v>21</v>
      </c>
      <c r="S1293" s="5">
        <v>72</v>
      </c>
      <c r="T1293" s="5" t="s">
        <v>22</v>
      </c>
      <c r="U1293" s="5" t="s">
        <v>23</v>
      </c>
      <c r="V1293" s="5" t="s">
        <v>24</v>
      </c>
      <c r="W1293" s="12">
        <v>107</v>
      </c>
      <c r="X1293" s="7">
        <f t="shared" si="80"/>
        <v>7.0000000000000007E-2</v>
      </c>
      <c r="Y1293" s="5">
        <f t="shared" si="81"/>
        <v>99.509999999999991</v>
      </c>
      <c r="AI1293" t="e">
        <f>VLOOKUP(A1293,NP!$A:$B,2,FALSE)</f>
        <v>#N/A</v>
      </c>
      <c r="AJ1293">
        <f t="shared" si="82"/>
        <v>0</v>
      </c>
      <c r="AK1293">
        <f>VLOOKUP(F1293,Kondition!$B$4:$AG$31,15,FALSE)*100</f>
        <v>7.0000000000000009</v>
      </c>
      <c r="AL1293" t="e">
        <f t="shared" si="83"/>
        <v>#REF!</v>
      </c>
      <c r="AM1293">
        <v>17</v>
      </c>
    </row>
    <row r="1294" spans="1:39" x14ac:dyDescent="0.3">
      <c r="A1294" s="5">
        <v>10051300</v>
      </c>
      <c r="B1294" s="6">
        <v>4024063000742</v>
      </c>
      <c r="C1294" s="5" t="s">
        <v>2294</v>
      </c>
      <c r="D1294" s="5" t="s">
        <v>5062</v>
      </c>
      <c r="E1294" s="12">
        <v>107</v>
      </c>
      <c r="F1294" s="5" t="s">
        <v>51</v>
      </c>
      <c r="G1294" s="5">
        <v>2457016</v>
      </c>
      <c r="H1294" s="36" t="s">
        <v>2294</v>
      </c>
      <c r="I1294" s="5">
        <v>245</v>
      </c>
      <c r="J1294" s="5">
        <v>70</v>
      </c>
      <c r="K1294" s="5">
        <v>16</v>
      </c>
      <c r="L1294" s="5" t="s">
        <v>685</v>
      </c>
      <c r="M1294" s="5">
        <v>107</v>
      </c>
      <c r="N1294" s="5"/>
      <c r="O1294" s="5" t="s">
        <v>19</v>
      </c>
      <c r="P1294" s="5"/>
      <c r="Q1294" s="5" t="s">
        <v>26</v>
      </c>
      <c r="R1294" s="5" t="s">
        <v>21</v>
      </c>
      <c r="S1294" s="5">
        <v>72</v>
      </c>
      <c r="T1294" s="5" t="s">
        <v>22</v>
      </c>
      <c r="U1294" s="5" t="s">
        <v>23</v>
      </c>
      <c r="V1294" s="5" t="s">
        <v>24</v>
      </c>
      <c r="W1294" s="12">
        <v>107</v>
      </c>
      <c r="X1294" s="7">
        <f t="shared" si="80"/>
        <v>7.0000000000000007E-2</v>
      </c>
      <c r="Y1294" s="5">
        <f t="shared" si="81"/>
        <v>99.509999999999991</v>
      </c>
      <c r="AI1294" t="e">
        <f>VLOOKUP(A1294,NP!$A:$B,2,FALSE)</f>
        <v>#N/A</v>
      </c>
      <c r="AJ1294">
        <f t="shared" si="82"/>
        <v>0</v>
      </c>
      <c r="AK1294">
        <f>VLOOKUP(F1294,Kondition!$B$4:$AG$31,12,FALSE)*100</f>
        <v>7.0000000000000009</v>
      </c>
      <c r="AL1294" t="e">
        <f t="shared" si="83"/>
        <v>#REF!</v>
      </c>
      <c r="AM1294">
        <v>16</v>
      </c>
    </row>
    <row r="1295" spans="1:39" x14ac:dyDescent="0.3">
      <c r="A1295" s="5">
        <v>10230835</v>
      </c>
      <c r="B1295" s="6">
        <v>4024067000120</v>
      </c>
      <c r="C1295" s="5" t="s">
        <v>2294</v>
      </c>
      <c r="D1295" s="5" t="s">
        <v>5498</v>
      </c>
      <c r="E1295" s="12">
        <v>142.5</v>
      </c>
      <c r="F1295" s="5" t="s">
        <v>63</v>
      </c>
      <c r="G1295" s="5">
        <v>2256017</v>
      </c>
      <c r="H1295" s="36" t="s">
        <v>2294</v>
      </c>
      <c r="I1295" s="5">
        <v>225</v>
      </c>
      <c r="J1295" s="5">
        <v>60</v>
      </c>
      <c r="K1295" s="5">
        <v>17</v>
      </c>
      <c r="L1295" s="5" t="s">
        <v>2298</v>
      </c>
      <c r="M1295" s="5">
        <v>103</v>
      </c>
      <c r="N1295" s="5"/>
      <c r="O1295" s="5" t="s">
        <v>19</v>
      </c>
      <c r="P1295" s="5"/>
      <c r="Q1295" s="5" t="s">
        <v>21</v>
      </c>
      <c r="R1295" s="5" t="s">
        <v>21</v>
      </c>
      <c r="S1295" s="5">
        <v>72</v>
      </c>
      <c r="T1295" s="5" t="s">
        <v>22</v>
      </c>
      <c r="U1295" s="5" t="s">
        <v>23</v>
      </c>
      <c r="V1295" s="5" t="s">
        <v>24</v>
      </c>
      <c r="W1295" s="12">
        <v>142.5</v>
      </c>
      <c r="X1295" s="7">
        <f t="shared" si="80"/>
        <v>0.21</v>
      </c>
      <c r="Y1295" s="5">
        <f t="shared" si="81"/>
        <v>112.575</v>
      </c>
      <c r="AI1295" t="e">
        <f>VLOOKUP(A1295,NP!$A:$B,2,FALSE)</f>
        <v>#N/A</v>
      </c>
      <c r="AJ1295">
        <f t="shared" si="82"/>
        <v>0</v>
      </c>
      <c r="AK1295">
        <f>VLOOKUP(F1295,Kondition!$B$4:$AG$31,15,FALSE)*100</f>
        <v>21</v>
      </c>
      <c r="AL1295" t="e">
        <f t="shared" si="83"/>
        <v>#REF!</v>
      </c>
      <c r="AM1295">
        <v>17</v>
      </c>
    </row>
    <row r="1296" spans="1:39" x14ac:dyDescent="0.3">
      <c r="A1296" s="5">
        <v>10011209</v>
      </c>
      <c r="B1296" s="6">
        <v>4019238311266</v>
      </c>
      <c r="C1296" s="5" t="s">
        <v>2294</v>
      </c>
      <c r="D1296" s="5" t="s">
        <v>4920</v>
      </c>
      <c r="E1296" s="12">
        <v>172.5</v>
      </c>
      <c r="F1296" s="5" t="s">
        <v>18</v>
      </c>
      <c r="G1296" s="5">
        <v>2356517</v>
      </c>
      <c r="H1296" s="36" t="s">
        <v>2294</v>
      </c>
      <c r="I1296" s="5">
        <v>235</v>
      </c>
      <c r="J1296" s="5">
        <v>65</v>
      </c>
      <c r="K1296" s="5">
        <v>17</v>
      </c>
      <c r="L1296" s="5" t="s">
        <v>4916</v>
      </c>
      <c r="M1296" s="5">
        <v>104</v>
      </c>
      <c r="N1296" s="5"/>
      <c r="O1296" s="5" t="s">
        <v>19</v>
      </c>
      <c r="P1296" s="5"/>
      <c r="Q1296" s="5" t="s">
        <v>26</v>
      </c>
      <c r="R1296" s="5" t="s">
        <v>21</v>
      </c>
      <c r="S1296" s="5">
        <v>72</v>
      </c>
      <c r="T1296" s="5" t="s">
        <v>22</v>
      </c>
      <c r="U1296" s="5" t="s">
        <v>23</v>
      </c>
      <c r="V1296" s="5" t="s">
        <v>24</v>
      </c>
      <c r="W1296" s="12">
        <v>172.5</v>
      </c>
      <c r="X1296" s="7">
        <f t="shared" si="80"/>
        <v>0.23</v>
      </c>
      <c r="Y1296" s="5">
        <f t="shared" si="81"/>
        <v>132.82500000000002</v>
      </c>
      <c r="AI1296" t="e">
        <f>VLOOKUP(A1296,NP!$A:$B,2,FALSE)</f>
        <v>#N/A</v>
      </c>
      <c r="AJ1296">
        <f t="shared" si="82"/>
        <v>0</v>
      </c>
      <c r="AK1296">
        <f>VLOOKUP(F1296,Kondition!$B$4:$AG$31,15,FALSE)*100</f>
        <v>23</v>
      </c>
      <c r="AL1296" t="e">
        <f t="shared" si="83"/>
        <v>#REF!</v>
      </c>
      <c r="AM1296">
        <v>17</v>
      </c>
    </row>
    <row r="1297" spans="1:39" x14ac:dyDescent="0.3">
      <c r="A1297" s="5">
        <v>10012692</v>
      </c>
      <c r="B1297" s="6">
        <v>4019238176858</v>
      </c>
      <c r="C1297" s="5" t="s">
        <v>2294</v>
      </c>
      <c r="D1297" s="5" t="s">
        <v>4931</v>
      </c>
      <c r="E1297" s="12">
        <v>172.5</v>
      </c>
      <c r="F1297" s="5" t="s">
        <v>18</v>
      </c>
      <c r="G1297" s="5">
        <v>2356517</v>
      </c>
      <c r="H1297" s="36" t="s">
        <v>2294</v>
      </c>
      <c r="I1297" s="5">
        <v>235</v>
      </c>
      <c r="J1297" s="5">
        <v>65</v>
      </c>
      <c r="K1297" s="5">
        <v>17</v>
      </c>
      <c r="L1297" s="5" t="s">
        <v>4916</v>
      </c>
      <c r="M1297" s="5">
        <v>104</v>
      </c>
      <c r="N1297" s="5"/>
      <c r="O1297" s="5" t="s">
        <v>19</v>
      </c>
      <c r="P1297" s="5"/>
      <c r="Q1297" s="5" t="s">
        <v>26</v>
      </c>
      <c r="R1297" s="5" t="s">
        <v>26</v>
      </c>
      <c r="S1297" s="5">
        <v>72</v>
      </c>
      <c r="T1297" s="5" t="s">
        <v>22</v>
      </c>
      <c r="U1297" s="5" t="s">
        <v>23</v>
      </c>
      <c r="V1297" s="5" t="s">
        <v>24</v>
      </c>
      <c r="W1297" s="12">
        <v>172.5</v>
      </c>
      <c r="X1297" s="7">
        <f t="shared" si="80"/>
        <v>0.23</v>
      </c>
      <c r="Y1297" s="5">
        <f t="shared" si="81"/>
        <v>132.82500000000002</v>
      </c>
      <c r="AI1297" t="e">
        <f>VLOOKUP(A1297,NP!$A:$B,2,FALSE)</f>
        <v>#N/A</v>
      </c>
      <c r="AJ1297">
        <f t="shared" si="82"/>
        <v>0</v>
      </c>
      <c r="AK1297">
        <f>VLOOKUP(F1297,Kondition!$B$4:$AG$31,15,FALSE)*100</f>
        <v>23</v>
      </c>
      <c r="AL1297" t="e">
        <f t="shared" si="83"/>
        <v>#REF!</v>
      </c>
      <c r="AM1297">
        <v>17</v>
      </c>
    </row>
    <row r="1298" spans="1:39" x14ac:dyDescent="0.3">
      <c r="A1298" s="5">
        <v>11010474</v>
      </c>
      <c r="B1298" s="6">
        <v>4019238673296</v>
      </c>
      <c r="C1298" s="5" t="s">
        <v>2294</v>
      </c>
      <c r="D1298" s="5" t="s">
        <v>5867</v>
      </c>
      <c r="E1298" s="12">
        <v>172.5</v>
      </c>
      <c r="F1298" s="5" t="s">
        <v>18</v>
      </c>
      <c r="G1298" s="5">
        <v>2356517</v>
      </c>
      <c r="H1298" s="36" t="s">
        <v>2294</v>
      </c>
      <c r="I1298" s="5">
        <v>235</v>
      </c>
      <c r="J1298" s="5">
        <v>65</v>
      </c>
      <c r="K1298" s="5">
        <v>17</v>
      </c>
      <c r="L1298" s="5" t="s">
        <v>202</v>
      </c>
      <c r="M1298" s="5">
        <v>104</v>
      </c>
      <c r="N1298" s="5"/>
      <c r="O1298" s="5" t="s">
        <v>19</v>
      </c>
      <c r="P1298" s="5"/>
      <c r="Q1298" s="5" t="s">
        <v>21</v>
      </c>
      <c r="R1298" s="5" t="s">
        <v>21</v>
      </c>
      <c r="S1298" s="5">
        <v>72</v>
      </c>
      <c r="T1298" s="5" t="s">
        <v>22</v>
      </c>
      <c r="U1298" s="5" t="s">
        <v>23</v>
      </c>
      <c r="V1298" s="5" t="s">
        <v>24</v>
      </c>
      <c r="W1298" s="12">
        <v>172.5</v>
      </c>
      <c r="X1298" s="7">
        <f t="shared" si="80"/>
        <v>0.23</v>
      </c>
      <c r="Y1298" s="5">
        <f t="shared" si="81"/>
        <v>132.82500000000002</v>
      </c>
      <c r="AI1298" t="e">
        <f>VLOOKUP(A1298,NP!$A:$B,2,FALSE)</f>
        <v>#N/A</v>
      </c>
      <c r="AJ1298">
        <f t="shared" si="82"/>
        <v>0</v>
      </c>
      <c r="AK1298">
        <f>VLOOKUP(F1298,Kondition!$B$4:$AG$31,15,FALSE)*100</f>
        <v>23</v>
      </c>
      <c r="AL1298" t="e">
        <f t="shared" si="83"/>
        <v>#REF!</v>
      </c>
      <c r="AM1298">
        <v>17</v>
      </c>
    </row>
    <row r="1299" spans="1:39" x14ac:dyDescent="0.3">
      <c r="A1299" s="5">
        <v>10105476</v>
      </c>
      <c r="B1299" s="6">
        <v>8019227187700</v>
      </c>
      <c r="C1299" s="5" t="s">
        <v>77</v>
      </c>
      <c r="D1299" s="5" t="s">
        <v>1475</v>
      </c>
      <c r="E1299" s="12">
        <v>215</v>
      </c>
      <c r="F1299" s="5" t="s">
        <v>54</v>
      </c>
      <c r="G1299" s="5">
        <v>2255017</v>
      </c>
      <c r="H1299" s="36" t="s">
        <v>77</v>
      </c>
      <c r="I1299" s="5">
        <v>225</v>
      </c>
      <c r="J1299" s="5">
        <v>50</v>
      </c>
      <c r="K1299" s="5">
        <v>17</v>
      </c>
      <c r="L1299" s="5" t="s">
        <v>1419</v>
      </c>
      <c r="M1299" s="5">
        <v>94</v>
      </c>
      <c r="N1299" s="5"/>
      <c r="O1299" s="5" t="s">
        <v>19</v>
      </c>
      <c r="P1299" s="5" t="s">
        <v>45</v>
      </c>
      <c r="Q1299" s="5" t="s">
        <v>26</v>
      </c>
      <c r="R1299" s="5" t="s">
        <v>21</v>
      </c>
      <c r="S1299" s="5">
        <v>72</v>
      </c>
      <c r="T1299" s="5" t="s">
        <v>22</v>
      </c>
      <c r="U1299" s="5" t="s">
        <v>23</v>
      </c>
      <c r="V1299" s="5" t="s">
        <v>24</v>
      </c>
      <c r="W1299" s="12">
        <v>215</v>
      </c>
      <c r="X1299" s="7">
        <f t="shared" si="80"/>
        <v>0.35499999999999998</v>
      </c>
      <c r="Y1299" s="5">
        <f t="shared" si="81"/>
        <v>138.67500000000001</v>
      </c>
      <c r="AI1299" t="e">
        <f>VLOOKUP(A1299,NP!$A:$B,2,FALSE)</f>
        <v>#N/A</v>
      </c>
      <c r="AJ1299">
        <f t="shared" si="82"/>
        <v>0</v>
      </c>
      <c r="AK1299">
        <f>VLOOKUP(F1299,Kondition!$B$4:$AG$31,15,FALSE)*100</f>
        <v>35.5</v>
      </c>
      <c r="AL1299" t="e">
        <f t="shared" si="83"/>
        <v>#REF!</v>
      </c>
      <c r="AM1299">
        <v>17</v>
      </c>
    </row>
    <row r="1300" spans="1:39" x14ac:dyDescent="0.3">
      <c r="A1300" s="5">
        <v>10030400</v>
      </c>
      <c r="B1300" s="6">
        <v>4024068517580</v>
      </c>
      <c r="C1300" s="5" t="s">
        <v>4286</v>
      </c>
      <c r="D1300" s="5" t="s">
        <v>4326</v>
      </c>
      <c r="E1300" s="12">
        <v>131</v>
      </c>
      <c r="F1300" s="5" t="s">
        <v>48</v>
      </c>
      <c r="G1300" s="5">
        <v>2156516</v>
      </c>
      <c r="H1300" s="36" t="s">
        <v>4286</v>
      </c>
      <c r="I1300" s="5">
        <v>215</v>
      </c>
      <c r="J1300" s="5">
        <v>65</v>
      </c>
      <c r="K1300" s="5">
        <v>16</v>
      </c>
      <c r="L1300" s="5" t="s">
        <v>4315</v>
      </c>
      <c r="M1300" s="5">
        <v>109</v>
      </c>
      <c r="N1300" s="5">
        <v>107</v>
      </c>
      <c r="O1300" s="5" t="s">
        <v>50</v>
      </c>
      <c r="P1300" s="5"/>
      <c r="Q1300" s="5" t="s">
        <v>26</v>
      </c>
      <c r="R1300" s="5" t="s">
        <v>21</v>
      </c>
      <c r="S1300" s="5">
        <v>73</v>
      </c>
      <c r="T1300" s="5" t="s">
        <v>22</v>
      </c>
      <c r="U1300" s="5" t="s">
        <v>23</v>
      </c>
      <c r="V1300" s="5" t="s">
        <v>4279</v>
      </c>
      <c r="W1300" s="12">
        <v>131</v>
      </c>
      <c r="X1300" s="7">
        <f t="shared" si="80"/>
        <v>0.2</v>
      </c>
      <c r="Y1300" s="5">
        <f t="shared" si="81"/>
        <v>104.80000000000001</v>
      </c>
      <c r="AI1300" t="e">
        <f>VLOOKUP(A1300,NP!$A:$B,2,FALSE)</f>
        <v>#N/A</v>
      </c>
      <c r="AJ1300">
        <f t="shared" si="82"/>
        <v>0</v>
      </c>
      <c r="AK1300">
        <f>VLOOKUP(F1300,Kondition!$B$4:$AG$31,12,FALSE)*100</f>
        <v>20</v>
      </c>
      <c r="AL1300" t="e">
        <f t="shared" si="83"/>
        <v>#REF!</v>
      </c>
      <c r="AM1300">
        <v>16</v>
      </c>
    </row>
    <row r="1301" spans="1:39" x14ac:dyDescent="0.3">
      <c r="A1301" s="5">
        <v>10031184</v>
      </c>
      <c r="B1301" s="6">
        <v>4024068004004</v>
      </c>
      <c r="C1301" s="5" t="s">
        <v>4286</v>
      </c>
      <c r="D1301" s="5" t="s">
        <v>4336</v>
      </c>
      <c r="E1301" s="12">
        <v>131</v>
      </c>
      <c r="F1301" s="5" t="s">
        <v>48</v>
      </c>
      <c r="G1301" s="5">
        <v>2156516</v>
      </c>
      <c r="H1301" s="36" t="s">
        <v>4286</v>
      </c>
      <c r="I1301" s="5">
        <v>215</v>
      </c>
      <c r="J1301" s="5">
        <v>65</v>
      </c>
      <c r="K1301" s="5">
        <v>16</v>
      </c>
      <c r="L1301" s="5" t="s">
        <v>4335</v>
      </c>
      <c r="M1301" s="5">
        <v>109</v>
      </c>
      <c r="N1301" s="5">
        <v>107</v>
      </c>
      <c r="O1301" s="5" t="s">
        <v>50</v>
      </c>
      <c r="P1301" s="5"/>
      <c r="Q1301" s="5" t="s">
        <v>21</v>
      </c>
      <c r="R1301" s="5" t="s">
        <v>27</v>
      </c>
      <c r="S1301" s="5">
        <v>73</v>
      </c>
      <c r="T1301" s="5" t="s">
        <v>22</v>
      </c>
      <c r="U1301" s="5" t="s">
        <v>23</v>
      </c>
      <c r="V1301" s="5" t="s">
        <v>4279</v>
      </c>
      <c r="W1301" s="12">
        <v>131</v>
      </c>
      <c r="X1301" s="7">
        <f t="shared" si="80"/>
        <v>0.2</v>
      </c>
      <c r="Y1301" s="5">
        <f t="shared" si="81"/>
        <v>104.80000000000001</v>
      </c>
      <c r="AI1301" t="e">
        <f>VLOOKUP(A1301,NP!$A:$B,2,FALSE)</f>
        <v>#N/A</v>
      </c>
      <c r="AJ1301">
        <f t="shared" si="82"/>
        <v>0</v>
      </c>
      <c r="AK1301">
        <f>VLOOKUP(F1301,Kondition!$B$4:$AG$31,12,FALSE)*100</f>
        <v>20</v>
      </c>
      <c r="AL1301" t="e">
        <f t="shared" si="83"/>
        <v>#REF!</v>
      </c>
      <c r="AM1301">
        <v>16</v>
      </c>
    </row>
    <row r="1302" spans="1:39" x14ac:dyDescent="0.3">
      <c r="A1302" s="5">
        <v>11013653</v>
      </c>
      <c r="B1302" s="6">
        <v>4019238025576</v>
      </c>
      <c r="C1302" s="5" t="s">
        <v>76</v>
      </c>
      <c r="D1302" s="5" t="s">
        <v>3469</v>
      </c>
      <c r="E1302" s="12">
        <v>171.5</v>
      </c>
      <c r="F1302" s="5" t="s">
        <v>18</v>
      </c>
      <c r="G1302" s="5">
        <v>2255516</v>
      </c>
      <c r="H1302" s="36" t="s">
        <v>76</v>
      </c>
      <c r="I1302" s="5">
        <v>225</v>
      </c>
      <c r="J1302" s="5">
        <v>55</v>
      </c>
      <c r="K1302" s="5">
        <v>16</v>
      </c>
      <c r="L1302" s="5" t="s">
        <v>3467</v>
      </c>
      <c r="M1302" s="5">
        <v>99</v>
      </c>
      <c r="N1302" s="5"/>
      <c r="O1302" s="5" t="s">
        <v>33</v>
      </c>
      <c r="P1302" s="5"/>
      <c r="Q1302" s="5"/>
      <c r="R1302" s="5"/>
      <c r="S1302" s="5"/>
      <c r="T1302" s="5"/>
      <c r="U1302" s="5"/>
      <c r="V1302" s="5"/>
      <c r="W1302" s="12">
        <v>171.5</v>
      </c>
      <c r="X1302" s="7">
        <f t="shared" si="80"/>
        <v>0.23</v>
      </c>
      <c r="Y1302" s="5">
        <f t="shared" si="81"/>
        <v>132.05500000000001</v>
      </c>
      <c r="AI1302" t="e">
        <f>VLOOKUP(A1302,NP!$A:$B,2,FALSE)</f>
        <v>#N/A</v>
      </c>
      <c r="AJ1302">
        <f t="shared" si="82"/>
        <v>0</v>
      </c>
      <c r="AK1302">
        <f>VLOOKUP(F1302,Kondition!$B$4:$AG$31,12,FALSE)*100</f>
        <v>23</v>
      </c>
      <c r="AL1302" t="e">
        <f t="shared" si="83"/>
        <v>#REF!</v>
      </c>
      <c r="AM1302">
        <v>16</v>
      </c>
    </row>
    <row r="1303" spans="1:39" x14ac:dyDescent="0.3">
      <c r="A1303" s="5">
        <v>10052264</v>
      </c>
      <c r="B1303" s="6">
        <v>4024063002159</v>
      </c>
      <c r="C1303" s="5" t="s">
        <v>2294</v>
      </c>
      <c r="D1303" s="5" t="s">
        <v>5076</v>
      </c>
      <c r="E1303" s="12">
        <v>107.5</v>
      </c>
      <c r="F1303" s="5" t="s">
        <v>51</v>
      </c>
      <c r="G1303" s="5">
        <v>2155018</v>
      </c>
      <c r="H1303" s="36" t="s">
        <v>2294</v>
      </c>
      <c r="I1303" s="5">
        <v>215</v>
      </c>
      <c r="J1303" s="5">
        <v>50</v>
      </c>
      <c r="K1303" s="5">
        <v>18</v>
      </c>
      <c r="L1303" s="5" t="s">
        <v>685</v>
      </c>
      <c r="M1303" s="5">
        <v>92</v>
      </c>
      <c r="N1303" s="5"/>
      <c r="O1303" s="5" t="s">
        <v>25</v>
      </c>
      <c r="P1303" s="5"/>
      <c r="Q1303" s="5" t="s">
        <v>26</v>
      </c>
      <c r="R1303" s="5" t="s">
        <v>21</v>
      </c>
      <c r="S1303" s="5">
        <v>72</v>
      </c>
      <c r="T1303" s="5" t="s">
        <v>22</v>
      </c>
      <c r="U1303" s="5" t="s">
        <v>23</v>
      </c>
      <c r="V1303" s="5" t="s">
        <v>24</v>
      </c>
      <c r="W1303" s="12">
        <v>107.5</v>
      </c>
      <c r="X1303" s="7">
        <f t="shared" si="80"/>
        <v>7.0000000000000007E-2</v>
      </c>
      <c r="Y1303" s="5">
        <f t="shared" si="81"/>
        <v>99.974999999999994</v>
      </c>
      <c r="AI1303" t="e">
        <f>VLOOKUP(A1303,NP!$A:$B,2,FALSE)</f>
        <v>#N/A</v>
      </c>
      <c r="AJ1303">
        <f t="shared" si="82"/>
        <v>0</v>
      </c>
      <c r="AK1303">
        <f>VLOOKUP(F1303,Kondition!$B$4:$AG$31,18,FALSE)*100</f>
        <v>7.0000000000000009</v>
      </c>
      <c r="AL1303" t="e">
        <f t="shared" si="83"/>
        <v>#REF!</v>
      </c>
      <c r="AM1303">
        <v>17</v>
      </c>
    </row>
    <row r="1304" spans="1:39" x14ac:dyDescent="0.3">
      <c r="A1304" s="5">
        <v>11010815</v>
      </c>
      <c r="B1304" s="6">
        <v>4019238775259</v>
      </c>
      <c r="C1304" s="5" t="s">
        <v>76</v>
      </c>
      <c r="D1304" s="5" t="s">
        <v>3275</v>
      </c>
      <c r="E1304" s="12">
        <v>173</v>
      </c>
      <c r="F1304" s="5" t="s">
        <v>18</v>
      </c>
      <c r="G1304" s="5">
        <v>2155517</v>
      </c>
      <c r="H1304" s="36" t="s">
        <v>76</v>
      </c>
      <c r="I1304" s="5">
        <v>215</v>
      </c>
      <c r="J1304" s="5">
        <v>55</v>
      </c>
      <c r="K1304" s="5">
        <v>17</v>
      </c>
      <c r="L1304" s="5" t="s">
        <v>202</v>
      </c>
      <c r="M1304" s="5">
        <v>94</v>
      </c>
      <c r="N1304" s="5"/>
      <c r="O1304" s="5" t="s">
        <v>19</v>
      </c>
      <c r="P1304" s="5"/>
      <c r="Q1304" s="5" t="s">
        <v>21</v>
      </c>
      <c r="R1304" s="5" t="s">
        <v>21</v>
      </c>
      <c r="S1304" s="5">
        <v>72</v>
      </c>
      <c r="T1304" s="5" t="s">
        <v>22</v>
      </c>
      <c r="U1304" s="5" t="s">
        <v>23</v>
      </c>
      <c r="V1304" s="5" t="s">
        <v>24</v>
      </c>
      <c r="W1304" s="12">
        <v>173</v>
      </c>
      <c r="X1304" s="7">
        <f t="shared" si="80"/>
        <v>0.23</v>
      </c>
      <c r="Y1304" s="5">
        <f t="shared" si="81"/>
        <v>133.21</v>
      </c>
      <c r="AI1304" t="e">
        <f>VLOOKUP(A1304,NP!$A:$B,2,FALSE)</f>
        <v>#N/A</v>
      </c>
      <c r="AJ1304">
        <f t="shared" si="82"/>
        <v>0</v>
      </c>
      <c r="AK1304">
        <f>VLOOKUP(F1304,Kondition!$B$4:$AG$31,15,FALSE)*100</f>
        <v>23</v>
      </c>
      <c r="AL1304" t="e">
        <f t="shared" si="83"/>
        <v>#REF!</v>
      </c>
      <c r="AM1304">
        <v>17</v>
      </c>
    </row>
    <row r="1305" spans="1:39" x14ac:dyDescent="0.3">
      <c r="A1305" s="5">
        <v>10105514</v>
      </c>
      <c r="B1305" s="6">
        <v>8019227193527</v>
      </c>
      <c r="C1305" s="5" t="s">
        <v>77</v>
      </c>
      <c r="D1305" s="5" t="s">
        <v>1484</v>
      </c>
      <c r="E1305" s="12">
        <v>325</v>
      </c>
      <c r="F1305" s="5" t="s">
        <v>54</v>
      </c>
      <c r="G1305" s="5">
        <v>2554018</v>
      </c>
      <c r="H1305" s="36" t="s">
        <v>77</v>
      </c>
      <c r="I1305" s="5">
        <v>255</v>
      </c>
      <c r="J1305" s="5">
        <v>40</v>
      </c>
      <c r="K1305" s="5">
        <v>18</v>
      </c>
      <c r="L1305" s="5" t="s">
        <v>1419</v>
      </c>
      <c r="M1305" s="5">
        <v>95</v>
      </c>
      <c r="N1305" s="5"/>
      <c r="O1305" s="5" t="s">
        <v>19</v>
      </c>
      <c r="P1305" s="5" t="s">
        <v>45</v>
      </c>
      <c r="Q1305" s="5" t="s">
        <v>26</v>
      </c>
      <c r="R1305" s="5" t="s">
        <v>21</v>
      </c>
      <c r="S1305" s="5">
        <v>73</v>
      </c>
      <c r="T1305" s="5" t="s">
        <v>22</v>
      </c>
      <c r="U1305" s="5" t="s">
        <v>23</v>
      </c>
      <c r="V1305" s="5" t="s">
        <v>24</v>
      </c>
      <c r="W1305" s="12">
        <v>325</v>
      </c>
      <c r="X1305" s="7" t="str">
        <f t="shared" si="80"/>
        <v>NP</v>
      </c>
      <c r="Y1305" s="5">
        <f t="shared" si="81"/>
        <v>186.5</v>
      </c>
      <c r="AI1305">
        <f>VLOOKUP(A1305,NP!$A:$B,2,FALSE)</f>
        <v>186.5</v>
      </c>
      <c r="AJ1305">
        <f t="shared" si="82"/>
        <v>186.5</v>
      </c>
      <c r="AK1305">
        <f>VLOOKUP(F1305,Kondition!$B$4:$AG$31,18,FALSE)*100</f>
        <v>35.5</v>
      </c>
      <c r="AL1305" t="e">
        <f t="shared" si="83"/>
        <v>#REF!</v>
      </c>
      <c r="AM1305">
        <v>17</v>
      </c>
    </row>
    <row r="1306" spans="1:39" x14ac:dyDescent="0.3">
      <c r="A1306" s="5">
        <v>10030752</v>
      </c>
      <c r="B1306" s="6">
        <v>4024068748298</v>
      </c>
      <c r="C1306" s="5" t="s">
        <v>2294</v>
      </c>
      <c r="D1306" s="5" t="s">
        <v>5032</v>
      </c>
      <c r="E1306" s="12">
        <v>131.5</v>
      </c>
      <c r="F1306" s="5" t="s">
        <v>48</v>
      </c>
      <c r="G1306" s="5">
        <v>2257016</v>
      </c>
      <c r="H1306" s="36" t="s">
        <v>2294</v>
      </c>
      <c r="I1306" s="5">
        <v>225</v>
      </c>
      <c r="J1306" s="5">
        <v>70</v>
      </c>
      <c r="K1306" s="5">
        <v>16</v>
      </c>
      <c r="L1306" s="5" t="s">
        <v>508</v>
      </c>
      <c r="M1306" s="5">
        <v>103</v>
      </c>
      <c r="N1306" s="5"/>
      <c r="O1306" s="5" t="s">
        <v>19</v>
      </c>
      <c r="P1306" s="5"/>
      <c r="Q1306" s="5" t="s">
        <v>26</v>
      </c>
      <c r="R1306" s="5" t="s">
        <v>21</v>
      </c>
      <c r="S1306" s="5">
        <v>72</v>
      </c>
      <c r="T1306" s="5" t="s">
        <v>22</v>
      </c>
      <c r="U1306" s="5" t="s">
        <v>23</v>
      </c>
      <c r="V1306" s="5" t="s">
        <v>24</v>
      </c>
      <c r="W1306" s="12">
        <v>131.5</v>
      </c>
      <c r="X1306" s="7">
        <f t="shared" si="80"/>
        <v>0.2</v>
      </c>
      <c r="Y1306" s="5">
        <f t="shared" si="81"/>
        <v>105.2</v>
      </c>
      <c r="AI1306" t="e">
        <f>VLOOKUP(A1306,NP!$A:$B,2,FALSE)</f>
        <v>#N/A</v>
      </c>
      <c r="AJ1306">
        <f t="shared" si="82"/>
        <v>0</v>
      </c>
      <c r="AK1306">
        <f>VLOOKUP(F1306,Kondition!$B$4:$AG$31,12,FALSE)*100</f>
        <v>20</v>
      </c>
      <c r="AL1306" t="e">
        <f t="shared" si="83"/>
        <v>#REF!</v>
      </c>
      <c r="AM1306">
        <v>16</v>
      </c>
    </row>
    <row r="1307" spans="1:39" x14ac:dyDescent="0.3">
      <c r="A1307" s="5">
        <v>10230727</v>
      </c>
      <c r="B1307" s="6">
        <v>4024067748213</v>
      </c>
      <c r="C1307" s="5" t="s">
        <v>2294</v>
      </c>
      <c r="D1307" s="5" t="s">
        <v>5492</v>
      </c>
      <c r="E1307" s="12">
        <v>146</v>
      </c>
      <c r="F1307" s="5" t="s">
        <v>63</v>
      </c>
      <c r="G1307" s="5">
        <v>2555518</v>
      </c>
      <c r="H1307" s="36" t="s">
        <v>2294</v>
      </c>
      <c r="I1307" s="5">
        <v>255</v>
      </c>
      <c r="J1307" s="5">
        <v>55</v>
      </c>
      <c r="K1307" s="5">
        <v>18</v>
      </c>
      <c r="L1307" s="5" t="s">
        <v>2327</v>
      </c>
      <c r="M1307" s="5">
        <v>109</v>
      </c>
      <c r="N1307" s="5"/>
      <c r="O1307" s="5" t="s">
        <v>25</v>
      </c>
      <c r="P1307" s="5"/>
      <c r="Q1307" s="5" t="s">
        <v>26</v>
      </c>
      <c r="R1307" s="5" t="s">
        <v>21</v>
      </c>
      <c r="S1307" s="5">
        <v>73</v>
      </c>
      <c r="T1307" s="5" t="s">
        <v>22</v>
      </c>
      <c r="U1307" s="5" t="s">
        <v>23</v>
      </c>
      <c r="V1307" s="5" t="s">
        <v>24</v>
      </c>
      <c r="W1307" s="12">
        <v>146</v>
      </c>
      <c r="X1307" s="7">
        <f t="shared" si="80"/>
        <v>0.21</v>
      </c>
      <c r="Y1307" s="5">
        <f t="shared" si="81"/>
        <v>115.34</v>
      </c>
      <c r="AI1307" t="e">
        <f>VLOOKUP(A1307,NP!$A:$B,2,FALSE)</f>
        <v>#N/A</v>
      </c>
      <c r="AJ1307">
        <f t="shared" si="82"/>
        <v>0</v>
      </c>
      <c r="AK1307">
        <f>VLOOKUP(F1307,Kondition!$B$4:$AG$31,18,FALSE)*100</f>
        <v>21</v>
      </c>
      <c r="AL1307" t="e">
        <f t="shared" si="83"/>
        <v>#REF!</v>
      </c>
      <c r="AM1307">
        <v>17</v>
      </c>
    </row>
    <row r="1308" spans="1:39" x14ac:dyDescent="0.3">
      <c r="A1308" s="5">
        <v>11012347</v>
      </c>
      <c r="B1308" s="6">
        <v>4019238009897</v>
      </c>
      <c r="C1308" s="5" t="s">
        <v>76</v>
      </c>
      <c r="D1308" s="5" t="s">
        <v>3386</v>
      </c>
      <c r="E1308" s="12">
        <v>173.5</v>
      </c>
      <c r="F1308" s="5" t="s">
        <v>18</v>
      </c>
      <c r="G1308" s="5">
        <v>2154018</v>
      </c>
      <c r="H1308" s="36" t="s">
        <v>76</v>
      </c>
      <c r="I1308" s="5">
        <v>215</v>
      </c>
      <c r="J1308" s="5">
        <v>40</v>
      </c>
      <c r="K1308" s="5">
        <v>18</v>
      </c>
      <c r="L1308" s="5" t="s">
        <v>202</v>
      </c>
      <c r="M1308" s="5">
        <v>89</v>
      </c>
      <c r="N1308" s="5"/>
      <c r="O1308" s="5" t="s">
        <v>25</v>
      </c>
      <c r="P1308" s="5"/>
      <c r="Q1308" s="5" t="s">
        <v>26</v>
      </c>
      <c r="R1308" s="5" t="s">
        <v>27</v>
      </c>
      <c r="S1308" s="5">
        <v>72</v>
      </c>
      <c r="T1308" s="5" t="s">
        <v>22</v>
      </c>
      <c r="U1308" s="5" t="s">
        <v>23</v>
      </c>
      <c r="V1308" s="5" t="s">
        <v>24</v>
      </c>
      <c r="W1308" s="12">
        <v>173.5</v>
      </c>
      <c r="X1308" s="7">
        <f t="shared" si="80"/>
        <v>0.23</v>
      </c>
      <c r="Y1308" s="5">
        <f t="shared" si="81"/>
        <v>133.595</v>
      </c>
      <c r="AI1308" t="e">
        <f>VLOOKUP(A1308,NP!$A:$B,2,FALSE)</f>
        <v>#N/A</v>
      </c>
      <c r="AJ1308">
        <f t="shared" si="82"/>
        <v>0</v>
      </c>
      <c r="AK1308">
        <f>VLOOKUP(F1308,Kondition!$B$4:$AG$31,18,FALSE)*100</f>
        <v>23</v>
      </c>
      <c r="AL1308" t="e">
        <f t="shared" si="83"/>
        <v>#REF!</v>
      </c>
      <c r="AM1308">
        <v>17</v>
      </c>
    </row>
    <row r="1309" spans="1:39" x14ac:dyDescent="0.3">
      <c r="A1309" s="5">
        <v>10019153</v>
      </c>
      <c r="B1309" s="6">
        <v>4019238577006</v>
      </c>
      <c r="C1309" s="5" t="s">
        <v>76</v>
      </c>
      <c r="D1309" s="5" t="s">
        <v>209</v>
      </c>
      <c r="E1309" s="12">
        <v>174</v>
      </c>
      <c r="F1309" s="5" t="s">
        <v>18</v>
      </c>
      <c r="G1309" s="5">
        <v>1955517</v>
      </c>
      <c r="H1309" s="36" t="s">
        <v>76</v>
      </c>
      <c r="I1309" s="5">
        <v>195</v>
      </c>
      <c r="J1309" s="5">
        <v>55</v>
      </c>
      <c r="K1309" s="5">
        <v>17</v>
      </c>
      <c r="L1309" s="5" t="s">
        <v>122</v>
      </c>
      <c r="M1309" s="5">
        <v>88</v>
      </c>
      <c r="N1309" s="5"/>
      <c r="O1309" s="5" t="s">
        <v>19</v>
      </c>
      <c r="P1309" s="5"/>
      <c r="Q1309" s="5" t="s">
        <v>26</v>
      </c>
      <c r="R1309" s="5" t="s">
        <v>26</v>
      </c>
      <c r="S1309" s="5">
        <v>72</v>
      </c>
      <c r="T1309" s="5" t="s">
        <v>22</v>
      </c>
      <c r="U1309" s="5" t="s">
        <v>23</v>
      </c>
      <c r="V1309" s="5" t="s">
        <v>24</v>
      </c>
      <c r="W1309" s="12">
        <v>174</v>
      </c>
      <c r="X1309" s="7">
        <f t="shared" si="80"/>
        <v>0.23</v>
      </c>
      <c r="Y1309" s="5">
        <f t="shared" si="81"/>
        <v>133.97999999999999</v>
      </c>
      <c r="AI1309" t="e">
        <f>VLOOKUP(A1309,NP!$A:$B,2,FALSE)</f>
        <v>#N/A</v>
      </c>
      <c r="AJ1309">
        <f t="shared" si="82"/>
        <v>0</v>
      </c>
      <c r="AK1309">
        <f>VLOOKUP(F1309,Kondition!$B$4:$AG$31,15,FALSE)*100</f>
        <v>23</v>
      </c>
      <c r="AL1309" t="e">
        <f t="shared" si="83"/>
        <v>#REF!</v>
      </c>
      <c r="AM1309">
        <v>17</v>
      </c>
    </row>
    <row r="1310" spans="1:39" x14ac:dyDescent="0.3">
      <c r="A1310" s="5">
        <v>11010919</v>
      </c>
      <c r="B1310" s="6">
        <v>4019238744071</v>
      </c>
      <c r="C1310" s="5" t="s">
        <v>2294</v>
      </c>
      <c r="D1310" s="5" t="s">
        <v>5897</v>
      </c>
      <c r="E1310" s="12">
        <v>174</v>
      </c>
      <c r="F1310" s="5" t="s">
        <v>18</v>
      </c>
      <c r="G1310" s="5">
        <v>2156517</v>
      </c>
      <c r="H1310" s="36" t="s">
        <v>2294</v>
      </c>
      <c r="I1310" s="5">
        <v>215</v>
      </c>
      <c r="J1310" s="5">
        <v>65</v>
      </c>
      <c r="K1310" s="5">
        <v>17</v>
      </c>
      <c r="L1310" s="5" t="s">
        <v>202</v>
      </c>
      <c r="M1310" s="5">
        <v>99</v>
      </c>
      <c r="N1310" s="5"/>
      <c r="O1310" s="5" t="s">
        <v>19</v>
      </c>
      <c r="P1310" s="5"/>
      <c r="Q1310" s="5" t="s">
        <v>21</v>
      </c>
      <c r="R1310" s="5" t="s">
        <v>21</v>
      </c>
      <c r="S1310" s="5">
        <v>72</v>
      </c>
      <c r="T1310" s="5" t="s">
        <v>22</v>
      </c>
      <c r="U1310" s="5" t="s">
        <v>23</v>
      </c>
      <c r="V1310" s="5" t="s">
        <v>24</v>
      </c>
      <c r="W1310" s="12">
        <v>174</v>
      </c>
      <c r="X1310" s="7">
        <f t="shared" si="80"/>
        <v>0.23</v>
      </c>
      <c r="Y1310" s="5">
        <f t="shared" si="81"/>
        <v>133.97999999999999</v>
      </c>
      <c r="AI1310" t="e">
        <f>VLOOKUP(A1310,NP!$A:$B,2,FALSE)</f>
        <v>#N/A</v>
      </c>
      <c r="AJ1310">
        <f t="shared" si="82"/>
        <v>0</v>
      </c>
      <c r="AK1310">
        <f>VLOOKUP(F1310,Kondition!$B$4:$AG$31,15,FALSE)*100</f>
        <v>23</v>
      </c>
      <c r="AL1310" t="e">
        <f t="shared" si="83"/>
        <v>#REF!</v>
      </c>
      <c r="AM1310">
        <v>17</v>
      </c>
    </row>
    <row r="1311" spans="1:39" x14ac:dyDescent="0.3">
      <c r="A1311" s="5">
        <v>11011990</v>
      </c>
      <c r="B1311" s="6">
        <v>4019238807448</v>
      </c>
      <c r="C1311" s="5" t="s">
        <v>2294</v>
      </c>
      <c r="D1311" s="5" t="s">
        <v>5936</v>
      </c>
      <c r="E1311" s="12">
        <v>174</v>
      </c>
      <c r="F1311" s="5" t="s">
        <v>18</v>
      </c>
      <c r="G1311" s="5">
        <v>2156517</v>
      </c>
      <c r="H1311" s="36" t="s">
        <v>2294</v>
      </c>
      <c r="I1311" s="5">
        <v>215</v>
      </c>
      <c r="J1311" s="5">
        <v>65</v>
      </c>
      <c r="K1311" s="5">
        <v>17</v>
      </c>
      <c r="L1311" s="5" t="s">
        <v>202</v>
      </c>
      <c r="M1311" s="5">
        <v>99</v>
      </c>
      <c r="N1311" s="5"/>
      <c r="O1311" s="5" t="s">
        <v>19</v>
      </c>
      <c r="P1311" s="5"/>
      <c r="Q1311" s="5" t="s">
        <v>21</v>
      </c>
      <c r="R1311" s="5" t="s">
        <v>27</v>
      </c>
      <c r="S1311" s="5">
        <v>72</v>
      </c>
      <c r="T1311" s="5" t="s">
        <v>22</v>
      </c>
      <c r="U1311" s="5" t="s">
        <v>23</v>
      </c>
      <c r="V1311" s="5" t="s">
        <v>24</v>
      </c>
      <c r="W1311" s="12">
        <v>174</v>
      </c>
      <c r="X1311" s="7">
        <f t="shared" si="80"/>
        <v>0.23</v>
      </c>
      <c r="Y1311" s="5">
        <f t="shared" si="81"/>
        <v>133.97999999999999</v>
      </c>
      <c r="AI1311" t="e">
        <f>VLOOKUP(A1311,NP!$A:$B,2,FALSE)</f>
        <v>#N/A</v>
      </c>
      <c r="AJ1311">
        <f t="shared" si="82"/>
        <v>0</v>
      </c>
      <c r="AK1311">
        <f>VLOOKUP(F1311,Kondition!$B$4:$AG$31,15,FALSE)*100</f>
        <v>23</v>
      </c>
      <c r="AL1311" t="e">
        <f t="shared" si="83"/>
        <v>#REF!</v>
      </c>
      <c r="AM1311">
        <v>17</v>
      </c>
    </row>
    <row r="1312" spans="1:39" x14ac:dyDescent="0.3">
      <c r="A1312" s="5">
        <v>11014469</v>
      </c>
      <c r="B1312" s="6">
        <v>4019238039894</v>
      </c>
      <c r="C1312" s="5" t="s">
        <v>76</v>
      </c>
      <c r="D1312" s="5" t="s">
        <v>3503</v>
      </c>
      <c r="E1312" s="12">
        <v>174.5</v>
      </c>
      <c r="F1312" s="5" t="s">
        <v>18</v>
      </c>
      <c r="G1312" s="5">
        <v>2054018</v>
      </c>
      <c r="H1312" s="36" t="s">
        <v>76</v>
      </c>
      <c r="I1312" s="5">
        <v>205</v>
      </c>
      <c r="J1312" s="5">
        <v>40</v>
      </c>
      <c r="K1312" s="5">
        <v>18</v>
      </c>
      <c r="L1312" s="5" t="s">
        <v>202</v>
      </c>
      <c r="M1312" s="5">
        <v>86</v>
      </c>
      <c r="N1312" s="5"/>
      <c r="O1312" s="5" t="s">
        <v>25</v>
      </c>
      <c r="P1312" s="5"/>
      <c r="Q1312" s="5"/>
      <c r="R1312" s="5"/>
      <c r="S1312" s="5"/>
      <c r="T1312" s="5"/>
      <c r="U1312" s="5"/>
      <c r="V1312" s="5"/>
      <c r="W1312" s="12">
        <v>174.5</v>
      </c>
      <c r="X1312" s="7">
        <f t="shared" si="80"/>
        <v>0.23</v>
      </c>
      <c r="Y1312" s="5">
        <f t="shared" si="81"/>
        <v>134.36500000000001</v>
      </c>
      <c r="AI1312" t="e">
        <f>VLOOKUP(A1312,NP!$A:$B,2,FALSE)</f>
        <v>#N/A</v>
      </c>
      <c r="AJ1312">
        <f t="shared" si="82"/>
        <v>0</v>
      </c>
      <c r="AK1312">
        <f>VLOOKUP(F1312,Kondition!$B$4:$AG$31,18,FALSE)*100</f>
        <v>23</v>
      </c>
      <c r="AL1312" t="e">
        <f t="shared" si="83"/>
        <v>#REF!</v>
      </c>
      <c r="AM1312">
        <v>17</v>
      </c>
    </row>
    <row r="1313" spans="1:39" x14ac:dyDescent="0.3">
      <c r="A1313" s="5">
        <v>10011188</v>
      </c>
      <c r="B1313" s="6">
        <v>4019238313796</v>
      </c>
      <c r="C1313" s="5" t="s">
        <v>2294</v>
      </c>
      <c r="D1313" s="5" t="s">
        <v>4917</v>
      </c>
      <c r="E1313" s="12">
        <v>174.5</v>
      </c>
      <c r="F1313" s="5" t="s">
        <v>18</v>
      </c>
      <c r="G1313" s="5">
        <v>2555518</v>
      </c>
      <c r="H1313" s="36" t="s">
        <v>2294</v>
      </c>
      <c r="I1313" s="5">
        <v>255</v>
      </c>
      <c r="J1313" s="5">
        <v>55</v>
      </c>
      <c r="K1313" s="5">
        <v>18</v>
      </c>
      <c r="L1313" s="5" t="s">
        <v>4916</v>
      </c>
      <c r="M1313" s="5">
        <v>105</v>
      </c>
      <c r="N1313" s="5"/>
      <c r="O1313" s="5" t="s">
        <v>19</v>
      </c>
      <c r="P1313" s="5"/>
      <c r="Q1313" s="5" t="s">
        <v>26</v>
      </c>
      <c r="R1313" s="5" t="s">
        <v>21</v>
      </c>
      <c r="S1313" s="5">
        <v>73</v>
      </c>
      <c r="T1313" s="5" t="s">
        <v>22</v>
      </c>
      <c r="U1313" s="5" t="s">
        <v>23</v>
      </c>
      <c r="V1313" s="5" t="s">
        <v>24</v>
      </c>
      <c r="W1313" s="12">
        <v>174.5</v>
      </c>
      <c r="X1313" s="7">
        <f t="shared" si="80"/>
        <v>0.23</v>
      </c>
      <c r="Y1313" s="5">
        <f t="shared" si="81"/>
        <v>134.36500000000001</v>
      </c>
      <c r="AI1313" t="e">
        <f>VLOOKUP(A1313,NP!$A:$B,2,FALSE)</f>
        <v>#N/A</v>
      </c>
      <c r="AJ1313">
        <f t="shared" si="82"/>
        <v>0</v>
      </c>
      <c r="AK1313">
        <f>VLOOKUP(F1313,Kondition!$B$4:$AG$31,18,FALSE)*100</f>
        <v>23</v>
      </c>
      <c r="AL1313" t="e">
        <f t="shared" si="83"/>
        <v>#REF!</v>
      </c>
      <c r="AM1313">
        <v>17</v>
      </c>
    </row>
    <row r="1314" spans="1:39" x14ac:dyDescent="0.3">
      <c r="A1314" s="5">
        <v>10012696</v>
      </c>
      <c r="B1314" s="6">
        <v>4019238214666</v>
      </c>
      <c r="C1314" s="5" t="s">
        <v>2294</v>
      </c>
      <c r="D1314" s="5" t="s">
        <v>4932</v>
      </c>
      <c r="E1314" s="12">
        <v>174.5</v>
      </c>
      <c r="F1314" s="5" t="s">
        <v>18</v>
      </c>
      <c r="G1314" s="5">
        <v>2555518</v>
      </c>
      <c r="H1314" s="36" t="s">
        <v>2294</v>
      </c>
      <c r="I1314" s="5">
        <v>255</v>
      </c>
      <c r="J1314" s="5">
        <v>55</v>
      </c>
      <c r="K1314" s="5">
        <v>18</v>
      </c>
      <c r="L1314" s="5" t="s">
        <v>4916</v>
      </c>
      <c r="M1314" s="5">
        <v>105</v>
      </c>
      <c r="N1314" s="5"/>
      <c r="O1314" s="5" t="s">
        <v>19</v>
      </c>
      <c r="P1314" s="5"/>
      <c r="Q1314" s="5" t="s">
        <v>26</v>
      </c>
      <c r="R1314" s="5" t="s">
        <v>26</v>
      </c>
      <c r="S1314" s="5">
        <v>73</v>
      </c>
      <c r="T1314" s="5" t="s">
        <v>22</v>
      </c>
      <c r="U1314" s="5" t="s">
        <v>23</v>
      </c>
      <c r="V1314" s="5" t="s">
        <v>24</v>
      </c>
      <c r="W1314" s="12">
        <v>174.5</v>
      </c>
      <c r="X1314" s="7">
        <f t="shared" si="80"/>
        <v>0.23</v>
      </c>
      <c r="Y1314" s="5">
        <f t="shared" si="81"/>
        <v>134.36500000000001</v>
      </c>
      <c r="AI1314" t="e">
        <f>VLOOKUP(A1314,NP!$A:$B,2,FALSE)</f>
        <v>#N/A</v>
      </c>
      <c r="AJ1314">
        <f t="shared" si="82"/>
        <v>0</v>
      </c>
      <c r="AK1314">
        <f>VLOOKUP(F1314,Kondition!$B$4:$AG$31,18,FALSE)*100</f>
        <v>23</v>
      </c>
      <c r="AL1314" t="e">
        <f t="shared" si="83"/>
        <v>#REF!</v>
      </c>
      <c r="AM1314">
        <v>17</v>
      </c>
    </row>
    <row r="1315" spans="1:39" x14ac:dyDescent="0.3">
      <c r="A1315" s="5">
        <v>10105788</v>
      </c>
      <c r="B1315" s="6">
        <v>8019227204995</v>
      </c>
      <c r="C1315" s="5" t="s">
        <v>77</v>
      </c>
      <c r="D1315" s="5" t="s">
        <v>1495</v>
      </c>
      <c r="E1315" s="12">
        <v>357</v>
      </c>
      <c r="F1315" s="5" t="s">
        <v>54</v>
      </c>
      <c r="G1315" s="5">
        <v>2454519</v>
      </c>
      <c r="H1315" s="36" t="s">
        <v>77</v>
      </c>
      <c r="I1315" s="5">
        <v>245</v>
      </c>
      <c r="J1315" s="5">
        <v>45</v>
      </c>
      <c r="K1315" s="5">
        <v>19</v>
      </c>
      <c r="L1315" s="5" t="s">
        <v>1421</v>
      </c>
      <c r="M1315" s="5">
        <v>102</v>
      </c>
      <c r="N1315" s="5"/>
      <c r="O1315" s="5" t="s">
        <v>25</v>
      </c>
      <c r="P1315" s="5" t="s">
        <v>45</v>
      </c>
      <c r="Q1315" s="5" t="s">
        <v>26</v>
      </c>
      <c r="R1315" s="5" t="s">
        <v>21</v>
      </c>
      <c r="S1315" s="5">
        <v>72</v>
      </c>
      <c r="T1315" s="5" t="s">
        <v>22</v>
      </c>
      <c r="U1315" s="5" t="s">
        <v>23</v>
      </c>
      <c r="V1315" s="5" t="s">
        <v>24</v>
      </c>
      <c r="W1315" s="12">
        <v>357</v>
      </c>
      <c r="X1315" s="7" t="str">
        <f t="shared" si="80"/>
        <v>NP</v>
      </c>
      <c r="Y1315" s="5">
        <f t="shared" si="81"/>
        <v>201.5</v>
      </c>
      <c r="AI1315">
        <f>VLOOKUP(A1315,NP!$A:$B,2,FALSE)</f>
        <v>201.5</v>
      </c>
      <c r="AJ1315">
        <f t="shared" si="82"/>
        <v>201.5</v>
      </c>
      <c r="AK1315">
        <f>VLOOKUP(F1315,Kondition!$B$4:$AG$31,21,FALSE)*100</f>
        <v>40</v>
      </c>
      <c r="AL1315" t="e">
        <f t="shared" si="83"/>
        <v>#REF!</v>
      </c>
      <c r="AM1315">
        <v>19</v>
      </c>
    </row>
    <row r="1316" spans="1:39" x14ac:dyDescent="0.3">
      <c r="A1316" s="5">
        <v>11014448</v>
      </c>
      <c r="B1316" s="6">
        <v>4019238039887</v>
      </c>
      <c r="C1316" s="5" t="s">
        <v>76</v>
      </c>
      <c r="D1316" s="5" t="s">
        <v>3494</v>
      </c>
      <c r="E1316" s="12">
        <v>174.5</v>
      </c>
      <c r="F1316" s="5" t="s">
        <v>18</v>
      </c>
      <c r="G1316" s="5">
        <v>2054017</v>
      </c>
      <c r="H1316" s="36" t="s">
        <v>76</v>
      </c>
      <c r="I1316" s="5">
        <v>205</v>
      </c>
      <c r="J1316" s="5">
        <v>40</v>
      </c>
      <c r="K1316" s="5">
        <v>17</v>
      </c>
      <c r="L1316" s="5" t="s">
        <v>202</v>
      </c>
      <c r="M1316" s="5">
        <v>84</v>
      </c>
      <c r="N1316" s="5"/>
      <c r="O1316" s="5" t="s">
        <v>19</v>
      </c>
      <c r="P1316" s="5"/>
      <c r="Q1316" s="5" t="s">
        <v>26</v>
      </c>
      <c r="R1316" s="5" t="s">
        <v>27</v>
      </c>
      <c r="S1316" s="5">
        <v>72</v>
      </c>
      <c r="T1316" s="5" t="s">
        <v>22</v>
      </c>
      <c r="U1316" s="5" t="s">
        <v>23</v>
      </c>
      <c r="V1316" s="5" t="s">
        <v>24</v>
      </c>
      <c r="W1316" s="12">
        <v>174.5</v>
      </c>
      <c r="X1316" s="7">
        <f t="shared" si="80"/>
        <v>0.23</v>
      </c>
      <c r="Y1316" s="5">
        <f t="shared" si="81"/>
        <v>134.36500000000001</v>
      </c>
      <c r="AI1316" t="e">
        <f>VLOOKUP(A1316,NP!$A:$B,2,FALSE)</f>
        <v>#N/A</v>
      </c>
      <c r="AJ1316">
        <f t="shared" si="82"/>
        <v>0</v>
      </c>
      <c r="AK1316">
        <f>VLOOKUP(F1316,Kondition!$B$4:$AG$31,15,FALSE)*100</f>
        <v>23</v>
      </c>
      <c r="AL1316" t="e">
        <f t="shared" si="83"/>
        <v>#REF!</v>
      </c>
      <c r="AM1316">
        <v>17</v>
      </c>
    </row>
    <row r="1317" spans="1:39" x14ac:dyDescent="0.3">
      <c r="A1317" s="5">
        <v>10019536</v>
      </c>
      <c r="B1317" s="6">
        <v>4019238641257</v>
      </c>
      <c r="C1317" s="5" t="s">
        <v>76</v>
      </c>
      <c r="D1317" s="5" t="s">
        <v>239</v>
      </c>
      <c r="E1317" s="12">
        <v>174.5</v>
      </c>
      <c r="F1317" s="5" t="s">
        <v>18</v>
      </c>
      <c r="G1317" s="5">
        <v>2054517</v>
      </c>
      <c r="H1317" s="36" t="s">
        <v>76</v>
      </c>
      <c r="I1317" s="5">
        <v>205</v>
      </c>
      <c r="J1317" s="5">
        <v>45</v>
      </c>
      <c r="K1317" s="5">
        <v>17</v>
      </c>
      <c r="L1317" s="5" t="s">
        <v>202</v>
      </c>
      <c r="M1317" s="5">
        <v>88</v>
      </c>
      <c r="N1317" s="5"/>
      <c r="O1317" s="5" t="s">
        <v>25</v>
      </c>
      <c r="P1317" s="5"/>
      <c r="Q1317" s="5" t="s">
        <v>21</v>
      </c>
      <c r="R1317" s="5" t="s">
        <v>21</v>
      </c>
      <c r="S1317" s="5">
        <v>72</v>
      </c>
      <c r="T1317" s="5" t="s">
        <v>22</v>
      </c>
      <c r="U1317" s="5" t="s">
        <v>23</v>
      </c>
      <c r="V1317" s="5" t="s">
        <v>24</v>
      </c>
      <c r="W1317" s="12">
        <v>174.5</v>
      </c>
      <c r="X1317" s="7">
        <f t="shared" si="80"/>
        <v>0.23</v>
      </c>
      <c r="Y1317" s="5">
        <f t="shared" si="81"/>
        <v>134.36500000000001</v>
      </c>
      <c r="AI1317" t="e">
        <f>VLOOKUP(A1317,NP!$A:$B,2,FALSE)</f>
        <v>#N/A</v>
      </c>
      <c r="AJ1317">
        <f t="shared" si="82"/>
        <v>0</v>
      </c>
      <c r="AK1317">
        <f>VLOOKUP(F1317,Kondition!$B$4:$AG$31,15,FALSE)*100</f>
        <v>23</v>
      </c>
      <c r="AL1317" t="e">
        <f t="shared" si="83"/>
        <v>#REF!</v>
      </c>
      <c r="AM1317">
        <v>17</v>
      </c>
    </row>
    <row r="1318" spans="1:39" x14ac:dyDescent="0.3">
      <c r="A1318" s="5">
        <v>11012164</v>
      </c>
      <c r="B1318" s="6">
        <v>4019238004717</v>
      </c>
      <c r="C1318" s="5" t="s">
        <v>76</v>
      </c>
      <c r="D1318" s="5" t="s">
        <v>3375</v>
      </c>
      <c r="E1318" s="12">
        <v>174.5</v>
      </c>
      <c r="F1318" s="5" t="s">
        <v>18</v>
      </c>
      <c r="G1318" s="5">
        <v>2055517</v>
      </c>
      <c r="H1318" s="36" t="s">
        <v>76</v>
      </c>
      <c r="I1318" s="5">
        <v>205</v>
      </c>
      <c r="J1318" s="5">
        <v>55</v>
      </c>
      <c r="K1318" s="5">
        <v>17</v>
      </c>
      <c r="L1318" s="5" t="s">
        <v>122</v>
      </c>
      <c r="M1318" s="5">
        <v>95</v>
      </c>
      <c r="N1318" s="5"/>
      <c r="O1318" s="5" t="s">
        <v>19</v>
      </c>
      <c r="P1318" s="5"/>
      <c r="Q1318" s="5" t="s">
        <v>21</v>
      </c>
      <c r="R1318" s="5" t="s">
        <v>26</v>
      </c>
      <c r="S1318" s="5">
        <v>72</v>
      </c>
      <c r="T1318" s="5" t="s">
        <v>22</v>
      </c>
      <c r="U1318" s="5" t="s">
        <v>23</v>
      </c>
      <c r="V1318" s="5" t="s">
        <v>24</v>
      </c>
      <c r="W1318" s="12">
        <v>174.5</v>
      </c>
      <c r="X1318" s="7">
        <f t="shared" si="80"/>
        <v>0.23</v>
      </c>
      <c r="Y1318" s="5">
        <f t="shared" si="81"/>
        <v>134.36500000000001</v>
      </c>
      <c r="AI1318" t="e">
        <f>VLOOKUP(A1318,NP!$A:$B,2,FALSE)</f>
        <v>#N/A</v>
      </c>
      <c r="AJ1318">
        <f t="shared" si="82"/>
        <v>0</v>
      </c>
      <c r="AK1318">
        <f>VLOOKUP(F1318,Kondition!$B$4:$AG$31,15,FALSE)*100</f>
        <v>23</v>
      </c>
      <c r="AL1318" t="e">
        <f t="shared" si="83"/>
        <v>#REF!</v>
      </c>
      <c r="AM1318">
        <v>17</v>
      </c>
    </row>
    <row r="1319" spans="1:39" x14ac:dyDescent="0.3">
      <c r="A1319" s="5">
        <v>11010912</v>
      </c>
      <c r="B1319" s="6">
        <v>4019238750065</v>
      </c>
      <c r="C1319" s="5" t="s">
        <v>2294</v>
      </c>
      <c r="D1319" s="5" t="s">
        <v>5891</v>
      </c>
      <c r="E1319" s="12">
        <v>174.5</v>
      </c>
      <c r="F1319" s="5" t="s">
        <v>18</v>
      </c>
      <c r="G1319" s="5">
        <v>2056017</v>
      </c>
      <c r="H1319" s="36" t="s">
        <v>2294</v>
      </c>
      <c r="I1319" s="5">
        <v>205</v>
      </c>
      <c r="J1319" s="5">
        <v>60</v>
      </c>
      <c r="K1319" s="5">
        <v>17</v>
      </c>
      <c r="L1319" s="5" t="s">
        <v>202</v>
      </c>
      <c r="M1319" s="5">
        <v>93</v>
      </c>
      <c r="N1319" s="5"/>
      <c r="O1319" s="5" t="s">
        <v>19</v>
      </c>
      <c r="P1319" s="5"/>
      <c r="Q1319" s="5" t="s">
        <v>21</v>
      </c>
      <c r="R1319" s="5" t="s">
        <v>21</v>
      </c>
      <c r="S1319" s="5">
        <v>72</v>
      </c>
      <c r="T1319" s="5" t="s">
        <v>22</v>
      </c>
      <c r="U1319" s="5" t="s">
        <v>23</v>
      </c>
      <c r="V1319" s="5" t="s">
        <v>24</v>
      </c>
      <c r="W1319" s="12">
        <v>174.5</v>
      </c>
      <c r="X1319" s="7">
        <f t="shared" si="80"/>
        <v>0.23</v>
      </c>
      <c r="Y1319" s="5">
        <f t="shared" si="81"/>
        <v>134.36500000000001</v>
      </c>
      <c r="AI1319" t="e">
        <f>VLOOKUP(A1319,NP!$A:$B,2,FALSE)</f>
        <v>#N/A</v>
      </c>
      <c r="AJ1319">
        <f t="shared" si="82"/>
        <v>0</v>
      </c>
      <c r="AK1319">
        <f>VLOOKUP(F1319,Kondition!$B$4:$AG$31,15,FALSE)*100</f>
        <v>23</v>
      </c>
      <c r="AL1319" t="e">
        <f t="shared" si="83"/>
        <v>#REF!</v>
      </c>
      <c r="AM1319">
        <v>17</v>
      </c>
    </row>
    <row r="1320" spans="1:39" x14ac:dyDescent="0.3">
      <c r="A1320" s="5">
        <v>11011463</v>
      </c>
      <c r="B1320" s="6">
        <v>4019238792195</v>
      </c>
      <c r="C1320" s="5" t="s">
        <v>76</v>
      </c>
      <c r="D1320" s="5" t="s">
        <v>3319</v>
      </c>
      <c r="E1320" s="12">
        <v>163</v>
      </c>
      <c r="F1320" s="5" t="s">
        <v>18</v>
      </c>
      <c r="G1320" s="5">
        <v>2055016</v>
      </c>
      <c r="H1320" s="36" t="s">
        <v>76</v>
      </c>
      <c r="I1320" s="5">
        <v>205</v>
      </c>
      <c r="J1320" s="5">
        <v>50</v>
      </c>
      <c r="K1320" s="5">
        <v>16</v>
      </c>
      <c r="L1320" s="5" t="s">
        <v>3230</v>
      </c>
      <c r="M1320" s="5">
        <v>87</v>
      </c>
      <c r="N1320" s="5"/>
      <c r="O1320" s="5" t="s">
        <v>19</v>
      </c>
      <c r="P1320" s="5"/>
      <c r="Q1320" s="5" t="s">
        <v>26</v>
      </c>
      <c r="R1320" s="5" t="s">
        <v>27</v>
      </c>
      <c r="S1320" s="5">
        <v>72</v>
      </c>
      <c r="T1320" s="5" t="s">
        <v>22</v>
      </c>
      <c r="U1320" s="5" t="s">
        <v>23</v>
      </c>
      <c r="V1320" s="5" t="s">
        <v>24</v>
      </c>
      <c r="W1320" s="12">
        <v>163</v>
      </c>
      <c r="X1320" s="7">
        <f t="shared" si="80"/>
        <v>0.23</v>
      </c>
      <c r="Y1320" s="5">
        <f t="shared" si="81"/>
        <v>125.51</v>
      </c>
      <c r="AI1320" t="e">
        <f>VLOOKUP(A1320,NP!$A:$B,2,FALSE)</f>
        <v>#N/A</v>
      </c>
      <c r="AJ1320">
        <f t="shared" si="82"/>
        <v>0</v>
      </c>
      <c r="AK1320">
        <f>VLOOKUP(F1320,Kondition!$B$4:$AG$31,12,FALSE)*100</f>
        <v>23</v>
      </c>
      <c r="AL1320" t="e">
        <f t="shared" si="83"/>
        <v>#REF!</v>
      </c>
      <c r="AM1320">
        <v>16</v>
      </c>
    </row>
    <row r="1321" spans="1:39" x14ac:dyDescent="0.3">
      <c r="A1321" s="5">
        <v>10016935</v>
      </c>
      <c r="B1321" s="6">
        <v>4019238520118</v>
      </c>
      <c r="C1321" s="5" t="s">
        <v>77</v>
      </c>
      <c r="D1321" s="5" t="s">
        <v>151</v>
      </c>
      <c r="E1321" s="12">
        <v>163</v>
      </c>
      <c r="F1321" s="5" t="s">
        <v>18</v>
      </c>
      <c r="G1321" s="5">
        <v>2255516</v>
      </c>
      <c r="H1321" s="36" t="s">
        <v>77</v>
      </c>
      <c r="I1321" s="5">
        <v>225</v>
      </c>
      <c r="J1321" s="5">
        <v>55</v>
      </c>
      <c r="K1321" s="5">
        <v>16</v>
      </c>
      <c r="L1321" s="5" t="s">
        <v>122</v>
      </c>
      <c r="M1321" s="5">
        <v>95</v>
      </c>
      <c r="N1321" s="5"/>
      <c r="O1321" s="5" t="s">
        <v>19</v>
      </c>
      <c r="P1321" s="5" t="s">
        <v>36</v>
      </c>
      <c r="Q1321" s="5" t="s">
        <v>20</v>
      </c>
      <c r="R1321" s="5" t="s">
        <v>26</v>
      </c>
      <c r="S1321" s="5">
        <v>72</v>
      </c>
      <c r="T1321" s="5" t="s">
        <v>22</v>
      </c>
      <c r="U1321" s="5" t="s">
        <v>23</v>
      </c>
      <c r="V1321" s="5" t="s">
        <v>24</v>
      </c>
      <c r="W1321" s="12">
        <v>163</v>
      </c>
      <c r="X1321" s="7">
        <f t="shared" si="80"/>
        <v>0.23</v>
      </c>
      <c r="Y1321" s="5">
        <f t="shared" si="81"/>
        <v>125.51</v>
      </c>
      <c r="AI1321" t="e">
        <f>VLOOKUP(A1321,NP!$A:$B,2,FALSE)</f>
        <v>#N/A</v>
      </c>
      <c r="AJ1321">
        <f t="shared" si="82"/>
        <v>0</v>
      </c>
      <c r="AK1321">
        <f>VLOOKUP(F1321,Kondition!$B$4:$AG$31,12,FALSE)*100</f>
        <v>23</v>
      </c>
      <c r="AL1321" t="e">
        <f t="shared" si="83"/>
        <v>#REF!</v>
      </c>
      <c r="AM1321">
        <v>16</v>
      </c>
    </row>
    <row r="1322" spans="1:39" x14ac:dyDescent="0.3">
      <c r="A1322" s="5">
        <v>10019347</v>
      </c>
      <c r="B1322" s="6">
        <v>4019238640274</v>
      </c>
      <c r="C1322" s="5" t="s">
        <v>77</v>
      </c>
      <c r="D1322" s="5" t="s">
        <v>215</v>
      </c>
      <c r="E1322" s="12">
        <v>163</v>
      </c>
      <c r="F1322" s="5" t="s">
        <v>18</v>
      </c>
      <c r="G1322" s="5">
        <v>2255516</v>
      </c>
      <c r="H1322" s="36" t="s">
        <v>77</v>
      </c>
      <c r="I1322" s="5">
        <v>225</v>
      </c>
      <c r="J1322" s="5">
        <v>55</v>
      </c>
      <c r="K1322" s="5">
        <v>16</v>
      </c>
      <c r="L1322" s="5" t="s">
        <v>202</v>
      </c>
      <c r="M1322" s="5">
        <v>95</v>
      </c>
      <c r="N1322" s="5"/>
      <c r="O1322" s="5" t="s">
        <v>19</v>
      </c>
      <c r="P1322" s="5" t="s">
        <v>36</v>
      </c>
      <c r="Q1322" s="5" t="s">
        <v>20</v>
      </c>
      <c r="R1322" s="5" t="s">
        <v>21</v>
      </c>
      <c r="S1322" s="5">
        <v>72</v>
      </c>
      <c r="T1322" s="5" t="s">
        <v>22</v>
      </c>
      <c r="U1322" s="5" t="s">
        <v>23</v>
      </c>
      <c r="V1322" s="5" t="s">
        <v>24</v>
      </c>
      <c r="W1322" s="12">
        <v>163</v>
      </c>
      <c r="X1322" s="7">
        <f t="shared" si="80"/>
        <v>0.23</v>
      </c>
      <c r="Y1322" s="5">
        <f t="shared" si="81"/>
        <v>125.51</v>
      </c>
      <c r="AI1322" t="e">
        <f>VLOOKUP(A1322,NP!$A:$B,2,FALSE)</f>
        <v>#N/A</v>
      </c>
      <c r="AJ1322">
        <f t="shared" si="82"/>
        <v>0</v>
      </c>
      <c r="AK1322">
        <f>VLOOKUP(F1322,Kondition!$B$4:$AG$31,12,FALSE)*100</f>
        <v>23</v>
      </c>
      <c r="AL1322" t="e">
        <f t="shared" si="83"/>
        <v>#REF!</v>
      </c>
      <c r="AM1322">
        <v>16</v>
      </c>
    </row>
    <row r="1323" spans="1:39" x14ac:dyDescent="0.3">
      <c r="A1323" s="5">
        <v>10106129</v>
      </c>
      <c r="B1323" s="6">
        <v>8019227209396</v>
      </c>
      <c r="C1323" s="5" t="s">
        <v>77</v>
      </c>
      <c r="D1323" s="5" t="s">
        <v>1506</v>
      </c>
      <c r="E1323" s="12">
        <v>262</v>
      </c>
      <c r="F1323" s="5" t="s">
        <v>54</v>
      </c>
      <c r="G1323" s="5">
        <v>2454518</v>
      </c>
      <c r="H1323" s="36" t="s">
        <v>77</v>
      </c>
      <c r="I1323" s="5">
        <v>245</v>
      </c>
      <c r="J1323" s="5">
        <v>45</v>
      </c>
      <c r="K1323" s="5">
        <v>18</v>
      </c>
      <c r="L1323" s="5" t="s">
        <v>1421</v>
      </c>
      <c r="M1323" s="5">
        <v>100</v>
      </c>
      <c r="N1323" s="5"/>
      <c r="O1323" s="5" t="s">
        <v>25</v>
      </c>
      <c r="P1323" s="5" t="s">
        <v>45</v>
      </c>
      <c r="Q1323" s="5" t="s">
        <v>26</v>
      </c>
      <c r="R1323" s="5" t="s">
        <v>21</v>
      </c>
      <c r="S1323" s="5">
        <v>72</v>
      </c>
      <c r="T1323" s="5" t="s">
        <v>22</v>
      </c>
      <c r="U1323" s="5" t="s">
        <v>23</v>
      </c>
      <c r="V1323" s="5" t="s">
        <v>24</v>
      </c>
      <c r="W1323" s="12">
        <v>262</v>
      </c>
      <c r="X1323" s="7" t="str">
        <f t="shared" si="80"/>
        <v>NP</v>
      </c>
      <c r="Y1323" s="5">
        <f t="shared" si="81"/>
        <v>156.5</v>
      </c>
      <c r="AI1323">
        <f>VLOOKUP(A1323,NP!$A:$B,2,FALSE)</f>
        <v>156.5</v>
      </c>
      <c r="AJ1323">
        <f t="shared" si="82"/>
        <v>156.5</v>
      </c>
      <c r="AK1323">
        <f>VLOOKUP(F1323,Kondition!$B$4:$AG$31,18,FALSE)*100</f>
        <v>35.5</v>
      </c>
      <c r="AL1323" t="e">
        <f t="shared" si="83"/>
        <v>#REF!</v>
      </c>
      <c r="AM1323">
        <v>17</v>
      </c>
    </row>
    <row r="1324" spans="1:39" x14ac:dyDescent="0.3">
      <c r="A1324" s="5">
        <v>10019269</v>
      </c>
      <c r="B1324" s="6">
        <v>4019238641240</v>
      </c>
      <c r="C1324" s="5" t="s">
        <v>76</v>
      </c>
      <c r="D1324" s="5" t="s">
        <v>210</v>
      </c>
      <c r="E1324" s="12">
        <v>175.5</v>
      </c>
      <c r="F1324" s="5" t="s">
        <v>18</v>
      </c>
      <c r="G1324" s="5">
        <v>2155517</v>
      </c>
      <c r="H1324" s="36" t="s">
        <v>76</v>
      </c>
      <c r="I1324" s="5">
        <v>215</v>
      </c>
      <c r="J1324" s="5">
        <v>55</v>
      </c>
      <c r="K1324" s="5">
        <v>17</v>
      </c>
      <c r="L1324" s="5" t="s">
        <v>202</v>
      </c>
      <c r="M1324" s="5">
        <v>98</v>
      </c>
      <c r="N1324" s="5"/>
      <c r="O1324" s="5" t="s">
        <v>19</v>
      </c>
      <c r="P1324" s="5"/>
      <c r="Q1324" s="5" t="s">
        <v>21</v>
      </c>
      <c r="R1324" s="5" t="s">
        <v>21</v>
      </c>
      <c r="S1324" s="5">
        <v>72</v>
      </c>
      <c r="T1324" s="5" t="s">
        <v>22</v>
      </c>
      <c r="U1324" s="5" t="s">
        <v>23</v>
      </c>
      <c r="V1324" s="5" t="s">
        <v>24</v>
      </c>
      <c r="W1324" s="12">
        <v>175.5</v>
      </c>
      <c r="X1324" s="7">
        <f t="shared" si="80"/>
        <v>0.23</v>
      </c>
      <c r="Y1324" s="5">
        <f t="shared" si="81"/>
        <v>135.13499999999999</v>
      </c>
      <c r="AI1324" t="e">
        <f>VLOOKUP(A1324,NP!$A:$B,2,FALSE)</f>
        <v>#N/A</v>
      </c>
      <c r="AJ1324">
        <f t="shared" si="82"/>
        <v>0</v>
      </c>
      <c r="AK1324">
        <f>VLOOKUP(F1324,Kondition!$B$4:$AG$31,15,FALSE)*100</f>
        <v>23</v>
      </c>
      <c r="AL1324" t="e">
        <f t="shared" si="83"/>
        <v>#REF!</v>
      </c>
      <c r="AM1324">
        <v>17</v>
      </c>
    </row>
    <row r="1325" spans="1:39" x14ac:dyDescent="0.3">
      <c r="A1325" s="5">
        <v>10230723</v>
      </c>
      <c r="B1325" s="6">
        <v>4024067747827</v>
      </c>
      <c r="C1325" s="5" t="s">
        <v>2294</v>
      </c>
      <c r="D1325" s="5" t="s">
        <v>5491</v>
      </c>
      <c r="E1325" s="12">
        <v>148</v>
      </c>
      <c r="F1325" s="5" t="s">
        <v>63</v>
      </c>
      <c r="G1325" s="5">
        <v>2356018</v>
      </c>
      <c r="H1325" s="36" t="s">
        <v>2294</v>
      </c>
      <c r="I1325" s="5">
        <v>235</v>
      </c>
      <c r="J1325" s="5">
        <v>60</v>
      </c>
      <c r="K1325" s="5">
        <v>18</v>
      </c>
      <c r="L1325" s="5" t="s">
        <v>2298</v>
      </c>
      <c r="M1325" s="5">
        <v>107</v>
      </c>
      <c r="N1325" s="5"/>
      <c r="O1325" s="5" t="s">
        <v>19</v>
      </c>
      <c r="P1325" s="5"/>
      <c r="Q1325" s="5" t="s">
        <v>26</v>
      </c>
      <c r="R1325" s="5" t="s">
        <v>21</v>
      </c>
      <c r="S1325" s="5">
        <v>72</v>
      </c>
      <c r="T1325" s="5" t="s">
        <v>22</v>
      </c>
      <c r="U1325" s="5" t="s">
        <v>23</v>
      </c>
      <c r="V1325" s="5" t="s">
        <v>24</v>
      </c>
      <c r="W1325" s="12">
        <v>148</v>
      </c>
      <c r="X1325" s="7">
        <f t="shared" si="80"/>
        <v>0.21</v>
      </c>
      <c r="Y1325" s="5">
        <f t="shared" si="81"/>
        <v>116.92</v>
      </c>
      <c r="AI1325" t="e">
        <f>VLOOKUP(A1325,NP!$A:$B,2,FALSE)</f>
        <v>#N/A</v>
      </c>
      <c r="AJ1325">
        <f t="shared" si="82"/>
        <v>0</v>
      </c>
      <c r="AK1325">
        <f>VLOOKUP(F1325,Kondition!$B$4:$AG$31,18,FALSE)*100</f>
        <v>21</v>
      </c>
      <c r="AL1325" t="e">
        <f t="shared" si="83"/>
        <v>#REF!</v>
      </c>
      <c r="AM1325">
        <v>17</v>
      </c>
    </row>
    <row r="1326" spans="1:39" x14ac:dyDescent="0.3">
      <c r="A1326" s="5">
        <v>11010814</v>
      </c>
      <c r="B1326" s="6">
        <v>4019238774955</v>
      </c>
      <c r="C1326" s="5" t="s">
        <v>76</v>
      </c>
      <c r="D1326" s="5" t="s">
        <v>3274</v>
      </c>
      <c r="E1326" s="12">
        <v>176</v>
      </c>
      <c r="F1326" s="5" t="s">
        <v>18</v>
      </c>
      <c r="G1326" s="5">
        <v>2255017</v>
      </c>
      <c r="H1326" s="36" t="s">
        <v>76</v>
      </c>
      <c r="I1326" s="5">
        <v>225</v>
      </c>
      <c r="J1326" s="5">
        <v>50</v>
      </c>
      <c r="K1326" s="5">
        <v>17</v>
      </c>
      <c r="L1326" s="5" t="s">
        <v>202</v>
      </c>
      <c r="M1326" s="5">
        <v>98</v>
      </c>
      <c r="N1326" s="5"/>
      <c r="O1326" s="5" t="s">
        <v>19</v>
      </c>
      <c r="P1326" s="5"/>
      <c r="Q1326" s="5" t="s">
        <v>26</v>
      </c>
      <c r="R1326" s="5" t="s">
        <v>21</v>
      </c>
      <c r="S1326" s="5">
        <v>72</v>
      </c>
      <c r="T1326" s="5" t="s">
        <v>22</v>
      </c>
      <c r="U1326" s="5" t="s">
        <v>23</v>
      </c>
      <c r="V1326" s="5" t="s">
        <v>24</v>
      </c>
      <c r="W1326" s="12">
        <v>176</v>
      </c>
      <c r="X1326" s="7">
        <f t="shared" si="80"/>
        <v>0.23</v>
      </c>
      <c r="Y1326" s="5">
        <f t="shared" si="81"/>
        <v>135.52000000000001</v>
      </c>
      <c r="AI1326" t="e">
        <f>VLOOKUP(A1326,NP!$A:$B,2,FALSE)</f>
        <v>#N/A</v>
      </c>
      <c r="AJ1326">
        <f t="shared" si="82"/>
        <v>0</v>
      </c>
      <c r="AK1326">
        <f>VLOOKUP(F1326,Kondition!$B$4:$AG$31,15,FALSE)*100</f>
        <v>23</v>
      </c>
      <c r="AL1326" t="e">
        <f t="shared" si="83"/>
        <v>#REF!</v>
      </c>
      <c r="AM1326">
        <v>17</v>
      </c>
    </row>
    <row r="1327" spans="1:39" x14ac:dyDescent="0.3">
      <c r="A1327" s="5">
        <v>10230919</v>
      </c>
      <c r="B1327" s="6">
        <v>4024067000571</v>
      </c>
      <c r="C1327" s="5" t="s">
        <v>2294</v>
      </c>
      <c r="D1327" s="5" t="s">
        <v>5500</v>
      </c>
      <c r="E1327" s="12">
        <v>148.5</v>
      </c>
      <c r="F1327" s="5" t="s">
        <v>63</v>
      </c>
      <c r="G1327" s="5">
        <v>2155018</v>
      </c>
      <c r="H1327" s="36" t="s">
        <v>2294</v>
      </c>
      <c r="I1327" s="5">
        <v>215</v>
      </c>
      <c r="J1327" s="5">
        <v>50</v>
      </c>
      <c r="K1327" s="5">
        <v>18</v>
      </c>
      <c r="L1327" s="5" t="s">
        <v>2327</v>
      </c>
      <c r="M1327" s="5">
        <v>92</v>
      </c>
      <c r="N1327" s="5"/>
      <c r="O1327" s="5" t="s">
        <v>25</v>
      </c>
      <c r="P1327" s="5"/>
      <c r="Q1327" s="5" t="s">
        <v>26</v>
      </c>
      <c r="R1327" s="5" t="s">
        <v>21</v>
      </c>
      <c r="S1327" s="5">
        <v>72</v>
      </c>
      <c r="T1327" s="5" t="s">
        <v>22</v>
      </c>
      <c r="U1327" s="5" t="s">
        <v>23</v>
      </c>
      <c r="V1327" s="5" t="s">
        <v>24</v>
      </c>
      <c r="W1327" s="12">
        <v>148.5</v>
      </c>
      <c r="X1327" s="7">
        <f t="shared" si="80"/>
        <v>0.21</v>
      </c>
      <c r="Y1327" s="5">
        <f t="shared" si="81"/>
        <v>117.31500000000001</v>
      </c>
      <c r="AI1327" t="e">
        <f>VLOOKUP(A1327,NP!$A:$B,2,FALSE)</f>
        <v>#N/A</v>
      </c>
      <c r="AJ1327">
        <f t="shared" si="82"/>
        <v>0</v>
      </c>
      <c r="AK1327">
        <f>VLOOKUP(F1327,Kondition!$B$4:$AG$31,18,FALSE)*100</f>
        <v>21</v>
      </c>
      <c r="AL1327" t="e">
        <f t="shared" si="83"/>
        <v>#REF!</v>
      </c>
      <c r="AM1327">
        <v>17</v>
      </c>
    </row>
    <row r="1328" spans="1:39" x14ac:dyDescent="0.3">
      <c r="A1328" s="5">
        <v>10052270</v>
      </c>
      <c r="B1328" s="6">
        <v>4024063002142</v>
      </c>
      <c r="C1328" s="5" t="s">
        <v>2294</v>
      </c>
      <c r="D1328" s="5" t="s">
        <v>5077</v>
      </c>
      <c r="E1328" s="12">
        <v>109.5</v>
      </c>
      <c r="F1328" s="5" t="s">
        <v>51</v>
      </c>
      <c r="G1328" s="5">
        <v>2256018</v>
      </c>
      <c r="H1328" s="36" t="s">
        <v>2294</v>
      </c>
      <c r="I1328" s="5">
        <v>225</v>
      </c>
      <c r="J1328" s="5">
        <v>60</v>
      </c>
      <c r="K1328" s="5">
        <v>18</v>
      </c>
      <c r="L1328" s="5" t="s">
        <v>685</v>
      </c>
      <c r="M1328" s="5">
        <v>104</v>
      </c>
      <c r="N1328" s="5"/>
      <c r="O1328" s="5" t="s">
        <v>25</v>
      </c>
      <c r="P1328" s="5"/>
      <c r="Q1328" s="5" t="s">
        <v>26</v>
      </c>
      <c r="R1328" s="5" t="s">
        <v>21</v>
      </c>
      <c r="S1328" s="5">
        <v>72</v>
      </c>
      <c r="T1328" s="5" t="s">
        <v>22</v>
      </c>
      <c r="U1328" s="5" t="s">
        <v>23</v>
      </c>
      <c r="V1328" s="5" t="s">
        <v>24</v>
      </c>
      <c r="W1328" s="12">
        <v>109.5</v>
      </c>
      <c r="X1328" s="7">
        <f t="shared" si="80"/>
        <v>7.0000000000000007E-2</v>
      </c>
      <c r="Y1328" s="5">
        <f t="shared" si="81"/>
        <v>101.83499999999999</v>
      </c>
      <c r="AI1328" t="e">
        <f>VLOOKUP(A1328,NP!$A:$B,2,FALSE)</f>
        <v>#N/A</v>
      </c>
      <c r="AJ1328">
        <f t="shared" si="82"/>
        <v>0</v>
      </c>
      <c r="AK1328">
        <f>VLOOKUP(F1328,Kondition!$B$4:$AG$31,18,FALSE)*100</f>
        <v>7.0000000000000009</v>
      </c>
      <c r="AL1328" t="e">
        <f t="shared" si="83"/>
        <v>#REF!</v>
      </c>
      <c r="AM1328">
        <v>17</v>
      </c>
    </row>
    <row r="1329" spans="1:39" x14ac:dyDescent="0.3">
      <c r="A1329" s="5">
        <v>10050484</v>
      </c>
      <c r="B1329" s="6">
        <v>4024063581593</v>
      </c>
      <c r="C1329" s="5" t="s">
        <v>4286</v>
      </c>
      <c r="D1329" s="5" t="s">
        <v>4384</v>
      </c>
      <c r="E1329" s="12">
        <v>109.5</v>
      </c>
      <c r="F1329" s="5" t="s">
        <v>51</v>
      </c>
      <c r="G1329" s="5">
        <v>2256516</v>
      </c>
      <c r="H1329" s="36" t="s">
        <v>4286</v>
      </c>
      <c r="I1329" s="5">
        <v>225</v>
      </c>
      <c r="J1329" s="5">
        <v>65</v>
      </c>
      <c r="K1329" s="5">
        <v>16</v>
      </c>
      <c r="L1329" s="5" t="s">
        <v>683</v>
      </c>
      <c r="M1329" s="5">
        <v>112</v>
      </c>
      <c r="N1329" s="5">
        <v>110</v>
      </c>
      <c r="O1329" s="5" t="s">
        <v>50</v>
      </c>
      <c r="P1329" s="5"/>
      <c r="Q1329" s="5" t="s">
        <v>26</v>
      </c>
      <c r="R1329" s="5" t="s">
        <v>21</v>
      </c>
      <c r="S1329" s="5">
        <v>73</v>
      </c>
      <c r="T1329" s="5" t="s">
        <v>22</v>
      </c>
      <c r="U1329" s="5" t="s">
        <v>23</v>
      </c>
      <c r="V1329" s="5" t="s">
        <v>4279</v>
      </c>
      <c r="W1329" s="12">
        <v>109.5</v>
      </c>
      <c r="X1329" s="7">
        <f t="shared" si="80"/>
        <v>7.0000000000000007E-2</v>
      </c>
      <c r="Y1329" s="5">
        <f t="shared" si="81"/>
        <v>101.83499999999999</v>
      </c>
      <c r="AI1329" t="e">
        <f>VLOOKUP(A1329,NP!$A:$B,2,FALSE)</f>
        <v>#N/A</v>
      </c>
      <c r="AJ1329">
        <f t="shared" si="82"/>
        <v>0</v>
      </c>
      <c r="AK1329">
        <f>VLOOKUP(F1329,Kondition!$B$4:$AG$31,12,FALSE)*100</f>
        <v>7.0000000000000009</v>
      </c>
      <c r="AL1329" t="e">
        <f t="shared" si="83"/>
        <v>#REF!</v>
      </c>
      <c r="AM1329">
        <v>16</v>
      </c>
    </row>
    <row r="1330" spans="1:39" x14ac:dyDescent="0.3">
      <c r="A1330" s="5">
        <v>11010100</v>
      </c>
      <c r="B1330" s="6">
        <v>4019238691672</v>
      </c>
      <c r="C1330" s="5" t="s">
        <v>2294</v>
      </c>
      <c r="D1330" s="5" t="s">
        <v>5834</v>
      </c>
      <c r="E1330" s="12">
        <v>164</v>
      </c>
      <c r="F1330" s="5" t="s">
        <v>18</v>
      </c>
      <c r="G1330" s="5">
        <v>2356016</v>
      </c>
      <c r="H1330" s="36" t="s">
        <v>2294</v>
      </c>
      <c r="I1330" s="5">
        <v>235</v>
      </c>
      <c r="J1330" s="5">
        <v>60</v>
      </c>
      <c r="K1330" s="5">
        <v>16</v>
      </c>
      <c r="L1330" s="5" t="s">
        <v>202</v>
      </c>
      <c r="M1330" s="5">
        <v>100</v>
      </c>
      <c r="N1330" s="5"/>
      <c r="O1330" s="5" t="s">
        <v>33</v>
      </c>
      <c r="P1330" s="5"/>
      <c r="Q1330" s="5" t="s">
        <v>21</v>
      </c>
      <c r="R1330" s="5" t="s">
        <v>21</v>
      </c>
      <c r="S1330" s="5">
        <v>72</v>
      </c>
      <c r="T1330" s="5" t="s">
        <v>22</v>
      </c>
      <c r="U1330" s="5" t="s">
        <v>23</v>
      </c>
      <c r="V1330" s="5" t="s">
        <v>24</v>
      </c>
      <c r="W1330" s="12">
        <v>164</v>
      </c>
      <c r="X1330" s="7">
        <f t="shared" si="80"/>
        <v>0.23</v>
      </c>
      <c r="Y1330" s="5">
        <f t="shared" si="81"/>
        <v>126.28</v>
      </c>
      <c r="AI1330" t="e">
        <f>VLOOKUP(A1330,NP!$A:$B,2,FALSE)</f>
        <v>#N/A</v>
      </c>
      <c r="AJ1330">
        <f t="shared" si="82"/>
        <v>0</v>
      </c>
      <c r="AK1330">
        <f>VLOOKUP(F1330,Kondition!$B$4:$AG$31,12,FALSE)*100</f>
        <v>23</v>
      </c>
      <c r="AL1330" t="e">
        <f t="shared" si="83"/>
        <v>#REF!</v>
      </c>
      <c r="AM1330">
        <v>16</v>
      </c>
    </row>
    <row r="1331" spans="1:39" x14ac:dyDescent="0.3">
      <c r="A1331" s="5">
        <v>11011461</v>
      </c>
      <c r="B1331" s="6">
        <v>4019238792140</v>
      </c>
      <c r="C1331" s="5" t="s">
        <v>76</v>
      </c>
      <c r="D1331" s="5" t="s">
        <v>3317</v>
      </c>
      <c r="E1331" s="12">
        <v>164</v>
      </c>
      <c r="F1331" s="5" t="s">
        <v>18</v>
      </c>
      <c r="G1331" s="5">
        <v>2156515</v>
      </c>
      <c r="H1331" s="36" t="s">
        <v>76</v>
      </c>
      <c r="I1331" s="5">
        <v>215</v>
      </c>
      <c r="J1331" s="5">
        <v>65</v>
      </c>
      <c r="K1331" s="5">
        <v>15</v>
      </c>
      <c r="L1331" s="5" t="s">
        <v>3230</v>
      </c>
      <c r="M1331" s="5">
        <v>96</v>
      </c>
      <c r="N1331" s="5"/>
      <c r="O1331" s="5" t="s">
        <v>19</v>
      </c>
      <c r="P1331" s="5"/>
      <c r="Q1331" s="5" t="s">
        <v>21</v>
      </c>
      <c r="R1331" s="5" t="s">
        <v>27</v>
      </c>
      <c r="S1331" s="5">
        <v>72</v>
      </c>
      <c r="T1331" s="5" t="s">
        <v>22</v>
      </c>
      <c r="U1331" s="5" t="s">
        <v>23</v>
      </c>
      <c r="V1331" s="5" t="s">
        <v>24</v>
      </c>
      <c r="W1331" s="12">
        <v>164</v>
      </c>
      <c r="X1331" s="7">
        <f t="shared" si="80"/>
        <v>0.215</v>
      </c>
      <c r="Y1331" s="5">
        <f t="shared" si="81"/>
        <v>128.74</v>
      </c>
      <c r="AI1331" t="e">
        <f>VLOOKUP(A1331,NP!$A:$B,2,FALSE)</f>
        <v>#N/A</v>
      </c>
      <c r="AJ1331">
        <f t="shared" si="82"/>
        <v>0</v>
      </c>
      <c r="AK1331">
        <f>VLOOKUP(F1331,Kondition!$B$4:$AG$31,9,FALSE)*100</f>
        <v>21.5</v>
      </c>
      <c r="AL1331" t="e">
        <f t="shared" si="83"/>
        <v>#REF!</v>
      </c>
      <c r="AM1331">
        <v>16</v>
      </c>
    </row>
    <row r="1332" spans="1:39" x14ac:dyDescent="0.3">
      <c r="A1332" s="5">
        <v>10030453</v>
      </c>
      <c r="B1332" s="6">
        <v>4024068591894</v>
      </c>
      <c r="C1332" s="5" t="s">
        <v>76</v>
      </c>
      <c r="D1332" s="5" t="s">
        <v>547</v>
      </c>
      <c r="E1332" s="12">
        <v>141</v>
      </c>
      <c r="F1332" s="5" t="s">
        <v>48</v>
      </c>
      <c r="G1332" s="5">
        <v>2255517</v>
      </c>
      <c r="H1332" s="36" t="s">
        <v>76</v>
      </c>
      <c r="I1332" s="5">
        <v>225</v>
      </c>
      <c r="J1332" s="5">
        <v>55</v>
      </c>
      <c r="K1332" s="5">
        <v>17</v>
      </c>
      <c r="L1332" s="5" t="s">
        <v>508</v>
      </c>
      <c r="M1332" s="5">
        <v>101</v>
      </c>
      <c r="N1332" s="5"/>
      <c r="O1332" s="5" t="s">
        <v>25</v>
      </c>
      <c r="P1332" s="5"/>
      <c r="Q1332" s="5" t="s">
        <v>26</v>
      </c>
      <c r="R1332" s="5" t="s">
        <v>21</v>
      </c>
      <c r="S1332" s="5">
        <v>71</v>
      </c>
      <c r="T1332" s="5" t="s">
        <v>22</v>
      </c>
      <c r="U1332" s="5" t="s">
        <v>23</v>
      </c>
      <c r="V1332" s="5" t="s">
        <v>24</v>
      </c>
      <c r="W1332" s="12">
        <v>141</v>
      </c>
      <c r="X1332" s="7">
        <f t="shared" si="80"/>
        <v>0.2</v>
      </c>
      <c r="Y1332" s="5">
        <f t="shared" si="81"/>
        <v>112.80000000000001</v>
      </c>
      <c r="AI1332" t="e">
        <f>VLOOKUP(A1332,NP!$A:$B,2,FALSE)</f>
        <v>#N/A</v>
      </c>
      <c r="AJ1332">
        <f t="shared" si="82"/>
        <v>0</v>
      </c>
      <c r="AK1332">
        <f>VLOOKUP(F1332,Kondition!$B$4:$AG$31,15,FALSE)*100</f>
        <v>20</v>
      </c>
      <c r="AL1332" t="e">
        <f t="shared" si="83"/>
        <v>#REF!</v>
      </c>
      <c r="AM1332">
        <v>17</v>
      </c>
    </row>
    <row r="1333" spans="1:39" x14ac:dyDescent="0.3">
      <c r="A1333" s="5">
        <v>10012923</v>
      </c>
      <c r="B1333" s="6">
        <v>4019238389845</v>
      </c>
      <c r="C1333" s="5" t="s">
        <v>2294</v>
      </c>
      <c r="D1333" s="5" t="s">
        <v>4933</v>
      </c>
      <c r="E1333" s="12">
        <v>177</v>
      </c>
      <c r="F1333" s="5" t="s">
        <v>18</v>
      </c>
      <c r="G1333" s="5">
        <v>2256517</v>
      </c>
      <c r="H1333" s="36" t="s">
        <v>2294</v>
      </c>
      <c r="I1333" s="5">
        <v>225</v>
      </c>
      <c r="J1333" s="5">
        <v>65</v>
      </c>
      <c r="K1333" s="5">
        <v>17</v>
      </c>
      <c r="L1333" s="5" t="s">
        <v>4922</v>
      </c>
      <c r="M1333" s="5">
        <v>102</v>
      </c>
      <c r="N1333" s="5"/>
      <c r="O1333" s="5" t="s">
        <v>33</v>
      </c>
      <c r="P1333" s="5"/>
      <c r="Q1333" s="5" t="s">
        <v>21</v>
      </c>
      <c r="R1333" s="5" t="s">
        <v>21</v>
      </c>
      <c r="S1333" s="5">
        <v>72</v>
      </c>
      <c r="T1333" s="5" t="s">
        <v>22</v>
      </c>
      <c r="U1333" s="5" t="s">
        <v>23</v>
      </c>
      <c r="V1333" s="5" t="s">
        <v>24</v>
      </c>
      <c r="W1333" s="12">
        <v>177</v>
      </c>
      <c r="X1333" s="7">
        <f t="shared" si="80"/>
        <v>0.23</v>
      </c>
      <c r="Y1333" s="5">
        <f t="shared" si="81"/>
        <v>136.29</v>
      </c>
      <c r="AI1333" t="e">
        <f>VLOOKUP(A1333,NP!$A:$B,2,FALSE)</f>
        <v>#N/A</v>
      </c>
      <c r="AJ1333">
        <f t="shared" si="82"/>
        <v>0</v>
      </c>
      <c r="AK1333">
        <f>VLOOKUP(F1333,Kondition!$B$4:$AG$31,15,FALSE)*100</f>
        <v>23</v>
      </c>
      <c r="AL1333" t="e">
        <f t="shared" si="83"/>
        <v>#REF!</v>
      </c>
      <c r="AM1333">
        <v>17</v>
      </c>
    </row>
    <row r="1334" spans="1:39" x14ac:dyDescent="0.3">
      <c r="A1334" s="5">
        <v>10019359</v>
      </c>
      <c r="B1334" s="6">
        <v>4019238642988</v>
      </c>
      <c r="C1334" s="5" t="s">
        <v>2294</v>
      </c>
      <c r="D1334" s="5" t="s">
        <v>4955</v>
      </c>
      <c r="E1334" s="12">
        <v>177</v>
      </c>
      <c r="F1334" s="5" t="s">
        <v>18</v>
      </c>
      <c r="G1334" s="5">
        <v>2256517</v>
      </c>
      <c r="H1334" s="36" t="s">
        <v>2294</v>
      </c>
      <c r="I1334" s="5">
        <v>225</v>
      </c>
      <c r="J1334" s="5">
        <v>65</v>
      </c>
      <c r="K1334" s="5">
        <v>17</v>
      </c>
      <c r="L1334" s="5" t="s">
        <v>202</v>
      </c>
      <c r="M1334" s="5">
        <v>102</v>
      </c>
      <c r="N1334" s="5"/>
      <c r="O1334" s="5" t="s">
        <v>33</v>
      </c>
      <c r="P1334" s="5"/>
      <c r="Q1334" s="5" t="s">
        <v>26</v>
      </c>
      <c r="R1334" s="5" t="s">
        <v>21</v>
      </c>
      <c r="S1334" s="5">
        <v>72</v>
      </c>
      <c r="T1334" s="5" t="s">
        <v>22</v>
      </c>
      <c r="U1334" s="5" t="s">
        <v>23</v>
      </c>
      <c r="V1334" s="5" t="s">
        <v>24</v>
      </c>
      <c r="W1334" s="12">
        <v>177</v>
      </c>
      <c r="X1334" s="7">
        <f t="shared" si="80"/>
        <v>0.23</v>
      </c>
      <c r="Y1334" s="5">
        <f t="shared" si="81"/>
        <v>136.29</v>
      </c>
      <c r="AI1334" t="e">
        <f>VLOOKUP(A1334,NP!$A:$B,2,FALSE)</f>
        <v>#N/A</v>
      </c>
      <c r="AJ1334">
        <f t="shared" si="82"/>
        <v>0</v>
      </c>
      <c r="AK1334">
        <f>VLOOKUP(F1334,Kondition!$B$4:$AG$31,15,FALSE)*100</f>
        <v>23</v>
      </c>
      <c r="AL1334" t="e">
        <f t="shared" si="83"/>
        <v>#REF!</v>
      </c>
      <c r="AM1334">
        <v>17</v>
      </c>
    </row>
    <row r="1335" spans="1:39" x14ac:dyDescent="0.3">
      <c r="A1335" s="5">
        <v>10016936</v>
      </c>
      <c r="B1335" s="6">
        <v>4019238520125</v>
      </c>
      <c r="C1335" s="5" t="s">
        <v>77</v>
      </c>
      <c r="D1335" s="5" t="s">
        <v>152</v>
      </c>
      <c r="E1335" s="12">
        <v>177.5</v>
      </c>
      <c r="F1335" s="5" t="s">
        <v>18</v>
      </c>
      <c r="G1335" s="5">
        <v>2254517</v>
      </c>
      <c r="H1335" s="36" t="s">
        <v>77</v>
      </c>
      <c r="I1335" s="5">
        <v>225</v>
      </c>
      <c r="J1335" s="5">
        <v>45</v>
      </c>
      <c r="K1335" s="5">
        <v>17</v>
      </c>
      <c r="L1335" s="5" t="s">
        <v>122</v>
      </c>
      <c r="M1335" s="5">
        <v>91</v>
      </c>
      <c r="N1335" s="5"/>
      <c r="O1335" s="5" t="s">
        <v>19</v>
      </c>
      <c r="P1335" s="5" t="s">
        <v>36</v>
      </c>
      <c r="Q1335" s="5" t="s">
        <v>20</v>
      </c>
      <c r="R1335" s="5" t="s">
        <v>26</v>
      </c>
      <c r="S1335" s="5">
        <v>72</v>
      </c>
      <c r="T1335" s="5" t="s">
        <v>22</v>
      </c>
      <c r="U1335" s="5" t="s">
        <v>23</v>
      </c>
      <c r="V1335" s="5" t="s">
        <v>24</v>
      </c>
      <c r="W1335" s="12">
        <v>177.5</v>
      </c>
      <c r="X1335" s="7">
        <f t="shared" si="80"/>
        <v>0.23</v>
      </c>
      <c r="Y1335" s="5">
        <f t="shared" si="81"/>
        <v>136.67500000000001</v>
      </c>
      <c r="AI1335" t="e">
        <f>VLOOKUP(A1335,NP!$A:$B,2,FALSE)</f>
        <v>#N/A</v>
      </c>
      <c r="AJ1335">
        <f t="shared" si="82"/>
        <v>0</v>
      </c>
      <c r="AK1335">
        <f>VLOOKUP(F1335,Kondition!$B$4:$AG$31,15,FALSE)*100</f>
        <v>23</v>
      </c>
      <c r="AL1335" t="e">
        <f t="shared" si="83"/>
        <v>#REF!</v>
      </c>
      <c r="AM1335">
        <v>17</v>
      </c>
    </row>
    <row r="1336" spans="1:39" x14ac:dyDescent="0.3">
      <c r="A1336" s="5">
        <v>11012989</v>
      </c>
      <c r="B1336" s="6">
        <v>4019238023343</v>
      </c>
      <c r="C1336" s="5" t="s">
        <v>77</v>
      </c>
      <c r="D1336" s="5" t="s">
        <v>3448</v>
      </c>
      <c r="E1336" s="12">
        <v>177.5</v>
      </c>
      <c r="F1336" s="5" t="s">
        <v>18</v>
      </c>
      <c r="G1336" s="5">
        <v>2254517</v>
      </c>
      <c r="H1336" s="36" t="s">
        <v>77</v>
      </c>
      <c r="I1336" s="5">
        <v>225</v>
      </c>
      <c r="J1336" s="5">
        <v>45</v>
      </c>
      <c r="K1336" s="5">
        <v>17</v>
      </c>
      <c r="L1336" s="5" t="s">
        <v>3349</v>
      </c>
      <c r="M1336" s="5">
        <v>91</v>
      </c>
      <c r="N1336" s="5"/>
      <c r="O1336" s="5" t="s">
        <v>19</v>
      </c>
      <c r="P1336" s="5" t="s">
        <v>36</v>
      </c>
      <c r="Q1336" s="5" t="s">
        <v>21</v>
      </c>
      <c r="R1336" s="5" t="s">
        <v>21</v>
      </c>
      <c r="S1336" s="5">
        <v>72</v>
      </c>
      <c r="T1336" s="5" t="s">
        <v>22</v>
      </c>
      <c r="U1336" s="5" t="s">
        <v>23</v>
      </c>
      <c r="V1336" s="5" t="s">
        <v>24</v>
      </c>
      <c r="W1336" s="12">
        <v>177.5</v>
      </c>
      <c r="X1336" s="7">
        <f t="shared" ref="X1336:X1399" si="84">IF(AJ1336&gt;0,"NP",AK1336/100)</f>
        <v>0.23</v>
      </c>
      <c r="Y1336" s="5">
        <f t="shared" ref="Y1336:Y1399" si="85">IF(AJ1336&gt;0,AI1336,E1336*(100%-X1336))</f>
        <v>136.67500000000001</v>
      </c>
      <c r="AI1336" t="e">
        <f>VLOOKUP(A1336,NP!$A:$B,2,FALSE)</f>
        <v>#N/A</v>
      </c>
      <c r="AJ1336">
        <f t="shared" ref="AJ1336:AJ1399" si="86">_xlfn.IFNA(AI1336,0)</f>
        <v>0</v>
      </c>
      <c r="AK1336">
        <f>VLOOKUP(F1336,Kondition!$B$4:$AG$31,15,FALSE)*100</f>
        <v>23</v>
      </c>
      <c r="AL1336" t="e">
        <f t="shared" ref="AL1336:AL1399" si="87">$AI$1&amp;F1336&amp;K1336</f>
        <v>#REF!</v>
      </c>
      <c r="AM1336">
        <v>17</v>
      </c>
    </row>
    <row r="1337" spans="1:39" x14ac:dyDescent="0.3">
      <c r="A1337" s="5">
        <v>11012624</v>
      </c>
      <c r="B1337" s="6">
        <v>4019238006247</v>
      </c>
      <c r="C1337" s="5" t="s">
        <v>2294</v>
      </c>
      <c r="D1337" s="5" t="s">
        <v>5979</v>
      </c>
      <c r="E1337" s="12">
        <v>239</v>
      </c>
      <c r="F1337" s="5" t="s">
        <v>18</v>
      </c>
      <c r="G1337" s="5">
        <v>2556020</v>
      </c>
      <c r="H1337" s="36" t="s">
        <v>2294</v>
      </c>
      <c r="I1337" s="5">
        <v>255</v>
      </c>
      <c r="J1337" s="5">
        <v>60</v>
      </c>
      <c r="K1337" s="5">
        <v>20</v>
      </c>
      <c r="L1337" s="5" t="s">
        <v>202</v>
      </c>
      <c r="M1337" s="5">
        <v>113</v>
      </c>
      <c r="N1337" s="5"/>
      <c r="O1337" s="5" t="s">
        <v>25</v>
      </c>
      <c r="P1337" s="5"/>
      <c r="Q1337" s="5" t="s">
        <v>21</v>
      </c>
      <c r="R1337" s="5" t="s">
        <v>21</v>
      </c>
      <c r="S1337" s="5">
        <v>73</v>
      </c>
      <c r="T1337" s="5" t="s">
        <v>22</v>
      </c>
      <c r="U1337" s="5" t="s">
        <v>23</v>
      </c>
      <c r="V1337" s="5" t="s">
        <v>24</v>
      </c>
      <c r="W1337" s="12">
        <v>239</v>
      </c>
      <c r="X1337" s="7">
        <f t="shared" si="84"/>
        <v>0.28000000000000003</v>
      </c>
      <c r="Y1337" s="5">
        <f t="shared" si="85"/>
        <v>172.07999999999998</v>
      </c>
      <c r="AI1337" t="e">
        <f>VLOOKUP(A1337,NP!$A:$B,2,FALSE)</f>
        <v>#N/A</v>
      </c>
      <c r="AJ1337">
        <f t="shared" si="86"/>
        <v>0</v>
      </c>
      <c r="AK1337">
        <f>VLOOKUP(F1337,Kondition!$B$4:$AG$309,24,FALSE)*100</f>
        <v>28.000000000000004</v>
      </c>
      <c r="AL1337" t="e">
        <f t="shared" si="87"/>
        <v>#REF!</v>
      </c>
      <c r="AM1337">
        <v>19</v>
      </c>
    </row>
    <row r="1338" spans="1:39" x14ac:dyDescent="0.3">
      <c r="A1338" s="5">
        <v>11010034</v>
      </c>
      <c r="B1338" s="6">
        <v>4019238691689</v>
      </c>
      <c r="C1338" s="5" t="s">
        <v>2294</v>
      </c>
      <c r="D1338" s="5" t="s">
        <v>5828</v>
      </c>
      <c r="E1338" s="12">
        <v>165.5</v>
      </c>
      <c r="F1338" s="5" t="s">
        <v>18</v>
      </c>
      <c r="G1338" s="5">
        <v>2356016</v>
      </c>
      <c r="H1338" s="36" t="s">
        <v>2294</v>
      </c>
      <c r="I1338" s="5">
        <v>235</v>
      </c>
      <c r="J1338" s="5">
        <v>60</v>
      </c>
      <c r="K1338" s="5">
        <v>16</v>
      </c>
      <c r="L1338" s="5" t="s">
        <v>202</v>
      </c>
      <c r="M1338" s="5">
        <v>100</v>
      </c>
      <c r="N1338" s="5"/>
      <c r="O1338" s="5" t="s">
        <v>19</v>
      </c>
      <c r="P1338" s="5"/>
      <c r="Q1338" s="5" t="s">
        <v>21</v>
      </c>
      <c r="R1338" s="5" t="s">
        <v>21</v>
      </c>
      <c r="S1338" s="5">
        <v>72</v>
      </c>
      <c r="T1338" s="5" t="s">
        <v>22</v>
      </c>
      <c r="U1338" s="5" t="s">
        <v>23</v>
      </c>
      <c r="V1338" s="5" t="s">
        <v>24</v>
      </c>
      <c r="W1338" s="12">
        <v>165.5</v>
      </c>
      <c r="X1338" s="7">
        <f t="shared" si="84"/>
        <v>0.23</v>
      </c>
      <c r="Y1338" s="5">
        <f t="shared" si="85"/>
        <v>127.435</v>
      </c>
      <c r="AI1338" t="e">
        <f>VLOOKUP(A1338,NP!$A:$B,2,FALSE)</f>
        <v>#N/A</v>
      </c>
      <c r="AJ1338">
        <f t="shared" si="86"/>
        <v>0</v>
      </c>
      <c r="AK1338">
        <f>VLOOKUP(F1338,Kondition!$B$4:$AG$31,12,FALSE)*100</f>
        <v>23</v>
      </c>
      <c r="AL1338" t="e">
        <f t="shared" si="87"/>
        <v>#REF!</v>
      </c>
      <c r="AM1338">
        <v>16</v>
      </c>
    </row>
    <row r="1339" spans="1:39" x14ac:dyDescent="0.3">
      <c r="A1339" s="5">
        <v>11010933</v>
      </c>
      <c r="B1339" s="6">
        <v>4019238724189</v>
      </c>
      <c r="C1339" s="5" t="s">
        <v>77</v>
      </c>
      <c r="D1339" s="5" t="s">
        <v>3286</v>
      </c>
      <c r="E1339" s="12">
        <v>165.5</v>
      </c>
      <c r="F1339" s="5" t="s">
        <v>18</v>
      </c>
      <c r="G1339" s="5">
        <v>2055516</v>
      </c>
      <c r="H1339" s="36" t="s">
        <v>77</v>
      </c>
      <c r="I1339" s="5">
        <v>205</v>
      </c>
      <c r="J1339" s="5">
        <v>55</v>
      </c>
      <c r="K1339" s="5">
        <v>16</v>
      </c>
      <c r="L1339" s="5" t="s">
        <v>3226</v>
      </c>
      <c r="M1339" s="5">
        <v>91</v>
      </c>
      <c r="N1339" s="5"/>
      <c r="O1339" s="5" t="s">
        <v>33</v>
      </c>
      <c r="P1339" s="5" t="s">
        <v>36</v>
      </c>
      <c r="Q1339" s="5"/>
      <c r="R1339" s="5"/>
      <c r="S1339" s="5"/>
      <c r="T1339" s="5"/>
      <c r="U1339" s="5"/>
      <c r="V1339" s="5"/>
      <c r="W1339" s="12">
        <v>165.5</v>
      </c>
      <c r="X1339" s="7">
        <f t="shared" si="84"/>
        <v>0.23</v>
      </c>
      <c r="Y1339" s="5">
        <f t="shared" si="85"/>
        <v>127.435</v>
      </c>
      <c r="AI1339" t="e">
        <f>VLOOKUP(A1339,NP!$A:$B,2,FALSE)</f>
        <v>#N/A</v>
      </c>
      <c r="AJ1339">
        <f t="shared" si="86"/>
        <v>0</v>
      </c>
      <c r="AK1339">
        <f>VLOOKUP(F1339,Kondition!$B$4:$AG$31,12,FALSE)*100</f>
        <v>23</v>
      </c>
      <c r="AL1339" t="e">
        <f t="shared" si="87"/>
        <v>#REF!</v>
      </c>
      <c r="AM1339">
        <v>16</v>
      </c>
    </row>
    <row r="1340" spans="1:39" x14ac:dyDescent="0.3">
      <c r="A1340" s="5">
        <v>10013205</v>
      </c>
      <c r="B1340" s="6">
        <v>4019238213836</v>
      </c>
      <c r="C1340" s="5" t="s">
        <v>76</v>
      </c>
      <c r="D1340" s="5" t="s">
        <v>104</v>
      </c>
      <c r="E1340" s="12">
        <v>165.5</v>
      </c>
      <c r="F1340" s="5" t="s">
        <v>18</v>
      </c>
      <c r="G1340" s="5">
        <v>2256015</v>
      </c>
      <c r="H1340" s="36" t="s">
        <v>76</v>
      </c>
      <c r="I1340" s="5">
        <v>225</v>
      </c>
      <c r="J1340" s="5">
        <v>60</v>
      </c>
      <c r="K1340" s="5">
        <v>15</v>
      </c>
      <c r="L1340" s="5" t="s">
        <v>98</v>
      </c>
      <c r="M1340" s="5">
        <v>96</v>
      </c>
      <c r="N1340" s="5"/>
      <c r="O1340" s="5" t="s">
        <v>19</v>
      </c>
      <c r="P1340" s="5"/>
      <c r="Q1340" s="5" t="s">
        <v>26</v>
      </c>
      <c r="R1340" s="5" t="s">
        <v>26</v>
      </c>
      <c r="S1340" s="5">
        <v>71</v>
      </c>
      <c r="T1340" s="5" t="s">
        <v>22</v>
      </c>
      <c r="U1340" s="5" t="s">
        <v>23</v>
      </c>
      <c r="V1340" s="5" t="s">
        <v>24</v>
      </c>
      <c r="W1340" s="12">
        <v>165.5</v>
      </c>
      <c r="X1340" s="7">
        <f t="shared" si="84"/>
        <v>0.215</v>
      </c>
      <c r="Y1340" s="5">
        <f t="shared" si="85"/>
        <v>129.91750000000002</v>
      </c>
      <c r="AI1340" t="e">
        <f>VLOOKUP(A1340,NP!$A:$B,2,FALSE)</f>
        <v>#N/A</v>
      </c>
      <c r="AJ1340">
        <f t="shared" si="86"/>
        <v>0</v>
      </c>
      <c r="AK1340">
        <f>VLOOKUP(F1340,Kondition!$B$4:$AG$31,9,FALSE)*100</f>
        <v>21.5</v>
      </c>
      <c r="AL1340" t="e">
        <f t="shared" si="87"/>
        <v>#REF!</v>
      </c>
      <c r="AM1340">
        <v>16</v>
      </c>
    </row>
    <row r="1341" spans="1:39" x14ac:dyDescent="0.3">
      <c r="A1341" s="5">
        <v>11014811</v>
      </c>
      <c r="B1341" s="6">
        <v>4019238050493</v>
      </c>
      <c r="C1341" s="5" t="s">
        <v>76</v>
      </c>
      <c r="D1341" s="5" t="s">
        <v>3512</v>
      </c>
      <c r="E1341" s="12">
        <v>203.5</v>
      </c>
      <c r="F1341" s="5" t="s">
        <v>18</v>
      </c>
      <c r="G1341" s="5">
        <v>2355519</v>
      </c>
      <c r="H1341" s="36" t="s">
        <v>76</v>
      </c>
      <c r="I1341" s="5">
        <v>235</v>
      </c>
      <c r="J1341" s="5">
        <v>55</v>
      </c>
      <c r="K1341" s="5">
        <v>19</v>
      </c>
      <c r="L1341" s="5" t="s">
        <v>202</v>
      </c>
      <c r="M1341" s="5">
        <v>101</v>
      </c>
      <c r="N1341" s="5"/>
      <c r="O1341" s="5" t="s">
        <v>33</v>
      </c>
      <c r="P1341" s="5"/>
      <c r="Q1341" s="5"/>
      <c r="R1341" s="5"/>
      <c r="S1341" s="5"/>
      <c r="T1341" s="5"/>
      <c r="U1341" s="5"/>
      <c r="V1341" s="5"/>
      <c r="W1341" s="12">
        <v>203.5</v>
      </c>
      <c r="X1341" s="7">
        <f t="shared" si="84"/>
        <v>0.28000000000000003</v>
      </c>
      <c r="Y1341" s="5">
        <f t="shared" si="85"/>
        <v>146.51999999999998</v>
      </c>
      <c r="AI1341" t="e">
        <f>VLOOKUP(A1341,NP!$A:$B,2,FALSE)</f>
        <v>#N/A</v>
      </c>
      <c r="AJ1341">
        <f t="shared" si="86"/>
        <v>0</v>
      </c>
      <c r="AK1341">
        <f>VLOOKUP(F1341,Kondition!$B$4:$AG$31,21,FALSE)*100</f>
        <v>28.000000000000004</v>
      </c>
      <c r="AL1341" t="e">
        <f t="shared" si="87"/>
        <v>#REF!</v>
      </c>
      <c r="AM1341">
        <v>19</v>
      </c>
    </row>
    <row r="1342" spans="1:39" x14ac:dyDescent="0.3">
      <c r="A1342" s="5">
        <v>11010032</v>
      </c>
      <c r="B1342" s="6">
        <v>4019238691603</v>
      </c>
      <c r="C1342" s="5" t="s">
        <v>76</v>
      </c>
      <c r="D1342" s="5" t="s">
        <v>3196</v>
      </c>
      <c r="E1342" s="12">
        <v>178.5</v>
      </c>
      <c r="F1342" s="5" t="s">
        <v>18</v>
      </c>
      <c r="G1342" s="5">
        <v>2154517</v>
      </c>
      <c r="H1342" s="36" t="s">
        <v>76</v>
      </c>
      <c r="I1342" s="5">
        <v>215</v>
      </c>
      <c r="J1342" s="5">
        <v>45</v>
      </c>
      <c r="K1342" s="5">
        <v>17</v>
      </c>
      <c r="L1342" s="5" t="s">
        <v>202</v>
      </c>
      <c r="M1342" s="5">
        <v>91</v>
      </c>
      <c r="N1342" s="5"/>
      <c r="O1342" s="5" t="s">
        <v>19</v>
      </c>
      <c r="P1342" s="5"/>
      <c r="Q1342" s="5" t="s">
        <v>21</v>
      </c>
      <c r="R1342" s="5" t="s">
        <v>21</v>
      </c>
      <c r="S1342" s="5">
        <v>72</v>
      </c>
      <c r="T1342" s="5" t="s">
        <v>22</v>
      </c>
      <c r="U1342" s="5" t="s">
        <v>23</v>
      </c>
      <c r="V1342" s="5" t="s">
        <v>24</v>
      </c>
      <c r="W1342" s="12">
        <v>178.5</v>
      </c>
      <c r="X1342" s="7">
        <f t="shared" si="84"/>
        <v>0.23</v>
      </c>
      <c r="Y1342" s="5">
        <f t="shared" si="85"/>
        <v>137.44499999999999</v>
      </c>
      <c r="AI1342" t="e">
        <f>VLOOKUP(A1342,NP!$A:$B,2,FALSE)</f>
        <v>#N/A</v>
      </c>
      <c r="AJ1342">
        <f t="shared" si="86"/>
        <v>0</v>
      </c>
      <c r="AK1342">
        <f>VLOOKUP(F1342,Kondition!$B$4:$AG$31,15,FALSE)*100</f>
        <v>23</v>
      </c>
      <c r="AL1342" t="e">
        <f t="shared" si="87"/>
        <v>#REF!</v>
      </c>
      <c r="AM1342">
        <v>17</v>
      </c>
    </row>
    <row r="1343" spans="1:39" x14ac:dyDescent="0.3">
      <c r="A1343" s="5">
        <v>10019272</v>
      </c>
      <c r="B1343" s="6">
        <v>4019238641295</v>
      </c>
      <c r="C1343" s="5" t="s">
        <v>76</v>
      </c>
      <c r="D1343" s="5" t="s">
        <v>213</v>
      </c>
      <c r="E1343" s="12">
        <v>178.5</v>
      </c>
      <c r="F1343" s="5" t="s">
        <v>18</v>
      </c>
      <c r="G1343" s="5">
        <v>2155517</v>
      </c>
      <c r="H1343" s="36" t="s">
        <v>76</v>
      </c>
      <c r="I1343" s="5">
        <v>215</v>
      </c>
      <c r="J1343" s="5">
        <v>55</v>
      </c>
      <c r="K1343" s="5">
        <v>17</v>
      </c>
      <c r="L1343" s="5" t="s">
        <v>202</v>
      </c>
      <c r="M1343" s="5">
        <v>98</v>
      </c>
      <c r="N1343" s="5"/>
      <c r="O1343" s="5" t="s">
        <v>25</v>
      </c>
      <c r="P1343" s="5"/>
      <c r="Q1343" s="5" t="s">
        <v>21</v>
      </c>
      <c r="R1343" s="5" t="s">
        <v>21</v>
      </c>
      <c r="S1343" s="5">
        <v>72</v>
      </c>
      <c r="T1343" s="5" t="s">
        <v>22</v>
      </c>
      <c r="U1343" s="5" t="s">
        <v>23</v>
      </c>
      <c r="V1343" s="5" t="s">
        <v>24</v>
      </c>
      <c r="W1343" s="12">
        <v>178.5</v>
      </c>
      <c r="X1343" s="7">
        <f t="shared" si="84"/>
        <v>0.23</v>
      </c>
      <c r="Y1343" s="5">
        <f t="shared" si="85"/>
        <v>137.44499999999999</v>
      </c>
      <c r="AI1343" t="e">
        <f>VLOOKUP(A1343,NP!$A:$B,2,FALSE)</f>
        <v>#N/A</v>
      </c>
      <c r="AJ1343">
        <f t="shared" si="86"/>
        <v>0</v>
      </c>
      <c r="AK1343">
        <f>VLOOKUP(F1343,Kondition!$B$4:$AG$31,15,FALSE)*100</f>
        <v>23</v>
      </c>
      <c r="AL1343" t="e">
        <f t="shared" si="87"/>
        <v>#REF!</v>
      </c>
      <c r="AM1343">
        <v>17</v>
      </c>
    </row>
    <row r="1344" spans="1:39" x14ac:dyDescent="0.3">
      <c r="A1344" s="5">
        <v>10051308</v>
      </c>
      <c r="B1344" s="6">
        <v>4024063000827</v>
      </c>
      <c r="C1344" s="5" t="s">
        <v>2294</v>
      </c>
      <c r="D1344" s="5" t="s">
        <v>5070</v>
      </c>
      <c r="E1344" s="12">
        <v>111</v>
      </c>
      <c r="F1344" s="5" t="s">
        <v>51</v>
      </c>
      <c r="G1344" s="5">
        <v>2555518</v>
      </c>
      <c r="H1344" s="36" t="s">
        <v>2294</v>
      </c>
      <c r="I1344" s="5">
        <v>255</v>
      </c>
      <c r="J1344" s="5">
        <v>55</v>
      </c>
      <c r="K1344" s="5">
        <v>18</v>
      </c>
      <c r="L1344" s="5" t="s">
        <v>685</v>
      </c>
      <c r="M1344" s="5">
        <v>109</v>
      </c>
      <c r="N1344" s="5"/>
      <c r="O1344" s="5" t="s">
        <v>25</v>
      </c>
      <c r="P1344" s="5"/>
      <c r="Q1344" s="5" t="s">
        <v>26</v>
      </c>
      <c r="R1344" s="5" t="s">
        <v>21</v>
      </c>
      <c r="S1344" s="5">
        <v>73</v>
      </c>
      <c r="T1344" s="5" t="s">
        <v>22</v>
      </c>
      <c r="U1344" s="5" t="s">
        <v>23</v>
      </c>
      <c r="V1344" s="5" t="s">
        <v>24</v>
      </c>
      <c r="W1344" s="12">
        <v>111</v>
      </c>
      <c r="X1344" s="7">
        <f t="shared" si="84"/>
        <v>7.0000000000000007E-2</v>
      </c>
      <c r="Y1344" s="5">
        <f t="shared" si="85"/>
        <v>103.22999999999999</v>
      </c>
      <c r="AI1344" t="e">
        <f>VLOOKUP(A1344,NP!$A:$B,2,FALSE)</f>
        <v>#N/A</v>
      </c>
      <c r="AJ1344">
        <f t="shared" si="86"/>
        <v>0</v>
      </c>
      <c r="AK1344">
        <f>VLOOKUP(F1344,Kondition!$B$4:$AG$31,18,FALSE)*100</f>
        <v>7.0000000000000009</v>
      </c>
      <c r="AL1344" t="e">
        <f t="shared" si="87"/>
        <v>#REF!</v>
      </c>
      <c r="AM1344">
        <v>17</v>
      </c>
    </row>
    <row r="1345" spans="1:39" x14ac:dyDescent="0.3">
      <c r="A1345" s="5">
        <v>11012209</v>
      </c>
      <c r="B1345" s="6">
        <v>4019238786088</v>
      </c>
      <c r="C1345" s="5" t="s">
        <v>4286</v>
      </c>
      <c r="D1345" s="5" t="s">
        <v>4830</v>
      </c>
      <c r="E1345" s="12">
        <v>166</v>
      </c>
      <c r="F1345" s="5" t="s">
        <v>18</v>
      </c>
      <c r="G1345" s="5">
        <v>2057516</v>
      </c>
      <c r="H1345" s="36" t="s">
        <v>4286</v>
      </c>
      <c r="I1345" s="5">
        <v>205</v>
      </c>
      <c r="J1345" s="5">
        <v>75</v>
      </c>
      <c r="K1345" s="5">
        <v>16</v>
      </c>
      <c r="L1345" s="5" t="s">
        <v>4302</v>
      </c>
      <c r="M1345" s="5">
        <v>113</v>
      </c>
      <c r="N1345" s="5">
        <v>111</v>
      </c>
      <c r="O1345" s="5" t="s">
        <v>50</v>
      </c>
      <c r="P1345" s="5"/>
      <c r="Q1345" s="5" t="s">
        <v>26</v>
      </c>
      <c r="R1345" s="5" t="s">
        <v>27</v>
      </c>
      <c r="S1345" s="5">
        <v>73</v>
      </c>
      <c r="T1345" s="5" t="s">
        <v>22</v>
      </c>
      <c r="U1345" s="5" t="s">
        <v>23</v>
      </c>
      <c r="V1345" s="5" t="s">
        <v>4279</v>
      </c>
      <c r="W1345" s="12">
        <v>166</v>
      </c>
      <c r="X1345" s="7">
        <f t="shared" si="84"/>
        <v>0.23</v>
      </c>
      <c r="Y1345" s="5">
        <f t="shared" si="85"/>
        <v>127.82000000000001</v>
      </c>
      <c r="AI1345" t="e">
        <f>VLOOKUP(A1345,NP!$A:$B,2,FALSE)</f>
        <v>#N/A</v>
      </c>
      <c r="AJ1345">
        <f t="shared" si="86"/>
        <v>0</v>
      </c>
      <c r="AK1345">
        <f>VLOOKUP(F1345,Kondition!$B$4:$AG$31,12,FALSE)*100</f>
        <v>23</v>
      </c>
      <c r="AL1345" t="e">
        <f t="shared" si="87"/>
        <v>#REF!</v>
      </c>
      <c r="AM1345">
        <v>16</v>
      </c>
    </row>
    <row r="1346" spans="1:39" x14ac:dyDescent="0.3">
      <c r="A1346" s="5">
        <v>10030426</v>
      </c>
      <c r="B1346" s="6">
        <v>4024068592006</v>
      </c>
      <c r="C1346" s="5" t="s">
        <v>76</v>
      </c>
      <c r="D1346" s="5" t="s">
        <v>522</v>
      </c>
      <c r="E1346" s="12">
        <v>143</v>
      </c>
      <c r="F1346" s="5" t="s">
        <v>48</v>
      </c>
      <c r="G1346" s="5">
        <v>2354517</v>
      </c>
      <c r="H1346" s="36" t="s">
        <v>76</v>
      </c>
      <c r="I1346" s="5">
        <v>235</v>
      </c>
      <c r="J1346" s="5">
        <v>45</v>
      </c>
      <c r="K1346" s="5">
        <v>17</v>
      </c>
      <c r="L1346" s="5" t="s">
        <v>508</v>
      </c>
      <c r="M1346" s="5">
        <v>94</v>
      </c>
      <c r="N1346" s="5"/>
      <c r="O1346" s="5" t="s">
        <v>19</v>
      </c>
      <c r="P1346" s="5"/>
      <c r="Q1346" s="5" t="s">
        <v>20</v>
      </c>
      <c r="R1346" s="5" t="s">
        <v>21</v>
      </c>
      <c r="S1346" s="5">
        <v>72</v>
      </c>
      <c r="T1346" s="5" t="s">
        <v>22</v>
      </c>
      <c r="U1346" s="5" t="s">
        <v>23</v>
      </c>
      <c r="V1346" s="5" t="s">
        <v>24</v>
      </c>
      <c r="W1346" s="12">
        <v>143</v>
      </c>
      <c r="X1346" s="7">
        <f t="shared" si="84"/>
        <v>0.2</v>
      </c>
      <c r="Y1346" s="5">
        <f t="shared" si="85"/>
        <v>114.4</v>
      </c>
      <c r="AI1346" t="e">
        <f>VLOOKUP(A1346,NP!$A:$B,2,FALSE)</f>
        <v>#N/A</v>
      </c>
      <c r="AJ1346">
        <f t="shared" si="86"/>
        <v>0</v>
      </c>
      <c r="AK1346">
        <f>VLOOKUP(F1346,Kondition!$B$4:$AG$31,15,FALSE)*100</f>
        <v>20</v>
      </c>
      <c r="AL1346" t="e">
        <f t="shared" si="87"/>
        <v>#REF!</v>
      </c>
      <c r="AM1346">
        <v>17</v>
      </c>
    </row>
    <row r="1347" spans="1:39" x14ac:dyDescent="0.3">
      <c r="A1347" s="5">
        <v>10230889</v>
      </c>
      <c r="B1347" s="6">
        <v>4024067000113</v>
      </c>
      <c r="C1347" s="5" t="s">
        <v>4286</v>
      </c>
      <c r="D1347" s="5" t="s">
        <v>4615</v>
      </c>
      <c r="E1347" s="12">
        <v>136</v>
      </c>
      <c r="F1347" s="5" t="s">
        <v>63</v>
      </c>
      <c r="G1347" s="5">
        <v>2156515</v>
      </c>
      <c r="H1347" s="36" t="s">
        <v>4286</v>
      </c>
      <c r="I1347" s="5">
        <v>215</v>
      </c>
      <c r="J1347" s="5">
        <v>65</v>
      </c>
      <c r="K1347" s="5">
        <v>15</v>
      </c>
      <c r="L1347" s="5" t="s">
        <v>2296</v>
      </c>
      <c r="M1347" s="5">
        <v>104</v>
      </c>
      <c r="N1347" s="5">
        <v>102</v>
      </c>
      <c r="O1347" s="5" t="s">
        <v>33</v>
      </c>
      <c r="P1347" s="5"/>
      <c r="Q1347" s="5" t="s">
        <v>26</v>
      </c>
      <c r="R1347" s="5" t="s">
        <v>21</v>
      </c>
      <c r="S1347" s="5">
        <v>73</v>
      </c>
      <c r="T1347" s="5" t="s">
        <v>22</v>
      </c>
      <c r="U1347" s="5" t="s">
        <v>23</v>
      </c>
      <c r="V1347" s="5" t="s">
        <v>4279</v>
      </c>
      <c r="W1347" s="12">
        <v>136</v>
      </c>
      <c r="X1347" s="7">
        <f t="shared" si="84"/>
        <v>0.20499999999999999</v>
      </c>
      <c r="Y1347" s="5">
        <f t="shared" si="85"/>
        <v>108.12</v>
      </c>
      <c r="AI1347" t="e">
        <f>VLOOKUP(A1347,NP!$A:$B,2,FALSE)</f>
        <v>#N/A</v>
      </c>
      <c r="AJ1347">
        <f t="shared" si="86"/>
        <v>0</v>
      </c>
      <c r="AK1347">
        <f>VLOOKUP(F1347,Kondition!$B$4:$AG$31,9,FALSE)*100</f>
        <v>20.5</v>
      </c>
      <c r="AL1347" t="e">
        <f t="shared" si="87"/>
        <v>#REF!</v>
      </c>
      <c r="AM1347">
        <v>16</v>
      </c>
    </row>
    <row r="1348" spans="1:39" x14ac:dyDescent="0.3">
      <c r="A1348" s="5">
        <v>11011477</v>
      </c>
      <c r="B1348" s="6">
        <v>4019238797312</v>
      </c>
      <c r="C1348" s="5" t="s">
        <v>76</v>
      </c>
      <c r="D1348" s="5" t="s">
        <v>3333</v>
      </c>
      <c r="E1348" s="12">
        <v>166.5</v>
      </c>
      <c r="F1348" s="5" t="s">
        <v>18</v>
      </c>
      <c r="G1348" s="5">
        <v>2256016</v>
      </c>
      <c r="H1348" s="36" t="s">
        <v>76</v>
      </c>
      <c r="I1348" s="5">
        <v>225</v>
      </c>
      <c r="J1348" s="5">
        <v>60</v>
      </c>
      <c r="K1348" s="5">
        <v>16</v>
      </c>
      <c r="L1348" s="5" t="s">
        <v>202</v>
      </c>
      <c r="M1348" s="5">
        <v>102</v>
      </c>
      <c r="N1348" s="5"/>
      <c r="O1348" s="5" t="s">
        <v>25</v>
      </c>
      <c r="P1348" s="5"/>
      <c r="Q1348" s="5" t="s">
        <v>21</v>
      </c>
      <c r="R1348" s="5" t="s">
        <v>27</v>
      </c>
      <c r="S1348" s="5">
        <v>72</v>
      </c>
      <c r="T1348" s="5" t="s">
        <v>22</v>
      </c>
      <c r="U1348" s="5" t="s">
        <v>23</v>
      </c>
      <c r="V1348" s="5" t="s">
        <v>24</v>
      </c>
      <c r="W1348" s="12">
        <v>166.5</v>
      </c>
      <c r="X1348" s="7">
        <f t="shared" si="84"/>
        <v>0.23</v>
      </c>
      <c r="Y1348" s="5">
        <f t="shared" si="85"/>
        <v>128.20500000000001</v>
      </c>
      <c r="AI1348" t="e">
        <f>VLOOKUP(A1348,NP!$A:$B,2,FALSE)</f>
        <v>#N/A</v>
      </c>
      <c r="AJ1348">
        <f t="shared" si="86"/>
        <v>0</v>
      </c>
      <c r="AK1348">
        <f>VLOOKUP(F1348,Kondition!$B$4:$AG$31,12,FALSE)*100</f>
        <v>23</v>
      </c>
      <c r="AL1348" t="e">
        <f t="shared" si="87"/>
        <v>#REF!</v>
      </c>
      <c r="AM1348">
        <v>16</v>
      </c>
    </row>
    <row r="1349" spans="1:39" x14ac:dyDescent="0.3">
      <c r="A1349" s="5">
        <v>10051305</v>
      </c>
      <c r="B1349" s="6">
        <v>4024063000889</v>
      </c>
      <c r="C1349" s="5" t="s">
        <v>2294</v>
      </c>
      <c r="D1349" s="5" t="s">
        <v>5067</v>
      </c>
      <c r="E1349" s="12">
        <v>111.5</v>
      </c>
      <c r="F1349" s="5" t="s">
        <v>51</v>
      </c>
      <c r="G1349" s="5">
        <v>2256517</v>
      </c>
      <c r="H1349" s="36" t="s">
        <v>2294</v>
      </c>
      <c r="I1349" s="5">
        <v>225</v>
      </c>
      <c r="J1349" s="5">
        <v>65</v>
      </c>
      <c r="K1349" s="5">
        <v>17</v>
      </c>
      <c r="L1349" s="5" t="s">
        <v>685</v>
      </c>
      <c r="M1349" s="5">
        <v>106</v>
      </c>
      <c r="N1349" s="5"/>
      <c r="O1349" s="5" t="s">
        <v>19</v>
      </c>
      <c r="P1349" s="5"/>
      <c r="Q1349" s="5" t="s">
        <v>21</v>
      </c>
      <c r="R1349" s="5" t="s">
        <v>21</v>
      </c>
      <c r="S1349" s="5">
        <v>72</v>
      </c>
      <c r="T1349" s="5" t="s">
        <v>22</v>
      </c>
      <c r="U1349" s="5" t="s">
        <v>23</v>
      </c>
      <c r="V1349" s="5" t="s">
        <v>24</v>
      </c>
      <c r="W1349" s="12">
        <v>111.5</v>
      </c>
      <c r="X1349" s="7">
        <f t="shared" si="84"/>
        <v>7.0000000000000007E-2</v>
      </c>
      <c r="Y1349" s="5">
        <f t="shared" si="85"/>
        <v>103.69499999999999</v>
      </c>
      <c r="AI1349" t="e">
        <f>VLOOKUP(A1349,NP!$A:$B,2,FALSE)</f>
        <v>#N/A</v>
      </c>
      <c r="AJ1349">
        <f t="shared" si="86"/>
        <v>0</v>
      </c>
      <c r="AK1349">
        <f>VLOOKUP(F1349,Kondition!$B$4:$AG$31,15,FALSE)*100</f>
        <v>7.0000000000000009</v>
      </c>
      <c r="AL1349" t="e">
        <f t="shared" si="87"/>
        <v>#REF!</v>
      </c>
      <c r="AM1349">
        <v>17</v>
      </c>
    </row>
    <row r="1350" spans="1:39" x14ac:dyDescent="0.3">
      <c r="A1350" s="5">
        <v>10230687</v>
      </c>
      <c r="B1350" s="6">
        <v>4024067747803</v>
      </c>
      <c r="C1350" s="5" t="s">
        <v>2294</v>
      </c>
      <c r="D1350" s="5" t="s">
        <v>5487</v>
      </c>
      <c r="E1350" s="12">
        <v>148.5</v>
      </c>
      <c r="F1350" s="5" t="s">
        <v>63</v>
      </c>
      <c r="G1350" s="5">
        <v>2356517</v>
      </c>
      <c r="H1350" s="36" t="s">
        <v>2294</v>
      </c>
      <c r="I1350" s="5">
        <v>235</v>
      </c>
      <c r="J1350" s="5">
        <v>65</v>
      </c>
      <c r="K1350" s="5">
        <v>17</v>
      </c>
      <c r="L1350" s="5" t="s">
        <v>2298</v>
      </c>
      <c r="M1350" s="5">
        <v>108</v>
      </c>
      <c r="N1350" s="5"/>
      <c r="O1350" s="5" t="s">
        <v>19</v>
      </c>
      <c r="P1350" s="5"/>
      <c r="Q1350" s="5" t="s">
        <v>26</v>
      </c>
      <c r="R1350" s="5" t="s">
        <v>21</v>
      </c>
      <c r="S1350" s="5">
        <v>72</v>
      </c>
      <c r="T1350" s="5" t="s">
        <v>22</v>
      </c>
      <c r="U1350" s="5" t="s">
        <v>23</v>
      </c>
      <c r="V1350" s="5" t="s">
        <v>24</v>
      </c>
      <c r="W1350" s="12">
        <v>148.5</v>
      </c>
      <c r="X1350" s="7">
        <f t="shared" si="84"/>
        <v>0.21</v>
      </c>
      <c r="Y1350" s="5">
        <f t="shared" si="85"/>
        <v>117.31500000000001</v>
      </c>
      <c r="AI1350" t="e">
        <f>VLOOKUP(A1350,NP!$A:$B,2,FALSE)</f>
        <v>#N/A</v>
      </c>
      <c r="AJ1350">
        <f t="shared" si="86"/>
        <v>0</v>
      </c>
      <c r="AK1350">
        <f>VLOOKUP(F1350,Kondition!$B$4:$AG$31,15,FALSE)*100</f>
        <v>21</v>
      </c>
      <c r="AL1350" t="e">
        <f t="shared" si="87"/>
        <v>#REF!</v>
      </c>
      <c r="AM1350">
        <v>17</v>
      </c>
    </row>
    <row r="1351" spans="1:39" x14ac:dyDescent="0.3">
      <c r="A1351" s="5">
        <v>10030459</v>
      </c>
      <c r="B1351" s="6">
        <v>4024068592082</v>
      </c>
      <c r="C1351" s="5" t="s">
        <v>2294</v>
      </c>
      <c r="D1351" s="5" t="s">
        <v>5027</v>
      </c>
      <c r="E1351" s="12">
        <v>146</v>
      </c>
      <c r="F1351" s="5" t="s">
        <v>48</v>
      </c>
      <c r="G1351" s="5">
        <v>2555518</v>
      </c>
      <c r="H1351" s="36" t="s">
        <v>2294</v>
      </c>
      <c r="I1351" s="5">
        <v>255</v>
      </c>
      <c r="J1351" s="5">
        <v>55</v>
      </c>
      <c r="K1351" s="5">
        <v>18</v>
      </c>
      <c r="L1351" s="5" t="s">
        <v>508</v>
      </c>
      <c r="M1351" s="5">
        <v>109</v>
      </c>
      <c r="N1351" s="5"/>
      <c r="O1351" s="5" t="s">
        <v>25</v>
      </c>
      <c r="P1351" s="5"/>
      <c r="Q1351" s="5" t="s">
        <v>20</v>
      </c>
      <c r="R1351" s="5" t="s">
        <v>21</v>
      </c>
      <c r="S1351" s="5">
        <v>72</v>
      </c>
      <c r="T1351" s="5" t="s">
        <v>22</v>
      </c>
      <c r="U1351" s="5" t="s">
        <v>23</v>
      </c>
      <c r="V1351" s="5" t="s">
        <v>24</v>
      </c>
      <c r="W1351" s="12">
        <v>146</v>
      </c>
      <c r="X1351" s="7">
        <f t="shared" si="84"/>
        <v>0.2</v>
      </c>
      <c r="Y1351" s="5">
        <f t="shared" si="85"/>
        <v>116.80000000000001</v>
      </c>
      <c r="AI1351" t="e">
        <f>VLOOKUP(A1351,NP!$A:$B,2,FALSE)</f>
        <v>#N/A</v>
      </c>
      <c r="AJ1351">
        <f t="shared" si="86"/>
        <v>0</v>
      </c>
      <c r="AK1351">
        <f>VLOOKUP(F1351,Kondition!$B$4:$AG$31,18,FALSE)*100</f>
        <v>20</v>
      </c>
      <c r="AL1351" t="e">
        <f t="shared" si="87"/>
        <v>#REF!</v>
      </c>
      <c r="AM1351">
        <v>17</v>
      </c>
    </row>
    <row r="1352" spans="1:39" x14ac:dyDescent="0.3">
      <c r="A1352" s="5">
        <v>10030754</v>
      </c>
      <c r="B1352" s="6">
        <v>4024068748311</v>
      </c>
      <c r="C1352" s="5" t="s">
        <v>2294</v>
      </c>
      <c r="D1352" s="5" t="s">
        <v>5034</v>
      </c>
      <c r="E1352" s="12">
        <v>143.5</v>
      </c>
      <c r="F1352" s="5" t="s">
        <v>48</v>
      </c>
      <c r="G1352" s="5">
        <v>2256517</v>
      </c>
      <c r="H1352" s="36" t="s">
        <v>2294</v>
      </c>
      <c r="I1352" s="5">
        <v>225</v>
      </c>
      <c r="J1352" s="5">
        <v>65</v>
      </c>
      <c r="K1352" s="5">
        <v>17</v>
      </c>
      <c r="L1352" s="5" t="s">
        <v>508</v>
      </c>
      <c r="M1352" s="5">
        <v>106</v>
      </c>
      <c r="N1352" s="5"/>
      <c r="O1352" s="5" t="s">
        <v>19</v>
      </c>
      <c r="P1352" s="5"/>
      <c r="Q1352" s="5" t="s">
        <v>26</v>
      </c>
      <c r="R1352" s="5" t="s">
        <v>21</v>
      </c>
      <c r="S1352" s="5">
        <v>71</v>
      </c>
      <c r="T1352" s="5" t="s">
        <v>22</v>
      </c>
      <c r="U1352" s="5" t="s">
        <v>23</v>
      </c>
      <c r="V1352" s="5" t="s">
        <v>24</v>
      </c>
      <c r="W1352" s="12">
        <v>143.5</v>
      </c>
      <c r="X1352" s="7">
        <f t="shared" si="84"/>
        <v>0.2</v>
      </c>
      <c r="Y1352" s="5">
        <f t="shared" si="85"/>
        <v>114.80000000000001</v>
      </c>
      <c r="AI1352" t="e">
        <f>VLOOKUP(A1352,NP!$A:$B,2,FALSE)</f>
        <v>#N/A</v>
      </c>
      <c r="AJ1352">
        <f t="shared" si="86"/>
        <v>0</v>
      </c>
      <c r="AK1352">
        <f>VLOOKUP(F1352,Kondition!$B$4:$AG$31,15,FALSE)*100</f>
        <v>20</v>
      </c>
      <c r="AL1352" t="e">
        <f t="shared" si="87"/>
        <v>#REF!</v>
      </c>
      <c r="AM1352">
        <v>17</v>
      </c>
    </row>
    <row r="1353" spans="1:39" x14ac:dyDescent="0.3">
      <c r="A1353" s="5">
        <v>10106271</v>
      </c>
      <c r="B1353" s="6">
        <v>8019227213591</v>
      </c>
      <c r="C1353" s="5" t="s">
        <v>77</v>
      </c>
      <c r="D1353" s="5" t="s">
        <v>1537</v>
      </c>
      <c r="E1353" s="12">
        <v>227</v>
      </c>
      <c r="F1353" s="5" t="s">
        <v>54</v>
      </c>
      <c r="G1353" s="5">
        <v>2254018</v>
      </c>
      <c r="H1353" s="36" t="s">
        <v>77</v>
      </c>
      <c r="I1353" s="5">
        <v>225</v>
      </c>
      <c r="J1353" s="5">
        <v>40</v>
      </c>
      <c r="K1353" s="5">
        <v>18</v>
      </c>
      <c r="L1353" s="5" t="s">
        <v>1421</v>
      </c>
      <c r="M1353" s="5">
        <v>92</v>
      </c>
      <c r="N1353" s="5"/>
      <c r="O1353" s="5" t="s">
        <v>25</v>
      </c>
      <c r="P1353" s="5" t="s">
        <v>57</v>
      </c>
      <c r="Q1353" s="5" t="s">
        <v>26</v>
      </c>
      <c r="R1353" s="5" t="s">
        <v>21</v>
      </c>
      <c r="S1353" s="5">
        <v>72</v>
      </c>
      <c r="T1353" s="5" t="s">
        <v>22</v>
      </c>
      <c r="U1353" s="5" t="s">
        <v>23</v>
      </c>
      <c r="V1353" s="5" t="s">
        <v>24</v>
      </c>
      <c r="W1353" s="12">
        <v>227</v>
      </c>
      <c r="X1353" s="7">
        <f t="shared" si="84"/>
        <v>0.35499999999999998</v>
      </c>
      <c r="Y1353" s="5">
        <f t="shared" si="85"/>
        <v>146.41499999999999</v>
      </c>
      <c r="AI1353" t="e">
        <f>VLOOKUP(A1353,NP!$A:$B,2,FALSE)</f>
        <v>#N/A</v>
      </c>
      <c r="AJ1353">
        <f t="shared" si="86"/>
        <v>0</v>
      </c>
      <c r="AK1353">
        <f>VLOOKUP(F1353,Kondition!$B$4:$AG$31,18,FALSE)*100</f>
        <v>35.5</v>
      </c>
      <c r="AL1353" t="e">
        <f t="shared" si="87"/>
        <v>#REF!</v>
      </c>
      <c r="AM1353">
        <v>17</v>
      </c>
    </row>
    <row r="1354" spans="1:39" x14ac:dyDescent="0.3">
      <c r="A1354" s="5">
        <v>10030451</v>
      </c>
      <c r="B1354" s="6">
        <v>4024068591863</v>
      </c>
      <c r="C1354" s="5" t="s">
        <v>76</v>
      </c>
      <c r="D1354" s="5" t="s">
        <v>545</v>
      </c>
      <c r="E1354" s="12">
        <v>136.5</v>
      </c>
      <c r="F1354" s="5" t="s">
        <v>48</v>
      </c>
      <c r="G1354" s="5">
        <v>2255516</v>
      </c>
      <c r="H1354" s="36" t="s">
        <v>76</v>
      </c>
      <c r="I1354" s="5">
        <v>225</v>
      </c>
      <c r="J1354" s="5">
        <v>55</v>
      </c>
      <c r="K1354" s="5">
        <v>16</v>
      </c>
      <c r="L1354" s="5" t="s">
        <v>508</v>
      </c>
      <c r="M1354" s="5">
        <v>99</v>
      </c>
      <c r="N1354" s="5"/>
      <c r="O1354" s="5" t="s">
        <v>25</v>
      </c>
      <c r="P1354" s="5"/>
      <c r="Q1354" s="5" t="s">
        <v>26</v>
      </c>
      <c r="R1354" s="5" t="s">
        <v>21</v>
      </c>
      <c r="S1354" s="5">
        <v>71</v>
      </c>
      <c r="T1354" s="5" t="s">
        <v>22</v>
      </c>
      <c r="U1354" s="5" t="s">
        <v>23</v>
      </c>
      <c r="V1354" s="5" t="s">
        <v>24</v>
      </c>
      <c r="W1354" s="12">
        <v>136.5</v>
      </c>
      <c r="X1354" s="7">
        <f t="shared" si="84"/>
        <v>0.2</v>
      </c>
      <c r="Y1354" s="5">
        <f t="shared" si="85"/>
        <v>109.2</v>
      </c>
      <c r="AI1354" t="e">
        <f>VLOOKUP(A1354,NP!$A:$B,2,FALSE)</f>
        <v>#N/A</v>
      </c>
      <c r="AJ1354">
        <f t="shared" si="86"/>
        <v>0</v>
      </c>
      <c r="AK1354">
        <f>VLOOKUP(F1354,Kondition!$B$4:$AG$31,12,FALSE)*100</f>
        <v>20</v>
      </c>
      <c r="AL1354" t="e">
        <f t="shared" si="87"/>
        <v>#REF!</v>
      </c>
      <c r="AM1354">
        <v>16</v>
      </c>
    </row>
    <row r="1355" spans="1:39" x14ac:dyDescent="0.3">
      <c r="A1355" s="5">
        <v>10106284</v>
      </c>
      <c r="B1355" s="6">
        <v>8019227215557</v>
      </c>
      <c r="C1355" s="5" t="s">
        <v>77</v>
      </c>
      <c r="D1355" s="5" t="s">
        <v>1539</v>
      </c>
      <c r="E1355" s="12">
        <v>556</v>
      </c>
      <c r="F1355" s="5" t="s">
        <v>54</v>
      </c>
      <c r="G1355" s="5">
        <v>2754019</v>
      </c>
      <c r="H1355" s="36" t="s">
        <v>77</v>
      </c>
      <c r="I1355" s="5">
        <v>275</v>
      </c>
      <c r="J1355" s="5">
        <v>40</v>
      </c>
      <c r="K1355" s="5">
        <v>19</v>
      </c>
      <c r="L1355" s="5" t="s">
        <v>1421</v>
      </c>
      <c r="M1355" s="5">
        <v>105</v>
      </c>
      <c r="N1355" s="5"/>
      <c r="O1355" s="5" t="s">
        <v>25</v>
      </c>
      <c r="P1355" s="5" t="s">
        <v>57</v>
      </c>
      <c r="Q1355" s="5" t="s">
        <v>21</v>
      </c>
      <c r="R1355" s="5" t="s">
        <v>21</v>
      </c>
      <c r="S1355" s="5">
        <v>73</v>
      </c>
      <c r="T1355" s="5" t="s">
        <v>22</v>
      </c>
      <c r="U1355" s="5" t="s">
        <v>23</v>
      </c>
      <c r="V1355" s="5" t="s">
        <v>24</v>
      </c>
      <c r="W1355" s="12">
        <v>556</v>
      </c>
      <c r="X1355" s="7" t="str">
        <f t="shared" si="84"/>
        <v>NP</v>
      </c>
      <c r="Y1355" s="5">
        <f t="shared" si="85"/>
        <v>295</v>
      </c>
      <c r="AI1355">
        <f>VLOOKUP(A1355,NP!$A:$B,2,FALSE)</f>
        <v>295</v>
      </c>
      <c r="AJ1355">
        <f t="shared" si="86"/>
        <v>295</v>
      </c>
      <c r="AK1355">
        <f>VLOOKUP(F1355,Kondition!$B$4:$AG$31,21,FALSE)*100</f>
        <v>40</v>
      </c>
      <c r="AL1355" t="e">
        <f t="shared" si="87"/>
        <v>#REF!</v>
      </c>
      <c r="AM1355">
        <v>19</v>
      </c>
    </row>
    <row r="1356" spans="1:39" x14ac:dyDescent="0.3">
      <c r="A1356" s="5">
        <v>10018697</v>
      </c>
      <c r="B1356" s="6">
        <v>4019238563795</v>
      </c>
      <c r="C1356" s="5" t="s">
        <v>2294</v>
      </c>
      <c r="D1356" s="5" t="s">
        <v>4947</v>
      </c>
      <c r="E1356" s="12">
        <v>180</v>
      </c>
      <c r="F1356" s="5" t="s">
        <v>18</v>
      </c>
      <c r="G1356" s="5">
        <v>2555518</v>
      </c>
      <c r="H1356" s="36" t="s">
        <v>2294</v>
      </c>
      <c r="I1356" s="5">
        <v>255</v>
      </c>
      <c r="J1356" s="5">
        <v>55</v>
      </c>
      <c r="K1356" s="5">
        <v>18</v>
      </c>
      <c r="L1356" s="5" t="s">
        <v>122</v>
      </c>
      <c r="M1356" s="5">
        <v>105</v>
      </c>
      <c r="N1356" s="5"/>
      <c r="O1356" s="5" t="s">
        <v>25</v>
      </c>
      <c r="P1356" s="5"/>
      <c r="Q1356" s="5" t="s">
        <v>20</v>
      </c>
      <c r="R1356" s="5" t="s">
        <v>21</v>
      </c>
      <c r="S1356" s="5">
        <v>72</v>
      </c>
      <c r="T1356" s="5" t="s">
        <v>22</v>
      </c>
      <c r="U1356" s="5" t="s">
        <v>23</v>
      </c>
      <c r="V1356" s="5" t="s">
        <v>24</v>
      </c>
      <c r="W1356" s="12">
        <v>180</v>
      </c>
      <c r="X1356" s="7">
        <f t="shared" si="84"/>
        <v>0.23</v>
      </c>
      <c r="Y1356" s="5">
        <f t="shared" si="85"/>
        <v>138.6</v>
      </c>
      <c r="AI1356" t="e">
        <f>VLOOKUP(A1356,NP!$A:$B,2,FALSE)</f>
        <v>#N/A</v>
      </c>
      <c r="AJ1356">
        <f t="shared" si="86"/>
        <v>0</v>
      </c>
      <c r="AK1356">
        <f>VLOOKUP(F1356,Kondition!$B$4:$AG$31,18,FALSE)*100</f>
        <v>23</v>
      </c>
      <c r="AL1356" t="e">
        <f t="shared" si="87"/>
        <v>#REF!</v>
      </c>
      <c r="AM1356">
        <v>17</v>
      </c>
    </row>
    <row r="1357" spans="1:39" x14ac:dyDescent="0.3">
      <c r="A1357" s="5">
        <v>11013793</v>
      </c>
      <c r="B1357" s="6">
        <v>4019238025729</v>
      </c>
      <c r="C1357" s="5" t="s">
        <v>76</v>
      </c>
      <c r="D1357" s="5" t="s">
        <v>3481</v>
      </c>
      <c r="E1357" s="12">
        <v>167.5</v>
      </c>
      <c r="F1357" s="5" t="s">
        <v>18</v>
      </c>
      <c r="G1357" s="5">
        <v>2156016</v>
      </c>
      <c r="H1357" s="36" t="s">
        <v>76</v>
      </c>
      <c r="I1357" s="5">
        <v>215</v>
      </c>
      <c r="J1357" s="5">
        <v>60</v>
      </c>
      <c r="K1357" s="5">
        <v>16</v>
      </c>
      <c r="L1357" s="5" t="s">
        <v>3467</v>
      </c>
      <c r="M1357" s="5">
        <v>99</v>
      </c>
      <c r="N1357" s="5"/>
      <c r="O1357" s="5" t="s">
        <v>33</v>
      </c>
      <c r="P1357" s="5"/>
      <c r="Q1357" s="5"/>
      <c r="R1357" s="5"/>
      <c r="S1357" s="5"/>
      <c r="T1357" s="5"/>
      <c r="U1357" s="5"/>
      <c r="V1357" s="5"/>
      <c r="W1357" s="12">
        <v>167.5</v>
      </c>
      <c r="X1357" s="7">
        <f t="shared" si="84"/>
        <v>0.23</v>
      </c>
      <c r="Y1357" s="5">
        <f t="shared" si="85"/>
        <v>128.97499999999999</v>
      </c>
      <c r="AI1357" t="e">
        <f>VLOOKUP(A1357,NP!$A:$B,2,FALSE)</f>
        <v>#N/A</v>
      </c>
      <c r="AJ1357">
        <f t="shared" si="86"/>
        <v>0</v>
      </c>
      <c r="AK1357">
        <f>VLOOKUP(F1357,Kondition!$B$4:$AG$31,12,FALSE)*100</f>
        <v>23</v>
      </c>
      <c r="AL1357" t="e">
        <f t="shared" si="87"/>
        <v>#REF!</v>
      </c>
      <c r="AM1357">
        <v>16</v>
      </c>
    </row>
    <row r="1358" spans="1:39" x14ac:dyDescent="0.3">
      <c r="A1358" s="5">
        <v>11010694</v>
      </c>
      <c r="B1358" s="6">
        <v>4019238724103</v>
      </c>
      <c r="C1358" s="5" t="s">
        <v>2294</v>
      </c>
      <c r="D1358" s="5" t="s">
        <v>5885</v>
      </c>
      <c r="E1358" s="12">
        <v>167.5</v>
      </c>
      <c r="F1358" s="5" t="s">
        <v>18</v>
      </c>
      <c r="G1358" s="5">
        <v>2257516</v>
      </c>
      <c r="H1358" s="36" t="s">
        <v>2294</v>
      </c>
      <c r="I1358" s="5">
        <v>225</v>
      </c>
      <c r="J1358" s="5">
        <v>75</v>
      </c>
      <c r="K1358" s="5">
        <v>16</v>
      </c>
      <c r="L1358" s="5" t="s">
        <v>5865</v>
      </c>
      <c r="M1358" s="5">
        <v>108</v>
      </c>
      <c r="N1358" s="5"/>
      <c r="O1358" s="5" t="s">
        <v>33</v>
      </c>
      <c r="P1358" s="5"/>
      <c r="Q1358" s="5"/>
      <c r="R1358" s="5"/>
      <c r="S1358" s="5"/>
      <c r="T1358" s="5"/>
      <c r="U1358" s="5"/>
      <c r="V1358" s="5"/>
      <c r="W1358" s="12">
        <v>167.5</v>
      </c>
      <c r="X1358" s="7">
        <f t="shared" si="84"/>
        <v>0.23</v>
      </c>
      <c r="Y1358" s="5">
        <f t="shared" si="85"/>
        <v>128.97499999999999</v>
      </c>
      <c r="AI1358" t="e">
        <f>VLOOKUP(A1358,NP!$A:$B,2,FALSE)</f>
        <v>#N/A</v>
      </c>
      <c r="AJ1358">
        <f t="shared" si="86"/>
        <v>0</v>
      </c>
      <c r="AK1358">
        <f>VLOOKUP(F1358,Kondition!$B$4:$AG$31,12,FALSE)*100</f>
        <v>23</v>
      </c>
      <c r="AL1358" t="e">
        <f t="shared" si="87"/>
        <v>#REF!</v>
      </c>
      <c r="AM1358">
        <v>16</v>
      </c>
    </row>
    <row r="1359" spans="1:39" x14ac:dyDescent="0.3">
      <c r="A1359" s="5">
        <v>11010040</v>
      </c>
      <c r="B1359" s="6">
        <v>4019238691597</v>
      </c>
      <c r="C1359" s="5" t="s">
        <v>76</v>
      </c>
      <c r="D1359" s="5" t="s">
        <v>3201</v>
      </c>
      <c r="E1359" s="12">
        <v>180.5</v>
      </c>
      <c r="F1359" s="5" t="s">
        <v>18</v>
      </c>
      <c r="G1359" s="5">
        <v>2154517</v>
      </c>
      <c r="H1359" s="36" t="s">
        <v>76</v>
      </c>
      <c r="I1359" s="5">
        <v>215</v>
      </c>
      <c r="J1359" s="5">
        <v>45</v>
      </c>
      <c r="K1359" s="5">
        <v>17</v>
      </c>
      <c r="L1359" s="5" t="s">
        <v>202</v>
      </c>
      <c r="M1359" s="5">
        <v>91</v>
      </c>
      <c r="N1359" s="5"/>
      <c r="O1359" s="5" t="s">
        <v>25</v>
      </c>
      <c r="P1359" s="5"/>
      <c r="Q1359" s="5" t="s">
        <v>21</v>
      </c>
      <c r="R1359" s="5" t="s">
        <v>21</v>
      </c>
      <c r="S1359" s="5">
        <v>72</v>
      </c>
      <c r="T1359" s="5" t="s">
        <v>22</v>
      </c>
      <c r="U1359" s="5" t="s">
        <v>23</v>
      </c>
      <c r="V1359" s="5" t="s">
        <v>24</v>
      </c>
      <c r="W1359" s="12">
        <v>180.5</v>
      </c>
      <c r="X1359" s="7">
        <f t="shared" si="84"/>
        <v>0.23</v>
      </c>
      <c r="Y1359" s="5">
        <f t="shared" si="85"/>
        <v>138.98500000000001</v>
      </c>
      <c r="AI1359" t="e">
        <f>VLOOKUP(A1359,NP!$A:$B,2,FALSE)</f>
        <v>#N/A</v>
      </c>
      <c r="AJ1359">
        <f t="shared" si="86"/>
        <v>0</v>
      </c>
      <c r="AK1359">
        <f>VLOOKUP(F1359,Kondition!$B$4:$AG$31,15,FALSE)*100</f>
        <v>23</v>
      </c>
      <c r="AL1359" t="e">
        <f t="shared" si="87"/>
        <v>#REF!</v>
      </c>
      <c r="AM1359">
        <v>17</v>
      </c>
    </row>
    <row r="1360" spans="1:39" x14ac:dyDescent="0.3">
      <c r="A1360" s="5">
        <v>10011828</v>
      </c>
      <c r="B1360" s="6">
        <v>4019238337792</v>
      </c>
      <c r="C1360" s="5" t="s">
        <v>2294</v>
      </c>
      <c r="D1360" s="5" t="s">
        <v>4925</v>
      </c>
      <c r="E1360" s="12">
        <v>168</v>
      </c>
      <c r="F1360" s="5" t="s">
        <v>18</v>
      </c>
      <c r="G1360" s="5">
        <v>2357016</v>
      </c>
      <c r="H1360" s="36" t="s">
        <v>2294</v>
      </c>
      <c r="I1360" s="5">
        <v>235</v>
      </c>
      <c r="J1360" s="5">
        <v>70</v>
      </c>
      <c r="K1360" s="5">
        <v>16</v>
      </c>
      <c r="L1360" s="5" t="s">
        <v>4922</v>
      </c>
      <c r="M1360" s="5">
        <v>106</v>
      </c>
      <c r="N1360" s="5"/>
      <c r="O1360" s="5" t="s">
        <v>33</v>
      </c>
      <c r="P1360" s="5"/>
      <c r="Q1360" s="5" t="s">
        <v>26</v>
      </c>
      <c r="R1360" s="5" t="s">
        <v>21</v>
      </c>
      <c r="S1360" s="5">
        <v>72</v>
      </c>
      <c r="T1360" s="5" t="s">
        <v>22</v>
      </c>
      <c r="U1360" s="5" t="s">
        <v>23</v>
      </c>
      <c r="V1360" s="5" t="s">
        <v>24</v>
      </c>
      <c r="W1360" s="12">
        <v>168</v>
      </c>
      <c r="X1360" s="7">
        <f t="shared" si="84"/>
        <v>0.23</v>
      </c>
      <c r="Y1360" s="5">
        <f t="shared" si="85"/>
        <v>129.36000000000001</v>
      </c>
      <c r="AI1360" t="e">
        <f>VLOOKUP(A1360,NP!$A:$B,2,FALSE)</f>
        <v>#N/A</v>
      </c>
      <c r="AJ1360">
        <f t="shared" si="86"/>
        <v>0</v>
      </c>
      <c r="AK1360">
        <f>VLOOKUP(F1360,Kondition!$B$4:$AG$31,12,FALSE)*100</f>
        <v>23</v>
      </c>
      <c r="AL1360" t="e">
        <f t="shared" si="87"/>
        <v>#REF!</v>
      </c>
      <c r="AM1360">
        <v>16</v>
      </c>
    </row>
    <row r="1361" spans="1:39" x14ac:dyDescent="0.3">
      <c r="A1361" s="5">
        <v>11010101</v>
      </c>
      <c r="B1361" s="6">
        <v>4019238691764</v>
      </c>
      <c r="C1361" s="5" t="s">
        <v>2294</v>
      </c>
      <c r="D1361" s="5" t="s">
        <v>5835</v>
      </c>
      <c r="E1361" s="12">
        <v>168</v>
      </c>
      <c r="F1361" s="5" t="s">
        <v>18</v>
      </c>
      <c r="G1361" s="5">
        <v>2457016</v>
      </c>
      <c r="H1361" s="36" t="s">
        <v>2294</v>
      </c>
      <c r="I1361" s="5">
        <v>245</v>
      </c>
      <c r="J1361" s="5">
        <v>70</v>
      </c>
      <c r="K1361" s="5">
        <v>16</v>
      </c>
      <c r="L1361" s="5" t="s">
        <v>202</v>
      </c>
      <c r="M1361" s="5">
        <v>107</v>
      </c>
      <c r="N1361" s="5"/>
      <c r="O1361" s="5" t="s">
        <v>33</v>
      </c>
      <c r="P1361" s="5"/>
      <c r="Q1361" s="5" t="s">
        <v>26</v>
      </c>
      <c r="R1361" s="5" t="s">
        <v>21</v>
      </c>
      <c r="S1361" s="5">
        <v>72</v>
      </c>
      <c r="T1361" s="5" t="s">
        <v>22</v>
      </c>
      <c r="U1361" s="5" t="s">
        <v>23</v>
      </c>
      <c r="V1361" s="5" t="s">
        <v>24</v>
      </c>
      <c r="W1361" s="12">
        <v>168</v>
      </c>
      <c r="X1361" s="7">
        <f t="shared" si="84"/>
        <v>0.23</v>
      </c>
      <c r="Y1361" s="5">
        <f t="shared" si="85"/>
        <v>129.36000000000001</v>
      </c>
      <c r="AI1361" t="e">
        <f>VLOOKUP(A1361,NP!$A:$B,2,FALSE)</f>
        <v>#N/A</v>
      </c>
      <c r="AJ1361">
        <f t="shared" si="86"/>
        <v>0</v>
      </c>
      <c r="AK1361">
        <f>VLOOKUP(F1361,Kondition!$B$4:$AG$31,12,FALSE)*100</f>
        <v>23</v>
      </c>
      <c r="AL1361" t="e">
        <f t="shared" si="87"/>
        <v>#REF!</v>
      </c>
      <c r="AM1361">
        <v>16</v>
      </c>
    </row>
    <row r="1362" spans="1:39" x14ac:dyDescent="0.3">
      <c r="A1362" s="5">
        <v>10106380</v>
      </c>
      <c r="B1362" s="6">
        <v>8019227215991</v>
      </c>
      <c r="C1362" s="5" t="s">
        <v>77</v>
      </c>
      <c r="D1362" s="5" t="s">
        <v>1546</v>
      </c>
      <c r="E1362" s="12">
        <v>223</v>
      </c>
      <c r="F1362" s="5" t="s">
        <v>54</v>
      </c>
      <c r="G1362" s="5">
        <v>2255517</v>
      </c>
      <c r="H1362" s="36" t="s">
        <v>77</v>
      </c>
      <c r="I1362" s="5">
        <v>225</v>
      </c>
      <c r="J1362" s="5">
        <v>55</v>
      </c>
      <c r="K1362" s="5">
        <v>17</v>
      </c>
      <c r="L1362" s="5" t="s">
        <v>1419</v>
      </c>
      <c r="M1362" s="5">
        <v>97</v>
      </c>
      <c r="N1362" s="5"/>
      <c r="O1362" s="5" t="s">
        <v>19</v>
      </c>
      <c r="P1362" s="5" t="s">
        <v>57</v>
      </c>
      <c r="Q1362" s="5" t="s">
        <v>26</v>
      </c>
      <c r="R1362" s="5" t="s">
        <v>21</v>
      </c>
      <c r="S1362" s="5">
        <v>72</v>
      </c>
      <c r="T1362" s="5" t="s">
        <v>22</v>
      </c>
      <c r="U1362" s="5" t="s">
        <v>23</v>
      </c>
      <c r="V1362" s="5" t="s">
        <v>24</v>
      </c>
      <c r="W1362" s="12">
        <v>223</v>
      </c>
      <c r="X1362" s="7">
        <f t="shared" si="84"/>
        <v>0.35499999999999998</v>
      </c>
      <c r="Y1362" s="5">
        <f t="shared" si="85"/>
        <v>143.83500000000001</v>
      </c>
      <c r="AI1362" t="e">
        <f>VLOOKUP(A1362,NP!$A:$B,2,FALSE)</f>
        <v>#N/A</v>
      </c>
      <c r="AJ1362">
        <f t="shared" si="86"/>
        <v>0</v>
      </c>
      <c r="AK1362">
        <f>VLOOKUP(F1362,Kondition!$B$4:$AG$31,15,FALSE)*100</f>
        <v>35.5</v>
      </c>
      <c r="AL1362" t="e">
        <f t="shared" si="87"/>
        <v>#REF!</v>
      </c>
      <c r="AM1362">
        <v>17</v>
      </c>
    </row>
    <row r="1363" spans="1:39" x14ac:dyDescent="0.3">
      <c r="A1363" s="5">
        <v>10015335</v>
      </c>
      <c r="B1363" s="6">
        <v>4019238447729</v>
      </c>
      <c r="C1363" s="5" t="s">
        <v>76</v>
      </c>
      <c r="D1363" s="5" t="s">
        <v>119</v>
      </c>
      <c r="E1363" s="12">
        <v>181.5</v>
      </c>
      <c r="F1363" s="5" t="s">
        <v>18</v>
      </c>
      <c r="G1363" s="5">
        <v>2055517</v>
      </c>
      <c r="H1363" s="36" t="s">
        <v>76</v>
      </c>
      <c r="I1363" s="5">
        <v>205</v>
      </c>
      <c r="J1363" s="5">
        <v>55</v>
      </c>
      <c r="K1363" s="5">
        <v>17</v>
      </c>
      <c r="L1363" s="5" t="s">
        <v>79</v>
      </c>
      <c r="M1363" s="5">
        <v>95</v>
      </c>
      <c r="N1363" s="5"/>
      <c r="O1363" s="5" t="s">
        <v>25</v>
      </c>
      <c r="P1363" s="5"/>
      <c r="Q1363" s="5" t="s">
        <v>26</v>
      </c>
      <c r="R1363" s="5" t="s">
        <v>21</v>
      </c>
      <c r="S1363" s="5">
        <v>72</v>
      </c>
      <c r="T1363" s="5" t="s">
        <v>22</v>
      </c>
      <c r="U1363" s="5" t="s">
        <v>23</v>
      </c>
      <c r="V1363" s="5" t="s">
        <v>24</v>
      </c>
      <c r="W1363" s="12">
        <v>181.5</v>
      </c>
      <c r="X1363" s="7">
        <f t="shared" si="84"/>
        <v>0.23</v>
      </c>
      <c r="Y1363" s="5">
        <f t="shared" si="85"/>
        <v>139.755</v>
      </c>
      <c r="AI1363" t="e">
        <f>VLOOKUP(A1363,NP!$A:$B,2,FALSE)</f>
        <v>#N/A</v>
      </c>
      <c r="AJ1363">
        <f t="shared" si="86"/>
        <v>0</v>
      </c>
      <c r="AK1363">
        <f>VLOOKUP(F1363,Kondition!$B$4:$AG$31,15,FALSE)*100</f>
        <v>23</v>
      </c>
      <c r="AL1363" t="e">
        <f t="shared" si="87"/>
        <v>#REF!</v>
      </c>
      <c r="AM1363">
        <v>17</v>
      </c>
    </row>
    <row r="1364" spans="1:39" x14ac:dyDescent="0.3">
      <c r="A1364" s="5">
        <v>11010651</v>
      </c>
      <c r="B1364" s="6">
        <v>4019238743326</v>
      </c>
      <c r="C1364" s="5" t="s">
        <v>76</v>
      </c>
      <c r="D1364" s="5" t="s">
        <v>3268</v>
      </c>
      <c r="E1364" s="12">
        <v>181.5</v>
      </c>
      <c r="F1364" s="5" t="s">
        <v>18</v>
      </c>
      <c r="G1364" s="5">
        <v>2055517</v>
      </c>
      <c r="H1364" s="36" t="s">
        <v>76</v>
      </c>
      <c r="I1364" s="5">
        <v>205</v>
      </c>
      <c r="J1364" s="5">
        <v>55</v>
      </c>
      <c r="K1364" s="5">
        <v>17</v>
      </c>
      <c r="L1364" s="5" t="s">
        <v>202</v>
      </c>
      <c r="M1364" s="5">
        <v>95</v>
      </c>
      <c r="N1364" s="5"/>
      <c r="O1364" s="5" t="s">
        <v>25</v>
      </c>
      <c r="P1364" s="5"/>
      <c r="Q1364" s="5" t="s">
        <v>21</v>
      </c>
      <c r="R1364" s="5" t="s">
        <v>21</v>
      </c>
      <c r="S1364" s="5">
        <v>72</v>
      </c>
      <c r="T1364" s="5" t="s">
        <v>22</v>
      </c>
      <c r="U1364" s="5" t="s">
        <v>23</v>
      </c>
      <c r="V1364" s="5" t="s">
        <v>24</v>
      </c>
      <c r="W1364" s="12">
        <v>181.5</v>
      </c>
      <c r="X1364" s="7">
        <f t="shared" si="84"/>
        <v>0.23</v>
      </c>
      <c r="Y1364" s="5">
        <f t="shared" si="85"/>
        <v>139.755</v>
      </c>
      <c r="AI1364" t="e">
        <f>VLOOKUP(A1364,NP!$A:$B,2,FALSE)</f>
        <v>#N/A</v>
      </c>
      <c r="AJ1364">
        <f t="shared" si="86"/>
        <v>0</v>
      </c>
      <c r="AK1364">
        <f>VLOOKUP(F1364,Kondition!$B$4:$AG$31,15,FALSE)*100</f>
        <v>23</v>
      </c>
      <c r="AL1364" t="e">
        <f t="shared" si="87"/>
        <v>#REF!</v>
      </c>
      <c r="AM1364">
        <v>17</v>
      </c>
    </row>
    <row r="1365" spans="1:39" x14ac:dyDescent="0.3">
      <c r="A1365" s="5">
        <v>11011473</v>
      </c>
      <c r="B1365" s="6">
        <v>4019238794779</v>
      </c>
      <c r="C1365" s="5" t="s">
        <v>76</v>
      </c>
      <c r="D1365" s="5" t="s">
        <v>3329</v>
      </c>
      <c r="E1365" s="12">
        <v>182</v>
      </c>
      <c r="F1365" s="5" t="s">
        <v>18</v>
      </c>
      <c r="G1365" s="5">
        <v>2154017</v>
      </c>
      <c r="H1365" s="36" t="s">
        <v>76</v>
      </c>
      <c r="I1365" s="5">
        <v>215</v>
      </c>
      <c r="J1365" s="5">
        <v>40</v>
      </c>
      <c r="K1365" s="5">
        <v>17</v>
      </c>
      <c r="L1365" s="5" t="s">
        <v>3230</v>
      </c>
      <c r="M1365" s="5">
        <v>87</v>
      </c>
      <c r="N1365" s="5"/>
      <c r="O1365" s="5" t="s">
        <v>25</v>
      </c>
      <c r="P1365" s="5"/>
      <c r="Q1365" s="5" t="s">
        <v>26</v>
      </c>
      <c r="R1365" s="5" t="s">
        <v>27</v>
      </c>
      <c r="S1365" s="5">
        <v>72</v>
      </c>
      <c r="T1365" s="5" t="s">
        <v>22</v>
      </c>
      <c r="U1365" s="5" t="s">
        <v>23</v>
      </c>
      <c r="V1365" s="5" t="s">
        <v>24</v>
      </c>
      <c r="W1365" s="12">
        <v>182</v>
      </c>
      <c r="X1365" s="7">
        <f t="shared" si="84"/>
        <v>0.23</v>
      </c>
      <c r="Y1365" s="5">
        <f t="shared" si="85"/>
        <v>140.14000000000001</v>
      </c>
      <c r="AI1365" t="e">
        <f>VLOOKUP(A1365,NP!$A:$B,2,FALSE)</f>
        <v>#N/A</v>
      </c>
      <c r="AJ1365">
        <f t="shared" si="86"/>
        <v>0</v>
      </c>
      <c r="AK1365">
        <f>VLOOKUP(F1365,Kondition!$B$4:$AG$31,15,FALSE)*100</f>
        <v>23</v>
      </c>
      <c r="AL1365" t="e">
        <f t="shared" si="87"/>
        <v>#REF!</v>
      </c>
      <c r="AM1365">
        <v>17</v>
      </c>
    </row>
    <row r="1366" spans="1:39" x14ac:dyDescent="0.3">
      <c r="A1366" s="5">
        <v>11010102</v>
      </c>
      <c r="B1366" s="6">
        <v>4019238691757</v>
      </c>
      <c r="C1366" s="5" t="s">
        <v>2294</v>
      </c>
      <c r="D1366" s="5" t="s">
        <v>5836</v>
      </c>
      <c r="E1366" s="12">
        <v>182</v>
      </c>
      <c r="F1366" s="5" t="s">
        <v>18</v>
      </c>
      <c r="G1366" s="5">
        <v>2356517</v>
      </c>
      <c r="H1366" s="36" t="s">
        <v>2294</v>
      </c>
      <c r="I1366" s="5">
        <v>235</v>
      </c>
      <c r="J1366" s="5">
        <v>65</v>
      </c>
      <c r="K1366" s="5">
        <v>17</v>
      </c>
      <c r="L1366" s="5" t="s">
        <v>202</v>
      </c>
      <c r="M1366" s="5">
        <v>108</v>
      </c>
      <c r="N1366" s="5"/>
      <c r="O1366" s="5" t="s">
        <v>19</v>
      </c>
      <c r="P1366" s="5"/>
      <c r="Q1366" s="5" t="s">
        <v>26</v>
      </c>
      <c r="R1366" s="5" t="s">
        <v>21</v>
      </c>
      <c r="S1366" s="5">
        <v>72</v>
      </c>
      <c r="T1366" s="5" t="s">
        <v>22</v>
      </c>
      <c r="U1366" s="5" t="s">
        <v>23</v>
      </c>
      <c r="V1366" s="5" t="s">
        <v>24</v>
      </c>
      <c r="W1366" s="12">
        <v>182</v>
      </c>
      <c r="X1366" s="7">
        <f t="shared" si="84"/>
        <v>0.23</v>
      </c>
      <c r="Y1366" s="5">
        <f t="shared" si="85"/>
        <v>140.14000000000001</v>
      </c>
      <c r="AI1366" t="e">
        <f>VLOOKUP(A1366,NP!$A:$B,2,FALSE)</f>
        <v>#N/A</v>
      </c>
      <c r="AJ1366">
        <f t="shared" si="86"/>
        <v>0</v>
      </c>
      <c r="AK1366">
        <f>VLOOKUP(F1366,Kondition!$B$4:$AG$31,15,FALSE)*100</f>
        <v>23</v>
      </c>
      <c r="AL1366" t="e">
        <f t="shared" si="87"/>
        <v>#REF!</v>
      </c>
      <c r="AM1366">
        <v>17</v>
      </c>
    </row>
    <row r="1367" spans="1:39" x14ac:dyDescent="0.3">
      <c r="A1367" s="5">
        <v>11010147</v>
      </c>
      <c r="B1367" s="6">
        <v>4019238676266</v>
      </c>
      <c r="C1367" s="5" t="s">
        <v>4286</v>
      </c>
      <c r="D1367" s="5" t="s">
        <v>4816</v>
      </c>
      <c r="E1367" s="12">
        <v>169.5</v>
      </c>
      <c r="F1367" s="5" t="s">
        <v>18</v>
      </c>
      <c r="G1367" s="5">
        <v>2156515</v>
      </c>
      <c r="H1367" s="36" t="s">
        <v>4286</v>
      </c>
      <c r="I1367" s="5">
        <v>215</v>
      </c>
      <c r="J1367" s="5">
        <v>65</v>
      </c>
      <c r="K1367" s="5">
        <v>15</v>
      </c>
      <c r="L1367" s="5" t="s">
        <v>4302</v>
      </c>
      <c r="M1367" s="5">
        <v>104</v>
      </c>
      <c r="N1367" s="5">
        <v>102</v>
      </c>
      <c r="O1367" s="5" t="s">
        <v>33</v>
      </c>
      <c r="P1367" s="5"/>
      <c r="Q1367" s="5" t="s">
        <v>26</v>
      </c>
      <c r="R1367" s="5" t="s">
        <v>27</v>
      </c>
      <c r="S1367" s="5">
        <v>73</v>
      </c>
      <c r="T1367" s="5" t="s">
        <v>22</v>
      </c>
      <c r="U1367" s="5" t="s">
        <v>23</v>
      </c>
      <c r="V1367" s="5" t="s">
        <v>4279</v>
      </c>
      <c r="W1367" s="12">
        <v>169.5</v>
      </c>
      <c r="X1367" s="7">
        <f t="shared" si="84"/>
        <v>0.215</v>
      </c>
      <c r="Y1367" s="5">
        <f t="shared" si="85"/>
        <v>133.0575</v>
      </c>
      <c r="AI1367" t="e">
        <f>VLOOKUP(A1367,NP!$A:$B,2,FALSE)</f>
        <v>#N/A</v>
      </c>
      <c r="AJ1367">
        <f t="shared" si="86"/>
        <v>0</v>
      </c>
      <c r="AK1367">
        <f>VLOOKUP(F1367,Kondition!$B$4:$AG$31,9,FALSE)*100</f>
        <v>21.5</v>
      </c>
      <c r="AL1367" t="e">
        <f t="shared" si="87"/>
        <v>#REF!</v>
      </c>
      <c r="AM1367">
        <v>16</v>
      </c>
    </row>
    <row r="1368" spans="1:39" x14ac:dyDescent="0.3">
      <c r="A1368" s="5">
        <v>10019362</v>
      </c>
      <c r="B1368" s="6">
        <v>4019238642940</v>
      </c>
      <c r="C1368" s="5" t="s">
        <v>2294</v>
      </c>
      <c r="D1368" s="5" t="s">
        <v>4957</v>
      </c>
      <c r="E1368" s="12">
        <v>182.5</v>
      </c>
      <c r="F1368" s="5" t="s">
        <v>18</v>
      </c>
      <c r="G1368" s="5">
        <v>2555518</v>
      </c>
      <c r="H1368" s="36" t="s">
        <v>2294</v>
      </c>
      <c r="I1368" s="5">
        <v>255</v>
      </c>
      <c r="J1368" s="5">
        <v>55</v>
      </c>
      <c r="K1368" s="5">
        <v>18</v>
      </c>
      <c r="L1368" s="5" t="s">
        <v>202</v>
      </c>
      <c r="M1368" s="5">
        <v>109</v>
      </c>
      <c r="N1368" s="5"/>
      <c r="O1368" s="5" t="s">
        <v>25</v>
      </c>
      <c r="P1368" s="5"/>
      <c r="Q1368" s="5" t="s">
        <v>21</v>
      </c>
      <c r="R1368" s="5" t="s">
        <v>21</v>
      </c>
      <c r="S1368" s="5">
        <v>73</v>
      </c>
      <c r="T1368" s="5" t="s">
        <v>22</v>
      </c>
      <c r="U1368" s="5" t="s">
        <v>23</v>
      </c>
      <c r="V1368" s="5" t="s">
        <v>24</v>
      </c>
      <c r="W1368" s="12">
        <v>182.5</v>
      </c>
      <c r="X1368" s="7">
        <f t="shared" si="84"/>
        <v>0.23</v>
      </c>
      <c r="Y1368" s="5">
        <f t="shared" si="85"/>
        <v>140.52500000000001</v>
      </c>
      <c r="AI1368" t="e">
        <f>VLOOKUP(A1368,NP!$A:$B,2,FALSE)</f>
        <v>#N/A</v>
      </c>
      <c r="AJ1368">
        <f t="shared" si="86"/>
        <v>0</v>
      </c>
      <c r="AK1368">
        <f>VLOOKUP(F1368,Kondition!$B$4:$AG$31,18,FALSE)*100</f>
        <v>23</v>
      </c>
      <c r="AL1368" t="e">
        <f t="shared" si="87"/>
        <v>#REF!</v>
      </c>
      <c r="AM1368">
        <v>17</v>
      </c>
    </row>
    <row r="1369" spans="1:39" x14ac:dyDescent="0.3">
      <c r="A1369" s="5">
        <v>10106480</v>
      </c>
      <c r="B1369" s="6">
        <v>8019227191981</v>
      </c>
      <c r="C1369" s="5" t="s">
        <v>77</v>
      </c>
      <c r="D1369" s="5" t="s">
        <v>1553</v>
      </c>
      <c r="E1369" s="12">
        <v>211</v>
      </c>
      <c r="F1369" s="5" t="s">
        <v>54</v>
      </c>
      <c r="G1369" s="5">
        <v>2055017</v>
      </c>
      <c r="H1369" s="36" t="s">
        <v>77</v>
      </c>
      <c r="I1369" s="5">
        <v>205</v>
      </c>
      <c r="J1369" s="5">
        <v>50</v>
      </c>
      <c r="K1369" s="5">
        <v>17</v>
      </c>
      <c r="L1369" s="5" t="s">
        <v>1419</v>
      </c>
      <c r="M1369" s="5">
        <v>93</v>
      </c>
      <c r="N1369" s="5"/>
      <c r="O1369" s="5" t="s">
        <v>19</v>
      </c>
      <c r="P1369" s="5" t="s">
        <v>39</v>
      </c>
      <c r="Q1369" s="5" t="s">
        <v>26</v>
      </c>
      <c r="R1369" s="5" t="s">
        <v>21</v>
      </c>
      <c r="S1369" s="5">
        <v>72</v>
      </c>
      <c r="T1369" s="5" t="s">
        <v>22</v>
      </c>
      <c r="U1369" s="5" t="s">
        <v>23</v>
      </c>
      <c r="V1369" s="5" t="s">
        <v>24</v>
      </c>
      <c r="W1369" s="12">
        <v>211</v>
      </c>
      <c r="X1369" s="7">
        <f t="shared" si="84"/>
        <v>0.35499999999999998</v>
      </c>
      <c r="Y1369" s="5">
        <f t="shared" si="85"/>
        <v>136.095</v>
      </c>
      <c r="AI1369" t="e">
        <f>VLOOKUP(A1369,NP!$A:$B,2,FALSE)</f>
        <v>#N/A</v>
      </c>
      <c r="AJ1369">
        <f t="shared" si="86"/>
        <v>0</v>
      </c>
      <c r="AK1369">
        <f>VLOOKUP(F1369,Kondition!$B$4:$AG$31,15,FALSE)*100</f>
        <v>35.5</v>
      </c>
      <c r="AL1369" t="e">
        <f t="shared" si="87"/>
        <v>#REF!</v>
      </c>
      <c r="AM1369">
        <v>17</v>
      </c>
    </row>
    <row r="1370" spans="1:39" x14ac:dyDescent="0.3">
      <c r="A1370" s="5">
        <v>10230507</v>
      </c>
      <c r="B1370" s="6">
        <v>4024067581285</v>
      </c>
      <c r="C1370" s="5" t="s">
        <v>4286</v>
      </c>
      <c r="D1370" s="5" t="s">
        <v>4605</v>
      </c>
      <c r="E1370" s="12">
        <v>143.5</v>
      </c>
      <c r="F1370" s="5" t="s">
        <v>63</v>
      </c>
      <c r="G1370" s="5">
        <v>2256516</v>
      </c>
      <c r="H1370" s="36" t="s">
        <v>4286</v>
      </c>
      <c r="I1370" s="5">
        <v>225</v>
      </c>
      <c r="J1370" s="5">
        <v>65</v>
      </c>
      <c r="K1370" s="5">
        <v>16</v>
      </c>
      <c r="L1370" s="5" t="s">
        <v>2296</v>
      </c>
      <c r="M1370" s="5">
        <v>112</v>
      </c>
      <c r="N1370" s="5">
        <v>110</v>
      </c>
      <c r="O1370" s="5" t="s">
        <v>50</v>
      </c>
      <c r="P1370" s="5"/>
      <c r="Q1370" s="5" t="s">
        <v>26</v>
      </c>
      <c r="R1370" s="5" t="s">
        <v>21</v>
      </c>
      <c r="S1370" s="5">
        <v>73</v>
      </c>
      <c r="T1370" s="5" t="s">
        <v>22</v>
      </c>
      <c r="U1370" s="5" t="s">
        <v>23</v>
      </c>
      <c r="V1370" s="5" t="s">
        <v>4279</v>
      </c>
      <c r="W1370" s="12">
        <v>143.5</v>
      </c>
      <c r="X1370" s="7">
        <f t="shared" si="84"/>
        <v>0.21</v>
      </c>
      <c r="Y1370" s="5">
        <f t="shared" si="85"/>
        <v>113.36500000000001</v>
      </c>
      <c r="AI1370" t="e">
        <f>VLOOKUP(A1370,NP!$A:$B,2,FALSE)</f>
        <v>#N/A</v>
      </c>
      <c r="AJ1370">
        <f t="shared" si="86"/>
        <v>0</v>
      </c>
      <c r="AK1370">
        <f>VLOOKUP(F1370,Kondition!$B$4:$AG$31,12,FALSE)*100</f>
        <v>21</v>
      </c>
      <c r="AL1370" t="e">
        <f t="shared" si="87"/>
        <v>#REF!</v>
      </c>
      <c r="AM1370">
        <v>16</v>
      </c>
    </row>
    <row r="1371" spans="1:39" x14ac:dyDescent="0.3">
      <c r="A1371" s="5">
        <v>10019271</v>
      </c>
      <c r="B1371" s="6">
        <v>4019238641202</v>
      </c>
      <c r="C1371" s="5" t="s">
        <v>76</v>
      </c>
      <c r="D1371" s="5" t="s">
        <v>212</v>
      </c>
      <c r="E1371" s="12">
        <v>170</v>
      </c>
      <c r="F1371" s="5" t="s">
        <v>18</v>
      </c>
      <c r="G1371" s="5">
        <v>2255516</v>
      </c>
      <c r="H1371" s="36" t="s">
        <v>76</v>
      </c>
      <c r="I1371" s="5">
        <v>225</v>
      </c>
      <c r="J1371" s="5">
        <v>55</v>
      </c>
      <c r="K1371" s="5">
        <v>16</v>
      </c>
      <c r="L1371" s="5" t="s">
        <v>202</v>
      </c>
      <c r="M1371" s="5">
        <v>99</v>
      </c>
      <c r="N1371" s="5"/>
      <c r="O1371" s="5" t="s">
        <v>25</v>
      </c>
      <c r="P1371" s="5"/>
      <c r="Q1371" s="5" t="s">
        <v>21</v>
      </c>
      <c r="R1371" s="5" t="s">
        <v>21</v>
      </c>
      <c r="S1371" s="5">
        <v>72</v>
      </c>
      <c r="T1371" s="5" t="s">
        <v>22</v>
      </c>
      <c r="U1371" s="5" t="s">
        <v>23</v>
      </c>
      <c r="V1371" s="5" t="s">
        <v>24</v>
      </c>
      <c r="W1371" s="12">
        <v>170</v>
      </c>
      <c r="X1371" s="7">
        <f t="shared" si="84"/>
        <v>0.23</v>
      </c>
      <c r="Y1371" s="5">
        <f t="shared" si="85"/>
        <v>130.9</v>
      </c>
      <c r="AI1371" t="e">
        <f>VLOOKUP(A1371,NP!$A:$B,2,FALSE)</f>
        <v>#N/A</v>
      </c>
      <c r="AJ1371">
        <f t="shared" si="86"/>
        <v>0</v>
      </c>
      <c r="AK1371">
        <f>VLOOKUP(F1371,Kondition!$B$4:$AG$31,12,FALSE)*100</f>
        <v>23</v>
      </c>
      <c r="AL1371" t="e">
        <f t="shared" si="87"/>
        <v>#REF!</v>
      </c>
      <c r="AM1371">
        <v>16</v>
      </c>
    </row>
    <row r="1372" spans="1:39" x14ac:dyDescent="0.3">
      <c r="A1372" s="5">
        <v>11010127</v>
      </c>
      <c r="B1372" s="6">
        <v>4019238661590</v>
      </c>
      <c r="C1372" s="5" t="s">
        <v>2294</v>
      </c>
      <c r="D1372" s="5" t="s">
        <v>5855</v>
      </c>
      <c r="E1372" s="12">
        <v>170</v>
      </c>
      <c r="F1372" s="5" t="s">
        <v>18</v>
      </c>
      <c r="G1372" s="5">
        <v>2557015</v>
      </c>
      <c r="H1372" s="36" t="s">
        <v>2294</v>
      </c>
      <c r="I1372" s="5">
        <v>255</v>
      </c>
      <c r="J1372" s="5">
        <v>70</v>
      </c>
      <c r="K1372" s="5">
        <v>15</v>
      </c>
      <c r="L1372" s="5" t="s">
        <v>5842</v>
      </c>
      <c r="M1372" s="5">
        <v>108</v>
      </c>
      <c r="N1372" s="5"/>
      <c r="O1372" s="5" t="s">
        <v>33</v>
      </c>
      <c r="P1372" s="5"/>
      <c r="Q1372" s="5"/>
      <c r="R1372" s="5"/>
      <c r="S1372" s="5"/>
      <c r="T1372" s="5"/>
      <c r="U1372" s="5"/>
      <c r="V1372" s="5"/>
      <c r="W1372" s="12">
        <v>170</v>
      </c>
      <c r="X1372" s="7">
        <f t="shared" si="84"/>
        <v>0.215</v>
      </c>
      <c r="Y1372" s="5">
        <f t="shared" si="85"/>
        <v>133.45000000000002</v>
      </c>
      <c r="AI1372" t="e">
        <f>VLOOKUP(A1372,NP!$A:$B,2,FALSE)</f>
        <v>#N/A</v>
      </c>
      <c r="AJ1372">
        <f t="shared" si="86"/>
        <v>0</v>
      </c>
      <c r="AK1372">
        <f>VLOOKUP(F1372,Kondition!$B$4:$AG$31,9,FALSE)*100</f>
        <v>21.5</v>
      </c>
      <c r="AL1372" t="e">
        <f t="shared" si="87"/>
        <v>#REF!</v>
      </c>
      <c r="AM1372">
        <v>16</v>
      </c>
    </row>
    <row r="1373" spans="1:39" x14ac:dyDescent="0.3">
      <c r="A1373" s="5">
        <v>11010064</v>
      </c>
      <c r="B1373" s="6">
        <v>4019238661132</v>
      </c>
      <c r="C1373" s="5" t="s">
        <v>76</v>
      </c>
      <c r="D1373" s="5" t="s">
        <v>3209</v>
      </c>
      <c r="E1373" s="12">
        <v>183</v>
      </c>
      <c r="F1373" s="5" t="s">
        <v>18</v>
      </c>
      <c r="G1373" s="5">
        <v>2155517</v>
      </c>
      <c r="H1373" s="36" t="s">
        <v>76</v>
      </c>
      <c r="I1373" s="5">
        <v>215</v>
      </c>
      <c r="J1373" s="5">
        <v>55</v>
      </c>
      <c r="K1373" s="5">
        <v>17</v>
      </c>
      <c r="L1373" s="5" t="s">
        <v>3205</v>
      </c>
      <c r="M1373" s="5">
        <v>98</v>
      </c>
      <c r="N1373" s="5"/>
      <c r="O1373" s="5" t="s">
        <v>33</v>
      </c>
      <c r="P1373" s="5"/>
      <c r="Q1373" s="5"/>
      <c r="R1373" s="5"/>
      <c r="S1373" s="5"/>
      <c r="T1373" s="5"/>
      <c r="U1373" s="5"/>
      <c r="V1373" s="5"/>
      <c r="W1373" s="12">
        <v>183</v>
      </c>
      <c r="X1373" s="7">
        <f t="shared" si="84"/>
        <v>0.23</v>
      </c>
      <c r="Y1373" s="5">
        <f t="shared" si="85"/>
        <v>140.91</v>
      </c>
      <c r="AI1373" t="e">
        <f>VLOOKUP(A1373,NP!$A:$B,2,FALSE)</f>
        <v>#N/A</v>
      </c>
      <c r="AJ1373">
        <f t="shared" si="86"/>
        <v>0</v>
      </c>
      <c r="AK1373">
        <f>VLOOKUP(F1373,Kondition!$B$4:$AG$31,15,FALSE)*100</f>
        <v>23</v>
      </c>
      <c r="AL1373" t="e">
        <f t="shared" si="87"/>
        <v>#REF!</v>
      </c>
      <c r="AM1373">
        <v>17</v>
      </c>
    </row>
    <row r="1374" spans="1:39" x14ac:dyDescent="0.3">
      <c r="A1374" s="5">
        <v>11013851</v>
      </c>
      <c r="B1374" s="6">
        <v>4019238028966</v>
      </c>
      <c r="C1374" s="5" t="s">
        <v>4286</v>
      </c>
      <c r="D1374" s="5" t="s">
        <v>4837</v>
      </c>
      <c r="E1374" s="12">
        <v>170.5</v>
      </c>
      <c r="F1374" s="5" t="s">
        <v>18</v>
      </c>
      <c r="G1374" s="5">
        <v>2156516</v>
      </c>
      <c r="H1374" s="36" t="s">
        <v>4286</v>
      </c>
      <c r="I1374" s="5">
        <v>215</v>
      </c>
      <c r="J1374" s="5">
        <v>65</v>
      </c>
      <c r="K1374" s="5">
        <v>16</v>
      </c>
      <c r="L1374" s="5" t="s">
        <v>4838</v>
      </c>
      <c r="M1374" s="5">
        <v>109</v>
      </c>
      <c r="N1374" s="5">
        <v>107</v>
      </c>
      <c r="O1374" s="5" t="s">
        <v>50</v>
      </c>
      <c r="P1374" s="5"/>
      <c r="Q1374" s="5"/>
      <c r="R1374" s="5"/>
      <c r="S1374" s="5"/>
      <c r="T1374" s="5"/>
      <c r="U1374" s="5"/>
      <c r="V1374" s="5"/>
      <c r="W1374" s="12">
        <v>170.5</v>
      </c>
      <c r="X1374" s="7">
        <f t="shared" si="84"/>
        <v>0.23</v>
      </c>
      <c r="Y1374" s="5">
        <f t="shared" si="85"/>
        <v>131.285</v>
      </c>
      <c r="AI1374" t="e">
        <f>VLOOKUP(A1374,NP!$A:$B,2,FALSE)</f>
        <v>#N/A</v>
      </c>
      <c r="AJ1374">
        <f t="shared" si="86"/>
        <v>0</v>
      </c>
      <c r="AK1374">
        <f>VLOOKUP(F1374,Kondition!$B$4:$AG$31,12,FALSE)*100</f>
        <v>23</v>
      </c>
      <c r="AL1374" t="e">
        <f t="shared" si="87"/>
        <v>#REF!</v>
      </c>
      <c r="AM1374">
        <v>16</v>
      </c>
    </row>
    <row r="1375" spans="1:39" x14ac:dyDescent="0.3">
      <c r="A1375" s="5">
        <v>10230739</v>
      </c>
      <c r="B1375" s="6">
        <v>4024067748114</v>
      </c>
      <c r="C1375" s="5" t="s">
        <v>76</v>
      </c>
      <c r="D1375" s="5" t="s">
        <v>2362</v>
      </c>
      <c r="E1375" s="12">
        <v>152</v>
      </c>
      <c r="F1375" s="5" t="s">
        <v>63</v>
      </c>
      <c r="G1375" s="5">
        <v>2354517</v>
      </c>
      <c r="H1375" s="36" t="s">
        <v>76</v>
      </c>
      <c r="I1375" s="5">
        <v>235</v>
      </c>
      <c r="J1375" s="5">
        <v>45</v>
      </c>
      <c r="K1375" s="5">
        <v>17</v>
      </c>
      <c r="L1375" s="5" t="s">
        <v>2327</v>
      </c>
      <c r="M1375" s="5">
        <v>97</v>
      </c>
      <c r="N1375" s="5"/>
      <c r="O1375" s="5" t="s">
        <v>25</v>
      </c>
      <c r="P1375" s="5"/>
      <c r="Q1375" s="5" t="s">
        <v>26</v>
      </c>
      <c r="R1375" s="5" t="s">
        <v>21</v>
      </c>
      <c r="S1375" s="5">
        <v>72</v>
      </c>
      <c r="T1375" s="5" t="s">
        <v>22</v>
      </c>
      <c r="U1375" s="5" t="s">
        <v>23</v>
      </c>
      <c r="V1375" s="5" t="s">
        <v>24</v>
      </c>
      <c r="W1375" s="12">
        <v>152</v>
      </c>
      <c r="X1375" s="7">
        <f t="shared" si="84"/>
        <v>0.21</v>
      </c>
      <c r="Y1375" s="5">
        <f t="shared" si="85"/>
        <v>120.08000000000001</v>
      </c>
      <c r="AI1375" t="e">
        <f>VLOOKUP(A1375,NP!$A:$B,2,FALSE)</f>
        <v>#N/A</v>
      </c>
      <c r="AJ1375">
        <f t="shared" si="86"/>
        <v>0</v>
      </c>
      <c r="AK1375">
        <f>VLOOKUP(F1375,Kondition!$B$4:$AG$31,15,FALSE)*100</f>
        <v>21</v>
      </c>
      <c r="AL1375" t="e">
        <f t="shared" si="87"/>
        <v>#REF!</v>
      </c>
      <c r="AM1375">
        <v>17</v>
      </c>
    </row>
    <row r="1376" spans="1:39" x14ac:dyDescent="0.3">
      <c r="A1376" s="5">
        <v>11010619</v>
      </c>
      <c r="B1376" s="6">
        <v>4019238744095</v>
      </c>
      <c r="C1376" s="5" t="s">
        <v>77</v>
      </c>
      <c r="D1376" s="5" t="s">
        <v>3267</v>
      </c>
      <c r="E1376" s="12">
        <v>184</v>
      </c>
      <c r="F1376" s="5" t="s">
        <v>18</v>
      </c>
      <c r="G1376" s="5">
        <v>2255017</v>
      </c>
      <c r="H1376" s="36" t="s">
        <v>77</v>
      </c>
      <c r="I1376" s="5">
        <v>225</v>
      </c>
      <c r="J1376" s="5">
        <v>50</v>
      </c>
      <c r="K1376" s="5">
        <v>17</v>
      </c>
      <c r="L1376" s="5" t="s">
        <v>122</v>
      </c>
      <c r="M1376" s="5">
        <v>98</v>
      </c>
      <c r="N1376" s="5"/>
      <c r="O1376" s="5" t="s">
        <v>25</v>
      </c>
      <c r="P1376" s="5" t="s">
        <v>36</v>
      </c>
      <c r="Q1376" s="5" t="s">
        <v>26</v>
      </c>
      <c r="R1376" s="5" t="s">
        <v>21</v>
      </c>
      <c r="S1376" s="5">
        <v>72</v>
      </c>
      <c r="T1376" s="5" t="s">
        <v>22</v>
      </c>
      <c r="U1376" s="5" t="s">
        <v>23</v>
      </c>
      <c r="V1376" s="5" t="s">
        <v>24</v>
      </c>
      <c r="W1376" s="12">
        <v>184</v>
      </c>
      <c r="X1376" s="7">
        <f t="shared" si="84"/>
        <v>0.23</v>
      </c>
      <c r="Y1376" s="5">
        <f t="shared" si="85"/>
        <v>141.68</v>
      </c>
      <c r="AI1376" t="e">
        <f>VLOOKUP(A1376,NP!$A:$B,2,FALSE)</f>
        <v>#N/A</v>
      </c>
      <c r="AJ1376">
        <f t="shared" si="86"/>
        <v>0</v>
      </c>
      <c r="AK1376">
        <f>VLOOKUP(F1376,Kondition!$B$4:$AG$31,15,FALSE)*100</f>
        <v>23</v>
      </c>
      <c r="AL1376" t="e">
        <f t="shared" si="87"/>
        <v>#REF!</v>
      </c>
      <c r="AM1376">
        <v>17</v>
      </c>
    </row>
    <row r="1377" spans="1:39" x14ac:dyDescent="0.3">
      <c r="A1377" s="5">
        <v>10015297</v>
      </c>
      <c r="B1377" s="6">
        <v>4019238372830</v>
      </c>
      <c r="C1377" s="5" t="s">
        <v>4286</v>
      </c>
      <c r="D1377" s="5" t="s">
        <v>4296</v>
      </c>
      <c r="E1377" s="12">
        <v>171</v>
      </c>
      <c r="F1377" s="5" t="s">
        <v>18</v>
      </c>
      <c r="G1377" s="5">
        <v>2256516</v>
      </c>
      <c r="H1377" s="36" t="s">
        <v>4286</v>
      </c>
      <c r="I1377" s="5">
        <v>225</v>
      </c>
      <c r="J1377" s="5">
        <v>65</v>
      </c>
      <c r="K1377" s="5">
        <v>16</v>
      </c>
      <c r="L1377" s="5" t="s">
        <v>95</v>
      </c>
      <c r="M1377" s="5">
        <v>112</v>
      </c>
      <c r="N1377" s="5">
        <v>110</v>
      </c>
      <c r="O1377" s="5" t="s">
        <v>50</v>
      </c>
      <c r="P1377" s="5"/>
      <c r="Q1377" s="5" t="s">
        <v>26</v>
      </c>
      <c r="R1377" s="5" t="s">
        <v>21</v>
      </c>
      <c r="S1377" s="5">
        <v>73</v>
      </c>
      <c r="T1377" s="5" t="s">
        <v>22</v>
      </c>
      <c r="U1377" s="5" t="s">
        <v>23</v>
      </c>
      <c r="V1377" s="5" t="s">
        <v>4279</v>
      </c>
      <c r="W1377" s="12">
        <v>171</v>
      </c>
      <c r="X1377" s="7">
        <f t="shared" si="84"/>
        <v>0.23</v>
      </c>
      <c r="Y1377" s="5">
        <f t="shared" si="85"/>
        <v>131.67000000000002</v>
      </c>
      <c r="AI1377" t="e">
        <f>VLOOKUP(A1377,NP!$A:$B,2,FALSE)</f>
        <v>#N/A</v>
      </c>
      <c r="AJ1377">
        <f t="shared" si="86"/>
        <v>0</v>
      </c>
      <c r="AK1377">
        <f>VLOOKUP(F1377,Kondition!$B$4:$AG$31,12,FALSE)*100</f>
        <v>23</v>
      </c>
      <c r="AL1377" t="e">
        <f t="shared" si="87"/>
        <v>#REF!</v>
      </c>
      <c r="AM1377">
        <v>16</v>
      </c>
    </row>
    <row r="1378" spans="1:39" x14ac:dyDescent="0.3">
      <c r="A1378" s="5">
        <v>10106653</v>
      </c>
      <c r="B1378" s="6">
        <v>8019227228199</v>
      </c>
      <c r="C1378" s="5" t="s">
        <v>77</v>
      </c>
      <c r="D1378" s="5" t="s">
        <v>1562</v>
      </c>
      <c r="E1378" s="12">
        <v>261</v>
      </c>
      <c r="F1378" s="5" t="s">
        <v>54</v>
      </c>
      <c r="G1378" s="5">
        <v>2256017</v>
      </c>
      <c r="H1378" s="36" t="s">
        <v>77</v>
      </c>
      <c r="I1378" s="5">
        <v>225</v>
      </c>
      <c r="J1378" s="5">
        <v>60</v>
      </c>
      <c r="K1378" s="5">
        <v>17</v>
      </c>
      <c r="L1378" s="5" t="s">
        <v>1559</v>
      </c>
      <c r="M1378" s="5">
        <v>99</v>
      </c>
      <c r="N1378" s="5"/>
      <c r="O1378" s="5" t="s">
        <v>19</v>
      </c>
      <c r="P1378" s="5" t="s">
        <v>57</v>
      </c>
      <c r="Q1378" s="5" t="s">
        <v>26</v>
      </c>
      <c r="R1378" s="5" t="s">
        <v>27</v>
      </c>
      <c r="S1378" s="5">
        <v>72</v>
      </c>
      <c r="T1378" s="5" t="s">
        <v>22</v>
      </c>
      <c r="U1378" s="5" t="s">
        <v>23</v>
      </c>
      <c r="V1378" s="5" t="s">
        <v>24</v>
      </c>
      <c r="W1378" s="12">
        <v>261</v>
      </c>
      <c r="X1378" s="7" t="str">
        <f t="shared" si="84"/>
        <v>NP</v>
      </c>
      <c r="Y1378" s="5">
        <f t="shared" si="85"/>
        <v>156</v>
      </c>
      <c r="AI1378">
        <f>VLOOKUP(A1378,NP!$A:$B,2,FALSE)</f>
        <v>156</v>
      </c>
      <c r="AJ1378">
        <f t="shared" si="86"/>
        <v>156</v>
      </c>
      <c r="AK1378">
        <f>VLOOKUP(F1378,Kondition!$B$4:$AG$31,15,FALSE)*100</f>
        <v>35.5</v>
      </c>
      <c r="AL1378" t="e">
        <f t="shared" si="87"/>
        <v>#REF!</v>
      </c>
      <c r="AM1378">
        <v>17</v>
      </c>
    </row>
    <row r="1379" spans="1:39" x14ac:dyDescent="0.3">
      <c r="A1379" s="5">
        <v>10106654</v>
      </c>
      <c r="B1379" s="6">
        <v>8019227228205</v>
      </c>
      <c r="C1379" s="5" t="s">
        <v>77</v>
      </c>
      <c r="D1379" s="5" t="s">
        <v>1563</v>
      </c>
      <c r="E1379" s="12">
        <v>294</v>
      </c>
      <c r="F1379" s="5" t="s">
        <v>54</v>
      </c>
      <c r="G1379" s="5">
        <v>2455018</v>
      </c>
      <c r="H1379" s="36" t="s">
        <v>77</v>
      </c>
      <c r="I1379" s="5">
        <v>245</v>
      </c>
      <c r="J1379" s="5">
        <v>50</v>
      </c>
      <c r="K1379" s="5">
        <v>18</v>
      </c>
      <c r="L1379" s="5" t="s">
        <v>1559</v>
      </c>
      <c r="M1379" s="5">
        <v>100</v>
      </c>
      <c r="N1379" s="5"/>
      <c r="O1379" s="5" t="s">
        <v>19</v>
      </c>
      <c r="P1379" s="5" t="s">
        <v>57</v>
      </c>
      <c r="Q1379" s="5" t="s">
        <v>26</v>
      </c>
      <c r="R1379" s="5" t="s">
        <v>21</v>
      </c>
      <c r="S1379" s="5">
        <v>72</v>
      </c>
      <c r="T1379" s="5" t="s">
        <v>22</v>
      </c>
      <c r="U1379" s="5" t="s">
        <v>23</v>
      </c>
      <c r="V1379" s="5" t="s">
        <v>24</v>
      </c>
      <c r="W1379" s="12">
        <v>294</v>
      </c>
      <c r="X1379" s="7" t="str">
        <f t="shared" si="84"/>
        <v>NP</v>
      </c>
      <c r="Y1379" s="5">
        <f t="shared" si="85"/>
        <v>171.5</v>
      </c>
      <c r="AI1379">
        <f>VLOOKUP(A1379,NP!$A:$B,2,FALSE)</f>
        <v>171.5</v>
      </c>
      <c r="AJ1379">
        <f t="shared" si="86"/>
        <v>171.5</v>
      </c>
      <c r="AK1379">
        <f>VLOOKUP(F1379,Kondition!$B$4:$AG$31,18,FALSE)*100</f>
        <v>35.5</v>
      </c>
      <c r="AL1379" t="e">
        <f t="shared" si="87"/>
        <v>#REF!</v>
      </c>
      <c r="AM1379">
        <v>17</v>
      </c>
    </row>
    <row r="1380" spans="1:39" x14ac:dyDescent="0.3">
      <c r="A1380" s="5">
        <v>10106835</v>
      </c>
      <c r="B1380" s="6">
        <v>8019227228182</v>
      </c>
      <c r="C1380" s="5" t="s">
        <v>77</v>
      </c>
      <c r="D1380" s="5" t="s">
        <v>1565</v>
      </c>
      <c r="E1380" s="12">
        <v>241</v>
      </c>
      <c r="F1380" s="5" t="s">
        <v>54</v>
      </c>
      <c r="G1380" s="5">
        <v>2055517</v>
      </c>
      <c r="H1380" s="36" t="s">
        <v>77</v>
      </c>
      <c r="I1380" s="5">
        <v>205</v>
      </c>
      <c r="J1380" s="5">
        <v>55</v>
      </c>
      <c r="K1380" s="5">
        <v>17</v>
      </c>
      <c r="L1380" s="5" t="s">
        <v>1419</v>
      </c>
      <c r="M1380" s="5">
        <v>91</v>
      </c>
      <c r="N1380" s="5"/>
      <c r="O1380" s="5" t="s">
        <v>19</v>
      </c>
      <c r="P1380" s="5" t="s">
        <v>57</v>
      </c>
      <c r="Q1380" s="5" t="s">
        <v>26</v>
      </c>
      <c r="R1380" s="5" t="s">
        <v>21</v>
      </c>
      <c r="S1380" s="5">
        <v>72</v>
      </c>
      <c r="T1380" s="5" t="s">
        <v>22</v>
      </c>
      <c r="U1380" s="5" t="s">
        <v>23</v>
      </c>
      <c r="V1380" s="5" t="s">
        <v>24</v>
      </c>
      <c r="W1380" s="12">
        <v>241</v>
      </c>
      <c r="X1380" s="7" t="str">
        <f t="shared" si="84"/>
        <v>NP</v>
      </c>
      <c r="Y1380" s="5">
        <f t="shared" si="85"/>
        <v>146</v>
      </c>
      <c r="AI1380">
        <f>VLOOKUP(A1380,NP!$A:$B,2,FALSE)</f>
        <v>146</v>
      </c>
      <c r="AJ1380">
        <f t="shared" si="86"/>
        <v>146</v>
      </c>
      <c r="AK1380">
        <f>VLOOKUP(F1380,Kondition!$B$4:$AG$31,15,FALSE)*100</f>
        <v>35.5</v>
      </c>
      <c r="AL1380" t="e">
        <f t="shared" si="87"/>
        <v>#REF!</v>
      </c>
      <c r="AM1380">
        <v>17</v>
      </c>
    </row>
    <row r="1381" spans="1:39" x14ac:dyDescent="0.3">
      <c r="A1381" s="5">
        <v>11010156</v>
      </c>
      <c r="B1381" s="6">
        <v>4019238693348</v>
      </c>
      <c r="C1381" s="5" t="s">
        <v>4286</v>
      </c>
      <c r="D1381" s="5" t="s">
        <v>4825</v>
      </c>
      <c r="E1381" s="12">
        <v>171</v>
      </c>
      <c r="F1381" s="5" t="s">
        <v>18</v>
      </c>
      <c r="G1381" s="5">
        <v>2256516</v>
      </c>
      <c r="H1381" s="36" t="s">
        <v>4286</v>
      </c>
      <c r="I1381" s="5">
        <v>225</v>
      </c>
      <c r="J1381" s="5">
        <v>65</v>
      </c>
      <c r="K1381" s="5">
        <v>16</v>
      </c>
      <c r="L1381" s="5" t="s">
        <v>4302</v>
      </c>
      <c r="M1381" s="5">
        <v>112</v>
      </c>
      <c r="N1381" s="5">
        <v>110</v>
      </c>
      <c r="O1381" s="5" t="s">
        <v>50</v>
      </c>
      <c r="P1381" s="5"/>
      <c r="Q1381" s="5" t="s">
        <v>21</v>
      </c>
      <c r="R1381" s="5" t="s">
        <v>27</v>
      </c>
      <c r="S1381" s="5">
        <v>73</v>
      </c>
      <c r="T1381" s="5" t="s">
        <v>22</v>
      </c>
      <c r="U1381" s="5" t="s">
        <v>23</v>
      </c>
      <c r="V1381" s="5" t="s">
        <v>4279</v>
      </c>
      <c r="W1381" s="12">
        <v>171</v>
      </c>
      <c r="X1381" s="7">
        <f t="shared" si="84"/>
        <v>0.23</v>
      </c>
      <c r="Y1381" s="5">
        <f t="shared" si="85"/>
        <v>131.67000000000002</v>
      </c>
      <c r="AI1381" t="e">
        <f>VLOOKUP(A1381,NP!$A:$B,2,FALSE)</f>
        <v>#N/A</v>
      </c>
      <c r="AJ1381">
        <f t="shared" si="86"/>
        <v>0</v>
      </c>
      <c r="AK1381">
        <f>VLOOKUP(F1381,Kondition!$B$4:$AG$31,12,FALSE)*100</f>
        <v>23</v>
      </c>
      <c r="AL1381" t="e">
        <f t="shared" si="87"/>
        <v>#REF!</v>
      </c>
      <c r="AM1381">
        <v>16</v>
      </c>
    </row>
    <row r="1382" spans="1:39" x14ac:dyDescent="0.3">
      <c r="A1382" s="5">
        <v>11010099</v>
      </c>
      <c r="B1382" s="6">
        <v>4019238691719</v>
      </c>
      <c r="C1382" s="5" t="s">
        <v>2294</v>
      </c>
      <c r="D1382" s="5" t="s">
        <v>5833</v>
      </c>
      <c r="E1382" s="12">
        <v>171</v>
      </c>
      <c r="F1382" s="5" t="s">
        <v>18</v>
      </c>
      <c r="G1382" s="5">
        <v>2257016</v>
      </c>
      <c r="H1382" s="36" t="s">
        <v>2294</v>
      </c>
      <c r="I1382" s="5">
        <v>225</v>
      </c>
      <c r="J1382" s="5">
        <v>70</v>
      </c>
      <c r="K1382" s="5">
        <v>16</v>
      </c>
      <c r="L1382" s="5" t="s">
        <v>202</v>
      </c>
      <c r="M1382" s="5">
        <v>103</v>
      </c>
      <c r="N1382" s="5"/>
      <c r="O1382" s="5" t="s">
        <v>19</v>
      </c>
      <c r="P1382" s="5"/>
      <c r="Q1382" s="5" t="s">
        <v>26</v>
      </c>
      <c r="R1382" s="5" t="s">
        <v>21</v>
      </c>
      <c r="S1382" s="5">
        <v>72</v>
      </c>
      <c r="T1382" s="5" t="s">
        <v>22</v>
      </c>
      <c r="U1382" s="5" t="s">
        <v>23</v>
      </c>
      <c r="V1382" s="5" t="s">
        <v>24</v>
      </c>
      <c r="W1382" s="12">
        <v>171</v>
      </c>
      <c r="X1382" s="7">
        <f t="shared" si="84"/>
        <v>0.23</v>
      </c>
      <c r="Y1382" s="5">
        <f t="shared" si="85"/>
        <v>131.67000000000002</v>
      </c>
      <c r="AI1382" t="e">
        <f>VLOOKUP(A1382,NP!$A:$B,2,FALSE)</f>
        <v>#N/A</v>
      </c>
      <c r="AJ1382">
        <f t="shared" si="86"/>
        <v>0</v>
      </c>
      <c r="AK1382">
        <f>VLOOKUP(F1382,Kondition!$B$4:$AG$31,12,FALSE)*100</f>
        <v>23</v>
      </c>
      <c r="AL1382" t="e">
        <f t="shared" si="87"/>
        <v>#REF!</v>
      </c>
      <c r="AM1382">
        <v>16</v>
      </c>
    </row>
    <row r="1383" spans="1:39" x14ac:dyDescent="0.3">
      <c r="A1383" s="5">
        <v>10106846</v>
      </c>
      <c r="B1383" s="6">
        <v>8019227228175</v>
      </c>
      <c r="C1383" s="5" t="s">
        <v>77</v>
      </c>
      <c r="D1383" s="5" t="s">
        <v>1569</v>
      </c>
      <c r="E1383" s="12">
        <v>235</v>
      </c>
      <c r="F1383" s="5" t="s">
        <v>54</v>
      </c>
      <c r="G1383" s="5">
        <v>2254518</v>
      </c>
      <c r="H1383" s="36" t="s">
        <v>77</v>
      </c>
      <c r="I1383" s="5">
        <v>225</v>
      </c>
      <c r="J1383" s="5">
        <v>45</v>
      </c>
      <c r="K1383" s="5">
        <v>18</v>
      </c>
      <c r="L1383" s="5" t="s">
        <v>1419</v>
      </c>
      <c r="M1383" s="5">
        <v>91</v>
      </c>
      <c r="N1383" s="5"/>
      <c r="O1383" s="5" t="s">
        <v>19</v>
      </c>
      <c r="P1383" s="5" t="s">
        <v>57</v>
      </c>
      <c r="Q1383" s="5" t="s">
        <v>26</v>
      </c>
      <c r="R1383" s="5" t="s">
        <v>21</v>
      </c>
      <c r="S1383" s="5">
        <v>72</v>
      </c>
      <c r="T1383" s="5" t="s">
        <v>22</v>
      </c>
      <c r="U1383" s="5" t="s">
        <v>23</v>
      </c>
      <c r="V1383" s="5" t="s">
        <v>24</v>
      </c>
      <c r="W1383" s="12">
        <v>235</v>
      </c>
      <c r="X1383" s="7">
        <f t="shared" si="84"/>
        <v>0.35499999999999998</v>
      </c>
      <c r="Y1383" s="5">
        <f t="shared" si="85"/>
        <v>151.57500000000002</v>
      </c>
      <c r="AI1383" t="e">
        <f>VLOOKUP(A1383,NP!$A:$B,2,FALSE)</f>
        <v>#N/A</v>
      </c>
      <c r="AJ1383">
        <f t="shared" si="86"/>
        <v>0</v>
      </c>
      <c r="AK1383">
        <f>VLOOKUP(F1383,Kondition!$B$4:$AG$31,18,FALSE)*100</f>
        <v>35.5</v>
      </c>
      <c r="AL1383" t="e">
        <f t="shared" si="87"/>
        <v>#REF!</v>
      </c>
      <c r="AM1383">
        <v>17</v>
      </c>
    </row>
    <row r="1384" spans="1:39" x14ac:dyDescent="0.3">
      <c r="A1384" s="5">
        <v>10107032</v>
      </c>
      <c r="B1384" s="6">
        <v>8019227226577</v>
      </c>
      <c r="C1384" s="5" t="s">
        <v>77</v>
      </c>
      <c r="D1384" s="5" t="s">
        <v>1570</v>
      </c>
      <c r="E1384" s="12">
        <v>684</v>
      </c>
      <c r="F1384" s="5" t="s">
        <v>54</v>
      </c>
      <c r="G1384" s="5">
        <v>2753020</v>
      </c>
      <c r="H1384" s="36" t="s">
        <v>77</v>
      </c>
      <c r="I1384" s="5">
        <v>275</v>
      </c>
      <c r="J1384" s="5">
        <v>30</v>
      </c>
      <c r="K1384" s="5">
        <v>20</v>
      </c>
      <c r="L1384" s="5" t="s">
        <v>1421</v>
      </c>
      <c r="M1384" s="5">
        <v>97</v>
      </c>
      <c r="N1384" s="5"/>
      <c r="O1384" s="5" t="s">
        <v>25</v>
      </c>
      <c r="P1384" s="5" t="s">
        <v>57</v>
      </c>
      <c r="Q1384" s="5" t="s">
        <v>21</v>
      </c>
      <c r="R1384" s="5" t="s">
        <v>21</v>
      </c>
      <c r="S1384" s="5">
        <v>73</v>
      </c>
      <c r="T1384" s="5" t="s">
        <v>22</v>
      </c>
      <c r="U1384" s="5" t="s">
        <v>23</v>
      </c>
      <c r="V1384" s="5" t="s">
        <v>24</v>
      </c>
      <c r="W1384" s="12">
        <v>684</v>
      </c>
      <c r="X1384" s="7" t="str">
        <f t="shared" si="84"/>
        <v>NP</v>
      </c>
      <c r="Y1384" s="5">
        <f t="shared" si="85"/>
        <v>355.5</v>
      </c>
      <c r="AI1384">
        <f>VLOOKUP(A1384,NP!$A:$B,2,FALSE)</f>
        <v>355.5</v>
      </c>
      <c r="AJ1384">
        <f t="shared" si="86"/>
        <v>355.5</v>
      </c>
      <c r="AK1384">
        <f>VLOOKUP(F1384,Kondition!$B$4:$AG$309,24,FALSE)*100</f>
        <v>40</v>
      </c>
      <c r="AL1384" t="e">
        <f t="shared" si="87"/>
        <v>#REF!</v>
      </c>
      <c r="AM1384">
        <v>19</v>
      </c>
    </row>
    <row r="1385" spans="1:39" x14ac:dyDescent="0.3">
      <c r="A1385" s="5">
        <v>10107033</v>
      </c>
      <c r="B1385" s="6">
        <v>8019227226584</v>
      </c>
      <c r="C1385" s="5" t="s">
        <v>77</v>
      </c>
      <c r="D1385" s="5" t="s">
        <v>1571</v>
      </c>
      <c r="E1385" s="12">
        <v>745</v>
      </c>
      <c r="F1385" s="5" t="s">
        <v>54</v>
      </c>
      <c r="G1385" s="5">
        <v>2453520</v>
      </c>
      <c r="H1385" s="36" t="s">
        <v>77</v>
      </c>
      <c r="I1385" s="5">
        <v>245</v>
      </c>
      <c r="J1385" s="5">
        <v>35</v>
      </c>
      <c r="K1385" s="5">
        <v>20</v>
      </c>
      <c r="L1385" s="5" t="s">
        <v>1421</v>
      </c>
      <c r="M1385" s="5">
        <v>95</v>
      </c>
      <c r="N1385" s="5"/>
      <c r="O1385" s="5" t="s">
        <v>25</v>
      </c>
      <c r="P1385" s="5" t="s">
        <v>57</v>
      </c>
      <c r="Q1385" s="5" t="s">
        <v>26</v>
      </c>
      <c r="R1385" s="5" t="s">
        <v>21</v>
      </c>
      <c r="S1385" s="5">
        <v>72</v>
      </c>
      <c r="T1385" s="5" t="s">
        <v>22</v>
      </c>
      <c r="U1385" s="5" t="s">
        <v>23</v>
      </c>
      <c r="V1385" s="5" t="s">
        <v>24</v>
      </c>
      <c r="W1385" s="12">
        <v>745</v>
      </c>
      <c r="X1385" s="7" t="str">
        <f t="shared" si="84"/>
        <v>NP</v>
      </c>
      <c r="Y1385" s="5">
        <f t="shared" si="85"/>
        <v>384</v>
      </c>
      <c r="AI1385">
        <f>VLOOKUP(A1385,NP!$A:$B,2,FALSE)</f>
        <v>384</v>
      </c>
      <c r="AJ1385">
        <f t="shared" si="86"/>
        <v>384</v>
      </c>
      <c r="AK1385">
        <f>VLOOKUP(F1385,Kondition!$B$4:$AG$309,24,FALSE)*100</f>
        <v>40</v>
      </c>
      <c r="AL1385" t="e">
        <f t="shared" si="87"/>
        <v>#REF!</v>
      </c>
      <c r="AM1385">
        <v>19</v>
      </c>
    </row>
    <row r="1386" spans="1:39" x14ac:dyDescent="0.3">
      <c r="A1386" s="5">
        <v>11014833</v>
      </c>
      <c r="B1386" s="6">
        <v>4019238037548</v>
      </c>
      <c r="C1386" s="5" t="s">
        <v>76</v>
      </c>
      <c r="D1386" s="5" t="s">
        <v>3521</v>
      </c>
      <c r="E1386" s="12">
        <v>171</v>
      </c>
      <c r="F1386" s="5" t="s">
        <v>18</v>
      </c>
      <c r="G1386" s="5">
        <v>2257516</v>
      </c>
      <c r="H1386" s="36" t="s">
        <v>76</v>
      </c>
      <c r="I1386" s="5">
        <v>225</v>
      </c>
      <c r="J1386" s="5">
        <v>75</v>
      </c>
      <c r="K1386" s="5">
        <v>16</v>
      </c>
      <c r="L1386" s="5" t="s">
        <v>3467</v>
      </c>
      <c r="M1386" s="5">
        <v>108</v>
      </c>
      <c r="N1386" s="5"/>
      <c r="O1386" s="5" t="s">
        <v>33</v>
      </c>
      <c r="P1386" s="5"/>
      <c r="Q1386" s="5"/>
      <c r="R1386" s="5"/>
      <c r="S1386" s="5"/>
      <c r="T1386" s="5"/>
      <c r="U1386" s="5"/>
      <c r="V1386" s="5"/>
      <c r="W1386" s="12">
        <v>171</v>
      </c>
      <c r="X1386" s="7">
        <f t="shared" si="84"/>
        <v>0.23</v>
      </c>
      <c r="Y1386" s="5">
        <f t="shared" si="85"/>
        <v>131.67000000000002</v>
      </c>
      <c r="AI1386" t="e">
        <f>VLOOKUP(A1386,NP!$A:$B,2,FALSE)</f>
        <v>#N/A</v>
      </c>
      <c r="AJ1386">
        <f t="shared" si="86"/>
        <v>0</v>
      </c>
      <c r="AK1386">
        <f>VLOOKUP(F1386,Kondition!$B$4:$AG$31,12,FALSE)*100</f>
        <v>23</v>
      </c>
      <c r="AL1386" t="e">
        <f t="shared" si="87"/>
        <v>#REF!</v>
      </c>
      <c r="AM1386">
        <v>16</v>
      </c>
    </row>
    <row r="1387" spans="1:39" x14ac:dyDescent="0.3">
      <c r="A1387" s="5">
        <v>10107092</v>
      </c>
      <c r="B1387" s="6">
        <v>8019227235494</v>
      </c>
      <c r="C1387" s="5" t="s">
        <v>77</v>
      </c>
      <c r="D1387" s="5" t="s">
        <v>1573</v>
      </c>
      <c r="E1387" s="12">
        <v>246</v>
      </c>
      <c r="F1387" s="5" t="s">
        <v>54</v>
      </c>
      <c r="G1387" s="5">
        <v>2254518</v>
      </c>
      <c r="H1387" s="36" t="s">
        <v>77</v>
      </c>
      <c r="I1387" s="5">
        <v>225</v>
      </c>
      <c r="J1387" s="5">
        <v>45</v>
      </c>
      <c r="K1387" s="5">
        <v>18</v>
      </c>
      <c r="L1387" s="5" t="s">
        <v>1421</v>
      </c>
      <c r="M1387" s="5">
        <v>95</v>
      </c>
      <c r="N1387" s="5"/>
      <c r="O1387" s="5" t="s">
        <v>25</v>
      </c>
      <c r="P1387" s="5" t="s">
        <v>57</v>
      </c>
      <c r="Q1387" s="5" t="s">
        <v>26</v>
      </c>
      <c r="R1387" s="5" t="s">
        <v>21</v>
      </c>
      <c r="S1387" s="5">
        <v>72</v>
      </c>
      <c r="T1387" s="5" t="s">
        <v>22</v>
      </c>
      <c r="U1387" s="5" t="s">
        <v>23</v>
      </c>
      <c r="V1387" s="5" t="s">
        <v>24</v>
      </c>
      <c r="W1387" s="12">
        <v>246</v>
      </c>
      <c r="X1387" s="7" t="str">
        <f t="shared" si="84"/>
        <v>NP</v>
      </c>
      <c r="Y1387" s="5">
        <f t="shared" si="85"/>
        <v>149</v>
      </c>
      <c r="AI1387">
        <f>VLOOKUP(A1387,NP!$A:$B,2,FALSE)</f>
        <v>149</v>
      </c>
      <c r="AJ1387">
        <f t="shared" si="86"/>
        <v>149</v>
      </c>
      <c r="AK1387">
        <f>VLOOKUP(F1387,Kondition!$B$4:$AG$31,18,FALSE)*100</f>
        <v>35.5</v>
      </c>
      <c r="AL1387" t="e">
        <f t="shared" si="87"/>
        <v>#REF!</v>
      </c>
      <c r="AM1387">
        <v>17</v>
      </c>
    </row>
    <row r="1388" spans="1:39" x14ac:dyDescent="0.3">
      <c r="A1388" s="5">
        <v>10052399</v>
      </c>
      <c r="B1388" s="6">
        <v>4024063003316</v>
      </c>
      <c r="C1388" s="5" t="s">
        <v>76</v>
      </c>
      <c r="D1388" s="5" t="s">
        <v>754</v>
      </c>
      <c r="E1388" s="12">
        <v>114.5</v>
      </c>
      <c r="F1388" s="5" t="s">
        <v>51</v>
      </c>
      <c r="G1388" s="5">
        <v>2254019</v>
      </c>
      <c r="H1388" s="36" t="s">
        <v>76</v>
      </c>
      <c r="I1388" s="5">
        <v>225</v>
      </c>
      <c r="J1388" s="5">
        <v>40</v>
      </c>
      <c r="K1388" s="5">
        <v>19</v>
      </c>
      <c r="L1388" s="5" t="s">
        <v>685</v>
      </c>
      <c r="M1388" s="5">
        <v>93</v>
      </c>
      <c r="N1388" s="5"/>
      <c r="O1388" s="5" t="s">
        <v>29</v>
      </c>
      <c r="P1388" s="5"/>
      <c r="Q1388" s="5" t="s">
        <v>26</v>
      </c>
      <c r="R1388" s="5" t="s">
        <v>21</v>
      </c>
      <c r="S1388" s="5">
        <v>72</v>
      </c>
      <c r="T1388" s="5" t="s">
        <v>22</v>
      </c>
      <c r="U1388" s="5" t="s">
        <v>23</v>
      </c>
      <c r="V1388" s="5" t="s">
        <v>24</v>
      </c>
      <c r="W1388" s="12">
        <v>114.5</v>
      </c>
      <c r="X1388" s="7">
        <f t="shared" si="84"/>
        <v>7.0000000000000007E-2</v>
      </c>
      <c r="Y1388" s="5">
        <f t="shared" si="85"/>
        <v>106.485</v>
      </c>
      <c r="AI1388" t="e">
        <f>VLOOKUP(A1388,NP!$A:$B,2,FALSE)</f>
        <v>#N/A</v>
      </c>
      <c r="AJ1388">
        <f t="shared" si="86"/>
        <v>0</v>
      </c>
      <c r="AK1388">
        <f>VLOOKUP(F1388,Kondition!$B$4:$AG$31,21,FALSE)*100</f>
        <v>7.0000000000000009</v>
      </c>
      <c r="AL1388" t="e">
        <f t="shared" si="87"/>
        <v>#REF!</v>
      </c>
      <c r="AM1388">
        <v>19</v>
      </c>
    </row>
    <row r="1389" spans="1:39" x14ac:dyDescent="0.3">
      <c r="A1389" s="5">
        <v>10019365</v>
      </c>
      <c r="B1389" s="6">
        <v>4019238641806</v>
      </c>
      <c r="C1389" s="5" t="s">
        <v>76</v>
      </c>
      <c r="D1389" s="5" t="s">
        <v>224</v>
      </c>
      <c r="E1389" s="12">
        <v>184.5</v>
      </c>
      <c r="F1389" s="5" t="s">
        <v>18</v>
      </c>
      <c r="G1389" s="5">
        <v>2254518</v>
      </c>
      <c r="H1389" s="36" t="s">
        <v>76</v>
      </c>
      <c r="I1389" s="5">
        <v>225</v>
      </c>
      <c r="J1389" s="5">
        <v>45</v>
      </c>
      <c r="K1389" s="5">
        <v>18</v>
      </c>
      <c r="L1389" s="5" t="s">
        <v>202</v>
      </c>
      <c r="M1389" s="5">
        <v>95</v>
      </c>
      <c r="N1389" s="5"/>
      <c r="O1389" s="5" t="s">
        <v>25</v>
      </c>
      <c r="P1389" s="5"/>
      <c r="Q1389" s="5" t="s">
        <v>26</v>
      </c>
      <c r="R1389" s="5" t="s">
        <v>21</v>
      </c>
      <c r="S1389" s="5">
        <v>72</v>
      </c>
      <c r="T1389" s="5" t="s">
        <v>22</v>
      </c>
      <c r="U1389" s="5" t="s">
        <v>23</v>
      </c>
      <c r="V1389" s="5" t="s">
        <v>24</v>
      </c>
      <c r="W1389" s="12">
        <v>184.5</v>
      </c>
      <c r="X1389" s="7">
        <f t="shared" si="84"/>
        <v>0.23</v>
      </c>
      <c r="Y1389" s="5">
        <f t="shared" si="85"/>
        <v>142.065</v>
      </c>
      <c r="AI1389" t="e">
        <f>VLOOKUP(A1389,NP!$A:$B,2,FALSE)</f>
        <v>#N/A</v>
      </c>
      <c r="AJ1389">
        <f t="shared" si="86"/>
        <v>0</v>
      </c>
      <c r="AK1389">
        <f>VLOOKUP(F1389,Kondition!$B$4:$AG$31,18,FALSE)*100</f>
        <v>23</v>
      </c>
      <c r="AL1389" t="e">
        <f t="shared" si="87"/>
        <v>#REF!</v>
      </c>
      <c r="AM1389">
        <v>17</v>
      </c>
    </row>
    <row r="1390" spans="1:39" x14ac:dyDescent="0.3">
      <c r="A1390" s="5">
        <v>11010058</v>
      </c>
      <c r="B1390" s="6">
        <v>4019238661064</v>
      </c>
      <c r="C1390" s="5" t="s">
        <v>76</v>
      </c>
      <c r="D1390" s="5" t="s">
        <v>3207</v>
      </c>
      <c r="E1390" s="12">
        <v>184.5</v>
      </c>
      <c r="F1390" s="5" t="s">
        <v>18</v>
      </c>
      <c r="G1390" s="5">
        <v>2054517</v>
      </c>
      <c r="H1390" s="36" t="s">
        <v>76</v>
      </c>
      <c r="I1390" s="5">
        <v>205</v>
      </c>
      <c r="J1390" s="5">
        <v>45</v>
      </c>
      <c r="K1390" s="5">
        <v>17</v>
      </c>
      <c r="L1390" s="5" t="s">
        <v>3205</v>
      </c>
      <c r="M1390" s="5">
        <v>88</v>
      </c>
      <c r="N1390" s="5"/>
      <c r="O1390" s="5" t="s">
        <v>33</v>
      </c>
      <c r="P1390" s="5"/>
      <c r="Q1390" s="5"/>
      <c r="R1390" s="5"/>
      <c r="S1390" s="5"/>
      <c r="T1390" s="5"/>
      <c r="U1390" s="5"/>
      <c r="V1390" s="5"/>
      <c r="W1390" s="12">
        <v>184.5</v>
      </c>
      <c r="X1390" s="7">
        <f t="shared" si="84"/>
        <v>0.23</v>
      </c>
      <c r="Y1390" s="5">
        <f t="shared" si="85"/>
        <v>142.065</v>
      </c>
      <c r="AI1390" t="e">
        <f>VLOOKUP(A1390,NP!$A:$B,2,FALSE)</f>
        <v>#N/A</v>
      </c>
      <c r="AJ1390">
        <f t="shared" si="86"/>
        <v>0</v>
      </c>
      <c r="AK1390">
        <f>VLOOKUP(F1390,Kondition!$B$4:$AG$31,15,FALSE)*100</f>
        <v>23</v>
      </c>
      <c r="AL1390" t="e">
        <f t="shared" si="87"/>
        <v>#REF!</v>
      </c>
      <c r="AM1390">
        <v>17</v>
      </c>
    </row>
    <row r="1391" spans="1:39" x14ac:dyDescent="0.3">
      <c r="A1391" s="5">
        <v>11010157</v>
      </c>
      <c r="B1391" s="6">
        <v>4019238693720</v>
      </c>
      <c r="C1391" s="5" t="s">
        <v>4286</v>
      </c>
      <c r="D1391" s="5" t="s">
        <v>4826</v>
      </c>
      <c r="E1391" s="12">
        <v>171.5</v>
      </c>
      <c r="F1391" s="5" t="s">
        <v>18</v>
      </c>
      <c r="G1391" s="5">
        <v>2056016</v>
      </c>
      <c r="H1391" s="36" t="s">
        <v>4286</v>
      </c>
      <c r="I1391" s="5">
        <v>205</v>
      </c>
      <c r="J1391" s="5">
        <v>60</v>
      </c>
      <c r="K1391" s="5">
        <v>16</v>
      </c>
      <c r="L1391" s="5" t="s">
        <v>4302</v>
      </c>
      <c r="M1391" s="5">
        <v>100</v>
      </c>
      <c r="N1391" s="5">
        <v>98</v>
      </c>
      <c r="O1391" s="5" t="s">
        <v>33</v>
      </c>
      <c r="P1391" s="5"/>
      <c r="Q1391" s="5" t="s">
        <v>26</v>
      </c>
      <c r="R1391" s="5" t="s">
        <v>27</v>
      </c>
      <c r="S1391" s="5">
        <v>73</v>
      </c>
      <c r="T1391" s="5" t="s">
        <v>22</v>
      </c>
      <c r="U1391" s="5" t="s">
        <v>23</v>
      </c>
      <c r="V1391" s="5" t="s">
        <v>4279</v>
      </c>
      <c r="W1391" s="12">
        <v>171.5</v>
      </c>
      <c r="X1391" s="7">
        <f t="shared" si="84"/>
        <v>0.23</v>
      </c>
      <c r="Y1391" s="5">
        <f t="shared" si="85"/>
        <v>132.05500000000001</v>
      </c>
      <c r="AI1391" t="e">
        <f>VLOOKUP(A1391,NP!$A:$B,2,FALSE)</f>
        <v>#N/A</v>
      </c>
      <c r="AJ1391">
        <f t="shared" si="86"/>
        <v>0</v>
      </c>
      <c r="AK1391">
        <f>VLOOKUP(F1391,Kondition!$B$4:$AG$31,12,FALSE)*100</f>
        <v>23</v>
      </c>
      <c r="AL1391" t="e">
        <f t="shared" si="87"/>
        <v>#REF!</v>
      </c>
      <c r="AM1391">
        <v>16</v>
      </c>
    </row>
    <row r="1392" spans="1:39" x14ac:dyDescent="0.3">
      <c r="A1392" s="5">
        <v>10050479</v>
      </c>
      <c r="B1392" s="6">
        <v>4024063581548</v>
      </c>
      <c r="C1392" s="5" t="s">
        <v>4286</v>
      </c>
      <c r="D1392" s="5" t="s">
        <v>4379</v>
      </c>
      <c r="E1392" s="12">
        <v>115</v>
      </c>
      <c r="F1392" s="5" t="s">
        <v>51</v>
      </c>
      <c r="G1392" s="5">
        <v>2157516</v>
      </c>
      <c r="H1392" s="36" t="s">
        <v>4286</v>
      </c>
      <c r="I1392" s="5">
        <v>215</v>
      </c>
      <c r="J1392" s="5">
        <v>75</v>
      </c>
      <c r="K1392" s="5">
        <v>16</v>
      </c>
      <c r="L1392" s="5" t="s">
        <v>683</v>
      </c>
      <c r="M1392" s="5">
        <v>113</v>
      </c>
      <c r="N1392" s="5">
        <v>111</v>
      </c>
      <c r="O1392" s="5" t="s">
        <v>50</v>
      </c>
      <c r="P1392" s="5"/>
      <c r="Q1392" s="5" t="s">
        <v>26</v>
      </c>
      <c r="R1392" s="5" t="s">
        <v>21</v>
      </c>
      <c r="S1392" s="5">
        <v>73</v>
      </c>
      <c r="T1392" s="5" t="s">
        <v>22</v>
      </c>
      <c r="U1392" s="5" t="s">
        <v>23</v>
      </c>
      <c r="V1392" s="5" t="s">
        <v>4279</v>
      </c>
      <c r="W1392" s="12">
        <v>115</v>
      </c>
      <c r="X1392" s="7">
        <f t="shared" si="84"/>
        <v>7.0000000000000007E-2</v>
      </c>
      <c r="Y1392" s="5">
        <f t="shared" si="85"/>
        <v>106.94999999999999</v>
      </c>
      <c r="AI1392" t="e">
        <f>VLOOKUP(A1392,NP!$A:$B,2,FALSE)</f>
        <v>#N/A</v>
      </c>
      <c r="AJ1392">
        <f t="shared" si="86"/>
        <v>0</v>
      </c>
      <c r="AK1392">
        <f>VLOOKUP(F1392,Kondition!$B$4:$AG$31,12,FALSE)*100</f>
        <v>7.0000000000000009</v>
      </c>
      <c r="AL1392" t="e">
        <f t="shared" si="87"/>
        <v>#REF!</v>
      </c>
      <c r="AM1392">
        <v>16</v>
      </c>
    </row>
    <row r="1393" spans="1:39" x14ac:dyDescent="0.3">
      <c r="A1393" s="5">
        <v>10031352</v>
      </c>
      <c r="B1393" s="6">
        <v>4024068003908</v>
      </c>
      <c r="C1393" s="5" t="s">
        <v>4286</v>
      </c>
      <c r="D1393" s="5" t="s">
        <v>4352</v>
      </c>
      <c r="E1393" s="12">
        <v>136</v>
      </c>
      <c r="F1393" s="5" t="s">
        <v>48</v>
      </c>
      <c r="G1393" s="5">
        <v>2156515</v>
      </c>
      <c r="H1393" s="36" t="s">
        <v>4286</v>
      </c>
      <c r="I1393" s="5">
        <v>215</v>
      </c>
      <c r="J1393" s="5">
        <v>65</v>
      </c>
      <c r="K1393" s="5">
        <v>15</v>
      </c>
      <c r="L1393" s="5" t="s">
        <v>4335</v>
      </c>
      <c r="M1393" s="5">
        <v>104</v>
      </c>
      <c r="N1393" s="5">
        <v>102</v>
      </c>
      <c r="O1393" s="5" t="s">
        <v>33</v>
      </c>
      <c r="P1393" s="5"/>
      <c r="Q1393" s="5"/>
      <c r="R1393" s="5"/>
      <c r="S1393" s="5"/>
      <c r="T1393" s="5"/>
      <c r="U1393" s="5"/>
      <c r="V1393" s="5"/>
      <c r="W1393" s="12">
        <v>136</v>
      </c>
      <c r="X1393" s="7">
        <f t="shared" si="84"/>
        <v>0.19500000000000001</v>
      </c>
      <c r="Y1393" s="5">
        <f t="shared" si="85"/>
        <v>109.47999999999999</v>
      </c>
      <c r="AI1393" t="e">
        <f>VLOOKUP(A1393,NP!$A:$B,2,FALSE)</f>
        <v>#N/A</v>
      </c>
      <c r="AJ1393">
        <f t="shared" si="86"/>
        <v>0</v>
      </c>
      <c r="AK1393">
        <f>VLOOKUP(F1393,Kondition!$B$4:$AG$31,9,FALSE)*100</f>
        <v>19.5</v>
      </c>
      <c r="AL1393" t="e">
        <f t="shared" si="87"/>
        <v>#REF!</v>
      </c>
      <c r="AM1393">
        <v>16</v>
      </c>
    </row>
    <row r="1394" spans="1:39" x14ac:dyDescent="0.3">
      <c r="A1394" s="5">
        <v>10230789</v>
      </c>
      <c r="B1394" s="6">
        <v>4024067748183</v>
      </c>
      <c r="C1394" s="5" t="s">
        <v>76</v>
      </c>
      <c r="D1394" s="5" t="s">
        <v>2375</v>
      </c>
      <c r="E1394" s="12">
        <v>156</v>
      </c>
      <c r="F1394" s="5" t="s">
        <v>63</v>
      </c>
      <c r="G1394" s="5">
        <v>2454018</v>
      </c>
      <c r="H1394" s="36" t="s">
        <v>76</v>
      </c>
      <c r="I1394" s="5">
        <v>245</v>
      </c>
      <c r="J1394" s="5">
        <v>40</v>
      </c>
      <c r="K1394" s="5">
        <v>18</v>
      </c>
      <c r="L1394" s="5" t="s">
        <v>2327</v>
      </c>
      <c r="M1394" s="5">
        <v>97</v>
      </c>
      <c r="N1394" s="5"/>
      <c r="O1394" s="5" t="s">
        <v>25</v>
      </c>
      <c r="P1394" s="5"/>
      <c r="Q1394" s="5" t="s">
        <v>26</v>
      </c>
      <c r="R1394" s="5" t="s">
        <v>21</v>
      </c>
      <c r="S1394" s="5">
        <v>72</v>
      </c>
      <c r="T1394" s="5" t="s">
        <v>22</v>
      </c>
      <c r="U1394" s="5" t="s">
        <v>23</v>
      </c>
      <c r="V1394" s="5" t="s">
        <v>24</v>
      </c>
      <c r="W1394" s="12">
        <v>156</v>
      </c>
      <c r="X1394" s="7">
        <f t="shared" si="84"/>
        <v>0.21</v>
      </c>
      <c r="Y1394" s="5">
        <f t="shared" si="85"/>
        <v>123.24000000000001</v>
      </c>
      <c r="AI1394" t="e">
        <f>VLOOKUP(A1394,NP!$A:$B,2,FALSE)</f>
        <v>#N/A</v>
      </c>
      <c r="AJ1394">
        <f t="shared" si="86"/>
        <v>0</v>
      </c>
      <c r="AK1394">
        <f>VLOOKUP(F1394,Kondition!$B$4:$AG$31,18,FALSE)*100</f>
        <v>21</v>
      </c>
      <c r="AL1394" t="e">
        <f t="shared" si="87"/>
        <v>#REF!</v>
      </c>
      <c r="AM1394">
        <v>17</v>
      </c>
    </row>
    <row r="1395" spans="1:39" x14ac:dyDescent="0.3">
      <c r="A1395" s="5">
        <v>10031349</v>
      </c>
      <c r="B1395" s="6">
        <v>4024068003991</v>
      </c>
      <c r="C1395" s="5" t="s">
        <v>4286</v>
      </c>
      <c r="D1395" s="5" t="s">
        <v>4349</v>
      </c>
      <c r="E1395" s="12">
        <v>141</v>
      </c>
      <c r="F1395" s="5" t="s">
        <v>48</v>
      </c>
      <c r="G1395" s="5">
        <v>2156016</v>
      </c>
      <c r="H1395" s="36" t="s">
        <v>4286</v>
      </c>
      <c r="I1395" s="5">
        <v>215</v>
      </c>
      <c r="J1395" s="5">
        <v>60</v>
      </c>
      <c r="K1395" s="5">
        <v>16</v>
      </c>
      <c r="L1395" s="5" t="s">
        <v>4335</v>
      </c>
      <c r="M1395" s="5">
        <v>103</v>
      </c>
      <c r="N1395" s="5">
        <v>101</v>
      </c>
      <c r="O1395" s="5" t="s">
        <v>33</v>
      </c>
      <c r="P1395" s="5"/>
      <c r="Q1395" s="5"/>
      <c r="R1395" s="5"/>
      <c r="S1395" s="5"/>
      <c r="T1395" s="5"/>
      <c r="U1395" s="5"/>
      <c r="V1395" s="5"/>
      <c r="W1395" s="12">
        <v>141</v>
      </c>
      <c r="X1395" s="7">
        <f t="shared" si="84"/>
        <v>0.2</v>
      </c>
      <c r="Y1395" s="5">
        <f t="shared" si="85"/>
        <v>112.80000000000001</v>
      </c>
      <c r="AI1395" t="e">
        <f>VLOOKUP(A1395,NP!$A:$B,2,FALSE)</f>
        <v>#N/A</v>
      </c>
      <c r="AJ1395">
        <f t="shared" si="86"/>
        <v>0</v>
      </c>
      <c r="AK1395">
        <f>VLOOKUP(F1395,Kondition!$B$4:$AG$31,12,FALSE)*100</f>
        <v>20</v>
      </c>
      <c r="AL1395" t="e">
        <f t="shared" si="87"/>
        <v>#REF!</v>
      </c>
      <c r="AM1395">
        <v>16</v>
      </c>
    </row>
    <row r="1396" spans="1:39" x14ac:dyDescent="0.3">
      <c r="A1396" s="5">
        <v>10051303</v>
      </c>
      <c r="B1396" s="6">
        <v>4024063001046</v>
      </c>
      <c r="C1396" s="5" t="s">
        <v>2294</v>
      </c>
      <c r="D1396" s="5" t="s">
        <v>5065</v>
      </c>
      <c r="E1396" s="12">
        <v>115.5</v>
      </c>
      <c r="F1396" s="5" t="s">
        <v>51</v>
      </c>
      <c r="G1396" s="5">
        <v>2356517</v>
      </c>
      <c r="H1396" s="36" t="s">
        <v>2294</v>
      </c>
      <c r="I1396" s="5">
        <v>235</v>
      </c>
      <c r="J1396" s="5">
        <v>65</v>
      </c>
      <c r="K1396" s="5">
        <v>17</v>
      </c>
      <c r="L1396" s="5" t="s">
        <v>685</v>
      </c>
      <c r="M1396" s="5">
        <v>108</v>
      </c>
      <c r="N1396" s="5"/>
      <c r="O1396" s="5" t="s">
        <v>25</v>
      </c>
      <c r="P1396" s="5"/>
      <c r="Q1396" s="5" t="s">
        <v>26</v>
      </c>
      <c r="R1396" s="5" t="s">
        <v>21</v>
      </c>
      <c r="S1396" s="5">
        <v>72</v>
      </c>
      <c r="T1396" s="5" t="s">
        <v>22</v>
      </c>
      <c r="U1396" s="5" t="s">
        <v>23</v>
      </c>
      <c r="V1396" s="5" t="s">
        <v>24</v>
      </c>
      <c r="W1396" s="12">
        <v>115.5</v>
      </c>
      <c r="X1396" s="7">
        <f t="shared" si="84"/>
        <v>7.0000000000000007E-2</v>
      </c>
      <c r="Y1396" s="5">
        <f t="shared" si="85"/>
        <v>107.41499999999999</v>
      </c>
      <c r="AI1396" t="e">
        <f>VLOOKUP(A1396,NP!$A:$B,2,FALSE)</f>
        <v>#N/A</v>
      </c>
      <c r="AJ1396">
        <f t="shared" si="86"/>
        <v>0</v>
      </c>
      <c r="AK1396">
        <f>VLOOKUP(F1396,Kondition!$B$4:$AG$31,15,FALSE)*100</f>
        <v>7.0000000000000009</v>
      </c>
      <c r="AL1396" t="e">
        <f t="shared" si="87"/>
        <v>#REF!</v>
      </c>
      <c r="AM1396">
        <v>17</v>
      </c>
    </row>
    <row r="1397" spans="1:39" x14ac:dyDescent="0.3">
      <c r="A1397" s="5">
        <v>11012387</v>
      </c>
      <c r="B1397" s="6">
        <v>4019238009026</v>
      </c>
      <c r="C1397" s="5" t="s">
        <v>2294</v>
      </c>
      <c r="D1397" s="5" t="s">
        <v>5949</v>
      </c>
      <c r="E1397" s="12">
        <v>173</v>
      </c>
      <c r="F1397" s="5" t="s">
        <v>18</v>
      </c>
      <c r="G1397" s="5">
        <v>2357016</v>
      </c>
      <c r="H1397" s="36" t="s">
        <v>2294</v>
      </c>
      <c r="I1397" s="5">
        <v>235</v>
      </c>
      <c r="J1397" s="5">
        <v>70</v>
      </c>
      <c r="K1397" s="5">
        <v>16</v>
      </c>
      <c r="L1397" s="5" t="s">
        <v>202</v>
      </c>
      <c r="M1397" s="5">
        <v>106</v>
      </c>
      <c r="N1397" s="5"/>
      <c r="O1397" s="5" t="s">
        <v>19</v>
      </c>
      <c r="P1397" s="5"/>
      <c r="Q1397" s="5" t="s">
        <v>21</v>
      </c>
      <c r="R1397" s="5" t="s">
        <v>21</v>
      </c>
      <c r="S1397" s="5">
        <v>72</v>
      </c>
      <c r="T1397" s="5" t="s">
        <v>22</v>
      </c>
      <c r="U1397" s="5" t="s">
        <v>23</v>
      </c>
      <c r="V1397" s="5" t="s">
        <v>24</v>
      </c>
      <c r="W1397" s="12">
        <v>173</v>
      </c>
      <c r="X1397" s="7">
        <f t="shared" si="84"/>
        <v>0.23</v>
      </c>
      <c r="Y1397" s="5">
        <f t="shared" si="85"/>
        <v>133.21</v>
      </c>
      <c r="AI1397" t="e">
        <f>VLOOKUP(A1397,NP!$A:$B,2,FALSE)</f>
        <v>#N/A</v>
      </c>
      <c r="AJ1397">
        <f t="shared" si="86"/>
        <v>0</v>
      </c>
      <c r="AK1397">
        <f>VLOOKUP(F1397,Kondition!$B$4:$AG$31,12,FALSE)*100</f>
        <v>23</v>
      </c>
      <c r="AL1397" t="e">
        <f t="shared" si="87"/>
        <v>#REF!</v>
      </c>
      <c r="AM1397">
        <v>16</v>
      </c>
    </row>
    <row r="1398" spans="1:39" x14ac:dyDescent="0.3">
      <c r="A1398" s="5">
        <v>10010628</v>
      </c>
      <c r="B1398" s="6">
        <v>4019238279245</v>
      </c>
      <c r="C1398" s="5" t="s">
        <v>76</v>
      </c>
      <c r="D1398" s="5" t="s">
        <v>80</v>
      </c>
      <c r="E1398" s="12">
        <v>186.5</v>
      </c>
      <c r="F1398" s="5" t="s">
        <v>18</v>
      </c>
      <c r="G1398" s="5">
        <v>2454018</v>
      </c>
      <c r="H1398" s="36" t="s">
        <v>76</v>
      </c>
      <c r="I1398" s="5">
        <v>245</v>
      </c>
      <c r="J1398" s="5">
        <v>40</v>
      </c>
      <c r="K1398" s="5">
        <v>18</v>
      </c>
      <c r="L1398" s="5" t="s">
        <v>79</v>
      </c>
      <c r="M1398" s="5">
        <v>97</v>
      </c>
      <c r="N1398" s="5"/>
      <c r="O1398" s="5" t="s">
        <v>25</v>
      </c>
      <c r="P1398" s="5"/>
      <c r="Q1398" s="5" t="s">
        <v>26</v>
      </c>
      <c r="R1398" s="5" t="s">
        <v>21</v>
      </c>
      <c r="S1398" s="5">
        <v>72</v>
      </c>
      <c r="T1398" s="5" t="s">
        <v>22</v>
      </c>
      <c r="U1398" s="5" t="s">
        <v>23</v>
      </c>
      <c r="V1398" s="5" t="s">
        <v>24</v>
      </c>
      <c r="W1398" s="12">
        <v>186.5</v>
      </c>
      <c r="X1398" s="7">
        <f t="shared" si="84"/>
        <v>0.23</v>
      </c>
      <c r="Y1398" s="5">
        <f t="shared" si="85"/>
        <v>143.60499999999999</v>
      </c>
      <c r="AI1398" t="e">
        <f>VLOOKUP(A1398,NP!$A:$B,2,FALSE)</f>
        <v>#N/A</v>
      </c>
      <c r="AJ1398">
        <f t="shared" si="86"/>
        <v>0</v>
      </c>
      <c r="AK1398">
        <f>VLOOKUP(F1398,Kondition!$B$4:$AG$31,18,FALSE)*100</f>
        <v>23</v>
      </c>
      <c r="AL1398" t="e">
        <f t="shared" si="87"/>
        <v>#REF!</v>
      </c>
      <c r="AM1398">
        <v>17</v>
      </c>
    </row>
    <row r="1399" spans="1:39" x14ac:dyDescent="0.3">
      <c r="A1399" s="5">
        <v>10015931</v>
      </c>
      <c r="B1399" s="6">
        <v>4019238486322</v>
      </c>
      <c r="C1399" s="5" t="s">
        <v>76</v>
      </c>
      <c r="D1399" s="5" t="s">
        <v>135</v>
      </c>
      <c r="E1399" s="12">
        <v>186.5</v>
      </c>
      <c r="F1399" s="5" t="s">
        <v>18</v>
      </c>
      <c r="G1399" s="5">
        <v>2454018</v>
      </c>
      <c r="H1399" s="36" t="s">
        <v>76</v>
      </c>
      <c r="I1399" s="5">
        <v>245</v>
      </c>
      <c r="J1399" s="5">
        <v>40</v>
      </c>
      <c r="K1399" s="5">
        <v>18</v>
      </c>
      <c r="L1399" s="5" t="s">
        <v>79</v>
      </c>
      <c r="M1399" s="5">
        <v>97</v>
      </c>
      <c r="N1399" s="5"/>
      <c r="O1399" s="5" t="s">
        <v>25</v>
      </c>
      <c r="P1399" s="5"/>
      <c r="Q1399" s="5" t="s">
        <v>26</v>
      </c>
      <c r="R1399" s="5" t="s">
        <v>21</v>
      </c>
      <c r="S1399" s="5">
        <v>72</v>
      </c>
      <c r="T1399" s="5" t="s">
        <v>22</v>
      </c>
      <c r="U1399" s="5" t="s">
        <v>23</v>
      </c>
      <c r="V1399" s="5" t="s">
        <v>24</v>
      </c>
      <c r="W1399" s="12">
        <v>186.5</v>
      </c>
      <c r="X1399" s="7">
        <f t="shared" si="84"/>
        <v>0.23</v>
      </c>
      <c r="Y1399" s="5">
        <f t="shared" si="85"/>
        <v>143.60499999999999</v>
      </c>
      <c r="AI1399" t="e">
        <f>VLOOKUP(A1399,NP!$A:$B,2,FALSE)</f>
        <v>#N/A</v>
      </c>
      <c r="AJ1399">
        <f t="shared" si="86"/>
        <v>0</v>
      </c>
      <c r="AK1399">
        <f>VLOOKUP(F1399,Kondition!$B$4:$AG$31,18,FALSE)*100</f>
        <v>23</v>
      </c>
      <c r="AL1399" t="e">
        <f t="shared" si="87"/>
        <v>#REF!</v>
      </c>
      <c r="AM1399">
        <v>17</v>
      </c>
    </row>
    <row r="1400" spans="1:39" x14ac:dyDescent="0.3">
      <c r="A1400" s="5">
        <v>10019079</v>
      </c>
      <c r="B1400" s="6">
        <v>4019238641134</v>
      </c>
      <c r="C1400" s="5" t="s">
        <v>76</v>
      </c>
      <c r="D1400" s="5" t="s">
        <v>205</v>
      </c>
      <c r="E1400" s="12">
        <v>186.5</v>
      </c>
      <c r="F1400" s="5" t="s">
        <v>18</v>
      </c>
      <c r="G1400" s="5">
        <v>2454018</v>
      </c>
      <c r="H1400" s="36" t="s">
        <v>76</v>
      </c>
      <c r="I1400" s="5">
        <v>245</v>
      </c>
      <c r="J1400" s="5">
        <v>40</v>
      </c>
      <c r="K1400" s="5">
        <v>18</v>
      </c>
      <c r="L1400" s="5" t="s">
        <v>202</v>
      </c>
      <c r="M1400" s="5">
        <v>97</v>
      </c>
      <c r="N1400" s="5"/>
      <c r="O1400" s="5" t="s">
        <v>25</v>
      </c>
      <c r="P1400" s="5"/>
      <c r="Q1400" s="5" t="s">
        <v>21</v>
      </c>
      <c r="R1400" s="5" t="s">
        <v>21</v>
      </c>
      <c r="S1400" s="5">
        <v>72</v>
      </c>
      <c r="T1400" s="5" t="s">
        <v>22</v>
      </c>
      <c r="U1400" s="5" t="s">
        <v>23</v>
      </c>
      <c r="V1400" s="5" t="s">
        <v>24</v>
      </c>
      <c r="W1400" s="12">
        <v>186.5</v>
      </c>
      <c r="X1400" s="7">
        <f t="shared" ref="X1400:X1463" si="88">IF(AJ1400&gt;0,"NP",AK1400/100)</f>
        <v>0.23</v>
      </c>
      <c r="Y1400" s="5">
        <f t="shared" ref="Y1400:Y1463" si="89">IF(AJ1400&gt;0,AI1400,E1400*(100%-X1400))</f>
        <v>143.60499999999999</v>
      </c>
      <c r="AI1400" t="e">
        <f>VLOOKUP(A1400,NP!$A:$B,2,FALSE)</f>
        <v>#N/A</v>
      </c>
      <c r="AJ1400">
        <f t="shared" ref="AJ1400:AJ1463" si="90">_xlfn.IFNA(AI1400,0)</f>
        <v>0</v>
      </c>
      <c r="AK1400">
        <f>VLOOKUP(F1400,Kondition!$B$4:$AG$31,18,FALSE)*100</f>
        <v>23</v>
      </c>
      <c r="AL1400" t="e">
        <f t="shared" ref="AL1400:AL1463" si="91">$AI$1&amp;F1400&amp;K1400</f>
        <v>#REF!</v>
      </c>
      <c r="AM1400">
        <v>17</v>
      </c>
    </row>
    <row r="1401" spans="1:39" x14ac:dyDescent="0.3">
      <c r="A1401" s="5">
        <v>10019534</v>
      </c>
      <c r="B1401" s="6">
        <v>4019238640267</v>
      </c>
      <c r="C1401" s="5" t="s">
        <v>76</v>
      </c>
      <c r="D1401" s="5" t="s">
        <v>237</v>
      </c>
      <c r="E1401" s="12">
        <v>186.5</v>
      </c>
      <c r="F1401" s="5" t="s">
        <v>18</v>
      </c>
      <c r="G1401" s="5">
        <v>2454018</v>
      </c>
      <c r="H1401" s="36" t="s">
        <v>76</v>
      </c>
      <c r="I1401" s="5">
        <v>245</v>
      </c>
      <c r="J1401" s="5">
        <v>40</v>
      </c>
      <c r="K1401" s="5">
        <v>18</v>
      </c>
      <c r="L1401" s="5" t="s">
        <v>202</v>
      </c>
      <c r="M1401" s="5">
        <v>97</v>
      </c>
      <c r="N1401" s="5"/>
      <c r="O1401" s="5" t="s">
        <v>25</v>
      </c>
      <c r="P1401" s="5"/>
      <c r="Q1401" s="5" t="s">
        <v>21</v>
      </c>
      <c r="R1401" s="5" t="s">
        <v>27</v>
      </c>
      <c r="S1401" s="5">
        <v>72</v>
      </c>
      <c r="T1401" s="5" t="s">
        <v>22</v>
      </c>
      <c r="U1401" s="5" t="s">
        <v>23</v>
      </c>
      <c r="V1401" s="5" t="s">
        <v>24</v>
      </c>
      <c r="W1401" s="12">
        <v>186.5</v>
      </c>
      <c r="X1401" s="7">
        <f t="shared" si="88"/>
        <v>0.23</v>
      </c>
      <c r="Y1401" s="5">
        <f t="shared" si="89"/>
        <v>143.60499999999999</v>
      </c>
      <c r="AI1401" t="e">
        <f>VLOOKUP(A1401,NP!$A:$B,2,FALSE)</f>
        <v>#N/A</v>
      </c>
      <c r="AJ1401">
        <f t="shared" si="90"/>
        <v>0</v>
      </c>
      <c r="AK1401">
        <f>VLOOKUP(F1401,Kondition!$B$4:$AG$31,18,FALSE)*100</f>
        <v>23</v>
      </c>
      <c r="AL1401" t="e">
        <f t="shared" si="91"/>
        <v>#REF!</v>
      </c>
      <c r="AM1401">
        <v>17</v>
      </c>
    </row>
    <row r="1402" spans="1:39" x14ac:dyDescent="0.3">
      <c r="A1402" s="5">
        <v>11011390</v>
      </c>
      <c r="B1402" s="6">
        <v>4019238794809</v>
      </c>
      <c r="C1402" s="5" t="s">
        <v>76</v>
      </c>
      <c r="D1402" s="5" t="s">
        <v>3311</v>
      </c>
      <c r="E1402" s="12">
        <v>174</v>
      </c>
      <c r="F1402" s="5" t="s">
        <v>18</v>
      </c>
      <c r="G1402" s="5">
        <v>2155516</v>
      </c>
      <c r="H1402" s="36" t="s">
        <v>76</v>
      </c>
      <c r="I1402" s="5">
        <v>215</v>
      </c>
      <c r="J1402" s="5">
        <v>55</v>
      </c>
      <c r="K1402" s="5">
        <v>16</v>
      </c>
      <c r="L1402" s="5" t="s">
        <v>3230</v>
      </c>
      <c r="M1402" s="5">
        <v>97</v>
      </c>
      <c r="N1402" s="5"/>
      <c r="O1402" s="5" t="s">
        <v>25</v>
      </c>
      <c r="P1402" s="5"/>
      <c r="Q1402" s="5" t="s">
        <v>21</v>
      </c>
      <c r="R1402" s="5" t="s">
        <v>27</v>
      </c>
      <c r="S1402" s="5">
        <v>72</v>
      </c>
      <c r="T1402" s="5" t="s">
        <v>22</v>
      </c>
      <c r="U1402" s="5" t="s">
        <v>23</v>
      </c>
      <c r="V1402" s="5" t="s">
        <v>24</v>
      </c>
      <c r="W1402" s="12">
        <v>174</v>
      </c>
      <c r="X1402" s="7">
        <f t="shared" si="88"/>
        <v>0.23</v>
      </c>
      <c r="Y1402" s="5">
        <f t="shared" si="89"/>
        <v>133.97999999999999</v>
      </c>
      <c r="AI1402" t="e">
        <f>VLOOKUP(A1402,NP!$A:$B,2,FALSE)</f>
        <v>#N/A</v>
      </c>
      <c r="AJ1402">
        <f t="shared" si="90"/>
        <v>0</v>
      </c>
      <c r="AK1402">
        <f>VLOOKUP(F1402,Kondition!$B$4:$AG$31,12,FALSE)*100</f>
        <v>23</v>
      </c>
      <c r="AL1402" t="e">
        <f t="shared" si="91"/>
        <v>#REF!</v>
      </c>
      <c r="AM1402">
        <v>16</v>
      </c>
    </row>
    <row r="1403" spans="1:39" x14ac:dyDescent="0.3">
      <c r="A1403" s="5">
        <v>10230685</v>
      </c>
      <c r="B1403" s="6">
        <v>4024067748220</v>
      </c>
      <c r="C1403" s="5" t="s">
        <v>2294</v>
      </c>
      <c r="D1403" s="5" t="s">
        <v>5485</v>
      </c>
      <c r="E1403" s="12">
        <v>164</v>
      </c>
      <c r="F1403" s="5" t="s">
        <v>63</v>
      </c>
      <c r="G1403" s="5">
        <v>2555019</v>
      </c>
      <c r="H1403" s="36" t="s">
        <v>2294</v>
      </c>
      <c r="I1403" s="5">
        <v>255</v>
      </c>
      <c r="J1403" s="5">
        <v>50</v>
      </c>
      <c r="K1403" s="5">
        <v>19</v>
      </c>
      <c r="L1403" s="5" t="s">
        <v>2327</v>
      </c>
      <c r="M1403" s="5">
        <v>107</v>
      </c>
      <c r="N1403" s="5"/>
      <c r="O1403" s="5" t="s">
        <v>25</v>
      </c>
      <c r="P1403" s="5"/>
      <c r="Q1403" s="5" t="s">
        <v>26</v>
      </c>
      <c r="R1403" s="5" t="s">
        <v>21</v>
      </c>
      <c r="S1403" s="5">
        <v>73</v>
      </c>
      <c r="T1403" s="5" t="s">
        <v>22</v>
      </c>
      <c r="U1403" s="5" t="s">
        <v>23</v>
      </c>
      <c r="V1403" s="5" t="s">
        <v>24</v>
      </c>
      <c r="W1403" s="12">
        <v>164</v>
      </c>
      <c r="X1403" s="7">
        <f t="shared" si="88"/>
        <v>0.25</v>
      </c>
      <c r="Y1403" s="5">
        <f t="shared" si="89"/>
        <v>123</v>
      </c>
      <c r="AI1403" t="e">
        <f>VLOOKUP(A1403,NP!$A:$B,2,FALSE)</f>
        <v>#N/A</v>
      </c>
      <c r="AJ1403">
        <f t="shared" si="90"/>
        <v>0</v>
      </c>
      <c r="AK1403">
        <f>VLOOKUP(F1403,Kondition!$B$4:$AG$31,21,FALSE)*100</f>
        <v>25</v>
      </c>
      <c r="AL1403" t="e">
        <f t="shared" si="91"/>
        <v>#REF!</v>
      </c>
      <c r="AM1403">
        <v>19</v>
      </c>
    </row>
    <row r="1404" spans="1:39" x14ac:dyDescent="0.3">
      <c r="A1404" s="5">
        <v>10017121</v>
      </c>
      <c r="B1404" s="6">
        <v>4019238520071</v>
      </c>
      <c r="C1404" s="5" t="s">
        <v>77</v>
      </c>
      <c r="D1404" s="5" t="s">
        <v>157</v>
      </c>
      <c r="E1404" s="12">
        <v>187.5</v>
      </c>
      <c r="F1404" s="5" t="s">
        <v>18</v>
      </c>
      <c r="G1404" s="5">
        <v>2055017</v>
      </c>
      <c r="H1404" s="36" t="s">
        <v>77</v>
      </c>
      <c r="I1404" s="5">
        <v>205</v>
      </c>
      <c r="J1404" s="5">
        <v>50</v>
      </c>
      <c r="K1404" s="5">
        <v>17</v>
      </c>
      <c r="L1404" s="5" t="s">
        <v>122</v>
      </c>
      <c r="M1404" s="5">
        <v>89</v>
      </c>
      <c r="N1404" s="5"/>
      <c r="O1404" s="5" t="s">
        <v>19</v>
      </c>
      <c r="P1404" s="5" t="s">
        <v>36</v>
      </c>
      <c r="Q1404" s="5" t="s">
        <v>20</v>
      </c>
      <c r="R1404" s="5" t="s">
        <v>26</v>
      </c>
      <c r="S1404" s="5">
        <v>72</v>
      </c>
      <c r="T1404" s="5" t="s">
        <v>22</v>
      </c>
      <c r="U1404" s="5" t="s">
        <v>23</v>
      </c>
      <c r="V1404" s="5" t="s">
        <v>24</v>
      </c>
      <c r="W1404" s="12">
        <v>187.5</v>
      </c>
      <c r="X1404" s="7">
        <f t="shared" si="88"/>
        <v>0.23</v>
      </c>
      <c r="Y1404" s="5">
        <f t="shared" si="89"/>
        <v>144.375</v>
      </c>
      <c r="AI1404" t="e">
        <f>VLOOKUP(A1404,NP!$A:$B,2,FALSE)</f>
        <v>#N/A</v>
      </c>
      <c r="AJ1404">
        <f t="shared" si="90"/>
        <v>0</v>
      </c>
      <c r="AK1404">
        <f>VLOOKUP(F1404,Kondition!$B$4:$AG$31,15,FALSE)*100</f>
        <v>23</v>
      </c>
      <c r="AL1404" t="e">
        <f t="shared" si="91"/>
        <v>#REF!</v>
      </c>
      <c r="AM1404">
        <v>17</v>
      </c>
    </row>
    <row r="1405" spans="1:39" x14ac:dyDescent="0.3">
      <c r="A1405" s="5">
        <v>10107265</v>
      </c>
      <c r="B1405" s="6">
        <v>8019227239300</v>
      </c>
      <c r="C1405" s="5" t="s">
        <v>77</v>
      </c>
      <c r="D1405" s="5" t="s">
        <v>1592</v>
      </c>
      <c r="E1405" s="12">
        <v>457</v>
      </c>
      <c r="F1405" s="5" t="s">
        <v>54</v>
      </c>
      <c r="G1405" s="5">
        <v>2554019</v>
      </c>
      <c r="H1405" s="36" t="s">
        <v>77</v>
      </c>
      <c r="I1405" s="5">
        <v>255</v>
      </c>
      <c r="J1405" s="5">
        <v>40</v>
      </c>
      <c r="K1405" s="5">
        <v>19</v>
      </c>
      <c r="L1405" s="5" t="s">
        <v>1575</v>
      </c>
      <c r="M1405" s="5">
        <v>96</v>
      </c>
      <c r="N1405" s="5"/>
      <c r="O1405" s="5" t="s">
        <v>25</v>
      </c>
      <c r="P1405" s="5" t="s">
        <v>37</v>
      </c>
      <c r="Q1405" s="5" t="s">
        <v>26</v>
      </c>
      <c r="R1405" s="5" t="s">
        <v>27</v>
      </c>
      <c r="S1405" s="5">
        <v>73</v>
      </c>
      <c r="T1405" s="5" t="s">
        <v>22</v>
      </c>
      <c r="U1405" s="5" t="s">
        <v>23</v>
      </c>
      <c r="V1405" s="5" t="s">
        <v>24</v>
      </c>
      <c r="W1405" s="12">
        <v>457</v>
      </c>
      <c r="X1405" s="7" t="str">
        <f t="shared" si="88"/>
        <v>NP</v>
      </c>
      <c r="Y1405" s="5">
        <f t="shared" si="89"/>
        <v>248.5</v>
      </c>
      <c r="AI1405">
        <f>VLOOKUP(A1405,NP!$A:$B,2,FALSE)</f>
        <v>248.5</v>
      </c>
      <c r="AJ1405">
        <f t="shared" si="90"/>
        <v>248.5</v>
      </c>
      <c r="AK1405">
        <f>VLOOKUP(F1405,Kondition!$B$4:$AG$31,21,FALSE)*100</f>
        <v>40</v>
      </c>
      <c r="AL1405" t="e">
        <f t="shared" si="91"/>
        <v>#REF!</v>
      </c>
      <c r="AM1405">
        <v>19</v>
      </c>
    </row>
    <row r="1406" spans="1:39" x14ac:dyDescent="0.3">
      <c r="A1406" s="5">
        <v>10107266</v>
      </c>
      <c r="B1406" s="6">
        <v>8019227239294</v>
      </c>
      <c r="C1406" s="5" t="s">
        <v>77</v>
      </c>
      <c r="D1406" s="5" t="s">
        <v>1593</v>
      </c>
      <c r="E1406" s="12">
        <v>395</v>
      </c>
      <c r="F1406" s="5" t="s">
        <v>54</v>
      </c>
      <c r="G1406" s="5">
        <v>2254519</v>
      </c>
      <c r="H1406" s="36" t="s">
        <v>77</v>
      </c>
      <c r="I1406" s="5">
        <v>225</v>
      </c>
      <c r="J1406" s="5">
        <v>45</v>
      </c>
      <c r="K1406" s="5">
        <v>19</v>
      </c>
      <c r="L1406" s="5" t="s">
        <v>1575</v>
      </c>
      <c r="M1406" s="5">
        <v>96</v>
      </c>
      <c r="N1406" s="5"/>
      <c r="O1406" s="5" t="s">
        <v>25</v>
      </c>
      <c r="P1406" s="5" t="s">
        <v>45</v>
      </c>
      <c r="Q1406" s="5" t="s">
        <v>26</v>
      </c>
      <c r="R1406" s="5" t="s">
        <v>27</v>
      </c>
      <c r="S1406" s="5">
        <v>72</v>
      </c>
      <c r="T1406" s="5" t="s">
        <v>22</v>
      </c>
      <c r="U1406" s="5" t="s">
        <v>23</v>
      </c>
      <c r="V1406" s="5" t="s">
        <v>24</v>
      </c>
      <c r="W1406" s="12">
        <v>395</v>
      </c>
      <c r="X1406" s="7" t="str">
        <f t="shared" si="88"/>
        <v>NP</v>
      </c>
      <c r="Y1406" s="5">
        <f t="shared" si="89"/>
        <v>219</v>
      </c>
      <c r="AI1406">
        <f>VLOOKUP(A1406,NP!$A:$B,2,FALSE)</f>
        <v>219</v>
      </c>
      <c r="AJ1406">
        <f t="shared" si="90"/>
        <v>219</v>
      </c>
      <c r="AK1406">
        <f>VLOOKUP(F1406,Kondition!$B$4:$AG$31,21,FALSE)*100</f>
        <v>40</v>
      </c>
      <c r="AL1406" t="e">
        <f t="shared" si="91"/>
        <v>#REF!</v>
      </c>
      <c r="AM1406">
        <v>19</v>
      </c>
    </row>
    <row r="1407" spans="1:39" x14ac:dyDescent="0.3">
      <c r="A1407" s="5">
        <v>10030456</v>
      </c>
      <c r="B1407" s="6">
        <v>4024068592051</v>
      </c>
      <c r="C1407" s="5" t="s">
        <v>2294</v>
      </c>
      <c r="D1407" s="5" t="s">
        <v>5024</v>
      </c>
      <c r="E1407" s="12">
        <v>150</v>
      </c>
      <c r="F1407" s="5" t="s">
        <v>48</v>
      </c>
      <c r="G1407" s="5">
        <v>2356517</v>
      </c>
      <c r="H1407" s="36" t="s">
        <v>2294</v>
      </c>
      <c r="I1407" s="5">
        <v>235</v>
      </c>
      <c r="J1407" s="5">
        <v>65</v>
      </c>
      <c r="K1407" s="5">
        <v>17</v>
      </c>
      <c r="L1407" s="5" t="s">
        <v>508</v>
      </c>
      <c r="M1407" s="5">
        <v>108</v>
      </c>
      <c r="N1407" s="5"/>
      <c r="O1407" s="5" t="s">
        <v>25</v>
      </c>
      <c r="P1407" s="5"/>
      <c r="Q1407" s="5" t="s">
        <v>20</v>
      </c>
      <c r="R1407" s="5" t="s">
        <v>21</v>
      </c>
      <c r="S1407" s="5">
        <v>71</v>
      </c>
      <c r="T1407" s="5" t="s">
        <v>22</v>
      </c>
      <c r="U1407" s="5" t="s">
        <v>23</v>
      </c>
      <c r="V1407" s="5" t="s">
        <v>24</v>
      </c>
      <c r="W1407" s="12">
        <v>150</v>
      </c>
      <c r="X1407" s="7">
        <f t="shared" si="88"/>
        <v>0.2</v>
      </c>
      <c r="Y1407" s="5">
        <f t="shared" si="89"/>
        <v>120</v>
      </c>
      <c r="AI1407" t="e">
        <f>VLOOKUP(A1407,NP!$A:$B,2,FALSE)</f>
        <v>#N/A</v>
      </c>
      <c r="AJ1407">
        <f t="shared" si="90"/>
        <v>0</v>
      </c>
      <c r="AK1407">
        <f>VLOOKUP(F1407,Kondition!$B$4:$AG$31,15,FALSE)*100</f>
        <v>20</v>
      </c>
      <c r="AL1407" t="e">
        <f t="shared" si="91"/>
        <v>#REF!</v>
      </c>
      <c r="AM1407">
        <v>17</v>
      </c>
    </row>
    <row r="1408" spans="1:39" x14ac:dyDescent="0.3">
      <c r="A1408" s="5">
        <v>11010917</v>
      </c>
      <c r="B1408" s="6">
        <v>4019238750010</v>
      </c>
      <c r="C1408" s="5" t="s">
        <v>2294</v>
      </c>
      <c r="D1408" s="5" t="s">
        <v>5896</v>
      </c>
      <c r="E1408" s="12">
        <v>188</v>
      </c>
      <c r="F1408" s="5" t="s">
        <v>18</v>
      </c>
      <c r="G1408" s="5">
        <v>2156017</v>
      </c>
      <c r="H1408" s="36" t="s">
        <v>2294</v>
      </c>
      <c r="I1408" s="5">
        <v>215</v>
      </c>
      <c r="J1408" s="5">
        <v>60</v>
      </c>
      <c r="K1408" s="5">
        <v>17</v>
      </c>
      <c r="L1408" s="5" t="s">
        <v>202</v>
      </c>
      <c r="M1408" s="5">
        <v>100</v>
      </c>
      <c r="N1408" s="5"/>
      <c r="O1408" s="5" t="s">
        <v>25</v>
      </c>
      <c r="P1408" s="5"/>
      <c r="Q1408" s="5" t="s">
        <v>21</v>
      </c>
      <c r="R1408" s="5" t="s">
        <v>21</v>
      </c>
      <c r="S1408" s="5">
        <v>72</v>
      </c>
      <c r="T1408" s="5" t="s">
        <v>22</v>
      </c>
      <c r="U1408" s="5" t="s">
        <v>23</v>
      </c>
      <c r="V1408" s="5" t="s">
        <v>24</v>
      </c>
      <c r="W1408" s="12">
        <v>188</v>
      </c>
      <c r="X1408" s="7">
        <f t="shared" si="88"/>
        <v>0.23</v>
      </c>
      <c r="Y1408" s="5">
        <f t="shared" si="89"/>
        <v>144.76</v>
      </c>
      <c r="AI1408" t="e">
        <f>VLOOKUP(A1408,NP!$A:$B,2,FALSE)</f>
        <v>#N/A</v>
      </c>
      <c r="AJ1408">
        <f t="shared" si="90"/>
        <v>0</v>
      </c>
      <c r="AK1408">
        <f>VLOOKUP(F1408,Kondition!$B$4:$AG$31,15,FALSE)*100</f>
        <v>23</v>
      </c>
      <c r="AL1408" t="e">
        <f t="shared" si="91"/>
        <v>#REF!</v>
      </c>
      <c r="AM1408">
        <v>17</v>
      </c>
    </row>
    <row r="1409" spans="1:39" x14ac:dyDescent="0.3">
      <c r="A1409" s="5">
        <v>10010812</v>
      </c>
      <c r="B1409" s="6">
        <v>4019238313000</v>
      </c>
      <c r="C1409" s="5" t="s">
        <v>2294</v>
      </c>
      <c r="D1409" s="5" t="s">
        <v>4915</v>
      </c>
      <c r="E1409" s="12">
        <v>188</v>
      </c>
      <c r="F1409" s="5" t="s">
        <v>18</v>
      </c>
      <c r="G1409" s="5">
        <v>2355517</v>
      </c>
      <c r="H1409" s="36" t="s">
        <v>2294</v>
      </c>
      <c r="I1409" s="5">
        <v>235</v>
      </c>
      <c r="J1409" s="5">
        <v>55</v>
      </c>
      <c r="K1409" s="5">
        <v>17</v>
      </c>
      <c r="L1409" s="5" t="s">
        <v>4916</v>
      </c>
      <c r="M1409" s="5">
        <v>99</v>
      </c>
      <c r="N1409" s="5"/>
      <c r="O1409" s="5" t="s">
        <v>19</v>
      </c>
      <c r="P1409" s="5"/>
      <c r="Q1409" s="5" t="s">
        <v>26</v>
      </c>
      <c r="R1409" s="5" t="s">
        <v>26</v>
      </c>
      <c r="S1409" s="5">
        <v>72</v>
      </c>
      <c r="T1409" s="5" t="s">
        <v>22</v>
      </c>
      <c r="U1409" s="5" t="s">
        <v>23</v>
      </c>
      <c r="V1409" s="5" t="s">
        <v>24</v>
      </c>
      <c r="W1409" s="12">
        <v>188</v>
      </c>
      <c r="X1409" s="7">
        <f t="shared" si="88"/>
        <v>0.23</v>
      </c>
      <c r="Y1409" s="5">
        <f t="shared" si="89"/>
        <v>144.76</v>
      </c>
      <c r="AI1409" t="e">
        <f>VLOOKUP(A1409,NP!$A:$B,2,FALSE)</f>
        <v>#N/A</v>
      </c>
      <c r="AJ1409">
        <f t="shared" si="90"/>
        <v>0</v>
      </c>
      <c r="AK1409">
        <f>VLOOKUP(F1409,Kondition!$B$4:$AG$31,15,FALSE)*100</f>
        <v>23</v>
      </c>
      <c r="AL1409" t="e">
        <f t="shared" si="91"/>
        <v>#REF!</v>
      </c>
      <c r="AM1409">
        <v>17</v>
      </c>
    </row>
    <row r="1410" spans="1:39" x14ac:dyDescent="0.3">
      <c r="A1410" s="5">
        <v>10017130</v>
      </c>
      <c r="B1410" s="6">
        <v>4019238525915</v>
      </c>
      <c r="C1410" s="5" t="s">
        <v>76</v>
      </c>
      <c r="D1410" s="5" t="s">
        <v>164</v>
      </c>
      <c r="E1410" s="12">
        <v>188</v>
      </c>
      <c r="F1410" s="5" t="s">
        <v>18</v>
      </c>
      <c r="G1410" s="5">
        <v>2355517</v>
      </c>
      <c r="H1410" s="36" t="s">
        <v>76</v>
      </c>
      <c r="I1410" s="5">
        <v>235</v>
      </c>
      <c r="J1410" s="5">
        <v>55</v>
      </c>
      <c r="K1410" s="5">
        <v>17</v>
      </c>
      <c r="L1410" s="5" t="s">
        <v>122</v>
      </c>
      <c r="M1410" s="5">
        <v>99</v>
      </c>
      <c r="N1410" s="5"/>
      <c r="O1410" s="5" t="s">
        <v>19</v>
      </c>
      <c r="P1410" s="5"/>
      <c r="Q1410" s="5" t="s">
        <v>26</v>
      </c>
      <c r="R1410" s="5" t="s">
        <v>21</v>
      </c>
      <c r="S1410" s="5">
        <v>72</v>
      </c>
      <c r="T1410" s="5" t="s">
        <v>22</v>
      </c>
      <c r="U1410" s="5" t="s">
        <v>23</v>
      </c>
      <c r="V1410" s="5" t="s">
        <v>24</v>
      </c>
      <c r="W1410" s="12">
        <v>188</v>
      </c>
      <c r="X1410" s="7">
        <f t="shared" si="88"/>
        <v>0.23</v>
      </c>
      <c r="Y1410" s="5">
        <f t="shared" si="89"/>
        <v>144.76</v>
      </c>
      <c r="AI1410" t="e">
        <f>VLOOKUP(A1410,NP!$A:$B,2,FALSE)</f>
        <v>#N/A</v>
      </c>
      <c r="AJ1410">
        <f t="shared" si="90"/>
        <v>0</v>
      </c>
      <c r="AK1410">
        <f>VLOOKUP(F1410,Kondition!$B$4:$AG$31,15,FALSE)*100</f>
        <v>23</v>
      </c>
      <c r="AL1410" t="e">
        <f t="shared" si="91"/>
        <v>#REF!</v>
      </c>
      <c r="AM1410">
        <v>17</v>
      </c>
    </row>
    <row r="1411" spans="1:39" x14ac:dyDescent="0.3">
      <c r="A1411" s="5">
        <v>10019909</v>
      </c>
      <c r="B1411" s="6">
        <v>4019238691573</v>
      </c>
      <c r="C1411" s="5" t="s">
        <v>76</v>
      </c>
      <c r="D1411" s="5" t="s">
        <v>241</v>
      </c>
      <c r="E1411" s="12">
        <v>188</v>
      </c>
      <c r="F1411" s="5" t="s">
        <v>18</v>
      </c>
      <c r="G1411" s="5">
        <v>2355517</v>
      </c>
      <c r="H1411" s="36" t="s">
        <v>76</v>
      </c>
      <c r="I1411" s="5">
        <v>235</v>
      </c>
      <c r="J1411" s="5">
        <v>55</v>
      </c>
      <c r="K1411" s="5">
        <v>17</v>
      </c>
      <c r="L1411" s="5" t="s">
        <v>202</v>
      </c>
      <c r="M1411" s="5">
        <v>99</v>
      </c>
      <c r="N1411" s="5"/>
      <c r="O1411" s="5" t="s">
        <v>19</v>
      </c>
      <c r="P1411" s="5"/>
      <c r="Q1411" s="5" t="s">
        <v>21</v>
      </c>
      <c r="R1411" s="5" t="s">
        <v>21</v>
      </c>
      <c r="S1411" s="5">
        <v>72</v>
      </c>
      <c r="T1411" s="5" t="s">
        <v>22</v>
      </c>
      <c r="U1411" s="5" t="s">
        <v>23</v>
      </c>
      <c r="V1411" s="5" t="s">
        <v>24</v>
      </c>
      <c r="W1411" s="12">
        <v>188</v>
      </c>
      <c r="X1411" s="7">
        <f t="shared" si="88"/>
        <v>0.23</v>
      </c>
      <c r="Y1411" s="5">
        <f t="shared" si="89"/>
        <v>144.76</v>
      </c>
      <c r="AI1411" t="e">
        <f>VLOOKUP(A1411,NP!$A:$B,2,FALSE)</f>
        <v>#N/A</v>
      </c>
      <c r="AJ1411">
        <f t="shared" si="90"/>
        <v>0</v>
      </c>
      <c r="AK1411">
        <f>VLOOKUP(F1411,Kondition!$B$4:$AG$31,15,FALSE)*100</f>
        <v>23</v>
      </c>
      <c r="AL1411" t="e">
        <f t="shared" si="91"/>
        <v>#REF!</v>
      </c>
      <c r="AM1411">
        <v>17</v>
      </c>
    </row>
    <row r="1412" spans="1:39" x14ac:dyDescent="0.3">
      <c r="A1412" s="5">
        <v>10107280</v>
      </c>
      <c r="B1412" s="6">
        <v>8019227236538</v>
      </c>
      <c r="C1412" s="5" t="s">
        <v>77</v>
      </c>
      <c r="D1412" s="5" t="s">
        <v>1597</v>
      </c>
      <c r="E1412" s="12">
        <v>388</v>
      </c>
      <c r="F1412" s="5" t="s">
        <v>54</v>
      </c>
      <c r="G1412" s="5">
        <v>2454019</v>
      </c>
      <c r="H1412" s="36" t="s">
        <v>77</v>
      </c>
      <c r="I1412" s="5">
        <v>245</v>
      </c>
      <c r="J1412" s="5">
        <v>40</v>
      </c>
      <c r="K1412" s="5">
        <v>19</v>
      </c>
      <c r="L1412" s="5" t="s">
        <v>1421</v>
      </c>
      <c r="M1412" s="5">
        <v>98</v>
      </c>
      <c r="N1412" s="5"/>
      <c r="O1412" s="5" t="s">
        <v>25</v>
      </c>
      <c r="P1412" s="5" t="s">
        <v>45</v>
      </c>
      <c r="Q1412" s="5" t="s">
        <v>21</v>
      </c>
      <c r="R1412" s="5" t="s">
        <v>21</v>
      </c>
      <c r="S1412" s="5">
        <v>72</v>
      </c>
      <c r="T1412" s="5" t="s">
        <v>22</v>
      </c>
      <c r="U1412" s="5" t="s">
        <v>23</v>
      </c>
      <c r="V1412" s="5" t="s">
        <v>24</v>
      </c>
      <c r="W1412" s="12">
        <v>388</v>
      </c>
      <c r="X1412" s="7" t="str">
        <f t="shared" si="88"/>
        <v>NP</v>
      </c>
      <c r="Y1412" s="5">
        <f t="shared" si="89"/>
        <v>216</v>
      </c>
      <c r="AI1412">
        <f>VLOOKUP(A1412,NP!$A:$B,2,FALSE)</f>
        <v>216</v>
      </c>
      <c r="AJ1412">
        <f t="shared" si="90"/>
        <v>216</v>
      </c>
      <c r="AK1412">
        <f>VLOOKUP(F1412,Kondition!$B$4:$AG$31,21,FALSE)*100</f>
        <v>40</v>
      </c>
      <c r="AL1412" t="e">
        <f t="shared" si="91"/>
        <v>#REF!</v>
      </c>
      <c r="AM1412">
        <v>19</v>
      </c>
    </row>
    <row r="1413" spans="1:39" x14ac:dyDescent="0.3">
      <c r="A1413" s="5">
        <v>10011194</v>
      </c>
      <c r="B1413" s="6">
        <v>4019238279238</v>
      </c>
      <c r="C1413" s="5" t="s">
        <v>76</v>
      </c>
      <c r="D1413" s="5" t="s">
        <v>84</v>
      </c>
      <c r="E1413" s="12">
        <v>188</v>
      </c>
      <c r="F1413" s="5" t="s">
        <v>18</v>
      </c>
      <c r="G1413" s="5">
        <v>2355517</v>
      </c>
      <c r="H1413" s="36" t="s">
        <v>76</v>
      </c>
      <c r="I1413" s="5">
        <v>235</v>
      </c>
      <c r="J1413" s="5">
        <v>55</v>
      </c>
      <c r="K1413" s="5">
        <v>17</v>
      </c>
      <c r="L1413" s="5" t="s">
        <v>79</v>
      </c>
      <c r="M1413" s="5">
        <v>99</v>
      </c>
      <c r="N1413" s="5"/>
      <c r="O1413" s="5" t="s">
        <v>25</v>
      </c>
      <c r="P1413" s="5"/>
      <c r="Q1413" s="5" t="s">
        <v>26</v>
      </c>
      <c r="R1413" s="5" t="s">
        <v>21</v>
      </c>
      <c r="S1413" s="5">
        <v>72</v>
      </c>
      <c r="T1413" s="5" t="s">
        <v>22</v>
      </c>
      <c r="U1413" s="5" t="s">
        <v>23</v>
      </c>
      <c r="V1413" s="5" t="s">
        <v>24</v>
      </c>
      <c r="W1413" s="12">
        <v>188</v>
      </c>
      <c r="X1413" s="7">
        <f t="shared" si="88"/>
        <v>0.23</v>
      </c>
      <c r="Y1413" s="5">
        <f t="shared" si="89"/>
        <v>144.76</v>
      </c>
      <c r="AI1413" t="e">
        <f>VLOOKUP(A1413,NP!$A:$B,2,FALSE)</f>
        <v>#N/A</v>
      </c>
      <c r="AJ1413">
        <f t="shared" si="90"/>
        <v>0</v>
      </c>
      <c r="AK1413">
        <f>VLOOKUP(F1413,Kondition!$B$4:$AG$31,15,FALSE)*100</f>
        <v>23</v>
      </c>
      <c r="AL1413" t="e">
        <f t="shared" si="91"/>
        <v>#REF!</v>
      </c>
      <c r="AM1413">
        <v>17</v>
      </c>
    </row>
    <row r="1414" spans="1:39" x14ac:dyDescent="0.3">
      <c r="A1414" s="5">
        <v>10230724</v>
      </c>
      <c r="B1414" s="6">
        <v>4024067748152</v>
      </c>
      <c r="C1414" s="5" t="s">
        <v>76</v>
      </c>
      <c r="D1414" s="5" t="s">
        <v>2350</v>
      </c>
      <c r="E1414" s="12">
        <v>158.5</v>
      </c>
      <c r="F1414" s="5" t="s">
        <v>63</v>
      </c>
      <c r="G1414" s="5">
        <v>2454518</v>
      </c>
      <c r="H1414" s="36" t="s">
        <v>76</v>
      </c>
      <c r="I1414" s="5">
        <v>245</v>
      </c>
      <c r="J1414" s="5">
        <v>45</v>
      </c>
      <c r="K1414" s="5">
        <v>18</v>
      </c>
      <c r="L1414" s="5" t="s">
        <v>2327</v>
      </c>
      <c r="M1414" s="5">
        <v>100</v>
      </c>
      <c r="N1414" s="5"/>
      <c r="O1414" s="5" t="s">
        <v>25</v>
      </c>
      <c r="P1414" s="5"/>
      <c r="Q1414" s="5" t="s">
        <v>26</v>
      </c>
      <c r="R1414" s="5" t="s">
        <v>21</v>
      </c>
      <c r="S1414" s="5">
        <v>72</v>
      </c>
      <c r="T1414" s="5" t="s">
        <v>22</v>
      </c>
      <c r="U1414" s="5" t="s">
        <v>23</v>
      </c>
      <c r="V1414" s="5" t="s">
        <v>24</v>
      </c>
      <c r="W1414" s="12">
        <v>158.5</v>
      </c>
      <c r="X1414" s="7">
        <f t="shared" si="88"/>
        <v>0.21</v>
      </c>
      <c r="Y1414" s="5">
        <f t="shared" si="89"/>
        <v>125.215</v>
      </c>
      <c r="AI1414" t="e">
        <f>VLOOKUP(A1414,NP!$A:$B,2,FALSE)</f>
        <v>#N/A</v>
      </c>
      <c r="AJ1414">
        <f t="shared" si="90"/>
        <v>0</v>
      </c>
      <c r="AK1414">
        <f>VLOOKUP(F1414,Kondition!$B$4:$AG$31,18,FALSE)*100</f>
        <v>21</v>
      </c>
      <c r="AL1414" t="e">
        <f t="shared" si="91"/>
        <v>#REF!</v>
      </c>
      <c r="AM1414">
        <v>17</v>
      </c>
    </row>
    <row r="1415" spans="1:39" x14ac:dyDescent="0.3">
      <c r="A1415" s="5">
        <v>10051129</v>
      </c>
      <c r="B1415" s="6">
        <v>4024063676145</v>
      </c>
      <c r="C1415" s="5" t="s">
        <v>2294</v>
      </c>
      <c r="D1415" s="5" t="s">
        <v>5059</v>
      </c>
      <c r="E1415" s="12">
        <v>117</v>
      </c>
      <c r="F1415" s="5" t="s">
        <v>51</v>
      </c>
      <c r="G1415" s="5">
        <v>2555019</v>
      </c>
      <c r="H1415" s="36" t="s">
        <v>2294</v>
      </c>
      <c r="I1415" s="5">
        <v>255</v>
      </c>
      <c r="J1415" s="5">
        <v>50</v>
      </c>
      <c r="K1415" s="5">
        <v>19</v>
      </c>
      <c r="L1415" s="5" t="s">
        <v>674</v>
      </c>
      <c r="M1415" s="5">
        <v>107</v>
      </c>
      <c r="N1415" s="5"/>
      <c r="O1415" s="5" t="s">
        <v>25</v>
      </c>
      <c r="P1415" s="5"/>
      <c r="Q1415" s="5" t="s">
        <v>20</v>
      </c>
      <c r="R1415" s="5" t="s">
        <v>21</v>
      </c>
      <c r="S1415" s="5">
        <v>71</v>
      </c>
      <c r="T1415" s="5" t="s">
        <v>22</v>
      </c>
      <c r="U1415" s="5" t="s">
        <v>23</v>
      </c>
      <c r="V1415" s="5" t="s">
        <v>24</v>
      </c>
      <c r="W1415" s="12">
        <v>117</v>
      </c>
      <c r="X1415" s="7">
        <f t="shared" si="88"/>
        <v>7.0000000000000007E-2</v>
      </c>
      <c r="Y1415" s="5">
        <f t="shared" si="89"/>
        <v>108.80999999999999</v>
      </c>
      <c r="AI1415" t="e">
        <f>VLOOKUP(A1415,NP!$A:$B,2,FALSE)</f>
        <v>#N/A</v>
      </c>
      <c r="AJ1415">
        <f t="shared" si="90"/>
        <v>0</v>
      </c>
      <c r="AK1415">
        <f>VLOOKUP(F1415,Kondition!$B$4:$AG$31,21,FALSE)*100</f>
        <v>7.0000000000000009</v>
      </c>
      <c r="AL1415" t="e">
        <f t="shared" si="91"/>
        <v>#REF!</v>
      </c>
      <c r="AM1415">
        <v>19</v>
      </c>
    </row>
    <row r="1416" spans="1:39" x14ac:dyDescent="0.3">
      <c r="A1416" s="5">
        <v>10107295</v>
      </c>
      <c r="B1416" s="6">
        <v>8019227236521</v>
      </c>
      <c r="C1416" s="5" t="s">
        <v>77</v>
      </c>
      <c r="D1416" s="5" t="s">
        <v>1602</v>
      </c>
      <c r="E1416" s="12">
        <v>610</v>
      </c>
      <c r="F1416" s="5" t="s">
        <v>54</v>
      </c>
      <c r="G1416" s="5">
        <v>2753519</v>
      </c>
      <c r="H1416" s="36" t="s">
        <v>77</v>
      </c>
      <c r="I1416" s="5">
        <v>275</v>
      </c>
      <c r="J1416" s="5">
        <v>35</v>
      </c>
      <c r="K1416" s="5">
        <v>19</v>
      </c>
      <c r="L1416" s="5" t="s">
        <v>1421</v>
      </c>
      <c r="M1416" s="5">
        <v>100</v>
      </c>
      <c r="N1416" s="5"/>
      <c r="O1416" s="5" t="s">
        <v>25</v>
      </c>
      <c r="P1416" s="5" t="s">
        <v>45</v>
      </c>
      <c r="Q1416" s="5" t="s">
        <v>26</v>
      </c>
      <c r="R1416" s="5" t="s">
        <v>21</v>
      </c>
      <c r="S1416" s="5">
        <v>73</v>
      </c>
      <c r="T1416" s="5" t="s">
        <v>22</v>
      </c>
      <c r="U1416" s="5" t="s">
        <v>23</v>
      </c>
      <c r="V1416" s="5" t="s">
        <v>24</v>
      </c>
      <c r="W1416" s="12">
        <v>610</v>
      </c>
      <c r="X1416" s="7" t="str">
        <f t="shared" si="88"/>
        <v>NP</v>
      </c>
      <c r="Y1416" s="5">
        <f t="shared" si="89"/>
        <v>320.5</v>
      </c>
      <c r="AI1416">
        <f>VLOOKUP(A1416,NP!$A:$B,2,FALSE)</f>
        <v>320.5</v>
      </c>
      <c r="AJ1416">
        <f t="shared" si="90"/>
        <v>320.5</v>
      </c>
      <c r="AK1416">
        <f>VLOOKUP(F1416,Kondition!$B$4:$AG$31,21,FALSE)*100</f>
        <v>40</v>
      </c>
      <c r="AL1416" t="e">
        <f t="shared" si="91"/>
        <v>#REF!</v>
      </c>
      <c r="AM1416">
        <v>19</v>
      </c>
    </row>
    <row r="1417" spans="1:39" x14ac:dyDescent="0.3">
      <c r="A1417" s="5">
        <v>11010145</v>
      </c>
      <c r="B1417" s="6">
        <v>4019238676280</v>
      </c>
      <c r="C1417" s="5" t="s">
        <v>4286</v>
      </c>
      <c r="D1417" s="5" t="s">
        <v>4814</v>
      </c>
      <c r="E1417" s="12">
        <v>175</v>
      </c>
      <c r="F1417" s="5" t="s">
        <v>18</v>
      </c>
      <c r="G1417" s="5">
        <v>2156016</v>
      </c>
      <c r="H1417" s="36" t="s">
        <v>4286</v>
      </c>
      <c r="I1417" s="5">
        <v>215</v>
      </c>
      <c r="J1417" s="5">
        <v>60</v>
      </c>
      <c r="K1417" s="5">
        <v>16</v>
      </c>
      <c r="L1417" s="5" t="s">
        <v>4302</v>
      </c>
      <c r="M1417" s="5">
        <v>103</v>
      </c>
      <c r="N1417" s="5">
        <v>101</v>
      </c>
      <c r="O1417" s="5" t="s">
        <v>33</v>
      </c>
      <c r="P1417" s="5"/>
      <c r="Q1417" s="5" t="s">
        <v>26</v>
      </c>
      <c r="R1417" s="5" t="s">
        <v>27</v>
      </c>
      <c r="S1417" s="5">
        <v>73</v>
      </c>
      <c r="T1417" s="5" t="s">
        <v>22</v>
      </c>
      <c r="U1417" s="5" t="s">
        <v>23</v>
      </c>
      <c r="V1417" s="5" t="s">
        <v>4279</v>
      </c>
      <c r="W1417" s="12">
        <v>175</v>
      </c>
      <c r="X1417" s="7">
        <f t="shared" si="88"/>
        <v>0.23</v>
      </c>
      <c r="Y1417" s="5">
        <f t="shared" si="89"/>
        <v>134.75</v>
      </c>
      <c r="AI1417" t="e">
        <f>VLOOKUP(A1417,NP!$A:$B,2,FALSE)</f>
        <v>#N/A</v>
      </c>
      <c r="AJ1417">
        <f t="shared" si="90"/>
        <v>0</v>
      </c>
      <c r="AK1417">
        <f>VLOOKUP(F1417,Kondition!$B$4:$AG$31,12,FALSE)*100</f>
        <v>23</v>
      </c>
      <c r="AL1417" t="e">
        <f t="shared" si="91"/>
        <v>#REF!</v>
      </c>
      <c r="AM1417">
        <v>16</v>
      </c>
    </row>
    <row r="1418" spans="1:39" x14ac:dyDescent="0.3">
      <c r="A1418" s="5">
        <v>10030753</v>
      </c>
      <c r="B1418" s="6">
        <v>4024068748304</v>
      </c>
      <c r="C1418" s="5" t="s">
        <v>2294</v>
      </c>
      <c r="D1418" s="5" t="s">
        <v>5033</v>
      </c>
      <c r="E1418" s="12">
        <v>143</v>
      </c>
      <c r="F1418" s="5" t="s">
        <v>48</v>
      </c>
      <c r="G1418" s="5">
        <v>2457016</v>
      </c>
      <c r="H1418" s="36" t="s">
        <v>2294</v>
      </c>
      <c r="I1418" s="5">
        <v>245</v>
      </c>
      <c r="J1418" s="5">
        <v>70</v>
      </c>
      <c r="K1418" s="5">
        <v>16</v>
      </c>
      <c r="L1418" s="5" t="s">
        <v>508</v>
      </c>
      <c r="M1418" s="5">
        <v>107</v>
      </c>
      <c r="N1418" s="5"/>
      <c r="O1418" s="5" t="s">
        <v>33</v>
      </c>
      <c r="P1418" s="5"/>
      <c r="Q1418" s="5" t="s">
        <v>26</v>
      </c>
      <c r="R1418" s="5" t="s">
        <v>21</v>
      </c>
      <c r="S1418" s="5">
        <v>72</v>
      </c>
      <c r="T1418" s="5" t="s">
        <v>22</v>
      </c>
      <c r="U1418" s="5" t="s">
        <v>23</v>
      </c>
      <c r="V1418" s="5" t="s">
        <v>24</v>
      </c>
      <c r="W1418" s="12">
        <v>143</v>
      </c>
      <c r="X1418" s="7">
        <f t="shared" si="88"/>
        <v>0.2</v>
      </c>
      <c r="Y1418" s="5">
        <f t="shared" si="89"/>
        <v>114.4</v>
      </c>
      <c r="AI1418" t="e">
        <f>VLOOKUP(A1418,NP!$A:$B,2,FALSE)</f>
        <v>#N/A</v>
      </c>
      <c r="AJ1418">
        <f t="shared" si="90"/>
        <v>0</v>
      </c>
      <c r="AK1418">
        <f>VLOOKUP(F1418,Kondition!$B$4:$AG$31,12,FALSE)*100</f>
        <v>20</v>
      </c>
      <c r="AL1418" t="e">
        <f t="shared" si="91"/>
        <v>#REF!</v>
      </c>
      <c r="AM1418">
        <v>16</v>
      </c>
    </row>
    <row r="1419" spans="1:39" x14ac:dyDescent="0.3">
      <c r="A1419" s="5">
        <v>10030403</v>
      </c>
      <c r="B1419" s="6">
        <v>4024068517610</v>
      </c>
      <c r="C1419" s="5" t="s">
        <v>4286</v>
      </c>
      <c r="D1419" s="5" t="s">
        <v>4329</v>
      </c>
      <c r="E1419" s="12">
        <v>143.5</v>
      </c>
      <c r="F1419" s="5" t="s">
        <v>48</v>
      </c>
      <c r="G1419" s="5">
        <v>2256516</v>
      </c>
      <c r="H1419" s="36" t="s">
        <v>4286</v>
      </c>
      <c r="I1419" s="5">
        <v>225</v>
      </c>
      <c r="J1419" s="5">
        <v>65</v>
      </c>
      <c r="K1419" s="5">
        <v>16</v>
      </c>
      <c r="L1419" s="5" t="s">
        <v>4315</v>
      </c>
      <c r="M1419" s="5">
        <v>112</v>
      </c>
      <c r="N1419" s="5">
        <v>110</v>
      </c>
      <c r="O1419" s="5" t="s">
        <v>50</v>
      </c>
      <c r="P1419" s="5"/>
      <c r="Q1419" s="5" t="s">
        <v>26</v>
      </c>
      <c r="R1419" s="5" t="s">
        <v>21</v>
      </c>
      <c r="S1419" s="5">
        <v>73</v>
      </c>
      <c r="T1419" s="5" t="s">
        <v>22</v>
      </c>
      <c r="U1419" s="5" t="s">
        <v>23</v>
      </c>
      <c r="V1419" s="5" t="s">
        <v>4279</v>
      </c>
      <c r="W1419" s="12">
        <v>143.5</v>
      </c>
      <c r="X1419" s="7">
        <f t="shared" si="88"/>
        <v>0.2</v>
      </c>
      <c r="Y1419" s="5">
        <f t="shared" si="89"/>
        <v>114.80000000000001</v>
      </c>
      <c r="AI1419" t="e">
        <f>VLOOKUP(A1419,NP!$A:$B,2,FALSE)</f>
        <v>#N/A</v>
      </c>
      <c r="AJ1419">
        <f t="shared" si="90"/>
        <v>0</v>
      </c>
      <c r="AK1419">
        <f>VLOOKUP(F1419,Kondition!$B$4:$AG$31,12,FALSE)*100</f>
        <v>20</v>
      </c>
      <c r="AL1419" t="e">
        <f t="shared" si="91"/>
        <v>#REF!</v>
      </c>
      <c r="AM1419">
        <v>16</v>
      </c>
    </row>
    <row r="1420" spans="1:39" x14ac:dyDescent="0.3">
      <c r="A1420" s="5">
        <v>10031187</v>
      </c>
      <c r="B1420" s="6">
        <v>4024068004011</v>
      </c>
      <c r="C1420" s="5" t="s">
        <v>4286</v>
      </c>
      <c r="D1420" s="5" t="s">
        <v>4339</v>
      </c>
      <c r="E1420" s="12">
        <v>143.5</v>
      </c>
      <c r="F1420" s="5" t="s">
        <v>48</v>
      </c>
      <c r="G1420" s="5">
        <v>2256516</v>
      </c>
      <c r="H1420" s="36" t="s">
        <v>4286</v>
      </c>
      <c r="I1420" s="5">
        <v>225</v>
      </c>
      <c r="J1420" s="5">
        <v>65</v>
      </c>
      <c r="K1420" s="5">
        <v>16</v>
      </c>
      <c r="L1420" s="5" t="s">
        <v>4335</v>
      </c>
      <c r="M1420" s="5">
        <v>112</v>
      </c>
      <c r="N1420" s="5">
        <v>110</v>
      </c>
      <c r="O1420" s="5" t="s">
        <v>50</v>
      </c>
      <c r="P1420" s="5"/>
      <c r="Q1420" s="5" t="s">
        <v>26</v>
      </c>
      <c r="R1420" s="5" t="s">
        <v>27</v>
      </c>
      <c r="S1420" s="5">
        <v>73</v>
      </c>
      <c r="T1420" s="5" t="s">
        <v>22</v>
      </c>
      <c r="U1420" s="5" t="s">
        <v>23</v>
      </c>
      <c r="V1420" s="5" t="s">
        <v>4279</v>
      </c>
      <c r="W1420" s="12">
        <v>143.5</v>
      </c>
      <c r="X1420" s="7">
        <f t="shared" si="88"/>
        <v>0.2</v>
      </c>
      <c r="Y1420" s="5">
        <f t="shared" si="89"/>
        <v>114.80000000000001</v>
      </c>
      <c r="AI1420" t="e">
        <f>VLOOKUP(A1420,NP!$A:$B,2,FALSE)</f>
        <v>#N/A</v>
      </c>
      <c r="AJ1420">
        <f t="shared" si="90"/>
        <v>0</v>
      </c>
      <c r="AK1420">
        <f>VLOOKUP(F1420,Kondition!$B$4:$AG$31,12,FALSE)*100</f>
        <v>20</v>
      </c>
      <c r="AL1420" t="e">
        <f t="shared" si="91"/>
        <v>#REF!</v>
      </c>
      <c r="AM1420">
        <v>16</v>
      </c>
    </row>
    <row r="1421" spans="1:39" x14ac:dyDescent="0.3">
      <c r="A1421" s="5">
        <v>11010657</v>
      </c>
      <c r="B1421" s="6">
        <v>4019238744064</v>
      </c>
      <c r="C1421" s="5" t="s">
        <v>2294</v>
      </c>
      <c r="D1421" s="5" t="s">
        <v>5876</v>
      </c>
      <c r="E1421" s="12">
        <v>189.5</v>
      </c>
      <c r="F1421" s="5" t="s">
        <v>18</v>
      </c>
      <c r="G1421" s="5">
        <v>2256517</v>
      </c>
      <c r="H1421" s="36" t="s">
        <v>2294</v>
      </c>
      <c r="I1421" s="5">
        <v>225</v>
      </c>
      <c r="J1421" s="5">
        <v>65</v>
      </c>
      <c r="K1421" s="5">
        <v>17</v>
      </c>
      <c r="L1421" s="5" t="s">
        <v>202</v>
      </c>
      <c r="M1421" s="5">
        <v>102</v>
      </c>
      <c r="N1421" s="5"/>
      <c r="O1421" s="5" t="s">
        <v>19</v>
      </c>
      <c r="P1421" s="5"/>
      <c r="Q1421" s="5" t="s">
        <v>26</v>
      </c>
      <c r="R1421" s="5" t="s">
        <v>21</v>
      </c>
      <c r="S1421" s="5">
        <v>72</v>
      </c>
      <c r="T1421" s="5" t="s">
        <v>22</v>
      </c>
      <c r="U1421" s="5" t="s">
        <v>23</v>
      </c>
      <c r="V1421" s="5" t="s">
        <v>24</v>
      </c>
      <c r="W1421" s="12">
        <v>189.5</v>
      </c>
      <c r="X1421" s="7">
        <f t="shared" si="88"/>
        <v>0.23</v>
      </c>
      <c r="Y1421" s="5">
        <f t="shared" si="89"/>
        <v>145.91499999999999</v>
      </c>
      <c r="AI1421" t="e">
        <f>VLOOKUP(A1421,NP!$A:$B,2,FALSE)</f>
        <v>#N/A</v>
      </c>
      <c r="AJ1421">
        <f t="shared" si="90"/>
        <v>0</v>
      </c>
      <c r="AK1421">
        <f>VLOOKUP(F1421,Kondition!$B$4:$AG$31,15,FALSE)*100</f>
        <v>23</v>
      </c>
      <c r="AL1421" t="e">
        <f t="shared" si="91"/>
        <v>#REF!</v>
      </c>
      <c r="AM1421">
        <v>17</v>
      </c>
    </row>
    <row r="1422" spans="1:39" x14ac:dyDescent="0.3">
      <c r="A1422" s="5">
        <v>10107342</v>
      </c>
      <c r="B1422" s="6">
        <v>8019227237542</v>
      </c>
      <c r="C1422" s="5" t="s">
        <v>77</v>
      </c>
      <c r="D1422" s="5" t="s">
        <v>1608</v>
      </c>
      <c r="E1422" s="12">
        <v>235</v>
      </c>
      <c r="F1422" s="5" t="s">
        <v>54</v>
      </c>
      <c r="G1422" s="5">
        <v>2054517</v>
      </c>
      <c r="H1422" s="36" t="s">
        <v>77</v>
      </c>
      <c r="I1422" s="5">
        <v>205</v>
      </c>
      <c r="J1422" s="5">
        <v>45</v>
      </c>
      <c r="K1422" s="5">
        <v>17</v>
      </c>
      <c r="L1422" s="5" t="s">
        <v>1575</v>
      </c>
      <c r="M1422" s="5">
        <v>88</v>
      </c>
      <c r="N1422" s="5"/>
      <c r="O1422" s="5" t="s">
        <v>25</v>
      </c>
      <c r="P1422" s="5" t="s">
        <v>57</v>
      </c>
      <c r="Q1422" s="5" t="s">
        <v>26</v>
      </c>
      <c r="R1422" s="5" t="s">
        <v>27</v>
      </c>
      <c r="S1422" s="5">
        <v>72</v>
      </c>
      <c r="T1422" s="5" t="s">
        <v>22</v>
      </c>
      <c r="U1422" s="5" t="s">
        <v>23</v>
      </c>
      <c r="V1422" s="5" t="s">
        <v>24</v>
      </c>
      <c r="W1422" s="12">
        <v>235</v>
      </c>
      <c r="X1422" s="7">
        <f t="shared" si="88"/>
        <v>0.35499999999999998</v>
      </c>
      <c r="Y1422" s="5">
        <f t="shared" si="89"/>
        <v>151.57500000000002</v>
      </c>
      <c r="AI1422" t="e">
        <f>VLOOKUP(A1422,NP!$A:$B,2,FALSE)</f>
        <v>#N/A</v>
      </c>
      <c r="AJ1422">
        <f t="shared" si="90"/>
        <v>0</v>
      </c>
      <c r="AK1422">
        <f>VLOOKUP(F1422,Kondition!$B$4:$AG$31,15,FALSE)*100</f>
        <v>35.5</v>
      </c>
      <c r="AL1422" t="e">
        <f t="shared" si="91"/>
        <v>#REF!</v>
      </c>
      <c r="AM1422">
        <v>17</v>
      </c>
    </row>
    <row r="1423" spans="1:39" x14ac:dyDescent="0.3">
      <c r="A1423" s="5">
        <v>11014428</v>
      </c>
      <c r="B1423" s="6">
        <v>4019238039801</v>
      </c>
      <c r="C1423" s="5" t="s">
        <v>76</v>
      </c>
      <c r="D1423" s="5" t="s">
        <v>3493</v>
      </c>
      <c r="E1423" s="12">
        <v>216.5</v>
      </c>
      <c r="F1423" s="5" t="s">
        <v>18</v>
      </c>
      <c r="G1423" s="5">
        <v>2155019</v>
      </c>
      <c r="H1423" s="36" t="s">
        <v>76</v>
      </c>
      <c r="I1423" s="5">
        <v>215</v>
      </c>
      <c r="J1423" s="5">
        <v>50</v>
      </c>
      <c r="K1423" s="5">
        <v>19</v>
      </c>
      <c r="L1423" s="5" t="s">
        <v>202</v>
      </c>
      <c r="M1423" s="5">
        <v>93</v>
      </c>
      <c r="N1423" s="5"/>
      <c r="O1423" s="5" t="s">
        <v>33</v>
      </c>
      <c r="P1423" s="5"/>
      <c r="Q1423" s="5" t="s">
        <v>21</v>
      </c>
      <c r="R1423" s="5" t="s">
        <v>27</v>
      </c>
      <c r="S1423" s="5">
        <v>72</v>
      </c>
      <c r="T1423" s="5" t="s">
        <v>22</v>
      </c>
      <c r="U1423" s="5" t="s">
        <v>23</v>
      </c>
      <c r="V1423" s="5" t="s">
        <v>24</v>
      </c>
      <c r="W1423" s="12">
        <v>216.5</v>
      </c>
      <c r="X1423" s="7">
        <f t="shared" si="88"/>
        <v>0.28000000000000003</v>
      </c>
      <c r="Y1423" s="5">
        <f t="shared" si="89"/>
        <v>155.88</v>
      </c>
      <c r="AI1423" t="e">
        <f>VLOOKUP(A1423,NP!$A:$B,2,FALSE)</f>
        <v>#N/A</v>
      </c>
      <c r="AJ1423">
        <f t="shared" si="90"/>
        <v>0</v>
      </c>
      <c r="AK1423">
        <f>VLOOKUP(F1423,Kondition!$B$4:$AG$31,21,FALSE)*100</f>
        <v>28.000000000000004</v>
      </c>
      <c r="AL1423" t="e">
        <f t="shared" si="91"/>
        <v>#REF!</v>
      </c>
      <c r="AM1423">
        <v>19</v>
      </c>
    </row>
    <row r="1424" spans="1:39" x14ac:dyDescent="0.3">
      <c r="A1424" s="5">
        <v>10051306</v>
      </c>
      <c r="B1424" s="6">
        <v>4024063000834</v>
      </c>
      <c r="C1424" s="5" t="s">
        <v>2294</v>
      </c>
      <c r="D1424" s="5" t="s">
        <v>5068</v>
      </c>
      <c r="E1424" s="12">
        <v>118</v>
      </c>
      <c r="F1424" s="5" t="s">
        <v>51</v>
      </c>
      <c r="G1424" s="5">
        <v>2356018</v>
      </c>
      <c r="H1424" s="36" t="s">
        <v>2294</v>
      </c>
      <c r="I1424" s="5">
        <v>235</v>
      </c>
      <c r="J1424" s="5">
        <v>60</v>
      </c>
      <c r="K1424" s="5">
        <v>18</v>
      </c>
      <c r="L1424" s="5" t="s">
        <v>685</v>
      </c>
      <c r="M1424" s="5">
        <v>107</v>
      </c>
      <c r="N1424" s="5"/>
      <c r="O1424" s="5" t="s">
        <v>25</v>
      </c>
      <c r="P1424" s="5"/>
      <c r="Q1424" s="5" t="s">
        <v>26</v>
      </c>
      <c r="R1424" s="5" t="s">
        <v>21</v>
      </c>
      <c r="S1424" s="5">
        <v>72</v>
      </c>
      <c r="T1424" s="5" t="s">
        <v>22</v>
      </c>
      <c r="U1424" s="5" t="s">
        <v>23</v>
      </c>
      <c r="V1424" s="5" t="s">
        <v>24</v>
      </c>
      <c r="W1424" s="12">
        <v>118</v>
      </c>
      <c r="X1424" s="7">
        <f t="shared" si="88"/>
        <v>7.0000000000000007E-2</v>
      </c>
      <c r="Y1424" s="5">
        <f t="shared" si="89"/>
        <v>109.74</v>
      </c>
      <c r="AI1424" t="e">
        <f>VLOOKUP(A1424,NP!$A:$B,2,FALSE)</f>
        <v>#N/A</v>
      </c>
      <c r="AJ1424">
        <f t="shared" si="90"/>
        <v>0</v>
      </c>
      <c r="AK1424">
        <f>VLOOKUP(F1424,Kondition!$B$4:$AG$31,18,FALSE)*100</f>
        <v>7.0000000000000009</v>
      </c>
      <c r="AL1424" t="e">
        <f t="shared" si="91"/>
        <v>#REF!</v>
      </c>
      <c r="AM1424">
        <v>17</v>
      </c>
    </row>
    <row r="1425" spans="1:39" x14ac:dyDescent="0.3">
      <c r="A1425" s="5">
        <v>11013794</v>
      </c>
      <c r="B1425" s="6">
        <v>4019238025590</v>
      </c>
      <c r="C1425" s="5" t="s">
        <v>76</v>
      </c>
      <c r="D1425" s="5" t="s">
        <v>3482</v>
      </c>
      <c r="E1425" s="12">
        <v>176.5</v>
      </c>
      <c r="F1425" s="5" t="s">
        <v>18</v>
      </c>
      <c r="G1425" s="5">
        <v>2256016</v>
      </c>
      <c r="H1425" s="36" t="s">
        <v>76</v>
      </c>
      <c r="I1425" s="5">
        <v>225</v>
      </c>
      <c r="J1425" s="5">
        <v>60</v>
      </c>
      <c r="K1425" s="5">
        <v>16</v>
      </c>
      <c r="L1425" s="5" t="s">
        <v>3467</v>
      </c>
      <c r="M1425" s="5">
        <v>102</v>
      </c>
      <c r="N1425" s="5"/>
      <c r="O1425" s="5" t="s">
        <v>33</v>
      </c>
      <c r="P1425" s="5"/>
      <c r="Q1425" s="5"/>
      <c r="R1425" s="5"/>
      <c r="S1425" s="5"/>
      <c r="T1425" s="5"/>
      <c r="U1425" s="5"/>
      <c r="V1425" s="5"/>
      <c r="W1425" s="12">
        <v>176.5</v>
      </c>
      <c r="X1425" s="7">
        <f t="shared" si="88"/>
        <v>0.23</v>
      </c>
      <c r="Y1425" s="5">
        <f t="shared" si="89"/>
        <v>135.905</v>
      </c>
      <c r="AI1425" t="e">
        <f>VLOOKUP(A1425,NP!$A:$B,2,FALSE)</f>
        <v>#N/A</v>
      </c>
      <c r="AJ1425">
        <f t="shared" si="90"/>
        <v>0</v>
      </c>
      <c r="AK1425">
        <f>VLOOKUP(F1425,Kondition!$B$4:$AG$31,12,FALSE)*100</f>
        <v>23</v>
      </c>
      <c r="AL1425" t="e">
        <f t="shared" si="91"/>
        <v>#REF!</v>
      </c>
      <c r="AM1425">
        <v>16</v>
      </c>
    </row>
    <row r="1426" spans="1:39" x14ac:dyDescent="0.3">
      <c r="A1426" s="5">
        <v>11010108</v>
      </c>
      <c r="B1426" s="6">
        <v>4019238661392</v>
      </c>
      <c r="C1426" s="5" t="s">
        <v>2294</v>
      </c>
      <c r="D1426" s="5" t="s">
        <v>5843</v>
      </c>
      <c r="E1426" s="12">
        <v>190</v>
      </c>
      <c r="F1426" s="5" t="s">
        <v>18</v>
      </c>
      <c r="G1426" s="5">
        <v>2156017</v>
      </c>
      <c r="H1426" s="36" t="s">
        <v>2294</v>
      </c>
      <c r="I1426" s="5">
        <v>215</v>
      </c>
      <c r="J1426" s="5">
        <v>60</v>
      </c>
      <c r="K1426" s="5">
        <v>17</v>
      </c>
      <c r="L1426" s="5" t="s">
        <v>5842</v>
      </c>
      <c r="M1426" s="5">
        <v>96</v>
      </c>
      <c r="N1426" s="5"/>
      <c r="O1426" s="5" t="s">
        <v>33</v>
      </c>
      <c r="P1426" s="5"/>
      <c r="Q1426" s="5"/>
      <c r="R1426" s="5"/>
      <c r="S1426" s="5"/>
      <c r="T1426" s="5"/>
      <c r="U1426" s="5"/>
      <c r="V1426" s="5"/>
      <c r="W1426" s="12">
        <v>190</v>
      </c>
      <c r="X1426" s="7">
        <f t="shared" si="88"/>
        <v>0.23</v>
      </c>
      <c r="Y1426" s="5">
        <f t="shared" si="89"/>
        <v>146.30000000000001</v>
      </c>
      <c r="AI1426" t="e">
        <f>VLOOKUP(A1426,NP!$A:$B,2,FALSE)</f>
        <v>#N/A</v>
      </c>
      <c r="AJ1426">
        <f t="shared" si="90"/>
        <v>0</v>
      </c>
      <c r="AK1426">
        <f>VLOOKUP(F1426,Kondition!$B$4:$AG$31,15,FALSE)*100</f>
        <v>23</v>
      </c>
      <c r="AL1426" t="e">
        <f t="shared" si="91"/>
        <v>#REF!</v>
      </c>
      <c r="AM1426">
        <v>17</v>
      </c>
    </row>
    <row r="1427" spans="1:39" x14ac:dyDescent="0.3">
      <c r="A1427" s="5">
        <v>10030448</v>
      </c>
      <c r="B1427" s="6">
        <v>4024068592013</v>
      </c>
      <c r="C1427" s="5" t="s">
        <v>76</v>
      </c>
      <c r="D1427" s="5" t="s">
        <v>542</v>
      </c>
      <c r="E1427" s="12">
        <v>152</v>
      </c>
      <c r="F1427" s="5" t="s">
        <v>48</v>
      </c>
      <c r="G1427" s="5">
        <v>2354517</v>
      </c>
      <c r="H1427" s="36" t="s">
        <v>76</v>
      </c>
      <c r="I1427" s="5">
        <v>235</v>
      </c>
      <c r="J1427" s="5">
        <v>45</v>
      </c>
      <c r="K1427" s="5">
        <v>17</v>
      </c>
      <c r="L1427" s="5" t="s">
        <v>508</v>
      </c>
      <c r="M1427" s="5">
        <v>97</v>
      </c>
      <c r="N1427" s="5"/>
      <c r="O1427" s="5" t="s">
        <v>25</v>
      </c>
      <c r="P1427" s="5"/>
      <c r="Q1427" s="5" t="s">
        <v>26</v>
      </c>
      <c r="R1427" s="5" t="s">
        <v>21</v>
      </c>
      <c r="S1427" s="5">
        <v>72</v>
      </c>
      <c r="T1427" s="5" t="s">
        <v>22</v>
      </c>
      <c r="U1427" s="5" t="s">
        <v>23</v>
      </c>
      <c r="V1427" s="5" t="s">
        <v>24</v>
      </c>
      <c r="W1427" s="12">
        <v>152</v>
      </c>
      <c r="X1427" s="7">
        <f t="shared" si="88"/>
        <v>0.2</v>
      </c>
      <c r="Y1427" s="5">
        <f t="shared" si="89"/>
        <v>121.60000000000001</v>
      </c>
      <c r="AI1427" t="e">
        <f>VLOOKUP(A1427,NP!$A:$B,2,FALSE)</f>
        <v>#N/A</v>
      </c>
      <c r="AJ1427">
        <f t="shared" si="90"/>
        <v>0</v>
      </c>
      <c r="AK1427">
        <f>VLOOKUP(F1427,Kondition!$B$4:$AG$31,15,FALSE)*100</f>
        <v>20</v>
      </c>
      <c r="AL1427" t="e">
        <f t="shared" si="91"/>
        <v>#REF!</v>
      </c>
      <c r="AM1427">
        <v>17</v>
      </c>
    </row>
    <row r="1428" spans="1:39" x14ac:dyDescent="0.3">
      <c r="A1428" s="5">
        <v>10019276</v>
      </c>
      <c r="B1428" s="6">
        <v>4019238642964</v>
      </c>
      <c r="C1428" s="5" t="s">
        <v>2294</v>
      </c>
      <c r="D1428" s="5" t="s">
        <v>4953</v>
      </c>
      <c r="E1428" s="12">
        <v>217.5</v>
      </c>
      <c r="F1428" s="5" t="s">
        <v>18</v>
      </c>
      <c r="G1428" s="5">
        <v>2555019</v>
      </c>
      <c r="H1428" s="36" t="s">
        <v>2294</v>
      </c>
      <c r="I1428" s="5">
        <v>255</v>
      </c>
      <c r="J1428" s="5">
        <v>50</v>
      </c>
      <c r="K1428" s="5">
        <v>19</v>
      </c>
      <c r="L1428" s="5" t="s">
        <v>202</v>
      </c>
      <c r="M1428" s="5">
        <v>107</v>
      </c>
      <c r="N1428" s="5"/>
      <c r="O1428" s="5" t="s">
        <v>25</v>
      </c>
      <c r="P1428" s="5"/>
      <c r="Q1428" s="5" t="s">
        <v>21</v>
      </c>
      <c r="R1428" s="5" t="s">
        <v>21</v>
      </c>
      <c r="S1428" s="5">
        <v>73</v>
      </c>
      <c r="T1428" s="5" t="s">
        <v>22</v>
      </c>
      <c r="U1428" s="5" t="s">
        <v>23</v>
      </c>
      <c r="V1428" s="5" t="s">
        <v>24</v>
      </c>
      <c r="W1428" s="12">
        <v>217.5</v>
      </c>
      <c r="X1428" s="7">
        <f t="shared" si="88"/>
        <v>0.28000000000000003</v>
      </c>
      <c r="Y1428" s="5">
        <f t="shared" si="89"/>
        <v>156.6</v>
      </c>
      <c r="AI1428" t="e">
        <f>VLOOKUP(A1428,NP!$A:$B,2,FALSE)</f>
        <v>#N/A</v>
      </c>
      <c r="AJ1428">
        <f t="shared" si="90"/>
        <v>0</v>
      </c>
      <c r="AK1428">
        <f>VLOOKUP(F1428,Kondition!$B$4:$AG$31,21,FALSE)*100</f>
        <v>28.000000000000004</v>
      </c>
      <c r="AL1428" t="e">
        <f t="shared" si="91"/>
        <v>#REF!</v>
      </c>
      <c r="AM1428">
        <v>19</v>
      </c>
    </row>
    <row r="1429" spans="1:39" x14ac:dyDescent="0.3">
      <c r="A1429" s="5">
        <v>10018048</v>
      </c>
      <c r="B1429" s="6">
        <v>4019238580006</v>
      </c>
      <c r="C1429" s="5" t="s">
        <v>2294</v>
      </c>
      <c r="D1429" s="5" t="s">
        <v>4942</v>
      </c>
      <c r="E1429" s="12">
        <v>218</v>
      </c>
      <c r="F1429" s="5" t="s">
        <v>18</v>
      </c>
      <c r="G1429" s="5">
        <v>2355519</v>
      </c>
      <c r="H1429" s="36" t="s">
        <v>2294</v>
      </c>
      <c r="I1429" s="5">
        <v>235</v>
      </c>
      <c r="J1429" s="5">
        <v>55</v>
      </c>
      <c r="K1429" s="5">
        <v>19</v>
      </c>
      <c r="L1429" s="5" t="s">
        <v>4922</v>
      </c>
      <c r="M1429" s="5">
        <v>101</v>
      </c>
      <c r="N1429" s="5"/>
      <c r="O1429" s="5" t="s">
        <v>19</v>
      </c>
      <c r="P1429" s="5"/>
      <c r="Q1429" s="5" t="s">
        <v>26</v>
      </c>
      <c r="R1429" s="5" t="s">
        <v>21</v>
      </c>
      <c r="S1429" s="5">
        <v>72</v>
      </c>
      <c r="T1429" s="5" t="s">
        <v>22</v>
      </c>
      <c r="U1429" s="5" t="s">
        <v>23</v>
      </c>
      <c r="V1429" s="5" t="s">
        <v>24</v>
      </c>
      <c r="W1429" s="12">
        <v>218</v>
      </c>
      <c r="X1429" s="7">
        <f t="shared" si="88"/>
        <v>0.28000000000000003</v>
      </c>
      <c r="Y1429" s="5">
        <f t="shared" si="89"/>
        <v>156.96</v>
      </c>
      <c r="AI1429" t="e">
        <f>VLOOKUP(A1429,NP!$A:$B,2,FALSE)</f>
        <v>#N/A</v>
      </c>
      <c r="AJ1429">
        <f t="shared" si="90"/>
        <v>0</v>
      </c>
      <c r="AK1429">
        <f>VLOOKUP(F1429,Kondition!$B$4:$AG$31,21,FALSE)*100</f>
        <v>28.000000000000004</v>
      </c>
      <c r="AL1429" t="e">
        <f t="shared" si="91"/>
        <v>#REF!</v>
      </c>
      <c r="AM1429">
        <v>19</v>
      </c>
    </row>
    <row r="1430" spans="1:39" x14ac:dyDescent="0.3">
      <c r="A1430" s="5">
        <v>10107587</v>
      </c>
      <c r="B1430" s="6">
        <v>8019227230109</v>
      </c>
      <c r="C1430" s="5" t="s">
        <v>77</v>
      </c>
      <c r="D1430" s="5" t="s">
        <v>1617</v>
      </c>
      <c r="E1430" s="12">
        <v>168</v>
      </c>
      <c r="F1430" s="5" t="s">
        <v>54</v>
      </c>
      <c r="G1430" s="5">
        <v>1955516</v>
      </c>
      <c r="H1430" s="36" t="s">
        <v>77</v>
      </c>
      <c r="I1430" s="5">
        <v>195</v>
      </c>
      <c r="J1430" s="5">
        <v>55</v>
      </c>
      <c r="K1430" s="5">
        <v>16</v>
      </c>
      <c r="L1430" s="5" t="s">
        <v>1618</v>
      </c>
      <c r="M1430" s="5">
        <v>87</v>
      </c>
      <c r="N1430" s="5"/>
      <c r="O1430" s="5" t="s">
        <v>19</v>
      </c>
      <c r="P1430" s="5" t="s">
        <v>57</v>
      </c>
      <c r="Q1430" s="5" t="s">
        <v>26</v>
      </c>
      <c r="R1430" s="5" t="s">
        <v>21</v>
      </c>
      <c r="S1430" s="5">
        <v>72</v>
      </c>
      <c r="T1430" s="5" t="s">
        <v>22</v>
      </c>
      <c r="U1430" s="5" t="s">
        <v>23</v>
      </c>
      <c r="V1430" s="5" t="s">
        <v>24</v>
      </c>
      <c r="W1430" s="12">
        <v>168</v>
      </c>
      <c r="X1430" s="7">
        <f t="shared" si="88"/>
        <v>0.35499999999999998</v>
      </c>
      <c r="Y1430" s="5">
        <f t="shared" si="89"/>
        <v>108.36</v>
      </c>
      <c r="AI1430" t="e">
        <f>VLOOKUP(A1430,NP!$A:$B,2,FALSE)</f>
        <v>#N/A</v>
      </c>
      <c r="AJ1430">
        <f t="shared" si="90"/>
        <v>0</v>
      </c>
      <c r="AK1430">
        <f>VLOOKUP(F1430,Kondition!$B$4:$AG$31,12,FALSE)*100</f>
        <v>35.5</v>
      </c>
      <c r="AL1430" t="e">
        <f t="shared" si="91"/>
        <v>#REF!</v>
      </c>
      <c r="AM1430">
        <v>16</v>
      </c>
    </row>
    <row r="1431" spans="1:39" x14ac:dyDescent="0.3">
      <c r="A1431" s="5">
        <v>11010916</v>
      </c>
      <c r="B1431" s="6">
        <v>4019238673319</v>
      </c>
      <c r="C1431" s="5" t="s">
        <v>2294</v>
      </c>
      <c r="D1431" s="5" t="s">
        <v>5895</v>
      </c>
      <c r="E1431" s="12">
        <v>218</v>
      </c>
      <c r="F1431" s="5" t="s">
        <v>18</v>
      </c>
      <c r="G1431" s="5">
        <v>2355519</v>
      </c>
      <c r="H1431" s="36" t="s">
        <v>2294</v>
      </c>
      <c r="I1431" s="5">
        <v>235</v>
      </c>
      <c r="J1431" s="5">
        <v>55</v>
      </c>
      <c r="K1431" s="5">
        <v>19</v>
      </c>
      <c r="L1431" s="5" t="s">
        <v>202</v>
      </c>
      <c r="M1431" s="5">
        <v>101</v>
      </c>
      <c r="N1431" s="5"/>
      <c r="O1431" s="5" t="s">
        <v>19</v>
      </c>
      <c r="P1431" s="5"/>
      <c r="Q1431" s="5" t="s">
        <v>21</v>
      </c>
      <c r="R1431" s="5" t="s">
        <v>27</v>
      </c>
      <c r="S1431" s="5">
        <v>72</v>
      </c>
      <c r="T1431" s="5" t="s">
        <v>22</v>
      </c>
      <c r="U1431" s="5" t="s">
        <v>23</v>
      </c>
      <c r="V1431" s="5" t="s">
        <v>24</v>
      </c>
      <c r="W1431" s="12">
        <v>218</v>
      </c>
      <c r="X1431" s="7">
        <f t="shared" si="88"/>
        <v>0.28000000000000003</v>
      </c>
      <c r="Y1431" s="5">
        <f t="shared" si="89"/>
        <v>156.96</v>
      </c>
      <c r="AI1431" t="e">
        <f>VLOOKUP(A1431,NP!$A:$B,2,FALSE)</f>
        <v>#N/A</v>
      </c>
      <c r="AJ1431">
        <f t="shared" si="90"/>
        <v>0</v>
      </c>
      <c r="AK1431">
        <f>VLOOKUP(F1431,Kondition!$B$4:$AG$31,21,FALSE)*100</f>
        <v>28.000000000000004</v>
      </c>
      <c r="AL1431" t="e">
        <f t="shared" si="91"/>
        <v>#REF!</v>
      </c>
      <c r="AM1431">
        <v>19</v>
      </c>
    </row>
    <row r="1432" spans="1:39" x14ac:dyDescent="0.3">
      <c r="A1432" s="5">
        <v>11012556</v>
      </c>
      <c r="B1432" s="6">
        <v>4019238012231</v>
      </c>
      <c r="C1432" s="5" t="s">
        <v>2294</v>
      </c>
      <c r="D1432" s="5" t="s">
        <v>5972</v>
      </c>
      <c r="E1432" s="12">
        <v>177.5</v>
      </c>
      <c r="F1432" s="5" t="s">
        <v>18</v>
      </c>
      <c r="G1432" s="5">
        <v>2557016</v>
      </c>
      <c r="H1432" s="36" t="s">
        <v>2294</v>
      </c>
      <c r="I1432" s="5">
        <v>255</v>
      </c>
      <c r="J1432" s="5">
        <v>70</v>
      </c>
      <c r="K1432" s="5">
        <v>16</v>
      </c>
      <c r="L1432" s="5" t="s">
        <v>202</v>
      </c>
      <c r="M1432" s="5">
        <v>111</v>
      </c>
      <c r="N1432" s="5"/>
      <c r="O1432" s="5" t="s">
        <v>33</v>
      </c>
      <c r="P1432" s="5"/>
      <c r="Q1432" s="5" t="s">
        <v>27</v>
      </c>
      <c r="R1432" s="5" t="s">
        <v>21</v>
      </c>
      <c r="S1432" s="5">
        <v>73</v>
      </c>
      <c r="T1432" s="5" t="s">
        <v>22</v>
      </c>
      <c r="U1432" s="5" t="s">
        <v>23</v>
      </c>
      <c r="V1432" s="5" t="s">
        <v>24</v>
      </c>
      <c r="W1432" s="12">
        <v>177.5</v>
      </c>
      <c r="X1432" s="7">
        <f t="shared" si="88"/>
        <v>0.23</v>
      </c>
      <c r="Y1432" s="5">
        <f t="shared" si="89"/>
        <v>136.67500000000001</v>
      </c>
      <c r="AI1432" t="e">
        <f>VLOOKUP(A1432,NP!$A:$B,2,FALSE)</f>
        <v>#N/A</v>
      </c>
      <c r="AJ1432">
        <f t="shared" si="90"/>
        <v>0</v>
      </c>
      <c r="AK1432">
        <f>VLOOKUP(F1432,Kondition!$B$4:$AG$31,12,FALSE)*100</f>
        <v>23</v>
      </c>
      <c r="AL1432" t="e">
        <f t="shared" si="91"/>
        <v>#REF!</v>
      </c>
      <c r="AM1432">
        <v>16</v>
      </c>
    </row>
    <row r="1433" spans="1:39" x14ac:dyDescent="0.3">
      <c r="A1433" s="5">
        <v>10012105</v>
      </c>
      <c r="B1433" s="6">
        <v>4019238337822</v>
      </c>
      <c r="C1433" s="5" t="s">
        <v>2294</v>
      </c>
      <c r="D1433" s="5" t="s">
        <v>4930</v>
      </c>
      <c r="E1433" s="12">
        <v>177.5</v>
      </c>
      <c r="F1433" s="5" t="s">
        <v>18</v>
      </c>
      <c r="G1433" s="5">
        <v>2657016</v>
      </c>
      <c r="H1433" s="36" t="s">
        <v>2294</v>
      </c>
      <c r="I1433" s="5">
        <v>265</v>
      </c>
      <c r="J1433" s="5">
        <v>70</v>
      </c>
      <c r="K1433" s="5">
        <v>16</v>
      </c>
      <c r="L1433" s="5" t="s">
        <v>4922</v>
      </c>
      <c r="M1433" s="5">
        <v>112</v>
      </c>
      <c r="N1433" s="5"/>
      <c r="O1433" s="5" t="s">
        <v>33</v>
      </c>
      <c r="P1433" s="5"/>
      <c r="Q1433" s="5" t="s">
        <v>26</v>
      </c>
      <c r="R1433" s="5" t="s">
        <v>21</v>
      </c>
      <c r="S1433" s="5">
        <v>73</v>
      </c>
      <c r="T1433" s="5" t="s">
        <v>22</v>
      </c>
      <c r="U1433" s="5" t="s">
        <v>23</v>
      </c>
      <c r="V1433" s="5" t="s">
        <v>24</v>
      </c>
      <c r="W1433" s="12">
        <v>177.5</v>
      </c>
      <c r="X1433" s="7">
        <f t="shared" si="88"/>
        <v>0.23</v>
      </c>
      <c r="Y1433" s="5">
        <f t="shared" si="89"/>
        <v>136.67500000000001</v>
      </c>
      <c r="AI1433" t="e">
        <f>VLOOKUP(A1433,NP!$A:$B,2,FALSE)</f>
        <v>#N/A</v>
      </c>
      <c r="AJ1433">
        <f t="shared" si="90"/>
        <v>0</v>
      </c>
      <c r="AK1433">
        <f>VLOOKUP(F1433,Kondition!$B$4:$AG$31,12,FALSE)*100</f>
        <v>23</v>
      </c>
      <c r="AL1433" t="e">
        <f t="shared" si="91"/>
        <v>#REF!</v>
      </c>
      <c r="AM1433">
        <v>16</v>
      </c>
    </row>
    <row r="1434" spans="1:39" x14ac:dyDescent="0.3">
      <c r="A1434" s="5">
        <v>10107763</v>
      </c>
      <c r="B1434" s="6">
        <v>8019227251715</v>
      </c>
      <c r="C1434" s="5" t="s">
        <v>77</v>
      </c>
      <c r="D1434" s="5" t="s">
        <v>1622</v>
      </c>
      <c r="E1434" s="12">
        <v>357</v>
      </c>
      <c r="F1434" s="5" t="s">
        <v>54</v>
      </c>
      <c r="G1434" s="5">
        <v>2054018</v>
      </c>
      <c r="H1434" s="36" t="s">
        <v>77</v>
      </c>
      <c r="I1434" s="5">
        <v>205</v>
      </c>
      <c r="J1434" s="5">
        <v>40</v>
      </c>
      <c r="K1434" s="5">
        <v>18</v>
      </c>
      <c r="L1434" s="5" t="s">
        <v>1575</v>
      </c>
      <c r="M1434" s="5">
        <v>86</v>
      </c>
      <c r="N1434" s="5"/>
      <c r="O1434" s="5" t="s">
        <v>25</v>
      </c>
      <c r="P1434" s="5" t="s">
        <v>57</v>
      </c>
      <c r="Q1434" s="5" t="s">
        <v>26</v>
      </c>
      <c r="R1434" s="5" t="s">
        <v>27</v>
      </c>
      <c r="S1434" s="5">
        <v>72</v>
      </c>
      <c r="T1434" s="5" t="s">
        <v>22</v>
      </c>
      <c r="U1434" s="5" t="s">
        <v>23</v>
      </c>
      <c r="V1434" s="5" t="s">
        <v>24</v>
      </c>
      <c r="W1434" s="12">
        <v>357</v>
      </c>
      <c r="X1434" s="7" t="str">
        <f t="shared" si="88"/>
        <v>NP</v>
      </c>
      <c r="Y1434" s="5">
        <f t="shared" si="89"/>
        <v>201.5</v>
      </c>
      <c r="AI1434">
        <f>VLOOKUP(A1434,NP!$A:$B,2,FALSE)</f>
        <v>201.5</v>
      </c>
      <c r="AJ1434">
        <f t="shared" si="90"/>
        <v>201.5</v>
      </c>
      <c r="AK1434">
        <f>VLOOKUP(F1434,Kondition!$B$4:$AG$31,18,FALSE)*100</f>
        <v>35.5</v>
      </c>
      <c r="AL1434" t="e">
        <f t="shared" si="91"/>
        <v>#REF!</v>
      </c>
      <c r="AM1434">
        <v>17</v>
      </c>
    </row>
    <row r="1435" spans="1:39" x14ac:dyDescent="0.3">
      <c r="A1435" s="5">
        <v>10051310</v>
      </c>
      <c r="B1435" s="6">
        <v>4024063001053</v>
      </c>
      <c r="C1435" s="5" t="s">
        <v>2294</v>
      </c>
      <c r="D1435" s="5" t="s">
        <v>5072</v>
      </c>
      <c r="E1435" s="12">
        <v>119</v>
      </c>
      <c r="F1435" s="5" t="s">
        <v>51</v>
      </c>
      <c r="G1435" s="5">
        <v>2555019</v>
      </c>
      <c r="H1435" s="36" t="s">
        <v>2294</v>
      </c>
      <c r="I1435" s="5">
        <v>255</v>
      </c>
      <c r="J1435" s="5">
        <v>50</v>
      </c>
      <c r="K1435" s="5">
        <v>19</v>
      </c>
      <c r="L1435" s="5" t="s">
        <v>685</v>
      </c>
      <c r="M1435" s="5">
        <v>107</v>
      </c>
      <c r="N1435" s="5"/>
      <c r="O1435" s="5" t="s">
        <v>25</v>
      </c>
      <c r="P1435" s="5"/>
      <c r="Q1435" s="5" t="s">
        <v>26</v>
      </c>
      <c r="R1435" s="5" t="s">
        <v>21</v>
      </c>
      <c r="S1435" s="5">
        <v>73</v>
      </c>
      <c r="T1435" s="5" t="s">
        <v>22</v>
      </c>
      <c r="U1435" s="5" t="s">
        <v>23</v>
      </c>
      <c r="V1435" s="5" t="s">
        <v>24</v>
      </c>
      <c r="W1435" s="12">
        <v>119</v>
      </c>
      <c r="X1435" s="7">
        <f t="shared" si="88"/>
        <v>7.0000000000000007E-2</v>
      </c>
      <c r="Y1435" s="5">
        <f t="shared" si="89"/>
        <v>110.66999999999999</v>
      </c>
      <c r="AI1435" t="e">
        <f>VLOOKUP(A1435,NP!$A:$B,2,FALSE)</f>
        <v>#N/A</v>
      </c>
      <c r="AJ1435">
        <f t="shared" si="90"/>
        <v>0</v>
      </c>
      <c r="AK1435">
        <f>VLOOKUP(F1435,Kondition!$B$4:$AG$31,21,FALSE)*100</f>
        <v>7.0000000000000009</v>
      </c>
      <c r="AL1435" t="e">
        <f t="shared" si="91"/>
        <v>#REF!</v>
      </c>
      <c r="AM1435">
        <v>19</v>
      </c>
    </row>
    <row r="1436" spans="1:39" x14ac:dyDescent="0.3">
      <c r="A1436" s="5">
        <v>10107765</v>
      </c>
      <c r="B1436" s="6">
        <v>8019227242478</v>
      </c>
      <c r="C1436" s="5" t="s">
        <v>77</v>
      </c>
      <c r="D1436" s="5" t="s">
        <v>1624</v>
      </c>
      <c r="E1436" s="12">
        <v>253</v>
      </c>
      <c r="F1436" s="5" t="s">
        <v>54</v>
      </c>
      <c r="G1436" s="5">
        <v>2454018</v>
      </c>
      <c r="H1436" s="36" t="s">
        <v>77</v>
      </c>
      <c r="I1436" s="5">
        <v>245</v>
      </c>
      <c r="J1436" s="5">
        <v>40</v>
      </c>
      <c r="K1436" s="5">
        <v>18</v>
      </c>
      <c r="L1436" s="5" t="s">
        <v>1575</v>
      </c>
      <c r="M1436" s="5">
        <v>97</v>
      </c>
      <c r="N1436" s="5"/>
      <c r="O1436" s="5" t="s">
        <v>25</v>
      </c>
      <c r="P1436" s="5" t="s">
        <v>57</v>
      </c>
      <c r="Q1436" s="5" t="s">
        <v>26</v>
      </c>
      <c r="R1436" s="5" t="s">
        <v>27</v>
      </c>
      <c r="S1436" s="5">
        <v>72</v>
      </c>
      <c r="T1436" s="5" t="s">
        <v>22</v>
      </c>
      <c r="U1436" s="5" t="s">
        <v>23</v>
      </c>
      <c r="V1436" s="5" t="s">
        <v>24</v>
      </c>
      <c r="W1436" s="12">
        <v>253</v>
      </c>
      <c r="X1436" s="7" t="str">
        <f t="shared" si="88"/>
        <v>NP</v>
      </c>
      <c r="Y1436" s="5">
        <f t="shared" si="89"/>
        <v>152.5</v>
      </c>
      <c r="AI1436">
        <f>VLOOKUP(A1436,NP!$A:$B,2,FALSE)</f>
        <v>152.5</v>
      </c>
      <c r="AJ1436">
        <f t="shared" si="90"/>
        <v>152.5</v>
      </c>
      <c r="AK1436">
        <f>VLOOKUP(F1436,Kondition!$B$4:$AG$31,18,FALSE)*100</f>
        <v>35.5</v>
      </c>
      <c r="AL1436" t="e">
        <f t="shared" si="91"/>
        <v>#REF!</v>
      </c>
      <c r="AM1436">
        <v>17</v>
      </c>
    </row>
    <row r="1437" spans="1:39" x14ac:dyDescent="0.3">
      <c r="A1437" s="5">
        <v>10051301</v>
      </c>
      <c r="B1437" s="6">
        <v>4024063000964</v>
      </c>
      <c r="C1437" s="5" t="s">
        <v>2294</v>
      </c>
      <c r="D1437" s="5" t="s">
        <v>5063</v>
      </c>
      <c r="E1437" s="12">
        <v>119</v>
      </c>
      <c r="F1437" s="5" t="s">
        <v>51</v>
      </c>
      <c r="G1437" s="5">
        <v>2256017</v>
      </c>
      <c r="H1437" s="36" t="s">
        <v>2294</v>
      </c>
      <c r="I1437" s="5">
        <v>225</v>
      </c>
      <c r="J1437" s="5">
        <v>60</v>
      </c>
      <c r="K1437" s="5">
        <v>17</v>
      </c>
      <c r="L1437" s="5" t="s">
        <v>685</v>
      </c>
      <c r="M1437" s="5">
        <v>103</v>
      </c>
      <c r="N1437" s="5"/>
      <c r="O1437" s="5" t="s">
        <v>25</v>
      </c>
      <c r="P1437" s="5"/>
      <c r="Q1437" s="5" t="s">
        <v>21</v>
      </c>
      <c r="R1437" s="5" t="s">
        <v>21</v>
      </c>
      <c r="S1437" s="5">
        <v>72</v>
      </c>
      <c r="T1437" s="5" t="s">
        <v>22</v>
      </c>
      <c r="U1437" s="5" t="s">
        <v>23</v>
      </c>
      <c r="V1437" s="5" t="s">
        <v>24</v>
      </c>
      <c r="W1437" s="12">
        <v>119</v>
      </c>
      <c r="X1437" s="7">
        <f t="shared" si="88"/>
        <v>7.0000000000000007E-2</v>
      </c>
      <c r="Y1437" s="5">
        <f t="shared" si="89"/>
        <v>110.66999999999999</v>
      </c>
      <c r="AI1437" t="e">
        <f>VLOOKUP(A1437,NP!$A:$B,2,FALSE)</f>
        <v>#N/A</v>
      </c>
      <c r="AJ1437">
        <f t="shared" si="90"/>
        <v>0</v>
      </c>
      <c r="AK1437">
        <f>VLOOKUP(F1437,Kondition!$B$4:$AG$31,15,FALSE)*100</f>
        <v>7.0000000000000009</v>
      </c>
      <c r="AL1437" t="e">
        <f t="shared" si="91"/>
        <v>#REF!</v>
      </c>
      <c r="AM1437">
        <v>17</v>
      </c>
    </row>
    <row r="1438" spans="1:39" x14ac:dyDescent="0.3">
      <c r="A1438" s="5">
        <v>11010712</v>
      </c>
      <c r="B1438" s="6">
        <v>4019238775235</v>
      </c>
      <c r="C1438" s="5" t="s">
        <v>2294</v>
      </c>
      <c r="D1438" s="5" t="s">
        <v>5890</v>
      </c>
      <c r="E1438" s="12">
        <v>191.5</v>
      </c>
      <c r="F1438" s="5" t="s">
        <v>18</v>
      </c>
      <c r="G1438" s="5">
        <v>2156517</v>
      </c>
      <c r="H1438" s="36" t="s">
        <v>2294</v>
      </c>
      <c r="I1438" s="5">
        <v>215</v>
      </c>
      <c r="J1438" s="5">
        <v>65</v>
      </c>
      <c r="K1438" s="5">
        <v>17</v>
      </c>
      <c r="L1438" s="5" t="s">
        <v>202</v>
      </c>
      <c r="M1438" s="5">
        <v>99</v>
      </c>
      <c r="N1438" s="5"/>
      <c r="O1438" s="5" t="s">
        <v>19</v>
      </c>
      <c r="P1438" s="5"/>
      <c r="Q1438" s="5" t="s">
        <v>21</v>
      </c>
      <c r="R1438" s="5" t="s">
        <v>21</v>
      </c>
      <c r="S1438" s="5">
        <v>72</v>
      </c>
      <c r="T1438" s="5" t="s">
        <v>22</v>
      </c>
      <c r="U1438" s="5" t="s">
        <v>23</v>
      </c>
      <c r="V1438" s="5" t="s">
        <v>24</v>
      </c>
      <c r="W1438" s="12">
        <v>191.5</v>
      </c>
      <c r="X1438" s="7">
        <f t="shared" si="88"/>
        <v>0.23</v>
      </c>
      <c r="Y1438" s="5">
        <f t="shared" si="89"/>
        <v>147.45500000000001</v>
      </c>
      <c r="AI1438" t="e">
        <f>VLOOKUP(A1438,NP!$A:$B,2,FALSE)</f>
        <v>#N/A</v>
      </c>
      <c r="AJ1438">
        <f t="shared" si="90"/>
        <v>0</v>
      </c>
      <c r="AK1438">
        <f>VLOOKUP(F1438,Kondition!$B$4:$AG$31,15,FALSE)*100</f>
        <v>23</v>
      </c>
      <c r="AL1438" t="e">
        <f t="shared" si="91"/>
        <v>#REF!</v>
      </c>
      <c r="AM1438">
        <v>17</v>
      </c>
    </row>
    <row r="1439" spans="1:39" x14ac:dyDescent="0.3">
      <c r="A1439" s="5">
        <v>11013091</v>
      </c>
      <c r="B1439" s="6">
        <v>4019238024746</v>
      </c>
      <c r="C1439" s="5" t="s">
        <v>2294</v>
      </c>
      <c r="D1439" s="5" t="s">
        <v>5986</v>
      </c>
      <c r="E1439" s="12">
        <v>191.5</v>
      </c>
      <c r="F1439" s="5" t="s">
        <v>18</v>
      </c>
      <c r="G1439" s="5">
        <v>2156517</v>
      </c>
      <c r="H1439" s="36" t="s">
        <v>2294</v>
      </c>
      <c r="I1439" s="5">
        <v>215</v>
      </c>
      <c r="J1439" s="5">
        <v>65</v>
      </c>
      <c r="K1439" s="5">
        <v>17</v>
      </c>
      <c r="L1439" s="5" t="s">
        <v>202</v>
      </c>
      <c r="M1439" s="5">
        <v>99</v>
      </c>
      <c r="N1439" s="5"/>
      <c r="O1439" s="5" t="s">
        <v>25</v>
      </c>
      <c r="P1439" s="5"/>
      <c r="Q1439" s="5" t="s">
        <v>21</v>
      </c>
      <c r="R1439" s="5" t="s">
        <v>27</v>
      </c>
      <c r="S1439" s="5">
        <v>72</v>
      </c>
      <c r="T1439" s="5" t="s">
        <v>22</v>
      </c>
      <c r="U1439" s="5" t="s">
        <v>23</v>
      </c>
      <c r="V1439" s="5" t="s">
        <v>24</v>
      </c>
      <c r="W1439" s="12">
        <v>191.5</v>
      </c>
      <c r="X1439" s="7">
        <f t="shared" si="88"/>
        <v>0.23</v>
      </c>
      <c r="Y1439" s="5">
        <f t="shared" si="89"/>
        <v>147.45500000000001</v>
      </c>
      <c r="AI1439" t="e">
        <f>VLOOKUP(A1439,NP!$A:$B,2,FALSE)</f>
        <v>#N/A</v>
      </c>
      <c r="AJ1439">
        <f t="shared" si="90"/>
        <v>0</v>
      </c>
      <c r="AK1439">
        <f>VLOOKUP(F1439,Kondition!$B$4:$AG$31,15,FALSE)*100</f>
        <v>23</v>
      </c>
      <c r="AL1439" t="e">
        <f t="shared" si="91"/>
        <v>#REF!</v>
      </c>
      <c r="AM1439">
        <v>17</v>
      </c>
    </row>
    <row r="1440" spans="1:39" x14ac:dyDescent="0.3">
      <c r="A1440" s="5">
        <v>10107770</v>
      </c>
      <c r="B1440" s="6">
        <v>8019227241402</v>
      </c>
      <c r="C1440" s="5" t="s">
        <v>77</v>
      </c>
      <c r="D1440" s="5" t="s">
        <v>1628</v>
      </c>
      <c r="E1440" s="12">
        <v>225</v>
      </c>
      <c r="F1440" s="5" t="s">
        <v>54</v>
      </c>
      <c r="G1440" s="5">
        <v>2254518</v>
      </c>
      <c r="H1440" s="36" t="s">
        <v>77</v>
      </c>
      <c r="I1440" s="5">
        <v>225</v>
      </c>
      <c r="J1440" s="5">
        <v>45</v>
      </c>
      <c r="K1440" s="5">
        <v>18</v>
      </c>
      <c r="L1440" s="5" t="s">
        <v>1419</v>
      </c>
      <c r="M1440" s="5">
        <v>95</v>
      </c>
      <c r="N1440" s="5"/>
      <c r="O1440" s="5" t="s">
        <v>19</v>
      </c>
      <c r="P1440" s="5" t="s">
        <v>57</v>
      </c>
      <c r="Q1440" s="5" t="s">
        <v>26</v>
      </c>
      <c r="R1440" s="5" t="s">
        <v>27</v>
      </c>
      <c r="S1440" s="5">
        <v>72</v>
      </c>
      <c r="T1440" s="5" t="s">
        <v>22</v>
      </c>
      <c r="U1440" s="5" t="s">
        <v>23</v>
      </c>
      <c r="V1440" s="5" t="s">
        <v>24</v>
      </c>
      <c r="W1440" s="12">
        <v>225</v>
      </c>
      <c r="X1440" s="7">
        <f t="shared" si="88"/>
        <v>0.35499999999999998</v>
      </c>
      <c r="Y1440" s="5">
        <f t="shared" si="89"/>
        <v>145.125</v>
      </c>
      <c r="AI1440" t="e">
        <f>VLOOKUP(A1440,NP!$A:$B,2,FALSE)</f>
        <v>#N/A</v>
      </c>
      <c r="AJ1440">
        <f t="shared" si="90"/>
        <v>0</v>
      </c>
      <c r="AK1440">
        <f>VLOOKUP(F1440,Kondition!$B$4:$AG$31,18,FALSE)*100</f>
        <v>35.5</v>
      </c>
      <c r="AL1440" t="e">
        <f t="shared" si="91"/>
        <v>#REF!</v>
      </c>
      <c r="AM1440">
        <v>17</v>
      </c>
    </row>
    <row r="1441" spans="1:39" x14ac:dyDescent="0.3">
      <c r="A1441" s="5">
        <v>10230502</v>
      </c>
      <c r="B1441" s="6">
        <v>4024067581230</v>
      </c>
      <c r="C1441" s="5" t="s">
        <v>4286</v>
      </c>
      <c r="D1441" s="5" t="s">
        <v>4602</v>
      </c>
      <c r="E1441" s="12">
        <v>150.5</v>
      </c>
      <c r="F1441" s="5" t="s">
        <v>63</v>
      </c>
      <c r="G1441" s="5">
        <v>2157516</v>
      </c>
      <c r="H1441" s="36" t="s">
        <v>4286</v>
      </c>
      <c r="I1441" s="5">
        <v>215</v>
      </c>
      <c r="J1441" s="5">
        <v>75</v>
      </c>
      <c r="K1441" s="5">
        <v>16</v>
      </c>
      <c r="L1441" s="5" t="s">
        <v>2296</v>
      </c>
      <c r="M1441" s="5">
        <v>113</v>
      </c>
      <c r="N1441" s="5">
        <v>111</v>
      </c>
      <c r="O1441" s="5" t="s">
        <v>50</v>
      </c>
      <c r="P1441" s="5"/>
      <c r="Q1441" s="5" t="s">
        <v>26</v>
      </c>
      <c r="R1441" s="5" t="s">
        <v>21</v>
      </c>
      <c r="S1441" s="5">
        <v>73</v>
      </c>
      <c r="T1441" s="5" t="s">
        <v>22</v>
      </c>
      <c r="U1441" s="5" t="s">
        <v>23</v>
      </c>
      <c r="V1441" s="5" t="s">
        <v>4279</v>
      </c>
      <c r="W1441" s="12">
        <v>150.5</v>
      </c>
      <c r="X1441" s="7">
        <f t="shared" si="88"/>
        <v>0.21</v>
      </c>
      <c r="Y1441" s="5">
        <f t="shared" si="89"/>
        <v>118.89500000000001</v>
      </c>
      <c r="AI1441" t="e">
        <f>VLOOKUP(A1441,NP!$A:$B,2,FALSE)</f>
        <v>#N/A</v>
      </c>
      <c r="AJ1441">
        <f t="shared" si="90"/>
        <v>0</v>
      </c>
      <c r="AK1441">
        <f>VLOOKUP(F1441,Kondition!$B$4:$AG$31,12,FALSE)*100</f>
        <v>21</v>
      </c>
      <c r="AL1441" t="e">
        <f t="shared" si="91"/>
        <v>#REF!</v>
      </c>
      <c r="AM1441">
        <v>16</v>
      </c>
    </row>
    <row r="1442" spans="1:39" x14ac:dyDescent="0.3">
      <c r="A1442" s="5">
        <v>11012349</v>
      </c>
      <c r="B1442" s="6">
        <v>4019238008838</v>
      </c>
      <c r="C1442" s="5" t="s">
        <v>76</v>
      </c>
      <c r="D1442" s="5" t="s">
        <v>3388</v>
      </c>
      <c r="E1442" s="12">
        <v>219</v>
      </c>
      <c r="F1442" s="5" t="s">
        <v>18</v>
      </c>
      <c r="G1442" s="5">
        <v>2254019</v>
      </c>
      <c r="H1442" s="36" t="s">
        <v>76</v>
      </c>
      <c r="I1442" s="5">
        <v>225</v>
      </c>
      <c r="J1442" s="5">
        <v>40</v>
      </c>
      <c r="K1442" s="5">
        <v>19</v>
      </c>
      <c r="L1442" s="5" t="s">
        <v>3349</v>
      </c>
      <c r="M1442" s="5">
        <v>93</v>
      </c>
      <c r="N1442" s="5"/>
      <c r="O1442" s="5" t="s">
        <v>25</v>
      </c>
      <c r="P1442" s="5"/>
      <c r="Q1442" s="5" t="s">
        <v>21</v>
      </c>
      <c r="R1442" s="5" t="s">
        <v>21</v>
      </c>
      <c r="S1442" s="5">
        <v>72</v>
      </c>
      <c r="T1442" s="5" t="s">
        <v>22</v>
      </c>
      <c r="U1442" s="5" t="s">
        <v>23</v>
      </c>
      <c r="V1442" s="5" t="s">
        <v>24</v>
      </c>
      <c r="W1442" s="12">
        <v>219</v>
      </c>
      <c r="X1442" s="7">
        <f t="shared" si="88"/>
        <v>0.28000000000000003</v>
      </c>
      <c r="Y1442" s="5">
        <f t="shared" si="89"/>
        <v>157.68</v>
      </c>
      <c r="AI1442" t="e">
        <f>VLOOKUP(A1442,NP!$A:$B,2,FALSE)</f>
        <v>#N/A</v>
      </c>
      <c r="AJ1442">
        <f t="shared" si="90"/>
        <v>0</v>
      </c>
      <c r="AK1442">
        <f>VLOOKUP(F1442,Kondition!$B$4:$AG$31,21,FALSE)*100</f>
        <v>28.000000000000004</v>
      </c>
      <c r="AL1442" t="e">
        <f t="shared" si="91"/>
        <v>#REF!</v>
      </c>
      <c r="AM1442">
        <v>19</v>
      </c>
    </row>
    <row r="1443" spans="1:39" x14ac:dyDescent="0.3">
      <c r="A1443" s="5">
        <v>10030777</v>
      </c>
      <c r="B1443" s="6">
        <v>4024068800873</v>
      </c>
      <c r="C1443" s="5" t="s">
        <v>76</v>
      </c>
      <c r="D1443" s="5" t="s">
        <v>585</v>
      </c>
      <c r="E1443" s="12">
        <v>156</v>
      </c>
      <c r="F1443" s="5" t="s">
        <v>48</v>
      </c>
      <c r="G1443" s="5">
        <v>2454018</v>
      </c>
      <c r="H1443" s="36" t="s">
        <v>76</v>
      </c>
      <c r="I1443" s="5">
        <v>245</v>
      </c>
      <c r="J1443" s="5">
        <v>40</v>
      </c>
      <c r="K1443" s="5">
        <v>18</v>
      </c>
      <c r="L1443" s="5" t="s">
        <v>508</v>
      </c>
      <c r="M1443" s="5">
        <v>97</v>
      </c>
      <c r="N1443" s="5"/>
      <c r="O1443" s="5" t="s">
        <v>25</v>
      </c>
      <c r="P1443" s="5"/>
      <c r="Q1443" s="5" t="s">
        <v>26</v>
      </c>
      <c r="R1443" s="5" t="s">
        <v>21</v>
      </c>
      <c r="S1443" s="5">
        <v>72</v>
      </c>
      <c r="T1443" s="5" t="s">
        <v>22</v>
      </c>
      <c r="U1443" s="5" t="s">
        <v>23</v>
      </c>
      <c r="V1443" s="5" t="s">
        <v>24</v>
      </c>
      <c r="W1443" s="12">
        <v>156</v>
      </c>
      <c r="X1443" s="7" t="str">
        <f t="shared" si="88"/>
        <v>NP</v>
      </c>
      <c r="Y1443" s="5">
        <f t="shared" si="89"/>
        <v>124.5</v>
      </c>
      <c r="AI1443">
        <f>VLOOKUP(A1443,NP!$A:$B,2,FALSE)</f>
        <v>124.5</v>
      </c>
      <c r="AJ1443">
        <f t="shared" si="90"/>
        <v>124.5</v>
      </c>
      <c r="AK1443">
        <f>VLOOKUP(F1443,Kondition!$B$4:$AG$31,18,FALSE)*100</f>
        <v>20</v>
      </c>
      <c r="AL1443" t="e">
        <f t="shared" si="91"/>
        <v>#REF!</v>
      </c>
      <c r="AM1443">
        <v>17</v>
      </c>
    </row>
    <row r="1444" spans="1:39" x14ac:dyDescent="0.3">
      <c r="A1444" s="5">
        <v>11010041</v>
      </c>
      <c r="B1444" s="6">
        <v>4019238691658</v>
      </c>
      <c r="C1444" s="5" t="s">
        <v>76</v>
      </c>
      <c r="D1444" s="5" t="s">
        <v>3202</v>
      </c>
      <c r="E1444" s="12">
        <v>192</v>
      </c>
      <c r="F1444" s="5" t="s">
        <v>18</v>
      </c>
      <c r="G1444" s="5">
        <v>2154518</v>
      </c>
      <c r="H1444" s="36" t="s">
        <v>76</v>
      </c>
      <c r="I1444" s="5">
        <v>215</v>
      </c>
      <c r="J1444" s="5">
        <v>45</v>
      </c>
      <c r="K1444" s="5">
        <v>18</v>
      </c>
      <c r="L1444" s="5" t="s">
        <v>202</v>
      </c>
      <c r="M1444" s="5">
        <v>93</v>
      </c>
      <c r="N1444" s="5"/>
      <c r="O1444" s="5" t="s">
        <v>25</v>
      </c>
      <c r="P1444" s="5"/>
      <c r="Q1444" s="5" t="s">
        <v>21</v>
      </c>
      <c r="R1444" s="5" t="s">
        <v>21</v>
      </c>
      <c r="S1444" s="5">
        <v>72</v>
      </c>
      <c r="T1444" s="5" t="s">
        <v>22</v>
      </c>
      <c r="U1444" s="5" t="s">
        <v>23</v>
      </c>
      <c r="V1444" s="5" t="s">
        <v>24</v>
      </c>
      <c r="W1444" s="12">
        <v>192</v>
      </c>
      <c r="X1444" s="7">
        <f t="shared" si="88"/>
        <v>0.23</v>
      </c>
      <c r="Y1444" s="5">
        <f t="shared" si="89"/>
        <v>147.84</v>
      </c>
      <c r="AI1444" t="e">
        <f>VLOOKUP(A1444,NP!$A:$B,2,FALSE)</f>
        <v>#N/A</v>
      </c>
      <c r="AJ1444">
        <f t="shared" si="90"/>
        <v>0</v>
      </c>
      <c r="AK1444">
        <f>VLOOKUP(F1444,Kondition!$B$4:$AG$31,18,FALSE)*100</f>
        <v>23</v>
      </c>
      <c r="AL1444" t="e">
        <f t="shared" si="91"/>
        <v>#REF!</v>
      </c>
      <c r="AM1444">
        <v>17</v>
      </c>
    </row>
    <row r="1445" spans="1:39" x14ac:dyDescent="0.3">
      <c r="A1445" s="5">
        <v>10107857</v>
      </c>
      <c r="B1445" s="6">
        <v>8019227253078</v>
      </c>
      <c r="C1445" s="5" t="s">
        <v>77</v>
      </c>
      <c r="D1445" s="5" t="s">
        <v>1633</v>
      </c>
      <c r="E1445" s="12">
        <v>399</v>
      </c>
      <c r="F1445" s="5" t="s">
        <v>54</v>
      </c>
      <c r="G1445" s="5">
        <v>2453519</v>
      </c>
      <c r="H1445" s="36" t="s">
        <v>77</v>
      </c>
      <c r="I1445" s="5">
        <v>245</v>
      </c>
      <c r="J1445" s="5">
        <v>35</v>
      </c>
      <c r="K1445" s="5">
        <v>19</v>
      </c>
      <c r="L1445" s="5" t="s">
        <v>1575</v>
      </c>
      <c r="M1445" s="5">
        <v>93</v>
      </c>
      <c r="N1445" s="5"/>
      <c r="O1445" s="5" t="s">
        <v>19</v>
      </c>
      <c r="P1445" s="5" t="s">
        <v>57</v>
      </c>
      <c r="Q1445" s="5" t="s">
        <v>26</v>
      </c>
      <c r="R1445" s="5" t="s">
        <v>27</v>
      </c>
      <c r="S1445" s="5">
        <v>72</v>
      </c>
      <c r="T1445" s="5" t="s">
        <v>22</v>
      </c>
      <c r="U1445" s="5" t="s">
        <v>23</v>
      </c>
      <c r="V1445" s="5" t="s">
        <v>24</v>
      </c>
      <c r="W1445" s="12">
        <v>399</v>
      </c>
      <c r="X1445" s="7" t="str">
        <f t="shared" si="88"/>
        <v>NP</v>
      </c>
      <c r="Y1445" s="5">
        <f t="shared" si="89"/>
        <v>221</v>
      </c>
      <c r="AI1445">
        <f>VLOOKUP(A1445,NP!$A:$B,2,FALSE)</f>
        <v>221</v>
      </c>
      <c r="AJ1445">
        <f t="shared" si="90"/>
        <v>221</v>
      </c>
      <c r="AK1445">
        <f>VLOOKUP(F1445,Kondition!$B$4:$AG$31,21,FALSE)*100</f>
        <v>40</v>
      </c>
      <c r="AL1445" t="e">
        <f t="shared" si="91"/>
        <v>#REF!</v>
      </c>
      <c r="AM1445">
        <v>19</v>
      </c>
    </row>
    <row r="1446" spans="1:39" x14ac:dyDescent="0.3">
      <c r="A1446" s="5">
        <v>10107859</v>
      </c>
      <c r="B1446" s="6">
        <v>8019227253061</v>
      </c>
      <c r="C1446" s="5" t="s">
        <v>77</v>
      </c>
      <c r="D1446" s="5" t="s">
        <v>1634</v>
      </c>
      <c r="E1446" s="12">
        <v>281</v>
      </c>
      <c r="F1446" s="5" t="s">
        <v>54</v>
      </c>
      <c r="G1446" s="5">
        <v>2254019</v>
      </c>
      <c r="H1446" s="36" t="s">
        <v>77</v>
      </c>
      <c r="I1446" s="5">
        <v>225</v>
      </c>
      <c r="J1446" s="5">
        <v>40</v>
      </c>
      <c r="K1446" s="5">
        <v>19</v>
      </c>
      <c r="L1446" s="5" t="s">
        <v>1575</v>
      </c>
      <c r="M1446" s="5">
        <v>93</v>
      </c>
      <c r="N1446" s="5"/>
      <c r="O1446" s="5" t="s">
        <v>19</v>
      </c>
      <c r="P1446" s="5" t="s">
        <v>57</v>
      </c>
      <c r="Q1446" s="5" t="s">
        <v>26</v>
      </c>
      <c r="R1446" s="5" t="s">
        <v>27</v>
      </c>
      <c r="S1446" s="5">
        <v>72</v>
      </c>
      <c r="T1446" s="5" t="s">
        <v>22</v>
      </c>
      <c r="U1446" s="5" t="s">
        <v>23</v>
      </c>
      <c r="V1446" s="5" t="s">
        <v>24</v>
      </c>
      <c r="W1446" s="12">
        <v>281</v>
      </c>
      <c r="X1446" s="7">
        <f t="shared" si="88"/>
        <v>0.4</v>
      </c>
      <c r="Y1446" s="5">
        <f t="shared" si="89"/>
        <v>168.6</v>
      </c>
      <c r="AI1446" t="e">
        <f>VLOOKUP(A1446,NP!$A:$B,2,FALSE)</f>
        <v>#N/A</v>
      </c>
      <c r="AJ1446">
        <f t="shared" si="90"/>
        <v>0</v>
      </c>
      <c r="AK1446">
        <f>VLOOKUP(F1446,Kondition!$B$4:$AG$31,21,FALSE)*100</f>
        <v>40</v>
      </c>
      <c r="AL1446" t="e">
        <f t="shared" si="91"/>
        <v>#REF!</v>
      </c>
      <c r="AM1446">
        <v>19</v>
      </c>
    </row>
    <row r="1447" spans="1:39" x14ac:dyDescent="0.3">
      <c r="A1447" s="5">
        <v>10107862</v>
      </c>
      <c r="B1447" s="6">
        <v>8019227253054</v>
      </c>
      <c r="C1447" s="5" t="s">
        <v>77</v>
      </c>
      <c r="D1447" s="5" t="s">
        <v>1635</v>
      </c>
      <c r="E1447" s="12">
        <v>332</v>
      </c>
      <c r="F1447" s="5" t="s">
        <v>54</v>
      </c>
      <c r="G1447" s="5">
        <v>2354519</v>
      </c>
      <c r="H1447" s="36" t="s">
        <v>77</v>
      </c>
      <c r="I1447" s="5">
        <v>235</v>
      </c>
      <c r="J1447" s="5">
        <v>45</v>
      </c>
      <c r="K1447" s="5">
        <v>19</v>
      </c>
      <c r="L1447" s="5" t="s">
        <v>1575</v>
      </c>
      <c r="M1447" s="5">
        <v>95</v>
      </c>
      <c r="N1447" s="5"/>
      <c r="O1447" s="5" t="s">
        <v>19</v>
      </c>
      <c r="P1447" s="5" t="s">
        <v>57</v>
      </c>
      <c r="Q1447" s="5" t="s">
        <v>26</v>
      </c>
      <c r="R1447" s="5" t="s">
        <v>27</v>
      </c>
      <c r="S1447" s="5">
        <v>72</v>
      </c>
      <c r="T1447" s="5" t="s">
        <v>22</v>
      </c>
      <c r="U1447" s="5" t="s">
        <v>23</v>
      </c>
      <c r="V1447" s="5" t="s">
        <v>24</v>
      </c>
      <c r="W1447" s="12">
        <v>332</v>
      </c>
      <c r="X1447" s="7">
        <f t="shared" si="88"/>
        <v>0.4</v>
      </c>
      <c r="Y1447" s="5">
        <f t="shared" si="89"/>
        <v>199.2</v>
      </c>
      <c r="AI1447" t="e">
        <f>VLOOKUP(A1447,NP!$A:$B,2,FALSE)</f>
        <v>#N/A</v>
      </c>
      <c r="AJ1447">
        <f t="shared" si="90"/>
        <v>0</v>
      </c>
      <c r="AK1447">
        <f>VLOOKUP(F1447,Kondition!$B$4:$AG$31,21,FALSE)*100</f>
        <v>40</v>
      </c>
      <c r="AL1447" t="e">
        <f t="shared" si="91"/>
        <v>#REF!</v>
      </c>
      <c r="AM1447">
        <v>19</v>
      </c>
    </row>
    <row r="1448" spans="1:39" x14ac:dyDescent="0.3">
      <c r="A1448" s="5">
        <v>10018696</v>
      </c>
      <c r="B1448" s="6">
        <v>4019238563788</v>
      </c>
      <c r="C1448" s="5" t="s">
        <v>2294</v>
      </c>
      <c r="D1448" s="5" t="s">
        <v>4946</v>
      </c>
      <c r="E1448" s="12">
        <v>192</v>
      </c>
      <c r="F1448" s="5" t="s">
        <v>18</v>
      </c>
      <c r="G1448" s="5">
        <v>2356018</v>
      </c>
      <c r="H1448" s="36" t="s">
        <v>2294</v>
      </c>
      <c r="I1448" s="5">
        <v>235</v>
      </c>
      <c r="J1448" s="5">
        <v>60</v>
      </c>
      <c r="K1448" s="5">
        <v>18</v>
      </c>
      <c r="L1448" s="5" t="s">
        <v>122</v>
      </c>
      <c r="M1448" s="5">
        <v>103</v>
      </c>
      <c r="N1448" s="5"/>
      <c r="O1448" s="5" t="s">
        <v>25</v>
      </c>
      <c r="P1448" s="5"/>
      <c r="Q1448" s="5" t="s">
        <v>20</v>
      </c>
      <c r="R1448" s="5" t="s">
        <v>21</v>
      </c>
      <c r="S1448" s="5">
        <v>72</v>
      </c>
      <c r="T1448" s="5" t="s">
        <v>22</v>
      </c>
      <c r="U1448" s="5" t="s">
        <v>23</v>
      </c>
      <c r="V1448" s="5" t="s">
        <v>24</v>
      </c>
      <c r="W1448" s="12">
        <v>192</v>
      </c>
      <c r="X1448" s="7">
        <f t="shared" si="88"/>
        <v>0.23</v>
      </c>
      <c r="Y1448" s="5">
        <f t="shared" si="89"/>
        <v>147.84</v>
      </c>
      <c r="AI1448" t="e">
        <f>VLOOKUP(A1448,NP!$A:$B,2,FALSE)</f>
        <v>#N/A</v>
      </c>
      <c r="AJ1448">
        <f t="shared" si="90"/>
        <v>0</v>
      </c>
      <c r="AK1448">
        <f>VLOOKUP(F1448,Kondition!$B$4:$AG$31,18,FALSE)*100</f>
        <v>23</v>
      </c>
      <c r="AL1448" t="e">
        <f t="shared" si="91"/>
        <v>#REF!</v>
      </c>
      <c r="AM1448">
        <v>17</v>
      </c>
    </row>
    <row r="1449" spans="1:39" x14ac:dyDescent="0.3">
      <c r="A1449" s="5">
        <v>11012388</v>
      </c>
      <c r="B1449" s="6">
        <v>4019238008982</v>
      </c>
      <c r="C1449" s="5" t="s">
        <v>2294</v>
      </c>
      <c r="D1449" s="5" t="s">
        <v>5950</v>
      </c>
      <c r="E1449" s="12">
        <v>192</v>
      </c>
      <c r="F1449" s="5" t="s">
        <v>18</v>
      </c>
      <c r="G1449" s="5">
        <v>2356018</v>
      </c>
      <c r="H1449" s="36" t="s">
        <v>2294</v>
      </c>
      <c r="I1449" s="5">
        <v>235</v>
      </c>
      <c r="J1449" s="5">
        <v>60</v>
      </c>
      <c r="K1449" s="5">
        <v>18</v>
      </c>
      <c r="L1449" s="5" t="s">
        <v>202</v>
      </c>
      <c r="M1449" s="5">
        <v>103</v>
      </c>
      <c r="N1449" s="5"/>
      <c r="O1449" s="5" t="s">
        <v>25</v>
      </c>
      <c r="P1449" s="5"/>
      <c r="Q1449" s="5" t="s">
        <v>21</v>
      </c>
      <c r="R1449" s="5" t="s">
        <v>21</v>
      </c>
      <c r="S1449" s="5">
        <v>72</v>
      </c>
      <c r="T1449" s="5" t="s">
        <v>22</v>
      </c>
      <c r="U1449" s="5" t="s">
        <v>23</v>
      </c>
      <c r="V1449" s="5" t="s">
        <v>24</v>
      </c>
      <c r="W1449" s="12">
        <v>192</v>
      </c>
      <c r="X1449" s="7">
        <f t="shared" si="88"/>
        <v>0.23</v>
      </c>
      <c r="Y1449" s="5">
        <f t="shared" si="89"/>
        <v>147.84</v>
      </c>
      <c r="AI1449" t="e">
        <f>VLOOKUP(A1449,NP!$A:$B,2,FALSE)</f>
        <v>#N/A</v>
      </c>
      <c r="AJ1449">
        <f t="shared" si="90"/>
        <v>0</v>
      </c>
      <c r="AK1449">
        <f>VLOOKUP(F1449,Kondition!$B$4:$AG$31,18,FALSE)*100</f>
        <v>23</v>
      </c>
      <c r="AL1449" t="e">
        <f t="shared" si="91"/>
        <v>#REF!</v>
      </c>
      <c r="AM1449">
        <v>17</v>
      </c>
    </row>
    <row r="1450" spans="1:39" x14ac:dyDescent="0.3">
      <c r="A1450" s="5">
        <v>11010945</v>
      </c>
      <c r="B1450" s="6">
        <v>4019238729764</v>
      </c>
      <c r="C1450" s="5" t="s">
        <v>76</v>
      </c>
      <c r="D1450" s="5" t="s">
        <v>3293</v>
      </c>
      <c r="E1450" s="12">
        <v>192</v>
      </c>
      <c r="F1450" s="5" t="s">
        <v>18</v>
      </c>
      <c r="G1450" s="5">
        <v>2154517</v>
      </c>
      <c r="H1450" s="36" t="s">
        <v>76</v>
      </c>
      <c r="I1450" s="5">
        <v>215</v>
      </c>
      <c r="J1450" s="5">
        <v>45</v>
      </c>
      <c r="K1450" s="5">
        <v>17</v>
      </c>
      <c r="L1450" s="5" t="s">
        <v>3226</v>
      </c>
      <c r="M1450" s="5">
        <v>91</v>
      </c>
      <c r="N1450" s="5"/>
      <c r="O1450" s="5" t="s">
        <v>33</v>
      </c>
      <c r="P1450" s="5"/>
      <c r="Q1450" s="5"/>
      <c r="R1450" s="5"/>
      <c r="S1450" s="5"/>
      <c r="T1450" s="5"/>
      <c r="U1450" s="5"/>
      <c r="V1450" s="5"/>
      <c r="W1450" s="12">
        <v>192</v>
      </c>
      <c r="X1450" s="7">
        <f t="shared" si="88"/>
        <v>0.23</v>
      </c>
      <c r="Y1450" s="5">
        <f t="shared" si="89"/>
        <v>147.84</v>
      </c>
      <c r="AI1450" t="e">
        <f>VLOOKUP(A1450,NP!$A:$B,2,FALSE)</f>
        <v>#N/A</v>
      </c>
      <c r="AJ1450">
        <f t="shared" si="90"/>
        <v>0</v>
      </c>
      <c r="AK1450">
        <f>VLOOKUP(F1450,Kondition!$B$4:$AG$31,15,FALSE)*100</f>
        <v>23</v>
      </c>
      <c r="AL1450" t="e">
        <f t="shared" si="91"/>
        <v>#REF!</v>
      </c>
      <c r="AM1450">
        <v>17</v>
      </c>
    </row>
    <row r="1451" spans="1:39" x14ac:dyDescent="0.3">
      <c r="A1451" s="5">
        <v>11010713</v>
      </c>
      <c r="B1451" s="6">
        <v>4019238775242</v>
      </c>
      <c r="C1451" s="5" t="s">
        <v>76</v>
      </c>
      <c r="D1451" s="5" t="s">
        <v>3273</v>
      </c>
      <c r="E1451" s="12">
        <v>192</v>
      </c>
      <c r="F1451" s="5" t="s">
        <v>18</v>
      </c>
      <c r="G1451" s="5">
        <v>2155517</v>
      </c>
      <c r="H1451" s="36" t="s">
        <v>76</v>
      </c>
      <c r="I1451" s="5">
        <v>215</v>
      </c>
      <c r="J1451" s="5">
        <v>55</v>
      </c>
      <c r="K1451" s="5">
        <v>17</v>
      </c>
      <c r="L1451" s="5" t="s">
        <v>202</v>
      </c>
      <c r="M1451" s="5">
        <v>94</v>
      </c>
      <c r="N1451" s="5"/>
      <c r="O1451" s="5" t="s">
        <v>19</v>
      </c>
      <c r="P1451" s="5"/>
      <c r="Q1451" s="5" t="s">
        <v>21</v>
      </c>
      <c r="R1451" s="5" t="s">
        <v>21</v>
      </c>
      <c r="S1451" s="5">
        <v>72</v>
      </c>
      <c r="T1451" s="5" t="s">
        <v>22</v>
      </c>
      <c r="U1451" s="5" t="s">
        <v>23</v>
      </c>
      <c r="V1451" s="5" t="s">
        <v>24</v>
      </c>
      <c r="W1451" s="12">
        <v>192</v>
      </c>
      <c r="X1451" s="7">
        <f t="shared" si="88"/>
        <v>0.23</v>
      </c>
      <c r="Y1451" s="5">
        <f t="shared" si="89"/>
        <v>147.84</v>
      </c>
      <c r="AI1451" t="e">
        <f>VLOOKUP(A1451,NP!$A:$B,2,FALSE)</f>
        <v>#N/A</v>
      </c>
      <c r="AJ1451">
        <f t="shared" si="90"/>
        <v>0</v>
      </c>
      <c r="AK1451">
        <f>VLOOKUP(F1451,Kondition!$B$4:$AG$31,15,FALSE)*100</f>
        <v>23</v>
      </c>
      <c r="AL1451" t="e">
        <f t="shared" si="91"/>
        <v>#REF!</v>
      </c>
      <c r="AM1451">
        <v>17</v>
      </c>
    </row>
    <row r="1452" spans="1:39" x14ac:dyDescent="0.3">
      <c r="A1452" s="5">
        <v>10019910</v>
      </c>
      <c r="B1452" s="6">
        <v>4019238691580</v>
      </c>
      <c r="C1452" s="5" t="s">
        <v>76</v>
      </c>
      <c r="D1452" s="5" t="s">
        <v>242</v>
      </c>
      <c r="E1452" s="12">
        <v>192</v>
      </c>
      <c r="F1452" s="5" t="s">
        <v>18</v>
      </c>
      <c r="G1452" s="5">
        <v>2355517</v>
      </c>
      <c r="H1452" s="36" t="s">
        <v>76</v>
      </c>
      <c r="I1452" s="5">
        <v>235</v>
      </c>
      <c r="J1452" s="5">
        <v>55</v>
      </c>
      <c r="K1452" s="5">
        <v>17</v>
      </c>
      <c r="L1452" s="5" t="s">
        <v>202</v>
      </c>
      <c r="M1452" s="5">
        <v>103</v>
      </c>
      <c r="N1452" s="5"/>
      <c r="O1452" s="5" t="s">
        <v>25</v>
      </c>
      <c r="P1452" s="5"/>
      <c r="Q1452" s="5" t="s">
        <v>21</v>
      </c>
      <c r="R1452" s="5" t="s">
        <v>21</v>
      </c>
      <c r="S1452" s="5">
        <v>72</v>
      </c>
      <c r="T1452" s="5" t="s">
        <v>22</v>
      </c>
      <c r="U1452" s="5" t="s">
        <v>23</v>
      </c>
      <c r="V1452" s="5" t="s">
        <v>24</v>
      </c>
      <c r="W1452" s="12">
        <v>192</v>
      </c>
      <c r="X1452" s="7">
        <f t="shared" si="88"/>
        <v>0.23</v>
      </c>
      <c r="Y1452" s="5">
        <f t="shared" si="89"/>
        <v>147.84</v>
      </c>
      <c r="AI1452" t="e">
        <f>VLOOKUP(A1452,NP!$A:$B,2,FALSE)</f>
        <v>#N/A</v>
      </c>
      <c r="AJ1452">
        <f t="shared" si="90"/>
        <v>0</v>
      </c>
      <c r="AK1452">
        <f>VLOOKUP(F1452,Kondition!$B$4:$AG$31,15,FALSE)*100</f>
        <v>23</v>
      </c>
      <c r="AL1452" t="e">
        <f t="shared" si="91"/>
        <v>#REF!</v>
      </c>
      <c r="AM1452">
        <v>17</v>
      </c>
    </row>
    <row r="1453" spans="1:39" x14ac:dyDescent="0.3">
      <c r="A1453" s="5">
        <v>11010027</v>
      </c>
      <c r="B1453" s="6">
        <v>4019238640236</v>
      </c>
      <c r="C1453" s="5" t="s">
        <v>77</v>
      </c>
      <c r="D1453" s="5" t="s">
        <v>3193</v>
      </c>
      <c r="E1453" s="12">
        <v>192</v>
      </c>
      <c r="F1453" s="5" t="s">
        <v>18</v>
      </c>
      <c r="G1453" s="5">
        <v>2255517</v>
      </c>
      <c r="H1453" s="36" t="s">
        <v>77</v>
      </c>
      <c r="I1453" s="5">
        <v>225</v>
      </c>
      <c r="J1453" s="5">
        <v>55</v>
      </c>
      <c r="K1453" s="5">
        <v>17</v>
      </c>
      <c r="L1453" s="5" t="s">
        <v>202</v>
      </c>
      <c r="M1453" s="5">
        <v>97</v>
      </c>
      <c r="N1453" s="5"/>
      <c r="O1453" s="5" t="s">
        <v>19</v>
      </c>
      <c r="P1453" s="5" t="s">
        <v>36</v>
      </c>
      <c r="Q1453" s="5" t="s">
        <v>26</v>
      </c>
      <c r="R1453" s="5" t="s">
        <v>21</v>
      </c>
      <c r="S1453" s="5">
        <v>72</v>
      </c>
      <c r="T1453" s="5" t="s">
        <v>22</v>
      </c>
      <c r="U1453" s="5" t="s">
        <v>23</v>
      </c>
      <c r="V1453" s="5" t="s">
        <v>24</v>
      </c>
      <c r="W1453" s="12">
        <v>192</v>
      </c>
      <c r="X1453" s="7">
        <f t="shared" si="88"/>
        <v>0.23</v>
      </c>
      <c r="Y1453" s="5">
        <f t="shared" si="89"/>
        <v>147.84</v>
      </c>
      <c r="AI1453" t="e">
        <f>VLOOKUP(A1453,NP!$A:$B,2,FALSE)</f>
        <v>#N/A</v>
      </c>
      <c r="AJ1453">
        <f t="shared" si="90"/>
        <v>0</v>
      </c>
      <c r="AK1453">
        <f>VLOOKUP(F1453,Kondition!$B$4:$AG$31,15,FALSE)*100</f>
        <v>23</v>
      </c>
      <c r="AL1453" t="e">
        <f t="shared" si="91"/>
        <v>#REF!</v>
      </c>
      <c r="AM1453">
        <v>17</v>
      </c>
    </row>
    <row r="1454" spans="1:39" x14ac:dyDescent="0.3">
      <c r="A1454" s="5">
        <v>11014810</v>
      </c>
      <c r="B1454" s="6">
        <v>4019238050486</v>
      </c>
      <c r="C1454" s="5" t="s">
        <v>76</v>
      </c>
      <c r="D1454" s="5" t="s">
        <v>3511</v>
      </c>
      <c r="E1454" s="12">
        <v>219.5</v>
      </c>
      <c r="F1454" s="5" t="s">
        <v>18</v>
      </c>
      <c r="G1454" s="5">
        <v>2355519</v>
      </c>
      <c r="H1454" s="36" t="s">
        <v>76</v>
      </c>
      <c r="I1454" s="5">
        <v>235</v>
      </c>
      <c r="J1454" s="5">
        <v>55</v>
      </c>
      <c r="K1454" s="5">
        <v>19</v>
      </c>
      <c r="L1454" s="5" t="s">
        <v>202</v>
      </c>
      <c r="M1454" s="5">
        <v>101</v>
      </c>
      <c r="N1454" s="5"/>
      <c r="O1454" s="5" t="s">
        <v>33</v>
      </c>
      <c r="P1454" s="5"/>
      <c r="Q1454" s="5"/>
      <c r="R1454" s="5"/>
      <c r="S1454" s="5"/>
      <c r="T1454" s="5"/>
      <c r="U1454" s="5"/>
      <c r="V1454" s="5"/>
      <c r="W1454" s="12">
        <v>219.5</v>
      </c>
      <c r="X1454" s="7">
        <f t="shared" si="88"/>
        <v>0.28000000000000003</v>
      </c>
      <c r="Y1454" s="5">
        <f t="shared" si="89"/>
        <v>158.04</v>
      </c>
      <c r="AI1454" t="e">
        <f>VLOOKUP(A1454,NP!$A:$B,2,FALSE)</f>
        <v>#N/A</v>
      </c>
      <c r="AJ1454">
        <f t="shared" si="90"/>
        <v>0</v>
      </c>
      <c r="AK1454">
        <f>VLOOKUP(F1454,Kondition!$B$4:$AG$31,21,FALSE)*100</f>
        <v>28.000000000000004</v>
      </c>
      <c r="AL1454" t="e">
        <f t="shared" si="91"/>
        <v>#REF!</v>
      </c>
      <c r="AM1454">
        <v>19</v>
      </c>
    </row>
    <row r="1455" spans="1:39" x14ac:dyDescent="0.3">
      <c r="A1455" s="5">
        <v>10013639</v>
      </c>
      <c r="B1455" s="6">
        <v>4019238406054</v>
      </c>
      <c r="C1455" s="5" t="s">
        <v>2294</v>
      </c>
      <c r="D1455" s="5" t="s">
        <v>4936</v>
      </c>
      <c r="E1455" s="12">
        <v>220</v>
      </c>
      <c r="F1455" s="5" t="s">
        <v>18</v>
      </c>
      <c r="G1455" s="5">
        <v>2355519</v>
      </c>
      <c r="H1455" s="36" t="s">
        <v>2294</v>
      </c>
      <c r="I1455" s="5">
        <v>235</v>
      </c>
      <c r="J1455" s="5">
        <v>55</v>
      </c>
      <c r="K1455" s="5">
        <v>19</v>
      </c>
      <c r="L1455" s="5" t="s">
        <v>4922</v>
      </c>
      <c r="M1455" s="5">
        <v>105</v>
      </c>
      <c r="N1455" s="5"/>
      <c r="O1455" s="5" t="s">
        <v>19</v>
      </c>
      <c r="P1455" s="5"/>
      <c r="Q1455" s="5" t="s">
        <v>26</v>
      </c>
      <c r="R1455" s="5" t="s">
        <v>21</v>
      </c>
      <c r="S1455" s="5">
        <v>72</v>
      </c>
      <c r="T1455" s="5" t="s">
        <v>22</v>
      </c>
      <c r="U1455" s="5" t="s">
        <v>23</v>
      </c>
      <c r="V1455" s="5" t="s">
        <v>24</v>
      </c>
      <c r="W1455" s="12">
        <v>220</v>
      </c>
      <c r="X1455" s="7">
        <f t="shared" si="88"/>
        <v>0.28000000000000003</v>
      </c>
      <c r="Y1455" s="5">
        <f t="shared" si="89"/>
        <v>158.4</v>
      </c>
      <c r="AI1455" t="e">
        <f>VLOOKUP(A1455,NP!$A:$B,2,FALSE)</f>
        <v>#N/A</v>
      </c>
      <c r="AJ1455">
        <f t="shared" si="90"/>
        <v>0</v>
      </c>
      <c r="AK1455">
        <f>VLOOKUP(F1455,Kondition!$B$4:$AG$31,21,FALSE)*100</f>
        <v>28.000000000000004</v>
      </c>
      <c r="AL1455" t="e">
        <f t="shared" si="91"/>
        <v>#REF!</v>
      </c>
      <c r="AM1455">
        <v>19</v>
      </c>
    </row>
    <row r="1456" spans="1:39" x14ac:dyDescent="0.3">
      <c r="A1456" s="5">
        <v>10019358</v>
      </c>
      <c r="B1456" s="6">
        <v>4019238643015</v>
      </c>
      <c r="C1456" s="5" t="s">
        <v>2294</v>
      </c>
      <c r="D1456" s="5" t="s">
        <v>4954</v>
      </c>
      <c r="E1456" s="12">
        <v>220</v>
      </c>
      <c r="F1456" s="5" t="s">
        <v>18</v>
      </c>
      <c r="G1456" s="5">
        <v>2355519</v>
      </c>
      <c r="H1456" s="36" t="s">
        <v>2294</v>
      </c>
      <c r="I1456" s="5">
        <v>235</v>
      </c>
      <c r="J1456" s="5">
        <v>55</v>
      </c>
      <c r="K1456" s="5">
        <v>19</v>
      </c>
      <c r="L1456" s="5" t="s">
        <v>202</v>
      </c>
      <c r="M1456" s="5">
        <v>105</v>
      </c>
      <c r="N1456" s="5"/>
      <c r="O1456" s="5" t="s">
        <v>19</v>
      </c>
      <c r="P1456" s="5"/>
      <c r="Q1456" s="5" t="s">
        <v>21</v>
      </c>
      <c r="R1456" s="5" t="s">
        <v>21</v>
      </c>
      <c r="S1456" s="5">
        <v>72</v>
      </c>
      <c r="T1456" s="5" t="s">
        <v>22</v>
      </c>
      <c r="U1456" s="5" t="s">
        <v>23</v>
      </c>
      <c r="V1456" s="5" t="s">
        <v>24</v>
      </c>
      <c r="W1456" s="12">
        <v>220</v>
      </c>
      <c r="X1456" s="7">
        <f t="shared" si="88"/>
        <v>0.28000000000000003</v>
      </c>
      <c r="Y1456" s="5">
        <f t="shared" si="89"/>
        <v>158.4</v>
      </c>
      <c r="AI1456" t="e">
        <f>VLOOKUP(A1456,NP!$A:$B,2,FALSE)</f>
        <v>#N/A</v>
      </c>
      <c r="AJ1456">
        <f t="shared" si="90"/>
        <v>0</v>
      </c>
      <c r="AK1456">
        <f>VLOOKUP(F1456,Kondition!$B$4:$AG$31,21,FALSE)*100</f>
        <v>28.000000000000004</v>
      </c>
      <c r="AL1456" t="e">
        <f t="shared" si="91"/>
        <v>#REF!</v>
      </c>
      <c r="AM1456">
        <v>19</v>
      </c>
    </row>
    <row r="1457" spans="1:39" x14ac:dyDescent="0.3">
      <c r="A1457" s="5">
        <v>11011391</v>
      </c>
      <c r="B1457" s="6">
        <v>4019238792270</v>
      </c>
      <c r="C1457" s="5" t="s">
        <v>76</v>
      </c>
      <c r="D1457" s="5" t="s">
        <v>3312</v>
      </c>
      <c r="E1457" s="12">
        <v>179.5</v>
      </c>
      <c r="F1457" s="5" t="s">
        <v>18</v>
      </c>
      <c r="G1457" s="5">
        <v>2154516</v>
      </c>
      <c r="H1457" s="36" t="s">
        <v>76</v>
      </c>
      <c r="I1457" s="5">
        <v>215</v>
      </c>
      <c r="J1457" s="5">
        <v>45</v>
      </c>
      <c r="K1457" s="5">
        <v>16</v>
      </c>
      <c r="L1457" s="5" t="s">
        <v>3230</v>
      </c>
      <c r="M1457" s="5">
        <v>90</v>
      </c>
      <c r="N1457" s="5"/>
      <c r="O1457" s="5" t="s">
        <v>25</v>
      </c>
      <c r="P1457" s="5"/>
      <c r="Q1457" s="5" t="s">
        <v>21</v>
      </c>
      <c r="R1457" s="5" t="s">
        <v>27</v>
      </c>
      <c r="S1457" s="5">
        <v>72</v>
      </c>
      <c r="T1457" s="5" t="s">
        <v>22</v>
      </c>
      <c r="U1457" s="5" t="s">
        <v>23</v>
      </c>
      <c r="V1457" s="5" t="s">
        <v>24</v>
      </c>
      <c r="W1457" s="12">
        <v>179.5</v>
      </c>
      <c r="X1457" s="7">
        <f t="shared" si="88"/>
        <v>0.23</v>
      </c>
      <c r="Y1457" s="5">
        <f t="shared" si="89"/>
        <v>138.215</v>
      </c>
      <c r="AI1457" t="e">
        <f>VLOOKUP(A1457,NP!$A:$B,2,FALSE)</f>
        <v>#N/A</v>
      </c>
      <c r="AJ1457">
        <f t="shared" si="90"/>
        <v>0</v>
      </c>
      <c r="AK1457">
        <f>VLOOKUP(F1457,Kondition!$B$4:$AG$31,12,FALSE)*100</f>
        <v>23</v>
      </c>
      <c r="AL1457" t="e">
        <f t="shared" si="91"/>
        <v>#REF!</v>
      </c>
      <c r="AM1457">
        <v>16</v>
      </c>
    </row>
    <row r="1458" spans="1:39" x14ac:dyDescent="0.3">
      <c r="A1458" s="5">
        <v>11010659</v>
      </c>
      <c r="B1458" s="6">
        <v>4019238743319</v>
      </c>
      <c r="C1458" s="5" t="s">
        <v>2294</v>
      </c>
      <c r="D1458" s="5" t="s">
        <v>5878</v>
      </c>
      <c r="E1458" s="12">
        <v>193.5</v>
      </c>
      <c r="F1458" s="5" t="s">
        <v>18</v>
      </c>
      <c r="G1458" s="5">
        <v>2356018</v>
      </c>
      <c r="H1458" s="36" t="s">
        <v>2294</v>
      </c>
      <c r="I1458" s="5">
        <v>235</v>
      </c>
      <c r="J1458" s="5">
        <v>60</v>
      </c>
      <c r="K1458" s="5">
        <v>18</v>
      </c>
      <c r="L1458" s="5" t="s">
        <v>202</v>
      </c>
      <c r="M1458" s="5">
        <v>107</v>
      </c>
      <c r="N1458" s="5"/>
      <c r="O1458" s="5" t="s">
        <v>25</v>
      </c>
      <c r="P1458" s="5"/>
      <c r="Q1458" s="5" t="s">
        <v>21</v>
      </c>
      <c r="R1458" s="5" t="s">
        <v>21</v>
      </c>
      <c r="S1458" s="5">
        <v>72</v>
      </c>
      <c r="T1458" s="5" t="s">
        <v>22</v>
      </c>
      <c r="U1458" s="5" t="s">
        <v>23</v>
      </c>
      <c r="V1458" s="5" t="s">
        <v>24</v>
      </c>
      <c r="W1458" s="12">
        <v>193.5</v>
      </c>
      <c r="X1458" s="7">
        <f t="shared" si="88"/>
        <v>0.23</v>
      </c>
      <c r="Y1458" s="5">
        <f t="shared" si="89"/>
        <v>148.995</v>
      </c>
      <c r="AI1458" t="e">
        <f>VLOOKUP(A1458,NP!$A:$B,2,FALSE)</f>
        <v>#N/A</v>
      </c>
      <c r="AJ1458">
        <f t="shared" si="90"/>
        <v>0</v>
      </c>
      <c r="AK1458">
        <f>VLOOKUP(F1458,Kondition!$B$4:$AG$31,18,FALSE)*100</f>
        <v>23</v>
      </c>
      <c r="AL1458" t="e">
        <f t="shared" si="91"/>
        <v>#REF!</v>
      </c>
      <c r="AM1458">
        <v>17</v>
      </c>
    </row>
    <row r="1459" spans="1:39" x14ac:dyDescent="0.3">
      <c r="A1459" s="5">
        <v>10017125</v>
      </c>
      <c r="B1459" s="6">
        <v>4019238520132</v>
      </c>
      <c r="C1459" s="5" t="s">
        <v>77</v>
      </c>
      <c r="D1459" s="5" t="s">
        <v>160</v>
      </c>
      <c r="E1459" s="12">
        <v>193.5</v>
      </c>
      <c r="F1459" s="5" t="s">
        <v>18</v>
      </c>
      <c r="G1459" s="5">
        <v>2254018</v>
      </c>
      <c r="H1459" s="36" t="s">
        <v>77</v>
      </c>
      <c r="I1459" s="5">
        <v>225</v>
      </c>
      <c r="J1459" s="5">
        <v>40</v>
      </c>
      <c r="K1459" s="5">
        <v>18</v>
      </c>
      <c r="L1459" s="5" t="s">
        <v>122</v>
      </c>
      <c r="M1459" s="5">
        <v>92</v>
      </c>
      <c r="N1459" s="5"/>
      <c r="O1459" s="5" t="s">
        <v>25</v>
      </c>
      <c r="P1459" s="5" t="s">
        <v>36</v>
      </c>
      <c r="Q1459" s="5" t="s">
        <v>20</v>
      </c>
      <c r="R1459" s="5" t="s">
        <v>26</v>
      </c>
      <c r="S1459" s="5">
        <v>72</v>
      </c>
      <c r="T1459" s="5" t="s">
        <v>22</v>
      </c>
      <c r="U1459" s="5" t="s">
        <v>23</v>
      </c>
      <c r="V1459" s="5" t="s">
        <v>24</v>
      </c>
      <c r="W1459" s="12">
        <v>193.5</v>
      </c>
      <c r="X1459" s="7">
        <f t="shared" si="88"/>
        <v>0.23</v>
      </c>
      <c r="Y1459" s="5">
        <f t="shared" si="89"/>
        <v>148.995</v>
      </c>
      <c r="AI1459" t="e">
        <f>VLOOKUP(A1459,NP!$A:$B,2,FALSE)</f>
        <v>#N/A</v>
      </c>
      <c r="AJ1459">
        <f t="shared" si="90"/>
        <v>0</v>
      </c>
      <c r="AK1459">
        <f>VLOOKUP(F1459,Kondition!$B$4:$AG$31,18,FALSE)*100</f>
        <v>23</v>
      </c>
      <c r="AL1459" t="e">
        <f t="shared" si="91"/>
        <v>#REF!</v>
      </c>
      <c r="AM1459">
        <v>17</v>
      </c>
    </row>
    <row r="1460" spans="1:39" x14ac:dyDescent="0.3">
      <c r="A1460" s="5">
        <v>11012899</v>
      </c>
      <c r="B1460" s="6">
        <v>4019238023398</v>
      </c>
      <c r="C1460" s="5" t="s">
        <v>77</v>
      </c>
      <c r="D1460" s="5" t="s">
        <v>3442</v>
      </c>
      <c r="E1460" s="12">
        <v>193.5</v>
      </c>
      <c r="F1460" s="5" t="s">
        <v>18</v>
      </c>
      <c r="G1460" s="5">
        <v>2254018</v>
      </c>
      <c r="H1460" s="36" t="s">
        <v>77</v>
      </c>
      <c r="I1460" s="5">
        <v>225</v>
      </c>
      <c r="J1460" s="5">
        <v>40</v>
      </c>
      <c r="K1460" s="5">
        <v>18</v>
      </c>
      <c r="L1460" s="5" t="s">
        <v>3349</v>
      </c>
      <c r="M1460" s="5">
        <v>92</v>
      </c>
      <c r="N1460" s="5"/>
      <c r="O1460" s="5" t="s">
        <v>25</v>
      </c>
      <c r="P1460" s="5" t="s">
        <v>36</v>
      </c>
      <c r="Q1460" s="5" t="s">
        <v>21</v>
      </c>
      <c r="R1460" s="5" t="s">
        <v>21</v>
      </c>
      <c r="S1460" s="5">
        <v>72</v>
      </c>
      <c r="T1460" s="5" t="s">
        <v>22</v>
      </c>
      <c r="U1460" s="5" t="s">
        <v>23</v>
      </c>
      <c r="V1460" s="5" t="s">
        <v>24</v>
      </c>
      <c r="W1460" s="12">
        <v>193.5</v>
      </c>
      <c r="X1460" s="7">
        <f t="shared" si="88"/>
        <v>0.23</v>
      </c>
      <c r="Y1460" s="5">
        <f t="shared" si="89"/>
        <v>148.995</v>
      </c>
      <c r="AI1460" t="e">
        <f>VLOOKUP(A1460,NP!$A:$B,2,FALSE)</f>
        <v>#N/A</v>
      </c>
      <c r="AJ1460">
        <f t="shared" si="90"/>
        <v>0</v>
      </c>
      <c r="AK1460">
        <f>VLOOKUP(F1460,Kondition!$B$4:$AG$31,18,FALSE)*100</f>
        <v>23</v>
      </c>
      <c r="AL1460" t="e">
        <f t="shared" si="91"/>
        <v>#REF!</v>
      </c>
      <c r="AM1460">
        <v>17</v>
      </c>
    </row>
    <row r="1461" spans="1:39" x14ac:dyDescent="0.3">
      <c r="A1461" s="5">
        <v>11011481</v>
      </c>
      <c r="B1461" s="6">
        <v>4019238797404</v>
      </c>
      <c r="C1461" s="5" t="s">
        <v>2294</v>
      </c>
      <c r="D1461" s="5" t="s">
        <v>5909</v>
      </c>
      <c r="E1461" s="12">
        <v>194</v>
      </c>
      <c r="F1461" s="5" t="s">
        <v>18</v>
      </c>
      <c r="G1461" s="5">
        <v>2356517</v>
      </c>
      <c r="H1461" s="36" t="s">
        <v>2294</v>
      </c>
      <c r="I1461" s="5">
        <v>235</v>
      </c>
      <c r="J1461" s="5">
        <v>65</v>
      </c>
      <c r="K1461" s="5">
        <v>17</v>
      </c>
      <c r="L1461" s="5" t="s">
        <v>202</v>
      </c>
      <c r="M1461" s="5">
        <v>108</v>
      </c>
      <c r="N1461" s="5"/>
      <c r="O1461" s="5" t="s">
        <v>25</v>
      </c>
      <c r="P1461" s="5"/>
      <c r="Q1461" s="5" t="s">
        <v>21</v>
      </c>
      <c r="R1461" s="5" t="s">
        <v>27</v>
      </c>
      <c r="S1461" s="5">
        <v>72</v>
      </c>
      <c r="T1461" s="5" t="s">
        <v>22</v>
      </c>
      <c r="U1461" s="5" t="s">
        <v>23</v>
      </c>
      <c r="V1461" s="5" t="s">
        <v>24</v>
      </c>
      <c r="W1461" s="12">
        <v>194</v>
      </c>
      <c r="X1461" s="7">
        <f t="shared" si="88"/>
        <v>0.23</v>
      </c>
      <c r="Y1461" s="5">
        <f t="shared" si="89"/>
        <v>149.38</v>
      </c>
      <c r="AI1461" t="e">
        <f>VLOOKUP(A1461,NP!$A:$B,2,FALSE)</f>
        <v>#N/A</v>
      </c>
      <c r="AJ1461">
        <f t="shared" si="90"/>
        <v>0</v>
      </c>
      <c r="AK1461">
        <f>VLOOKUP(F1461,Kondition!$B$4:$AG$31,15,FALSE)*100</f>
        <v>23</v>
      </c>
      <c r="AL1461" t="e">
        <f t="shared" si="91"/>
        <v>#REF!</v>
      </c>
      <c r="AM1461">
        <v>17</v>
      </c>
    </row>
    <row r="1462" spans="1:39" x14ac:dyDescent="0.3">
      <c r="A1462" s="5">
        <v>10030707</v>
      </c>
      <c r="B1462" s="6">
        <v>4024068676157</v>
      </c>
      <c r="C1462" s="5" t="s">
        <v>2294</v>
      </c>
      <c r="D1462" s="5" t="s">
        <v>5030</v>
      </c>
      <c r="E1462" s="12">
        <v>164</v>
      </c>
      <c r="F1462" s="5" t="s">
        <v>48</v>
      </c>
      <c r="G1462" s="5">
        <v>2555019</v>
      </c>
      <c r="H1462" s="36" t="s">
        <v>2294</v>
      </c>
      <c r="I1462" s="5">
        <v>255</v>
      </c>
      <c r="J1462" s="5">
        <v>50</v>
      </c>
      <c r="K1462" s="5">
        <v>19</v>
      </c>
      <c r="L1462" s="5" t="s">
        <v>508</v>
      </c>
      <c r="M1462" s="5">
        <v>107</v>
      </c>
      <c r="N1462" s="5"/>
      <c r="O1462" s="5" t="s">
        <v>25</v>
      </c>
      <c r="P1462" s="5"/>
      <c r="Q1462" s="5" t="s">
        <v>20</v>
      </c>
      <c r="R1462" s="5" t="s">
        <v>21</v>
      </c>
      <c r="S1462" s="5">
        <v>73</v>
      </c>
      <c r="T1462" s="5" t="s">
        <v>22</v>
      </c>
      <c r="U1462" s="5" t="s">
        <v>23</v>
      </c>
      <c r="V1462" s="5" t="s">
        <v>24</v>
      </c>
      <c r="W1462" s="12">
        <v>164</v>
      </c>
      <c r="X1462" s="7">
        <f t="shared" si="88"/>
        <v>0.24</v>
      </c>
      <c r="Y1462" s="5">
        <f t="shared" si="89"/>
        <v>124.64</v>
      </c>
      <c r="AI1462" t="e">
        <f>VLOOKUP(A1462,NP!$A:$B,2,FALSE)</f>
        <v>#N/A</v>
      </c>
      <c r="AJ1462">
        <f t="shared" si="90"/>
        <v>0</v>
      </c>
      <c r="AK1462">
        <f>VLOOKUP(F1462,Kondition!$B$4:$AG$31,21,FALSE)*100</f>
        <v>24</v>
      </c>
      <c r="AL1462" t="e">
        <f t="shared" si="91"/>
        <v>#REF!</v>
      </c>
      <c r="AM1462">
        <v>19</v>
      </c>
    </row>
    <row r="1463" spans="1:39" x14ac:dyDescent="0.3">
      <c r="A1463" s="5">
        <v>10050483</v>
      </c>
      <c r="B1463" s="6">
        <v>4024063582361</v>
      </c>
      <c r="C1463" s="5" t="s">
        <v>4286</v>
      </c>
      <c r="D1463" s="5" t="s">
        <v>4383</v>
      </c>
      <c r="E1463" s="12">
        <v>121</v>
      </c>
      <c r="F1463" s="5" t="s">
        <v>51</v>
      </c>
      <c r="G1463" s="5">
        <v>2356516</v>
      </c>
      <c r="H1463" s="36" t="s">
        <v>4286</v>
      </c>
      <c r="I1463" s="5">
        <v>235</v>
      </c>
      <c r="J1463" s="5">
        <v>65</v>
      </c>
      <c r="K1463" s="5">
        <v>16</v>
      </c>
      <c r="L1463" s="5" t="s">
        <v>683</v>
      </c>
      <c r="M1463" s="5">
        <v>115</v>
      </c>
      <c r="N1463" s="5">
        <v>113</v>
      </c>
      <c r="O1463" s="5" t="s">
        <v>50</v>
      </c>
      <c r="P1463" s="5"/>
      <c r="Q1463" s="5" t="s">
        <v>26</v>
      </c>
      <c r="R1463" s="5" t="s">
        <v>21</v>
      </c>
      <c r="S1463" s="5">
        <v>73</v>
      </c>
      <c r="T1463" s="5" t="s">
        <v>22</v>
      </c>
      <c r="U1463" s="5" t="s">
        <v>23</v>
      </c>
      <c r="V1463" s="5" t="s">
        <v>4279</v>
      </c>
      <c r="W1463" s="12">
        <v>121</v>
      </c>
      <c r="X1463" s="7">
        <f t="shared" si="88"/>
        <v>7.0000000000000007E-2</v>
      </c>
      <c r="Y1463" s="5">
        <f t="shared" si="89"/>
        <v>112.52999999999999</v>
      </c>
      <c r="AI1463" t="e">
        <f>VLOOKUP(A1463,NP!$A:$B,2,FALSE)</f>
        <v>#N/A</v>
      </c>
      <c r="AJ1463">
        <f t="shared" si="90"/>
        <v>0</v>
      </c>
      <c r="AK1463">
        <f>VLOOKUP(F1463,Kondition!$B$4:$AG$31,12,FALSE)*100</f>
        <v>7.0000000000000009</v>
      </c>
      <c r="AL1463" t="e">
        <f t="shared" si="91"/>
        <v>#REF!</v>
      </c>
      <c r="AM1463">
        <v>16</v>
      </c>
    </row>
    <row r="1464" spans="1:39" x14ac:dyDescent="0.3">
      <c r="A1464" s="5">
        <v>11010662</v>
      </c>
      <c r="B1464" s="6">
        <v>4019238744026</v>
      </c>
      <c r="C1464" s="5" t="s">
        <v>2294</v>
      </c>
      <c r="D1464" s="5" t="s">
        <v>5881</v>
      </c>
      <c r="E1464" s="12">
        <v>222.5</v>
      </c>
      <c r="F1464" s="5" t="s">
        <v>18</v>
      </c>
      <c r="G1464" s="5">
        <v>2355519</v>
      </c>
      <c r="H1464" s="36" t="s">
        <v>2294</v>
      </c>
      <c r="I1464" s="5">
        <v>235</v>
      </c>
      <c r="J1464" s="5">
        <v>55</v>
      </c>
      <c r="K1464" s="5">
        <v>19</v>
      </c>
      <c r="L1464" s="5" t="s">
        <v>202</v>
      </c>
      <c r="M1464" s="5">
        <v>105</v>
      </c>
      <c r="N1464" s="5"/>
      <c r="O1464" s="5" t="s">
        <v>25</v>
      </c>
      <c r="P1464" s="5"/>
      <c r="Q1464" s="5" t="s">
        <v>21</v>
      </c>
      <c r="R1464" s="5" t="s">
        <v>21</v>
      </c>
      <c r="S1464" s="5">
        <v>72</v>
      </c>
      <c r="T1464" s="5" t="s">
        <v>22</v>
      </c>
      <c r="U1464" s="5" t="s">
        <v>23</v>
      </c>
      <c r="V1464" s="5" t="s">
        <v>24</v>
      </c>
      <c r="W1464" s="12">
        <v>222.5</v>
      </c>
      <c r="X1464" s="7">
        <f t="shared" ref="X1464:X1527" si="92">IF(AJ1464&gt;0,"NP",AK1464/100)</f>
        <v>0.28000000000000003</v>
      </c>
      <c r="Y1464" s="5">
        <f t="shared" ref="Y1464:Y1527" si="93">IF(AJ1464&gt;0,AI1464,E1464*(100%-X1464))</f>
        <v>160.19999999999999</v>
      </c>
      <c r="AI1464" t="e">
        <f>VLOOKUP(A1464,NP!$A:$B,2,FALSE)</f>
        <v>#N/A</v>
      </c>
      <c r="AJ1464">
        <f t="shared" ref="AJ1464:AJ1527" si="94">_xlfn.IFNA(AI1464,0)</f>
        <v>0</v>
      </c>
      <c r="AK1464">
        <f>VLOOKUP(F1464,Kondition!$B$4:$AG$31,21,FALSE)*100</f>
        <v>28.000000000000004</v>
      </c>
      <c r="AL1464" t="e">
        <f t="shared" ref="AL1464:AL1527" si="95">$AI$1&amp;F1464&amp;K1464</f>
        <v>#REF!</v>
      </c>
      <c r="AM1464">
        <v>19</v>
      </c>
    </row>
    <row r="1465" spans="1:39" x14ac:dyDescent="0.3">
      <c r="A1465" s="5">
        <v>10030618</v>
      </c>
      <c r="B1465" s="6">
        <v>4024068650843</v>
      </c>
      <c r="C1465" s="5" t="s">
        <v>76</v>
      </c>
      <c r="D1465" s="5" t="s">
        <v>580</v>
      </c>
      <c r="E1465" s="12">
        <v>158.5</v>
      </c>
      <c r="F1465" s="5" t="s">
        <v>48</v>
      </c>
      <c r="G1465" s="5">
        <v>2454518</v>
      </c>
      <c r="H1465" s="36" t="s">
        <v>76</v>
      </c>
      <c r="I1465" s="5">
        <v>245</v>
      </c>
      <c r="J1465" s="5">
        <v>45</v>
      </c>
      <c r="K1465" s="5">
        <v>18</v>
      </c>
      <c r="L1465" s="5" t="s">
        <v>508</v>
      </c>
      <c r="M1465" s="5">
        <v>100</v>
      </c>
      <c r="N1465" s="5"/>
      <c r="O1465" s="5" t="s">
        <v>25</v>
      </c>
      <c r="P1465" s="5"/>
      <c r="Q1465" s="5" t="s">
        <v>26</v>
      </c>
      <c r="R1465" s="5" t="s">
        <v>21</v>
      </c>
      <c r="S1465" s="5">
        <v>71</v>
      </c>
      <c r="T1465" s="5" t="s">
        <v>22</v>
      </c>
      <c r="U1465" s="5" t="s">
        <v>23</v>
      </c>
      <c r="V1465" s="5" t="s">
        <v>24</v>
      </c>
      <c r="W1465" s="12">
        <v>158.5</v>
      </c>
      <c r="X1465" s="7" t="str">
        <f t="shared" si="92"/>
        <v>NP</v>
      </c>
      <c r="Y1465" s="5">
        <f t="shared" si="93"/>
        <v>125.5</v>
      </c>
      <c r="AI1465">
        <f>VLOOKUP(A1465,NP!$A:$B,2,FALSE)</f>
        <v>125.5</v>
      </c>
      <c r="AJ1465">
        <f t="shared" si="94"/>
        <v>125.5</v>
      </c>
      <c r="AK1465">
        <f>VLOOKUP(F1465,Kondition!$B$4:$AG$31,18,FALSE)*100</f>
        <v>20</v>
      </c>
      <c r="AL1465" t="e">
        <f t="shared" si="95"/>
        <v>#REF!</v>
      </c>
      <c r="AM1465">
        <v>17</v>
      </c>
    </row>
    <row r="1466" spans="1:39" x14ac:dyDescent="0.3">
      <c r="A1466" s="5">
        <v>10012977</v>
      </c>
      <c r="B1466" s="6">
        <v>4019238384147</v>
      </c>
      <c r="C1466" s="5" t="s">
        <v>2294</v>
      </c>
      <c r="D1466" s="5" t="s">
        <v>4935</v>
      </c>
      <c r="E1466" s="12">
        <v>195</v>
      </c>
      <c r="F1466" s="5" t="s">
        <v>18</v>
      </c>
      <c r="G1466" s="5">
        <v>2356017</v>
      </c>
      <c r="H1466" s="36" t="s">
        <v>2294</v>
      </c>
      <c r="I1466" s="5">
        <v>235</v>
      </c>
      <c r="J1466" s="5">
        <v>60</v>
      </c>
      <c r="K1466" s="5">
        <v>17</v>
      </c>
      <c r="L1466" s="5" t="s">
        <v>4922</v>
      </c>
      <c r="M1466" s="5">
        <v>102</v>
      </c>
      <c r="N1466" s="5"/>
      <c r="O1466" s="5" t="s">
        <v>19</v>
      </c>
      <c r="P1466" s="5"/>
      <c r="Q1466" s="5" t="s">
        <v>26</v>
      </c>
      <c r="R1466" s="5" t="s">
        <v>21</v>
      </c>
      <c r="S1466" s="5">
        <v>72</v>
      </c>
      <c r="T1466" s="5" t="s">
        <v>22</v>
      </c>
      <c r="U1466" s="5" t="s">
        <v>23</v>
      </c>
      <c r="V1466" s="5" t="s">
        <v>24</v>
      </c>
      <c r="W1466" s="12">
        <v>195</v>
      </c>
      <c r="X1466" s="7">
        <f t="shared" si="92"/>
        <v>0.23</v>
      </c>
      <c r="Y1466" s="5">
        <f t="shared" si="93"/>
        <v>150.15</v>
      </c>
      <c r="AI1466" t="e">
        <f>VLOOKUP(A1466,NP!$A:$B,2,FALSE)</f>
        <v>#N/A</v>
      </c>
      <c r="AJ1466">
        <f t="shared" si="94"/>
        <v>0</v>
      </c>
      <c r="AK1466">
        <f>VLOOKUP(F1466,Kondition!$B$4:$AG$31,15,FALSE)*100</f>
        <v>23</v>
      </c>
      <c r="AL1466" t="e">
        <f t="shared" si="95"/>
        <v>#REF!</v>
      </c>
      <c r="AM1466">
        <v>17</v>
      </c>
    </row>
    <row r="1467" spans="1:39" x14ac:dyDescent="0.3">
      <c r="A1467" s="5">
        <v>10051364</v>
      </c>
      <c r="B1467" s="6">
        <v>4024063000711</v>
      </c>
      <c r="C1467" s="5" t="s">
        <v>76</v>
      </c>
      <c r="D1467" s="5" t="s">
        <v>737</v>
      </c>
      <c r="E1467" s="12">
        <v>121.5</v>
      </c>
      <c r="F1467" s="5" t="s">
        <v>51</v>
      </c>
      <c r="G1467" s="5">
        <v>2355517</v>
      </c>
      <c r="H1467" s="36" t="s">
        <v>76</v>
      </c>
      <c r="I1467" s="5">
        <v>235</v>
      </c>
      <c r="J1467" s="5">
        <v>55</v>
      </c>
      <c r="K1467" s="5">
        <v>17</v>
      </c>
      <c r="L1467" s="5" t="s">
        <v>685</v>
      </c>
      <c r="M1467" s="5">
        <v>103</v>
      </c>
      <c r="N1467" s="5"/>
      <c r="O1467" s="5" t="s">
        <v>25</v>
      </c>
      <c r="P1467" s="5"/>
      <c r="Q1467" s="5" t="s">
        <v>26</v>
      </c>
      <c r="R1467" s="5" t="s">
        <v>21</v>
      </c>
      <c r="S1467" s="5">
        <v>72</v>
      </c>
      <c r="T1467" s="5" t="s">
        <v>22</v>
      </c>
      <c r="U1467" s="5" t="s">
        <v>23</v>
      </c>
      <c r="V1467" s="5" t="s">
        <v>24</v>
      </c>
      <c r="W1467" s="12">
        <v>121.5</v>
      </c>
      <c r="X1467" s="7">
        <f t="shared" si="92"/>
        <v>7.0000000000000007E-2</v>
      </c>
      <c r="Y1467" s="5">
        <f t="shared" si="93"/>
        <v>112.99499999999999</v>
      </c>
      <c r="AI1467" t="e">
        <f>VLOOKUP(A1467,NP!$A:$B,2,FALSE)</f>
        <v>#N/A</v>
      </c>
      <c r="AJ1467">
        <f t="shared" si="94"/>
        <v>0</v>
      </c>
      <c r="AK1467">
        <f>VLOOKUP(F1467,Kondition!$B$4:$AG$31,15,FALSE)*100</f>
        <v>7.0000000000000009</v>
      </c>
      <c r="AL1467" t="e">
        <f t="shared" si="95"/>
        <v>#REF!</v>
      </c>
      <c r="AM1467">
        <v>17</v>
      </c>
    </row>
    <row r="1468" spans="1:39" x14ac:dyDescent="0.3">
      <c r="A1468" s="5">
        <v>11010072</v>
      </c>
      <c r="B1468" s="6">
        <v>4019238661217</v>
      </c>
      <c r="C1468" s="5" t="s">
        <v>76</v>
      </c>
      <c r="D1468" s="5" t="s">
        <v>3212</v>
      </c>
      <c r="E1468" s="12">
        <v>195.5</v>
      </c>
      <c r="F1468" s="5" t="s">
        <v>18</v>
      </c>
      <c r="G1468" s="5">
        <v>2255517</v>
      </c>
      <c r="H1468" s="36" t="s">
        <v>76</v>
      </c>
      <c r="I1468" s="5">
        <v>225</v>
      </c>
      <c r="J1468" s="5">
        <v>55</v>
      </c>
      <c r="K1468" s="5">
        <v>17</v>
      </c>
      <c r="L1468" s="5" t="s">
        <v>3205</v>
      </c>
      <c r="M1468" s="5">
        <v>101</v>
      </c>
      <c r="N1468" s="5"/>
      <c r="O1468" s="5" t="s">
        <v>33</v>
      </c>
      <c r="P1468" s="5"/>
      <c r="Q1468" s="5"/>
      <c r="R1468" s="5"/>
      <c r="S1468" s="5"/>
      <c r="T1468" s="5"/>
      <c r="U1468" s="5"/>
      <c r="V1468" s="5"/>
      <c r="W1468" s="12">
        <v>195.5</v>
      </c>
      <c r="X1468" s="7">
        <f t="shared" si="92"/>
        <v>0.23</v>
      </c>
      <c r="Y1468" s="5">
        <f t="shared" si="93"/>
        <v>150.535</v>
      </c>
      <c r="AI1468" t="e">
        <f>VLOOKUP(A1468,NP!$A:$B,2,FALSE)</f>
        <v>#N/A</v>
      </c>
      <c r="AJ1468">
        <f t="shared" si="94"/>
        <v>0</v>
      </c>
      <c r="AK1468">
        <f>VLOOKUP(F1468,Kondition!$B$4:$AG$31,15,FALSE)*100</f>
        <v>23</v>
      </c>
      <c r="AL1468" t="e">
        <f t="shared" si="95"/>
        <v>#REF!</v>
      </c>
      <c r="AM1468">
        <v>17</v>
      </c>
    </row>
    <row r="1469" spans="1:39" x14ac:dyDescent="0.3">
      <c r="A1469" s="5">
        <v>10230799</v>
      </c>
      <c r="B1469" s="6">
        <v>4024067748176</v>
      </c>
      <c r="C1469" s="5" t="s">
        <v>76</v>
      </c>
      <c r="D1469" s="5" t="s">
        <v>2385</v>
      </c>
      <c r="E1469" s="12">
        <v>165</v>
      </c>
      <c r="F1469" s="5" t="s">
        <v>63</v>
      </c>
      <c r="G1469" s="5">
        <v>2354018</v>
      </c>
      <c r="H1469" s="36" t="s">
        <v>76</v>
      </c>
      <c r="I1469" s="5">
        <v>235</v>
      </c>
      <c r="J1469" s="5">
        <v>40</v>
      </c>
      <c r="K1469" s="5">
        <v>18</v>
      </c>
      <c r="L1469" s="5" t="s">
        <v>2327</v>
      </c>
      <c r="M1469" s="5">
        <v>95</v>
      </c>
      <c r="N1469" s="5"/>
      <c r="O1469" s="5" t="s">
        <v>25</v>
      </c>
      <c r="P1469" s="5"/>
      <c r="Q1469" s="5" t="s">
        <v>26</v>
      </c>
      <c r="R1469" s="5" t="s">
        <v>21</v>
      </c>
      <c r="S1469" s="5">
        <v>72</v>
      </c>
      <c r="T1469" s="5" t="s">
        <v>22</v>
      </c>
      <c r="U1469" s="5" t="s">
        <v>23</v>
      </c>
      <c r="V1469" s="5" t="s">
        <v>24</v>
      </c>
      <c r="W1469" s="12">
        <v>165</v>
      </c>
      <c r="X1469" s="7" t="str">
        <f t="shared" si="92"/>
        <v>NP</v>
      </c>
      <c r="Y1469" s="5">
        <f t="shared" si="93"/>
        <v>129.5</v>
      </c>
      <c r="AI1469">
        <f>VLOOKUP(A1469,NP!$A:$B,2,FALSE)</f>
        <v>129.5</v>
      </c>
      <c r="AJ1469">
        <f t="shared" si="94"/>
        <v>129.5</v>
      </c>
      <c r="AK1469">
        <f>VLOOKUP(F1469,Kondition!$B$4:$AG$31,18,FALSE)*100</f>
        <v>21</v>
      </c>
      <c r="AL1469" t="e">
        <f t="shared" si="95"/>
        <v>#REF!</v>
      </c>
      <c r="AM1469">
        <v>17</v>
      </c>
    </row>
    <row r="1470" spans="1:39" x14ac:dyDescent="0.3">
      <c r="A1470" s="5">
        <v>10230798</v>
      </c>
      <c r="B1470" s="6">
        <v>4024067748145</v>
      </c>
      <c r="C1470" s="5" t="s">
        <v>76</v>
      </c>
      <c r="D1470" s="5" t="s">
        <v>2384</v>
      </c>
      <c r="E1470" s="12">
        <v>165</v>
      </c>
      <c r="F1470" s="5" t="s">
        <v>63</v>
      </c>
      <c r="G1470" s="5">
        <v>2354518</v>
      </c>
      <c r="H1470" s="36" t="s">
        <v>76</v>
      </c>
      <c r="I1470" s="5">
        <v>235</v>
      </c>
      <c r="J1470" s="5">
        <v>45</v>
      </c>
      <c r="K1470" s="5">
        <v>18</v>
      </c>
      <c r="L1470" s="5" t="s">
        <v>2327</v>
      </c>
      <c r="M1470" s="5">
        <v>98</v>
      </c>
      <c r="N1470" s="5"/>
      <c r="O1470" s="5" t="s">
        <v>25</v>
      </c>
      <c r="P1470" s="5"/>
      <c r="Q1470" s="5" t="s">
        <v>26</v>
      </c>
      <c r="R1470" s="5" t="s">
        <v>21</v>
      </c>
      <c r="S1470" s="5">
        <v>72</v>
      </c>
      <c r="T1470" s="5" t="s">
        <v>22</v>
      </c>
      <c r="U1470" s="5" t="s">
        <v>23</v>
      </c>
      <c r="V1470" s="5" t="s">
        <v>24</v>
      </c>
      <c r="W1470" s="12">
        <v>165</v>
      </c>
      <c r="X1470" s="7" t="str">
        <f t="shared" si="92"/>
        <v>NP</v>
      </c>
      <c r="Y1470" s="5">
        <f t="shared" si="93"/>
        <v>129.5</v>
      </c>
      <c r="AI1470">
        <f>VLOOKUP(A1470,NP!$A:$B,2,FALSE)</f>
        <v>129.5</v>
      </c>
      <c r="AJ1470">
        <f t="shared" si="94"/>
        <v>129.5</v>
      </c>
      <c r="AK1470">
        <f>VLOOKUP(F1470,Kondition!$B$4:$AG$31,18,FALSE)*100</f>
        <v>21</v>
      </c>
      <c r="AL1470" t="e">
        <f t="shared" si="95"/>
        <v>#REF!</v>
      </c>
      <c r="AM1470">
        <v>17</v>
      </c>
    </row>
    <row r="1471" spans="1:39" x14ac:dyDescent="0.3">
      <c r="A1471" s="5">
        <v>11010146</v>
      </c>
      <c r="B1471" s="6">
        <v>4019238676273</v>
      </c>
      <c r="C1471" s="5" t="s">
        <v>4286</v>
      </c>
      <c r="D1471" s="5" t="s">
        <v>4815</v>
      </c>
      <c r="E1471" s="12">
        <v>198</v>
      </c>
      <c r="F1471" s="5" t="s">
        <v>18</v>
      </c>
      <c r="G1471" s="5">
        <v>2156017</v>
      </c>
      <c r="H1471" s="36" t="s">
        <v>4286</v>
      </c>
      <c r="I1471" s="5">
        <v>215</v>
      </c>
      <c r="J1471" s="5">
        <v>60</v>
      </c>
      <c r="K1471" s="5">
        <v>17</v>
      </c>
      <c r="L1471" s="5" t="s">
        <v>4302</v>
      </c>
      <c r="M1471" s="5">
        <v>104</v>
      </c>
      <c r="N1471" s="5">
        <v>102</v>
      </c>
      <c r="O1471" s="5" t="s">
        <v>19</v>
      </c>
      <c r="P1471" s="5"/>
      <c r="Q1471" s="5" t="s">
        <v>26</v>
      </c>
      <c r="R1471" s="5" t="s">
        <v>27</v>
      </c>
      <c r="S1471" s="5">
        <v>73</v>
      </c>
      <c r="T1471" s="5" t="s">
        <v>22</v>
      </c>
      <c r="U1471" s="5" t="s">
        <v>23</v>
      </c>
      <c r="V1471" s="5" t="s">
        <v>4279</v>
      </c>
      <c r="W1471" s="12">
        <v>198</v>
      </c>
      <c r="X1471" s="7">
        <f t="shared" si="92"/>
        <v>0.23</v>
      </c>
      <c r="Y1471" s="5">
        <f t="shared" si="93"/>
        <v>152.46</v>
      </c>
      <c r="AI1471" t="e">
        <f>VLOOKUP(A1471,NP!$A:$B,2,FALSE)</f>
        <v>#N/A</v>
      </c>
      <c r="AJ1471">
        <f t="shared" si="94"/>
        <v>0</v>
      </c>
      <c r="AK1471">
        <f>VLOOKUP(F1471,Kondition!$B$4:$AG$31,15,FALSE)*100</f>
        <v>23</v>
      </c>
      <c r="AL1471" t="e">
        <f t="shared" si="95"/>
        <v>#REF!</v>
      </c>
      <c r="AM1471">
        <v>17</v>
      </c>
    </row>
    <row r="1472" spans="1:39" x14ac:dyDescent="0.3">
      <c r="A1472" s="5">
        <v>10230795</v>
      </c>
      <c r="B1472" s="6">
        <v>4024067748121</v>
      </c>
      <c r="C1472" s="5" t="s">
        <v>76</v>
      </c>
      <c r="D1472" s="5" t="s">
        <v>2381</v>
      </c>
      <c r="E1472" s="12">
        <v>162.5</v>
      </c>
      <c r="F1472" s="5" t="s">
        <v>63</v>
      </c>
      <c r="G1472" s="5">
        <v>2454517</v>
      </c>
      <c r="H1472" s="36" t="s">
        <v>76</v>
      </c>
      <c r="I1472" s="5">
        <v>245</v>
      </c>
      <c r="J1472" s="5">
        <v>45</v>
      </c>
      <c r="K1472" s="5">
        <v>17</v>
      </c>
      <c r="L1472" s="5" t="s">
        <v>2327</v>
      </c>
      <c r="M1472" s="5">
        <v>99</v>
      </c>
      <c r="N1472" s="5"/>
      <c r="O1472" s="5" t="s">
        <v>25</v>
      </c>
      <c r="P1472" s="5"/>
      <c r="Q1472" s="5" t="s">
        <v>26</v>
      </c>
      <c r="R1472" s="5" t="s">
        <v>21</v>
      </c>
      <c r="S1472" s="5">
        <v>72</v>
      </c>
      <c r="T1472" s="5" t="s">
        <v>22</v>
      </c>
      <c r="U1472" s="5" t="s">
        <v>23</v>
      </c>
      <c r="V1472" s="5" t="s">
        <v>24</v>
      </c>
      <c r="W1472" s="12">
        <v>162.5</v>
      </c>
      <c r="X1472" s="7" t="str">
        <f t="shared" si="92"/>
        <v>NP</v>
      </c>
      <c r="Y1472" s="5">
        <f t="shared" si="93"/>
        <v>128</v>
      </c>
      <c r="AI1472">
        <f>VLOOKUP(A1472,NP!$A:$B,2,FALSE)</f>
        <v>128</v>
      </c>
      <c r="AJ1472">
        <f t="shared" si="94"/>
        <v>128</v>
      </c>
      <c r="AK1472">
        <f>VLOOKUP(F1472,Kondition!$B$4:$AG$31,15,FALSE)*100</f>
        <v>21</v>
      </c>
      <c r="AL1472" t="e">
        <f t="shared" si="95"/>
        <v>#REF!</v>
      </c>
      <c r="AM1472">
        <v>17</v>
      </c>
    </row>
    <row r="1473" spans="1:39" x14ac:dyDescent="0.3">
      <c r="A1473" s="5">
        <v>10012919</v>
      </c>
      <c r="B1473" s="6">
        <v>4019238378573</v>
      </c>
      <c r="C1473" s="5" t="s">
        <v>77</v>
      </c>
      <c r="D1473" s="5" t="s">
        <v>102</v>
      </c>
      <c r="E1473" s="12">
        <v>196.5</v>
      </c>
      <c r="F1473" s="5" t="s">
        <v>18</v>
      </c>
      <c r="G1473" s="5">
        <v>2254517</v>
      </c>
      <c r="H1473" s="36" t="s">
        <v>77</v>
      </c>
      <c r="I1473" s="5">
        <v>225</v>
      </c>
      <c r="J1473" s="5">
        <v>45</v>
      </c>
      <c r="K1473" s="5">
        <v>17</v>
      </c>
      <c r="L1473" s="5" t="s">
        <v>79</v>
      </c>
      <c r="M1473" s="5">
        <v>94</v>
      </c>
      <c r="N1473" s="5"/>
      <c r="O1473" s="5" t="s">
        <v>25</v>
      </c>
      <c r="P1473" s="5" t="s">
        <v>36</v>
      </c>
      <c r="Q1473" s="5" t="s">
        <v>26</v>
      </c>
      <c r="R1473" s="5" t="s">
        <v>26</v>
      </c>
      <c r="S1473" s="5">
        <v>72</v>
      </c>
      <c r="T1473" s="5" t="s">
        <v>22</v>
      </c>
      <c r="U1473" s="5" t="s">
        <v>23</v>
      </c>
      <c r="V1473" s="5" t="s">
        <v>24</v>
      </c>
      <c r="W1473" s="12">
        <v>196.5</v>
      </c>
      <c r="X1473" s="7">
        <f t="shared" si="92"/>
        <v>0.23</v>
      </c>
      <c r="Y1473" s="5">
        <f t="shared" si="93"/>
        <v>151.30500000000001</v>
      </c>
      <c r="AI1473" t="e">
        <f>VLOOKUP(A1473,NP!$A:$B,2,FALSE)</f>
        <v>#N/A</v>
      </c>
      <c r="AJ1473">
        <f t="shared" si="94"/>
        <v>0</v>
      </c>
      <c r="AK1473">
        <f>VLOOKUP(F1473,Kondition!$B$4:$AG$31,15,FALSE)*100</f>
        <v>23</v>
      </c>
      <c r="AL1473" t="e">
        <f t="shared" si="95"/>
        <v>#REF!</v>
      </c>
      <c r="AM1473">
        <v>17</v>
      </c>
    </row>
    <row r="1474" spans="1:39" x14ac:dyDescent="0.3">
      <c r="A1474" s="5">
        <v>11010152</v>
      </c>
      <c r="B1474" s="6">
        <v>4019238676426</v>
      </c>
      <c r="C1474" s="5" t="s">
        <v>4286</v>
      </c>
      <c r="D1474" s="5" t="s">
        <v>4821</v>
      </c>
      <c r="E1474" s="12">
        <v>183</v>
      </c>
      <c r="F1474" s="5" t="s">
        <v>18</v>
      </c>
      <c r="G1474" s="5">
        <v>2157516</v>
      </c>
      <c r="H1474" s="36" t="s">
        <v>4286</v>
      </c>
      <c r="I1474" s="5">
        <v>215</v>
      </c>
      <c r="J1474" s="5">
        <v>75</v>
      </c>
      <c r="K1474" s="5">
        <v>16</v>
      </c>
      <c r="L1474" s="5" t="s">
        <v>4302</v>
      </c>
      <c r="M1474" s="5">
        <v>113</v>
      </c>
      <c r="N1474" s="5">
        <v>111</v>
      </c>
      <c r="O1474" s="5" t="s">
        <v>50</v>
      </c>
      <c r="P1474" s="5"/>
      <c r="Q1474" s="5" t="s">
        <v>21</v>
      </c>
      <c r="R1474" s="5" t="s">
        <v>27</v>
      </c>
      <c r="S1474" s="5">
        <v>73</v>
      </c>
      <c r="T1474" s="5" t="s">
        <v>22</v>
      </c>
      <c r="U1474" s="5" t="s">
        <v>23</v>
      </c>
      <c r="V1474" s="5" t="s">
        <v>4279</v>
      </c>
      <c r="W1474" s="12">
        <v>183</v>
      </c>
      <c r="X1474" s="7">
        <f t="shared" si="92"/>
        <v>0.23</v>
      </c>
      <c r="Y1474" s="5">
        <f t="shared" si="93"/>
        <v>140.91</v>
      </c>
      <c r="AI1474" t="e">
        <f>VLOOKUP(A1474,NP!$A:$B,2,FALSE)</f>
        <v>#N/A</v>
      </c>
      <c r="AJ1474">
        <f t="shared" si="94"/>
        <v>0</v>
      </c>
      <c r="AK1474">
        <f>VLOOKUP(F1474,Kondition!$B$4:$AG$31,12,FALSE)*100</f>
        <v>23</v>
      </c>
      <c r="AL1474" t="e">
        <f t="shared" si="95"/>
        <v>#REF!</v>
      </c>
      <c r="AM1474">
        <v>16</v>
      </c>
    </row>
    <row r="1475" spans="1:39" x14ac:dyDescent="0.3">
      <c r="A1475" s="5">
        <v>11010118</v>
      </c>
      <c r="B1475" s="6">
        <v>4019238661507</v>
      </c>
      <c r="C1475" s="5" t="s">
        <v>2294</v>
      </c>
      <c r="D1475" s="5" t="s">
        <v>5847</v>
      </c>
      <c r="E1475" s="12">
        <v>183</v>
      </c>
      <c r="F1475" s="5" t="s">
        <v>18</v>
      </c>
      <c r="G1475" s="5">
        <v>2357016</v>
      </c>
      <c r="H1475" s="36" t="s">
        <v>2294</v>
      </c>
      <c r="I1475" s="5">
        <v>235</v>
      </c>
      <c r="J1475" s="5">
        <v>70</v>
      </c>
      <c r="K1475" s="5">
        <v>16</v>
      </c>
      <c r="L1475" s="5" t="s">
        <v>5842</v>
      </c>
      <c r="M1475" s="5">
        <v>106</v>
      </c>
      <c r="N1475" s="5"/>
      <c r="O1475" s="5" t="s">
        <v>33</v>
      </c>
      <c r="P1475" s="5"/>
      <c r="Q1475" s="5"/>
      <c r="R1475" s="5"/>
      <c r="S1475" s="5"/>
      <c r="T1475" s="5"/>
      <c r="U1475" s="5"/>
      <c r="V1475" s="5"/>
      <c r="W1475" s="12">
        <v>183</v>
      </c>
      <c r="X1475" s="7">
        <f t="shared" si="92"/>
        <v>0.23</v>
      </c>
      <c r="Y1475" s="5">
        <f t="shared" si="93"/>
        <v>140.91</v>
      </c>
      <c r="AI1475" t="e">
        <f>VLOOKUP(A1475,NP!$A:$B,2,FALSE)</f>
        <v>#N/A</v>
      </c>
      <c r="AJ1475">
        <f t="shared" si="94"/>
        <v>0</v>
      </c>
      <c r="AK1475">
        <f>VLOOKUP(F1475,Kondition!$B$4:$AG$31,12,FALSE)*100</f>
        <v>23</v>
      </c>
      <c r="AL1475" t="e">
        <f t="shared" si="95"/>
        <v>#REF!</v>
      </c>
      <c r="AM1475">
        <v>16</v>
      </c>
    </row>
    <row r="1476" spans="1:39" x14ac:dyDescent="0.3">
      <c r="A1476" s="5">
        <v>10016716</v>
      </c>
      <c r="B1476" s="6">
        <v>4019238510485</v>
      </c>
      <c r="C1476" s="5" t="s">
        <v>76</v>
      </c>
      <c r="D1476" s="5" t="s">
        <v>144</v>
      </c>
      <c r="E1476" s="12">
        <v>198</v>
      </c>
      <c r="F1476" s="5" t="s">
        <v>18</v>
      </c>
      <c r="G1476" s="5">
        <v>2454018</v>
      </c>
      <c r="H1476" s="36" t="s">
        <v>76</v>
      </c>
      <c r="I1476" s="5">
        <v>245</v>
      </c>
      <c r="J1476" s="5">
        <v>40</v>
      </c>
      <c r="K1476" s="5">
        <v>18</v>
      </c>
      <c r="L1476" s="5" t="s">
        <v>79</v>
      </c>
      <c r="M1476" s="5">
        <v>97</v>
      </c>
      <c r="N1476" s="5"/>
      <c r="O1476" s="5" t="s">
        <v>29</v>
      </c>
      <c r="P1476" s="5"/>
      <c r="Q1476" s="5" t="s">
        <v>26</v>
      </c>
      <c r="R1476" s="5" t="s">
        <v>21</v>
      </c>
      <c r="S1476" s="5">
        <v>72</v>
      </c>
      <c r="T1476" s="5" t="s">
        <v>22</v>
      </c>
      <c r="U1476" s="5" t="s">
        <v>23</v>
      </c>
      <c r="V1476" s="5" t="s">
        <v>24</v>
      </c>
      <c r="W1476" s="12">
        <v>198</v>
      </c>
      <c r="X1476" s="7">
        <f t="shared" si="92"/>
        <v>0.23</v>
      </c>
      <c r="Y1476" s="5">
        <f t="shared" si="93"/>
        <v>152.46</v>
      </c>
      <c r="AI1476" t="e">
        <f>VLOOKUP(A1476,NP!$A:$B,2,FALSE)</f>
        <v>#N/A</v>
      </c>
      <c r="AJ1476">
        <f t="shared" si="94"/>
        <v>0</v>
      </c>
      <c r="AK1476">
        <f>VLOOKUP(F1476,Kondition!$B$4:$AG$31,18,FALSE)*100</f>
        <v>23</v>
      </c>
      <c r="AL1476" t="e">
        <f t="shared" si="95"/>
        <v>#REF!</v>
      </c>
      <c r="AM1476">
        <v>17</v>
      </c>
    </row>
    <row r="1477" spans="1:39" x14ac:dyDescent="0.3">
      <c r="A1477" s="5">
        <v>10019078</v>
      </c>
      <c r="B1477" s="6">
        <v>4019238641127</v>
      </c>
      <c r="C1477" s="5" t="s">
        <v>76</v>
      </c>
      <c r="D1477" s="5" t="s">
        <v>204</v>
      </c>
      <c r="E1477" s="12">
        <v>198</v>
      </c>
      <c r="F1477" s="5" t="s">
        <v>18</v>
      </c>
      <c r="G1477" s="5">
        <v>2454018</v>
      </c>
      <c r="H1477" s="36" t="s">
        <v>76</v>
      </c>
      <c r="I1477" s="5">
        <v>245</v>
      </c>
      <c r="J1477" s="5">
        <v>40</v>
      </c>
      <c r="K1477" s="5">
        <v>18</v>
      </c>
      <c r="L1477" s="5" t="s">
        <v>202</v>
      </c>
      <c r="M1477" s="5">
        <v>97</v>
      </c>
      <c r="N1477" s="5"/>
      <c r="O1477" s="5" t="s">
        <v>29</v>
      </c>
      <c r="P1477" s="5"/>
      <c r="Q1477" s="5" t="s">
        <v>21</v>
      </c>
      <c r="R1477" s="5" t="s">
        <v>21</v>
      </c>
      <c r="S1477" s="5">
        <v>72</v>
      </c>
      <c r="T1477" s="5" t="s">
        <v>22</v>
      </c>
      <c r="U1477" s="5" t="s">
        <v>23</v>
      </c>
      <c r="V1477" s="5" t="s">
        <v>24</v>
      </c>
      <c r="W1477" s="12">
        <v>198</v>
      </c>
      <c r="X1477" s="7">
        <f t="shared" si="92"/>
        <v>0.23</v>
      </c>
      <c r="Y1477" s="5">
        <f t="shared" si="93"/>
        <v>152.46</v>
      </c>
      <c r="AI1477" t="e">
        <f>VLOOKUP(A1477,NP!$A:$B,2,FALSE)</f>
        <v>#N/A</v>
      </c>
      <c r="AJ1477">
        <f t="shared" si="94"/>
        <v>0</v>
      </c>
      <c r="AK1477">
        <f>VLOOKUP(F1477,Kondition!$B$4:$AG$31,18,FALSE)*100</f>
        <v>23</v>
      </c>
      <c r="AL1477" t="e">
        <f t="shared" si="95"/>
        <v>#REF!</v>
      </c>
      <c r="AM1477">
        <v>17</v>
      </c>
    </row>
    <row r="1478" spans="1:39" x14ac:dyDescent="0.3">
      <c r="A1478" s="5">
        <v>11012395</v>
      </c>
      <c r="B1478" s="6">
        <v>4019238009231</v>
      </c>
      <c r="C1478" s="5" t="s">
        <v>2294</v>
      </c>
      <c r="D1478" s="5" t="s">
        <v>5957</v>
      </c>
      <c r="E1478" s="12">
        <v>198</v>
      </c>
      <c r="F1478" s="5" t="s">
        <v>18</v>
      </c>
      <c r="G1478" s="5">
        <v>2456018</v>
      </c>
      <c r="H1478" s="36" t="s">
        <v>2294</v>
      </c>
      <c r="I1478" s="5">
        <v>245</v>
      </c>
      <c r="J1478" s="5">
        <v>60</v>
      </c>
      <c r="K1478" s="5">
        <v>18</v>
      </c>
      <c r="L1478" s="5" t="s">
        <v>202</v>
      </c>
      <c r="M1478" s="5">
        <v>105</v>
      </c>
      <c r="N1478" s="5"/>
      <c r="O1478" s="5" t="s">
        <v>19</v>
      </c>
      <c r="P1478" s="5"/>
      <c r="Q1478" s="5" t="s">
        <v>21</v>
      </c>
      <c r="R1478" s="5" t="s">
        <v>21</v>
      </c>
      <c r="S1478" s="5">
        <v>72</v>
      </c>
      <c r="T1478" s="5" t="s">
        <v>22</v>
      </c>
      <c r="U1478" s="5" t="s">
        <v>23</v>
      </c>
      <c r="V1478" s="5" t="s">
        <v>24</v>
      </c>
      <c r="W1478" s="12">
        <v>198</v>
      </c>
      <c r="X1478" s="7">
        <f t="shared" si="92"/>
        <v>0.23</v>
      </c>
      <c r="Y1478" s="5">
        <f t="shared" si="93"/>
        <v>152.46</v>
      </c>
      <c r="AI1478" t="e">
        <f>VLOOKUP(A1478,NP!$A:$B,2,FALSE)</f>
        <v>#N/A</v>
      </c>
      <c r="AJ1478">
        <f t="shared" si="94"/>
        <v>0</v>
      </c>
      <c r="AK1478">
        <f>VLOOKUP(F1478,Kondition!$B$4:$AG$31,18,FALSE)*100</f>
        <v>23</v>
      </c>
      <c r="AL1478" t="e">
        <f t="shared" si="95"/>
        <v>#REF!</v>
      </c>
      <c r="AM1478">
        <v>17</v>
      </c>
    </row>
    <row r="1479" spans="1:39" x14ac:dyDescent="0.3">
      <c r="A1479" s="5">
        <v>10011207</v>
      </c>
      <c r="B1479" s="6">
        <v>4019238312867</v>
      </c>
      <c r="C1479" s="5" t="s">
        <v>77</v>
      </c>
      <c r="D1479" s="5" t="s">
        <v>88</v>
      </c>
      <c r="E1479" s="12">
        <v>198</v>
      </c>
      <c r="F1479" s="5" t="s">
        <v>18</v>
      </c>
      <c r="G1479" s="5">
        <v>2055017</v>
      </c>
      <c r="H1479" s="36" t="s">
        <v>77</v>
      </c>
      <c r="I1479" s="5">
        <v>205</v>
      </c>
      <c r="J1479" s="5">
        <v>50</v>
      </c>
      <c r="K1479" s="5">
        <v>17</v>
      </c>
      <c r="L1479" s="5" t="s">
        <v>79</v>
      </c>
      <c r="M1479" s="5">
        <v>93</v>
      </c>
      <c r="N1479" s="5"/>
      <c r="O1479" s="5" t="s">
        <v>25</v>
      </c>
      <c r="P1479" s="5" t="s">
        <v>36</v>
      </c>
      <c r="Q1479" s="5" t="s">
        <v>26</v>
      </c>
      <c r="R1479" s="5" t="s">
        <v>26</v>
      </c>
      <c r="S1479" s="5">
        <v>72</v>
      </c>
      <c r="T1479" s="5" t="s">
        <v>22</v>
      </c>
      <c r="U1479" s="5" t="s">
        <v>23</v>
      </c>
      <c r="V1479" s="5" t="s">
        <v>24</v>
      </c>
      <c r="W1479" s="12">
        <v>198</v>
      </c>
      <c r="X1479" s="7">
        <f t="shared" si="92"/>
        <v>0.23</v>
      </c>
      <c r="Y1479" s="5">
        <f t="shared" si="93"/>
        <v>152.46</v>
      </c>
      <c r="AI1479" t="e">
        <f>VLOOKUP(A1479,NP!$A:$B,2,FALSE)</f>
        <v>#N/A</v>
      </c>
      <c r="AJ1479">
        <f t="shared" si="94"/>
        <v>0</v>
      </c>
      <c r="AK1479">
        <f>VLOOKUP(F1479,Kondition!$B$4:$AG$31,15,FALSE)*100</f>
        <v>23</v>
      </c>
      <c r="AL1479" t="e">
        <f t="shared" si="95"/>
        <v>#REF!</v>
      </c>
      <c r="AM1479">
        <v>17</v>
      </c>
    </row>
    <row r="1480" spans="1:39" x14ac:dyDescent="0.3">
      <c r="A1480" s="5">
        <v>10030402</v>
      </c>
      <c r="B1480" s="6">
        <v>4024068517603</v>
      </c>
      <c r="C1480" s="5" t="s">
        <v>4286</v>
      </c>
      <c r="D1480" s="5" t="s">
        <v>4328</v>
      </c>
      <c r="E1480" s="12">
        <v>150.5</v>
      </c>
      <c r="F1480" s="5" t="s">
        <v>48</v>
      </c>
      <c r="G1480" s="5">
        <v>2157516</v>
      </c>
      <c r="H1480" s="36" t="s">
        <v>4286</v>
      </c>
      <c r="I1480" s="5">
        <v>215</v>
      </c>
      <c r="J1480" s="5">
        <v>75</v>
      </c>
      <c r="K1480" s="5">
        <v>16</v>
      </c>
      <c r="L1480" s="5" t="s">
        <v>4315</v>
      </c>
      <c r="M1480" s="5">
        <v>113</v>
      </c>
      <c r="N1480" s="5">
        <v>111</v>
      </c>
      <c r="O1480" s="5" t="s">
        <v>50</v>
      </c>
      <c r="P1480" s="5"/>
      <c r="Q1480" s="5" t="s">
        <v>26</v>
      </c>
      <c r="R1480" s="5" t="s">
        <v>21</v>
      </c>
      <c r="S1480" s="5">
        <v>73</v>
      </c>
      <c r="T1480" s="5" t="s">
        <v>22</v>
      </c>
      <c r="U1480" s="5" t="s">
        <v>23</v>
      </c>
      <c r="V1480" s="5" t="s">
        <v>4279</v>
      </c>
      <c r="W1480" s="12">
        <v>150.5</v>
      </c>
      <c r="X1480" s="7">
        <f t="shared" si="92"/>
        <v>0.2</v>
      </c>
      <c r="Y1480" s="5">
        <f t="shared" si="93"/>
        <v>120.4</v>
      </c>
      <c r="AI1480" t="e">
        <f>VLOOKUP(A1480,NP!$A:$B,2,FALSE)</f>
        <v>#N/A</v>
      </c>
      <c r="AJ1480">
        <f t="shared" si="94"/>
        <v>0</v>
      </c>
      <c r="AK1480">
        <f>VLOOKUP(F1480,Kondition!$B$4:$AG$31,12,FALSE)*100</f>
        <v>20</v>
      </c>
      <c r="AL1480" t="e">
        <f t="shared" si="95"/>
        <v>#REF!</v>
      </c>
      <c r="AM1480">
        <v>16</v>
      </c>
    </row>
    <row r="1481" spans="1:39" x14ac:dyDescent="0.3">
      <c r="A1481" s="5">
        <v>10031348</v>
      </c>
      <c r="B1481" s="6">
        <v>4024068003823</v>
      </c>
      <c r="C1481" s="5" t="s">
        <v>4286</v>
      </c>
      <c r="D1481" s="5" t="s">
        <v>4348</v>
      </c>
      <c r="E1481" s="12">
        <v>150.5</v>
      </c>
      <c r="F1481" s="5" t="s">
        <v>48</v>
      </c>
      <c r="G1481" s="5">
        <v>2157516</v>
      </c>
      <c r="H1481" s="36" t="s">
        <v>4286</v>
      </c>
      <c r="I1481" s="5">
        <v>215</v>
      </c>
      <c r="J1481" s="5">
        <v>75</v>
      </c>
      <c r="K1481" s="5">
        <v>16</v>
      </c>
      <c r="L1481" s="5" t="s">
        <v>4335</v>
      </c>
      <c r="M1481" s="5">
        <v>113</v>
      </c>
      <c r="N1481" s="5">
        <v>111</v>
      </c>
      <c r="O1481" s="5" t="s">
        <v>50</v>
      </c>
      <c r="P1481" s="5"/>
      <c r="Q1481" s="5" t="s">
        <v>21</v>
      </c>
      <c r="R1481" s="5" t="s">
        <v>27</v>
      </c>
      <c r="S1481" s="5">
        <v>73</v>
      </c>
      <c r="T1481" s="5" t="s">
        <v>22</v>
      </c>
      <c r="U1481" s="5" t="s">
        <v>23</v>
      </c>
      <c r="V1481" s="5" t="s">
        <v>4279</v>
      </c>
      <c r="W1481" s="12">
        <v>150.5</v>
      </c>
      <c r="X1481" s="7">
        <f t="shared" si="92"/>
        <v>0.2</v>
      </c>
      <c r="Y1481" s="5">
        <f t="shared" si="93"/>
        <v>120.4</v>
      </c>
      <c r="AI1481" t="e">
        <f>VLOOKUP(A1481,NP!$A:$B,2,FALSE)</f>
        <v>#N/A</v>
      </c>
      <c r="AJ1481">
        <f t="shared" si="94"/>
        <v>0</v>
      </c>
      <c r="AK1481">
        <f>VLOOKUP(F1481,Kondition!$B$4:$AG$31,12,FALSE)*100</f>
        <v>20</v>
      </c>
      <c r="AL1481" t="e">
        <f t="shared" si="95"/>
        <v>#REF!</v>
      </c>
      <c r="AM1481">
        <v>16</v>
      </c>
    </row>
    <row r="1482" spans="1:39" x14ac:dyDescent="0.3">
      <c r="A1482" s="5">
        <v>11010698</v>
      </c>
      <c r="B1482" s="6">
        <v>4019238729795</v>
      </c>
      <c r="C1482" s="5" t="s">
        <v>2294</v>
      </c>
      <c r="D1482" s="5" t="s">
        <v>5887</v>
      </c>
      <c r="E1482" s="12">
        <v>184.5</v>
      </c>
      <c r="F1482" s="5" t="s">
        <v>18</v>
      </c>
      <c r="G1482" s="5">
        <v>2357516</v>
      </c>
      <c r="H1482" s="36" t="s">
        <v>2294</v>
      </c>
      <c r="I1482" s="5">
        <v>235</v>
      </c>
      <c r="J1482" s="5">
        <v>75</v>
      </c>
      <c r="K1482" s="5">
        <v>16</v>
      </c>
      <c r="L1482" s="5" t="s">
        <v>5865</v>
      </c>
      <c r="M1482" s="5">
        <v>112</v>
      </c>
      <c r="N1482" s="5"/>
      <c r="O1482" s="5" t="s">
        <v>33</v>
      </c>
      <c r="P1482" s="5"/>
      <c r="Q1482" s="5"/>
      <c r="R1482" s="5"/>
      <c r="S1482" s="5"/>
      <c r="T1482" s="5"/>
      <c r="U1482" s="5"/>
      <c r="V1482" s="5"/>
      <c r="W1482" s="12">
        <v>184.5</v>
      </c>
      <c r="X1482" s="7">
        <f t="shared" si="92"/>
        <v>0.23</v>
      </c>
      <c r="Y1482" s="5">
        <f t="shared" si="93"/>
        <v>142.065</v>
      </c>
      <c r="AI1482" t="e">
        <f>VLOOKUP(A1482,NP!$A:$B,2,FALSE)</f>
        <v>#N/A</v>
      </c>
      <c r="AJ1482">
        <f t="shared" si="94"/>
        <v>0</v>
      </c>
      <c r="AK1482">
        <f>VLOOKUP(F1482,Kondition!$B$4:$AG$31,12,FALSE)*100</f>
        <v>23</v>
      </c>
      <c r="AL1482" t="e">
        <f t="shared" si="95"/>
        <v>#REF!</v>
      </c>
      <c r="AM1482">
        <v>16</v>
      </c>
    </row>
    <row r="1483" spans="1:39" x14ac:dyDescent="0.3">
      <c r="A1483" s="5">
        <v>11014813</v>
      </c>
      <c r="B1483" s="6">
        <v>4019238050462</v>
      </c>
      <c r="C1483" s="5" t="s">
        <v>76</v>
      </c>
      <c r="D1483" s="5" t="s">
        <v>3513</v>
      </c>
      <c r="E1483" s="12">
        <v>227</v>
      </c>
      <c r="F1483" s="5" t="s">
        <v>18</v>
      </c>
      <c r="G1483" s="5">
        <v>2555019</v>
      </c>
      <c r="H1483" s="36" t="s">
        <v>76</v>
      </c>
      <c r="I1483" s="5">
        <v>255</v>
      </c>
      <c r="J1483" s="5">
        <v>50</v>
      </c>
      <c r="K1483" s="5">
        <v>19</v>
      </c>
      <c r="L1483" s="5" t="s">
        <v>202</v>
      </c>
      <c r="M1483" s="5">
        <v>103</v>
      </c>
      <c r="N1483" s="5"/>
      <c r="O1483" s="5" t="s">
        <v>33</v>
      </c>
      <c r="P1483" s="5"/>
      <c r="Q1483" s="5"/>
      <c r="R1483" s="5"/>
      <c r="S1483" s="5"/>
      <c r="T1483" s="5"/>
      <c r="U1483" s="5"/>
      <c r="V1483" s="5"/>
      <c r="W1483" s="12">
        <v>227</v>
      </c>
      <c r="X1483" s="7">
        <f t="shared" si="92"/>
        <v>0.28000000000000003</v>
      </c>
      <c r="Y1483" s="5">
        <f t="shared" si="93"/>
        <v>163.44</v>
      </c>
      <c r="AI1483" t="e">
        <f>VLOOKUP(A1483,NP!$A:$B,2,FALSE)</f>
        <v>#N/A</v>
      </c>
      <c r="AJ1483">
        <f t="shared" si="94"/>
        <v>0</v>
      </c>
      <c r="AK1483">
        <f>VLOOKUP(F1483,Kondition!$B$4:$AG$31,21,FALSE)*100</f>
        <v>28.000000000000004</v>
      </c>
      <c r="AL1483" t="e">
        <f t="shared" si="95"/>
        <v>#REF!</v>
      </c>
      <c r="AM1483">
        <v>19</v>
      </c>
    </row>
    <row r="1484" spans="1:39" x14ac:dyDescent="0.3">
      <c r="A1484" s="5">
        <v>11013535</v>
      </c>
      <c r="B1484" s="6">
        <v>4019238029468</v>
      </c>
      <c r="C1484" s="5" t="s">
        <v>76</v>
      </c>
      <c r="D1484" s="5" t="s">
        <v>3462</v>
      </c>
      <c r="E1484" s="12">
        <v>199.5</v>
      </c>
      <c r="F1484" s="5" t="s">
        <v>18</v>
      </c>
      <c r="G1484" s="5">
        <v>2254518</v>
      </c>
      <c r="H1484" s="36" t="s">
        <v>76</v>
      </c>
      <c r="I1484" s="5">
        <v>225</v>
      </c>
      <c r="J1484" s="5">
        <v>45</v>
      </c>
      <c r="K1484" s="5">
        <v>18</v>
      </c>
      <c r="L1484" s="5" t="s">
        <v>3349</v>
      </c>
      <c r="M1484" s="5">
        <v>95</v>
      </c>
      <c r="N1484" s="5"/>
      <c r="O1484" s="5" t="s">
        <v>31</v>
      </c>
      <c r="P1484" s="5"/>
      <c r="Q1484" s="5" t="s">
        <v>21</v>
      </c>
      <c r="R1484" s="5" t="s">
        <v>21</v>
      </c>
      <c r="S1484" s="5">
        <v>72</v>
      </c>
      <c r="T1484" s="5" t="s">
        <v>22</v>
      </c>
      <c r="U1484" s="5" t="s">
        <v>23</v>
      </c>
      <c r="V1484" s="5" t="s">
        <v>24</v>
      </c>
      <c r="W1484" s="12">
        <v>199.5</v>
      </c>
      <c r="X1484" s="7">
        <f t="shared" si="92"/>
        <v>0.23</v>
      </c>
      <c r="Y1484" s="5">
        <f t="shared" si="93"/>
        <v>153.61500000000001</v>
      </c>
      <c r="AI1484" t="e">
        <f>VLOOKUP(A1484,NP!$A:$B,2,FALSE)</f>
        <v>#N/A</v>
      </c>
      <c r="AJ1484">
        <f t="shared" si="94"/>
        <v>0</v>
      </c>
      <c r="AK1484">
        <f>VLOOKUP(F1484,Kondition!$B$4:$AG$31,18,FALSE)*100</f>
        <v>23</v>
      </c>
      <c r="AL1484" t="e">
        <f t="shared" si="95"/>
        <v>#REF!</v>
      </c>
      <c r="AM1484">
        <v>17</v>
      </c>
    </row>
    <row r="1485" spans="1:39" x14ac:dyDescent="0.3">
      <c r="A1485" s="5">
        <v>10052394</v>
      </c>
      <c r="B1485" s="6">
        <v>4024063003309</v>
      </c>
      <c r="C1485" s="5" t="s">
        <v>76</v>
      </c>
      <c r="D1485" s="5" t="s">
        <v>753</v>
      </c>
      <c r="E1485" s="12">
        <v>124</v>
      </c>
      <c r="F1485" s="5" t="s">
        <v>51</v>
      </c>
      <c r="G1485" s="5">
        <v>2153518</v>
      </c>
      <c r="H1485" s="36" t="s">
        <v>76</v>
      </c>
      <c r="I1485" s="5">
        <v>215</v>
      </c>
      <c r="J1485" s="5">
        <v>35</v>
      </c>
      <c r="K1485" s="5">
        <v>18</v>
      </c>
      <c r="L1485" s="5" t="s">
        <v>685</v>
      </c>
      <c r="M1485" s="5">
        <v>84</v>
      </c>
      <c r="N1485" s="5"/>
      <c r="O1485" s="5" t="s">
        <v>25</v>
      </c>
      <c r="P1485" s="5"/>
      <c r="Q1485" s="5" t="s">
        <v>20</v>
      </c>
      <c r="R1485" s="5" t="s">
        <v>21</v>
      </c>
      <c r="S1485" s="5">
        <v>72</v>
      </c>
      <c r="T1485" s="5" t="s">
        <v>22</v>
      </c>
      <c r="U1485" s="5" t="s">
        <v>23</v>
      </c>
      <c r="V1485" s="5" t="s">
        <v>24</v>
      </c>
      <c r="W1485" s="12">
        <v>124</v>
      </c>
      <c r="X1485" s="7">
        <f t="shared" si="92"/>
        <v>7.0000000000000007E-2</v>
      </c>
      <c r="Y1485" s="5">
        <f t="shared" si="93"/>
        <v>115.32</v>
      </c>
      <c r="AI1485" t="e">
        <f>VLOOKUP(A1485,NP!$A:$B,2,FALSE)</f>
        <v>#N/A</v>
      </c>
      <c r="AJ1485">
        <f t="shared" si="94"/>
        <v>0</v>
      </c>
      <c r="AK1485">
        <f>VLOOKUP(F1485,Kondition!$B$4:$AG$31,18,FALSE)*100</f>
        <v>7.0000000000000009</v>
      </c>
      <c r="AL1485" t="e">
        <f t="shared" si="95"/>
        <v>#REF!</v>
      </c>
      <c r="AM1485">
        <v>17</v>
      </c>
    </row>
    <row r="1486" spans="1:39" x14ac:dyDescent="0.3">
      <c r="A1486" s="5">
        <v>11014817</v>
      </c>
      <c r="B1486" s="6">
        <v>4019238050509</v>
      </c>
      <c r="C1486" s="5" t="s">
        <v>76</v>
      </c>
      <c r="D1486" s="5" t="s">
        <v>3516</v>
      </c>
      <c r="E1486" s="12">
        <v>268.5</v>
      </c>
      <c r="F1486" s="5" t="s">
        <v>18</v>
      </c>
      <c r="G1486" s="5">
        <v>2554520</v>
      </c>
      <c r="H1486" s="36" t="s">
        <v>76</v>
      </c>
      <c r="I1486" s="5">
        <v>255</v>
      </c>
      <c r="J1486" s="5">
        <v>45</v>
      </c>
      <c r="K1486" s="5">
        <v>20</v>
      </c>
      <c r="L1486" s="5" t="s">
        <v>202</v>
      </c>
      <c r="M1486" s="5">
        <v>101</v>
      </c>
      <c r="N1486" s="5"/>
      <c r="O1486" s="5" t="s">
        <v>33</v>
      </c>
      <c r="P1486" s="5"/>
      <c r="Q1486" s="5"/>
      <c r="R1486" s="5"/>
      <c r="S1486" s="5"/>
      <c r="T1486" s="5"/>
      <c r="U1486" s="5"/>
      <c r="V1486" s="5"/>
      <c r="W1486" s="12">
        <v>268.5</v>
      </c>
      <c r="X1486" s="7">
        <f t="shared" si="92"/>
        <v>0.28000000000000003</v>
      </c>
      <c r="Y1486" s="5">
        <f t="shared" si="93"/>
        <v>193.32</v>
      </c>
      <c r="AI1486" t="e">
        <f>VLOOKUP(A1486,NP!$A:$B,2,FALSE)</f>
        <v>#N/A</v>
      </c>
      <c r="AJ1486">
        <f t="shared" si="94"/>
        <v>0</v>
      </c>
      <c r="AK1486">
        <f>VLOOKUP(F1486,Kondition!$B$4:$AG$309,24,FALSE)*100</f>
        <v>28.000000000000004</v>
      </c>
      <c r="AL1486" t="e">
        <f t="shared" si="95"/>
        <v>#REF!</v>
      </c>
      <c r="AM1486">
        <v>19</v>
      </c>
    </row>
    <row r="1487" spans="1:39" x14ac:dyDescent="0.3">
      <c r="A1487" s="5">
        <v>10019154</v>
      </c>
      <c r="B1487" s="6">
        <v>4019238618471</v>
      </c>
      <c r="C1487" s="5" t="s">
        <v>2294</v>
      </c>
      <c r="D1487" s="5" t="s">
        <v>4951</v>
      </c>
      <c r="E1487" s="12">
        <v>200</v>
      </c>
      <c r="F1487" s="5" t="s">
        <v>18</v>
      </c>
      <c r="G1487" s="5">
        <v>2556018</v>
      </c>
      <c r="H1487" s="36" t="s">
        <v>2294</v>
      </c>
      <c r="I1487" s="5">
        <v>255</v>
      </c>
      <c r="J1487" s="5">
        <v>60</v>
      </c>
      <c r="K1487" s="5">
        <v>18</v>
      </c>
      <c r="L1487" s="5" t="s">
        <v>122</v>
      </c>
      <c r="M1487" s="5">
        <v>108</v>
      </c>
      <c r="N1487" s="5"/>
      <c r="O1487" s="5" t="s">
        <v>19</v>
      </c>
      <c r="P1487" s="5"/>
      <c r="Q1487" s="5" t="s">
        <v>26</v>
      </c>
      <c r="R1487" s="5" t="s">
        <v>21</v>
      </c>
      <c r="S1487" s="5">
        <v>73</v>
      </c>
      <c r="T1487" s="5" t="s">
        <v>22</v>
      </c>
      <c r="U1487" s="5" t="s">
        <v>23</v>
      </c>
      <c r="V1487" s="5" t="s">
        <v>24</v>
      </c>
      <c r="W1487" s="12">
        <v>200</v>
      </c>
      <c r="X1487" s="7">
        <f t="shared" si="92"/>
        <v>0.23</v>
      </c>
      <c r="Y1487" s="5">
        <f t="shared" si="93"/>
        <v>154</v>
      </c>
      <c r="AI1487" t="e">
        <f>VLOOKUP(A1487,NP!$A:$B,2,FALSE)</f>
        <v>#N/A</v>
      </c>
      <c r="AJ1487">
        <f t="shared" si="94"/>
        <v>0</v>
      </c>
      <c r="AK1487">
        <f>VLOOKUP(F1487,Kondition!$B$4:$AG$31,18,FALSE)*100</f>
        <v>23</v>
      </c>
      <c r="AL1487" t="e">
        <f t="shared" si="95"/>
        <v>#REF!</v>
      </c>
      <c r="AM1487">
        <v>17</v>
      </c>
    </row>
    <row r="1488" spans="1:39" x14ac:dyDescent="0.3">
      <c r="A1488" s="5">
        <v>10030458</v>
      </c>
      <c r="B1488" s="6">
        <v>4024068592075</v>
      </c>
      <c r="C1488" s="5" t="s">
        <v>2294</v>
      </c>
      <c r="D1488" s="5" t="s">
        <v>5026</v>
      </c>
      <c r="E1488" s="12">
        <v>163</v>
      </c>
      <c r="F1488" s="5" t="s">
        <v>48</v>
      </c>
      <c r="G1488" s="5">
        <v>2356018</v>
      </c>
      <c r="H1488" s="36" t="s">
        <v>2294</v>
      </c>
      <c r="I1488" s="5">
        <v>235</v>
      </c>
      <c r="J1488" s="5">
        <v>60</v>
      </c>
      <c r="K1488" s="5">
        <v>18</v>
      </c>
      <c r="L1488" s="5" t="s">
        <v>508</v>
      </c>
      <c r="M1488" s="5">
        <v>107</v>
      </c>
      <c r="N1488" s="5"/>
      <c r="O1488" s="5" t="s">
        <v>25</v>
      </c>
      <c r="P1488" s="5"/>
      <c r="Q1488" s="5" t="s">
        <v>20</v>
      </c>
      <c r="R1488" s="5" t="s">
        <v>21</v>
      </c>
      <c r="S1488" s="5">
        <v>72</v>
      </c>
      <c r="T1488" s="5" t="s">
        <v>22</v>
      </c>
      <c r="U1488" s="5" t="s">
        <v>23</v>
      </c>
      <c r="V1488" s="5" t="s">
        <v>24</v>
      </c>
      <c r="W1488" s="12">
        <v>163</v>
      </c>
      <c r="X1488" s="7" t="str">
        <f t="shared" si="92"/>
        <v>NP</v>
      </c>
      <c r="Y1488" s="5">
        <f t="shared" si="93"/>
        <v>128.5</v>
      </c>
      <c r="AI1488">
        <f>VLOOKUP(A1488,NP!$A:$B,2,FALSE)</f>
        <v>128.5</v>
      </c>
      <c r="AJ1488">
        <f t="shared" si="94"/>
        <v>128.5</v>
      </c>
      <c r="AK1488">
        <f>VLOOKUP(F1488,Kondition!$B$4:$AG$31,18,FALSE)*100</f>
        <v>20</v>
      </c>
      <c r="AL1488" t="e">
        <f t="shared" si="95"/>
        <v>#REF!</v>
      </c>
      <c r="AM1488">
        <v>17</v>
      </c>
    </row>
    <row r="1489" spans="1:39" x14ac:dyDescent="0.3">
      <c r="A1489" s="5">
        <v>10018695</v>
      </c>
      <c r="B1489" s="6">
        <v>4019238563641</v>
      </c>
      <c r="C1489" s="5" t="s">
        <v>4929</v>
      </c>
      <c r="D1489" s="5" t="s">
        <v>4945</v>
      </c>
      <c r="E1489" s="12">
        <v>229</v>
      </c>
      <c r="F1489" s="5" t="s">
        <v>18</v>
      </c>
      <c r="G1489" s="5">
        <v>2555019</v>
      </c>
      <c r="H1489" s="36" t="s">
        <v>4929</v>
      </c>
      <c r="I1489" s="5">
        <v>255</v>
      </c>
      <c r="J1489" s="5">
        <v>50</v>
      </c>
      <c r="K1489" s="5">
        <v>19</v>
      </c>
      <c r="L1489" s="5" t="s">
        <v>122</v>
      </c>
      <c r="M1489" s="5">
        <v>107</v>
      </c>
      <c r="N1489" s="5"/>
      <c r="O1489" s="5" t="s">
        <v>25</v>
      </c>
      <c r="P1489" s="5" t="s">
        <v>36</v>
      </c>
      <c r="Q1489" s="5" t="s">
        <v>20</v>
      </c>
      <c r="R1489" s="5" t="s">
        <v>26</v>
      </c>
      <c r="S1489" s="5">
        <v>72</v>
      </c>
      <c r="T1489" s="5" t="s">
        <v>22</v>
      </c>
      <c r="U1489" s="5" t="s">
        <v>23</v>
      </c>
      <c r="V1489" s="5" t="s">
        <v>24</v>
      </c>
      <c r="W1489" s="12">
        <v>229</v>
      </c>
      <c r="X1489" s="7">
        <f t="shared" si="92"/>
        <v>0.28000000000000003</v>
      </c>
      <c r="Y1489" s="5">
        <f t="shared" si="93"/>
        <v>164.88</v>
      </c>
      <c r="AI1489" t="e">
        <f>VLOOKUP(A1489,NP!$A:$B,2,FALSE)</f>
        <v>#N/A</v>
      </c>
      <c r="AJ1489">
        <f t="shared" si="94"/>
        <v>0</v>
      </c>
      <c r="AK1489">
        <f>VLOOKUP(F1489,Kondition!$B$4:$AG$31,21,FALSE)*100</f>
        <v>28.000000000000004</v>
      </c>
      <c r="AL1489" t="e">
        <f t="shared" si="95"/>
        <v>#REF!</v>
      </c>
      <c r="AM1489">
        <v>19</v>
      </c>
    </row>
    <row r="1490" spans="1:39" x14ac:dyDescent="0.3">
      <c r="A1490" s="5">
        <v>11012290</v>
      </c>
      <c r="B1490" s="6">
        <v>4019238002522</v>
      </c>
      <c r="C1490" s="5" t="s">
        <v>76</v>
      </c>
      <c r="D1490" s="5" t="s">
        <v>3377</v>
      </c>
      <c r="E1490" s="12">
        <v>200.5</v>
      </c>
      <c r="F1490" s="5" t="s">
        <v>18</v>
      </c>
      <c r="G1490" s="5">
        <v>2155018</v>
      </c>
      <c r="H1490" s="36" t="s">
        <v>76</v>
      </c>
      <c r="I1490" s="5">
        <v>215</v>
      </c>
      <c r="J1490" s="5">
        <v>50</v>
      </c>
      <c r="K1490" s="5">
        <v>18</v>
      </c>
      <c r="L1490" s="5" t="s">
        <v>3205</v>
      </c>
      <c r="M1490" s="5">
        <v>96</v>
      </c>
      <c r="N1490" s="5"/>
      <c r="O1490" s="5" t="s">
        <v>33</v>
      </c>
      <c r="P1490" s="5"/>
      <c r="Q1490" s="5"/>
      <c r="R1490" s="5"/>
      <c r="S1490" s="5"/>
      <c r="T1490" s="5"/>
      <c r="U1490" s="5"/>
      <c r="V1490" s="5"/>
      <c r="W1490" s="12">
        <v>200.5</v>
      </c>
      <c r="X1490" s="7">
        <f t="shared" si="92"/>
        <v>0.23</v>
      </c>
      <c r="Y1490" s="5">
        <f t="shared" si="93"/>
        <v>154.38499999999999</v>
      </c>
      <c r="AI1490" t="e">
        <f>VLOOKUP(A1490,NP!$A:$B,2,FALSE)</f>
        <v>#N/A</v>
      </c>
      <c r="AJ1490">
        <f t="shared" si="94"/>
        <v>0</v>
      </c>
      <c r="AK1490">
        <f>VLOOKUP(F1490,Kondition!$B$4:$AG$31,18,FALSE)*100</f>
        <v>23</v>
      </c>
      <c r="AL1490" t="e">
        <f t="shared" si="95"/>
        <v>#REF!</v>
      </c>
      <c r="AM1490">
        <v>17</v>
      </c>
    </row>
    <row r="1491" spans="1:39" x14ac:dyDescent="0.3">
      <c r="A1491" s="5">
        <v>11011478</v>
      </c>
      <c r="B1491" s="6">
        <v>4019238797329</v>
      </c>
      <c r="C1491" s="5" t="s">
        <v>76</v>
      </c>
      <c r="D1491" s="5" t="s">
        <v>3334</v>
      </c>
      <c r="E1491" s="12">
        <v>200.5</v>
      </c>
      <c r="F1491" s="5" t="s">
        <v>18</v>
      </c>
      <c r="G1491" s="5">
        <v>2354518</v>
      </c>
      <c r="H1491" s="36" t="s">
        <v>76</v>
      </c>
      <c r="I1491" s="5">
        <v>235</v>
      </c>
      <c r="J1491" s="5">
        <v>45</v>
      </c>
      <c r="K1491" s="5">
        <v>18</v>
      </c>
      <c r="L1491" s="5" t="s">
        <v>202</v>
      </c>
      <c r="M1491" s="5">
        <v>94</v>
      </c>
      <c r="N1491" s="5"/>
      <c r="O1491" s="5" t="s">
        <v>25</v>
      </c>
      <c r="P1491" s="5"/>
      <c r="Q1491" s="5" t="s">
        <v>21</v>
      </c>
      <c r="R1491" s="5" t="s">
        <v>27</v>
      </c>
      <c r="S1491" s="5">
        <v>72</v>
      </c>
      <c r="T1491" s="5" t="s">
        <v>22</v>
      </c>
      <c r="U1491" s="5" t="s">
        <v>23</v>
      </c>
      <c r="V1491" s="5" t="s">
        <v>24</v>
      </c>
      <c r="W1491" s="12">
        <v>200.5</v>
      </c>
      <c r="X1491" s="7">
        <f t="shared" si="92"/>
        <v>0.23</v>
      </c>
      <c r="Y1491" s="5">
        <f t="shared" si="93"/>
        <v>154.38499999999999</v>
      </c>
      <c r="AI1491" t="e">
        <f>VLOOKUP(A1491,NP!$A:$B,2,FALSE)</f>
        <v>#N/A</v>
      </c>
      <c r="AJ1491">
        <f t="shared" si="94"/>
        <v>0</v>
      </c>
      <c r="AK1491">
        <f>VLOOKUP(F1491,Kondition!$B$4:$AG$31,18,FALSE)*100</f>
        <v>23</v>
      </c>
      <c r="AL1491" t="e">
        <f t="shared" si="95"/>
        <v>#REF!</v>
      </c>
      <c r="AM1491">
        <v>17</v>
      </c>
    </row>
    <row r="1492" spans="1:39" x14ac:dyDescent="0.3">
      <c r="A1492" s="5">
        <v>11012354</v>
      </c>
      <c r="B1492" s="6">
        <v>4019238009989</v>
      </c>
      <c r="C1492" s="5" t="s">
        <v>76</v>
      </c>
      <c r="D1492" s="5" t="s">
        <v>3393</v>
      </c>
      <c r="E1492" s="12">
        <v>200.5</v>
      </c>
      <c r="F1492" s="5" t="s">
        <v>18</v>
      </c>
      <c r="G1492" s="5">
        <v>2354518</v>
      </c>
      <c r="H1492" s="36" t="s">
        <v>76</v>
      </c>
      <c r="I1492" s="5">
        <v>235</v>
      </c>
      <c r="J1492" s="5">
        <v>45</v>
      </c>
      <c r="K1492" s="5">
        <v>18</v>
      </c>
      <c r="L1492" s="5" t="s">
        <v>3349</v>
      </c>
      <c r="M1492" s="5">
        <v>94</v>
      </c>
      <c r="N1492" s="5"/>
      <c r="O1492" s="5" t="s">
        <v>25</v>
      </c>
      <c r="P1492" s="5"/>
      <c r="Q1492" s="5" t="s">
        <v>26</v>
      </c>
      <c r="R1492" s="5" t="s">
        <v>27</v>
      </c>
      <c r="S1492" s="5">
        <v>72</v>
      </c>
      <c r="T1492" s="5" t="s">
        <v>22</v>
      </c>
      <c r="U1492" s="5" t="s">
        <v>23</v>
      </c>
      <c r="V1492" s="5" t="s">
        <v>24</v>
      </c>
      <c r="W1492" s="12">
        <v>200.5</v>
      </c>
      <c r="X1492" s="7">
        <f t="shared" si="92"/>
        <v>0.23</v>
      </c>
      <c r="Y1492" s="5">
        <f t="shared" si="93"/>
        <v>154.38499999999999</v>
      </c>
      <c r="AI1492" t="e">
        <f>VLOOKUP(A1492,NP!$A:$B,2,FALSE)</f>
        <v>#N/A</v>
      </c>
      <c r="AJ1492">
        <f t="shared" si="94"/>
        <v>0</v>
      </c>
      <c r="AK1492">
        <f>VLOOKUP(F1492,Kondition!$B$4:$AG$31,18,FALSE)*100</f>
        <v>23</v>
      </c>
      <c r="AL1492" t="e">
        <f t="shared" si="95"/>
        <v>#REF!</v>
      </c>
      <c r="AM1492">
        <v>17</v>
      </c>
    </row>
    <row r="1493" spans="1:39" x14ac:dyDescent="0.3">
      <c r="A1493" s="5">
        <v>11012353</v>
      </c>
      <c r="B1493" s="6">
        <v>4019238815177</v>
      </c>
      <c r="C1493" s="5" t="s">
        <v>76</v>
      </c>
      <c r="D1493" s="5" t="s">
        <v>3392</v>
      </c>
      <c r="E1493" s="12">
        <v>200.5</v>
      </c>
      <c r="F1493" s="5" t="s">
        <v>18</v>
      </c>
      <c r="G1493" s="5">
        <v>2354518</v>
      </c>
      <c r="H1493" s="36" t="s">
        <v>76</v>
      </c>
      <c r="I1493" s="5">
        <v>235</v>
      </c>
      <c r="J1493" s="5">
        <v>45</v>
      </c>
      <c r="K1493" s="5">
        <v>18</v>
      </c>
      <c r="L1493" s="5" t="s">
        <v>3349</v>
      </c>
      <c r="M1493" s="5">
        <v>94</v>
      </c>
      <c r="N1493" s="5"/>
      <c r="O1493" s="5" t="s">
        <v>25</v>
      </c>
      <c r="P1493" s="5"/>
      <c r="Q1493" s="5" t="s">
        <v>26</v>
      </c>
      <c r="R1493" s="5" t="s">
        <v>27</v>
      </c>
      <c r="S1493" s="5">
        <v>72</v>
      </c>
      <c r="T1493" s="5" t="s">
        <v>22</v>
      </c>
      <c r="U1493" s="5" t="s">
        <v>23</v>
      </c>
      <c r="V1493" s="5" t="s">
        <v>24</v>
      </c>
      <c r="W1493" s="12">
        <v>200.5</v>
      </c>
      <c r="X1493" s="7">
        <f t="shared" si="92"/>
        <v>0.23</v>
      </c>
      <c r="Y1493" s="5">
        <f t="shared" si="93"/>
        <v>154.38499999999999</v>
      </c>
      <c r="AI1493" t="e">
        <f>VLOOKUP(A1493,NP!$A:$B,2,FALSE)</f>
        <v>#N/A</v>
      </c>
      <c r="AJ1493">
        <f t="shared" si="94"/>
        <v>0</v>
      </c>
      <c r="AK1493">
        <f>VLOOKUP(F1493,Kondition!$B$4:$AG$31,18,FALSE)*100</f>
        <v>23</v>
      </c>
      <c r="AL1493" t="e">
        <f t="shared" si="95"/>
        <v>#REF!</v>
      </c>
      <c r="AM1493">
        <v>17</v>
      </c>
    </row>
    <row r="1494" spans="1:39" x14ac:dyDescent="0.3">
      <c r="A1494" s="5">
        <v>10019410</v>
      </c>
      <c r="B1494" s="6">
        <v>4019238640281</v>
      </c>
      <c r="C1494" s="5" t="s">
        <v>77</v>
      </c>
      <c r="D1494" s="5" t="s">
        <v>230</v>
      </c>
      <c r="E1494" s="12">
        <v>200.5</v>
      </c>
      <c r="F1494" s="5" t="s">
        <v>18</v>
      </c>
      <c r="G1494" s="5">
        <v>2254518</v>
      </c>
      <c r="H1494" s="36" t="s">
        <v>77</v>
      </c>
      <c r="I1494" s="5">
        <v>225</v>
      </c>
      <c r="J1494" s="5">
        <v>45</v>
      </c>
      <c r="K1494" s="5">
        <v>18</v>
      </c>
      <c r="L1494" s="5" t="s">
        <v>202</v>
      </c>
      <c r="M1494" s="5">
        <v>95</v>
      </c>
      <c r="N1494" s="5"/>
      <c r="O1494" s="5" t="s">
        <v>19</v>
      </c>
      <c r="P1494" s="5" t="s">
        <v>36</v>
      </c>
      <c r="Q1494" s="5" t="s">
        <v>26</v>
      </c>
      <c r="R1494" s="5" t="s">
        <v>21</v>
      </c>
      <c r="S1494" s="5">
        <v>72</v>
      </c>
      <c r="T1494" s="5" t="s">
        <v>22</v>
      </c>
      <c r="U1494" s="5" t="s">
        <v>23</v>
      </c>
      <c r="V1494" s="5" t="s">
        <v>24</v>
      </c>
      <c r="W1494" s="12">
        <v>200.5</v>
      </c>
      <c r="X1494" s="7">
        <f t="shared" si="92"/>
        <v>0.23</v>
      </c>
      <c r="Y1494" s="5">
        <f t="shared" si="93"/>
        <v>154.38499999999999</v>
      </c>
      <c r="AI1494" t="e">
        <f>VLOOKUP(A1494,NP!$A:$B,2,FALSE)</f>
        <v>#N/A</v>
      </c>
      <c r="AJ1494">
        <f t="shared" si="94"/>
        <v>0</v>
      </c>
      <c r="AK1494">
        <f>VLOOKUP(F1494,Kondition!$B$4:$AG$31,18,FALSE)*100</f>
        <v>23</v>
      </c>
      <c r="AL1494" t="e">
        <f t="shared" si="95"/>
        <v>#REF!</v>
      </c>
      <c r="AM1494">
        <v>17</v>
      </c>
    </row>
    <row r="1495" spans="1:39" x14ac:dyDescent="0.3">
      <c r="A1495" s="5">
        <v>11012829</v>
      </c>
      <c r="B1495" s="6">
        <v>4019238023374</v>
      </c>
      <c r="C1495" s="5" t="s">
        <v>77</v>
      </c>
      <c r="D1495" s="5" t="s">
        <v>3438</v>
      </c>
      <c r="E1495" s="12">
        <v>200.5</v>
      </c>
      <c r="F1495" s="5" t="s">
        <v>18</v>
      </c>
      <c r="G1495" s="5">
        <v>2254518</v>
      </c>
      <c r="H1495" s="36" t="s">
        <v>77</v>
      </c>
      <c r="I1495" s="5">
        <v>225</v>
      </c>
      <c r="J1495" s="5">
        <v>45</v>
      </c>
      <c r="K1495" s="5">
        <v>18</v>
      </c>
      <c r="L1495" s="5" t="s">
        <v>3349</v>
      </c>
      <c r="M1495" s="5">
        <v>95</v>
      </c>
      <c r="N1495" s="5"/>
      <c r="O1495" s="5" t="s">
        <v>19</v>
      </c>
      <c r="P1495" s="5" t="s">
        <v>36</v>
      </c>
      <c r="Q1495" s="5" t="s">
        <v>21</v>
      </c>
      <c r="R1495" s="5" t="s">
        <v>21</v>
      </c>
      <c r="S1495" s="5">
        <v>72</v>
      </c>
      <c r="T1495" s="5" t="s">
        <v>22</v>
      </c>
      <c r="U1495" s="5" t="s">
        <v>23</v>
      </c>
      <c r="V1495" s="5" t="s">
        <v>24</v>
      </c>
      <c r="W1495" s="12">
        <v>200.5</v>
      </c>
      <c r="X1495" s="7">
        <f t="shared" si="92"/>
        <v>0.23</v>
      </c>
      <c r="Y1495" s="5">
        <f t="shared" si="93"/>
        <v>154.38499999999999</v>
      </c>
      <c r="AI1495" t="e">
        <f>VLOOKUP(A1495,NP!$A:$B,2,FALSE)</f>
        <v>#N/A</v>
      </c>
      <c r="AJ1495">
        <f t="shared" si="94"/>
        <v>0</v>
      </c>
      <c r="AK1495">
        <f>VLOOKUP(F1495,Kondition!$B$4:$AG$31,18,FALSE)*100</f>
        <v>23</v>
      </c>
      <c r="AL1495" t="e">
        <f t="shared" si="95"/>
        <v>#REF!</v>
      </c>
      <c r="AM1495">
        <v>17</v>
      </c>
    </row>
    <row r="1496" spans="1:39" x14ac:dyDescent="0.3">
      <c r="A1496" s="5">
        <v>11010151</v>
      </c>
      <c r="B1496" s="6">
        <v>4019238676204</v>
      </c>
      <c r="C1496" s="5" t="s">
        <v>4286</v>
      </c>
      <c r="D1496" s="5" t="s">
        <v>4820</v>
      </c>
      <c r="E1496" s="12">
        <v>186.5</v>
      </c>
      <c r="F1496" s="5" t="s">
        <v>18</v>
      </c>
      <c r="G1496" s="5">
        <v>2356516</v>
      </c>
      <c r="H1496" s="36" t="s">
        <v>4286</v>
      </c>
      <c r="I1496" s="5">
        <v>235</v>
      </c>
      <c r="J1496" s="5">
        <v>65</v>
      </c>
      <c r="K1496" s="5">
        <v>16</v>
      </c>
      <c r="L1496" s="5" t="s">
        <v>4302</v>
      </c>
      <c r="M1496" s="5">
        <v>115</v>
      </c>
      <c r="N1496" s="5">
        <v>113</v>
      </c>
      <c r="O1496" s="5" t="s">
        <v>50</v>
      </c>
      <c r="P1496" s="5"/>
      <c r="Q1496" s="5" t="s">
        <v>21</v>
      </c>
      <c r="R1496" s="5" t="s">
        <v>27</v>
      </c>
      <c r="S1496" s="5">
        <v>73</v>
      </c>
      <c r="T1496" s="5" t="s">
        <v>22</v>
      </c>
      <c r="U1496" s="5" t="s">
        <v>23</v>
      </c>
      <c r="V1496" s="5" t="s">
        <v>4279</v>
      </c>
      <c r="W1496" s="12">
        <v>186.5</v>
      </c>
      <c r="X1496" s="7">
        <f t="shared" si="92"/>
        <v>0.23</v>
      </c>
      <c r="Y1496" s="5">
        <f t="shared" si="93"/>
        <v>143.60499999999999</v>
      </c>
      <c r="AI1496" t="e">
        <f>VLOOKUP(A1496,NP!$A:$B,2,FALSE)</f>
        <v>#N/A</v>
      </c>
      <c r="AJ1496">
        <f t="shared" si="94"/>
        <v>0</v>
      </c>
      <c r="AK1496">
        <f>VLOOKUP(F1496,Kondition!$B$4:$AG$31,12,FALSE)*100</f>
        <v>23</v>
      </c>
      <c r="AL1496" t="e">
        <f t="shared" si="95"/>
        <v>#REF!</v>
      </c>
      <c r="AM1496">
        <v>16</v>
      </c>
    </row>
    <row r="1497" spans="1:39" x14ac:dyDescent="0.3">
      <c r="A1497" s="5">
        <v>10011830</v>
      </c>
      <c r="B1497" s="6">
        <v>4019238337815</v>
      </c>
      <c r="C1497" s="5" t="s">
        <v>2294</v>
      </c>
      <c r="D1497" s="5" t="s">
        <v>4926</v>
      </c>
      <c r="E1497" s="12">
        <v>186.5</v>
      </c>
      <c r="F1497" s="5" t="s">
        <v>18</v>
      </c>
      <c r="G1497" s="5">
        <v>2556516</v>
      </c>
      <c r="H1497" s="36" t="s">
        <v>2294</v>
      </c>
      <c r="I1497" s="5">
        <v>255</v>
      </c>
      <c r="J1497" s="5">
        <v>65</v>
      </c>
      <c r="K1497" s="5">
        <v>16</v>
      </c>
      <c r="L1497" s="5" t="s">
        <v>4922</v>
      </c>
      <c r="M1497" s="5">
        <v>109</v>
      </c>
      <c r="N1497" s="5"/>
      <c r="O1497" s="5" t="s">
        <v>19</v>
      </c>
      <c r="P1497" s="5"/>
      <c r="Q1497" s="5" t="s">
        <v>26</v>
      </c>
      <c r="R1497" s="5" t="s">
        <v>21</v>
      </c>
      <c r="S1497" s="5">
        <v>73</v>
      </c>
      <c r="T1497" s="5" t="s">
        <v>22</v>
      </c>
      <c r="U1497" s="5" t="s">
        <v>23</v>
      </c>
      <c r="V1497" s="5" t="s">
        <v>24</v>
      </c>
      <c r="W1497" s="12">
        <v>186.5</v>
      </c>
      <c r="X1497" s="7">
        <f t="shared" si="92"/>
        <v>0.23</v>
      </c>
      <c r="Y1497" s="5">
        <f t="shared" si="93"/>
        <v>143.60499999999999</v>
      </c>
      <c r="AI1497" t="e">
        <f>VLOOKUP(A1497,NP!$A:$B,2,FALSE)</f>
        <v>#N/A</v>
      </c>
      <c r="AJ1497">
        <f t="shared" si="94"/>
        <v>0</v>
      </c>
      <c r="AK1497">
        <f>VLOOKUP(F1497,Kondition!$B$4:$AG$31,12,FALSE)*100</f>
        <v>23</v>
      </c>
      <c r="AL1497" t="e">
        <f t="shared" si="95"/>
        <v>#REF!</v>
      </c>
      <c r="AM1497">
        <v>16</v>
      </c>
    </row>
    <row r="1498" spans="1:39" x14ac:dyDescent="0.3">
      <c r="A1498" s="5">
        <v>11010952</v>
      </c>
      <c r="B1498" s="6">
        <v>4019238768244</v>
      </c>
      <c r="C1498" s="5" t="s">
        <v>76</v>
      </c>
      <c r="D1498" s="5" t="s">
        <v>3297</v>
      </c>
      <c r="E1498" s="12">
        <v>201</v>
      </c>
      <c r="F1498" s="5" t="s">
        <v>18</v>
      </c>
      <c r="G1498" s="5">
        <v>2155517</v>
      </c>
      <c r="H1498" s="36" t="s">
        <v>76</v>
      </c>
      <c r="I1498" s="5">
        <v>215</v>
      </c>
      <c r="J1498" s="5">
        <v>55</v>
      </c>
      <c r="K1498" s="5">
        <v>17</v>
      </c>
      <c r="L1498" s="5" t="s">
        <v>3296</v>
      </c>
      <c r="M1498" s="5">
        <v>98</v>
      </c>
      <c r="N1498" s="5"/>
      <c r="O1498" s="5" t="s">
        <v>33</v>
      </c>
      <c r="P1498" s="5"/>
      <c r="Q1498" s="5"/>
      <c r="R1498" s="5"/>
      <c r="S1498" s="5"/>
      <c r="T1498" s="5"/>
      <c r="U1498" s="5"/>
      <c r="V1498" s="5"/>
      <c r="W1498" s="12">
        <v>201</v>
      </c>
      <c r="X1498" s="7">
        <f t="shared" si="92"/>
        <v>0.23</v>
      </c>
      <c r="Y1498" s="5">
        <f t="shared" si="93"/>
        <v>154.77000000000001</v>
      </c>
      <c r="AI1498" t="e">
        <f>VLOOKUP(A1498,NP!$A:$B,2,FALSE)</f>
        <v>#N/A</v>
      </c>
      <c r="AJ1498">
        <f t="shared" si="94"/>
        <v>0</v>
      </c>
      <c r="AK1498">
        <f>VLOOKUP(F1498,Kondition!$B$4:$AG$31,15,FALSE)*100</f>
        <v>23</v>
      </c>
      <c r="AL1498" t="e">
        <f t="shared" si="95"/>
        <v>#REF!</v>
      </c>
      <c r="AM1498">
        <v>17</v>
      </c>
    </row>
    <row r="1499" spans="1:39" x14ac:dyDescent="0.3">
      <c r="A1499" s="5">
        <v>10108392</v>
      </c>
      <c r="B1499" s="6">
        <v>8019227247961</v>
      </c>
      <c r="C1499" s="5" t="s">
        <v>77</v>
      </c>
      <c r="D1499" s="5" t="s">
        <v>1687</v>
      </c>
      <c r="E1499" s="12">
        <v>262</v>
      </c>
      <c r="F1499" s="5" t="s">
        <v>54</v>
      </c>
      <c r="G1499" s="5">
        <v>2454518</v>
      </c>
      <c r="H1499" s="36" t="s">
        <v>77</v>
      </c>
      <c r="I1499" s="5">
        <v>245</v>
      </c>
      <c r="J1499" s="5">
        <v>45</v>
      </c>
      <c r="K1499" s="5">
        <v>18</v>
      </c>
      <c r="L1499" s="5" t="s">
        <v>1575</v>
      </c>
      <c r="M1499" s="5">
        <v>100</v>
      </c>
      <c r="N1499" s="5"/>
      <c r="O1499" s="5" t="s">
        <v>25</v>
      </c>
      <c r="P1499" s="5" t="s">
        <v>57</v>
      </c>
      <c r="Q1499" s="5" t="s">
        <v>21</v>
      </c>
      <c r="R1499" s="5" t="s">
        <v>27</v>
      </c>
      <c r="S1499" s="5">
        <v>72</v>
      </c>
      <c r="T1499" s="5" t="s">
        <v>22</v>
      </c>
      <c r="U1499" s="5" t="s">
        <v>23</v>
      </c>
      <c r="V1499" s="5" t="s">
        <v>24</v>
      </c>
      <c r="W1499" s="12">
        <v>262</v>
      </c>
      <c r="X1499" s="7" t="str">
        <f t="shared" si="92"/>
        <v>NP</v>
      </c>
      <c r="Y1499" s="5">
        <f t="shared" si="93"/>
        <v>156.5</v>
      </c>
      <c r="AI1499">
        <f>VLOOKUP(A1499,NP!$A:$B,2,FALSE)</f>
        <v>156.5</v>
      </c>
      <c r="AJ1499">
        <f t="shared" si="94"/>
        <v>156.5</v>
      </c>
      <c r="AK1499">
        <f>VLOOKUP(F1499,Kondition!$B$4:$AG$31,18,FALSE)*100</f>
        <v>35.5</v>
      </c>
      <c r="AL1499" t="e">
        <f t="shared" si="95"/>
        <v>#REF!</v>
      </c>
      <c r="AM1499">
        <v>17</v>
      </c>
    </row>
    <row r="1500" spans="1:39" x14ac:dyDescent="0.3">
      <c r="A1500" s="5">
        <v>10108393</v>
      </c>
      <c r="B1500" s="6">
        <v>8019227239836</v>
      </c>
      <c r="C1500" s="5" t="s">
        <v>77</v>
      </c>
      <c r="D1500" s="5" t="s">
        <v>1688</v>
      </c>
      <c r="E1500" s="12">
        <v>357</v>
      </c>
      <c r="F1500" s="5" t="s">
        <v>54</v>
      </c>
      <c r="G1500" s="5">
        <v>2454519</v>
      </c>
      <c r="H1500" s="36" t="s">
        <v>77</v>
      </c>
      <c r="I1500" s="5">
        <v>245</v>
      </c>
      <c r="J1500" s="5">
        <v>45</v>
      </c>
      <c r="K1500" s="5">
        <v>19</v>
      </c>
      <c r="L1500" s="5" t="s">
        <v>1575</v>
      </c>
      <c r="M1500" s="5">
        <v>102</v>
      </c>
      <c r="N1500" s="5"/>
      <c r="O1500" s="5" t="s">
        <v>25</v>
      </c>
      <c r="P1500" s="5" t="s">
        <v>45</v>
      </c>
      <c r="Q1500" s="5" t="s">
        <v>21</v>
      </c>
      <c r="R1500" s="5" t="s">
        <v>27</v>
      </c>
      <c r="S1500" s="5">
        <v>72</v>
      </c>
      <c r="T1500" s="5" t="s">
        <v>22</v>
      </c>
      <c r="U1500" s="5" t="s">
        <v>23</v>
      </c>
      <c r="V1500" s="5" t="s">
        <v>24</v>
      </c>
      <c r="W1500" s="12">
        <v>357</v>
      </c>
      <c r="X1500" s="7" t="str">
        <f t="shared" si="92"/>
        <v>NP</v>
      </c>
      <c r="Y1500" s="5">
        <f t="shared" si="93"/>
        <v>201.5</v>
      </c>
      <c r="AI1500">
        <f>VLOOKUP(A1500,NP!$A:$B,2,FALSE)</f>
        <v>201.5</v>
      </c>
      <c r="AJ1500">
        <f t="shared" si="94"/>
        <v>201.5</v>
      </c>
      <c r="AK1500">
        <f>VLOOKUP(F1500,Kondition!$B$4:$AG$31,21,FALSE)*100</f>
        <v>40</v>
      </c>
      <c r="AL1500" t="e">
        <f t="shared" si="95"/>
        <v>#REF!</v>
      </c>
      <c r="AM1500">
        <v>19</v>
      </c>
    </row>
    <row r="1501" spans="1:39" x14ac:dyDescent="0.3">
      <c r="A1501" s="5">
        <v>10108394</v>
      </c>
      <c r="B1501" s="6">
        <v>8019227246735</v>
      </c>
      <c r="C1501" s="5" t="s">
        <v>77</v>
      </c>
      <c r="D1501" s="5" t="s">
        <v>1689</v>
      </c>
      <c r="E1501" s="12">
        <v>294</v>
      </c>
      <c r="F1501" s="5" t="s">
        <v>54</v>
      </c>
      <c r="G1501" s="5">
        <v>2455018</v>
      </c>
      <c r="H1501" s="36" t="s">
        <v>77</v>
      </c>
      <c r="I1501" s="5">
        <v>245</v>
      </c>
      <c r="J1501" s="5">
        <v>50</v>
      </c>
      <c r="K1501" s="5">
        <v>18</v>
      </c>
      <c r="L1501" s="5" t="s">
        <v>1575</v>
      </c>
      <c r="M1501" s="5">
        <v>100</v>
      </c>
      <c r="N1501" s="5"/>
      <c r="O1501" s="5" t="s">
        <v>19</v>
      </c>
      <c r="P1501" s="5" t="s">
        <v>45</v>
      </c>
      <c r="Q1501" s="5" t="s">
        <v>26</v>
      </c>
      <c r="R1501" s="5" t="s">
        <v>27</v>
      </c>
      <c r="S1501" s="5">
        <v>72</v>
      </c>
      <c r="T1501" s="5" t="s">
        <v>22</v>
      </c>
      <c r="U1501" s="5" t="s">
        <v>23</v>
      </c>
      <c r="V1501" s="5" t="s">
        <v>24</v>
      </c>
      <c r="W1501" s="12">
        <v>294</v>
      </c>
      <c r="X1501" s="7" t="str">
        <f t="shared" si="92"/>
        <v>NP</v>
      </c>
      <c r="Y1501" s="5">
        <f t="shared" si="93"/>
        <v>171.5</v>
      </c>
      <c r="AI1501">
        <f>VLOOKUP(A1501,NP!$A:$B,2,FALSE)</f>
        <v>171.5</v>
      </c>
      <c r="AJ1501">
        <f t="shared" si="94"/>
        <v>171.5</v>
      </c>
      <c r="AK1501">
        <f>VLOOKUP(F1501,Kondition!$B$4:$AG$31,18,FALSE)*100</f>
        <v>35.5</v>
      </c>
      <c r="AL1501" t="e">
        <f t="shared" si="95"/>
        <v>#REF!</v>
      </c>
      <c r="AM1501">
        <v>17</v>
      </c>
    </row>
    <row r="1502" spans="1:39" x14ac:dyDescent="0.3">
      <c r="A1502" s="5">
        <v>11014818</v>
      </c>
      <c r="B1502" s="6">
        <v>4019238050530</v>
      </c>
      <c r="C1502" s="5" t="s">
        <v>76</v>
      </c>
      <c r="D1502" s="5" t="s">
        <v>3517</v>
      </c>
      <c r="E1502" s="12">
        <v>270</v>
      </c>
      <c r="F1502" s="5" t="s">
        <v>18</v>
      </c>
      <c r="G1502" s="5">
        <v>2355020</v>
      </c>
      <c r="H1502" s="36" t="s">
        <v>76</v>
      </c>
      <c r="I1502" s="5">
        <v>235</v>
      </c>
      <c r="J1502" s="5">
        <v>50</v>
      </c>
      <c r="K1502" s="5">
        <v>20</v>
      </c>
      <c r="L1502" s="5" t="s">
        <v>202</v>
      </c>
      <c r="M1502" s="5">
        <v>100</v>
      </c>
      <c r="N1502" s="5"/>
      <c r="O1502" s="5" t="s">
        <v>33</v>
      </c>
      <c r="P1502" s="5"/>
      <c r="Q1502" s="5"/>
      <c r="R1502" s="5"/>
      <c r="S1502" s="5"/>
      <c r="T1502" s="5"/>
      <c r="U1502" s="5"/>
      <c r="V1502" s="5"/>
      <c r="W1502" s="12">
        <v>270</v>
      </c>
      <c r="X1502" s="7">
        <f t="shared" si="92"/>
        <v>0.28000000000000003</v>
      </c>
      <c r="Y1502" s="5">
        <f t="shared" si="93"/>
        <v>194.4</v>
      </c>
      <c r="AI1502" t="e">
        <f>VLOOKUP(A1502,NP!$A:$B,2,FALSE)</f>
        <v>#N/A</v>
      </c>
      <c r="AJ1502">
        <f t="shared" si="94"/>
        <v>0</v>
      </c>
      <c r="AK1502">
        <f>VLOOKUP(F1502,Kondition!$B$4:$AG$309,24,FALSE)*100</f>
        <v>28.000000000000004</v>
      </c>
      <c r="AL1502" t="e">
        <f t="shared" si="95"/>
        <v>#REF!</v>
      </c>
      <c r="AM1502">
        <v>19</v>
      </c>
    </row>
    <row r="1503" spans="1:39" x14ac:dyDescent="0.3">
      <c r="A1503" s="5">
        <v>10010627</v>
      </c>
      <c r="B1503" s="6">
        <v>4019238279115</v>
      </c>
      <c r="C1503" s="5" t="s">
        <v>76</v>
      </c>
      <c r="D1503" s="5" t="s">
        <v>78</v>
      </c>
      <c r="E1503" s="12">
        <v>201.5</v>
      </c>
      <c r="F1503" s="5" t="s">
        <v>18</v>
      </c>
      <c r="G1503" s="5">
        <v>2454518</v>
      </c>
      <c r="H1503" s="36" t="s">
        <v>76</v>
      </c>
      <c r="I1503" s="5">
        <v>245</v>
      </c>
      <c r="J1503" s="5">
        <v>45</v>
      </c>
      <c r="K1503" s="5">
        <v>18</v>
      </c>
      <c r="L1503" s="5" t="s">
        <v>79</v>
      </c>
      <c r="M1503" s="5">
        <v>100</v>
      </c>
      <c r="N1503" s="5"/>
      <c r="O1503" s="5" t="s">
        <v>25</v>
      </c>
      <c r="P1503" s="5"/>
      <c r="Q1503" s="5" t="s">
        <v>26</v>
      </c>
      <c r="R1503" s="5" t="s">
        <v>26</v>
      </c>
      <c r="S1503" s="5">
        <v>72</v>
      </c>
      <c r="T1503" s="5" t="s">
        <v>22</v>
      </c>
      <c r="U1503" s="5" t="s">
        <v>23</v>
      </c>
      <c r="V1503" s="5" t="s">
        <v>24</v>
      </c>
      <c r="W1503" s="12">
        <v>201.5</v>
      </c>
      <c r="X1503" s="7">
        <f t="shared" si="92"/>
        <v>0.23</v>
      </c>
      <c r="Y1503" s="5">
        <f t="shared" si="93"/>
        <v>155.155</v>
      </c>
      <c r="AI1503" t="e">
        <f>VLOOKUP(A1503,NP!$A:$B,2,FALSE)</f>
        <v>#N/A</v>
      </c>
      <c r="AJ1503">
        <f t="shared" si="94"/>
        <v>0</v>
      </c>
      <c r="AK1503">
        <f>VLOOKUP(F1503,Kondition!$B$4:$AG$31,18,FALSE)*100</f>
        <v>23</v>
      </c>
      <c r="AL1503" t="e">
        <f t="shared" si="95"/>
        <v>#REF!</v>
      </c>
      <c r="AM1503">
        <v>17</v>
      </c>
    </row>
    <row r="1504" spans="1:39" x14ac:dyDescent="0.3">
      <c r="A1504" s="5">
        <v>11010653</v>
      </c>
      <c r="B1504" s="6">
        <v>4019238743357</v>
      </c>
      <c r="C1504" s="5" t="s">
        <v>76</v>
      </c>
      <c r="D1504" s="5" t="s">
        <v>3270</v>
      </c>
      <c r="E1504" s="12">
        <v>201.5</v>
      </c>
      <c r="F1504" s="5" t="s">
        <v>18</v>
      </c>
      <c r="G1504" s="5">
        <v>2454518</v>
      </c>
      <c r="H1504" s="36" t="s">
        <v>76</v>
      </c>
      <c r="I1504" s="5">
        <v>245</v>
      </c>
      <c r="J1504" s="5">
        <v>45</v>
      </c>
      <c r="K1504" s="5">
        <v>18</v>
      </c>
      <c r="L1504" s="5" t="s">
        <v>202</v>
      </c>
      <c r="M1504" s="5">
        <v>100</v>
      </c>
      <c r="N1504" s="5"/>
      <c r="O1504" s="5" t="s">
        <v>25</v>
      </c>
      <c r="P1504" s="5"/>
      <c r="Q1504" s="5" t="s">
        <v>21</v>
      </c>
      <c r="R1504" s="5" t="s">
        <v>21</v>
      </c>
      <c r="S1504" s="5">
        <v>72</v>
      </c>
      <c r="T1504" s="5" t="s">
        <v>22</v>
      </c>
      <c r="U1504" s="5" t="s">
        <v>23</v>
      </c>
      <c r="V1504" s="5" t="s">
        <v>24</v>
      </c>
      <c r="W1504" s="12">
        <v>201.5</v>
      </c>
      <c r="X1504" s="7">
        <f t="shared" si="92"/>
        <v>0.23</v>
      </c>
      <c r="Y1504" s="5">
        <f t="shared" si="93"/>
        <v>155.155</v>
      </c>
      <c r="AI1504" t="e">
        <f>VLOOKUP(A1504,NP!$A:$B,2,FALSE)</f>
        <v>#N/A</v>
      </c>
      <c r="AJ1504">
        <f t="shared" si="94"/>
        <v>0</v>
      </c>
      <c r="AK1504">
        <f>VLOOKUP(F1504,Kondition!$B$4:$AG$31,18,FALSE)*100</f>
        <v>23</v>
      </c>
      <c r="AL1504" t="e">
        <f t="shared" si="95"/>
        <v>#REF!</v>
      </c>
      <c r="AM1504">
        <v>17</v>
      </c>
    </row>
    <row r="1505" spans="1:39" x14ac:dyDescent="0.3">
      <c r="A1505" s="5">
        <v>10019350</v>
      </c>
      <c r="B1505" s="6">
        <v>4019238641165</v>
      </c>
      <c r="C1505" s="5" t="s">
        <v>76</v>
      </c>
      <c r="D1505" s="5" t="s">
        <v>218</v>
      </c>
      <c r="E1505" s="12">
        <v>201.5</v>
      </c>
      <c r="F1505" s="5" t="s">
        <v>18</v>
      </c>
      <c r="G1505" s="5">
        <v>2354517</v>
      </c>
      <c r="H1505" s="36" t="s">
        <v>76</v>
      </c>
      <c r="I1505" s="5">
        <v>235</v>
      </c>
      <c r="J1505" s="5">
        <v>45</v>
      </c>
      <c r="K1505" s="5">
        <v>17</v>
      </c>
      <c r="L1505" s="5" t="s">
        <v>202</v>
      </c>
      <c r="M1505" s="5">
        <v>94</v>
      </c>
      <c r="N1505" s="5"/>
      <c r="O1505" s="5" t="s">
        <v>19</v>
      </c>
      <c r="P1505" s="5"/>
      <c r="Q1505" s="5" t="s">
        <v>21</v>
      </c>
      <c r="R1505" s="5" t="s">
        <v>21</v>
      </c>
      <c r="S1505" s="5">
        <v>72</v>
      </c>
      <c r="T1505" s="5" t="s">
        <v>22</v>
      </c>
      <c r="U1505" s="5" t="s">
        <v>23</v>
      </c>
      <c r="V1505" s="5" t="s">
        <v>24</v>
      </c>
      <c r="W1505" s="12">
        <v>201.5</v>
      </c>
      <c r="X1505" s="7">
        <f t="shared" si="92"/>
        <v>0.23</v>
      </c>
      <c r="Y1505" s="5">
        <f t="shared" si="93"/>
        <v>155.155</v>
      </c>
      <c r="AI1505" t="e">
        <f>VLOOKUP(A1505,NP!$A:$B,2,FALSE)</f>
        <v>#N/A</v>
      </c>
      <c r="AJ1505">
        <f t="shared" si="94"/>
        <v>0</v>
      </c>
      <c r="AK1505">
        <f>VLOOKUP(F1505,Kondition!$B$4:$AG$31,15,FALSE)*100</f>
        <v>23</v>
      </c>
      <c r="AL1505" t="e">
        <f t="shared" si="95"/>
        <v>#REF!</v>
      </c>
      <c r="AM1505">
        <v>17</v>
      </c>
    </row>
    <row r="1506" spans="1:39" x14ac:dyDescent="0.3">
      <c r="A1506" s="5">
        <v>10016937</v>
      </c>
      <c r="B1506" s="6">
        <v>4019238520149</v>
      </c>
      <c r="C1506" s="5" t="s">
        <v>77</v>
      </c>
      <c r="D1506" s="5" t="s">
        <v>153</v>
      </c>
      <c r="E1506" s="12">
        <v>202</v>
      </c>
      <c r="F1506" s="5" t="s">
        <v>18</v>
      </c>
      <c r="G1506" s="5">
        <v>2254518</v>
      </c>
      <c r="H1506" s="36" t="s">
        <v>77</v>
      </c>
      <c r="I1506" s="5">
        <v>225</v>
      </c>
      <c r="J1506" s="5">
        <v>45</v>
      </c>
      <c r="K1506" s="5">
        <v>18</v>
      </c>
      <c r="L1506" s="5" t="s">
        <v>122</v>
      </c>
      <c r="M1506" s="5">
        <v>95</v>
      </c>
      <c r="N1506" s="5"/>
      <c r="O1506" s="5" t="s">
        <v>25</v>
      </c>
      <c r="P1506" s="5" t="s">
        <v>36</v>
      </c>
      <c r="Q1506" s="5" t="s">
        <v>20</v>
      </c>
      <c r="R1506" s="5" t="s">
        <v>26</v>
      </c>
      <c r="S1506" s="5">
        <v>72</v>
      </c>
      <c r="T1506" s="5" t="s">
        <v>22</v>
      </c>
      <c r="U1506" s="5" t="s">
        <v>23</v>
      </c>
      <c r="V1506" s="5" t="s">
        <v>24</v>
      </c>
      <c r="W1506" s="12">
        <v>202</v>
      </c>
      <c r="X1506" s="7">
        <f t="shared" si="92"/>
        <v>0.23</v>
      </c>
      <c r="Y1506" s="5">
        <f t="shared" si="93"/>
        <v>155.54</v>
      </c>
      <c r="AI1506" t="e">
        <f>VLOOKUP(A1506,NP!$A:$B,2,FALSE)</f>
        <v>#N/A</v>
      </c>
      <c r="AJ1506">
        <f t="shared" si="94"/>
        <v>0</v>
      </c>
      <c r="AK1506">
        <f>VLOOKUP(F1506,Kondition!$B$4:$AG$31,18,FALSE)*100</f>
        <v>23</v>
      </c>
      <c r="AL1506" t="e">
        <f t="shared" si="95"/>
        <v>#REF!</v>
      </c>
      <c r="AM1506">
        <v>17</v>
      </c>
    </row>
    <row r="1507" spans="1:39" x14ac:dyDescent="0.3">
      <c r="A1507" s="5">
        <v>11012822</v>
      </c>
      <c r="B1507" s="6">
        <v>4019238023367</v>
      </c>
      <c r="C1507" s="5" t="s">
        <v>77</v>
      </c>
      <c r="D1507" s="5" t="s">
        <v>3435</v>
      </c>
      <c r="E1507" s="12">
        <v>202</v>
      </c>
      <c r="F1507" s="5" t="s">
        <v>18</v>
      </c>
      <c r="G1507" s="5">
        <v>2254518</v>
      </c>
      <c r="H1507" s="36" t="s">
        <v>77</v>
      </c>
      <c r="I1507" s="5">
        <v>225</v>
      </c>
      <c r="J1507" s="5">
        <v>45</v>
      </c>
      <c r="K1507" s="5">
        <v>18</v>
      </c>
      <c r="L1507" s="5" t="s">
        <v>3349</v>
      </c>
      <c r="M1507" s="5">
        <v>95</v>
      </c>
      <c r="N1507" s="5"/>
      <c r="O1507" s="5" t="s">
        <v>25</v>
      </c>
      <c r="P1507" s="5" t="s">
        <v>36</v>
      </c>
      <c r="Q1507" s="5" t="s">
        <v>21</v>
      </c>
      <c r="R1507" s="5" t="s">
        <v>21</v>
      </c>
      <c r="S1507" s="5">
        <v>72</v>
      </c>
      <c r="T1507" s="5" t="s">
        <v>22</v>
      </c>
      <c r="U1507" s="5" t="s">
        <v>23</v>
      </c>
      <c r="V1507" s="5" t="s">
        <v>24</v>
      </c>
      <c r="W1507" s="12">
        <v>202</v>
      </c>
      <c r="X1507" s="7">
        <f t="shared" si="92"/>
        <v>0.23</v>
      </c>
      <c r="Y1507" s="5">
        <f t="shared" si="93"/>
        <v>155.54</v>
      </c>
      <c r="AI1507" t="e">
        <f>VLOOKUP(A1507,NP!$A:$B,2,FALSE)</f>
        <v>#N/A</v>
      </c>
      <c r="AJ1507">
        <f t="shared" si="94"/>
        <v>0</v>
      </c>
      <c r="AK1507">
        <f>VLOOKUP(F1507,Kondition!$B$4:$AG$31,18,FALSE)*100</f>
        <v>23</v>
      </c>
      <c r="AL1507" t="e">
        <f t="shared" si="95"/>
        <v>#REF!</v>
      </c>
      <c r="AM1507">
        <v>17</v>
      </c>
    </row>
    <row r="1508" spans="1:39" x14ac:dyDescent="0.3">
      <c r="A1508" s="5">
        <v>11012352</v>
      </c>
      <c r="B1508" s="6">
        <v>4019238008975</v>
      </c>
      <c r="C1508" s="5" t="s">
        <v>76</v>
      </c>
      <c r="D1508" s="5" t="s">
        <v>3391</v>
      </c>
      <c r="E1508" s="12">
        <v>202</v>
      </c>
      <c r="F1508" s="5" t="s">
        <v>18</v>
      </c>
      <c r="G1508" s="5">
        <v>2354517</v>
      </c>
      <c r="H1508" s="36" t="s">
        <v>76</v>
      </c>
      <c r="I1508" s="5">
        <v>235</v>
      </c>
      <c r="J1508" s="5">
        <v>45</v>
      </c>
      <c r="K1508" s="5">
        <v>17</v>
      </c>
      <c r="L1508" s="5" t="s">
        <v>202</v>
      </c>
      <c r="M1508" s="5">
        <v>97</v>
      </c>
      <c r="N1508" s="5"/>
      <c r="O1508" s="5" t="s">
        <v>19</v>
      </c>
      <c r="P1508" s="5"/>
      <c r="Q1508" s="5" t="s">
        <v>21</v>
      </c>
      <c r="R1508" s="5" t="s">
        <v>21</v>
      </c>
      <c r="S1508" s="5">
        <v>72</v>
      </c>
      <c r="T1508" s="5" t="s">
        <v>22</v>
      </c>
      <c r="U1508" s="5" t="s">
        <v>23</v>
      </c>
      <c r="V1508" s="5" t="s">
        <v>24</v>
      </c>
      <c r="W1508" s="12">
        <v>202</v>
      </c>
      <c r="X1508" s="7">
        <f t="shared" si="92"/>
        <v>0.23</v>
      </c>
      <c r="Y1508" s="5">
        <f t="shared" si="93"/>
        <v>155.54</v>
      </c>
      <c r="AI1508" t="e">
        <f>VLOOKUP(A1508,NP!$A:$B,2,FALSE)</f>
        <v>#N/A</v>
      </c>
      <c r="AJ1508">
        <f t="shared" si="94"/>
        <v>0</v>
      </c>
      <c r="AK1508">
        <f>VLOOKUP(F1508,Kondition!$B$4:$AG$31,15,FALSE)*100</f>
        <v>23</v>
      </c>
      <c r="AL1508" t="e">
        <f t="shared" si="95"/>
        <v>#REF!</v>
      </c>
      <c r="AM1508">
        <v>17</v>
      </c>
    </row>
    <row r="1509" spans="1:39" x14ac:dyDescent="0.3">
      <c r="A1509" s="5">
        <v>10108419</v>
      </c>
      <c r="B1509" s="6">
        <v>8019227246353</v>
      </c>
      <c r="C1509" s="5" t="s">
        <v>77</v>
      </c>
      <c r="D1509" s="5" t="s">
        <v>1697</v>
      </c>
      <c r="E1509" s="12">
        <v>358</v>
      </c>
      <c r="F1509" s="5" t="s">
        <v>54</v>
      </c>
      <c r="G1509" s="5">
        <v>2455018</v>
      </c>
      <c r="H1509" s="36" t="s">
        <v>77</v>
      </c>
      <c r="I1509" s="5">
        <v>245</v>
      </c>
      <c r="J1509" s="5">
        <v>50</v>
      </c>
      <c r="K1509" s="5">
        <v>18</v>
      </c>
      <c r="L1509" s="5" t="s">
        <v>1575</v>
      </c>
      <c r="M1509" s="5">
        <v>104</v>
      </c>
      <c r="N1509" s="5"/>
      <c r="O1509" s="5" t="s">
        <v>25</v>
      </c>
      <c r="P1509" s="5" t="s">
        <v>57</v>
      </c>
      <c r="Q1509" s="5" t="s">
        <v>26</v>
      </c>
      <c r="R1509" s="5" t="s">
        <v>27</v>
      </c>
      <c r="S1509" s="5">
        <v>71</v>
      </c>
      <c r="T1509" s="5" t="s">
        <v>22</v>
      </c>
      <c r="U1509" s="5" t="s">
        <v>23</v>
      </c>
      <c r="V1509" s="5" t="s">
        <v>24</v>
      </c>
      <c r="W1509" s="12">
        <v>358</v>
      </c>
      <c r="X1509" s="7" t="str">
        <f t="shared" si="92"/>
        <v>NP</v>
      </c>
      <c r="Y1509" s="5">
        <f t="shared" si="93"/>
        <v>202</v>
      </c>
      <c r="AI1509">
        <f>VLOOKUP(A1509,NP!$A:$B,2,FALSE)</f>
        <v>202</v>
      </c>
      <c r="AJ1509">
        <f t="shared" si="94"/>
        <v>202</v>
      </c>
      <c r="AK1509">
        <f>VLOOKUP(F1509,Kondition!$B$4:$AG$31,18,FALSE)*100</f>
        <v>35.5</v>
      </c>
      <c r="AL1509" t="e">
        <f t="shared" si="95"/>
        <v>#REF!</v>
      </c>
      <c r="AM1509">
        <v>17</v>
      </c>
    </row>
    <row r="1510" spans="1:39" x14ac:dyDescent="0.3">
      <c r="A1510" s="5">
        <v>10015123</v>
      </c>
      <c r="B1510" s="6">
        <v>4019238387872</v>
      </c>
      <c r="C1510" s="5" t="s">
        <v>76</v>
      </c>
      <c r="D1510" s="5" t="s">
        <v>117</v>
      </c>
      <c r="E1510" s="12">
        <v>202.5</v>
      </c>
      <c r="F1510" s="5" t="s">
        <v>18</v>
      </c>
      <c r="G1510" s="5">
        <v>2354018</v>
      </c>
      <c r="H1510" s="36" t="s">
        <v>76</v>
      </c>
      <c r="I1510" s="5">
        <v>235</v>
      </c>
      <c r="J1510" s="5">
        <v>40</v>
      </c>
      <c r="K1510" s="5">
        <v>18</v>
      </c>
      <c r="L1510" s="5" t="s">
        <v>79</v>
      </c>
      <c r="M1510" s="5">
        <v>95</v>
      </c>
      <c r="N1510" s="5"/>
      <c r="O1510" s="5" t="s">
        <v>19</v>
      </c>
      <c r="P1510" s="5"/>
      <c r="Q1510" s="5" t="s">
        <v>26</v>
      </c>
      <c r="R1510" s="5" t="s">
        <v>21</v>
      </c>
      <c r="S1510" s="5">
        <v>72</v>
      </c>
      <c r="T1510" s="5" t="s">
        <v>22</v>
      </c>
      <c r="U1510" s="5" t="s">
        <v>23</v>
      </c>
      <c r="V1510" s="5" t="s">
        <v>24</v>
      </c>
      <c r="W1510" s="12">
        <v>202.5</v>
      </c>
      <c r="X1510" s="7">
        <f t="shared" si="92"/>
        <v>0.23</v>
      </c>
      <c r="Y1510" s="5">
        <f t="shared" si="93"/>
        <v>155.92500000000001</v>
      </c>
      <c r="AI1510" t="e">
        <f>VLOOKUP(A1510,NP!$A:$B,2,FALSE)</f>
        <v>#N/A</v>
      </c>
      <c r="AJ1510">
        <f t="shared" si="94"/>
        <v>0</v>
      </c>
      <c r="AK1510">
        <f>VLOOKUP(F1510,Kondition!$B$4:$AG$31,18,FALSE)*100</f>
        <v>23</v>
      </c>
      <c r="AL1510" t="e">
        <f t="shared" si="95"/>
        <v>#REF!</v>
      </c>
      <c r="AM1510">
        <v>17</v>
      </c>
    </row>
    <row r="1511" spans="1:39" x14ac:dyDescent="0.3">
      <c r="A1511" s="5">
        <v>10019353</v>
      </c>
      <c r="B1511" s="6">
        <v>4019238641141</v>
      </c>
      <c r="C1511" s="5" t="s">
        <v>76</v>
      </c>
      <c r="D1511" s="5" t="s">
        <v>221</v>
      </c>
      <c r="E1511" s="12">
        <v>202.5</v>
      </c>
      <c r="F1511" s="5" t="s">
        <v>18</v>
      </c>
      <c r="G1511" s="5">
        <v>2354518</v>
      </c>
      <c r="H1511" s="36" t="s">
        <v>76</v>
      </c>
      <c r="I1511" s="5">
        <v>235</v>
      </c>
      <c r="J1511" s="5">
        <v>45</v>
      </c>
      <c r="K1511" s="5">
        <v>18</v>
      </c>
      <c r="L1511" s="5" t="s">
        <v>202</v>
      </c>
      <c r="M1511" s="5">
        <v>98</v>
      </c>
      <c r="N1511" s="5"/>
      <c r="O1511" s="5" t="s">
        <v>25</v>
      </c>
      <c r="P1511" s="5"/>
      <c r="Q1511" s="5" t="s">
        <v>21</v>
      </c>
      <c r="R1511" s="5" t="s">
        <v>21</v>
      </c>
      <c r="S1511" s="5">
        <v>72</v>
      </c>
      <c r="T1511" s="5" t="s">
        <v>22</v>
      </c>
      <c r="U1511" s="5" t="s">
        <v>23</v>
      </c>
      <c r="V1511" s="5" t="s">
        <v>24</v>
      </c>
      <c r="W1511" s="12">
        <v>202.5</v>
      </c>
      <c r="X1511" s="7">
        <f t="shared" si="92"/>
        <v>0.23</v>
      </c>
      <c r="Y1511" s="5">
        <f t="shared" si="93"/>
        <v>155.92500000000001</v>
      </c>
      <c r="AI1511" t="e">
        <f>VLOOKUP(A1511,NP!$A:$B,2,FALSE)</f>
        <v>#N/A</v>
      </c>
      <c r="AJ1511">
        <f t="shared" si="94"/>
        <v>0</v>
      </c>
      <c r="AK1511">
        <f>VLOOKUP(F1511,Kondition!$B$4:$AG$31,18,FALSE)*100</f>
        <v>23</v>
      </c>
      <c r="AL1511" t="e">
        <f t="shared" si="95"/>
        <v>#REF!</v>
      </c>
      <c r="AM1511">
        <v>17</v>
      </c>
    </row>
    <row r="1512" spans="1:39" x14ac:dyDescent="0.3">
      <c r="A1512" s="5">
        <v>10108422</v>
      </c>
      <c r="B1512" s="6">
        <v>8019227246216</v>
      </c>
      <c r="C1512" s="5" t="s">
        <v>77</v>
      </c>
      <c r="D1512" s="5" t="s">
        <v>1700</v>
      </c>
      <c r="E1512" s="12">
        <v>211</v>
      </c>
      <c r="F1512" s="5" t="s">
        <v>54</v>
      </c>
      <c r="G1512" s="5">
        <v>2254517</v>
      </c>
      <c r="H1512" s="36" t="s">
        <v>77</v>
      </c>
      <c r="I1512" s="5">
        <v>225</v>
      </c>
      <c r="J1512" s="5">
        <v>45</v>
      </c>
      <c r="K1512" s="5">
        <v>17</v>
      </c>
      <c r="L1512" s="5" t="s">
        <v>1575</v>
      </c>
      <c r="M1512" s="5">
        <v>91</v>
      </c>
      <c r="N1512" s="5"/>
      <c r="O1512" s="5" t="s">
        <v>19</v>
      </c>
      <c r="P1512" s="5" t="s">
        <v>57</v>
      </c>
      <c r="Q1512" s="5" t="s">
        <v>21</v>
      </c>
      <c r="R1512" s="5" t="s">
        <v>27</v>
      </c>
      <c r="S1512" s="5">
        <v>72</v>
      </c>
      <c r="T1512" s="5" t="s">
        <v>22</v>
      </c>
      <c r="U1512" s="5" t="s">
        <v>23</v>
      </c>
      <c r="V1512" s="5" t="s">
        <v>24</v>
      </c>
      <c r="W1512" s="12">
        <v>211</v>
      </c>
      <c r="X1512" s="7">
        <f t="shared" si="92"/>
        <v>0.35499999999999998</v>
      </c>
      <c r="Y1512" s="5">
        <f t="shared" si="93"/>
        <v>136.095</v>
      </c>
      <c r="AI1512" t="e">
        <f>VLOOKUP(A1512,NP!$A:$B,2,FALSE)</f>
        <v>#N/A</v>
      </c>
      <c r="AJ1512">
        <f t="shared" si="94"/>
        <v>0</v>
      </c>
      <c r="AK1512">
        <f>VLOOKUP(F1512,Kondition!$B$4:$AG$31,15,FALSE)*100</f>
        <v>35.5</v>
      </c>
      <c r="AL1512" t="e">
        <f t="shared" si="95"/>
        <v>#REF!</v>
      </c>
      <c r="AM1512">
        <v>17</v>
      </c>
    </row>
    <row r="1513" spans="1:39" x14ac:dyDescent="0.3">
      <c r="A1513" s="5">
        <v>10019366</v>
      </c>
      <c r="B1513" s="6">
        <v>4019238642995</v>
      </c>
      <c r="C1513" s="5" t="s">
        <v>2294</v>
      </c>
      <c r="D1513" s="5" t="s">
        <v>4958</v>
      </c>
      <c r="E1513" s="12">
        <v>202.5</v>
      </c>
      <c r="F1513" s="5" t="s">
        <v>18</v>
      </c>
      <c r="G1513" s="5">
        <v>2256017</v>
      </c>
      <c r="H1513" s="36" t="s">
        <v>2294</v>
      </c>
      <c r="I1513" s="5">
        <v>225</v>
      </c>
      <c r="J1513" s="5">
        <v>60</v>
      </c>
      <c r="K1513" s="5">
        <v>17</v>
      </c>
      <c r="L1513" s="5" t="s">
        <v>202</v>
      </c>
      <c r="M1513" s="5">
        <v>99</v>
      </c>
      <c r="N1513" s="5"/>
      <c r="O1513" s="5" t="s">
        <v>19</v>
      </c>
      <c r="P1513" s="5"/>
      <c r="Q1513" s="5" t="s">
        <v>21</v>
      </c>
      <c r="R1513" s="5" t="s">
        <v>21</v>
      </c>
      <c r="S1513" s="5">
        <v>72</v>
      </c>
      <c r="T1513" s="5" t="s">
        <v>22</v>
      </c>
      <c r="U1513" s="5" t="s">
        <v>23</v>
      </c>
      <c r="V1513" s="5" t="s">
        <v>24</v>
      </c>
      <c r="W1513" s="12">
        <v>202.5</v>
      </c>
      <c r="X1513" s="7">
        <f t="shared" si="92"/>
        <v>0.23</v>
      </c>
      <c r="Y1513" s="5">
        <f t="shared" si="93"/>
        <v>155.92500000000001</v>
      </c>
      <c r="AI1513" t="e">
        <f>VLOOKUP(A1513,NP!$A:$B,2,FALSE)</f>
        <v>#N/A</v>
      </c>
      <c r="AJ1513">
        <f t="shared" si="94"/>
        <v>0</v>
      </c>
      <c r="AK1513">
        <f>VLOOKUP(F1513,Kondition!$B$4:$AG$31,15,FALSE)*100</f>
        <v>23</v>
      </c>
      <c r="AL1513" t="e">
        <f t="shared" si="95"/>
        <v>#REF!</v>
      </c>
      <c r="AM1513">
        <v>17</v>
      </c>
    </row>
    <row r="1514" spans="1:39" x14ac:dyDescent="0.3">
      <c r="A1514" s="5">
        <v>10108424</v>
      </c>
      <c r="B1514" s="6">
        <v>8019227246193</v>
      </c>
      <c r="C1514" s="5" t="s">
        <v>77</v>
      </c>
      <c r="D1514" s="5" t="s">
        <v>1702</v>
      </c>
      <c r="E1514" s="12">
        <v>147</v>
      </c>
      <c r="F1514" s="5" t="s">
        <v>54</v>
      </c>
      <c r="G1514" s="5">
        <v>2055516</v>
      </c>
      <c r="H1514" s="36" t="s">
        <v>77</v>
      </c>
      <c r="I1514" s="5">
        <v>205</v>
      </c>
      <c r="J1514" s="5">
        <v>55</v>
      </c>
      <c r="K1514" s="5">
        <v>16</v>
      </c>
      <c r="L1514" s="5" t="s">
        <v>1575</v>
      </c>
      <c r="M1514" s="5">
        <v>91</v>
      </c>
      <c r="N1514" s="5"/>
      <c r="O1514" s="5" t="s">
        <v>19</v>
      </c>
      <c r="P1514" s="5" t="s">
        <v>57</v>
      </c>
      <c r="Q1514" s="5" t="s">
        <v>26</v>
      </c>
      <c r="R1514" s="5" t="s">
        <v>27</v>
      </c>
      <c r="S1514" s="5">
        <v>72</v>
      </c>
      <c r="T1514" s="5" t="s">
        <v>22</v>
      </c>
      <c r="U1514" s="5" t="s">
        <v>23</v>
      </c>
      <c r="V1514" s="5" t="s">
        <v>24</v>
      </c>
      <c r="W1514" s="12">
        <v>147</v>
      </c>
      <c r="X1514" s="7">
        <f t="shared" si="92"/>
        <v>0.35499999999999998</v>
      </c>
      <c r="Y1514" s="5">
        <f t="shared" si="93"/>
        <v>94.814999999999998</v>
      </c>
      <c r="AI1514" t="e">
        <f>VLOOKUP(A1514,NP!$A:$B,2,FALSE)</f>
        <v>#N/A</v>
      </c>
      <c r="AJ1514">
        <f t="shared" si="94"/>
        <v>0</v>
      </c>
      <c r="AK1514">
        <f>VLOOKUP(F1514,Kondition!$B$4:$AG$31,12,FALSE)*100</f>
        <v>35.5</v>
      </c>
      <c r="AL1514" t="e">
        <f t="shared" si="95"/>
        <v>#REF!</v>
      </c>
      <c r="AM1514">
        <v>16</v>
      </c>
    </row>
    <row r="1515" spans="1:39" x14ac:dyDescent="0.3">
      <c r="A1515" s="5">
        <v>10108425</v>
      </c>
      <c r="B1515" s="6">
        <v>8019227246117</v>
      </c>
      <c r="C1515" s="5" t="s">
        <v>77</v>
      </c>
      <c r="D1515" s="5" t="s">
        <v>1703</v>
      </c>
      <c r="E1515" s="12">
        <v>277</v>
      </c>
      <c r="F1515" s="5" t="s">
        <v>54</v>
      </c>
      <c r="G1515" s="5">
        <v>2255018</v>
      </c>
      <c r="H1515" s="36" t="s">
        <v>77</v>
      </c>
      <c r="I1515" s="5">
        <v>225</v>
      </c>
      <c r="J1515" s="5">
        <v>50</v>
      </c>
      <c r="K1515" s="5">
        <v>18</v>
      </c>
      <c r="L1515" s="5" t="s">
        <v>1575</v>
      </c>
      <c r="M1515" s="5">
        <v>95</v>
      </c>
      <c r="N1515" s="5"/>
      <c r="O1515" s="5" t="s">
        <v>19</v>
      </c>
      <c r="P1515" s="5" t="s">
        <v>57</v>
      </c>
      <c r="Q1515" s="5" t="s">
        <v>21</v>
      </c>
      <c r="R1515" s="5" t="s">
        <v>27</v>
      </c>
      <c r="S1515" s="5">
        <v>72</v>
      </c>
      <c r="T1515" s="5" t="s">
        <v>22</v>
      </c>
      <c r="U1515" s="5" t="s">
        <v>23</v>
      </c>
      <c r="V1515" s="5" t="s">
        <v>24</v>
      </c>
      <c r="W1515" s="12">
        <v>277</v>
      </c>
      <c r="X1515" s="7" t="str">
        <f t="shared" si="92"/>
        <v>NP</v>
      </c>
      <c r="Y1515" s="5">
        <f t="shared" si="93"/>
        <v>163.5</v>
      </c>
      <c r="AI1515">
        <f>VLOOKUP(A1515,NP!$A:$B,2,FALSE)</f>
        <v>163.5</v>
      </c>
      <c r="AJ1515">
        <f t="shared" si="94"/>
        <v>163.5</v>
      </c>
      <c r="AK1515">
        <f>VLOOKUP(F1515,Kondition!$B$4:$AG$31,18,FALSE)*100</f>
        <v>35.5</v>
      </c>
      <c r="AL1515" t="e">
        <f t="shared" si="95"/>
        <v>#REF!</v>
      </c>
      <c r="AM1515">
        <v>17</v>
      </c>
    </row>
    <row r="1516" spans="1:39" x14ac:dyDescent="0.3">
      <c r="A1516" s="5">
        <v>10108438</v>
      </c>
      <c r="B1516" s="6">
        <v>8019227248531</v>
      </c>
      <c r="C1516" s="5" t="s">
        <v>77</v>
      </c>
      <c r="D1516" s="5" t="s">
        <v>1704</v>
      </c>
      <c r="E1516" s="12">
        <v>400</v>
      </c>
      <c r="F1516" s="5" t="s">
        <v>54</v>
      </c>
      <c r="G1516" s="5">
        <v>2454019</v>
      </c>
      <c r="H1516" s="36" t="s">
        <v>77</v>
      </c>
      <c r="I1516" s="5">
        <v>245</v>
      </c>
      <c r="J1516" s="5">
        <v>40</v>
      </c>
      <c r="K1516" s="5">
        <v>19</v>
      </c>
      <c r="L1516" s="5" t="s">
        <v>1575</v>
      </c>
      <c r="M1516" s="5">
        <v>98</v>
      </c>
      <c r="N1516" s="5"/>
      <c r="O1516" s="5" t="s">
        <v>25</v>
      </c>
      <c r="P1516" s="5" t="s">
        <v>57</v>
      </c>
      <c r="Q1516" s="5" t="s">
        <v>21</v>
      </c>
      <c r="R1516" s="5" t="s">
        <v>27</v>
      </c>
      <c r="S1516" s="5">
        <v>72</v>
      </c>
      <c r="T1516" s="5" t="s">
        <v>22</v>
      </c>
      <c r="U1516" s="5" t="s">
        <v>23</v>
      </c>
      <c r="V1516" s="5" t="s">
        <v>24</v>
      </c>
      <c r="W1516" s="12">
        <v>400</v>
      </c>
      <c r="X1516" s="7" t="str">
        <f t="shared" si="92"/>
        <v>NP</v>
      </c>
      <c r="Y1516" s="5">
        <f t="shared" si="93"/>
        <v>221.5</v>
      </c>
      <c r="AI1516">
        <f>VLOOKUP(A1516,NP!$A:$B,2,FALSE)</f>
        <v>221.5</v>
      </c>
      <c r="AJ1516">
        <f t="shared" si="94"/>
        <v>221.5</v>
      </c>
      <c r="AK1516">
        <f>VLOOKUP(F1516,Kondition!$B$4:$AG$31,21,FALSE)*100</f>
        <v>40</v>
      </c>
      <c r="AL1516" t="e">
        <f t="shared" si="95"/>
        <v>#REF!</v>
      </c>
      <c r="AM1516">
        <v>19</v>
      </c>
    </row>
    <row r="1517" spans="1:39" x14ac:dyDescent="0.3">
      <c r="A1517" s="5">
        <v>10052405</v>
      </c>
      <c r="B1517" s="6">
        <v>4024063003392</v>
      </c>
      <c r="C1517" s="5" t="s">
        <v>4286</v>
      </c>
      <c r="D1517" s="5" t="s">
        <v>4395</v>
      </c>
      <c r="E1517" s="12">
        <v>126</v>
      </c>
      <c r="F1517" s="5" t="s">
        <v>51</v>
      </c>
      <c r="G1517" s="5">
        <v>2257516</v>
      </c>
      <c r="H1517" s="36" t="s">
        <v>4286</v>
      </c>
      <c r="I1517" s="5">
        <v>225</v>
      </c>
      <c r="J1517" s="5">
        <v>75</v>
      </c>
      <c r="K1517" s="5">
        <v>16</v>
      </c>
      <c r="L1517" s="5" t="s">
        <v>683</v>
      </c>
      <c r="M1517" s="5">
        <v>121</v>
      </c>
      <c r="N1517" s="5">
        <v>120</v>
      </c>
      <c r="O1517" s="5" t="s">
        <v>50</v>
      </c>
      <c r="P1517" s="5"/>
      <c r="Q1517" s="5" t="s">
        <v>26</v>
      </c>
      <c r="R1517" s="5" t="s">
        <v>21</v>
      </c>
      <c r="S1517" s="5">
        <v>73</v>
      </c>
      <c r="T1517" s="5" t="s">
        <v>22</v>
      </c>
      <c r="U1517" s="5" t="s">
        <v>23</v>
      </c>
      <c r="V1517" s="5" t="s">
        <v>4279</v>
      </c>
      <c r="W1517" s="12">
        <v>126</v>
      </c>
      <c r="X1517" s="7">
        <f t="shared" si="92"/>
        <v>7.0000000000000007E-2</v>
      </c>
      <c r="Y1517" s="5">
        <f t="shared" si="93"/>
        <v>117.17999999999999</v>
      </c>
      <c r="AI1517" t="e">
        <f>VLOOKUP(A1517,NP!$A:$B,2,FALSE)</f>
        <v>#N/A</v>
      </c>
      <c r="AJ1517">
        <f t="shared" si="94"/>
        <v>0</v>
      </c>
      <c r="AK1517">
        <f>VLOOKUP(F1517,Kondition!$B$4:$AG$31,12,FALSE)*100</f>
        <v>7.0000000000000009</v>
      </c>
      <c r="AL1517" t="e">
        <f t="shared" si="95"/>
        <v>#REF!</v>
      </c>
      <c r="AM1517">
        <v>16</v>
      </c>
    </row>
    <row r="1518" spans="1:39" x14ac:dyDescent="0.3">
      <c r="A1518" s="5">
        <v>10012546</v>
      </c>
      <c r="B1518" s="6">
        <v>4019238374513</v>
      </c>
      <c r="C1518" s="5" t="s">
        <v>76</v>
      </c>
      <c r="D1518" s="5" t="s">
        <v>97</v>
      </c>
      <c r="E1518" s="12">
        <v>203</v>
      </c>
      <c r="F1518" s="5" t="s">
        <v>18</v>
      </c>
      <c r="G1518" s="5">
        <v>2354018</v>
      </c>
      <c r="H1518" s="36" t="s">
        <v>76</v>
      </c>
      <c r="I1518" s="5">
        <v>235</v>
      </c>
      <c r="J1518" s="5">
        <v>40</v>
      </c>
      <c r="K1518" s="5">
        <v>18</v>
      </c>
      <c r="L1518" s="5" t="s">
        <v>79</v>
      </c>
      <c r="M1518" s="5">
        <v>95</v>
      </c>
      <c r="N1518" s="5"/>
      <c r="O1518" s="5" t="s">
        <v>25</v>
      </c>
      <c r="P1518" s="5"/>
      <c r="Q1518" s="5" t="s">
        <v>26</v>
      </c>
      <c r="R1518" s="5" t="s">
        <v>21</v>
      </c>
      <c r="S1518" s="5">
        <v>72</v>
      </c>
      <c r="T1518" s="5" t="s">
        <v>22</v>
      </c>
      <c r="U1518" s="5" t="s">
        <v>23</v>
      </c>
      <c r="V1518" s="5" t="s">
        <v>24</v>
      </c>
      <c r="W1518" s="12">
        <v>203</v>
      </c>
      <c r="X1518" s="7">
        <f t="shared" si="92"/>
        <v>0.23</v>
      </c>
      <c r="Y1518" s="5">
        <f t="shared" si="93"/>
        <v>156.31</v>
      </c>
      <c r="AI1518" t="e">
        <f>VLOOKUP(A1518,NP!$A:$B,2,FALSE)</f>
        <v>#N/A</v>
      </c>
      <c r="AJ1518">
        <f t="shared" si="94"/>
        <v>0</v>
      </c>
      <c r="AK1518">
        <f>VLOOKUP(F1518,Kondition!$B$4:$AG$31,18,FALSE)*100</f>
        <v>23</v>
      </c>
      <c r="AL1518" t="e">
        <f t="shared" si="95"/>
        <v>#REF!</v>
      </c>
      <c r="AM1518">
        <v>17</v>
      </c>
    </row>
    <row r="1519" spans="1:39" x14ac:dyDescent="0.3">
      <c r="A1519" s="5">
        <v>10018173</v>
      </c>
      <c r="B1519" s="6">
        <v>4019238593440</v>
      </c>
      <c r="C1519" s="5" t="s">
        <v>76</v>
      </c>
      <c r="D1519" s="5" t="s">
        <v>178</v>
      </c>
      <c r="E1519" s="12">
        <v>203</v>
      </c>
      <c r="F1519" s="5" t="s">
        <v>18</v>
      </c>
      <c r="G1519" s="5">
        <v>2354018</v>
      </c>
      <c r="H1519" s="36" t="s">
        <v>76</v>
      </c>
      <c r="I1519" s="5">
        <v>235</v>
      </c>
      <c r="J1519" s="5">
        <v>40</v>
      </c>
      <c r="K1519" s="5">
        <v>18</v>
      </c>
      <c r="L1519" s="5" t="s">
        <v>122</v>
      </c>
      <c r="M1519" s="5">
        <v>95</v>
      </c>
      <c r="N1519" s="5"/>
      <c r="O1519" s="5" t="s">
        <v>25</v>
      </c>
      <c r="P1519" s="5"/>
      <c r="Q1519" s="5" t="s">
        <v>26</v>
      </c>
      <c r="R1519" s="5" t="s">
        <v>21</v>
      </c>
      <c r="S1519" s="5">
        <v>72</v>
      </c>
      <c r="T1519" s="5" t="s">
        <v>22</v>
      </c>
      <c r="U1519" s="5" t="s">
        <v>23</v>
      </c>
      <c r="V1519" s="5" t="s">
        <v>24</v>
      </c>
      <c r="W1519" s="12">
        <v>203</v>
      </c>
      <c r="X1519" s="7">
        <f t="shared" si="92"/>
        <v>0.23</v>
      </c>
      <c r="Y1519" s="5">
        <f t="shared" si="93"/>
        <v>156.31</v>
      </c>
      <c r="AI1519" t="e">
        <f>VLOOKUP(A1519,NP!$A:$B,2,FALSE)</f>
        <v>#N/A</v>
      </c>
      <c r="AJ1519">
        <f t="shared" si="94"/>
        <v>0</v>
      </c>
      <c r="AK1519">
        <f>VLOOKUP(F1519,Kondition!$B$4:$AG$31,18,FALSE)*100</f>
        <v>23</v>
      </c>
      <c r="AL1519" t="e">
        <f t="shared" si="95"/>
        <v>#REF!</v>
      </c>
      <c r="AM1519">
        <v>17</v>
      </c>
    </row>
    <row r="1520" spans="1:39" x14ac:dyDescent="0.3">
      <c r="A1520" s="5">
        <v>10019076</v>
      </c>
      <c r="B1520" s="6">
        <v>4019238641172</v>
      </c>
      <c r="C1520" s="5" t="s">
        <v>76</v>
      </c>
      <c r="D1520" s="5" t="s">
        <v>201</v>
      </c>
      <c r="E1520" s="12">
        <v>203</v>
      </c>
      <c r="F1520" s="5" t="s">
        <v>18</v>
      </c>
      <c r="G1520" s="5">
        <v>2354018</v>
      </c>
      <c r="H1520" s="36" t="s">
        <v>76</v>
      </c>
      <c r="I1520" s="5">
        <v>235</v>
      </c>
      <c r="J1520" s="5">
        <v>40</v>
      </c>
      <c r="K1520" s="5">
        <v>18</v>
      </c>
      <c r="L1520" s="5" t="s">
        <v>202</v>
      </c>
      <c r="M1520" s="5">
        <v>95</v>
      </c>
      <c r="N1520" s="5"/>
      <c r="O1520" s="5" t="s">
        <v>25</v>
      </c>
      <c r="P1520" s="5"/>
      <c r="Q1520" s="5" t="s">
        <v>21</v>
      </c>
      <c r="R1520" s="5" t="s">
        <v>21</v>
      </c>
      <c r="S1520" s="5">
        <v>72</v>
      </c>
      <c r="T1520" s="5" t="s">
        <v>22</v>
      </c>
      <c r="U1520" s="5" t="s">
        <v>23</v>
      </c>
      <c r="V1520" s="5" t="s">
        <v>24</v>
      </c>
      <c r="W1520" s="12">
        <v>203</v>
      </c>
      <c r="X1520" s="7">
        <f t="shared" si="92"/>
        <v>0.23</v>
      </c>
      <c r="Y1520" s="5">
        <f t="shared" si="93"/>
        <v>156.31</v>
      </c>
      <c r="AI1520" t="e">
        <f>VLOOKUP(A1520,NP!$A:$B,2,FALSE)</f>
        <v>#N/A</v>
      </c>
      <c r="AJ1520">
        <f t="shared" si="94"/>
        <v>0</v>
      </c>
      <c r="AK1520">
        <f>VLOOKUP(F1520,Kondition!$B$4:$AG$31,18,FALSE)*100</f>
        <v>23</v>
      </c>
      <c r="AL1520" t="e">
        <f t="shared" si="95"/>
        <v>#REF!</v>
      </c>
      <c r="AM1520">
        <v>17</v>
      </c>
    </row>
    <row r="1521" spans="1:39" x14ac:dyDescent="0.3">
      <c r="A1521" s="5">
        <v>10230510</v>
      </c>
      <c r="B1521" s="6">
        <v>4024067582305</v>
      </c>
      <c r="C1521" s="5" t="s">
        <v>4286</v>
      </c>
      <c r="D1521" s="5" t="s">
        <v>4608</v>
      </c>
      <c r="E1521" s="12">
        <v>159.5</v>
      </c>
      <c r="F1521" s="5" t="s">
        <v>63</v>
      </c>
      <c r="G1521" s="5">
        <v>2356516</v>
      </c>
      <c r="H1521" s="36" t="s">
        <v>4286</v>
      </c>
      <c r="I1521" s="5">
        <v>235</v>
      </c>
      <c r="J1521" s="5">
        <v>65</v>
      </c>
      <c r="K1521" s="5">
        <v>16</v>
      </c>
      <c r="L1521" s="5" t="s">
        <v>2296</v>
      </c>
      <c r="M1521" s="5">
        <v>115</v>
      </c>
      <c r="N1521" s="5">
        <v>113</v>
      </c>
      <c r="O1521" s="5" t="s">
        <v>50</v>
      </c>
      <c r="P1521" s="5"/>
      <c r="Q1521" s="5" t="s">
        <v>26</v>
      </c>
      <c r="R1521" s="5" t="s">
        <v>21</v>
      </c>
      <c r="S1521" s="5">
        <v>73</v>
      </c>
      <c r="T1521" s="5" t="s">
        <v>22</v>
      </c>
      <c r="U1521" s="5" t="s">
        <v>23</v>
      </c>
      <c r="V1521" s="5" t="s">
        <v>4279</v>
      </c>
      <c r="W1521" s="12">
        <v>159.5</v>
      </c>
      <c r="X1521" s="7">
        <f t="shared" si="92"/>
        <v>0.21</v>
      </c>
      <c r="Y1521" s="5">
        <f t="shared" si="93"/>
        <v>126.00500000000001</v>
      </c>
      <c r="AI1521" t="e">
        <f>VLOOKUP(A1521,NP!$A:$B,2,FALSE)</f>
        <v>#N/A</v>
      </c>
      <c r="AJ1521">
        <f t="shared" si="94"/>
        <v>0</v>
      </c>
      <c r="AK1521">
        <f>VLOOKUP(F1521,Kondition!$B$4:$AG$31,12,FALSE)*100</f>
        <v>21</v>
      </c>
      <c r="AL1521" t="e">
        <f t="shared" si="95"/>
        <v>#REF!</v>
      </c>
      <c r="AM1521">
        <v>16</v>
      </c>
    </row>
    <row r="1522" spans="1:39" x14ac:dyDescent="0.3">
      <c r="A1522" s="5">
        <v>11013783</v>
      </c>
      <c r="B1522" s="6">
        <v>4019238025842</v>
      </c>
      <c r="C1522" s="5" t="s">
        <v>2294</v>
      </c>
      <c r="D1522" s="5" t="s">
        <v>5996</v>
      </c>
      <c r="E1522" s="12">
        <v>189</v>
      </c>
      <c r="F1522" s="5" t="s">
        <v>18</v>
      </c>
      <c r="G1522" s="5">
        <v>2457016</v>
      </c>
      <c r="H1522" s="36" t="s">
        <v>2294</v>
      </c>
      <c r="I1522" s="5">
        <v>245</v>
      </c>
      <c r="J1522" s="5">
        <v>70</v>
      </c>
      <c r="K1522" s="5">
        <v>16</v>
      </c>
      <c r="L1522" s="5" t="s">
        <v>3467</v>
      </c>
      <c r="M1522" s="5">
        <v>111</v>
      </c>
      <c r="N1522" s="5"/>
      <c r="O1522" s="5" t="s">
        <v>33</v>
      </c>
      <c r="P1522" s="5"/>
      <c r="Q1522" s="5"/>
      <c r="R1522" s="5"/>
      <c r="S1522" s="5"/>
      <c r="T1522" s="5"/>
      <c r="U1522" s="5"/>
      <c r="V1522" s="5"/>
      <c r="W1522" s="12">
        <v>189</v>
      </c>
      <c r="X1522" s="7">
        <f t="shared" si="92"/>
        <v>0.23</v>
      </c>
      <c r="Y1522" s="5">
        <f t="shared" si="93"/>
        <v>145.53</v>
      </c>
      <c r="AI1522" t="e">
        <f>VLOOKUP(A1522,NP!$A:$B,2,FALSE)</f>
        <v>#N/A</v>
      </c>
      <c r="AJ1522">
        <f t="shared" si="94"/>
        <v>0</v>
      </c>
      <c r="AK1522">
        <f>VLOOKUP(F1522,Kondition!$B$4:$AG$31,12,FALSE)*100</f>
        <v>23</v>
      </c>
      <c r="AL1522" t="e">
        <f t="shared" si="95"/>
        <v>#REF!</v>
      </c>
      <c r="AM1522">
        <v>16</v>
      </c>
    </row>
    <row r="1523" spans="1:39" x14ac:dyDescent="0.3">
      <c r="A1523" s="5">
        <v>11010921</v>
      </c>
      <c r="B1523" s="6">
        <v>4019238754551</v>
      </c>
      <c r="C1523" s="5" t="s">
        <v>76</v>
      </c>
      <c r="D1523" s="5" t="s">
        <v>3284</v>
      </c>
      <c r="E1523" s="12">
        <v>204</v>
      </c>
      <c r="F1523" s="5" t="s">
        <v>18</v>
      </c>
      <c r="G1523" s="5">
        <v>2454518</v>
      </c>
      <c r="H1523" s="36" t="s">
        <v>76</v>
      </c>
      <c r="I1523" s="5">
        <v>245</v>
      </c>
      <c r="J1523" s="5">
        <v>45</v>
      </c>
      <c r="K1523" s="5">
        <v>18</v>
      </c>
      <c r="L1523" s="5" t="s">
        <v>202</v>
      </c>
      <c r="M1523" s="5">
        <v>96</v>
      </c>
      <c r="N1523" s="5"/>
      <c r="O1523" s="5" t="s">
        <v>25</v>
      </c>
      <c r="P1523" s="5"/>
      <c r="Q1523" s="5" t="s">
        <v>26</v>
      </c>
      <c r="R1523" s="5" t="s">
        <v>21</v>
      </c>
      <c r="S1523" s="5">
        <v>72</v>
      </c>
      <c r="T1523" s="5" t="s">
        <v>22</v>
      </c>
      <c r="U1523" s="5" t="s">
        <v>23</v>
      </c>
      <c r="V1523" s="5" t="s">
        <v>24</v>
      </c>
      <c r="W1523" s="12">
        <v>204</v>
      </c>
      <c r="X1523" s="7">
        <f t="shared" si="92"/>
        <v>0.23</v>
      </c>
      <c r="Y1523" s="5">
        <f t="shared" si="93"/>
        <v>157.08000000000001</v>
      </c>
      <c r="AI1523" t="e">
        <f>VLOOKUP(A1523,NP!$A:$B,2,FALSE)</f>
        <v>#N/A</v>
      </c>
      <c r="AJ1523">
        <f t="shared" si="94"/>
        <v>0</v>
      </c>
      <c r="AK1523">
        <f>VLOOKUP(F1523,Kondition!$B$4:$AG$31,18,FALSE)*100</f>
        <v>23</v>
      </c>
      <c r="AL1523" t="e">
        <f t="shared" si="95"/>
        <v>#REF!</v>
      </c>
      <c r="AM1523">
        <v>17</v>
      </c>
    </row>
    <row r="1524" spans="1:39" x14ac:dyDescent="0.3">
      <c r="A1524" s="5">
        <v>10019351</v>
      </c>
      <c r="B1524" s="6">
        <v>4019238641158</v>
      </c>
      <c r="C1524" s="5" t="s">
        <v>76</v>
      </c>
      <c r="D1524" s="5" t="s">
        <v>219</v>
      </c>
      <c r="E1524" s="12">
        <v>204</v>
      </c>
      <c r="F1524" s="5" t="s">
        <v>18</v>
      </c>
      <c r="G1524" s="5">
        <v>2354517</v>
      </c>
      <c r="H1524" s="36" t="s">
        <v>76</v>
      </c>
      <c r="I1524" s="5">
        <v>235</v>
      </c>
      <c r="J1524" s="5">
        <v>45</v>
      </c>
      <c r="K1524" s="5">
        <v>17</v>
      </c>
      <c r="L1524" s="5" t="s">
        <v>202</v>
      </c>
      <c r="M1524" s="5">
        <v>97</v>
      </c>
      <c r="N1524" s="5"/>
      <c r="O1524" s="5" t="s">
        <v>25</v>
      </c>
      <c r="P1524" s="5"/>
      <c r="Q1524" s="5" t="s">
        <v>21</v>
      </c>
      <c r="R1524" s="5" t="s">
        <v>21</v>
      </c>
      <c r="S1524" s="5">
        <v>72</v>
      </c>
      <c r="T1524" s="5" t="s">
        <v>22</v>
      </c>
      <c r="U1524" s="5" t="s">
        <v>23</v>
      </c>
      <c r="V1524" s="5" t="s">
        <v>24</v>
      </c>
      <c r="W1524" s="12">
        <v>204</v>
      </c>
      <c r="X1524" s="7">
        <f t="shared" si="92"/>
        <v>0.23</v>
      </c>
      <c r="Y1524" s="5">
        <f t="shared" si="93"/>
        <v>157.08000000000001</v>
      </c>
      <c r="AI1524" t="e">
        <f>VLOOKUP(A1524,NP!$A:$B,2,FALSE)</f>
        <v>#N/A</v>
      </c>
      <c r="AJ1524">
        <f t="shared" si="94"/>
        <v>0</v>
      </c>
      <c r="AK1524">
        <f>VLOOKUP(F1524,Kondition!$B$4:$AG$31,15,FALSE)*100</f>
        <v>23</v>
      </c>
      <c r="AL1524" t="e">
        <f t="shared" si="95"/>
        <v>#REF!</v>
      </c>
      <c r="AM1524">
        <v>17</v>
      </c>
    </row>
    <row r="1525" spans="1:39" x14ac:dyDescent="0.3">
      <c r="A1525" s="5">
        <v>11012402</v>
      </c>
      <c r="B1525" s="6">
        <v>4019238009255</v>
      </c>
      <c r="C1525" s="5" t="s">
        <v>2294</v>
      </c>
      <c r="D1525" s="5" t="s">
        <v>5963</v>
      </c>
      <c r="E1525" s="12">
        <v>310.5</v>
      </c>
      <c r="F1525" s="5" t="s">
        <v>18</v>
      </c>
      <c r="G1525" s="5">
        <v>2554021</v>
      </c>
      <c r="H1525" s="36" t="s">
        <v>2294</v>
      </c>
      <c r="I1525" s="5">
        <v>255</v>
      </c>
      <c r="J1525" s="5">
        <v>40</v>
      </c>
      <c r="K1525" s="5">
        <v>21</v>
      </c>
      <c r="L1525" s="5" t="s">
        <v>202</v>
      </c>
      <c r="M1525" s="5">
        <v>102</v>
      </c>
      <c r="N1525" s="5"/>
      <c r="O1525" s="5" t="s">
        <v>25</v>
      </c>
      <c r="P1525" s="5"/>
      <c r="Q1525" s="5" t="s">
        <v>27</v>
      </c>
      <c r="R1525" s="5" t="s">
        <v>21</v>
      </c>
      <c r="S1525" s="5">
        <v>73</v>
      </c>
      <c r="T1525" s="5" t="s">
        <v>22</v>
      </c>
      <c r="U1525" s="5" t="s">
        <v>23</v>
      </c>
      <c r="V1525" s="5" t="s">
        <v>24</v>
      </c>
      <c r="W1525" s="12">
        <v>310.5</v>
      </c>
      <c r="X1525" s="7" t="str">
        <f t="shared" si="92"/>
        <v>NP</v>
      </c>
      <c r="Y1525" s="5">
        <f t="shared" si="93"/>
        <v>223</v>
      </c>
      <c r="AI1525">
        <f>VLOOKUP(A1525,NP!$A:$B,2,FALSE)</f>
        <v>223</v>
      </c>
      <c r="AJ1525">
        <f t="shared" si="94"/>
        <v>223</v>
      </c>
      <c r="AK1525">
        <f>VLOOKUP(F1525,Kondition!$B$4:$AG$31,27,FALSE)*100</f>
        <v>28.000000000000004</v>
      </c>
      <c r="AL1525" t="e">
        <f t="shared" si="95"/>
        <v>#REF!</v>
      </c>
      <c r="AM1525">
        <v>19</v>
      </c>
    </row>
    <row r="1526" spans="1:39" x14ac:dyDescent="0.3">
      <c r="A1526" s="5">
        <v>10052406</v>
      </c>
      <c r="B1526" s="6">
        <v>4024063003385</v>
      </c>
      <c r="C1526" s="5" t="s">
        <v>4286</v>
      </c>
      <c r="D1526" s="5" t="s">
        <v>4396</v>
      </c>
      <c r="E1526" s="12">
        <v>127</v>
      </c>
      <c r="F1526" s="5" t="s">
        <v>51</v>
      </c>
      <c r="G1526" s="5">
        <v>2156017</v>
      </c>
      <c r="H1526" s="36" t="s">
        <v>4286</v>
      </c>
      <c r="I1526" s="5">
        <v>215</v>
      </c>
      <c r="J1526" s="5">
        <v>60</v>
      </c>
      <c r="K1526" s="5">
        <v>17</v>
      </c>
      <c r="L1526" s="5" t="s">
        <v>683</v>
      </c>
      <c r="M1526" s="5">
        <v>109</v>
      </c>
      <c r="N1526" s="5">
        <v>107</v>
      </c>
      <c r="O1526" s="5" t="s">
        <v>33</v>
      </c>
      <c r="P1526" s="5"/>
      <c r="Q1526" s="5" t="s">
        <v>26</v>
      </c>
      <c r="R1526" s="5" t="s">
        <v>21</v>
      </c>
      <c r="S1526" s="5">
        <v>73</v>
      </c>
      <c r="T1526" s="5" t="s">
        <v>22</v>
      </c>
      <c r="U1526" s="5" t="s">
        <v>23</v>
      </c>
      <c r="V1526" s="5" t="s">
        <v>4279</v>
      </c>
      <c r="W1526" s="12">
        <v>127</v>
      </c>
      <c r="X1526" s="7">
        <f t="shared" si="92"/>
        <v>7.0000000000000007E-2</v>
      </c>
      <c r="Y1526" s="5">
        <f t="shared" si="93"/>
        <v>118.10999999999999</v>
      </c>
      <c r="AI1526" t="e">
        <f>VLOOKUP(A1526,NP!$A:$B,2,FALSE)</f>
        <v>#N/A</v>
      </c>
      <c r="AJ1526">
        <f t="shared" si="94"/>
        <v>0</v>
      </c>
      <c r="AK1526">
        <f>VLOOKUP(F1526,Kondition!$B$4:$AG$31,15,FALSE)*100</f>
        <v>7.0000000000000009</v>
      </c>
      <c r="AL1526" t="e">
        <f t="shared" si="95"/>
        <v>#REF!</v>
      </c>
      <c r="AM1526">
        <v>17</v>
      </c>
    </row>
    <row r="1527" spans="1:39" x14ac:dyDescent="0.3">
      <c r="A1527" s="5">
        <v>11014470</v>
      </c>
      <c r="B1527" s="6">
        <v>4019238039795</v>
      </c>
      <c r="C1527" s="5" t="s">
        <v>76</v>
      </c>
      <c r="D1527" s="5" t="s">
        <v>3504</v>
      </c>
      <c r="E1527" s="12">
        <v>274.5</v>
      </c>
      <c r="F1527" s="5" t="s">
        <v>18</v>
      </c>
      <c r="G1527" s="5">
        <v>2154520</v>
      </c>
      <c r="H1527" s="36" t="s">
        <v>76</v>
      </c>
      <c r="I1527" s="5">
        <v>215</v>
      </c>
      <c r="J1527" s="5">
        <v>45</v>
      </c>
      <c r="K1527" s="5">
        <v>20</v>
      </c>
      <c r="L1527" s="5" t="s">
        <v>202</v>
      </c>
      <c r="M1527" s="5">
        <v>95</v>
      </c>
      <c r="N1527" s="5"/>
      <c r="O1527" s="5" t="s">
        <v>33</v>
      </c>
      <c r="P1527" s="5"/>
      <c r="Q1527" s="5" t="s">
        <v>21</v>
      </c>
      <c r="R1527" s="5" t="s">
        <v>27</v>
      </c>
      <c r="S1527" s="5">
        <v>72</v>
      </c>
      <c r="T1527" s="5" t="s">
        <v>22</v>
      </c>
      <c r="U1527" s="5" t="s">
        <v>23</v>
      </c>
      <c r="V1527" s="5" t="s">
        <v>24</v>
      </c>
      <c r="W1527" s="12">
        <v>274.5</v>
      </c>
      <c r="X1527" s="7">
        <f t="shared" si="92"/>
        <v>0.28000000000000003</v>
      </c>
      <c r="Y1527" s="5">
        <f t="shared" si="93"/>
        <v>197.64</v>
      </c>
      <c r="AI1527" t="e">
        <f>VLOOKUP(A1527,NP!$A:$B,2,FALSE)</f>
        <v>#N/A</v>
      </c>
      <c r="AJ1527">
        <f t="shared" si="94"/>
        <v>0</v>
      </c>
      <c r="AK1527">
        <f>VLOOKUP(F1527,Kondition!$B$4:$AG$309,24,FALSE)*100</f>
        <v>28.000000000000004</v>
      </c>
      <c r="AL1527" t="e">
        <f t="shared" si="95"/>
        <v>#REF!</v>
      </c>
      <c r="AM1527">
        <v>19</v>
      </c>
    </row>
    <row r="1528" spans="1:39" x14ac:dyDescent="0.3">
      <c r="A1528" s="5">
        <v>11012350</v>
      </c>
      <c r="B1528" s="6">
        <v>4019238003819</v>
      </c>
      <c r="C1528" s="5" t="s">
        <v>77</v>
      </c>
      <c r="D1528" s="5" t="s">
        <v>3389</v>
      </c>
      <c r="E1528" s="12">
        <v>233.5</v>
      </c>
      <c r="F1528" s="5" t="s">
        <v>18</v>
      </c>
      <c r="G1528" s="5">
        <v>2254019</v>
      </c>
      <c r="H1528" s="36" t="s">
        <v>77</v>
      </c>
      <c r="I1528" s="5">
        <v>225</v>
      </c>
      <c r="J1528" s="5">
        <v>40</v>
      </c>
      <c r="K1528" s="5">
        <v>19</v>
      </c>
      <c r="L1528" s="5" t="s">
        <v>3349</v>
      </c>
      <c r="M1528" s="5">
        <v>93</v>
      </c>
      <c r="N1528" s="5"/>
      <c r="O1528" s="5" t="s">
        <v>25</v>
      </c>
      <c r="P1528" s="5" t="s">
        <v>36</v>
      </c>
      <c r="Q1528" s="5" t="s">
        <v>26</v>
      </c>
      <c r="R1528" s="5" t="s">
        <v>21</v>
      </c>
      <c r="S1528" s="5">
        <v>72</v>
      </c>
      <c r="T1528" s="5" t="s">
        <v>22</v>
      </c>
      <c r="U1528" s="5" t="s">
        <v>23</v>
      </c>
      <c r="V1528" s="5" t="s">
        <v>24</v>
      </c>
      <c r="W1528" s="12">
        <v>233.5</v>
      </c>
      <c r="X1528" s="7">
        <f t="shared" ref="X1528:X1591" si="96">IF(AJ1528&gt;0,"NP",AK1528/100)</f>
        <v>0.28000000000000003</v>
      </c>
      <c r="Y1528" s="5">
        <f t="shared" ref="Y1528:Y1591" si="97">IF(AJ1528&gt;0,AI1528,E1528*(100%-X1528))</f>
        <v>168.12</v>
      </c>
      <c r="AI1528" t="e">
        <f>VLOOKUP(A1528,NP!$A:$B,2,FALSE)</f>
        <v>#N/A</v>
      </c>
      <c r="AJ1528">
        <f t="shared" ref="AJ1528:AJ1591" si="98">_xlfn.IFNA(AI1528,0)</f>
        <v>0</v>
      </c>
      <c r="AK1528">
        <f>VLOOKUP(F1528,Kondition!$B$4:$AG$31,21,FALSE)*100</f>
        <v>28.000000000000004</v>
      </c>
      <c r="AL1528" t="e">
        <f t="shared" ref="AL1528:AL1591" si="99">$AI$1&amp;F1528&amp;K1528</f>
        <v>#REF!</v>
      </c>
      <c r="AM1528">
        <v>19</v>
      </c>
    </row>
    <row r="1529" spans="1:39" x14ac:dyDescent="0.3">
      <c r="A1529" s="5">
        <v>10230791</v>
      </c>
      <c r="B1529" s="6">
        <v>4024067800928</v>
      </c>
      <c r="C1529" s="5" t="s">
        <v>76</v>
      </c>
      <c r="D1529" s="5" t="s">
        <v>2377</v>
      </c>
      <c r="E1529" s="12">
        <v>179</v>
      </c>
      <c r="F1529" s="5" t="s">
        <v>63</v>
      </c>
      <c r="G1529" s="5">
        <v>2354519</v>
      </c>
      <c r="H1529" s="36" t="s">
        <v>76</v>
      </c>
      <c r="I1529" s="5">
        <v>235</v>
      </c>
      <c r="J1529" s="5">
        <v>45</v>
      </c>
      <c r="K1529" s="5">
        <v>19</v>
      </c>
      <c r="L1529" s="5" t="s">
        <v>2327</v>
      </c>
      <c r="M1529" s="5">
        <v>99</v>
      </c>
      <c r="N1529" s="5"/>
      <c r="O1529" s="5" t="s">
        <v>25</v>
      </c>
      <c r="P1529" s="5"/>
      <c r="Q1529" s="5" t="s">
        <v>26</v>
      </c>
      <c r="R1529" s="5" t="s">
        <v>21</v>
      </c>
      <c r="S1529" s="5">
        <v>72</v>
      </c>
      <c r="T1529" s="5" t="s">
        <v>22</v>
      </c>
      <c r="U1529" s="5" t="s">
        <v>23</v>
      </c>
      <c r="V1529" s="5" t="s">
        <v>24</v>
      </c>
      <c r="W1529" s="12">
        <v>179</v>
      </c>
      <c r="X1529" s="7">
        <f t="shared" si="96"/>
        <v>0.25</v>
      </c>
      <c r="Y1529" s="5">
        <f t="shared" si="97"/>
        <v>134.25</v>
      </c>
      <c r="AI1529" t="e">
        <f>VLOOKUP(A1529,NP!$A:$B,2,FALSE)</f>
        <v>#N/A</v>
      </c>
      <c r="AJ1529">
        <f t="shared" si="98"/>
        <v>0</v>
      </c>
      <c r="AK1529">
        <f>VLOOKUP(F1529,Kondition!$B$4:$AG$31,21,FALSE)*100</f>
        <v>25</v>
      </c>
      <c r="AL1529" t="e">
        <f t="shared" si="99"/>
        <v>#REF!</v>
      </c>
      <c r="AM1529">
        <v>19</v>
      </c>
    </row>
    <row r="1530" spans="1:39" x14ac:dyDescent="0.3">
      <c r="A1530" s="5">
        <v>10230796</v>
      </c>
      <c r="B1530" s="6">
        <v>4024067748077</v>
      </c>
      <c r="C1530" s="5" t="s">
        <v>76</v>
      </c>
      <c r="D1530" s="5" t="s">
        <v>2382</v>
      </c>
      <c r="E1530" s="12">
        <v>172.5</v>
      </c>
      <c r="F1530" s="5" t="s">
        <v>63</v>
      </c>
      <c r="G1530" s="5">
        <v>2355018</v>
      </c>
      <c r="H1530" s="36" t="s">
        <v>76</v>
      </c>
      <c r="I1530" s="5">
        <v>235</v>
      </c>
      <c r="J1530" s="5">
        <v>50</v>
      </c>
      <c r="K1530" s="5">
        <v>18</v>
      </c>
      <c r="L1530" s="5" t="s">
        <v>2327</v>
      </c>
      <c r="M1530" s="5">
        <v>101</v>
      </c>
      <c r="N1530" s="5"/>
      <c r="O1530" s="5" t="s">
        <v>25</v>
      </c>
      <c r="P1530" s="5"/>
      <c r="Q1530" s="5" t="s">
        <v>26</v>
      </c>
      <c r="R1530" s="5" t="s">
        <v>21</v>
      </c>
      <c r="S1530" s="5">
        <v>72</v>
      </c>
      <c r="T1530" s="5" t="s">
        <v>22</v>
      </c>
      <c r="U1530" s="5" t="s">
        <v>23</v>
      </c>
      <c r="V1530" s="5" t="s">
        <v>24</v>
      </c>
      <c r="W1530" s="12">
        <v>172.5</v>
      </c>
      <c r="X1530" s="7" t="str">
        <f t="shared" si="96"/>
        <v>NP</v>
      </c>
      <c r="Y1530" s="5">
        <f t="shared" si="97"/>
        <v>133.5</v>
      </c>
      <c r="AI1530">
        <f>VLOOKUP(A1530,NP!$A:$B,2,FALSE)</f>
        <v>133.5</v>
      </c>
      <c r="AJ1530">
        <f t="shared" si="98"/>
        <v>133.5</v>
      </c>
      <c r="AK1530">
        <f>VLOOKUP(F1530,Kondition!$B$4:$AG$31,18,FALSE)*100</f>
        <v>21</v>
      </c>
      <c r="AL1530" t="e">
        <f t="shared" si="99"/>
        <v>#REF!</v>
      </c>
      <c r="AM1530">
        <v>17</v>
      </c>
    </row>
    <row r="1531" spans="1:39" x14ac:dyDescent="0.3">
      <c r="A1531" s="5">
        <v>11014459</v>
      </c>
      <c r="B1531" s="6">
        <v>4019238039818</v>
      </c>
      <c r="C1531" s="5" t="s">
        <v>76</v>
      </c>
      <c r="D1531" s="5" t="s">
        <v>3493</v>
      </c>
      <c r="E1531" s="12">
        <v>234</v>
      </c>
      <c r="F1531" s="5" t="s">
        <v>18</v>
      </c>
      <c r="G1531" s="5">
        <v>2155019</v>
      </c>
      <c r="H1531" s="36" t="s">
        <v>76</v>
      </c>
      <c r="I1531" s="5">
        <v>215</v>
      </c>
      <c r="J1531" s="5">
        <v>50</v>
      </c>
      <c r="K1531" s="5">
        <v>19</v>
      </c>
      <c r="L1531" s="5" t="s">
        <v>202</v>
      </c>
      <c r="M1531" s="5">
        <v>93</v>
      </c>
      <c r="N1531" s="5"/>
      <c r="O1531" s="5" t="s">
        <v>33</v>
      </c>
      <c r="P1531" s="5"/>
      <c r="Q1531" s="5" t="s">
        <v>21</v>
      </c>
      <c r="R1531" s="5" t="s">
        <v>27</v>
      </c>
      <c r="S1531" s="5">
        <v>72</v>
      </c>
      <c r="T1531" s="5" t="s">
        <v>22</v>
      </c>
      <c r="U1531" s="5" t="s">
        <v>23</v>
      </c>
      <c r="V1531" s="5" t="s">
        <v>24</v>
      </c>
      <c r="W1531" s="12">
        <v>234</v>
      </c>
      <c r="X1531" s="7">
        <f t="shared" si="96"/>
        <v>0.28000000000000003</v>
      </c>
      <c r="Y1531" s="5">
        <f t="shared" si="97"/>
        <v>168.48</v>
      </c>
      <c r="AI1531" t="e">
        <f>VLOOKUP(A1531,NP!$A:$B,2,FALSE)</f>
        <v>#N/A</v>
      </c>
      <c r="AJ1531">
        <f t="shared" si="98"/>
        <v>0</v>
      </c>
      <c r="AK1531">
        <f>VLOOKUP(F1531,Kondition!$B$4:$AG$31,21,FALSE)*100</f>
        <v>28.000000000000004</v>
      </c>
      <c r="AL1531" t="e">
        <f t="shared" si="99"/>
        <v>#REF!</v>
      </c>
      <c r="AM1531">
        <v>19</v>
      </c>
    </row>
    <row r="1532" spans="1:39" x14ac:dyDescent="0.3">
      <c r="A1532" s="5">
        <v>10017140</v>
      </c>
      <c r="B1532" s="6">
        <v>4019238517224</v>
      </c>
      <c r="C1532" s="5" t="s">
        <v>2294</v>
      </c>
      <c r="D1532" s="5" t="s">
        <v>4940</v>
      </c>
      <c r="E1532" s="12">
        <v>205</v>
      </c>
      <c r="F1532" s="5" t="s">
        <v>18</v>
      </c>
      <c r="G1532" s="5">
        <v>2356518</v>
      </c>
      <c r="H1532" s="36" t="s">
        <v>2294</v>
      </c>
      <c r="I1532" s="5">
        <v>235</v>
      </c>
      <c r="J1532" s="5">
        <v>65</v>
      </c>
      <c r="K1532" s="5">
        <v>18</v>
      </c>
      <c r="L1532" s="5" t="s">
        <v>4922</v>
      </c>
      <c r="M1532" s="5">
        <v>110</v>
      </c>
      <c r="N1532" s="5"/>
      <c r="O1532" s="5" t="s">
        <v>19</v>
      </c>
      <c r="P1532" s="5"/>
      <c r="Q1532" s="5" t="s">
        <v>21</v>
      </c>
      <c r="R1532" s="5" t="s">
        <v>21</v>
      </c>
      <c r="S1532" s="5">
        <v>72</v>
      </c>
      <c r="T1532" s="5" t="s">
        <v>22</v>
      </c>
      <c r="U1532" s="5" t="s">
        <v>23</v>
      </c>
      <c r="V1532" s="5" t="s">
        <v>24</v>
      </c>
      <c r="W1532" s="12">
        <v>205</v>
      </c>
      <c r="X1532" s="7">
        <f t="shared" si="96"/>
        <v>0.23</v>
      </c>
      <c r="Y1532" s="5">
        <f t="shared" si="97"/>
        <v>157.85</v>
      </c>
      <c r="AI1532" t="e">
        <f>VLOOKUP(A1532,NP!$A:$B,2,FALSE)</f>
        <v>#N/A</v>
      </c>
      <c r="AJ1532">
        <f t="shared" si="98"/>
        <v>0</v>
      </c>
      <c r="AK1532">
        <f>VLOOKUP(F1532,Kondition!$B$4:$AG$31,18,FALSE)*100</f>
        <v>23</v>
      </c>
      <c r="AL1532" t="e">
        <f t="shared" si="99"/>
        <v>#REF!</v>
      </c>
      <c r="AM1532">
        <v>17</v>
      </c>
    </row>
    <row r="1533" spans="1:39" x14ac:dyDescent="0.3">
      <c r="A1533" s="5">
        <v>11011624</v>
      </c>
      <c r="B1533" s="6">
        <v>4019238797367</v>
      </c>
      <c r="C1533" s="5" t="s">
        <v>2294</v>
      </c>
      <c r="D1533" s="5" t="s">
        <v>5921</v>
      </c>
      <c r="E1533" s="12">
        <v>205</v>
      </c>
      <c r="F1533" s="5" t="s">
        <v>18</v>
      </c>
      <c r="G1533" s="5">
        <v>2356518</v>
      </c>
      <c r="H1533" s="36" t="s">
        <v>2294</v>
      </c>
      <c r="I1533" s="5">
        <v>235</v>
      </c>
      <c r="J1533" s="5">
        <v>65</v>
      </c>
      <c r="K1533" s="5">
        <v>18</v>
      </c>
      <c r="L1533" s="5" t="s">
        <v>202</v>
      </c>
      <c r="M1533" s="5">
        <v>110</v>
      </c>
      <c r="N1533" s="5"/>
      <c r="O1533" s="5" t="s">
        <v>19</v>
      </c>
      <c r="P1533" s="5"/>
      <c r="Q1533" s="5" t="s">
        <v>21</v>
      </c>
      <c r="R1533" s="5" t="s">
        <v>21</v>
      </c>
      <c r="S1533" s="5">
        <v>72</v>
      </c>
      <c r="T1533" s="5" t="s">
        <v>22</v>
      </c>
      <c r="U1533" s="5" t="s">
        <v>23</v>
      </c>
      <c r="V1533" s="5" t="s">
        <v>24</v>
      </c>
      <c r="W1533" s="12">
        <v>205</v>
      </c>
      <c r="X1533" s="7">
        <f t="shared" si="96"/>
        <v>0.23</v>
      </c>
      <c r="Y1533" s="5">
        <f t="shared" si="97"/>
        <v>157.85</v>
      </c>
      <c r="AI1533" t="e">
        <f>VLOOKUP(A1533,NP!$A:$B,2,FALSE)</f>
        <v>#N/A</v>
      </c>
      <c r="AJ1533">
        <f t="shared" si="98"/>
        <v>0</v>
      </c>
      <c r="AK1533">
        <f>VLOOKUP(F1533,Kondition!$B$4:$AG$31,18,FALSE)*100</f>
        <v>23</v>
      </c>
      <c r="AL1533" t="e">
        <f t="shared" si="99"/>
        <v>#REF!</v>
      </c>
      <c r="AM1533">
        <v>17</v>
      </c>
    </row>
    <row r="1534" spans="1:39" x14ac:dyDescent="0.3">
      <c r="A1534" s="5">
        <v>10011880</v>
      </c>
      <c r="B1534" s="6">
        <v>4019238315011</v>
      </c>
      <c r="C1534" s="5" t="s">
        <v>4929</v>
      </c>
      <c r="D1534" s="5" t="s">
        <v>4928</v>
      </c>
      <c r="E1534" s="12">
        <v>205</v>
      </c>
      <c r="F1534" s="5" t="s">
        <v>18</v>
      </c>
      <c r="G1534" s="5">
        <v>2555518</v>
      </c>
      <c r="H1534" s="36" t="s">
        <v>4929</v>
      </c>
      <c r="I1534" s="5">
        <v>255</v>
      </c>
      <c r="J1534" s="5">
        <v>55</v>
      </c>
      <c r="K1534" s="5">
        <v>18</v>
      </c>
      <c r="L1534" s="5" t="s">
        <v>4916</v>
      </c>
      <c r="M1534" s="5">
        <v>109</v>
      </c>
      <c r="N1534" s="5"/>
      <c r="O1534" s="5" t="s">
        <v>19</v>
      </c>
      <c r="P1534" s="5" t="s">
        <v>36</v>
      </c>
      <c r="Q1534" s="5" t="s">
        <v>20</v>
      </c>
      <c r="R1534" s="5" t="s">
        <v>26</v>
      </c>
      <c r="S1534" s="5">
        <v>73</v>
      </c>
      <c r="T1534" s="5" t="s">
        <v>22</v>
      </c>
      <c r="U1534" s="5" t="s">
        <v>23</v>
      </c>
      <c r="V1534" s="5" t="s">
        <v>24</v>
      </c>
      <c r="W1534" s="12">
        <v>205</v>
      </c>
      <c r="X1534" s="7">
        <f t="shared" si="96"/>
        <v>0.23</v>
      </c>
      <c r="Y1534" s="5">
        <f t="shared" si="97"/>
        <v>157.85</v>
      </c>
      <c r="AI1534" t="e">
        <f>VLOOKUP(A1534,NP!$A:$B,2,FALSE)</f>
        <v>#N/A</v>
      </c>
      <c r="AJ1534">
        <f t="shared" si="98"/>
        <v>0</v>
      </c>
      <c r="AK1534">
        <f>VLOOKUP(F1534,Kondition!$B$4:$AG$31,18,FALSE)*100</f>
        <v>23</v>
      </c>
      <c r="AL1534" t="e">
        <f t="shared" si="99"/>
        <v>#REF!</v>
      </c>
      <c r="AM1534">
        <v>17</v>
      </c>
    </row>
    <row r="1535" spans="1:39" x14ac:dyDescent="0.3">
      <c r="A1535" s="5">
        <v>11011717</v>
      </c>
      <c r="B1535" s="6">
        <v>4019238003758</v>
      </c>
      <c r="C1535" s="5" t="s">
        <v>4929</v>
      </c>
      <c r="D1535" s="5" t="s">
        <v>5923</v>
      </c>
      <c r="E1535" s="12">
        <v>205</v>
      </c>
      <c r="F1535" s="5" t="s">
        <v>18</v>
      </c>
      <c r="G1535" s="5">
        <v>2555518</v>
      </c>
      <c r="H1535" s="36" t="s">
        <v>4929</v>
      </c>
      <c r="I1535" s="5">
        <v>255</v>
      </c>
      <c r="J1535" s="5">
        <v>55</v>
      </c>
      <c r="K1535" s="5">
        <v>18</v>
      </c>
      <c r="L1535" s="5" t="s">
        <v>3349</v>
      </c>
      <c r="M1535" s="5">
        <v>109</v>
      </c>
      <c r="N1535" s="5"/>
      <c r="O1535" s="5" t="s">
        <v>19</v>
      </c>
      <c r="P1535" s="5" t="s">
        <v>36</v>
      </c>
      <c r="Q1535" s="5" t="s">
        <v>21</v>
      </c>
      <c r="R1535" s="5" t="s">
        <v>21</v>
      </c>
      <c r="S1535" s="5">
        <v>73</v>
      </c>
      <c r="T1535" s="5" t="s">
        <v>22</v>
      </c>
      <c r="U1535" s="5" t="s">
        <v>23</v>
      </c>
      <c r="V1535" s="5" t="s">
        <v>24</v>
      </c>
      <c r="W1535" s="12">
        <v>205</v>
      </c>
      <c r="X1535" s="7">
        <f t="shared" si="96"/>
        <v>0.23</v>
      </c>
      <c r="Y1535" s="5">
        <f t="shared" si="97"/>
        <v>157.85</v>
      </c>
      <c r="AI1535" t="e">
        <f>VLOOKUP(A1535,NP!$A:$B,2,FALSE)</f>
        <v>#N/A</v>
      </c>
      <c r="AJ1535">
        <f t="shared" si="98"/>
        <v>0</v>
      </c>
      <c r="AK1535">
        <f>VLOOKUP(F1535,Kondition!$B$4:$AG$31,18,FALSE)*100</f>
        <v>23</v>
      </c>
      <c r="AL1535" t="e">
        <f t="shared" si="99"/>
        <v>#REF!</v>
      </c>
      <c r="AM1535">
        <v>17</v>
      </c>
    </row>
    <row r="1536" spans="1:39" x14ac:dyDescent="0.3">
      <c r="A1536" s="5">
        <v>10230688</v>
      </c>
      <c r="B1536" s="6">
        <v>4024067748206</v>
      </c>
      <c r="C1536" s="5" t="s">
        <v>2294</v>
      </c>
      <c r="D1536" s="5" t="s">
        <v>5488</v>
      </c>
      <c r="E1536" s="12">
        <v>170</v>
      </c>
      <c r="F1536" s="5" t="s">
        <v>63</v>
      </c>
      <c r="G1536" s="5">
        <v>2355517</v>
      </c>
      <c r="H1536" s="36" t="s">
        <v>2294</v>
      </c>
      <c r="I1536" s="5">
        <v>235</v>
      </c>
      <c r="J1536" s="5">
        <v>55</v>
      </c>
      <c r="K1536" s="5">
        <v>17</v>
      </c>
      <c r="L1536" s="5" t="s">
        <v>2327</v>
      </c>
      <c r="M1536" s="5">
        <v>103</v>
      </c>
      <c r="N1536" s="5"/>
      <c r="O1536" s="5" t="s">
        <v>25</v>
      </c>
      <c r="P1536" s="5"/>
      <c r="Q1536" s="5" t="s">
        <v>26</v>
      </c>
      <c r="R1536" s="5" t="s">
        <v>21</v>
      </c>
      <c r="S1536" s="5">
        <v>72</v>
      </c>
      <c r="T1536" s="5" t="s">
        <v>22</v>
      </c>
      <c r="U1536" s="5" t="s">
        <v>23</v>
      </c>
      <c r="V1536" s="5" t="s">
        <v>24</v>
      </c>
      <c r="W1536" s="12">
        <v>170</v>
      </c>
      <c r="X1536" s="7" t="str">
        <f t="shared" si="96"/>
        <v>NP</v>
      </c>
      <c r="Y1536" s="5">
        <f t="shared" si="97"/>
        <v>132</v>
      </c>
      <c r="AI1536">
        <f>VLOOKUP(A1536,NP!$A:$B,2,FALSE)</f>
        <v>132</v>
      </c>
      <c r="AJ1536">
        <f t="shared" si="98"/>
        <v>132</v>
      </c>
      <c r="AK1536">
        <f>VLOOKUP(F1536,Kondition!$B$4:$AG$31,15,FALSE)*100</f>
        <v>21</v>
      </c>
      <c r="AL1536" t="e">
        <f t="shared" si="99"/>
        <v>#REF!</v>
      </c>
      <c r="AM1536">
        <v>17</v>
      </c>
    </row>
    <row r="1537" spans="1:39" x14ac:dyDescent="0.3">
      <c r="A1537" s="5">
        <v>11012383</v>
      </c>
      <c r="B1537" s="6">
        <v>4019238008937</v>
      </c>
      <c r="C1537" s="5" t="s">
        <v>2294</v>
      </c>
      <c r="D1537" s="5" t="s">
        <v>5945</v>
      </c>
      <c r="E1537" s="12">
        <v>205.5</v>
      </c>
      <c r="F1537" s="5" t="s">
        <v>18</v>
      </c>
      <c r="G1537" s="5">
        <v>2155518</v>
      </c>
      <c r="H1537" s="36" t="s">
        <v>2294</v>
      </c>
      <c r="I1537" s="5">
        <v>215</v>
      </c>
      <c r="J1537" s="5">
        <v>55</v>
      </c>
      <c r="K1537" s="5">
        <v>18</v>
      </c>
      <c r="L1537" s="5" t="s">
        <v>202</v>
      </c>
      <c r="M1537" s="5">
        <v>99</v>
      </c>
      <c r="N1537" s="5"/>
      <c r="O1537" s="5" t="s">
        <v>25</v>
      </c>
      <c r="P1537" s="5"/>
      <c r="Q1537" s="5" t="s">
        <v>21</v>
      </c>
      <c r="R1537" s="5" t="s">
        <v>27</v>
      </c>
      <c r="S1537" s="5">
        <v>72</v>
      </c>
      <c r="T1537" s="5" t="s">
        <v>22</v>
      </c>
      <c r="U1537" s="5" t="s">
        <v>23</v>
      </c>
      <c r="V1537" s="5" t="s">
        <v>24</v>
      </c>
      <c r="W1537" s="12">
        <v>205.5</v>
      </c>
      <c r="X1537" s="7">
        <f t="shared" si="96"/>
        <v>0.23</v>
      </c>
      <c r="Y1537" s="5">
        <f t="shared" si="97"/>
        <v>158.23500000000001</v>
      </c>
      <c r="AI1537" t="e">
        <f>VLOOKUP(A1537,NP!$A:$B,2,FALSE)</f>
        <v>#N/A</v>
      </c>
      <c r="AJ1537">
        <f t="shared" si="98"/>
        <v>0</v>
      </c>
      <c r="AK1537">
        <f>VLOOKUP(F1537,Kondition!$B$4:$AG$31,18,FALSE)*100</f>
        <v>23</v>
      </c>
      <c r="AL1537" t="e">
        <f t="shared" si="99"/>
        <v>#REF!</v>
      </c>
      <c r="AM1537">
        <v>17</v>
      </c>
    </row>
    <row r="1538" spans="1:39" x14ac:dyDescent="0.3">
      <c r="A1538" s="5">
        <v>11010660</v>
      </c>
      <c r="B1538" s="6">
        <v>4019238744002</v>
      </c>
      <c r="C1538" s="5" t="s">
        <v>2294</v>
      </c>
      <c r="D1538" s="5" t="s">
        <v>5879</v>
      </c>
      <c r="E1538" s="12">
        <v>205.5</v>
      </c>
      <c r="F1538" s="5" t="s">
        <v>18</v>
      </c>
      <c r="G1538" s="5">
        <v>2255518</v>
      </c>
      <c r="H1538" s="36" t="s">
        <v>2294</v>
      </c>
      <c r="I1538" s="5">
        <v>225</v>
      </c>
      <c r="J1538" s="5">
        <v>55</v>
      </c>
      <c r="K1538" s="5">
        <v>18</v>
      </c>
      <c r="L1538" s="5" t="s">
        <v>202</v>
      </c>
      <c r="M1538" s="5">
        <v>102</v>
      </c>
      <c r="N1538" s="5"/>
      <c r="O1538" s="5" t="s">
        <v>25</v>
      </c>
      <c r="P1538" s="5"/>
      <c r="Q1538" s="5" t="s">
        <v>21</v>
      </c>
      <c r="R1538" s="5" t="s">
        <v>21</v>
      </c>
      <c r="S1538" s="5">
        <v>72</v>
      </c>
      <c r="T1538" s="5" t="s">
        <v>22</v>
      </c>
      <c r="U1538" s="5" t="s">
        <v>23</v>
      </c>
      <c r="V1538" s="5" t="s">
        <v>24</v>
      </c>
      <c r="W1538" s="12">
        <v>205.5</v>
      </c>
      <c r="X1538" s="7">
        <f t="shared" si="96"/>
        <v>0.23</v>
      </c>
      <c r="Y1538" s="5">
        <f t="shared" si="97"/>
        <v>158.23500000000001</v>
      </c>
      <c r="AI1538" t="e">
        <f>VLOOKUP(A1538,NP!$A:$B,2,FALSE)</f>
        <v>#N/A</v>
      </c>
      <c r="AJ1538">
        <f t="shared" si="98"/>
        <v>0</v>
      </c>
      <c r="AK1538">
        <f>VLOOKUP(F1538,Kondition!$B$4:$AG$31,18,FALSE)*100</f>
        <v>23</v>
      </c>
      <c r="AL1538" t="e">
        <f t="shared" si="99"/>
        <v>#REF!</v>
      </c>
      <c r="AM1538">
        <v>17</v>
      </c>
    </row>
    <row r="1539" spans="1:39" x14ac:dyDescent="0.3">
      <c r="A1539" s="5">
        <v>10230787</v>
      </c>
      <c r="B1539" s="6">
        <v>4024067800881</v>
      </c>
      <c r="C1539" s="5" t="s">
        <v>2294</v>
      </c>
      <c r="D1539" s="5" t="s">
        <v>5495</v>
      </c>
      <c r="E1539" s="12">
        <v>173.5</v>
      </c>
      <c r="F1539" s="5" t="s">
        <v>63</v>
      </c>
      <c r="G1539" s="5">
        <v>2355518</v>
      </c>
      <c r="H1539" s="36" t="s">
        <v>2294</v>
      </c>
      <c r="I1539" s="5">
        <v>235</v>
      </c>
      <c r="J1539" s="5">
        <v>55</v>
      </c>
      <c r="K1539" s="5">
        <v>18</v>
      </c>
      <c r="L1539" s="5" t="s">
        <v>2327</v>
      </c>
      <c r="M1539" s="5">
        <v>104</v>
      </c>
      <c r="N1539" s="5"/>
      <c r="O1539" s="5" t="s">
        <v>19</v>
      </c>
      <c r="P1539" s="5"/>
      <c r="Q1539" s="5" t="s">
        <v>26</v>
      </c>
      <c r="R1539" s="5" t="s">
        <v>21</v>
      </c>
      <c r="S1539" s="5">
        <v>72</v>
      </c>
      <c r="T1539" s="5" t="s">
        <v>22</v>
      </c>
      <c r="U1539" s="5" t="s">
        <v>23</v>
      </c>
      <c r="V1539" s="5" t="s">
        <v>24</v>
      </c>
      <c r="W1539" s="12">
        <v>173.5</v>
      </c>
      <c r="X1539" s="7" t="str">
        <f t="shared" si="96"/>
        <v>NP</v>
      </c>
      <c r="Y1539" s="5">
        <f t="shared" si="97"/>
        <v>134</v>
      </c>
      <c r="AI1539">
        <f>VLOOKUP(A1539,NP!$A:$B,2,FALSE)</f>
        <v>134</v>
      </c>
      <c r="AJ1539">
        <f t="shared" si="98"/>
        <v>134</v>
      </c>
      <c r="AK1539">
        <f>VLOOKUP(F1539,Kondition!$B$4:$AG$31,18,FALSE)*100</f>
        <v>21</v>
      </c>
      <c r="AL1539" t="e">
        <f t="shared" si="99"/>
        <v>#REF!</v>
      </c>
      <c r="AM1539">
        <v>17</v>
      </c>
    </row>
    <row r="1540" spans="1:39" x14ac:dyDescent="0.3">
      <c r="A1540" s="5">
        <v>11010913</v>
      </c>
      <c r="B1540" s="6">
        <v>4019238744040</v>
      </c>
      <c r="C1540" s="5" t="s">
        <v>2294</v>
      </c>
      <c r="D1540" s="5" t="s">
        <v>5892</v>
      </c>
      <c r="E1540" s="12">
        <v>206</v>
      </c>
      <c r="F1540" s="5" t="s">
        <v>18</v>
      </c>
      <c r="G1540" s="5">
        <v>2357018</v>
      </c>
      <c r="H1540" s="36" t="s">
        <v>2294</v>
      </c>
      <c r="I1540" s="5">
        <v>235</v>
      </c>
      <c r="J1540" s="5">
        <v>70</v>
      </c>
      <c r="K1540" s="5">
        <v>18</v>
      </c>
      <c r="L1540" s="5" t="s">
        <v>202</v>
      </c>
      <c r="M1540" s="5">
        <v>110</v>
      </c>
      <c r="N1540" s="5"/>
      <c r="O1540" s="5" t="s">
        <v>25</v>
      </c>
      <c r="P1540" s="5"/>
      <c r="Q1540" s="5" t="s">
        <v>21</v>
      </c>
      <c r="R1540" s="5" t="s">
        <v>21</v>
      </c>
      <c r="S1540" s="5">
        <v>72</v>
      </c>
      <c r="T1540" s="5" t="s">
        <v>22</v>
      </c>
      <c r="U1540" s="5" t="s">
        <v>23</v>
      </c>
      <c r="V1540" s="5" t="s">
        <v>24</v>
      </c>
      <c r="W1540" s="12">
        <v>206</v>
      </c>
      <c r="X1540" s="7">
        <f t="shared" si="96"/>
        <v>0.23</v>
      </c>
      <c r="Y1540" s="5">
        <f t="shared" si="97"/>
        <v>158.62</v>
      </c>
      <c r="AI1540" t="e">
        <f>VLOOKUP(A1540,NP!$A:$B,2,FALSE)</f>
        <v>#N/A</v>
      </c>
      <c r="AJ1540">
        <f t="shared" si="98"/>
        <v>0</v>
      </c>
      <c r="AK1540">
        <f>VLOOKUP(F1540,Kondition!$B$4:$AG$31,18,FALSE)*100</f>
        <v>23</v>
      </c>
      <c r="AL1540" t="e">
        <f t="shared" si="99"/>
        <v>#REF!</v>
      </c>
      <c r="AM1540">
        <v>17</v>
      </c>
    </row>
    <row r="1541" spans="1:39" x14ac:dyDescent="0.3">
      <c r="A1541" s="5">
        <v>11010106</v>
      </c>
      <c r="B1541" s="6">
        <v>4019238691641</v>
      </c>
      <c r="C1541" s="5" t="s">
        <v>2294</v>
      </c>
      <c r="D1541" s="5" t="s">
        <v>5840</v>
      </c>
      <c r="E1541" s="12">
        <v>206</v>
      </c>
      <c r="F1541" s="5" t="s">
        <v>18</v>
      </c>
      <c r="G1541" s="5">
        <v>2556018</v>
      </c>
      <c r="H1541" s="36" t="s">
        <v>2294</v>
      </c>
      <c r="I1541" s="5">
        <v>255</v>
      </c>
      <c r="J1541" s="5">
        <v>60</v>
      </c>
      <c r="K1541" s="5">
        <v>18</v>
      </c>
      <c r="L1541" s="5" t="s">
        <v>202</v>
      </c>
      <c r="M1541" s="5">
        <v>112</v>
      </c>
      <c r="N1541" s="5"/>
      <c r="O1541" s="5" t="s">
        <v>19</v>
      </c>
      <c r="P1541" s="5"/>
      <c r="Q1541" s="5" t="s">
        <v>27</v>
      </c>
      <c r="R1541" s="5" t="s">
        <v>21</v>
      </c>
      <c r="S1541" s="5">
        <v>73</v>
      </c>
      <c r="T1541" s="5" t="s">
        <v>22</v>
      </c>
      <c r="U1541" s="5" t="s">
        <v>23</v>
      </c>
      <c r="V1541" s="5" t="s">
        <v>24</v>
      </c>
      <c r="W1541" s="12">
        <v>206</v>
      </c>
      <c r="X1541" s="7">
        <f t="shared" si="96"/>
        <v>0.23</v>
      </c>
      <c r="Y1541" s="5">
        <f t="shared" si="97"/>
        <v>158.62</v>
      </c>
      <c r="AI1541" t="e">
        <f>VLOOKUP(A1541,NP!$A:$B,2,FALSE)</f>
        <v>#N/A</v>
      </c>
      <c r="AJ1541">
        <f t="shared" si="98"/>
        <v>0</v>
      </c>
      <c r="AK1541">
        <f>VLOOKUP(F1541,Kondition!$B$4:$AG$31,18,FALSE)*100</f>
        <v>23</v>
      </c>
      <c r="AL1541" t="e">
        <f t="shared" si="99"/>
        <v>#REF!</v>
      </c>
      <c r="AM1541">
        <v>17</v>
      </c>
    </row>
    <row r="1542" spans="1:39" x14ac:dyDescent="0.3">
      <c r="A1542" s="5">
        <v>11011867</v>
      </c>
      <c r="B1542" s="6">
        <v>4019238798555</v>
      </c>
      <c r="C1542" s="5" t="s">
        <v>2294</v>
      </c>
      <c r="D1542" s="5" t="s">
        <v>5935</v>
      </c>
      <c r="E1542" s="12">
        <v>206</v>
      </c>
      <c r="F1542" s="5" t="s">
        <v>18</v>
      </c>
      <c r="G1542" s="5">
        <v>2156517</v>
      </c>
      <c r="H1542" s="36" t="s">
        <v>2294</v>
      </c>
      <c r="I1542" s="5">
        <v>215</v>
      </c>
      <c r="J1542" s="5">
        <v>65</v>
      </c>
      <c r="K1542" s="5">
        <v>17</v>
      </c>
      <c r="L1542" s="5" t="s">
        <v>5842</v>
      </c>
      <c r="M1542" s="5">
        <v>103</v>
      </c>
      <c r="N1542" s="5"/>
      <c r="O1542" s="5" t="s">
        <v>33</v>
      </c>
      <c r="P1542" s="5"/>
      <c r="Q1542" s="5"/>
      <c r="R1542" s="5"/>
      <c r="S1542" s="5"/>
      <c r="T1542" s="5"/>
      <c r="U1542" s="5"/>
      <c r="V1542" s="5"/>
      <c r="W1542" s="12">
        <v>206</v>
      </c>
      <c r="X1542" s="7">
        <f t="shared" si="96"/>
        <v>0.23</v>
      </c>
      <c r="Y1542" s="5">
        <f t="shared" si="97"/>
        <v>158.62</v>
      </c>
      <c r="AI1542" t="e">
        <f>VLOOKUP(A1542,NP!$A:$B,2,FALSE)</f>
        <v>#N/A</v>
      </c>
      <c r="AJ1542">
        <f t="shared" si="98"/>
        <v>0</v>
      </c>
      <c r="AK1542">
        <f>VLOOKUP(F1542,Kondition!$B$4:$AG$31,15,FALSE)*100</f>
        <v>23</v>
      </c>
      <c r="AL1542" t="e">
        <f t="shared" si="99"/>
        <v>#REF!</v>
      </c>
      <c r="AM1542">
        <v>17</v>
      </c>
    </row>
    <row r="1543" spans="1:39" x14ac:dyDescent="0.3">
      <c r="A1543" s="5">
        <v>11010664</v>
      </c>
      <c r="B1543" s="6">
        <v>4019238673302</v>
      </c>
      <c r="C1543" s="5" t="s">
        <v>2294</v>
      </c>
      <c r="D1543" s="5" t="s">
        <v>5883</v>
      </c>
      <c r="E1543" s="12">
        <v>278.5</v>
      </c>
      <c r="F1543" s="5" t="s">
        <v>18</v>
      </c>
      <c r="G1543" s="5">
        <v>2554520</v>
      </c>
      <c r="H1543" s="36" t="s">
        <v>2294</v>
      </c>
      <c r="I1543" s="5">
        <v>255</v>
      </c>
      <c r="J1543" s="5">
        <v>45</v>
      </c>
      <c r="K1543" s="5">
        <v>20</v>
      </c>
      <c r="L1543" s="5" t="s">
        <v>202</v>
      </c>
      <c r="M1543" s="5">
        <v>101</v>
      </c>
      <c r="N1543" s="5"/>
      <c r="O1543" s="5" t="s">
        <v>25</v>
      </c>
      <c r="P1543" s="5"/>
      <c r="Q1543" s="5" t="s">
        <v>26</v>
      </c>
      <c r="R1543" s="5" t="s">
        <v>21</v>
      </c>
      <c r="S1543" s="5">
        <v>73</v>
      </c>
      <c r="T1543" s="5" t="s">
        <v>22</v>
      </c>
      <c r="U1543" s="5" t="s">
        <v>23</v>
      </c>
      <c r="V1543" s="5" t="s">
        <v>24</v>
      </c>
      <c r="W1543" s="12">
        <v>278.5</v>
      </c>
      <c r="X1543" s="7">
        <f t="shared" si="96"/>
        <v>0.28000000000000003</v>
      </c>
      <c r="Y1543" s="5">
        <f t="shared" si="97"/>
        <v>200.51999999999998</v>
      </c>
      <c r="AI1543" t="e">
        <f>VLOOKUP(A1543,NP!$A:$B,2,FALSE)</f>
        <v>#N/A</v>
      </c>
      <c r="AJ1543">
        <f t="shared" si="98"/>
        <v>0</v>
      </c>
      <c r="AK1543">
        <f>VLOOKUP(F1543,Kondition!$B$4:$AG$309,24,FALSE)*100</f>
        <v>28.000000000000004</v>
      </c>
      <c r="AL1543" t="e">
        <f t="shared" si="99"/>
        <v>#REF!</v>
      </c>
      <c r="AM1543">
        <v>19</v>
      </c>
    </row>
    <row r="1544" spans="1:39" x14ac:dyDescent="0.3">
      <c r="A1544" s="5">
        <v>11013856</v>
      </c>
      <c r="B1544" s="6">
        <v>4019238028973</v>
      </c>
      <c r="C1544" s="5" t="s">
        <v>4286</v>
      </c>
      <c r="D1544" s="5" t="s">
        <v>4839</v>
      </c>
      <c r="E1544" s="12">
        <v>210</v>
      </c>
      <c r="F1544" s="5" t="s">
        <v>18</v>
      </c>
      <c r="G1544" s="5">
        <v>2156017</v>
      </c>
      <c r="H1544" s="36" t="s">
        <v>4286</v>
      </c>
      <c r="I1544" s="5">
        <v>215</v>
      </c>
      <c r="J1544" s="5">
        <v>60</v>
      </c>
      <c r="K1544" s="5">
        <v>17</v>
      </c>
      <c r="L1544" s="5" t="s">
        <v>4838</v>
      </c>
      <c r="M1544" s="5">
        <v>109</v>
      </c>
      <c r="N1544" s="5">
        <v>107</v>
      </c>
      <c r="O1544" s="5" t="s">
        <v>50</v>
      </c>
      <c r="P1544" s="5"/>
      <c r="Q1544" s="5"/>
      <c r="R1544" s="5"/>
      <c r="S1544" s="5"/>
      <c r="T1544" s="5"/>
      <c r="U1544" s="5"/>
      <c r="V1544" s="5"/>
      <c r="W1544" s="12">
        <v>210</v>
      </c>
      <c r="X1544" s="7">
        <f t="shared" si="96"/>
        <v>0.23</v>
      </c>
      <c r="Y1544" s="5">
        <f t="shared" si="97"/>
        <v>161.70000000000002</v>
      </c>
      <c r="AI1544" t="e">
        <f>VLOOKUP(A1544,NP!$A:$B,2,FALSE)</f>
        <v>#N/A</v>
      </c>
      <c r="AJ1544">
        <f t="shared" si="98"/>
        <v>0</v>
      </c>
      <c r="AK1544">
        <f>VLOOKUP(F1544,Kondition!$B$4:$AG$31,15,FALSE)*100</f>
        <v>23</v>
      </c>
      <c r="AL1544" t="e">
        <f t="shared" si="99"/>
        <v>#REF!</v>
      </c>
      <c r="AM1544">
        <v>17</v>
      </c>
    </row>
    <row r="1545" spans="1:39" x14ac:dyDescent="0.3">
      <c r="A1545" s="5">
        <v>11012356</v>
      </c>
      <c r="B1545" s="6">
        <v>4019238009972</v>
      </c>
      <c r="C1545" s="5" t="s">
        <v>76</v>
      </c>
      <c r="D1545" s="5" t="s">
        <v>3395</v>
      </c>
      <c r="E1545" s="12">
        <v>208</v>
      </c>
      <c r="F1545" s="5" t="s">
        <v>18</v>
      </c>
      <c r="G1545" s="5">
        <v>2354018</v>
      </c>
      <c r="H1545" s="36" t="s">
        <v>76</v>
      </c>
      <c r="I1545" s="5">
        <v>235</v>
      </c>
      <c r="J1545" s="5">
        <v>40</v>
      </c>
      <c r="K1545" s="5">
        <v>18</v>
      </c>
      <c r="L1545" s="5" t="s">
        <v>202</v>
      </c>
      <c r="M1545" s="5">
        <v>95</v>
      </c>
      <c r="N1545" s="5"/>
      <c r="O1545" s="5" t="s">
        <v>29</v>
      </c>
      <c r="P1545" s="5"/>
      <c r="Q1545" s="5" t="s">
        <v>21</v>
      </c>
      <c r="R1545" s="5" t="s">
        <v>21</v>
      </c>
      <c r="S1545" s="5">
        <v>72</v>
      </c>
      <c r="T1545" s="5" t="s">
        <v>22</v>
      </c>
      <c r="U1545" s="5" t="s">
        <v>23</v>
      </c>
      <c r="V1545" s="5" t="s">
        <v>24</v>
      </c>
      <c r="W1545" s="12">
        <v>208</v>
      </c>
      <c r="X1545" s="7">
        <f t="shared" si="96"/>
        <v>0.23</v>
      </c>
      <c r="Y1545" s="5">
        <f t="shared" si="97"/>
        <v>160.16</v>
      </c>
      <c r="AI1545" t="e">
        <f>VLOOKUP(A1545,NP!$A:$B,2,FALSE)</f>
        <v>#N/A</v>
      </c>
      <c r="AJ1545">
        <f t="shared" si="98"/>
        <v>0</v>
      </c>
      <c r="AK1545">
        <f>VLOOKUP(F1545,Kondition!$B$4:$AG$31,18,FALSE)*100</f>
        <v>23</v>
      </c>
      <c r="AL1545" t="e">
        <f t="shared" si="99"/>
        <v>#REF!</v>
      </c>
      <c r="AM1545">
        <v>17</v>
      </c>
    </row>
    <row r="1546" spans="1:39" x14ac:dyDescent="0.3">
      <c r="A1546" s="5">
        <v>10018032</v>
      </c>
      <c r="B1546" s="6">
        <v>4019238563153</v>
      </c>
      <c r="C1546" s="5" t="s">
        <v>77</v>
      </c>
      <c r="D1546" s="5" t="s">
        <v>175</v>
      </c>
      <c r="E1546" s="12">
        <v>208</v>
      </c>
      <c r="F1546" s="5" t="s">
        <v>18</v>
      </c>
      <c r="G1546" s="5">
        <v>2454518</v>
      </c>
      <c r="H1546" s="36" t="s">
        <v>77</v>
      </c>
      <c r="I1546" s="5">
        <v>245</v>
      </c>
      <c r="J1546" s="5">
        <v>45</v>
      </c>
      <c r="K1546" s="5">
        <v>18</v>
      </c>
      <c r="L1546" s="5" t="s">
        <v>122</v>
      </c>
      <c r="M1546" s="5">
        <v>100</v>
      </c>
      <c r="N1546" s="5"/>
      <c r="O1546" s="5" t="s">
        <v>25</v>
      </c>
      <c r="P1546" s="5" t="s">
        <v>36</v>
      </c>
      <c r="Q1546" s="5" t="s">
        <v>20</v>
      </c>
      <c r="R1546" s="5" t="s">
        <v>26</v>
      </c>
      <c r="S1546" s="5">
        <v>72</v>
      </c>
      <c r="T1546" s="5" t="s">
        <v>22</v>
      </c>
      <c r="U1546" s="5" t="s">
        <v>23</v>
      </c>
      <c r="V1546" s="5" t="s">
        <v>24</v>
      </c>
      <c r="W1546" s="12">
        <v>208</v>
      </c>
      <c r="X1546" s="7">
        <f t="shared" si="96"/>
        <v>0.23</v>
      </c>
      <c r="Y1546" s="5">
        <f t="shared" si="97"/>
        <v>160.16</v>
      </c>
      <c r="AI1546" t="e">
        <f>VLOOKUP(A1546,NP!$A:$B,2,FALSE)</f>
        <v>#N/A</v>
      </c>
      <c r="AJ1546">
        <f t="shared" si="98"/>
        <v>0</v>
      </c>
      <c r="AK1546">
        <f>VLOOKUP(F1546,Kondition!$B$4:$AG$31,18,FALSE)*100</f>
        <v>23</v>
      </c>
      <c r="AL1546" t="e">
        <f t="shared" si="99"/>
        <v>#REF!</v>
      </c>
      <c r="AM1546">
        <v>17</v>
      </c>
    </row>
    <row r="1547" spans="1:39" x14ac:dyDescent="0.3">
      <c r="A1547" s="5">
        <v>11010037</v>
      </c>
      <c r="B1547" s="6">
        <v>4019238640250</v>
      </c>
      <c r="C1547" s="5" t="s">
        <v>77</v>
      </c>
      <c r="D1547" s="5" t="s">
        <v>3198</v>
      </c>
      <c r="E1547" s="12">
        <v>208</v>
      </c>
      <c r="F1547" s="5" t="s">
        <v>18</v>
      </c>
      <c r="G1547" s="5">
        <v>2454518</v>
      </c>
      <c r="H1547" s="36" t="s">
        <v>77</v>
      </c>
      <c r="I1547" s="5">
        <v>245</v>
      </c>
      <c r="J1547" s="5">
        <v>45</v>
      </c>
      <c r="K1547" s="5">
        <v>18</v>
      </c>
      <c r="L1547" s="5" t="s">
        <v>202</v>
      </c>
      <c r="M1547" s="5">
        <v>100</v>
      </c>
      <c r="N1547" s="5"/>
      <c r="O1547" s="5" t="s">
        <v>25</v>
      </c>
      <c r="P1547" s="5" t="s">
        <v>36</v>
      </c>
      <c r="Q1547" s="5" t="s">
        <v>26</v>
      </c>
      <c r="R1547" s="5" t="s">
        <v>21</v>
      </c>
      <c r="S1547" s="5">
        <v>72</v>
      </c>
      <c r="T1547" s="5" t="s">
        <v>22</v>
      </c>
      <c r="U1547" s="5" t="s">
        <v>23</v>
      </c>
      <c r="V1547" s="5" t="s">
        <v>24</v>
      </c>
      <c r="W1547" s="12">
        <v>208</v>
      </c>
      <c r="X1547" s="7">
        <f t="shared" si="96"/>
        <v>0.23</v>
      </c>
      <c r="Y1547" s="5">
        <f t="shared" si="97"/>
        <v>160.16</v>
      </c>
      <c r="AI1547" t="e">
        <f>VLOOKUP(A1547,NP!$A:$B,2,FALSE)</f>
        <v>#N/A</v>
      </c>
      <c r="AJ1547">
        <f t="shared" si="98"/>
        <v>0</v>
      </c>
      <c r="AK1547">
        <f>VLOOKUP(F1547,Kondition!$B$4:$AG$31,18,FALSE)*100</f>
        <v>23</v>
      </c>
      <c r="AL1547" t="e">
        <f t="shared" si="99"/>
        <v>#REF!</v>
      </c>
      <c r="AM1547">
        <v>17</v>
      </c>
    </row>
    <row r="1548" spans="1:39" x14ac:dyDescent="0.3">
      <c r="A1548" s="5">
        <v>11012381</v>
      </c>
      <c r="B1548" s="6">
        <v>4019238006155</v>
      </c>
      <c r="C1548" s="5" t="s">
        <v>4286</v>
      </c>
      <c r="D1548" s="5" t="s">
        <v>4836</v>
      </c>
      <c r="E1548" s="12">
        <v>210.5</v>
      </c>
      <c r="F1548" s="5" t="s">
        <v>18</v>
      </c>
      <c r="G1548" s="5">
        <v>2156017</v>
      </c>
      <c r="H1548" s="36" t="s">
        <v>4286</v>
      </c>
      <c r="I1548" s="5">
        <v>215</v>
      </c>
      <c r="J1548" s="5">
        <v>60</v>
      </c>
      <c r="K1548" s="5">
        <v>17</v>
      </c>
      <c r="L1548" s="5" t="s">
        <v>4302</v>
      </c>
      <c r="M1548" s="5">
        <v>109</v>
      </c>
      <c r="N1548" s="5">
        <v>107</v>
      </c>
      <c r="O1548" s="5" t="s">
        <v>33</v>
      </c>
      <c r="P1548" s="5"/>
      <c r="Q1548" s="5" t="s">
        <v>21</v>
      </c>
      <c r="R1548" s="5" t="s">
        <v>27</v>
      </c>
      <c r="S1548" s="5">
        <v>73</v>
      </c>
      <c r="T1548" s="5" t="s">
        <v>22</v>
      </c>
      <c r="U1548" s="5" t="s">
        <v>23</v>
      </c>
      <c r="V1548" s="5" t="s">
        <v>4279</v>
      </c>
      <c r="W1548" s="12">
        <v>210.5</v>
      </c>
      <c r="X1548" s="7">
        <f t="shared" si="96"/>
        <v>0.23</v>
      </c>
      <c r="Y1548" s="5">
        <f t="shared" si="97"/>
        <v>162.08500000000001</v>
      </c>
      <c r="AI1548" t="e">
        <f>VLOOKUP(A1548,NP!$A:$B,2,FALSE)</f>
        <v>#N/A</v>
      </c>
      <c r="AJ1548">
        <f t="shared" si="98"/>
        <v>0</v>
      </c>
      <c r="AK1548">
        <f>VLOOKUP(F1548,Kondition!$B$4:$AG$31,15,FALSE)*100</f>
        <v>23</v>
      </c>
      <c r="AL1548" t="e">
        <f t="shared" si="99"/>
        <v>#REF!</v>
      </c>
      <c r="AM1548">
        <v>17</v>
      </c>
    </row>
    <row r="1549" spans="1:39" x14ac:dyDescent="0.3">
      <c r="A1549" s="5">
        <v>10108650</v>
      </c>
      <c r="B1549" s="6">
        <v>8019227253283</v>
      </c>
      <c r="C1549" s="5" t="s">
        <v>77</v>
      </c>
      <c r="D1549" s="5" t="s">
        <v>1739</v>
      </c>
      <c r="E1549" s="12">
        <v>556</v>
      </c>
      <c r="F1549" s="5" t="s">
        <v>54</v>
      </c>
      <c r="G1549" s="5">
        <v>2554520</v>
      </c>
      <c r="H1549" s="36" t="s">
        <v>77</v>
      </c>
      <c r="I1549" s="5">
        <v>255</v>
      </c>
      <c r="J1549" s="5">
        <v>45</v>
      </c>
      <c r="K1549" s="5">
        <v>20</v>
      </c>
      <c r="L1549" s="5" t="s">
        <v>1575</v>
      </c>
      <c r="M1549" s="5">
        <v>105</v>
      </c>
      <c r="N1549" s="5"/>
      <c r="O1549" s="5" t="s">
        <v>25</v>
      </c>
      <c r="P1549" s="5" t="s">
        <v>57</v>
      </c>
      <c r="Q1549" s="5" t="s">
        <v>21</v>
      </c>
      <c r="R1549" s="5" t="s">
        <v>27</v>
      </c>
      <c r="S1549" s="5">
        <v>73</v>
      </c>
      <c r="T1549" s="5" t="s">
        <v>22</v>
      </c>
      <c r="U1549" s="5" t="s">
        <v>23</v>
      </c>
      <c r="V1549" s="5" t="s">
        <v>24</v>
      </c>
      <c r="W1549" s="12">
        <v>556</v>
      </c>
      <c r="X1549" s="7" t="str">
        <f t="shared" si="96"/>
        <v>NP</v>
      </c>
      <c r="Y1549" s="5">
        <f t="shared" si="97"/>
        <v>295</v>
      </c>
      <c r="AI1549">
        <f>VLOOKUP(A1549,NP!$A:$B,2,FALSE)</f>
        <v>295</v>
      </c>
      <c r="AJ1549">
        <f t="shared" si="98"/>
        <v>295</v>
      </c>
      <c r="AK1549">
        <f>VLOOKUP(F1549,Kondition!$B$4:$AG$309,24,FALSE)*100</f>
        <v>40</v>
      </c>
      <c r="AL1549" t="e">
        <f t="shared" si="99"/>
        <v>#REF!</v>
      </c>
      <c r="AM1549">
        <v>19</v>
      </c>
    </row>
    <row r="1550" spans="1:39" x14ac:dyDescent="0.3">
      <c r="A1550" s="5">
        <v>10108651</v>
      </c>
      <c r="B1550" s="6">
        <v>8019227246209</v>
      </c>
      <c r="C1550" s="5" t="s">
        <v>77</v>
      </c>
      <c r="D1550" s="5" t="s">
        <v>1740</v>
      </c>
      <c r="E1550" s="12">
        <v>227</v>
      </c>
      <c r="F1550" s="5" t="s">
        <v>54</v>
      </c>
      <c r="G1550" s="5">
        <v>2254018</v>
      </c>
      <c r="H1550" s="36" t="s">
        <v>77</v>
      </c>
      <c r="I1550" s="5">
        <v>225</v>
      </c>
      <c r="J1550" s="5">
        <v>40</v>
      </c>
      <c r="K1550" s="5">
        <v>18</v>
      </c>
      <c r="L1550" s="5" t="s">
        <v>1575</v>
      </c>
      <c r="M1550" s="5">
        <v>92</v>
      </c>
      <c r="N1550" s="5"/>
      <c r="O1550" s="5" t="s">
        <v>25</v>
      </c>
      <c r="P1550" s="5" t="s">
        <v>57</v>
      </c>
      <c r="Q1550" s="5" t="s">
        <v>26</v>
      </c>
      <c r="R1550" s="5" t="s">
        <v>27</v>
      </c>
      <c r="S1550" s="5">
        <v>72</v>
      </c>
      <c r="T1550" s="5" t="s">
        <v>22</v>
      </c>
      <c r="U1550" s="5" t="s">
        <v>23</v>
      </c>
      <c r="V1550" s="5" t="s">
        <v>24</v>
      </c>
      <c r="W1550" s="12">
        <v>227</v>
      </c>
      <c r="X1550" s="7">
        <f t="shared" si="96"/>
        <v>0.35499999999999998</v>
      </c>
      <c r="Y1550" s="5">
        <f t="shared" si="97"/>
        <v>146.41499999999999</v>
      </c>
      <c r="AI1550" t="e">
        <f>VLOOKUP(A1550,NP!$A:$B,2,FALSE)</f>
        <v>#N/A</v>
      </c>
      <c r="AJ1550">
        <f t="shared" si="98"/>
        <v>0</v>
      </c>
      <c r="AK1550">
        <f>VLOOKUP(F1550,Kondition!$B$4:$AG$31,18,FALSE)*100</f>
        <v>35.5</v>
      </c>
      <c r="AL1550" t="e">
        <f t="shared" si="99"/>
        <v>#REF!</v>
      </c>
      <c r="AM1550">
        <v>17</v>
      </c>
    </row>
    <row r="1551" spans="1:39" x14ac:dyDescent="0.3">
      <c r="A1551" s="5">
        <v>10108714</v>
      </c>
      <c r="B1551" s="6">
        <v>8019227246124</v>
      </c>
      <c r="C1551" s="5" t="s">
        <v>77</v>
      </c>
      <c r="D1551" s="5" t="s">
        <v>1741</v>
      </c>
      <c r="E1551" s="12">
        <v>223</v>
      </c>
      <c r="F1551" s="5" t="s">
        <v>54</v>
      </c>
      <c r="G1551" s="5">
        <v>2255517</v>
      </c>
      <c r="H1551" s="36" t="s">
        <v>77</v>
      </c>
      <c r="I1551" s="5">
        <v>225</v>
      </c>
      <c r="J1551" s="5">
        <v>55</v>
      </c>
      <c r="K1551" s="5">
        <v>17</v>
      </c>
      <c r="L1551" s="5" t="s">
        <v>1575</v>
      </c>
      <c r="M1551" s="5">
        <v>97</v>
      </c>
      <c r="N1551" s="5"/>
      <c r="O1551" s="5" t="s">
        <v>19</v>
      </c>
      <c r="P1551" s="5" t="s">
        <v>45</v>
      </c>
      <c r="Q1551" s="5" t="s">
        <v>21</v>
      </c>
      <c r="R1551" s="5" t="s">
        <v>27</v>
      </c>
      <c r="S1551" s="5">
        <v>72</v>
      </c>
      <c r="T1551" s="5" t="s">
        <v>22</v>
      </c>
      <c r="U1551" s="5" t="s">
        <v>23</v>
      </c>
      <c r="V1551" s="5" t="s">
        <v>24</v>
      </c>
      <c r="W1551" s="12">
        <v>223</v>
      </c>
      <c r="X1551" s="7">
        <f t="shared" si="96"/>
        <v>0.35499999999999998</v>
      </c>
      <c r="Y1551" s="5">
        <f t="shared" si="97"/>
        <v>143.83500000000001</v>
      </c>
      <c r="AI1551" t="e">
        <f>VLOOKUP(A1551,NP!$A:$B,2,FALSE)</f>
        <v>#N/A</v>
      </c>
      <c r="AJ1551">
        <f t="shared" si="98"/>
        <v>0</v>
      </c>
      <c r="AK1551">
        <f>VLOOKUP(F1551,Kondition!$B$4:$AG$31,15,FALSE)*100</f>
        <v>35.5</v>
      </c>
      <c r="AL1551" t="e">
        <f t="shared" si="99"/>
        <v>#REF!</v>
      </c>
      <c r="AM1551">
        <v>17</v>
      </c>
    </row>
    <row r="1552" spans="1:39" x14ac:dyDescent="0.3">
      <c r="A1552" s="5">
        <v>10108715</v>
      </c>
      <c r="B1552" s="6">
        <v>8019227246346</v>
      </c>
      <c r="C1552" s="5" t="s">
        <v>77</v>
      </c>
      <c r="D1552" s="5" t="s">
        <v>1742</v>
      </c>
      <c r="E1552" s="12">
        <v>357</v>
      </c>
      <c r="F1552" s="5" t="s">
        <v>54</v>
      </c>
      <c r="G1552" s="5">
        <v>2454519</v>
      </c>
      <c r="H1552" s="36" t="s">
        <v>77</v>
      </c>
      <c r="I1552" s="5">
        <v>245</v>
      </c>
      <c r="J1552" s="5">
        <v>45</v>
      </c>
      <c r="K1552" s="5">
        <v>19</v>
      </c>
      <c r="L1552" s="5" t="s">
        <v>1575</v>
      </c>
      <c r="M1552" s="5">
        <v>102</v>
      </c>
      <c r="N1552" s="5"/>
      <c r="O1552" s="5" t="s">
        <v>25</v>
      </c>
      <c r="P1552" s="5" t="s">
        <v>45</v>
      </c>
      <c r="Q1552" s="5" t="s">
        <v>26</v>
      </c>
      <c r="R1552" s="5" t="s">
        <v>27</v>
      </c>
      <c r="S1552" s="5">
        <v>72</v>
      </c>
      <c r="T1552" s="5" t="s">
        <v>22</v>
      </c>
      <c r="U1552" s="5" t="s">
        <v>23</v>
      </c>
      <c r="V1552" s="5" t="s">
        <v>24</v>
      </c>
      <c r="W1552" s="12">
        <v>357</v>
      </c>
      <c r="X1552" s="7" t="str">
        <f t="shared" si="96"/>
        <v>NP</v>
      </c>
      <c r="Y1552" s="5">
        <f t="shared" si="97"/>
        <v>201.5</v>
      </c>
      <c r="AI1552">
        <f>VLOOKUP(A1552,NP!$A:$B,2,FALSE)</f>
        <v>201.5</v>
      </c>
      <c r="AJ1552">
        <f t="shared" si="98"/>
        <v>201.5</v>
      </c>
      <c r="AK1552">
        <f>VLOOKUP(F1552,Kondition!$B$4:$AG$31,21,FALSE)*100</f>
        <v>40</v>
      </c>
      <c r="AL1552" t="e">
        <f t="shared" si="99"/>
        <v>#REF!</v>
      </c>
      <c r="AM1552">
        <v>19</v>
      </c>
    </row>
    <row r="1553" spans="1:39" x14ac:dyDescent="0.3">
      <c r="A1553" s="5">
        <v>10230780</v>
      </c>
      <c r="B1553" s="6">
        <v>4024067800935</v>
      </c>
      <c r="C1553" s="5" t="s">
        <v>2294</v>
      </c>
      <c r="D1553" s="5" t="s">
        <v>5494</v>
      </c>
      <c r="E1553" s="12">
        <v>175.5</v>
      </c>
      <c r="F1553" s="5" t="s">
        <v>63</v>
      </c>
      <c r="G1553" s="5">
        <v>2656018</v>
      </c>
      <c r="H1553" s="36" t="s">
        <v>2294</v>
      </c>
      <c r="I1553" s="5">
        <v>265</v>
      </c>
      <c r="J1553" s="5">
        <v>60</v>
      </c>
      <c r="K1553" s="5">
        <v>18</v>
      </c>
      <c r="L1553" s="5" t="s">
        <v>2298</v>
      </c>
      <c r="M1553" s="5">
        <v>114</v>
      </c>
      <c r="N1553" s="5"/>
      <c r="O1553" s="5" t="s">
        <v>19</v>
      </c>
      <c r="P1553" s="5"/>
      <c r="Q1553" s="5" t="s">
        <v>26</v>
      </c>
      <c r="R1553" s="5" t="s">
        <v>27</v>
      </c>
      <c r="S1553" s="5">
        <v>73</v>
      </c>
      <c r="T1553" s="5" t="s">
        <v>22</v>
      </c>
      <c r="U1553" s="5" t="s">
        <v>23</v>
      </c>
      <c r="V1553" s="5" t="s">
        <v>24</v>
      </c>
      <c r="W1553" s="12">
        <v>175.5</v>
      </c>
      <c r="X1553" s="7" t="str">
        <f t="shared" si="96"/>
        <v>NP</v>
      </c>
      <c r="Y1553" s="5">
        <f t="shared" si="97"/>
        <v>135</v>
      </c>
      <c r="AI1553">
        <f>VLOOKUP(A1553,NP!$A:$B,2,FALSE)</f>
        <v>135</v>
      </c>
      <c r="AJ1553">
        <f t="shared" si="98"/>
        <v>135</v>
      </c>
      <c r="AK1553">
        <f>VLOOKUP(F1553,Kondition!$B$4:$AG$31,18,FALSE)*100</f>
        <v>21</v>
      </c>
      <c r="AL1553" t="e">
        <f t="shared" si="99"/>
        <v>#REF!</v>
      </c>
      <c r="AM1553">
        <v>17</v>
      </c>
    </row>
    <row r="1554" spans="1:39" x14ac:dyDescent="0.3">
      <c r="A1554" s="5">
        <v>11012825</v>
      </c>
      <c r="B1554" s="6">
        <v>4019238002508</v>
      </c>
      <c r="C1554" s="5" t="s">
        <v>4929</v>
      </c>
      <c r="D1554" s="5" t="s">
        <v>5981</v>
      </c>
      <c r="E1554" s="12">
        <v>238.5</v>
      </c>
      <c r="F1554" s="5" t="s">
        <v>18</v>
      </c>
      <c r="G1554" s="5">
        <v>2455019</v>
      </c>
      <c r="H1554" s="36" t="s">
        <v>4929</v>
      </c>
      <c r="I1554" s="5">
        <v>245</v>
      </c>
      <c r="J1554" s="5">
        <v>50</v>
      </c>
      <c r="K1554" s="5">
        <v>19</v>
      </c>
      <c r="L1554" s="5" t="s">
        <v>3349</v>
      </c>
      <c r="M1554" s="5">
        <v>105</v>
      </c>
      <c r="N1554" s="5"/>
      <c r="O1554" s="5" t="s">
        <v>25</v>
      </c>
      <c r="P1554" s="5" t="s">
        <v>36</v>
      </c>
      <c r="Q1554" s="5" t="s">
        <v>21</v>
      </c>
      <c r="R1554" s="5" t="s">
        <v>21</v>
      </c>
      <c r="S1554" s="5">
        <v>72</v>
      </c>
      <c r="T1554" s="5" t="s">
        <v>22</v>
      </c>
      <c r="U1554" s="5" t="s">
        <v>23</v>
      </c>
      <c r="V1554" s="5" t="s">
        <v>24</v>
      </c>
      <c r="W1554" s="12">
        <v>238.5</v>
      </c>
      <c r="X1554" s="7">
        <f t="shared" si="96"/>
        <v>0.28000000000000003</v>
      </c>
      <c r="Y1554" s="5">
        <f t="shared" si="97"/>
        <v>171.72</v>
      </c>
      <c r="AI1554" t="e">
        <f>VLOOKUP(A1554,NP!$A:$B,2,FALSE)</f>
        <v>#N/A</v>
      </c>
      <c r="AJ1554">
        <f t="shared" si="98"/>
        <v>0</v>
      </c>
      <c r="AK1554">
        <f>VLOOKUP(F1554,Kondition!$B$4:$AG$31,21,FALSE)*100</f>
        <v>28.000000000000004</v>
      </c>
      <c r="AL1554" t="e">
        <f t="shared" si="99"/>
        <v>#REF!</v>
      </c>
      <c r="AM1554">
        <v>19</v>
      </c>
    </row>
    <row r="1555" spans="1:39" x14ac:dyDescent="0.3">
      <c r="A1555" s="5">
        <v>11012397</v>
      </c>
      <c r="B1555" s="6">
        <v>4019238009262</v>
      </c>
      <c r="C1555" s="5" t="s">
        <v>2294</v>
      </c>
      <c r="D1555" s="5" t="s">
        <v>5959</v>
      </c>
      <c r="E1555" s="12">
        <v>209.5</v>
      </c>
      <c r="F1555" s="5" t="s">
        <v>18</v>
      </c>
      <c r="G1555" s="5">
        <v>2556018</v>
      </c>
      <c r="H1555" s="36" t="s">
        <v>2294</v>
      </c>
      <c r="I1555" s="5">
        <v>255</v>
      </c>
      <c r="J1555" s="5">
        <v>60</v>
      </c>
      <c r="K1555" s="5">
        <v>18</v>
      </c>
      <c r="L1555" s="5" t="s">
        <v>202</v>
      </c>
      <c r="M1555" s="5">
        <v>112</v>
      </c>
      <c r="N1555" s="5"/>
      <c r="O1555" s="5" t="s">
        <v>25</v>
      </c>
      <c r="P1555" s="5"/>
      <c r="Q1555" s="5" t="s">
        <v>21</v>
      </c>
      <c r="R1555" s="5" t="s">
        <v>27</v>
      </c>
      <c r="S1555" s="5">
        <v>73</v>
      </c>
      <c r="T1555" s="5" t="s">
        <v>22</v>
      </c>
      <c r="U1555" s="5" t="s">
        <v>23</v>
      </c>
      <c r="V1555" s="5" t="s">
        <v>24</v>
      </c>
      <c r="W1555" s="12">
        <v>209.5</v>
      </c>
      <c r="X1555" s="7">
        <f t="shared" si="96"/>
        <v>0.23</v>
      </c>
      <c r="Y1555" s="5">
        <f t="shared" si="97"/>
        <v>161.315</v>
      </c>
      <c r="AI1555" t="e">
        <f>VLOOKUP(A1555,NP!$A:$B,2,FALSE)</f>
        <v>#N/A</v>
      </c>
      <c r="AJ1555">
        <f t="shared" si="98"/>
        <v>0</v>
      </c>
      <c r="AK1555">
        <f>VLOOKUP(F1555,Kondition!$B$4:$AG$31,18,FALSE)*100</f>
        <v>23</v>
      </c>
      <c r="AL1555" t="e">
        <f t="shared" si="99"/>
        <v>#REF!</v>
      </c>
      <c r="AM1555">
        <v>17</v>
      </c>
    </row>
    <row r="1556" spans="1:39" x14ac:dyDescent="0.3">
      <c r="A1556" s="5">
        <v>11014461</v>
      </c>
      <c r="B1556" s="6">
        <v>4019238039719</v>
      </c>
      <c r="C1556" s="5" t="s">
        <v>76</v>
      </c>
      <c r="D1556" s="5" t="s">
        <v>3496</v>
      </c>
      <c r="E1556" s="12">
        <v>281.5</v>
      </c>
      <c r="F1556" s="5" t="s">
        <v>18</v>
      </c>
      <c r="G1556" s="5">
        <v>2253520</v>
      </c>
      <c r="H1556" s="36" t="s">
        <v>76</v>
      </c>
      <c r="I1556" s="5">
        <v>225</v>
      </c>
      <c r="J1556" s="5">
        <v>35</v>
      </c>
      <c r="K1556" s="5">
        <v>20</v>
      </c>
      <c r="L1556" s="5" t="s">
        <v>3349</v>
      </c>
      <c r="M1556" s="5">
        <v>90</v>
      </c>
      <c r="N1556" s="5"/>
      <c r="O1556" s="5" t="s">
        <v>29</v>
      </c>
      <c r="P1556" s="5"/>
      <c r="Q1556" s="5" t="s">
        <v>21</v>
      </c>
      <c r="R1556" s="5" t="s">
        <v>21</v>
      </c>
      <c r="S1556" s="5">
        <v>72</v>
      </c>
      <c r="T1556" s="5" t="s">
        <v>22</v>
      </c>
      <c r="U1556" s="5" t="s">
        <v>23</v>
      </c>
      <c r="V1556" s="5" t="s">
        <v>24</v>
      </c>
      <c r="W1556" s="12">
        <v>281.5</v>
      </c>
      <c r="X1556" s="7">
        <f t="shared" si="96"/>
        <v>0.28000000000000003</v>
      </c>
      <c r="Y1556" s="5">
        <f t="shared" si="97"/>
        <v>202.67999999999998</v>
      </c>
      <c r="AI1556" t="e">
        <f>VLOOKUP(A1556,NP!$A:$B,2,FALSE)</f>
        <v>#N/A</v>
      </c>
      <c r="AJ1556">
        <f t="shared" si="98"/>
        <v>0</v>
      </c>
      <c r="AK1556">
        <f>VLOOKUP(F1556,Kondition!$B$4:$AG$309,24,FALSE)*100</f>
        <v>28.000000000000004</v>
      </c>
      <c r="AL1556" t="e">
        <f t="shared" si="99"/>
        <v>#REF!</v>
      </c>
      <c r="AM1556">
        <v>19</v>
      </c>
    </row>
    <row r="1557" spans="1:39" x14ac:dyDescent="0.3">
      <c r="A1557" s="5">
        <v>10108972</v>
      </c>
      <c r="B1557" s="6">
        <v>8019227272925</v>
      </c>
      <c r="C1557" s="5" t="s">
        <v>77</v>
      </c>
      <c r="D1557" s="5" t="s">
        <v>1748</v>
      </c>
      <c r="E1557" s="12">
        <v>575</v>
      </c>
      <c r="F1557" s="5" t="s">
        <v>54</v>
      </c>
      <c r="G1557" s="5">
        <v>2754018</v>
      </c>
      <c r="H1557" s="36" t="s">
        <v>77</v>
      </c>
      <c r="I1557" s="5">
        <v>275</v>
      </c>
      <c r="J1557" s="5">
        <v>40</v>
      </c>
      <c r="K1557" s="5">
        <v>18</v>
      </c>
      <c r="L1557" s="5" t="s">
        <v>1575</v>
      </c>
      <c r="M1557" s="5">
        <v>103</v>
      </c>
      <c r="N1557" s="5"/>
      <c r="O1557" s="5" t="s">
        <v>25</v>
      </c>
      <c r="P1557" s="5" t="s">
        <v>57</v>
      </c>
      <c r="Q1557" s="5" t="s">
        <v>21</v>
      </c>
      <c r="R1557" s="5" t="s">
        <v>27</v>
      </c>
      <c r="S1557" s="5">
        <v>73</v>
      </c>
      <c r="T1557" s="5" t="s">
        <v>22</v>
      </c>
      <c r="U1557" s="5" t="s">
        <v>23</v>
      </c>
      <c r="V1557" s="5" t="s">
        <v>24</v>
      </c>
      <c r="W1557" s="12">
        <v>575</v>
      </c>
      <c r="X1557" s="7" t="str">
        <f t="shared" si="96"/>
        <v>NP</v>
      </c>
      <c r="Y1557" s="5">
        <f t="shared" si="97"/>
        <v>304</v>
      </c>
      <c r="AI1557">
        <f>VLOOKUP(A1557,NP!$A:$B,2,FALSE)</f>
        <v>304</v>
      </c>
      <c r="AJ1557">
        <f t="shared" si="98"/>
        <v>304</v>
      </c>
      <c r="AK1557">
        <f>VLOOKUP(F1557,Kondition!$B$4:$AG$31,18,FALSE)*100</f>
        <v>35.5</v>
      </c>
      <c r="AL1557" t="e">
        <f t="shared" si="99"/>
        <v>#REF!</v>
      </c>
      <c r="AM1557">
        <v>17</v>
      </c>
    </row>
    <row r="1558" spans="1:39" x14ac:dyDescent="0.3">
      <c r="A1558" s="5">
        <v>11013110</v>
      </c>
      <c r="B1558" s="6">
        <v>4019238807424</v>
      </c>
      <c r="C1558" s="5" t="s">
        <v>76</v>
      </c>
      <c r="D1558" s="5" t="s">
        <v>3455</v>
      </c>
      <c r="E1558" s="12">
        <v>239.5</v>
      </c>
      <c r="F1558" s="5" t="s">
        <v>18</v>
      </c>
      <c r="G1558" s="5">
        <v>2255019</v>
      </c>
      <c r="H1558" s="36" t="s">
        <v>76</v>
      </c>
      <c r="I1558" s="5">
        <v>225</v>
      </c>
      <c r="J1558" s="5">
        <v>50</v>
      </c>
      <c r="K1558" s="5">
        <v>19</v>
      </c>
      <c r="L1558" s="5" t="s">
        <v>3349</v>
      </c>
      <c r="M1558" s="5">
        <v>100</v>
      </c>
      <c r="N1558" s="5"/>
      <c r="O1558" s="5" t="s">
        <v>25</v>
      </c>
      <c r="P1558" s="5"/>
      <c r="Q1558" s="5" t="s">
        <v>27</v>
      </c>
      <c r="R1558" s="5" t="s">
        <v>27</v>
      </c>
      <c r="S1558" s="5">
        <v>72</v>
      </c>
      <c r="T1558" s="5" t="s">
        <v>22</v>
      </c>
      <c r="U1558" s="5" t="s">
        <v>23</v>
      </c>
      <c r="V1558" s="5" t="s">
        <v>24</v>
      </c>
      <c r="W1558" s="12">
        <v>239.5</v>
      </c>
      <c r="X1558" s="7">
        <f t="shared" si="96"/>
        <v>0.28000000000000003</v>
      </c>
      <c r="Y1558" s="5">
        <f t="shared" si="97"/>
        <v>172.44</v>
      </c>
      <c r="AI1558" t="e">
        <f>VLOOKUP(A1558,NP!$A:$B,2,FALSE)</f>
        <v>#N/A</v>
      </c>
      <c r="AJ1558">
        <f t="shared" si="98"/>
        <v>0</v>
      </c>
      <c r="AK1558">
        <f>VLOOKUP(F1558,Kondition!$B$4:$AG$31,21,FALSE)*100</f>
        <v>28.000000000000004</v>
      </c>
      <c r="AL1558" t="e">
        <f t="shared" si="99"/>
        <v>#REF!</v>
      </c>
      <c r="AM1558">
        <v>19</v>
      </c>
    </row>
    <row r="1559" spans="1:39" x14ac:dyDescent="0.3">
      <c r="A1559" s="5">
        <v>10108992</v>
      </c>
      <c r="B1559" s="6">
        <v>8019227272901</v>
      </c>
      <c r="C1559" s="5" t="s">
        <v>77</v>
      </c>
      <c r="D1559" s="5" t="s">
        <v>1750</v>
      </c>
      <c r="E1559" s="12">
        <v>610</v>
      </c>
      <c r="F1559" s="5" t="s">
        <v>54</v>
      </c>
      <c r="G1559" s="5">
        <v>2753519</v>
      </c>
      <c r="H1559" s="36" t="s">
        <v>77</v>
      </c>
      <c r="I1559" s="5">
        <v>275</v>
      </c>
      <c r="J1559" s="5">
        <v>35</v>
      </c>
      <c r="K1559" s="5">
        <v>19</v>
      </c>
      <c r="L1559" s="5" t="s">
        <v>1575</v>
      </c>
      <c r="M1559" s="5">
        <v>100</v>
      </c>
      <c r="N1559" s="5"/>
      <c r="O1559" s="5" t="s">
        <v>25</v>
      </c>
      <c r="P1559" s="5" t="s">
        <v>57</v>
      </c>
      <c r="Q1559" s="5" t="s">
        <v>26</v>
      </c>
      <c r="R1559" s="5" t="s">
        <v>27</v>
      </c>
      <c r="S1559" s="5">
        <v>73</v>
      </c>
      <c r="T1559" s="5" t="s">
        <v>22</v>
      </c>
      <c r="U1559" s="5" t="s">
        <v>23</v>
      </c>
      <c r="V1559" s="5" t="s">
        <v>24</v>
      </c>
      <c r="W1559" s="12">
        <v>610</v>
      </c>
      <c r="X1559" s="7" t="str">
        <f t="shared" si="96"/>
        <v>NP</v>
      </c>
      <c r="Y1559" s="5">
        <f t="shared" si="97"/>
        <v>320.5</v>
      </c>
      <c r="AI1559">
        <f>VLOOKUP(A1559,NP!$A:$B,2,FALSE)</f>
        <v>320.5</v>
      </c>
      <c r="AJ1559">
        <f t="shared" si="98"/>
        <v>320.5</v>
      </c>
      <c r="AK1559">
        <f>VLOOKUP(F1559,Kondition!$B$4:$AG$31,21,FALSE)*100</f>
        <v>40</v>
      </c>
      <c r="AL1559" t="e">
        <f t="shared" si="99"/>
        <v>#REF!</v>
      </c>
      <c r="AM1559">
        <v>19</v>
      </c>
    </row>
    <row r="1560" spans="1:39" x14ac:dyDescent="0.3">
      <c r="A1560" s="5">
        <v>10108993</v>
      </c>
      <c r="B1560" s="6">
        <v>8019227272888</v>
      </c>
      <c r="C1560" s="5" t="s">
        <v>77</v>
      </c>
      <c r="D1560" s="5" t="s">
        <v>1751</v>
      </c>
      <c r="E1560" s="12">
        <v>149</v>
      </c>
      <c r="F1560" s="5" t="s">
        <v>54</v>
      </c>
      <c r="G1560" s="5">
        <v>2056016</v>
      </c>
      <c r="H1560" s="36" t="s">
        <v>77</v>
      </c>
      <c r="I1560" s="5">
        <v>205</v>
      </c>
      <c r="J1560" s="5">
        <v>60</v>
      </c>
      <c r="K1560" s="5">
        <v>16</v>
      </c>
      <c r="L1560" s="5" t="s">
        <v>1575</v>
      </c>
      <c r="M1560" s="5">
        <v>92</v>
      </c>
      <c r="N1560" s="5"/>
      <c r="O1560" s="5" t="s">
        <v>19</v>
      </c>
      <c r="P1560" s="5" t="s">
        <v>57</v>
      </c>
      <c r="Q1560" s="5" t="s">
        <v>26</v>
      </c>
      <c r="R1560" s="5" t="s">
        <v>27</v>
      </c>
      <c r="S1560" s="5">
        <v>71</v>
      </c>
      <c r="T1560" s="5" t="s">
        <v>22</v>
      </c>
      <c r="U1560" s="5" t="s">
        <v>23</v>
      </c>
      <c r="V1560" s="5" t="s">
        <v>24</v>
      </c>
      <c r="W1560" s="12">
        <v>149</v>
      </c>
      <c r="X1560" s="7">
        <f t="shared" si="96"/>
        <v>0.35499999999999998</v>
      </c>
      <c r="Y1560" s="5">
        <f t="shared" si="97"/>
        <v>96.105000000000004</v>
      </c>
      <c r="AI1560" t="e">
        <f>VLOOKUP(A1560,NP!$A:$B,2,FALSE)</f>
        <v>#N/A</v>
      </c>
      <c r="AJ1560">
        <f t="shared" si="98"/>
        <v>0</v>
      </c>
      <c r="AK1560">
        <f>VLOOKUP(F1560,Kondition!$B$4:$AG$31,12,FALSE)*100</f>
        <v>35.5</v>
      </c>
      <c r="AL1560" t="e">
        <f t="shared" si="99"/>
        <v>#REF!</v>
      </c>
      <c r="AM1560">
        <v>16</v>
      </c>
    </row>
    <row r="1561" spans="1:39" x14ac:dyDescent="0.3">
      <c r="A1561" s="5">
        <v>10109075</v>
      </c>
      <c r="B1561" s="6">
        <v>8019227246308</v>
      </c>
      <c r="C1561" s="5" t="s">
        <v>77</v>
      </c>
      <c r="D1561" s="5" t="s">
        <v>1752</v>
      </c>
      <c r="E1561" s="12">
        <v>198</v>
      </c>
      <c r="F1561" s="5" t="s">
        <v>54</v>
      </c>
      <c r="G1561" s="5">
        <v>2255516</v>
      </c>
      <c r="H1561" s="36" t="s">
        <v>77</v>
      </c>
      <c r="I1561" s="5">
        <v>225</v>
      </c>
      <c r="J1561" s="5">
        <v>55</v>
      </c>
      <c r="K1561" s="5">
        <v>16</v>
      </c>
      <c r="L1561" s="5" t="s">
        <v>1575</v>
      </c>
      <c r="M1561" s="5">
        <v>95</v>
      </c>
      <c r="N1561" s="5"/>
      <c r="O1561" s="5" t="s">
        <v>19</v>
      </c>
      <c r="P1561" s="5" t="s">
        <v>57</v>
      </c>
      <c r="Q1561" s="5" t="s">
        <v>26</v>
      </c>
      <c r="R1561" s="5" t="s">
        <v>27</v>
      </c>
      <c r="S1561" s="5">
        <v>71</v>
      </c>
      <c r="T1561" s="5" t="s">
        <v>22</v>
      </c>
      <c r="U1561" s="5" t="s">
        <v>23</v>
      </c>
      <c r="V1561" s="5" t="s">
        <v>24</v>
      </c>
      <c r="W1561" s="12">
        <v>198</v>
      </c>
      <c r="X1561" s="7">
        <f t="shared" si="96"/>
        <v>0.35499999999999998</v>
      </c>
      <c r="Y1561" s="5">
        <f t="shared" si="97"/>
        <v>127.71000000000001</v>
      </c>
      <c r="AI1561" t="e">
        <f>VLOOKUP(A1561,NP!$A:$B,2,FALSE)</f>
        <v>#N/A</v>
      </c>
      <c r="AJ1561">
        <f t="shared" si="98"/>
        <v>0</v>
      </c>
      <c r="AK1561">
        <f>VLOOKUP(F1561,Kondition!$B$4:$AG$31,12,FALSE)*100</f>
        <v>35.5</v>
      </c>
      <c r="AL1561" t="e">
        <f t="shared" si="99"/>
        <v>#REF!</v>
      </c>
      <c r="AM1561">
        <v>16</v>
      </c>
    </row>
    <row r="1562" spans="1:39" x14ac:dyDescent="0.3">
      <c r="A1562" s="5">
        <v>10109076</v>
      </c>
      <c r="B1562" s="6">
        <v>8019227246315</v>
      </c>
      <c r="C1562" s="5" t="s">
        <v>77</v>
      </c>
      <c r="D1562" s="5" t="s">
        <v>1753</v>
      </c>
      <c r="E1562" s="12">
        <v>234</v>
      </c>
      <c r="F1562" s="5" t="s">
        <v>54</v>
      </c>
      <c r="G1562" s="5">
        <v>2254518</v>
      </c>
      <c r="H1562" s="36" t="s">
        <v>77</v>
      </c>
      <c r="I1562" s="5">
        <v>225</v>
      </c>
      <c r="J1562" s="5">
        <v>45</v>
      </c>
      <c r="K1562" s="5">
        <v>18</v>
      </c>
      <c r="L1562" s="5" t="s">
        <v>1575</v>
      </c>
      <c r="M1562" s="5">
        <v>95</v>
      </c>
      <c r="N1562" s="5"/>
      <c r="O1562" s="5" t="s">
        <v>19</v>
      </c>
      <c r="P1562" s="5" t="s">
        <v>57</v>
      </c>
      <c r="Q1562" s="5" t="s">
        <v>26</v>
      </c>
      <c r="R1562" s="5" t="s">
        <v>27</v>
      </c>
      <c r="S1562" s="5">
        <v>71</v>
      </c>
      <c r="T1562" s="5" t="s">
        <v>22</v>
      </c>
      <c r="U1562" s="5" t="s">
        <v>23</v>
      </c>
      <c r="V1562" s="5" t="s">
        <v>24</v>
      </c>
      <c r="W1562" s="12">
        <v>234</v>
      </c>
      <c r="X1562" s="7">
        <f t="shared" si="96"/>
        <v>0.35499999999999998</v>
      </c>
      <c r="Y1562" s="5">
        <f t="shared" si="97"/>
        <v>150.93</v>
      </c>
      <c r="AI1562" t="e">
        <f>VLOOKUP(A1562,NP!$A:$B,2,FALSE)</f>
        <v>#N/A</v>
      </c>
      <c r="AJ1562">
        <f t="shared" si="98"/>
        <v>0</v>
      </c>
      <c r="AK1562">
        <f>VLOOKUP(F1562,Kondition!$B$4:$AG$31,18,FALSE)*100</f>
        <v>35.5</v>
      </c>
      <c r="AL1562" t="e">
        <f t="shared" si="99"/>
        <v>#REF!</v>
      </c>
      <c r="AM1562">
        <v>17</v>
      </c>
    </row>
    <row r="1563" spans="1:39" x14ac:dyDescent="0.3">
      <c r="A1563" s="5">
        <v>11012392</v>
      </c>
      <c r="B1563" s="6">
        <v>4019238009293</v>
      </c>
      <c r="C1563" s="5" t="s">
        <v>2294</v>
      </c>
      <c r="D1563" s="5" t="s">
        <v>5954</v>
      </c>
      <c r="E1563" s="12">
        <v>195</v>
      </c>
      <c r="F1563" s="5" t="s">
        <v>18</v>
      </c>
      <c r="G1563" s="5">
        <v>2457016</v>
      </c>
      <c r="H1563" s="36" t="s">
        <v>2294</v>
      </c>
      <c r="I1563" s="5">
        <v>245</v>
      </c>
      <c r="J1563" s="5">
        <v>70</v>
      </c>
      <c r="K1563" s="5">
        <v>16</v>
      </c>
      <c r="L1563" s="5" t="s">
        <v>202</v>
      </c>
      <c r="M1563" s="5">
        <v>111</v>
      </c>
      <c r="N1563" s="5"/>
      <c r="O1563" s="5" t="s">
        <v>19</v>
      </c>
      <c r="P1563" s="5"/>
      <c r="Q1563" s="5" t="s">
        <v>21</v>
      </c>
      <c r="R1563" s="5" t="s">
        <v>21</v>
      </c>
      <c r="S1563" s="5">
        <v>72</v>
      </c>
      <c r="T1563" s="5" t="s">
        <v>22</v>
      </c>
      <c r="U1563" s="5" t="s">
        <v>23</v>
      </c>
      <c r="V1563" s="5" t="s">
        <v>24</v>
      </c>
      <c r="W1563" s="12">
        <v>195</v>
      </c>
      <c r="X1563" s="7">
        <f t="shared" si="96"/>
        <v>0.23</v>
      </c>
      <c r="Y1563" s="5">
        <f t="shared" si="97"/>
        <v>150.15</v>
      </c>
      <c r="AI1563" t="e">
        <f>VLOOKUP(A1563,NP!$A:$B,2,FALSE)</f>
        <v>#N/A</v>
      </c>
      <c r="AJ1563">
        <f t="shared" si="98"/>
        <v>0</v>
      </c>
      <c r="AK1563">
        <f>VLOOKUP(F1563,Kondition!$B$4:$AG$31,12,FALSE)*100</f>
        <v>23</v>
      </c>
      <c r="AL1563" t="e">
        <f t="shared" si="99"/>
        <v>#REF!</v>
      </c>
      <c r="AM1563">
        <v>16</v>
      </c>
    </row>
    <row r="1564" spans="1:39" x14ac:dyDescent="0.3">
      <c r="A1564" s="5">
        <v>10109078</v>
      </c>
      <c r="B1564" s="6">
        <v>8019227272895</v>
      </c>
      <c r="C1564" s="5" t="s">
        <v>77</v>
      </c>
      <c r="D1564" s="5" t="s">
        <v>1755</v>
      </c>
      <c r="E1564" s="12">
        <v>530</v>
      </c>
      <c r="F1564" s="5" t="s">
        <v>54</v>
      </c>
      <c r="G1564" s="5">
        <v>2754019</v>
      </c>
      <c r="H1564" s="36" t="s">
        <v>77</v>
      </c>
      <c r="I1564" s="5">
        <v>275</v>
      </c>
      <c r="J1564" s="5">
        <v>40</v>
      </c>
      <c r="K1564" s="5">
        <v>19</v>
      </c>
      <c r="L1564" s="5" t="s">
        <v>1575</v>
      </c>
      <c r="M1564" s="5">
        <v>105</v>
      </c>
      <c r="N1564" s="5"/>
      <c r="O1564" s="5" t="s">
        <v>25</v>
      </c>
      <c r="P1564" s="5" t="s">
        <v>57</v>
      </c>
      <c r="Q1564" s="5" t="s">
        <v>21</v>
      </c>
      <c r="R1564" s="5" t="s">
        <v>27</v>
      </c>
      <c r="S1564" s="5">
        <v>73</v>
      </c>
      <c r="T1564" s="5" t="s">
        <v>22</v>
      </c>
      <c r="U1564" s="5" t="s">
        <v>23</v>
      </c>
      <c r="V1564" s="5" t="s">
        <v>24</v>
      </c>
      <c r="W1564" s="12">
        <v>530</v>
      </c>
      <c r="X1564" s="7" t="str">
        <f t="shared" si="96"/>
        <v>NP</v>
      </c>
      <c r="Y1564" s="5">
        <f t="shared" si="97"/>
        <v>283</v>
      </c>
      <c r="AI1564">
        <f>VLOOKUP(A1564,NP!$A:$B,2,FALSE)</f>
        <v>283</v>
      </c>
      <c r="AJ1564">
        <f t="shared" si="98"/>
        <v>283</v>
      </c>
      <c r="AK1564">
        <f>VLOOKUP(F1564,Kondition!$B$4:$AG$31,21,FALSE)*100</f>
        <v>40</v>
      </c>
      <c r="AL1564" t="e">
        <f t="shared" si="99"/>
        <v>#REF!</v>
      </c>
      <c r="AM1564">
        <v>19</v>
      </c>
    </row>
    <row r="1565" spans="1:39" x14ac:dyDescent="0.3">
      <c r="A1565" s="5">
        <v>10109079</v>
      </c>
      <c r="B1565" s="6">
        <v>8019227272918</v>
      </c>
      <c r="C1565" s="5" t="s">
        <v>77</v>
      </c>
      <c r="D1565" s="5" t="s">
        <v>1756</v>
      </c>
      <c r="E1565" s="12">
        <v>361</v>
      </c>
      <c r="F1565" s="5" t="s">
        <v>54</v>
      </c>
      <c r="G1565" s="5">
        <v>2553519</v>
      </c>
      <c r="H1565" s="36" t="s">
        <v>77</v>
      </c>
      <c r="I1565" s="5">
        <v>255</v>
      </c>
      <c r="J1565" s="5">
        <v>35</v>
      </c>
      <c r="K1565" s="5">
        <v>19</v>
      </c>
      <c r="L1565" s="5" t="s">
        <v>1575</v>
      </c>
      <c r="M1565" s="5">
        <v>96</v>
      </c>
      <c r="N1565" s="5"/>
      <c r="O1565" s="5" t="s">
        <v>19</v>
      </c>
      <c r="P1565" s="5" t="s">
        <v>57</v>
      </c>
      <c r="Q1565" s="5" t="s">
        <v>26</v>
      </c>
      <c r="R1565" s="5" t="s">
        <v>27</v>
      </c>
      <c r="S1565" s="5">
        <v>73</v>
      </c>
      <c r="T1565" s="5" t="s">
        <v>22</v>
      </c>
      <c r="U1565" s="5" t="s">
        <v>23</v>
      </c>
      <c r="V1565" s="5" t="s">
        <v>24</v>
      </c>
      <c r="W1565" s="12">
        <v>361</v>
      </c>
      <c r="X1565" s="7" t="str">
        <f t="shared" si="96"/>
        <v>NP</v>
      </c>
      <c r="Y1565" s="5">
        <f t="shared" si="97"/>
        <v>203</v>
      </c>
      <c r="AI1565">
        <f>VLOOKUP(A1565,NP!$A:$B,2,FALSE)</f>
        <v>203</v>
      </c>
      <c r="AJ1565">
        <f t="shared" si="98"/>
        <v>203</v>
      </c>
      <c r="AK1565">
        <f>VLOOKUP(F1565,Kondition!$B$4:$AG$31,21,FALSE)*100</f>
        <v>40</v>
      </c>
      <c r="AL1565" t="e">
        <f t="shared" si="99"/>
        <v>#REF!</v>
      </c>
      <c r="AM1565">
        <v>19</v>
      </c>
    </row>
    <row r="1566" spans="1:39" x14ac:dyDescent="0.3">
      <c r="A1566" s="5">
        <v>10018200</v>
      </c>
      <c r="B1566" s="6">
        <v>4019238598735</v>
      </c>
      <c r="C1566" s="5" t="s">
        <v>76</v>
      </c>
      <c r="D1566" s="5" t="s">
        <v>184</v>
      </c>
      <c r="E1566" s="12">
        <v>210</v>
      </c>
      <c r="F1566" s="5" t="s">
        <v>18</v>
      </c>
      <c r="G1566" s="5">
        <v>2355518</v>
      </c>
      <c r="H1566" s="36" t="s">
        <v>76</v>
      </c>
      <c r="I1566" s="5">
        <v>235</v>
      </c>
      <c r="J1566" s="5">
        <v>55</v>
      </c>
      <c r="K1566" s="5">
        <v>18</v>
      </c>
      <c r="L1566" s="5" t="s">
        <v>122</v>
      </c>
      <c r="M1566" s="5">
        <v>104</v>
      </c>
      <c r="N1566" s="5"/>
      <c r="O1566" s="5" t="s">
        <v>19</v>
      </c>
      <c r="P1566" s="5"/>
      <c r="Q1566" s="5" t="s">
        <v>26</v>
      </c>
      <c r="R1566" s="5" t="s">
        <v>21</v>
      </c>
      <c r="S1566" s="5">
        <v>72</v>
      </c>
      <c r="T1566" s="5" t="s">
        <v>22</v>
      </c>
      <c r="U1566" s="5" t="s">
        <v>23</v>
      </c>
      <c r="V1566" s="5" t="s">
        <v>24</v>
      </c>
      <c r="W1566" s="12">
        <v>210</v>
      </c>
      <c r="X1566" s="7">
        <f t="shared" si="96"/>
        <v>0.23</v>
      </c>
      <c r="Y1566" s="5">
        <f t="shared" si="97"/>
        <v>161.70000000000002</v>
      </c>
      <c r="AI1566" t="e">
        <f>VLOOKUP(A1566,NP!$A:$B,2,FALSE)</f>
        <v>#N/A</v>
      </c>
      <c r="AJ1566">
        <f t="shared" si="98"/>
        <v>0</v>
      </c>
      <c r="AK1566">
        <f>VLOOKUP(F1566,Kondition!$B$4:$AG$31,18,FALSE)*100</f>
        <v>23</v>
      </c>
      <c r="AL1566" t="e">
        <f t="shared" si="99"/>
        <v>#REF!</v>
      </c>
      <c r="AM1566">
        <v>17</v>
      </c>
    </row>
    <row r="1567" spans="1:39" x14ac:dyDescent="0.3">
      <c r="A1567" s="5">
        <v>11012077</v>
      </c>
      <c r="B1567" s="6">
        <v>4019238013054</v>
      </c>
      <c r="C1567" s="5" t="s">
        <v>2294</v>
      </c>
      <c r="D1567" s="5" t="s">
        <v>5939</v>
      </c>
      <c r="E1567" s="12">
        <v>210</v>
      </c>
      <c r="F1567" s="5" t="s">
        <v>18</v>
      </c>
      <c r="G1567" s="5">
        <v>2556018</v>
      </c>
      <c r="H1567" s="36" t="s">
        <v>2294</v>
      </c>
      <c r="I1567" s="5">
        <v>255</v>
      </c>
      <c r="J1567" s="5">
        <v>60</v>
      </c>
      <c r="K1567" s="5">
        <v>18</v>
      </c>
      <c r="L1567" s="5" t="s">
        <v>202</v>
      </c>
      <c r="M1567" s="5">
        <v>108</v>
      </c>
      <c r="N1567" s="5"/>
      <c r="O1567" s="5" t="s">
        <v>25</v>
      </c>
      <c r="P1567" s="5"/>
      <c r="Q1567" s="5" t="s">
        <v>21</v>
      </c>
      <c r="R1567" s="5" t="s">
        <v>27</v>
      </c>
      <c r="S1567" s="5">
        <v>73</v>
      </c>
      <c r="T1567" s="5" t="s">
        <v>22</v>
      </c>
      <c r="U1567" s="5" t="s">
        <v>23</v>
      </c>
      <c r="V1567" s="5" t="s">
        <v>24</v>
      </c>
      <c r="W1567" s="12">
        <v>210</v>
      </c>
      <c r="X1567" s="7">
        <f t="shared" si="96"/>
        <v>0.23</v>
      </c>
      <c r="Y1567" s="5">
        <f t="shared" si="97"/>
        <v>161.70000000000002</v>
      </c>
      <c r="AI1567" t="e">
        <f>VLOOKUP(A1567,NP!$A:$B,2,FALSE)</f>
        <v>#N/A</v>
      </c>
      <c r="AJ1567">
        <f t="shared" si="98"/>
        <v>0</v>
      </c>
      <c r="AK1567">
        <f>VLOOKUP(F1567,Kondition!$B$4:$AG$31,18,FALSE)*100</f>
        <v>23</v>
      </c>
      <c r="AL1567" t="e">
        <f t="shared" si="99"/>
        <v>#REF!</v>
      </c>
      <c r="AM1567">
        <v>17</v>
      </c>
    </row>
    <row r="1568" spans="1:39" x14ac:dyDescent="0.3">
      <c r="A1568" s="5">
        <v>11010103</v>
      </c>
      <c r="B1568" s="6">
        <v>4019238691740</v>
      </c>
      <c r="C1568" s="5" t="s">
        <v>2294</v>
      </c>
      <c r="D1568" s="5" t="s">
        <v>5837</v>
      </c>
      <c r="E1568" s="12">
        <v>210</v>
      </c>
      <c r="F1568" s="5" t="s">
        <v>18</v>
      </c>
      <c r="G1568" s="5">
        <v>2556017</v>
      </c>
      <c r="H1568" s="36" t="s">
        <v>2294</v>
      </c>
      <c r="I1568" s="5">
        <v>255</v>
      </c>
      <c r="J1568" s="5">
        <v>60</v>
      </c>
      <c r="K1568" s="5">
        <v>17</v>
      </c>
      <c r="L1568" s="5" t="s">
        <v>202</v>
      </c>
      <c r="M1568" s="5">
        <v>106</v>
      </c>
      <c r="N1568" s="5"/>
      <c r="O1568" s="5" t="s">
        <v>19</v>
      </c>
      <c r="P1568" s="5"/>
      <c r="Q1568" s="5" t="s">
        <v>21</v>
      </c>
      <c r="R1568" s="5" t="s">
        <v>21</v>
      </c>
      <c r="S1568" s="5">
        <v>73</v>
      </c>
      <c r="T1568" s="5" t="s">
        <v>22</v>
      </c>
      <c r="U1568" s="5" t="s">
        <v>23</v>
      </c>
      <c r="V1568" s="5" t="s">
        <v>24</v>
      </c>
      <c r="W1568" s="12">
        <v>210</v>
      </c>
      <c r="X1568" s="7">
        <f t="shared" si="96"/>
        <v>0.23</v>
      </c>
      <c r="Y1568" s="5">
        <f t="shared" si="97"/>
        <v>161.70000000000002</v>
      </c>
      <c r="AI1568" t="e">
        <f>VLOOKUP(A1568,NP!$A:$B,2,FALSE)</f>
        <v>#N/A</v>
      </c>
      <c r="AJ1568">
        <f t="shared" si="98"/>
        <v>0</v>
      </c>
      <c r="AK1568">
        <f>VLOOKUP(F1568,Kondition!$B$4:$AG$31,15,FALSE)*100</f>
        <v>23</v>
      </c>
      <c r="AL1568" t="e">
        <f t="shared" si="99"/>
        <v>#REF!</v>
      </c>
      <c r="AM1568">
        <v>17</v>
      </c>
    </row>
    <row r="1569" spans="1:39" x14ac:dyDescent="0.3">
      <c r="A1569" s="5">
        <v>10030405</v>
      </c>
      <c r="B1569" s="6">
        <v>4024068517634</v>
      </c>
      <c r="C1569" s="5" t="s">
        <v>4286</v>
      </c>
      <c r="D1569" s="5" t="s">
        <v>4331</v>
      </c>
      <c r="E1569" s="12">
        <v>159.5</v>
      </c>
      <c r="F1569" s="5" t="s">
        <v>48</v>
      </c>
      <c r="G1569" s="5">
        <v>2356516</v>
      </c>
      <c r="H1569" s="36" t="s">
        <v>4286</v>
      </c>
      <c r="I1569" s="5">
        <v>235</v>
      </c>
      <c r="J1569" s="5">
        <v>65</v>
      </c>
      <c r="K1569" s="5">
        <v>16</v>
      </c>
      <c r="L1569" s="5" t="s">
        <v>4315</v>
      </c>
      <c r="M1569" s="5">
        <v>115</v>
      </c>
      <c r="N1569" s="5">
        <v>113</v>
      </c>
      <c r="O1569" s="5" t="s">
        <v>50</v>
      </c>
      <c r="P1569" s="5"/>
      <c r="Q1569" s="5" t="s">
        <v>26</v>
      </c>
      <c r="R1569" s="5" t="s">
        <v>21</v>
      </c>
      <c r="S1569" s="5">
        <v>73</v>
      </c>
      <c r="T1569" s="5" t="s">
        <v>22</v>
      </c>
      <c r="U1569" s="5" t="s">
        <v>23</v>
      </c>
      <c r="V1569" s="5" t="s">
        <v>4279</v>
      </c>
      <c r="W1569" s="12">
        <v>159.5</v>
      </c>
      <c r="X1569" s="7" t="str">
        <f t="shared" si="96"/>
        <v>NP</v>
      </c>
      <c r="Y1569" s="5">
        <f t="shared" si="97"/>
        <v>126.5</v>
      </c>
      <c r="AI1569">
        <f>VLOOKUP(A1569,NP!$A:$B,2,FALSE)</f>
        <v>126.5</v>
      </c>
      <c r="AJ1569">
        <f t="shared" si="98"/>
        <v>126.5</v>
      </c>
      <c r="AK1569">
        <f>VLOOKUP(F1569,Kondition!$B$4:$AG$31,12,FALSE)*100</f>
        <v>20</v>
      </c>
      <c r="AL1569" t="e">
        <f t="shared" si="99"/>
        <v>#REF!</v>
      </c>
      <c r="AM1569">
        <v>16</v>
      </c>
    </row>
    <row r="1570" spans="1:39" x14ac:dyDescent="0.3">
      <c r="A1570" s="5">
        <v>10031354</v>
      </c>
      <c r="B1570" s="6">
        <v>4024068003847</v>
      </c>
      <c r="C1570" s="5" t="s">
        <v>4286</v>
      </c>
      <c r="D1570" s="5" t="s">
        <v>4354</v>
      </c>
      <c r="E1570" s="12">
        <v>159.5</v>
      </c>
      <c r="F1570" s="5" t="s">
        <v>48</v>
      </c>
      <c r="G1570" s="5">
        <v>2356516</v>
      </c>
      <c r="H1570" s="36" t="s">
        <v>4286</v>
      </c>
      <c r="I1570" s="5">
        <v>235</v>
      </c>
      <c r="J1570" s="5">
        <v>65</v>
      </c>
      <c r="K1570" s="5">
        <v>16</v>
      </c>
      <c r="L1570" s="5" t="s">
        <v>4335</v>
      </c>
      <c r="M1570" s="5">
        <v>115</v>
      </c>
      <c r="N1570" s="5">
        <v>113</v>
      </c>
      <c r="O1570" s="5" t="s">
        <v>50</v>
      </c>
      <c r="P1570" s="5"/>
      <c r="Q1570" s="5" t="s">
        <v>21</v>
      </c>
      <c r="R1570" s="5" t="s">
        <v>27</v>
      </c>
      <c r="S1570" s="5">
        <v>73</v>
      </c>
      <c r="T1570" s="5" t="s">
        <v>22</v>
      </c>
      <c r="U1570" s="5" t="s">
        <v>23</v>
      </c>
      <c r="V1570" s="5" t="s">
        <v>4279</v>
      </c>
      <c r="W1570" s="12">
        <v>159.5</v>
      </c>
      <c r="X1570" s="7" t="str">
        <f t="shared" si="96"/>
        <v>NP</v>
      </c>
      <c r="Y1570" s="5">
        <f t="shared" si="97"/>
        <v>126.5</v>
      </c>
      <c r="AI1570">
        <f>VLOOKUP(A1570,NP!$A:$B,2,FALSE)</f>
        <v>126.5</v>
      </c>
      <c r="AJ1570">
        <f t="shared" si="98"/>
        <v>126.5</v>
      </c>
      <c r="AK1570">
        <f>VLOOKUP(F1570,Kondition!$B$4:$AG$31,12,FALSE)*100</f>
        <v>20</v>
      </c>
      <c r="AL1570" t="e">
        <f t="shared" si="99"/>
        <v>#REF!</v>
      </c>
      <c r="AM1570">
        <v>16</v>
      </c>
    </row>
    <row r="1571" spans="1:39" x14ac:dyDescent="0.3">
      <c r="A1571" s="5">
        <v>10016115</v>
      </c>
      <c r="B1571" s="6">
        <v>4019238492415</v>
      </c>
      <c r="C1571" s="5" t="s">
        <v>76</v>
      </c>
      <c r="D1571" s="5" t="s">
        <v>141</v>
      </c>
      <c r="E1571" s="12">
        <v>240</v>
      </c>
      <c r="F1571" s="5" t="s">
        <v>18</v>
      </c>
      <c r="G1571" s="5">
        <v>2354519</v>
      </c>
      <c r="H1571" s="36" t="s">
        <v>76</v>
      </c>
      <c r="I1571" s="5">
        <v>235</v>
      </c>
      <c r="J1571" s="5">
        <v>45</v>
      </c>
      <c r="K1571" s="5">
        <v>19</v>
      </c>
      <c r="L1571" s="5" t="s">
        <v>122</v>
      </c>
      <c r="M1571" s="5">
        <v>99</v>
      </c>
      <c r="N1571" s="5"/>
      <c r="O1571" s="5" t="s">
        <v>25</v>
      </c>
      <c r="P1571" s="5"/>
      <c r="Q1571" s="5" t="s">
        <v>26</v>
      </c>
      <c r="R1571" s="5" t="s">
        <v>21</v>
      </c>
      <c r="S1571" s="5">
        <v>72</v>
      </c>
      <c r="T1571" s="5" t="s">
        <v>22</v>
      </c>
      <c r="U1571" s="5" t="s">
        <v>23</v>
      </c>
      <c r="V1571" s="5" t="s">
        <v>24</v>
      </c>
      <c r="W1571" s="12">
        <v>240</v>
      </c>
      <c r="X1571" s="7">
        <f t="shared" si="96"/>
        <v>0.28000000000000003</v>
      </c>
      <c r="Y1571" s="5">
        <f t="shared" si="97"/>
        <v>172.79999999999998</v>
      </c>
      <c r="AI1571" t="e">
        <f>VLOOKUP(A1571,NP!$A:$B,2,FALSE)</f>
        <v>#N/A</v>
      </c>
      <c r="AJ1571">
        <f t="shared" si="98"/>
        <v>0</v>
      </c>
      <c r="AK1571">
        <f>VLOOKUP(F1571,Kondition!$B$4:$AG$31,21,FALSE)*100</f>
        <v>28.000000000000004</v>
      </c>
      <c r="AL1571" t="e">
        <f t="shared" si="99"/>
        <v>#REF!</v>
      </c>
      <c r="AM1571">
        <v>19</v>
      </c>
    </row>
    <row r="1572" spans="1:39" x14ac:dyDescent="0.3">
      <c r="A1572" s="5">
        <v>10018971</v>
      </c>
      <c r="B1572" s="6">
        <v>4019238631302</v>
      </c>
      <c r="C1572" s="5" t="s">
        <v>76</v>
      </c>
      <c r="D1572" s="5" t="s">
        <v>200</v>
      </c>
      <c r="E1572" s="12">
        <v>240</v>
      </c>
      <c r="F1572" s="5" t="s">
        <v>18</v>
      </c>
      <c r="G1572" s="5">
        <v>2354519</v>
      </c>
      <c r="H1572" s="36" t="s">
        <v>76</v>
      </c>
      <c r="I1572" s="5">
        <v>235</v>
      </c>
      <c r="J1572" s="5">
        <v>45</v>
      </c>
      <c r="K1572" s="5">
        <v>19</v>
      </c>
      <c r="L1572" s="5" t="s">
        <v>122</v>
      </c>
      <c r="M1572" s="5">
        <v>99</v>
      </c>
      <c r="N1572" s="5"/>
      <c r="O1572" s="5" t="s">
        <v>25</v>
      </c>
      <c r="P1572" s="5"/>
      <c r="Q1572" s="5" t="s">
        <v>26</v>
      </c>
      <c r="R1572" s="5" t="s">
        <v>21</v>
      </c>
      <c r="S1572" s="5">
        <v>72</v>
      </c>
      <c r="T1572" s="5" t="s">
        <v>22</v>
      </c>
      <c r="U1572" s="5" t="s">
        <v>23</v>
      </c>
      <c r="V1572" s="5" t="s">
        <v>24</v>
      </c>
      <c r="W1572" s="12">
        <v>240</v>
      </c>
      <c r="X1572" s="7">
        <f t="shared" si="96"/>
        <v>0.28000000000000003</v>
      </c>
      <c r="Y1572" s="5">
        <f t="shared" si="97"/>
        <v>172.79999999999998</v>
      </c>
      <c r="AI1572" t="e">
        <f>VLOOKUP(A1572,NP!$A:$B,2,FALSE)</f>
        <v>#N/A</v>
      </c>
      <c r="AJ1572">
        <f t="shared" si="98"/>
        <v>0</v>
      </c>
      <c r="AK1572">
        <f>VLOOKUP(F1572,Kondition!$B$4:$AG$31,21,FALSE)*100</f>
        <v>28.000000000000004</v>
      </c>
      <c r="AL1572" t="e">
        <f t="shared" si="99"/>
        <v>#REF!</v>
      </c>
      <c r="AM1572">
        <v>19</v>
      </c>
    </row>
    <row r="1573" spans="1:39" x14ac:dyDescent="0.3">
      <c r="A1573" s="5">
        <v>11010062</v>
      </c>
      <c r="B1573" s="6">
        <v>4019238661101</v>
      </c>
      <c r="C1573" s="5" t="s">
        <v>76</v>
      </c>
      <c r="D1573" s="5" t="s">
        <v>3208</v>
      </c>
      <c r="E1573" s="12">
        <v>210.5</v>
      </c>
      <c r="F1573" s="5" t="s">
        <v>18</v>
      </c>
      <c r="G1573" s="5">
        <v>2154518</v>
      </c>
      <c r="H1573" s="36" t="s">
        <v>76</v>
      </c>
      <c r="I1573" s="5">
        <v>215</v>
      </c>
      <c r="J1573" s="5">
        <v>45</v>
      </c>
      <c r="K1573" s="5">
        <v>18</v>
      </c>
      <c r="L1573" s="5" t="s">
        <v>3205</v>
      </c>
      <c r="M1573" s="5">
        <v>93</v>
      </c>
      <c r="N1573" s="5"/>
      <c r="O1573" s="5" t="s">
        <v>33</v>
      </c>
      <c r="P1573" s="5"/>
      <c r="Q1573" s="5"/>
      <c r="R1573" s="5"/>
      <c r="S1573" s="5"/>
      <c r="T1573" s="5"/>
      <c r="U1573" s="5"/>
      <c r="V1573" s="5"/>
      <c r="W1573" s="12">
        <v>210.5</v>
      </c>
      <c r="X1573" s="7">
        <f t="shared" si="96"/>
        <v>0.23</v>
      </c>
      <c r="Y1573" s="5">
        <f t="shared" si="97"/>
        <v>162.08500000000001</v>
      </c>
      <c r="AI1573" t="e">
        <f>VLOOKUP(A1573,NP!$A:$B,2,FALSE)</f>
        <v>#N/A</v>
      </c>
      <c r="AJ1573">
        <f t="shared" si="98"/>
        <v>0</v>
      </c>
      <c r="AK1573">
        <f>VLOOKUP(F1573,Kondition!$B$4:$AG$31,18,FALSE)*100</f>
        <v>23</v>
      </c>
      <c r="AL1573" t="e">
        <f t="shared" si="99"/>
        <v>#REF!</v>
      </c>
      <c r="AM1573">
        <v>17</v>
      </c>
    </row>
    <row r="1574" spans="1:39" x14ac:dyDescent="0.3">
      <c r="A1574" s="5">
        <v>10052262</v>
      </c>
      <c r="B1574" s="6">
        <v>4024063002135</v>
      </c>
      <c r="C1574" s="5" t="s">
        <v>2294</v>
      </c>
      <c r="D1574" s="5" t="s">
        <v>5075</v>
      </c>
      <c r="E1574" s="12">
        <v>131</v>
      </c>
      <c r="F1574" s="5" t="s">
        <v>51</v>
      </c>
      <c r="G1574" s="5">
        <v>2254519</v>
      </c>
      <c r="H1574" s="36" t="s">
        <v>2294</v>
      </c>
      <c r="I1574" s="5">
        <v>225</v>
      </c>
      <c r="J1574" s="5">
        <v>45</v>
      </c>
      <c r="K1574" s="5">
        <v>19</v>
      </c>
      <c r="L1574" s="5" t="s">
        <v>685</v>
      </c>
      <c r="M1574" s="5">
        <v>96</v>
      </c>
      <c r="N1574" s="5"/>
      <c r="O1574" s="5" t="s">
        <v>25</v>
      </c>
      <c r="P1574" s="5"/>
      <c r="Q1574" s="5" t="s">
        <v>26</v>
      </c>
      <c r="R1574" s="5" t="s">
        <v>21</v>
      </c>
      <c r="S1574" s="5">
        <v>72</v>
      </c>
      <c r="T1574" s="5" t="s">
        <v>22</v>
      </c>
      <c r="U1574" s="5" t="s">
        <v>23</v>
      </c>
      <c r="V1574" s="5" t="s">
        <v>24</v>
      </c>
      <c r="W1574" s="12">
        <v>131</v>
      </c>
      <c r="X1574" s="7">
        <f t="shared" si="96"/>
        <v>7.0000000000000007E-2</v>
      </c>
      <c r="Y1574" s="5">
        <f t="shared" si="97"/>
        <v>121.83</v>
      </c>
      <c r="AI1574" t="e">
        <f>VLOOKUP(A1574,NP!$A:$B,2,FALSE)</f>
        <v>#N/A</v>
      </c>
      <c r="AJ1574">
        <f t="shared" si="98"/>
        <v>0</v>
      </c>
      <c r="AK1574">
        <f>VLOOKUP(F1574,Kondition!$B$4:$AG$31,21,FALSE)*100</f>
        <v>7.0000000000000009</v>
      </c>
      <c r="AL1574" t="e">
        <f t="shared" si="99"/>
        <v>#REF!</v>
      </c>
      <c r="AM1574">
        <v>19</v>
      </c>
    </row>
    <row r="1575" spans="1:39" x14ac:dyDescent="0.3">
      <c r="A1575" s="5">
        <v>11013092</v>
      </c>
      <c r="B1575" s="6">
        <v>4019238024814</v>
      </c>
      <c r="C1575" s="5" t="s">
        <v>2294</v>
      </c>
      <c r="D1575" s="5" t="s">
        <v>5987</v>
      </c>
      <c r="E1575" s="12">
        <v>321.5</v>
      </c>
      <c r="F1575" s="5" t="s">
        <v>18</v>
      </c>
      <c r="G1575" s="5">
        <v>2654521</v>
      </c>
      <c r="H1575" s="36" t="s">
        <v>2294</v>
      </c>
      <c r="I1575" s="5">
        <v>265</v>
      </c>
      <c r="J1575" s="5">
        <v>45</v>
      </c>
      <c r="K1575" s="5">
        <v>21</v>
      </c>
      <c r="L1575" s="5" t="s">
        <v>202</v>
      </c>
      <c r="M1575" s="5">
        <v>108</v>
      </c>
      <c r="N1575" s="5"/>
      <c r="O1575" s="5" t="s">
        <v>25</v>
      </c>
      <c r="P1575" s="5"/>
      <c r="Q1575" s="5" t="s">
        <v>27</v>
      </c>
      <c r="R1575" s="5" t="s">
        <v>27</v>
      </c>
      <c r="S1575" s="5">
        <v>73</v>
      </c>
      <c r="T1575" s="5" t="s">
        <v>22</v>
      </c>
      <c r="U1575" s="5" t="s">
        <v>23</v>
      </c>
      <c r="V1575" s="5" t="s">
        <v>24</v>
      </c>
      <c r="W1575" s="12">
        <v>321.5</v>
      </c>
      <c r="X1575" s="7" t="str">
        <f t="shared" si="96"/>
        <v>NP</v>
      </c>
      <c r="Y1575" s="5">
        <f t="shared" si="97"/>
        <v>230</v>
      </c>
      <c r="AI1575">
        <f>VLOOKUP(A1575,NP!$A:$B,2,FALSE)</f>
        <v>230</v>
      </c>
      <c r="AJ1575">
        <f t="shared" si="98"/>
        <v>230</v>
      </c>
      <c r="AK1575">
        <f>VLOOKUP(F1575,Kondition!$B$4:$AG$31,27,FALSE)*100</f>
        <v>28.000000000000004</v>
      </c>
      <c r="AL1575" t="e">
        <f t="shared" si="99"/>
        <v>#REF!</v>
      </c>
      <c r="AM1575">
        <v>19</v>
      </c>
    </row>
    <row r="1576" spans="1:39" x14ac:dyDescent="0.3">
      <c r="A1576" s="5">
        <v>11012389</v>
      </c>
      <c r="B1576" s="6">
        <v>4019238008999</v>
      </c>
      <c r="C1576" s="5" t="s">
        <v>2294</v>
      </c>
      <c r="D1576" s="5" t="s">
        <v>5951</v>
      </c>
      <c r="E1576" s="12">
        <v>211.5</v>
      </c>
      <c r="F1576" s="5" t="s">
        <v>18</v>
      </c>
      <c r="G1576" s="5">
        <v>2356018</v>
      </c>
      <c r="H1576" s="36" t="s">
        <v>2294</v>
      </c>
      <c r="I1576" s="5">
        <v>235</v>
      </c>
      <c r="J1576" s="5">
        <v>60</v>
      </c>
      <c r="K1576" s="5">
        <v>18</v>
      </c>
      <c r="L1576" s="5" t="s">
        <v>202</v>
      </c>
      <c r="M1576" s="5">
        <v>103</v>
      </c>
      <c r="N1576" s="5"/>
      <c r="O1576" s="5" t="s">
        <v>25</v>
      </c>
      <c r="P1576" s="5"/>
      <c r="Q1576" s="5" t="s">
        <v>21</v>
      </c>
      <c r="R1576" s="5" t="s">
        <v>21</v>
      </c>
      <c r="S1576" s="5">
        <v>72</v>
      </c>
      <c r="T1576" s="5" t="s">
        <v>22</v>
      </c>
      <c r="U1576" s="5" t="s">
        <v>23</v>
      </c>
      <c r="V1576" s="5" t="s">
        <v>24</v>
      </c>
      <c r="W1576" s="12">
        <v>211.5</v>
      </c>
      <c r="X1576" s="7">
        <f t="shared" si="96"/>
        <v>0.23</v>
      </c>
      <c r="Y1576" s="5">
        <f t="shared" si="97"/>
        <v>162.85499999999999</v>
      </c>
      <c r="AI1576" t="e">
        <f>VLOOKUP(A1576,NP!$A:$B,2,FALSE)</f>
        <v>#N/A</v>
      </c>
      <c r="AJ1576">
        <f t="shared" si="98"/>
        <v>0</v>
      </c>
      <c r="AK1576">
        <f>VLOOKUP(F1576,Kondition!$B$4:$AG$31,18,FALSE)*100</f>
        <v>23</v>
      </c>
      <c r="AL1576" t="e">
        <f t="shared" si="99"/>
        <v>#REF!</v>
      </c>
      <c r="AM1576">
        <v>17</v>
      </c>
    </row>
    <row r="1577" spans="1:39" x14ac:dyDescent="0.3">
      <c r="A1577" s="5">
        <v>11012396</v>
      </c>
      <c r="B1577" s="6">
        <v>4019238009064</v>
      </c>
      <c r="C1577" s="5" t="s">
        <v>2294</v>
      </c>
      <c r="D1577" s="5" t="s">
        <v>5958</v>
      </c>
      <c r="E1577" s="12">
        <v>212</v>
      </c>
      <c r="F1577" s="5" t="s">
        <v>18</v>
      </c>
      <c r="G1577" s="5">
        <v>2556517</v>
      </c>
      <c r="H1577" s="36" t="s">
        <v>2294</v>
      </c>
      <c r="I1577" s="5">
        <v>255</v>
      </c>
      <c r="J1577" s="5">
        <v>65</v>
      </c>
      <c r="K1577" s="5">
        <v>17</v>
      </c>
      <c r="L1577" s="5" t="s">
        <v>202</v>
      </c>
      <c r="M1577" s="5">
        <v>114</v>
      </c>
      <c r="N1577" s="5"/>
      <c r="O1577" s="5" t="s">
        <v>19</v>
      </c>
      <c r="P1577" s="5"/>
      <c r="Q1577" s="5" t="s">
        <v>21</v>
      </c>
      <c r="R1577" s="5" t="s">
        <v>27</v>
      </c>
      <c r="S1577" s="5">
        <v>73</v>
      </c>
      <c r="T1577" s="5" t="s">
        <v>22</v>
      </c>
      <c r="U1577" s="5" t="s">
        <v>23</v>
      </c>
      <c r="V1577" s="5" t="s">
        <v>24</v>
      </c>
      <c r="W1577" s="12">
        <v>212</v>
      </c>
      <c r="X1577" s="7">
        <f t="shared" si="96"/>
        <v>0.23</v>
      </c>
      <c r="Y1577" s="5">
        <f t="shared" si="97"/>
        <v>163.24</v>
      </c>
      <c r="AI1577" t="e">
        <f>VLOOKUP(A1577,NP!$A:$B,2,FALSE)</f>
        <v>#N/A</v>
      </c>
      <c r="AJ1577">
        <f t="shared" si="98"/>
        <v>0</v>
      </c>
      <c r="AK1577">
        <f>VLOOKUP(F1577,Kondition!$B$4:$AG$31,15,FALSE)*100</f>
        <v>23</v>
      </c>
      <c r="AL1577" t="e">
        <f t="shared" si="99"/>
        <v>#REF!</v>
      </c>
      <c r="AM1577">
        <v>17</v>
      </c>
    </row>
    <row r="1578" spans="1:39" x14ac:dyDescent="0.3">
      <c r="A1578" s="5">
        <v>11010104</v>
      </c>
      <c r="B1578" s="6">
        <v>4019238691665</v>
      </c>
      <c r="C1578" s="5" t="s">
        <v>2294</v>
      </c>
      <c r="D1578" s="5" t="s">
        <v>5838</v>
      </c>
      <c r="E1578" s="12">
        <v>212</v>
      </c>
      <c r="F1578" s="5" t="s">
        <v>18</v>
      </c>
      <c r="G1578" s="5">
        <v>2656517</v>
      </c>
      <c r="H1578" s="36" t="s">
        <v>2294</v>
      </c>
      <c r="I1578" s="5">
        <v>265</v>
      </c>
      <c r="J1578" s="5">
        <v>65</v>
      </c>
      <c r="K1578" s="5">
        <v>17</v>
      </c>
      <c r="L1578" s="5" t="s">
        <v>202</v>
      </c>
      <c r="M1578" s="5">
        <v>112</v>
      </c>
      <c r="N1578" s="5"/>
      <c r="O1578" s="5" t="s">
        <v>33</v>
      </c>
      <c r="P1578" s="5"/>
      <c r="Q1578" s="5" t="s">
        <v>21</v>
      </c>
      <c r="R1578" s="5" t="s">
        <v>21</v>
      </c>
      <c r="S1578" s="5">
        <v>73</v>
      </c>
      <c r="T1578" s="5" t="s">
        <v>22</v>
      </c>
      <c r="U1578" s="5" t="s">
        <v>23</v>
      </c>
      <c r="V1578" s="5" t="s">
        <v>24</v>
      </c>
      <c r="W1578" s="12">
        <v>212</v>
      </c>
      <c r="X1578" s="7">
        <f t="shared" si="96"/>
        <v>0.23</v>
      </c>
      <c r="Y1578" s="5">
        <f t="shared" si="97"/>
        <v>163.24</v>
      </c>
      <c r="AI1578" t="e">
        <f>VLOOKUP(A1578,NP!$A:$B,2,FALSE)</f>
        <v>#N/A</v>
      </c>
      <c r="AJ1578">
        <f t="shared" si="98"/>
        <v>0</v>
      </c>
      <c r="AK1578">
        <f>VLOOKUP(F1578,Kondition!$B$4:$AG$31,15,FALSE)*100</f>
        <v>23</v>
      </c>
      <c r="AL1578" t="e">
        <f t="shared" si="99"/>
        <v>#REF!</v>
      </c>
      <c r="AM1578">
        <v>17</v>
      </c>
    </row>
    <row r="1579" spans="1:39" x14ac:dyDescent="0.3">
      <c r="A1579" s="5">
        <v>11010112</v>
      </c>
      <c r="B1579" s="6">
        <v>4019238661446</v>
      </c>
      <c r="C1579" s="5" t="s">
        <v>2294</v>
      </c>
      <c r="D1579" s="5" t="s">
        <v>5844</v>
      </c>
      <c r="E1579" s="12">
        <v>212.5</v>
      </c>
      <c r="F1579" s="5" t="s">
        <v>18</v>
      </c>
      <c r="G1579" s="5">
        <v>2355517</v>
      </c>
      <c r="H1579" s="36" t="s">
        <v>2294</v>
      </c>
      <c r="I1579" s="5">
        <v>235</v>
      </c>
      <c r="J1579" s="5">
        <v>55</v>
      </c>
      <c r="K1579" s="5">
        <v>17</v>
      </c>
      <c r="L1579" s="5" t="s">
        <v>5842</v>
      </c>
      <c r="M1579" s="5">
        <v>103</v>
      </c>
      <c r="N1579" s="5"/>
      <c r="O1579" s="5" t="s">
        <v>33</v>
      </c>
      <c r="P1579" s="5"/>
      <c r="Q1579" s="5"/>
      <c r="R1579" s="5"/>
      <c r="S1579" s="5"/>
      <c r="T1579" s="5"/>
      <c r="U1579" s="5"/>
      <c r="V1579" s="5"/>
      <c r="W1579" s="12">
        <v>212.5</v>
      </c>
      <c r="X1579" s="7">
        <f t="shared" si="96"/>
        <v>0.23</v>
      </c>
      <c r="Y1579" s="5">
        <f t="shared" si="97"/>
        <v>163.625</v>
      </c>
      <c r="AI1579" t="e">
        <f>VLOOKUP(A1579,NP!$A:$B,2,FALSE)</f>
        <v>#N/A</v>
      </c>
      <c r="AJ1579">
        <f t="shared" si="98"/>
        <v>0</v>
      </c>
      <c r="AK1579">
        <f>VLOOKUP(F1579,Kondition!$B$4:$AG$31,15,FALSE)*100</f>
        <v>23</v>
      </c>
      <c r="AL1579" t="e">
        <f t="shared" si="99"/>
        <v>#REF!</v>
      </c>
      <c r="AM1579">
        <v>17</v>
      </c>
    </row>
    <row r="1580" spans="1:39" x14ac:dyDescent="0.3">
      <c r="A1580" s="5">
        <v>11011621</v>
      </c>
      <c r="B1580" s="6">
        <v>4019238797275</v>
      </c>
      <c r="C1580" s="5" t="s">
        <v>2294</v>
      </c>
      <c r="D1580" s="5" t="s">
        <v>5919</v>
      </c>
      <c r="E1580" s="12">
        <v>212.5</v>
      </c>
      <c r="F1580" s="5" t="s">
        <v>18</v>
      </c>
      <c r="G1580" s="5">
        <v>2556517</v>
      </c>
      <c r="H1580" s="36" t="s">
        <v>2294</v>
      </c>
      <c r="I1580" s="5">
        <v>255</v>
      </c>
      <c r="J1580" s="5">
        <v>65</v>
      </c>
      <c r="K1580" s="5">
        <v>17</v>
      </c>
      <c r="L1580" s="5" t="s">
        <v>202</v>
      </c>
      <c r="M1580" s="5">
        <v>110</v>
      </c>
      <c r="N1580" s="5"/>
      <c r="O1580" s="5" t="s">
        <v>19</v>
      </c>
      <c r="P1580" s="5"/>
      <c r="Q1580" s="5" t="s">
        <v>26</v>
      </c>
      <c r="R1580" s="5" t="s">
        <v>27</v>
      </c>
      <c r="S1580" s="5">
        <v>73</v>
      </c>
      <c r="T1580" s="5" t="s">
        <v>22</v>
      </c>
      <c r="U1580" s="5" t="s">
        <v>23</v>
      </c>
      <c r="V1580" s="5" t="s">
        <v>24</v>
      </c>
      <c r="W1580" s="12">
        <v>212.5</v>
      </c>
      <c r="X1580" s="7">
        <f t="shared" si="96"/>
        <v>0.23</v>
      </c>
      <c r="Y1580" s="5">
        <f t="shared" si="97"/>
        <v>163.625</v>
      </c>
      <c r="AI1580" t="e">
        <f>VLOOKUP(A1580,NP!$A:$B,2,FALSE)</f>
        <v>#N/A</v>
      </c>
      <c r="AJ1580">
        <f t="shared" si="98"/>
        <v>0</v>
      </c>
      <c r="AK1580">
        <f>VLOOKUP(F1580,Kondition!$B$4:$AG$31,15,FALSE)*100</f>
        <v>23</v>
      </c>
      <c r="AL1580" t="e">
        <f t="shared" si="99"/>
        <v>#REF!</v>
      </c>
      <c r="AM1580">
        <v>17</v>
      </c>
    </row>
    <row r="1581" spans="1:39" x14ac:dyDescent="0.3">
      <c r="A1581" s="5">
        <v>11010661</v>
      </c>
      <c r="B1581" s="6">
        <v>4019238744033</v>
      </c>
      <c r="C1581" s="5" t="s">
        <v>2294</v>
      </c>
      <c r="D1581" s="5" t="s">
        <v>5880</v>
      </c>
      <c r="E1581" s="12">
        <v>243</v>
      </c>
      <c r="F1581" s="5" t="s">
        <v>18</v>
      </c>
      <c r="G1581" s="5">
        <v>2255519</v>
      </c>
      <c r="H1581" s="36" t="s">
        <v>2294</v>
      </c>
      <c r="I1581" s="5">
        <v>225</v>
      </c>
      <c r="J1581" s="5">
        <v>55</v>
      </c>
      <c r="K1581" s="5">
        <v>19</v>
      </c>
      <c r="L1581" s="5" t="s">
        <v>202</v>
      </c>
      <c r="M1581" s="5">
        <v>99</v>
      </c>
      <c r="N1581" s="5"/>
      <c r="O1581" s="5" t="s">
        <v>25</v>
      </c>
      <c r="P1581" s="5"/>
      <c r="Q1581" s="5" t="s">
        <v>21</v>
      </c>
      <c r="R1581" s="5" t="s">
        <v>21</v>
      </c>
      <c r="S1581" s="5">
        <v>72</v>
      </c>
      <c r="T1581" s="5" t="s">
        <v>22</v>
      </c>
      <c r="U1581" s="5" t="s">
        <v>23</v>
      </c>
      <c r="V1581" s="5" t="s">
        <v>24</v>
      </c>
      <c r="W1581" s="12">
        <v>243</v>
      </c>
      <c r="X1581" s="7">
        <f t="shared" si="96"/>
        <v>0.28000000000000003</v>
      </c>
      <c r="Y1581" s="5">
        <f t="shared" si="97"/>
        <v>174.95999999999998</v>
      </c>
      <c r="AI1581" t="e">
        <f>VLOOKUP(A1581,NP!$A:$B,2,FALSE)</f>
        <v>#N/A</v>
      </c>
      <c r="AJ1581">
        <f t="shared" si="98"/>
        <v>0</v>
      </c>
      <c r="AK1581">
        <f>VLOOKUP(F1581,Kondition!$B$4:$AG$31,21,FALSE)*100</f>
        <v>28.000000000000004</v>
      </c>
      <c r="AL1581" t="e">
        <f t="shared" si="99"/>
        <v>#REF!</v>
      </c>
      <c r="AM1581">
        <v>19</v>
      </c>
    </row>
    <row r="1582" spans="1:39" x14ac:dyDescent="0.3">
      <c r="A1582" s="5">
        <v>11013099</v>
      </c>
      <c r="B1582" s="6">
        <v>4019238024784</v>
      </c>
      <c r="C1582" s="5" t="s">
        <v>2294</v>
      </c>
      <c r="D1582" s="5" t="s">
        <v>5988</v>
      </c>
      <c r="E1582" s="12">
        <v>243</v>
      </c>
      <c r="F1582" s="5" t="s">
        <v>18</v>
      </c>
      <c r="G1582" s="5">
        <v>2355519</v>
      </c>
      <c r="H1582" s="36" t="s">
        <v>2294</v>
      </c>
      <c r="I1582" s="5">
        <v>235</v>
      </c>
      <c r="J1582" s="5">
        <v>55</v>
      </c>
      <c r="K1582" s="5">
        <v>19</v>
      </c>
      <c r="L1582" s="5" t="s">
        <v>202</v>
      </c>
      <c r="M1582" s="5">
        <v>105</v>
      </c>
      <c r="N1582" s="5"/>
      <c r="O1582" s="5" t="s">
        <v>29</v>
      </c>
      <c r="P1582" s="5"/>
      <c r="Q1582" s="5" t="s">
        <v>21</v>
      </c>
      <c r="R1582" s="5" t="s">
        <v>27</v>
      </c>
      <c r="S1582" s="5">
        <v>72</v>
      </c>
      <c r="T1582" s="5" t="s">
        <v>22</v>
      </c>
      <c r="U1582" s="5" t="s">
        <v>23</v>
      </c>
      <c r="V1582" s="5" t="s">
        <v>24</v>
      </c>
      <c r="W1582" s="12">
        <v>243</v>
      </c>
      <c r="X1582" s="7">
        <f t="shared" si="96"/>
        <v>0.28000000000000003</v>
      </c>
      <c r="Y1582" s="5">
        <f t="shared" si="97"/>
        <v>174.95999999999998</v>
      </c>
      <c r="AI1582" t="e">
        <f>VLOOKUP(A1582,NP!$A:$B,2,FALSE)</f>
        <v>#N/A</v>
      </c>
      <c r="AJ1582">
        <f t="shared" si="98"/>
        <v>0</v>
      </c>
      <c r="AK1582">
        <f>VLOOKUP(F1582,Kondition!$B$4:$AG$31,21,FALSE)*100</f>
        <v>28.000000000000004</v>
      </c>
      <c r="AL1582" t="e">
        <f t="shared" si="99"/>
        <v>#REF!</v>
      </c>
      <c r="AM1582">
        <v>19</v>
      </c>
    </row>
    <row r="1583" spans="1:39" x14ac:dyDescent="0.3">
      <c r="A1583" s="5">
        <v>10030619</v>
      </c>
      <c r="B1583" s="6">
        <v>4024068650829</v>
      </c>
      <c r="C1583" s="5" t="s">
        <v>2294</v>
      </c>
      <c r="D1583" s="5" t="s">
        <v>5029</v>
      </c>
      <c r="E1583" s="12">
        <v>170</v>
      </c>
      <c r="F1583" s="5" t="s">
        <v>48</v>
      </c>
      <c r="G1583" s="5">
        <v>2355517</v>
      </c>
      <c r="H1583" s="36" t="s">
        <v>2294</v>
      </c>
      <c r="I1583" s="5">
        <v>235</v>
      </c>
      <c r="J1583" s="5">
        <v>55</v>
      </c>
      <c r="K1583" s="5">
        <v>17</v>
      </c>
      <c r="L1583" s="5" t="s">
        <v>508</v>
      </c>
      <c r="M1583" s="5">
        <v>103</v>
      </c>
      <c r="N1583" s="5"/>
      <c r="O1583" s="5" t="s">
        <v>25</v>
      </c>
      <c r="P1583" s="5"/>
      <c r="Q1583" s="5" t="s">
        <v>26</v>
      </c>
      <c r="R1583" s="5" t="s">
        <v>21</v>
      </c>
      <c r="S1583" s="5">
        <v>72</v>
      </c>
      <c r="T1583" s="5" t="s">
        <v>22</v>
      </c>
      <c r="U1583" s="5" t="s">
        <v>23</v>
      </c>
      <c r="V1583" s="5" t="s">
        <v>24</v>
      </c>
      <c r="W1583" s="12">
        <v>170</v>
      </c>
      <c r="X1583" s="7" t="str">
        <f t="shared" si="96"/>
        <v>NP</v>
      </c>
      <c r="Y1583" s="5">
        <f t="shared" si="97"/>
        <v>132</v>
      </c>
      <c r="AI1583">
        <f>VLOOKUP(A1583,NP!$A:$B,2,FALSE)</f>
        <v>132</v>
      </c>
      <c r="AJ1583">
        <f t="shared" si="98"/>
        <v>132</v>
      </c>
      <c r="AK1583">
        <f>VLOOKUP(F1583,Kondition!$B$4:$AG$31,15,FALSE)*100</f>
        <v>20</v>
      </c>
      <c r="AL1583" t="e">
        <f t="shared" si="99"/>
        <v>#REF!</v>
      </c>
      <c r="AM1583">
        <v>17</v>
      </c>
    </row>
    <row r="1584" spans="1:39" x14ac:dyDescent="0.3">
      <c r="A1584" s="5">
        <v>10012526</v>
      </c>
      <c r="B1584" s="6">
        <v>4019238374551</v>
      </c>
      <c r="C1584" s="5" t="s">
        <v>76</v>
      </c>
      <c r="D1584" s="5" t="s">
        <v>96</v>
      </c>
      <c r="E1584" s="12">
        <v>213</v>
      </c>
      <c r="F1584" s="5" t="s">
        <v>18</v>
      </c>
      <c r="G1584" s="5">
        <v>2554018</v>
      </c>
      <c r="H1584" s="36" t="s">
        <v>76</v>
      </c>
      <c r="I1584" s="5">
        <v>255</v>
      </c>
      <c r="J1584" s="5">
        <v>40</v>
      </c>
      <c r="K1584" s="5">
        <v>18</v>
      </c>
      <c r="L1584" s="5" t="s">
        <v>79</v>
      </c>
      <c r="M1584" s="5">
        <v>99</v>
      </c>
      <c r="N1584" s="5"/>
      <c r="O1584" s="5" t="s">
        <v>25</v>
      </c>
      <c r="P1584" s="5"/>
      <c r="Q1584" s="5" t="s">
        <v>20</v>
      </c>
      <c r="R1584" s="5" t="s">
        <v>21</v>
      </c>
      <c r="S1584" s="5">
        <v>73</v>
      </c>
      <c r="T1584" s="5" t="s">
        <v>22</v>
      </c>
      <c r="U1584" s="5" t="s">
        <v>23</v>
      </c>
      <c r="V1584" s="5" t="s">
        <v>24</v>
      </c>
      <c r="W1584" s="12">
        <v>213</v>
      </c>
      <c r="X1584" s="7">
        <f t="shared" si="96"/>
        <v>0.23</v>
      </c>
      <c r="Y1584" s="5">
        <f t="shared" si="97"/>
        <v>164.01</v>
      </c>
      <c r="AI1584" t="e">
        <f>VLOOKUP(A1584,NP!$A:$B,2,FALSE)</f>
        <v>#N/A</v>
      </c>
      <c r="AJ1584">
        <f t="shared" si="98"/>
        <v>0</v>
      </c>
      <c r="AK1584">
        <f>VLOOKUP(F1584,Kondition!$B$4:$AG$31,18,FALSE)*100</f>
        <v>23</v>
      </c>
      <c r="AL1584" t="e">
        <f t="shared" si="99"/>
        <v>#REF!</v>
      </c>
      <c r="AM1584">
        <v>17</v>
      </c>
    </row>
    <row r="1585" spans="1:39" x14ac:dyDescent="0.3">
      <c r="A1585" s="5">
        <v>10016117</v>
      </c>
      <c r="B1585" s="6">
        <v>4019238454253</v>
      </c>
      <c r="C1585" s="5" t="s">
        <v>76</v>
      </c>
      <c r="D1585" s="5" t="s">
        <v>142</v>
      </c>
      <c r="E1585" s="12">
        <v>213</v>
      </c>
      <c r="F1585" s="5" t="s">
        <v>18</v>
      </c>
      <c r="G1585" s="5">
        <v>2554018</v>
      </c>
      <c r="H1585" s="36" t="s">
        <v>76</v>
      </c>
      <c r="I1585" s="5">
        <v>255</v>
      </c>
      <c r="J1585" s="5">
        <v>40</v>
      </c>
      <c r="K1585" s="5">
        <v>18</v>
      </c>
      <c r="L1585" s="5" t="s">
        <v>122</v>
      </c>
      <c r="M1585" s="5">
        <v>99</v>
      </c>
      <c r="N1585" s="5"/>
      <c r="O1585" s="5" t="s">
        <v>25</v>
      </c>
      <c r="P1585" s="5"/>
      <c r="Q1585" s="5" t="s">
        <v>26</v>
      </c>
      <c r="R1585" s="5" t="s">
        <v>21</v>
      </c>
      <c r="S1585" s="5">
        <v>73</v>
      </c>
      <c r="T1585" s="5" t="s">
        <v>22</v>
      </c>
      <c r="U1585" s="5" t="s">
        <v>23</v>
      </c>
      <c r="V1585" s="5" t="s">
        <v>24</v>
      </c>
      <c r="W1585" s="12">
        <v>213</v>
      </c>
      <c r="X1585" s="7">
        <f t="shared" si="96"/>
        <v>0.23</v>
      </c>
      <c r="Y1585" s="5">
        <f t="shared" si="97"/>
        <v>164.01</v>
      </c>
      <c r="AI1585" t="e">
        <f>VLOOKUP(A1585,NP!$A:$B,2,FALSE)</f>
        <v>#N/A</v>
      </c>
      <c r="AJ1585">
        <f t="shared" si="98"/>
        <v>0</v>
      </c>
      <c r="AK1585">
        <f>VLOOKUP(F1585,Kondition!$B$4:$AG$31,18,FALSE)*100</f>
        <v>23</v>
      </c>
      <c r="AL1585" t="e">
        <f t="shared" si="99"/>
        <v>#REF!</v>
      </c>
      <c r="AM1585">
        <v>17</v>
      </c>
    </row>
    <row r="1586" spans="1:39" x14ac:dyDescent="0.3">
      <c r="A1586" s="5">
        <v>11012898</v>
      </c>
      <c r="B1586" s="6">
        <v>4019238026375</v>
      </c>
      <c r="C1586" s="5" t="s">
        <v>76</v>
      </c>
      <c r="D1586" s="5" t="s">
        <v>3441</v>
      </c>
      <c r="E1586" s="12">
        <v>213</v>
      </c>
      <c r="F1586" s="5" t="s">
        <v>18</v>
      </c>
      <c r="G1586" s="5">
        <v>2554018</v>
      </c>
      <c r="H1586" s="36" t="s">
        <v>76</v>
      </c>
      <c r="I1586" s="5">
        <v>255</v>
      </c>
      <c r="J1586" s="5">
        <v>40</v>
      </c>
      <c r="K1586" s="5">
        <v>18</v>
      </c>
      <c r="L1586" s="5" t="s">
        <v>122</v>
      </c>
      <c r="M1586" s="5">
        <v>99</v>
      </c>
      <c r="N1586" s="5"/>
      <c r="O1586" s="5" t="s">
        <v>25</v>
      </c>
      <c r="P1586" s="5"/>
      <c r="Q1586" s="5" t="s">
        <v>26</v>
      </c>
      <c r="R1586" s="5" t="s">
        <v>26</v>
      </c>
      <c r="S1586" s="5">
        <v>73</v>
      </c>
      <c r="T1586" s="5" t="s">
        <v>22</v>
      </c>
      <c r="U1586" s="5" t="s">
        <v>23</v>
      </c>
      <c r="V1586" s="5" t="s">
        <v>24</v>
      </c>
      <c r="W1586" s="12">
        <v>213</v>
      </c>
      <c r="X1586" s="7">
        <f t="shared" si="96"/>
        <v>0.23</v>
      </c>
      <c r="Y1586" s="5">
        <f t="shared" si="97"/>
        <v>164.01</v>
      </c>
      <c r="AI1586" t="e">
        <f>VLOOKUP(A1586,NP!$A:$B,2,FALSE)</f>
        <v>#N/A</v>
      </c>
      <c r="AJ1586">
        <f t="shared" si="98"/>
        <v>0</v>
      </c>
      <c r="AK1586">
        <f>VLOOKUP(F1586,Kondition!$B$4:$AG$31,18,FALSE)*100</f>
        <v>23</v>
      </c>
      <c r="AL1586" t="e">
        <f t="shared" si="99"/>
        <v>#REF!</v>
      </c>
      <c r="AM1586">
        <v>17</v>
      </c>
    </row>
    <row r="1587" spans="1:39" x14ac:dyDescent="0.3">
      <c r="A1587" s="5">
        <v>10015615</v>
      </c>
      <c r="B1587" s="6">
        <v>4019238434088</v>
      </c>
      <c r="C1587" s="5" t="s">
        <v>76</v>
      </c>
      <c r="D1587" s="5" t="s">
        <v>129</v>
      </c>
      <c r="E1587" s="12">
        <v>213</v>
      </c>
      <c r="F1587" s="5" t="s">
        <v>18</v>
      </c>
      <c r="G1587" s="5">
        <v>2454517</v>
      </c>
      <c r="H1587" s="36" t="s">
        <v>76</v>
      </c>
      <c r="I1587" s="5">
        <v>245</v>
      </c>
      <c r="J1587" s="5">
        <v>45</v>
      </c>
      <c r="K1587" s="5">
        <v>17</v>
      </c>
      <c r="L1587" s="5" t="s">
        <v>122</v>
      </c>
      <c r="M1587" s="5">
        <v>99</v>
      </c>
      <c r="N1587" s="5"/>
      <c r="O1587" s="5" t="s">
        <v>19</v>
      </c>
      <c r="P1587" s="5"/>
      <c r="Q1587" s="5" t="s">
        <v>26</v>
      </c>
      <c r="R1587" s="5" t="s">
        <v>21</v>
      </c>
      <c r="S1587" s="5">
        <v>72</v>
      </c>
      <c r="T1587" s="5" t="s">
        <v>22</v>
      </c>
      <c r="U1587" s="5" t="s">
        <v>23</v>
      </c>
      <c r="V1587" s="5" t="s">
        <v>24</v>
      </c>
      <c r="W1587" s="12">
        <v>213</v>
      </c>
      <c r="X1587" s="7">
        <f t="shared" si="96"/>
        <v>0.23</v>
      </c>
      <c r="Y1587" s="5">
        <f t="shared" si="97"/>
        <v>164.01</v>
      </c>
      <c r="AI1587" t="e">
        <f>VLOOKUP(A1587,NP!$A:$B,2,FALSE)</f>
        <v>#N/A</v>
      </c>
      <c r="AJ1587">
        <f t="shared" si="98"/>
        <v>0</v>
      </c>
      <c r="AK1587">
        <f>VLOOKUP(F1587,Kondition!$B$4:$AG$31,15,FALSE)*100</f>
        <v>23</v>
      </c>
      <c r="AL1587" t="e">
        <f t="shared" si="99"/>
        <v>#REF!</v>
      </c>
      <c r="AM1587">
        <v>17</v>
      </c>
    </row>
    <row r="1588" spans="1:39" x14ac:dyDescent="0.3">
      <c r="A1588" s="5">
        <v>11010946</v>
      </c>
      <c r="B1588" s="6">
        <v>4019238729818</v>
      </c>
      <c r="C1588" s="5" t="s">
        <v>2294</v>
      </c>
      <c r="D1588" s="5" t="s">
        <v>5905</v>
      </c>
      <c r="E1588" s="12">
        <v>198</v>
      </c>
      <c r="F1588" s="5" t="s">
        <v>18</v>
      </c>
      <c r="G1588" s="5">
        <v>2657016</v>
      </c>
      <c r="H1588" s="36" t="s">
        <v>2294</v>
      </c>
      <c r="I1588" s="5">
        <v>265</v>
      </c>
      <c r="J1588" s="5">
        <v>70</v>
      </c>
      <c r="K1588" s="5">
        <v>16</v>
      </c>
      <c r="L1588" s="5" t="s">
        <v>5865</v>
      </c>
      <c r="M1588" s="5">
        <v>112</v>
      </c>
      <c r="N1588" s="5"/>
      <c r="O1588" s="5" t="s">
        <v>33</v>
      </c>
      <c r="P1588" s="5"/>
      <c r="Q1588" s="5"/>
      <c r="R1588" s="5"/>
      <c r="S1588" s="5"/>
      <c r="T1588" s="5"/>
      <c r="U1588" s="5"/>
      <c r="V1588" s="5"/>
      <c r="W1588" s="12">
        <v>198</v>
      </c>
      <c r="X1588" s="7">
        <f t="shared" si="96"/>
        <v>0.23</v>
      </c>
      <c r="Y1588" s="5">
        <f t="shared" si="97"/>
        <v>152.46</v>
      </c>
      <c r="AI1588" t="e">
        <f>VLOOKUP(A1588,NP!$A:$B,2,FALSE)</f>
        <v>#N/A</v>
      </c>
      <c r="AJ1588">
        <f t="shared" si="98"/>
        <v>0</v>
      </c>
      <c r="AK1588">
        <f>VLOOKUP(F1588,Kondition!$B$4:$AG$31,12,FALSE)*100</f>
        <v>23</v>
      </c>
      <c r="AL1588" t="e">
        <f t="shared" si="99"/>
        <v>#REF!</v>
      </c>
      <c r="AM1588">
        <v>16</v>
      </c>
    </row>
    <row r="1589" spans="1:39" x14ac:dyDescent="0.3">
      <c r="A1589" s="5">
        <v>11010915</v>
      </c>
      <c r="B1589" s="6">
        <v>4019238750003</v>
      </c>
      <c r="C1589" s="5" t="s">
        <v>2294</v>
      </c>
      <c r="D1589" s="5" t="s">
        <v>5894</v>
      </c>
      <c r="E1589" s="12">
        <v>213.5</v>
      </c>
      <c r="F1589" s="5" t="s">
        <v>18</v>
      </c>
      <c r="G1589" s="5">
        <v>2155018</v>
      </c>
      <c r="H1589" s="36" t="s">
        <v>2294</v>
      </c>
      <c r="I1589" s="5">
        <v>215</v>
      </c>
      <c r="J1589" s="5">
        <v>50</v>
      </c>
      <c r="K1589" s="5">
        <v>18</v>
      </c>
      <c r="L1589" s="5" t="s">
        <v>202</v>
      </c>
      <c r="M1589" s="5">
        <v>92</v>
      </c>
      <c r="N1589" s="5"/>
      <c r="O1589" s="5" t="s">
        <v>25</v>
      </c>
      <c r="P1589" s="5"/>
      <c r="Q1589" s="5" t="s">
        <v>21</v>
      </c>
      <c r="R1589" s="5" t="s">
        <v>21</v>
      </c>
      <c r="S1589" s="5">
        <v>72</v>
      </c>
      <c r="T1589" s="5" t="s">
        <v>22</v>
      </c>
      <c r="U1589" s="5" t="s">
        <v>23</v>
      </c>
      <c r="V1589" s="5" t="s">
        <v>24</v>
      </c>
      <c r="W1589" s="12">
        <v>213.5</v>
      </c>
      <c r="X1589" s="7">
        <f t="shared" si="96"/>
        <v>0.23</v>
      </c>
      <c r="Y1589" s="5">
        <f t="shared" si="97"/>
        <v>164.39500000000001</v>
      </c>
      <c r="AI1589" t="e">
        <f>VLOOKUP(A1589,NP!$A:$B,2,FALSE)</f>
        <v>#N/A</v>
      </c>
      <c r="AJ1589">
        <f t="shared" si="98"/>
        <v>0</v>
      </c>
      <c r="AK1589">
        <f>VLOOKUP(F1589,Kondition!$B$4:$AG$31,18,FALSE)*100</f>
        <v>23</v>
      </c>
      <c r="AL1589" t="e">
        <f t="shared" si="99"/>
        <v>#REF!</v>
      </c>
      <c r="AM1589">
        <v>17</v>
      </c>
    </row>
    <row r="1590" spans="1:39" x14ac:dyDescent="0.3">
      <c r="A1590" s="5">
        <v>11010655</v>
      </c>
      <c r="B1590" s="6">
        <v>4019238744101</v>
      </c>
      <c r="C1590" s="5" t="s">
        <v>77</v>
      </c>
      <c r="D1590" s="5" t="s">
        <v>3272</v>
      </c>
      <c r="E1590" s="12">
        <v>213.5</v>
      </c>
      <c r="F1590" s="5" t="s">
        <v>18</v>
      </c>
      <c r="G1590" s="5">
        <v>2054517</v>
      </c>
      <c r="H1590" s="36" t="s">
        <v>77</v>
      </c>
      <c r="I1590" s="5">
        <v>205</v>
      </c>
      <c r="J1590" s="5">
        <v>45</v>
      </c>
      <c r="K1590" s="5">
        <v>17</v>
      </c>
      <c r="L1590" s="5" t="s">
        <v>122</v>
      </c>
      <c r="M1590" s="5">
        <v>88</v>
      </c>
      <c r="N1590" s="5"/>
      <c r="O1590" s="5" t="s">
        <v>25</v>
      </c>
      <c r="P1590" s="5" t="s">
        <v>36</v>
      </c>
      <c r="Q1590" s="5" t="s">
        <v>26</v>
      </c>
      <c r="R1590" s="5" t="s">
        <v>21</v>
      </c>
      <c r="S1590" s="5">
        <v>72</v>
      </c>
      <c r="T1590" s="5" t="s">
        <v>22</v>
      </c>
      <c r="U1590" s="5" t="s">
        <v>23</v>
      </c>
      <c r="V1590" s="5" t="s">
        <v>24</v>
      </c>
      <c r="W1590" s="12">
        <v>213.5</v>
      </c>
      <c r="X1590" s="7">
        <f t="shared" si="96"/>
        <v>0.23</v>
      </c>
      <c r="Y1590" s="5">
        <f t="shared" si="97"/>
        <v>164.39500000000001</v>
      </c>
      <c r="AI1590" t="e">
        <f>VLOOKUP(A1590,NP!$A:$B,2,FALSE)</f>
        <v>#N/A</v>
      </c>
      <c r="AJ1590">
        <f t="shared" si="98"/>
        <v>0</v>
      </c>
      <c r="AK1590">
        <f>VLOOKUP(F1590,Kondition!$B$4:$AG$31,15,FALSE)*100</f>
        <v>23</v>
      </c>
      <c r="AL1590" t="e">
        <f t="shared" si="99"/>
        <v>#REF!</v>
      </c>
      <c r="AM1590">
        <v>17</v>
      </c>
    </row>
    <row r="1591" spans="1:39" x14ac:dyDescent="0.3">
      <c r="A1591" s="5">
        <v>11010620</v>
      </c>
      <c r="B1591" s="6">
        <v>4019238744088</v>
      </c>
      <c r="C1591" s="5" t="s">
        <v>2294</v>
      </c>
      <c r="D1591" s="5" t="s">
        <v>5868</v>
      </c>
      <c r="E1591" s="12">
        <v>287</v>
      </c>
      <c r="F1591" s="5" t="s">
        <v>18</v>
      </c>
      <c r="G1591" s="5">
        <v>2454520</v>
      </c>
      <c r="H1591" s="36" t="s">
        <v>2294</v>
      </c>
      <c r="I1591" s="5">
        <v>245</v>
      </c>
      <c r="J1591" s="5">
        <v>45</v>
      </c>
      <c r="K1591" s="5">
        <v>20</v>
      </c>
      <c r="L1591" s="5" t="s">
        <v>202</v>
      </c>
      <c r="M1591" s="5">
        <v>103</v>
      </c>
      <c r="N1591" s="5"/>
      <c r="O1591" s="5" t="s">
        <v>25</v>
      </c>
      <c r="P1591" s="5"/>
      <c r="Q1591" s="5" t="s">
        <v>21</v>
      </c>
      <c r="R1591" s="5" t="s">
        <v>21</v>
      </c>
      <c r="S1591" s="5">
        <v>72</v>
      </c>
      <c r="T1591" s="5" t="s">
        <v>22</v>
      </c>
      <c r="U1591" s="5" t="s">
        <v>23</v>
      </c>
      <c r="V1591" s="5" t="s">
        <v>24</v>
      </c>
      <c r="W1591" s="12">
        <v>287</v>
      </c>
      <c r="X1591" s="7">
        <f t="shared" si="96"/>
        <v>0.28000000000000003</v>
      </c>
      <c r="Y1591" s="5">
        <f t="shared" si="97"/>
        <v>206.64</v>
      </c>
      <c r="AI1591" t="e">
        <f>VLOOKUP(A1591,NP!$A:$B,2,FALSE)</f>
        <v>#N/A</v>
      </c>
      <c r="AJ1591">
        <f t="shared" si="98"/>
        <v>0</v>
      </c>
      <c r="AK1591">
        <f>VLOOKUP(F1591,Kondition!$B$4:$AG$309,24,FALSE)*100</f>
        <v>28.000000000000004</v>
      </c>
      <c r="AL1591" t="e">
        <f t="shared" si="99"/>
        <v>#REF!</v>
      </c>
      <c r="AM1591">
        <v>19</v>
      </c>
    </row>
    <row r="1592" spans="1:39" x14ac:dyDescent="0.3">
      <c r="A1592" s="5">
        <v>11012368</v>
      </c>
      <c r="B1592" s="6">
        <v>4019238009248</v>
      </c>
      <c r="C1592" s="5" t="s">
        <v>76</v>
      </c>
      <c r="D1592" s="5" t="s">
        <v>3406</v>
      </c>
      <c r="E1592" s="12">
        <v>325.5</v>
      </c>
      <c r="F1592" s="5" t="s">
        <v>18</v>
      </c>
      <c r="G1592" s="5">
        <v>2553521</v>
      </c>
      <c r="H1592" s="36" t="s">
        <v>76</v>
      </c>
      <c r="I1592" s="5">
        <v>255</v>
      </c>
      <c r="J1592" s="5">
        <v>35</v>
      </c>
      <c r="K1592" s="5">
        <v>21</v>
      </c>
      <c r="L1592" s="5" t="s">
        <v>202</v>
      </c>
      <c r="M1592" s="5">
        <v>98</v>
      </c>
      <c r="N1592" s="5"/>
      <c r="O1592" s="5" t="s">
        <v>25</v>
      </c>
      <c r="P1592" s="5"/>
      <c r="Q1592" s="5" t="s">
        <v>21</v>
      </c>
      <c r="R1592" s="5" t="s">
        <v>27</v>
      </c>
      <c r="S1592" s="5">
        <v>73</v>
      </c>
      <c r="T1592" s="5" t="s">
        <v>22</v>
      </c>
      <c r="U1592" s="5" t="s">
        <v>23</v>
      </c>
      <c r="V1592" s="5" t="s">
        <v>24</v>
      </c>
      <c r="W1592" s="12">
        <v>325.5</v>
      </c>
      <c r="X1592" s="7" t="str">
        <f t="shared" ref="X1592:X1655" si="100">IF(AJ1592&gt;0,"NP",AK1592/100)</f>
        <v>NP</v>
      </c>
      <c r="Y1592" s="5">
        <f t="shared" ref="Y1592:Y1655" si="101">IF(AJ1592&gt;0,AI1592,E1592*(100%-X1592))</f>
        <v>232.5</v>
      </c>
      <c r="AI1592">
        <f>VLOOKUP(A1592,NP!$A:$B,2,FALSE)</f>
        <v>232.5</v>
      </c>
      <c r="AJ1592">
        <f t="shared" ref="AJ1592:AJ1655" si="102">_xlfn.IFNA(AI1592,0)</f>
        <v>232.5</v>
      </c>
      <c r="AK1592">
        <f>VLOOKUP(F1592,Kondition!$B$4:$AG$31,27,FALSE)*100</f>
        <v>28.000000000000004</v>
      </c>
      <c r="AL1592" t="e">
        <f t="shared" ref="AL1592:AL1655" si="103">$AI$1&amp;F1592&amp;K1592</f>
        <v>#REF!</v>
      </c>
      <c r="AM1592">
        <v>19</v>
      </c>
    </row>
    <row r="1593" spans="1:39" x14ac:dyDescent="0.3">
      <c r="A1593" s="5">
        <v>10019535</v>
      </c>
      <c r="B1593" s="6">
        <v>4019238641110</v>
      </c>
      <c r="C1593" s="5" t="s">
        <v>76</v>
      </c>
      <c r="D1593" s="5" t="s">
        <v>238</v>
      </c>
      <c r="E1593" s="12">
        <v>214</v>
      </c>
      <c r="F1593" s="5" t="s">
        <v>18</v>
      </c>
      <c r="G1593" s="5">
        <v>2355518</v>
      </c>
      <c r="H1593" s="36" t="s">
        <v>76</v>
      </c>
      <c r="I1593" s="5">
        <v>235</v>
      </c>
      <c r="J1593" s="5">
        <v>55</v>
      </c>
      <c r="K1593" s="5">
        <v>18</v>
      </c>
      <c r="L1593" s="5" t="s">
        <v>202</v>
      </c>
      <c r="M1593" s="5">
        <v>100</v>
      </c>
      <c r="N1593" s="5"/>
      <c r="O1593" s="5" t="s">
        <v>19</v>
      </c>
      <c r="P1593" s="5"/>
      <c r="Q1593" s="5" t="s">
        <v>21</v>
      </c>
      <c r="R1593" s="5" t="s">
        <v>21</v>
      </c>
      <c r="S1593" s="5">
        <v>72</v>
      </c>
      <c r="T1593" s="5" t="s">
        <v>22</v>
      </c>
      <c r="U1593" s="5" t="s">
        <v>23</v>
      </c>
      <c r="V1593" s="5" t="s">
        <v>24</v>
      </c>
      <c r="W1593" s="12">
        <v>214</v>
      </c>
      <c r="X1593" s="7">
        <f t="shared" si="100"/>
        <v>0.23</v>
      </c>
      <c r="Y1593" s="5">
        <f t="shared" si="101"/>
        <v>164.78</v>
      </c>
      <c r="AI1593" t="e">
        <f>VLOOKUP(A1593,NP!$A:$B,2,FALSE)</f>
        <v>#N/A</v>
      </c>
      <c r="AJ1593">
        <f t="shared" si="102"/>
        <v>0</v>
      </c>
      <c r="AK1593">
        <f>VLOOKUP(F1593,Kondition!$B$4:$AG$31,18,FALSE)*100</f>
        <v>23</v>
      </c>
      <c r="AL1593" t="e">
        <f t="shared" si="103"/>
        <v>#REF!</v>
      </c>
      <c r="AM1593">
        <v>17</v>
      </c>
    </row>
    <row r="1594" spans="1:39" x14ac:dyDescent="0.3">
      <c r="A1594" s="5">
        <v>11012621</v>
      </c>
      <c r="B1594" s="6">
        <v>4019238807479</v>
      </c>
      <c r="C1594" s="5" t="s">
        <v>76</v>
      </c>
      <c r="D1594" s="5" t="s">
        <v>3429</v>
      </c>
      <c r="E1594" s="12">
        <v>214</v>
      </c>
      <c r="F1594" s="5" t="s">
        <v>18</v>
      </c>
      <c r="G1594" s="5">
        <v>2355518</v>
      </c>
      <c r="H1594" s="36" t="s">
        <v>76</v>
      </c>
      <c r="I1594" s="5">
        <v>235</v>
      </c>
      <c r="J1594" s="5">
        <v>55</v>
      </c>
      <c r="K1594" s="5">
        <v>18</v>
      </c>
      <c r="L1594" s="5" t="s">
        <v>202</v>
      </c>
      <c r="M1594" s="5">
        <v>100</v>
      </c>
      <c r="N1594" s="5"/>
      <c r="O1594" s="5" t="s">
        <v>19</v>
      </c>
      <c r="P1594" s="5"/>
      <c r="Q1594" s="5" t="s">
        <v>21</v>
      </c>
      <c r="R1594" s="5" t="s">
        <v>27</v>
      </c>
      <c r="S1594" s="5">
        <v>72</v>
      </c>
      <c r="T1594" s="5" t="s">
        <v>22</v>
      </c>
      <c r="U1594" s="5" t="s">
        <v>23</v>
      </c>
      <c r="V1594" s="5" t="s">
        <v>24</v>
      </c>
      <c r="W1594" s="12">
        <v>214</v>
      </c>
      <c r="X1594" s="7">
        <f t="shared" si="100"/>
        <v>0.23</v>
      </c>
      <c r="Y1594" s="5">
        <f t="shared" si="101"/>
        <v>164.78</v>
      </c>
      <c r="AI1594" t="e">
        <f>VLOOKUP(A1594,NP!$A:$B,2,FALSE)</f>
        <v>#N/A</v>
      </c>
      <c r="AJ1594">
        <f t="shared" si="102"/>
        <v>0</v>
      </c>
      <c r="AK1594">
        <f>VLOOKUP(F1594,Kondition!$B$4:$AG$31,18,FALSE)*100</f>
        <v>23</v>
      </c>
      <c r="AL1594" t="e">
        <f t="shared" si="103"/>
        <v>#REF!</v>
      </c>
      <c r="AM1594">
        <v>17</v>
      </c>
    </row>
    <row r="1595" spans="1:39" x14ac:dyDescent="0.3">
      <c r="A1595" s="5">
        <v>11010120</v>
      </c>
      <c r="B1595" s="6">
        <v>4019238661521</v>
      </c>
      <c r="C1595" s="5" t="s">
        <v>2294</v>
      </c>
      <c r="D1595" s="5" t="s">
        <v>5849</v>
      </c>
      <c r="E1595" s="12">
        <v>214</v>
      </c>
      <c r="F1595" s="5" t="s">
        <v>18</v>
      </c>
      <c r="G1595" s="5">
        <v>2457017</v>
      </c>
      <c r="H1595" s="36" t="s">
        <v>2294</v>
      </c>
      <c r="I1595" s="5">
        <v>245</v>
      </c>
      <c r="J1595" s="5">
        <v>70</v>
      </c>
      <c r="K1595" s="5">
        <v>17</v>
      </c>
      <c r="L1595" s="5" t="s">
        <v>5842</v>
      </c>
      <c r="M1595" s="5">
        <v>110</v>
      </c>
      <c r="N1595" s="5"/>
      <c r="O1595" s="5" t="s">
        <v>33</v>
      </c>
      <c r="P1595" s="5"/>
      <c r="Q1595" s="5"/>
      <c r="R1595" s="5"/>
      <c r="S1595" s="5"/>
      <c r="T1595" s="5"/>
      <c r="U1595" s="5"/>
      <c r="V1595" s="5"/>
      <c r="W1595" s="12">
        <v>214</v>
      </c>
      <c r="X1595" s="7">
        <f t="shared" si="100"/>
        <v>0.23</v>
      </c>
      <c r="Y1595" s="5">
        <f t="shared" si="101"/>
        <v>164.78</v>
      </c>
      <c r="AI1595" t="e">
        <f>VLOOKUP(A1595,NP!$A:$B,2,FALSE)</f>
        <v>#N/A</v>
      </c>
      <c r="AJ1595">
        <f t="shared" si="102"/>
        <v>0</v>
      </c>
      <c r="AK1595">
        <f>VLOOKUP(F1595,Kondition!$B$4:$AG$31,15,FALSE)*100</f>
        <v>23</v>
      </c>
      <c r="AL1595" t="e">
        <f t="shared" si="103"/>
        <v>#REF!</v>
      </c>
      <c r="AM1595">
        <v>17</v>
      </c>
    </row>
    <row r="1596" spans="1:39" x14ac:dyDescent="0.3">
      <c r="A1596" s="5">
        <v>10020639</v>
      </c>
      <c r="B1596" s="6">
        <v>4038526277329</v>
      </c>
      <c r="C1596" s="5" t="s">
        <v>76</v>
      </c>
      <c r="D1596" s="5" t="s">
        <v>248</v>
      </c>
      <c r="E1596" s="12">
        <v>401.5</v>
      </c>
      <c r="F1596" s="5" t="s">
        <v>41</v>
      </c>
      <c r="G1596" s="5">
        <v>2953019</v>
      </c>
      <c r="H1596" s="36" t="s">
        <v>76</v>
      </c>
      <c r="I1596" s="5">
        <v>295</v>
      </c>
      <c r="J1596" s="5">
        <v>30</v>
      </c>
      <c r="K1596" s="5">
        <v>19</v>
      </c>
      <c r="L1596" s="5" t="s">
        <v>244</v>
      </c>
      <c r="M1596" s="5">
        <v>100</v>
      </c>
      <c r="N1596" s="5"/>
      <c r="O1596" s="5" t="s">
        <v>29</v>
      </c>
      <c r="P1596" s="5"/>
      <c r="Q1596" s="5" t="s">
        <v>26</v>
      </c>
      <c r="R1596" s="5" t="s">
        <v>26</v>
      </c>
      <c r="S1596" s="5">
        <v>72</v>
      </c>
      <c r="T1596" s="5" t="s">
        <v>35</v>
      </c>
      <c r="U1596" s="5" t="s">
        <v>23</v>
      </c>
      <c r="V1596" s="5" t="s">
        <v>24</v>
      </c>
      <c r="W1596" s="12">
        <v>401.5</v>
      </c>
      <c r="X1596" s="7" t="str">
        <f t="shared" si="100"/>
        <v>NP</v>
      </c>
      <c r="Y1596" s="5">
        <f t="shared" si="101"/>
        <v>252</v>
      </c>
      <c r="AI1596">
        <f>VLOOKUP(A1596,NP!$A:$B,2,FALSE)</f>
        <v>252</v>
      </c>
      <c r="AJ1596">
        <f t="shared" si="102"/>
        <v>252</v>
      </c>
      <c r="AK1596">
        <f>VLOOKUP(F1596,Kondition!$B$4:$AG$31,21,FALSE)*100</f>
        <v>35</v>
      </c>
      <c r="AL1596" t="e">
        <f t="shared" si="103"/>
        <v>#REF!</v>
      </c>
      <c r="AM1596">
        <v>19</v>
      </c>
    </row>
    <row r="1597" spans="1:39" x14ac:dyDescent="0.3">
      <c r="A1597" s="5">
        <v>10020670</v>
      </c>
      <c r="B1597" s="6">
        <v>4038526277312</v>
      </c>
      <c r="C1597" s="5" t="s">
        <v>76</v>
      </c>
      <c r="D1597" s="5" t="s">
        <v>249</v>
      </c>
      <c r="E1597" s="12">
        <v>300</v>
      </c>
      <c r="F1597" s="5" t="s">
        <v>41</v>
      </c>
      <c r="G1597" s="5">
        <v>2353519</v>
      </c>
      <c r="H1597" s="36" t="s">
        <v>76</v>
      </c>
      <c r="I1597" s="5">
        <v>235</v>
      </c>
      <c r="J1597" s="5">
        <v>35</v>
      </c>
      <c r="K1597" s="5">
        <v>19</v>
      </c>
      <c r="L1597" s="5" t="s">
        <v>244</v>
      </c>
      <c r="M1597" s="5">
        <v>91</v>
      </c>
      <c r="N1597" s="5"/>
      <c r="O1597" s="5" t="s">
        <v>29</v>
      </c>
      <c r="P1597" s="5"/>
      <c r="Q1597" s="5" t="s">
        <v>26</v>
      </c>
      <c r="R1597" s="5" t="s">
        <v>21</v>
      </c>
      <c r="S1597" s="5">
        <v>67</v>
      </c>
      <c r="T1597" s="5" t="s">
        <v>35</v>
      </c>
      <c r="U1597" s="5" t="s">
        <v>23</v>
      </c>
      <c r="V1597" s="5" t="s">
        <v>24</v>
      </c>
      <c r="W1597" s="12">
        <v>300</v>
      </c>
      <c r="X1597" s="7">
        <f t="shared" si="100"/>
        <v>0.35</v>
      </c>
      <c r="Y1597" s="5">
        <f t="shared" si="101"/>
        <v>195</v>
      </c>
      <c r="AI1597" t="e">
        <f>VLOOKUP(A1597,NP!$A:$B,2,FALSE)</f>
        <v>#N/A</v>
      </c>
      <c r="AJ1597">
        <f t="shared" si="102"/>
        <v>0</v>
      </c>
      <c r="AK1597">
        <f>VLOOKUP(F1597,Kondition!$B$4:$AG$31,21,FALSE)*100</f>
        <v>35</v>
      </c>
      <c r="AL1597" t="e">
        <f t="shared" si="103"/>
        <v>#REF!</v>
      </c>
      <c r="AM1597">
        <v>19</v>
      </c>
    </row>
    <row r="1598" spans="1:39" x14ac:dyDescent="0.3">
      <c r="A1598" s="5">
        <v>10020791</v>
      </c>
      <c r="B1598" s="6">
        <v>4038526285744</v>
      </c>
      <c r="C1598" s="5" t="s">
        <v>76</v>
      </c>
      <c r="D1598" s="5" t="s">
        <v>250</v>
      </c>
      <c r="E1598" s="12">
        <v>237</v>
      </c>
      <c r="F1598" s="5" t="s">
        <v>41</v>
      </c>
      <c r="G1598" s="5">
        <v>2354018</v>
      </c>
      <c r="H1598" s="36" t="s">
        <v>76</v>
      </c>
      <c r="I1598" s="5">
        <v>235</v>
      </c>
      <c r="J1598" s="5">
        <v>40</v>
      </c>
      <c r="K1598" s="5">
        <v>18</v>
      </c>
      <c r="L1598" s="5" t="s">
        <v>244</v>
      </c>
      <c r="M1598" s="5">
        <v>95</v>
      </c>
      <c r="N1598" s="5"/>
      <c r="O1598" s="5" t="s">
        <v>29</v>
      </c>
      <c r="P1598" s="5"/>
      <c r="Q1598" s="5" t="s">
        <v>20</v>
      </c>
      <c r="R1598" s="5" t="s">
        <v>26</v>
      </c>
      <c r="S1598" s="5">
        <v>68</v>
      </c>
      <c r="T1598" s="5" t="s">
        <v>35</v>
      </c>
      <c r="U1598" s="5" t="s">
        <v>23</v>
      </c>
      <c r="V1598" s="5" t="s">
        <v>24</v>
      </c>
      <c r="W1598" s="12">
        <v>237</v>
      </c>
      <c r="X1598" s="7" t="str">
        <f t="shared" si="100"/>
        <v>NP</v>
      </c>
      <c r="Y1598" s="5">
        <f t="shared" si="101"/>
        <v>163</v>
      </c>
      <c r="AI1598">
        <f>VLOOKUP(A1598,NP!$A:$B,2,FALSE)</f>
        <v>163</v>
      </c>
      <c r="AJ1598">
        <f t="shared" si="102"/>
        <v>163</v>
      </c>
      <c r="AK1598">
        <f>VLOOKUP(F1598,Kondition!$B$4:$AG$31,18,FALSE)*100</f>
        <v>31</v>
      </c>
      <c r="AL1598" t="e">
        <f t="shared" si="103"/>
        <v>#REF!</v>
      </c>
      <c r="AM1598">
        <v>17</v>
      </c>
    </row>
    <row r="1599" spans="1:39" x14ac:dyDescent="0.3">
      <c r="A1599" s="5">
        <v>10109169</v>
      </c>
      <c r="B1599" s="6">
        <v>8019227277494</v>
      </c>
      <c r="C1599" s="5" t="s">
        <v>77</v>
      </c>
      <c r="D1599" s="5" t="s">
        <v>1790</v>
      </c>
      <c r="E1599" s="12">
        <v>406</v>
      </c>
      <c r="F1599" s="5" t="s">
        <v>54</v>
      </c>
      <c r="G1599" s="5">
        <v>2454020</v>
      </c>
      <c r="H1599" s="36" t="s">
        <v>77</v>
      </c>
      <c r="I1599" s="5">
        <v>245</v>
      </c>
      <c r="J1599" s="5">
        <v>40</v>
      </c>
      <c r="K1599" s="5">
        <v>20</v>
      </c>
      <c r="L1599" s="5" t="s">
        <v>1575</v>
      </c>
      <c r="M1599" s="5">
        <v>99</v>
      </c>
      <c r="N1599" s="5"/>
      <c r="O1599" s="5" t="s">
        <v>25</v>
      </c>
      <c r="P1599" s="5" t="s">
        <v>57</v>
      </c>
      <c r="Q1599" s="5" t="s">
        <v>21</v>
      </c>
      <c r="R1599" s="5" t="s">
        <v>27</v>
      </c>
      <c r="S1599" s="5">
        <v>72</v>
      </c>
      <c r="T1599" s="5" t="s">
        <v>22</v>
      </c>
      <c r="U1599" s="5" t="s">
        <v>23</v>
      </c>
      <c r="V1599" s="5" t="s">
        <v>24</v>
      </c>
      <c r="W1599" s="12">
        <v>406</v>
      </c>
      <c r="X1599" s="7" t="str">
        <f t="shared" si="100"/>
        <v>NP</v>
      </c>
      <c r="Y1599" s="5">
        <f t="shared" si="101"/>
        <v>224.5</v>
      </c>
      <c r="AI1599">
        <f>VLOOKUP(A1599,NP!$A:$B,2,FALSE)</f>
        <v>224.5</v>
      </c>
      <c r="AJ1599">
        <f t="shared" si="102"/>
        <v>224.5</v>
      </c>
      <c r="AK1599">
        <f>VLOOKUP(F1599,Kondition!$B$4:$AG$309,24,FALSE)*100</f>
        <v>40</v>
      </c>
      <c r="AL1599" t="e">
        <f t="shared" si="103"/>
        <v>#REF!</v>
      </c>
      <c r="AM1599">
        <v>19</v>
      </c>
    </row>
    <row r="1600" spans="1:39" x14ac:dyDescent="0.3">
      <c r="A1600" s="5">
        <v>10109170</v>
      </c>
      <c r="B1600" s="6">
        <v>8019227277500</v>
      </c>
      <c r="C1600" s="5" t="s">
        <v>77</v>
      </c>
      <c r="D1600" s="5" t="s">
        <v>1791</v>
      </c>
      <c r="E1600" s="12">
        <v>421</v>
      </c>
      <c r="F1600" s="5" t="s">
        <v>54</v>
      </c>
      <c r="G1600" s="5">
        <v>2753520</v>
      </c>
      <c r="H1600" s="36" t="s">
        <v>77</v>
      </c>
      <c r="I1600" s="5">
        <v>275</v>
      </c>
      <c r="J1600" s="5">
        <v>35</v>
      </c>
      <c r="K1600" s="5">
        <v>20</v>
      </c>
      <c r="L1600" s="5" t="s">
        <v>1575</v>
      </c>
      <c r="M1600" s="5">
        <v>102</v>
      </c>
      <c r="N1600" s="5"/>
      <c r="O1600" s="5" t="s">
        <v>25</v>
      </c>
      <c r="P1600" s="5" t="s">
        <v>57</v>
      </c>
      <c r="Q1600" s="5" t="s">
        <v>26</v>
      </c>
      <c r="R1600" s="5" t="s">
        <v>27</v>
      </c>
      <c r="S1600" s="5">
        <v>73</v>
      </c>
      <c r="T1600" s="5" t="s">
        <v>22</v>
      </c>
      <c r="U1600" s="5" t="s">
        <v>23</v>
      </c>
      <c r="V1600" s="5" t="s">
        <v>24</v>
      </c>
      <c r="W1600" s="12">
        <v>421</v>
      </c>
      <c r="X1600" s="7" t="str">
        <f t="shared" si="100"/>
        <v>NP</v>
      </c>
      <c r="Y1600" s="5">
        <f t="shared" si="101"/>
        <v>231.5</v>
      </c>
      <c r="AI1600">
        <f>VLOOKUP(A1600,NP!$A:$B,2,FALSE)</f>
        <v>231.5</v>
      </c>
      <c r="AJ1600">
        <f t="shared" si="102"/>
        <v>231.5</v>
      </c>
      <c r="AK1600">
        <f>VLOOKUP(F1600,Kondition!$B$4:$AG$309,24,FALSE)*100</f>
        <v>40</v>
      </c>
      <c r="AL1600" t="e">
        <f t="shared" si="103"/>
        <v>#REF!</v>
      </c>
      <c r="AM1600">
        <v>19</v>
      </c>
    </row>
    <row r="1601" spans="1:39" x14ac:dyDescent="0.3">
      <c r="A1601" s="5">
        <v>10020875</v>
      </c>
      <c r="B1601" s="6">
        <v>4038526271228</v>
      </c>
      <c r="C1601" s="5" t="s">
        <v>76</v>
      </c>
      <c r="D1601" s="5" t="s">
        <v>253</v>
      </c>
      <c r="E1601" s="12">
        <v>458</v>
      </c>
      <c r="F1601" s="5" t="s">
        <v>41</v>
      </c>
      <c r="G1601" s="5">
        <v>2853518</v>
      </c>
      <c r="H1601" s="36" t="s">
        <v>76</v>
      </c>
      <c r="I1601" s="5">
        <v>285</v>
      </c>
      <c r="J1601" s="5">
        <v>35</v>
      </c>
      <c r="K1601" s="5">
        <v>18</v>
      </c>
      <c r="L1601" s="5" t="s">
        <v>244</v>
      </c>
      <c r="M1601" s="5">
        <v>101</v>
      </c>
      <c r="N1601" s="5"/>
      <c r="O1601" s="5" t="s">
        <v>29</v>
      </c>
      <c r="P1601" s="5"/>
      <c r="Q1601" s="5" t="s">
        <v>26</v>
      </c>
      <c r="R1601" s="5" t="s">
        <v>26</v>
      </c>
      <c r="S1601" s="5">
        <v>72</v>
      </c>
      <c r="T1601" s="5" t="s">
        <v>35</v>
      </c>
      <c r="U1601" s="5" t="s">
        <v>23</v>
      </c>
      <c r="V1601" s="5" t="s">
        <v>24</v>
      </c>
      <c r="W1601" s="12">
        <v>458</v>
      </c>
      <c r="X1601" s="7" t="str">
        <f t="shared" si="100"/>
        <v>NP</v>
      </c>
      <c r="Y1601" s="5">
        <f t="shared" si="101"/>
        <v>282.5</v>
      </c>
      <c r="AI1601">
        <f>VLOOKUP(A1601,NP!$A:$B,2,FALSE)</f>
        <v>282.5</v>
      </c>
      <c r="AJ1601">
        <f t="shared" si="102"/>
        <v>282.5</v>
      </c>
      <c r="AK1601">
        <f>VLOOKUP(F1601,Kondition!$B$4:$AG$31,18,FALSE)*100</f>
        <v>31</v>
      </c>
      <c r="AL1601" t="e">
        <f t="shared" si="103"/>
        <v>#REF!</v>
      </c>
      <c r="AM1601">
        <v>17</v>
      </c>
    </row>
    <row r="1602" spans="1:39" x14ac:dyDescent="0.3">
      <c r="A1602" s="5">
        <v>10020993</v>
      </c>
      <c r="B1602" s="6">
        <v>4038526296900</v>
      </c>
      <c r="C1602" s="5" t="s">
        <v>76</v>
      </c>
      <c r="D1602" s="5" t="s">
        <v>254</v>
      </c>
      <c r="E1602" s="12">
        <v>162.5</v>
      </c>
      <c r="F1602" s="5" t="s">
        <v>41</v>
      </c>
      <c r="G1602" s="5">
        <v>2155516</v>
      </c>
      <c r="H1602" s="36" t="s">
        <v>76</v>
      </c>
      <c r="I1602" s="5">
        <v>215</v>
      </c>
      <c r="J1602" s="5">
        <v>55</v>
      </c>
      <c r="K1602" s="5">
        <v>16</v>
      </c>
      <c r="L1602" s="5" t="s">
        <v>244</v>
      </c>
      <c r="M1602" s="5">
        <v>93</v>
      </c>
      <c r="N1602" s="5"/>
      <c r="O1602" s="5" t="s">
        <v>19</v>
      </c>
      <c r="P1602" s="5"/>
      <c r="Q1602" s="5" t="s">
        <v>26</v>
      </c>
      <c r="R1602" s="5" t="s">
        <v>21</v>
      </c>
      <c r="S1602" s="5">
        <v>68</v>
      </c>
      <c r="T1602" s="5" t="s">
        <v>35</v>
      </c>
      <c r="U1602" s="5" t="s">
        <v>23</v>
      </c>
      <c r="V1602" s="5" t="s">
        <v>24</v>
      </c>
      <c r="W1602" s="12">
        <v>162.5</v>
      </c>
      <c r="X1602" s="7">
        <f t="shared" si="100"/>
        <v>0.31</v>
      </c>
      <c r="Y1602" s="5">
        <f t="shared" si="101"/>
        <v>112.12499999999999</v>
      </c>
      <c r="AI1602" t="e">
        <f>VLOOKUP(A1602,NP!$A:$B,2,FALSE)</f>
        <v>#N/A</v>
      </c>
      <c r="AJ1602">
        <f t="shared" si="102"/>
        <v>0</v>
      </c>
      <c r="AK1602">
        <f>VLOOKUP(F1602,Kondition!$B$4:$AG$31,12,FALSE)*100</f>
        <v>31</v>
      </c>
      <c r="AL1602" t="e">
        <f t="shared" si="103"/>
        <v>#REF!</v>
      </c>
      <c r="AM1602">
        <v>16</v>
      </c>
    </row>
    <row r="1603" spans="1:39" x14ac:dyDescent="0.3">
      <c r="A1603" s="5">
        <v>10021016</v>
      </c>
      <c r="B1603" s="6">
        <v>4038526296962</v>
      </c>
      <c r="C1603" s="5" t="s">
        <v>76</v>
      </c>
      <c r="D1603" s="5" t="s">
        <v>255</v>
      </c>
      <c r="E1603" s="12">
        <v>219.5</v>
      </c>
      <c r="F1603" s="5" t="s">
        <v>41</v>
      </c>
      <c r="G1603" s="5">
        <v>2354517</v>
      </c>
      <c r="H1603" s="36" t="s">
        <v>76</v>
      </c>
      <c r="I1603" s="5">
        <v>235</v>
      </c>
      <c r="J1603" s="5">
        <v>45</v>
      </c>
      <c r="K1603" s="5">
        <v>17</v>
      </c>
      <c r="L1603" s="5" t="s">
        <v>244</v>
      </c>
      <c r="M1603" s="5">
        <v>94</v>
      </c>
      <c r="N1603" s="5"/>
      <c r="O1603" s="5" t="s">
        <v>19</v>
      </c>
      <c r="P1603" s="5"/>
      <c r="Q1603" s="5" t="s">
        <v>26</v>
      </c>
      <c r="R1603" s="5" t="s">
        <v>21</v>
      </c>
      <c r="S1603" s="5">
        <v>67</v>
      </c>
      <c r="T1603" s="5" t="s">
        <v>35</v>
      </c>
      <c r="U1603" s="5" t="s">
        <v>23</v>
      </c>
      <c r="V1603" s="5" t="s">
        <v>24</v>
      </c>
      <c r="W1603" s="12">
        <v>219.5</v>
      </c>
      <c r="X1603" s="7">
        <f t="shared" si="100"/>
        <v>0.31</v>
      </c>
      <c r="Y1603" s="5">
        <f t="shared" si="101"/>
        <v>151.45499999999998</v>
      </c>
      <c r="AI1603" t="e">
        <f>VLOOKUP(A1603,NP!$A:$B,2,FALSE)</f>
        <v>#N/A</v>
      </c>
      <c r="AJ1603">
        <f t="shared" si="102"/>
        <v>0</v>
      </c>
      <c r="AK1603">
        <f>VLOOKUP(F1603,Kondition!$B$4:$AG$31,15,FALSE)*100</f>
        <v>31</v>
      </c>
      <c r="AL1603" t="e">
        <f t="shared" si="103"/>
        <v>#REF!</v>
      </c>
      <c r="AM1603">
        <v>17</v>
      </c>
    </row>
    <row r="1604" spans="1:39" x14ac:dyDescent="0.3">
      <c r="A1604" s="5">
        <v>10021185</v>
      </c>
      <c r="B1604" s="6">
        <v>4038526304230</v>
      </c>
      <c r="C1604" s="5" t="s">
        <v>76</v>
      </c>
      <c r="D1604" s="5" t="s">
        <v>256</v>
      </c>
      <c r="E1604" s="12">
        <v>152</v>
      </c>
      <c r="F1604" s="5" t="s">
        <v>41</v>
      </c>
      <c r="G1604" s="5">
        <v>2156016</v>
      </c>
      <c r="H1604" s="36" t="s">
        <v>76</v>
      </c>
      <c r="I1604" s="5">
        <v>215</v>
      </c>
      <c r="J1604" s="5">
        <v>60</v>
      </c>
      <c r="K1604" s="5">
        <v>16</v>
      </c>
      <c r="L1604" s="5" t="s">
        <v>244</v>
      </c>
      <c r="M1604" s="5">
        <v>99</v>
      </c>
      <c r="N1604" s="5"/>
      <c r="O1604" s="5" t="s">
        <v>19</v>
      </c>
      <c r="P1604" s="5"/>
      <c r="Q1604" s="5" t="s">
        <v>26</v>
      </c>
      <c r="R1604" s="5" t="s">
        <v>21</v>
      </c>
      <c r="S1604" s="5">
        <v>66</v>
      </c>
      <c r="T1604" s="5" t="s">
        <v>35</v>
      </c>
      <c r="U1604" s="5" t="s">
        <v>23</v>
      </c>
      <c r="V1604" s="5" t="s">
        <v>24</v>
      </c>
      <c r="W1604" s="12">
        <v>152</v>
      </c>
      <c r="X1604" s="7">
        <f t="shared" si="100"/>
        <v>0.31</v>
      </c>
      <c r="Y1604" s="5">
        <f t="shared" si="101"/>
        <v>104.88</v>
      </c>
      <c r="AI1604" t="e">
        <f>VLOOKUP(A1604,NP!$A:$B,2,FALSE)</f>
        <v>#N/A</v>
      </c>
      <c r="AJ1604">
        <f t="shared" si="102"/>
        <v>0</v>
      </c>
      <c r="AK1604">
        <f>VLOOKUP(F1604,Kondition!$B$4:$AG$31,12,FALSE)*100</f>
        <v>31</v>
      </c>
      <c r="AL1604" t="e">
        <f t="shared" si="103"/>
        <v>#REF!</v>
      </c>
      <c r="AM1604">
        <v>16</v>
      </c>
    </row>
    <row r="1605" spans="1:39" x14ac:dyDescent="0.3">
      <c r="A1605" s="5">
        <v>10021188</v>
      </c>
      <c r="B1605" s="6">
        <v>4038526305305</v>
      </c>
      <c r="C1605" s="5" t="s">
        <v>76</v>
      </c>
      <c r="D1605" s="5" t="s">
        <v>257</v>
      </c>
      <c r="E1605" s="12">
        <v>117</v>
      </c>
      <c r="F1605" s="5" t="s">
        <v>41</v>
      </c>
      <c r="G1605" s="5">
        <v>2055516</v>
      </c>
      <c r="H1605" s="36" t="s">
        <v>76</v>
      </c>
      <c r="I1605" s="5">
        <v>205</v>
      </c>
      <c r="J1605" s="5">
        <v>55</v>
      </c>
      <c r="K1605" s="5">
        <v>16</v>
      </c>
      <c r="L1605" s="5" t="s">
        <v>244</v>
      </c>
      <c r="M1605" s="5">
        <v>91</v>
      </c>
      <c r="N1605" s="5"/>
      <c r="O1605" s="5" t="s">
        <v>19</v>
      </c>
      <c r="P1605" s="5"/>
      <c r="Q1605" s="5" t="s">
        <v>26</v>
      </c>
      <c r="R1605" s="5" t="s">
        <v>26</v>
      </c>
      <c r="S1605" s="5">
        <v>67</v>
      </c>
      <c r="T1605" s="5" t="s">
        <v>35</v>
      </c>
      <c r="U1605" s="5" t="s">
        <v>23</v>
      </c>
      <c r="V1605" s="5" t="s">
        <v>24</v>
      </c>
      <c r="W1605" s="12">
        <v>117</v>
      </c>
      <c r="X1605" s="7">
        <f t="shared" si="100"/>
        <v>0.31</v>
      </c>
      <c r="Y1605" s="5">
        <f t="shared" si="101"/>
        <v>80.72999999999999</v>
      </c>
      <c r="AI1605" t="e">
        <f>VLOOKUP(A1605,NP!$A:$B,2,FALSE)</f>
        <v>#N/A</v>
      </c>
      <c r="AJ1605">
        <f t="shared" si="102"/>
        <v>0</v>
      </c>
      <c r="AK1605">
        <f>VLOOKUP(F1605,Kondition!$B$4:$AG$31,12,FALSE)*100</f>
        <v>31</v>
      </c>
      <c r="AL1605" t="e">
        <f t="shared" si="103"/>
        <v>#REF!</v>
      </c>
      <c r="AM1605">
        <v>16</v>
      </c>
    </row>
    <row r="1606" spans="1:39" x14ac:dyDescent="0.3">
      <c r="A1606" s="5">
        <v>10021189</v>
      </c>
      <c r="B1606" s="6">
        <v>4038526289049</v>
      </c>
      <c r="C1606" s="5" t="s">
        <v>76</v>
      </c>
      <c r="D1606" s="5" t="s">
        <v>258</v>
      </c>
      <c r="E1606" s="12">
        <v>400</v>
      </c>
      <c r="F1606" s="5" t="s">
        <v>41</v>
      </c>
      <c r="G1606" s="5">
        <v>2753520</v>
      </c>
      <c r="H1606" s="36" t="s">
        <v>76</v>
      </c>
      <c r="I1606" s="5">
        <v>275</v>
      </c>
      <c r="J1606" s="5">
        <v>35</v>
      </c>
      <c r="K1606" s="5">
        <v>20</v>
      </c>
      <c r="L1606" s="5" t="s">
        <v>244</v>
      </c>
      <c r="M1606" s="5">
        <v>102</v>
      </c>
      <c r="N1606" s="5"/>
      <c r="O1606" s="5" t="s">
        <v>29</v>
      </c>
      <c r="P1606" s="5"/>
      <c r="Q1606" s="5" t="s">
        <v>26</v>
      </c>
      <c r="R1606" s="5" t="s">
        <v>26</v>
      </c>
      <c r="S1606" s="5">
        <v>70</v>
      </c>
      <c r="T1606" s="5" t="s">
        <v>35</v>
      </c>
      <c r="U1606" s="5" t="s">
        <v>23</v>
      </c>
      <c r="V1606" s="5" t="s">
        <v>24</v>
      </c>
      <c r="W1606" s="12">
        <v>400</v>
      </c>
      <c r="X1606" s="7" t="str">
        <f t="shared" si="100"/>
        <v>NP</v>
      </c>
      <c r="Y1606" s="5">
        <f t="shared" si="101"/>
        <v>251</v>
      </c>
      <c r="AI1606">
        <f>VLOOKUP(A1606,NP!$A:$B,2,FALSE)</f>
        <v>251</v>
      </c>
      <c r="AJ1606">
        <f t="shared" si="102"/>
        <v>251</v>
      </c>
      <c r="AK1606">
        <f>VLOOKUP(F1606,Kondition!$B$4:$AG$309,24,FALSE)*100</f>
        <v>35</v>
      </c>
      <c r="AL1606" t="e">
        <f t="shared" si="103"/>
        <v>#REF!</v>
      </c>
      <c r="AM1606">
        <v>19</v>
      </c>
    </row>
    <row r="1607" spans="1:39" x14ac:dyDescent="0.3">
      <c r="A1607" s="5">
        <v>10021196</v>
      </c>
      <c r="B1607" s="6">
        <v>4038526302083</v>
      </c>
      <c r="C1607" s="5" t="s">
        <v>76</v>
      </c>
      <c r="D1607" s="5" t="s">
        <v>260</v>
      </c>
      <c r="E1607" s="12">
        <v>208</v>
      </c>
      <c r="F1607" s="5" t="s">
        <v>41</v>
      </c>
      <c r="G1607" s="5">
        <v>2355517</v>
      </c>
      <c r="H1607" s="36" t="s">
        <v>76</v>
      </c>
      <c r="I1607" s="5">
        <v>235</v>
      </c>
      <c r="J1607" s="5">
        <v>55</v>
      </c>
      <c r="K1607" s="5">
        <v>17</v>
      </c>
      <c r="L1607" s="5" t="s">
        <v>244</v>
      </c>
      <c r="M1607" s="5">
        <v>99</v>
      </c>
      <c r="N1607" s="5"/>
      <c r="O1607" s="5" t="s">
        <v>19</v>
      </c>
      <c r="P1607" s="5"/>
      <c r="Q1607" s="5" t="s">
        <v>26</v>
      </c>
      <c r="R1607" s="5" t="s">
        <v>26</v>
      </c>
      <c r="S1607" s="5">
        <v>69</v>
      </c>
      <c r="T1607" s="5" t="s">
        <v>35</v>
      </c>
      <c r="U1607" s="5" t="s">
        <v>23</v>
      </c>
      <c r="V1607" s="5" t="s">
        <v>24</v>
      </c>
      <c r="W1607" s="12">
        <v>208</v>
      </c>
      <c r="X1607" s="7">
        <f t="shared" si="100"/>
        <v>0.31</v>
      </c>
      <c r="Y1607" s="5">
        <f t="shared" si="101"/>
        <v>143.51999999999998</v>
      </c>
      <c r="AI1607" t="e">
        <f>VLOOKUP(A1607,NP!$A:$B,2,FALSE)</f>
        <v>#N/A</v>
      </c>
      <c r="AJ1607">
        <f t="shared" si="102"/>
        <v>0</v>
      </c>
      <c r="AK1607">
        <f>VLOOKUP(F1607,Kondition!$B$4:$AG$31,15,FALSE)*100</f>
        <v>31</v>
      </c>
      <c r="AL1607" t="e">
        <f t="shared" si="103"/>
        <v>#REF!</v>
      </c>
      <c r="AM1607">
        <v>17</v>
      </c>
    </row>
    <row r="1608" spans="1:39" x14ac:dyDescent="0.3">
      <c r="A1608" s="5">
        <v>10021197</v>
      </c>
      <c r="B1608" s="6">
        <v>4038526305312</v>
      </c>
      <c r="C1608" s="5" t="s">
        <v>76</v>
      </c>
      <c r="D1608" s="5" t="s">
        <v>261</v>
      </c>
      <c r="E1608" s="12">
        <v>134.5</v>
      </c>
      <c r="F1608" s="5" t="s">
        <v>41</v>
      </c>
      <c r="G1608" s="5">
        <v>2055516</v>
      </c>
      <c r="H1608" s="36" t="s">
        <v>76</v>
      </c>
      <c r="I1608" s="5">
        <v>205</v>
      </c>
      <c r="J1608" s="5">
        <v>55</v>
      </c>
      <c r="K1608" s="5">
        <v>16</v>
      </c>
      <c r="L1608" s="5" t="s">
        <v>244</v>
      </c>
      <c r="M1608" s="5">
        <v>94</v>
      </c>
      <c r="N1608" s="5"/>
      <c r="O1608" s="5" t="s">
        <v>19</v>
      </c>
      <c r="P1608" s="5"/>
      <c r="Q1608" s="5" t="s">
        <v>26</v>
      </c>
      <c r="R1608" s="5" t="s">
        <v>26</v>
      </c>
      <c r="S1608" s="5">
        <v>66</v>
      </c>
      <c r="T1608" s="5" t="s">
        <v>35</v>
      </c>
      <c r="U1608" s="5" t="s">
        <v>23</v>
      </c>
      <c r="V1608" s="5" t="s">
        <v>24</v>
      </c>
      <c r="W1608" s="12">
        <v>134.5</v>
      </c>
      <c r="X1608" s="7">
        <f t="shared" si="100"/>
        <v>0.31</v>
      </c>
      <c r="Y1608" s="5">
        <f t="shared" si="101"/>
        <v>92.804999999999993</v>
      </c>
      <c r="AI1608" t="e">
        <f>VLOOKUP(A1608,NP!$A:$B,2,FALSE)</f>
        <v>#N/A</v>
      </c>
      <c r="AJ1608">
        <f t="shared" si="102"/>
        <v>0</v>
      </c>
      <c r="AK1608">
        <f>VLOOKUP(F1608,Kondition!$B$4:$AG$31,12,FALSE)*100</f>
        <v>31</v>
      </c>
      <c r="AL1608" t="e">
        <f t="shared" si="103"/>
        <v>#REF!</v>
      </c>
      <c r="AM1608">
        <v>16</v>
      </c>
    </row>
    <row r="1609" spans="1:39" x14ac:dyDescent="0.3">
      <c r="A1609" s="5">
        <v>10021211</v>
      </c>
      <c r="B1609" s="6">
        <v>4038526305909</v>
      </c>
      <c r="C1609" s="5" t="s">
        <v>76</v>
      </c>
      <c r="D1609" s="5" t="s">
        <v>262</v>
      </c>
      <c r="E1609" s="12">
        <v>240.5</v>
      </c>
      <c r="F1609" s="5" t="s">
        <v>41</v>
      </c>
      <c r="G1609" s="5">
        <v>2355018</v>
      </c>
      <c r="H1609" s="36" t="s">
        <v>76</v>
      </c>
      <c r="I1609" s="5">
        <v>235</v>
      </c>
      <c r="J1609" s="5">
        <v>50</v>
      </c>
      <c r="K1609" s="5">
        <v>18</v>
      </c>
      <c r="L1609" s="5" t="s">
        <v>244</v>
      </c>
      <c r="M1609" s="5">
        <v>101</v>
      </c>
      <c r="N1609" s="5"/>
      <c r="O1609" s="5" t="s">
        <v>19</v>
      </c>
      <c r="P1609" s="5"/>
      <c r="Q1609" s="5" t="s">
        <v>26</v>
      </c>
      <c r="R1609" s="5" t="s">
        <v>21</v>
      </c>
      <c r="S1609" s="5">
        <v>69</v>
      </c>
      <c r="T1609" s="5" t="s">
        <v>35</v>
      </c>
      <c r="U1609" s="5" t="s">
        <v>23</v>
      </c>
      <c r="V1609" s="5" t="s">
        <v>24</v>
      </c>
      <c r="W1609" s="12">
        <v>240.5</v>
      </c>
      <c r="X1609" s="7" t="str">
        <f t="shared" si="100"/>
        <v>NP</v>
      </c>
      <c r="Y1609" s="5">
        <f t="shared" si="101"/>
        <v>165</v>
      </c>
      <c r="AI1609">
        <f>VLOOKUP(A1609,NP!$A:$B,2,FALSE)</f>
        <v>165</v>
      </c>
      <c r="AJ1609">
        <f t="shared" si="102"/>
        <v>165</v>
      </c>
      <c r="AK1609">
        <f>VLOOKUP(F1609,Kondition!$B$4:$AG$31,18,FALSE)*100</f>
        <v>31</v>
      </c>
      <c r="AL1609" t="e">
        <f t="shared" si="103"/>
        <v>#REF!</v>
      </c>
      <c r="AM1609">
        <v>17</v>
      </c>
    </row>
    <row r="1610" spans="1:39" x14ac:dyDescent="0.3">
      <c r="A1610" s="5">
        <v>10021449</v>
      </c>
      <c r="B1610" s="6">
        <v>4038526290717</v>
      </c>
      <c r="C1610" s="5" t="s">
        <v>76</v>
      </c>
      <c r="D1610" s="5" t="s">
        <v>264</v>
      </c>
      <c r="E1610" s="12">
        <v>310</v>
      </c>
      <c r="F1610" s="5" t="s">
        <v>41</v>
      </c>
      <c r="G1610" s="5">
        <v>2554517</v>
      </c>
      <c r="H1610" s="36" t="s">
        <v>76</v>
      </c>
      <c r="I1610" s="5">
        <v>255</v>
      </c>
      <c r="J1610" s="5">
        <v>45</v>
      </c>
      <c r="K1610" s="5">
        <v>17</v>
      </c>
      <c r="L1610" s="5" t="s">
        <v>244</v>
      </c>
      <c r="M1610" s="5">
        <v>98</v>
      </c>
      <c r="N1610" s="5"/>
      <c r="O1610" s="5" t="s">
        <v>25</v>
      </c>
      <c r="P1610" s="5"/>
      <c r="Q1610" s="5" t="s">
        <v>26</v>
      </c>
      <c r="R1610" s="5" t="s">
        <v>26</v>
      </c>
      <c r="S1610" s="5">
        <v>68</v>
      </c>
      <c r="T1610" s="5" t="s">
        <v>35</v>
      </c>
      <c r="U1610" s="5" t="s">
        <v>23</v>
      </c>
      <c r="V1610" s="5" t="s">
        <v>24</v>
      </c>
      <c r="W1610" s="12">
        <v>310</v>
      </c>
      <c r="X1610" s="7" t="str">
        <f t="shared" si="100"/>
        <v>NP</v>
      </c>
      <c r="Y1610" s="5">
        <f t="shared" si="101"/>
        <v>202.5</v>
      </c>
      <c r="AI1610">
        <f>VLOOKUP(A1610,NP!$A:$B,2,FALSE)</f>
        <v>202.5</v>
      </c>
      <c r="AJ1610">
        <f t="shared" si="102"/>
        <v>202.5</v>
      </c>
      <c r="AK1610">
        <f>VLOOKUP(F1610,Kondition!$B$4:$AG$31,15,FALSE)*100</f>
        <v>31</v>
      </c>
      <c r="AL1610" t="e">
        <f t="shared" si="103"/>
        <v>#REF!</v>
      </c>
      <c r="AM1610">
        <v>17</v>
      </c>
    </row>
    <row r="1611" spans="1:39" x14ac:dyDescent="0.3">
      <c r="A1611" s="5">
        <v>10021634</v>
      </c>
      <c r="B1611" s="6">
        <v>4038526314550</v>
      </c>
      <c r="C1611" s="5" t="s">
        <v>76</v>
      </c>
      <c r="D1611" s="5" t="s">
        <v>266</v>
      </c>
      <c r="E1611" s="12">
        <v>296</v>
      </c>
      <c r="F1611" s="5" t="s">
        <v>41</v>
      </c>
      <c r="G1611" s="5">
        <v>2454519</v>
      </c>
      <c r="H1611" s="36" t="s">
        <v>76</v>
      </c>
      <c r="I1611" s="5">
        <v>245</v>
      </c>
      <c r="J1611" s="5">
        <v>45</v>
      </c>
      <c r="K1611" s="5">
        <v>19</v>
      </c>
      <c r="L1611" s="5" t="s">
        <v>244</v>
      </c>
      <c r="M1611" s="5">
        <v>102</v>
      </c>
      <c r="N1611" s="5"/>
      <c r="O1611" s="5" t="s">
        <v>25</v>
      </c>
      <c r="P1611" s="5"/>
      <c r="Q1611" s="5" t="s">
        <v>26</v>
      </c>
      <c r="R1611" s="5" t="s">
        <v>26</v>
      </c>
      <c r="S1611" s="5">
        <v>68</v>
      </c>
      <c r="T1611" s="5" t="s">
        <v>35</v>
      </c>
      <c r="U1611" s="5" t="s">
        <v>23</v>
      </c>
      <c r="V1611" s="5" t="s">
        <v>24</v>
      </c>
      <c r="W1611" s="12">
        <v>296</v>
      </c>
      <c r="X1611" s="7">
        <f t="shared" si="100"/>
        <v>0.35</v>
      </c>
      <c r="Y1611" s="5">
        <f t="shared" si="101"/>
        <v>192.4</v>
      </c>
      <c r="AI1611" t="e">
        <f>VLOOKUP(A1611,NP!$A:$B,2,FALSE)</f>
        <v>#N/A</v>
      </c>
      <c r="AJ1611">
        <f t="shared" si="102"/>
        <v>0</v>
      </c>
      <c r="AK1611">
        <f>VLOOKUP(F1611,Kondition!$B$4:$AG$31,21,FALSE)*100</f>
        <v>35</v>
      </c>
      <c r="AL1611" t="e">
        <f t="shared" si="103"/>
        <v>#REF!</v>
      </c>
      <c r="AM1611">
        <v>19</v>
      </c>
    </row>
    <row r="1612" spans="1:39" x14ac:dyDescent="0.3">
      <c r="A1612" s="5">
        <v>10021649</v>
      </c>
      <c r="B1612" s="6">
        <v>4038526315120</v>
      </c>
      <c r="C1612" s="5" t="s">
        <v>76</v>
      </c>
      <c r="D1612" s="5" t="s">
        <v>267</v>
      </c>
      <c r="E1612" s="12">
        <v>235</v>
      </c>
      <c r="F1612" s="5" t="s">
        <v>41</v>
      </c>
      <c r="G1612" s="5">
        <v>2454517</v>
      </c>
      <c r="H1612" s="36" t="s">
        <v>76</v>
      </c>
      <c r="I1612" s="5">
        <v>245</v>
      </c>
      <c r="J1612" s="5">
        <v>45</v>
      </c>
      <c r="K1612" s="5">
        <v>17</v>
      </c>
      <c r="L1612" s="5" t="s">
        <v>244</v>
      </c>
      <c r="M1612" s="5">
        <v>99</v>
      </c>
      <c r="N1612" s="5"/>
      <c r="O1612" s="5" t="s">
        <v>19</v>
      </c>
      <c r="P1612" s="5"/>
      <c r="Q1612" s="5" t="s">
        <v>20</v>
      </c>
      <c r="R1612" s="5" t="s">
        <v>21</v>
      </c>
      <c r="S1612" s="5">
        <v>68</v>
      </c>
      <c r="T1612" s="5" t="s">
        <v>35</v>
      </c>
      <c r="U1612" s="5" t="s">
        <v>23</v>
      </c>
      <c r="V1612" s="5" t="s">
        <v>24</v>
      </c>
      <c r="W1612" s="12">
        <v>235</v>
      </c>
      <c r="X1612" s="7" t="str">
        <f t="shared" si="100"/>
        <v>NP</v>
      </c>
      <c r="Y1612" s="5">
        <f t="shared" si="101"/>
        <v>161.5</v>
      </c>
      <c r="AI1612">
        <f>VLOOKUP(A1612,NP!$A:$B,2,FALSE)</f>
        <v>161.5</v>
      </c>
      <c r="AJ1612">
        <f t="shared" si="102"/>
        <v>161.5</v>
      </c>
      <c r="AK1612">
        <f>VLOOKUP(F1612,Kondition!$B$4:$AG$31,15,FALSE)*100</f>
        <v>31</v>
      </c>
      <c r="AL1612" t="e">
        <f t="shared" si="103"/>
        <v>#REF!</v>
      </c>
      <c r="AM1612">
        <v>17</v>
      </c>
    </row>
    <row r="1613" spans="1:39" x14ac:dyDescent="0.3">
      <c r="A1613" s="5">
        <v>10021651</v>
      </c>
      <c r="B1613" s="6">
        <v>4038526315137</v>
      </c>
      <c r="C1613" s="5" t="s">
        <v>76</v>
      </c>
      <c r="D1613" s="5" t="s">
        <v>268</v>
      </c>
      <c r="E1613" s="12">
        <v>205</v>
      </c>
      <c r="F1613" s="5" t="s">
        <v>41</v>
      </c>
      <c r="G1613" s="5">
        <v>2454018</v>
      </c>
      <c r="H1613" s="36" t="s">
        <v>76</v>
      </c>
      <c r="I1613" s="5">
        <v>245</v>
      </c>
      <c r="J1613" s="5">
        <v>40</v>
      </c>
      <c r="K1613" s="5">
        <v>18</v>
      </c>
      <c r="L1613" s="5" t="s">
        <v>244</v>
      </c>
      <c r="M1613" s="5">
        <v>97</v>
      </c>
      <c r="N1613" s="5"/>
      <c r="O1613" s="5" t="s">
        <v>19</v>
      </c>
      <c r="P1613" s="5"/>
      <c r="Q1613" s="5" t="s">
        <v>26</v>
      </c>
      <c r="R1613" s="5" t="s">
        <v>21</v>
      </c>
      <c r="S1613" s="5">
        <v>69</v>
      </c>
      <c r="T1613" s="5" t="s">
        <v>35</v>
      </c>
      <c r="U1613" s="5" t="s">
        <v>23</v>
      </c>
      <c r="V1613" s="5" t="s">
        <v>24</v>
      </c>
      <c r="W1613" s="12">
        <v>205</v>
      </c>
      <c r="X1613" s="7">
        <f t="shared" si="100"/>
        <v>0.31</v>
      </c>
      <c r="Y1613" s="5">
        <f t="shared" si="101"/>
        <v>141.44999999999999</v>
      </c>
      <c r="AI1613" t="e">
        <f>VLOOKUP(A1613,NP!$A:$B,2,FALSE)</f>
        <v>#N/A</v>
      </c>
      <c r="AJ1613">
        <f t="shared" si="102"/>
        <v>0</v>
      </c>
      <c r="AK1613">
        <f>VLOOKUP(F1613,Kondition!$B$4:$AG$31,18,FALSE)*100</f>
        <v>31</v>
      </c>
      <c r="AL1613" t="e">
        <f t="shared" si="103"/>
        <v>#REF!</v>
      </c>
      <c r="AM1613">
        <v>17</v>
      </c>
    </row>
    <row r="1614" spans="1:39" x14ac:dyDescent="0.3">
      <c r="A1614" s="5">
        <v>10021665</v>
      </c>
      <c r="B1614" s="6">
        <v>4038526111012</v>
      </c>
      <c r="C1614" s="5" t="s">
        <v>76</v>
      </c>
      <c r="D1614" s="5" t="s">
        <v>269</v>
      </c>
      <c r="E1614" s="12">
        <v>220.5</v>
      </c>
      <c r="F1614" s="5" t="s">
        <v>41</v>
      </c>
      <c r="G1614" s="5">
        <v>2354018</v>
      </c>
      <c r="H1614" s="36" t="s">
        <v>76</v>
      </c>
      <c r="I1614" s="5">
        <v>235</v>
      </c>
      <c r="J1614" s="5">
        <v>40</v>
      </c>
      <c r="K1614" s="5">
        <v>18</v>
      </c>
      <c r="L1614" s="5" t="s">
        <v>244</v>
      </c>
      <c r="M1614" s="5">
        <v>95</v>
      </c>
      <c r="N1614" s="5"/>
      <c r="O1614" s="5" t="s">
        <v>25</v>
      </c>
      <c r="P1614" s="5"/>
      <c r="Q1614" s="5" t="s">
        <v>26</v>
      </c>
      <c r="R1614" s="5" t="s">
        <v>26</v>
      </c>
      <c r="S1614" s="5">
        <v>70</v>
      </c>
      <c r="T1614" s="5" t="s">
        <v>22</v>
      </c>
      <c r="U1614" s="5" t="s">
        <v>23</v>
      </c>
      <c r="V1614" s="5" t="s">
        <v>24</v>
      </c>
      <c r="W1614" s="12">
        <v>220.5</v>
      </c>
      <c r="X1614" s="7">
        <f t="shared" si="100"/>
        <v>0.31</v>
      </c>
      <c r="Y1614" s="5">
        <f t="shared" si="101"/>
        <v>152.14499999999998</v>
      </c>
      <c r="AI1614" t="e">
        <f>VLOOKUP(A1614,NP!$A:$B,2,FALSE)</f>
        <v>#N/A</v>
      </c>
      <c r="AJ1614">
        <f t="shared" si="102"/>
        <v>0</v>
      </c>
      <c r="AK1614">
        <f>VLOOKUP(F1614,Kondition!$B$4:$AG$31,18,FALSE)*100</f>
        <v>31</v>
      </c>
      <c r="AL1614" t="e">
        <f t="shared" si="103"/>
        <v>#REF!</v>
      </c>
      <c r="AM1614">
        <v>17</v>
      </c>
    </row>
    <row r="1615" spans="1:39" x14ac:dyDescent="0.3">
      <c r="A1615" s="5">
        <v>10021834</v>
      </c>
      <c r="B1615" s="6">
        <v>4038526320360</v>
      </c>
      <c r="C1615" s="5" t="s">
        <v>76</v>
      </c>
      <c r="D1615" s="5" t="s">
        <v>270</v>
      </c>
      <c r="E1615" s="12">
        <v>155.5</v>
      </c>
      <c r="F1615" s="5" t="s">
        <v>41</v>
      </c>
      <c r="G1615" s="5">
        <v>2255516</v>
      </c>
      <c r="H1615" s="36" t="s">
        <v>76</v>
      </c>
      <c r="I1615" s="5">
        <v>225</v>
      </c>
      <c r="J1615" s="5">
        <v>55</v>
      </c>
      <c r="K1615" s="5">
        <v>16</v>
      </c>
      <c r="L1615" s="5" t="s">
        <v>244</v>
      </c>
      <c r="M1615" s="5">
        <v>95</v>
      </c>
      <c r="N1615" s="5"/>
      <c r="O1615" s="5" t="s">
        <v>19</v>
      </c>
      <c r="P1615" s="5"/>
      <c r="Q1615" s="5" t="s">
        <v>20</v>
      </c>
      <c r="R1615" s="5" t="s">
        <v>26</v>
      </c>
      <c r="S1615" s="5">
        <v>68</v>
      </c>
      <c r="T1615" s="5" t="s">
        <v>35</v>
      </c>
      <c r="U1615" s="5" t="s">
        <v>23</v>
      </c>
      <c r="V1615" s="5" t="s">
        <v>24</v>
      </c>
      <c r="W1615" s="12">
        <v>155.5</v>
      </c>
      <c r="X1615" s="7">
        <f t="shared" si="100"/>
        <v>0.31</v>
      </c>
      <c r="Y1615" s="5">
        <f t="shared" si="101"/>
        <v>107.29499999999999</v>
      </c>
      <c r="AI1615" t="e">
        <f>VLOOKUP(A1615,NP!$A:$B,2,FALSE)</f>
        <v>#N/A</v>
      </c>
      <c r="AJ1615">
        <f t="shared" si="102"/>
        <v>0</v>
      </c>
      <c r="AK1615">
        <f>VLOOKUP(F1615,Kondition!$B$4:$AG$31,12,FALSE)*100</f>
        <v>31</v>
      </c>
      <c r="AL1615" t="e">
        <f t="shared" si="103"/>
        <v>#REF!</v>
      </c>
      <c r="AM1615">
        <v>16</v>
      </c>
    </row>
    <row r="1616" spans="1:39" x14ac:dyDescent="0.3">
      <c r="A1616" s="5">
        <v>10021858</v>
      </c>
      <c r="B1616" s="6">
        <v>4038526320391</v>
      </c>
      <c r="C1616" s="5" t="s">
        <v>76</v>
      </c>
      <c r="D1616" s="5" t="s">
        <v>271</v>
      </c>
      <c r="E1616" s="12">
        <v>177</v>
      </c>
      <c r="F1616" s="5" t="s">
        <v>41</v>
      </c>
      <c r="G1616" s="5">
        <v>2255017</v>
      </c>
      <c r="H1616" s="36" t="s">
        <v>76</v>
      </c>
      <c r="I1616" s="5">
        <v>225</v>
      </c>
      <c r="J1616" s="5">
        <v>50</v>
      </c>
      <c r="K1616" s="5">
        <v>17</v>
      </c>
      <c r="L1616" s="5" t="s">
        <v>244</v>
      </c>
      <c r="M1616" s="5">
        <v>98</v>
      </c>
      <c r="N1616" s="5"/>
      <c r="O1616" s="5" t="s">
        <v>19</v>
      </c>
      <c r="P1616" s="5"/>
      <c r="Q1616" s="5" t="s">
        <v>26</v>
      </c>
      <c r="R1616" s="5" t="s">
        <v>21</v>
      </c>
      <c r="S1616" s="5">
        <v>68</v>
      </c>
      <c r="T1616" s="5" t="s">
        <v>35</v>
      </c>
      <c r="U1616" s="5" t="s">
        <v>23</v>
      </c>
      <c r="V1616" s="5" t="s">
        <v>24</v>
      </c>
      <c r="W1616" s="12">
        <v>177</v>
      </c>
      <c r="X1616" s="7">
        <f t="shared" si="100"/>
        <v>0.31</v>
      </c>
      <c r="Y1616" s="5">
        <f t="shared" si="101"/>
        <v>122.13</v>
      </c>
      <c r="AI1616" t="e">
        <f>VLOOKUP(A1616,NP!$A:$B,2,FALSE)</f>
        <v>#N/A</v>
      </c>
      <c r="AJ1616">
        <f t="shared" si="102"/>
        <v>0</v>
      </c>
      <c r="AK1616">
        <f>VLOOKUP(F1616,Kondition!$B$4:$AG$31,15,FALSE)*100</f>
        <v>31</v>
      </c>
      <c r="AL1616" t="e">
        <f t="shared" si="103"/>
        <v>#REF!</v>
      </c>
      <c r="AM1616">
        <v>17</v>
      </c>
    </row>
    <row r="1617" spans="1:39" x14ac:dyDescent="0.3">
      <c r="A1617" s="5">
        <v>10021892</v>
      </c>
      <c r="B1617" s="6">
        <v>4038526320421</v>
      </c>
      <c r="C1617" s="5" t="s">
        <v>76</v>
      </c>
      <c r="D1617" s="5" t="s">
        <v>272</v>
      </c>
      <c r="E1617" s="12">
        <v>207</v>
      </c>
      <c r="F1617" s="5" t="s">
        <v>41</v>
      </c>
      <c r="G1617" s="5">
        <v>2454018</v>
      </c>
      <c r="H1617" s="36" t="s">
        <v>76</v>
      </c>
      <c r="I1617" s="5">
        <v>245</v>
      </c>
      <c r="J1617" s="5">
        <v>40</v>
      </c>
      <c r="K1617" s="5">
        <v>18</v>
      </c>
      <c r="L1617" s="5" t="s">
        <v>244</v>
      </c>
      <c r="M1617" s="5">
        <v>97</v>
      </c>
      <c r="N1617" s="5"/>
      <c r="O1617" s="5" t="s">
        <v>25</v>
      </c>
      <c r="P1617" s="5"/>
      <c r="Q1617" s="5" t="s">
        <v>20</v>
      </c>
      <c r="R1617" s="5" t="s">
        <v>26</v>
      </c>
      <c r="S1617" s="5">
        <v>68</v>
      </c>
      <c r="T1617" s="5" t="s">
        <v>35</v>
      </c>
      <c r="U1617" s="5" t="s">
        <v>23</v>
      </c>
      <c r="V1617" s="5" t="s">
        <v>24</v>
      </c>
      <c r="W1617" s="12">
        <v>207</v>
      </c>
      <c r="X1617" s="7">
        <f t="shared" si="100"/>
        <v>0.31</v>
      </c>
      <c r="Y1617" s="5">
        <f t="shared" si="101"/>
        <v>142.82999999999998</v>
      </c>
      <c r="AI1617" t="e">
        <f>VLOOKUP(A1617,NP!$A:$B,2,FALSE)</f>
        <v>#N/A</v>
      </c>
      <c r="AJ1617">
        <f t="shared" si="102"/>
        <v>0</v>
      </c>
      <c r="AK1617">
        <f>VLOOKUP(F1617,Kondition!$B$4:$AG$31,18,FALSE)*100</f>
        <v>31</v>
      </c>
      <c r="AL1617" t="e">
        <f t="shared" si="103"/>
        <v>#REF!</v>
      </c>
      <c r="AM1617">
        <v>17</v>
      </c>
    </row>
    <row r="1618" spans="1:39" x14ac:dyDescent="0.3">
      <c r="A1618" s="5">
        <v>10022057</v>
      </c>
      <c r="B1618" s="6">
        <v>4038526320452</v>
      </c>
      <c r="C1618" s="5" t="s">
        <v>76</v>
      </c>
      <c r="D1618" s="5" t="s">
        <v>274</v>
      </c>
      <c r="E1618" s="12">
        <v>181</v>
      </c>
      <c r="F1618" s="5" t="s">
        <v>41</v>
      </c>
      <c r="G1618" s="5">
        <v>2255517</v>
      </c>
      <c r="H1618" s="36" t="s">
        <v>76</v>
      </c>
      <c r="I1618" s="5">
        <v>225</v>
      </c>
      <c r="J1618" s="5">
        <v>55</v>
      </c>
      <c r="K1618" s="5">
        <v>17</v>
      </c>
      <c r="L1618" s="5" t="s">
        <v>244</v>
      </c>
      <c r="M1618" s="5">
        <v>97</v>
      </c>
      <c r="N1618" s="5"/>
      <c r="O1618" s="5" t="s">
        <v>19</v>
      </c>
      <c r="P1618" s="5"/>
      <c r="Q1618" s="5" t="s">
        <v>26</v>
      </c>
      <c r="R1618" s="5" t="s">
        <v>26</v>
      </c>
      <c r="S1618" s="5">
        <v>68</v>
      </c>
      <c r="T1618" s="5" t="s">
        <v>35</v>
      </c>
      <c r="U1618" s="5" t="s">
        <v>23</v>
      </c>
      <c r="V1618" s="5" t="s">
        <v>24</v>
      </c>
      <c r="W1618" s="12">
        <v>181</v>
      </c>
      <c r="X1618" s="7">
        <f t="shared" si="100"/>
        <v>0.31</v>
      </c>
      <c r="Y1618" s="5">
        <f t="shared" si="101"/>
        <v>124.88999999999999</v>
      </c>
      <c r="AI1618" t="e">
        <f>VLOOKUP(A1618,NP!$A:$B,2,FALSE)</f>
        <v>#N/A</v>
      </c>
      <c r="AJ1618">
        <f t="shared" si="102"/>
        <v>0</v>
      </c>
      <c r="AK1618">
        <f>VLOOKUP(F1618,Kondition!$B$4:$AG$31,15,FALSE)*100</f>
        <v>31</v>
      </c>
      <c r="AL1618" t="e">
        <f t="shared" si="103"/>
        <v>#REF!</v>
      </c>
      <c r="AM1618">
        <v>17</v>
      </c>
    </row>
    <row r="1619" spans="1:39" x14ac:dyDescent="0.3">
      <c r="A1619" s="5">
        <v>10022060</v>
      </c>
      <c r="B1619" s="6">
        <v>4038526111029</v>
      </c>
      <c r="C1619" s="5" t="s">
        <v>76</v>
      </c>
      <c r="D1619" s="5" t="s">
        <v>275</v>
      </c>
      <c r="E1619" s="12">
        <v>249</v>
      </c>
      <c r="F1619" s="5" t="s">
        <v>41</v>
      </c>
      <c r="G1619" s="5">
        <v>2553518</v>
      </c>
      <c r="H1619" s="36" t="s">
        <v>76</v>
      </c>
      <c r="I1619" s="5">
        <v>255</v>
      </c>
      <c r="J1619" s="5">
        <v>35</v>
      </c>
      <c r="K1619" s="5">
        <v>18</v>
      </c>
      <c r="L1619" s="5" t="s">
        <v>244</v>
      </c>
      <c r="M1619" s="5">
        <v>94</v>
      </c>
      <c r="N1619" s="5"/>
      <c r="O1619" s="5" t="s">
        <v>25</v>
      </c>
      <c r="P1619" s="5"/>
      <c r="Q1619" s="5" t="s">
        <v>20</v>
      </c>
      <c r="R1619" s="5" t="s">
        <v>21</v>
      </c>
      <c r="S1619" s="5">
        <v>70</v>
      </c>
      <c r="T1619" s="5" t="s">
        <v>35</v>
      </c>
      <c r="U1619" s="5" t="s">
        <v>23</v>
      </c>
      <c r="V1619" s="5" t="s">
        <v>24</v>
      </c>
      <c r="W1619" s="12">
        <v>249</v>
      </c>
      <c r="X1619" s="7" t="str">
        <f t="shared" si="100"/>
        <v>NP</v>
      </c>
      <c r="Y1619" s="5">
        <f t="shared" si="101"/>
        <v>169.5</v>
      </c>
      <c r="AI1619">
        <f>VLOOKUP(A1619,NP!$A:$B,2,FALSE)</f>
        <v>169.5</v>
      </c>
      <c r="AJ1619">
        <f t="shared" si="102"/>
        <v>169.5</v>
      </c>
      <c r="AK1619">
        <f>VLOOKUP(F1619,Kondition!$B$4:$AG$31,18,FALSE)*100</f>
        <v>31</v>
      </c>
      <c r="AL1619" t="e">
        <f t="shared" si="103"/>
        <v>#REF!</v>
      </c>
      <c r="AM1619">
        <v>17</v>
      </c>
    </row>
    <row r="1620" spans="1:39" x14ac:dyDescent="0.3">
      <c r="A1620" s="5">
        <v>10022069</v>
      </c>
      <c r="B1620" s="6">
        <v>4038526320346</v>
      </c>
      <c r="C1620" s="5" t="s">
        <v>76</v>
      </c>
      <c r="D1620" s="5" t="s">
        <v>276</v>
      </c>
      <c r="E1620" s="12">
        <v>124</v>
      </c>
      <c r="F1620" s="5" t="s">
        <v>41</v>
      </c>
      <c r="G1620" s="5">
        <v>2056016</v>
      </c>
      <c r="H1620" s="36" t="s">
        <v>76</v>
      </c>
      <c r="I1620" s="5">
        <v>205</v>
      </c>
      <c r="J1620" s="5">
        <v>60</v>
      </c>
      <c r="K1620" s="5">
        <v>16</v>
      </c>
      <c r="L1620" s="5" t="s">
        <v>244</v>
      </c>
      <c r="M1620" s="5">
        <v>92</v>
      </c>
      <c r="N1620" s="5"/>
      <c r="O1620" s="5" t="s">
        <v>19</v>
      </c>
      <c r="P1620" s="5"/>
      <c r="Q1620" s="5" t="s">
        <v>26</v>
      </c>
      <c r="R1620" s="5" t="s">
        <v>26</v>
      </c>
      <c r="S1620" s="5">
        <v>68</v>
      </c>
      <c r="T1620" s="5" t="s">
        <v>35</v>
      </c>
      <c r="U1620" s="5" t="s">
        <v>23</v>
      </c>
      <c r="V1620" s="5" t="s">
        <v>24</v>
      </c>
      <c r="W1620" s="12">
        <v>124</v>
      </c>
      <c r="X1620" s="7">
        <f t="shared" si="100"/>
        <v>0.31</v>
      </c>
      <c r="Y1620" s="5">
        <f t="shared" si="101"/>
        <v>85.559999999999988</v>
      </c>
      <c r="AI1620" t="e">
        <f>VLOOKUP(A1620,NP!$A:$B,2,FALSE)</f>
        <v>#N/A</v>
      </c>
      <c r="AJ1620">
        <f t="shared" si="102"/>
        <v>0</v>
      </c>
      <c r="AK1620">
        <f>VLOOKUP(F1620,Kondition!$B$4:$AG$31,12,FALSE)*100</f>
        <v>31</v>
      </c>
      <c r="AL1620" t="e">
        <f t="shared" si="103"/>
        <v>#REF!</v>
      </c>
      <c r="AM1620">
        <v>16</v>
      </c>
    </row>
    <row r="1621" spans="1:39" x14ac:dyDescent="0.3">
      <c r="A1621" s="5">
        <v>10022287</v>
      </c>
      <c r="B1621" s="6">
        <v>4038526320384</v>
      </c>
      <c r="C1621" s="5" t="s">
        <v>76</v>
      </c>
      <c r="D1621" s="5" t="s">
        <v>277</v>
      </c>
      <c r="E1621" s="12">
        <v>162</v>
      </c>
      <c r="F1621" s="5" t="s">
        <v>41</v>
      </c>
      <c r="G1621" s="5">
        <v>2255017</v>
      </c>
      <c r="H1621" s="36" t="s">
        <v>76</v>
      </c>
      <c r="I1621" s="5">
        <v>225</v>
      </c>
      <c r="J1621" s="5">
        <v>50</v>
      </c>
      <c r="K1621" s="5">
        <v>17</v>
      </c>
      <c r="L1621" s="5" t="s">
        <v>244</v>
      </c>
      <c r="M1621" s="5">
        <v>94</v>
      </c>
      <c r="N1621" s="5"/>
      <c r="O1621" s="5" t="s">
        <v>19</v>
      </c>
      <c r="P1621" s="5"/>
      <c r="Q1621" s="5" t="s">
        <v>20</v>
      </c>
      <c r="R1621" s="5" t="s">
        <v>26</v>
      </c>
      <c r="S1621" s="5">
        <v>68</v>
      </c>
      <c r="T1621" s="5" t="s">
        <v>35</v>
      </c>
      <c r="U1621" s="5" t="s">
        <v>23</v>
      </c>
      <c r="V1621" s="5" t="s">
        <v>24</v>
      </c>
      <c r="W1621" s="12">
        <v>162</v>
      </c>
      <c r="X1621" s="7">
        <f t="shared" si="100"/>
        <v>0.31</v>
      </c>
      <c r="Y1621" s="5">
        <f t="shared" si="101"/>
        <v>111.77999999999999</v>
      </c>
      <c r="AI1621" t="e">
        <f>VLOOKUP(A1621,NP!$A:$B,2,FALSE)</f>
        <v>#N/A</v>
      </c>
      <c r="AJ1621">
        <f t="shared" si="102"/>
        <v>0</v>
      </c>
      <c r="AK1621">
        <f>VLOOKUP(F1621,Kondition!$B$4:$AG$31,15,FALSE)*100</f>
        <v>31</v>
      </c>
      <c r="AL1621" t="e">
        <f t="shared" si="103"/>
        <v>#REF!</v>
      </c>
      <c r="AM1621">
        <v>17</v>
      </c>
    </row>
    <row r="1622" spans="1:39" x14ac:dyDescent="0.3">
      <c r="A1622" s="5">
        <v>10022291</v>
      </c>
      <c r="B1622" s="6">
        <v>4038526321893</v>
      </c>
      <c r="C1622" s="5" t="s">
        <v>76</v>
      </c>
      <c r="D1622" s="5" t="s">
        <v>278</v>
      </c>
      <c r="E1622" s="12">
        <v>194.5</v>
      </c>
      <c r="F1622" s="5" t="s">
        <v>41</v>
      </c>
      <c r="G1622" s="5">
        <v>2155517</v>
      </c>
      <c r="H1622" s="36" t="s">
        <v>76</v>
      </c>
      <c r="I1622" s="5">
        <v>215</v>
      </c>
      <c r="J1622" s="5">
        <v>55</v>
      </c>
      <c r="K1622" s="5">
        <v>17</v>
      </c>
      <c r="L1622" s="5" t="s">
        <v>244</v>
      </c>
      <c r="M1622" s="5">
        <v>98</v>
      </c>
      <c r="N1622" s="5"/>
      <c r="O1622" s="5" t="s">
        <v>19</v>
      </c>
      <c r="P1622" s="5"/>
      <c r="Q1622" s="5" t="s">
        <v>26</v>
      </c>
      <c r="R1622" s="5" t="s">
        <v>26</v>
      </c>
      <c r="S1622" s="5">
        <v>69</v>
      </c>
      <c r="T1622" s="5" t="s">
        <v>35</v>
      </c>
      <c r="U1622" s="5" t="s">
        <v>23</v>
      </c>
      <c r="V1622" s="5" t="s">
        <v>24</v>
      </c>
      <c r="W1622" s="12">
        <v>194.5</v>
      </c>
      <c r="X1622" s="7">
        <f t="shared" si="100"/>
        <v>0.31</v>
      </c>
      <c r="Y1622" s="5">
        <f t="shared" si="101"/>
        <v>134.20499999999998</v>
      </c>
      <c r="AI1622" t="e">
        <f>VLOOKUP(A1622,NP!$A:$B,2,FALSE)</f>
        <v>#N/A</v>
      </c>
      <c r="AJ1622">
        <f t="shared" si="102"/>
        <v>0</v>
      </c>
      <c r="AK1622">
        <f>VLOOKUP(F1622,Kondition!$B$4:$AG$31,15,FALSE)*100</f>
        <v>31</v>
      </c>
      <c r="AL1622" t="e">
        <f t="shared" si="103"/>
        <v>#REF!</v>
      </c>
      <c r="AM1622">
        <v>17</v>
      </c>
    </row>
    <row r="1623" spans="1:39" x14ac:dyDescent="0.3">
      <c r="A1623" s="5">
        <v>10109318</v>
      </c>
      <c r="B1623" s="6">
        <v>8019227280913</v>
      </c>
      <c r="C1623" s="5" t="s">
        <v>77</v>
      </c>
      <c r="D1623" s="5" t="s">
        <v>1814</v>
      </c>
      <c r="E1623" s="12">
        <v>663</v>
      </c>
      <c r="F1623" s="5" t="s">
        <v>54</v>
      </c>
      <c r="G1623" s="5">
        <v>2753520</v>
      </c>
      <c r="H1623" s="36" t="s">
        <v>77</v>
      </c>
      <c r="I1623" s="5">
        <v>275</v>
      </c>
      <c r="J1623" s="5">
        <v>35</v>
      </c>
      <c r="K1623" s="5">
        <v>20</v>
      </c>
      <c r="L1623" s="5" t="s">
        <v>1421</v>
      </c>
      <c r="M1623" s="5">
        <v>102</v>
      </c>
      <c r="N1623" s="5"/>
      <c r="O1623" s="5" t="s">
        <v>25</v>
      </c>
      <c r="P1623" s="5" t="s">
        <v>57</v>
      </c>
      <c r="Q1623" s="5" t="s">
        <v>21</v>
      </c>
      <c r="R1623" s="5" t="s">
        <v>21</v>
      </c>
      <c r="S1623" s="5">
        <v>73</v>
      </c>
      <c r="T1623" s="5" t="s">
        <v>22</v>
      </c>
      <c r="U1623" s="5" t="s">
        <v>23</v>
      </c>
      <c r="V1623" s="5" t="s">
        <v>24</v>
      </c>
      <c r="W1623" s="12">
        <v>663</v>
      </c>
      <c r="X1623" s="7" t="str">
        <f t="shared" si="100"/>
        <v>NP</v>
      </c>
      <c r="Y1623" s="5">
        <f t="shared" si="101"/>
        <v>345.5</v>
      </c>
      <c r="AI1623">
        <f>VLOOKUP(A1623,NP!$A:$B,2,FALSE)</f>
        <v>345.5</v>
      </c>
      <c r="AJ1623">
        <f t="shared" si="102"/>
        <v>345.5</v>
      </c>
      <c r="AK1623">
        <f>VLOOKUP(F1623,Kondition!$B$4:$AG$309,24,FALSE)*100</f>
        <v>40</v>
      </c>
      <c r="AL1623" t="e">
        <f t="shared" si="103"/>
        <v>#REF!</v>
      </c>
      <c r="AM1623">
        <v>19</v>
      </c>
    </row>
    <row r="1624" spans="1:39" x14ac:dyDescent="0.3">
      <c r="A1624" s="5">
        <v>10022320</v>
      </c>
      <c r="B1624" s="6">
        <v>4038526315403</v>
      </c>
      <c r="C1624" s="5" t="s">
        <v>76</v>
      </c>
      <c r="D1624" s="5" t="s">
        <v>279</v>
      </c>
      <c r="E1624" s="12">
        <v>264.5</v>
      </c>
      <c r="F1624" s="5" t="s">
        <v>41</v>
      </c>
      <c r="G1624" s="5">
        <v>2554518</v>
      </c>
      <c r="H1624" s="36" t="s">
        <v>76</v>
      </c>
      <c r="I1624" s="5">
        <v>255</v>
      </c>
      <c r="J1624" s="5">
        <v>45</v>
      </c>
      <c r="K1624" s="5">
        <v>18</v>
      </c>
      <c r="L1624" s="5" t="s">
        <v>244</v>
      </c>
      <c r="M1624" s="5">
        <v>99</v>
      </c>
      <c r="N1624" s="5"/>
      <c r="O1624" s="5" t="s">
        <v>25</v>
      </c>
      <c r="P1624" s="5"/>
      <c r="Q1624" s="5" t="s">
        <v>20</v>
      </c>
      <c r="R1624" s="5" t="s">
        <v>21</v>
      </c>
      <c r="S1624" s="5">
        <v>68</v>
      </c>
      <c r="T1624" s="5" t="s">
        <v>35</v>
      </c>
      <c r="U1624" s="5" t="s">
        <v>23</v>
      </c>
      <c r="V1624" s="5" t="s">
        <v>24</v>
      </c>
      <c r="W1624" s="12">
        <v>264.5</v>
      </c>
      <c r="X1624" s="7" t="str">
        <f t="shared" si="100"/>
        <v>NP</v>
      </c>
      <c r="Y1624" s="5">
        <f t="shared" si="101"/>
        <v>178</v>
      </c>
      <c r="AI1624">
        <f>VLOOKUP(A1624,NP!$A:$B,2,FALSE)</f>
        <v>178</v>
      </c>
      <c r="AJ1624">
        <f t="shared" si="102"/>
        <v>178</v>
      </c>
      <c r="AK1624">
        <f>VLOOKUP(F1624,Kondition!$B$4:$AG$31,18,FALSE)*100</f>
        <v>31</v>
      </c>
      <c r="AL1624" t="e">
        <f t="shared" si="103"/>
        <v>#REF!</v>
      </c>
      <c r="AM1624">
        <v>17</v>
      </c>
    </row>
    <row r="1625" spans="1:39" x14ac:dyDescent="0.3">
      <c r="A1625" s="5">
        <v>10109331</v>
      </c>
      <c r="B1625" s="6">
        <v>8019227280906</v>
      </c>
      <c r="C1625" s="5" t="s">
        <v>77</v>
      </c>
      <c r="D1625" s="5" t="s">
        <v>1816</v>
      </c>
      <c r="E1625" s="12">
        <v>532</v>
      </c>
      <c r="F1625" s="5" t="s">
        <v>54</v>
      </c>
      <c r="G1625" s="5">
        <v>2454020</v>
      </c>
      <c r="H1625" s="36" t="s">
        <v>77</v>
      </c>
      <c r="I1625" s="5">
        <v>245</v>
      </c>
      <c r="J1625" s="5">
        <v>40</v>
      </c>
      <c r="K1625" s="5">
        <v>20</v>
      </c>
      <c r="L1625" s="5" t="s">
        <v>1421</v>
      </c>
      <c r="M1625" s="5">
        <v>99</v>
      </c>
      <c r="N1625" s="5"/>
      <c r="O1625" s="5" t="s">
        <v>25</v>
      </c>
      <c r="P1625" s="5" t="s">
        <v>57</v>
      </c>
      <c r="Q1625" s="5" t="s">
        <v>26</v>
      </c>
      <c r="R1625" s="5" t="s">
        <v>21</v>
      </c>
      <c r="S1625" s="5">
        <v>72</v>
      </c>
      <c r="T1625" s="5" t="s">
        <v>22</v>
      </c>
      <c r="U1625" s="5" t="s">
        <v>23</v>
      </c>
      <c r="V1625" s="5" t="s">
        <v>24</v>
      </c>
      <c r="W1625" s="12">
        <v>532</v>
      </c>
      <c r="X1625" s="7" t="str">
        <f t="shared" si="100"/>
        <v>NP</v>
      </c>
      <c r="Y1625" s="5">
        <f t="shared" si="101"/>
        <v>283.5</v>
      </c>
      <c r="AI1625">
        <f>VLOOKUP(A1625,NP!$A:$B,2,FALSE)</f>
        <v>283.5</v>
      </c>
      <c r="AJ1625">
        <f t="shared" si="102"/>
        <v>283.5</v>
      </c>
      <c r="AK1625">
        <f>VLOOKUP(F1625,Kondition!$B$4:$AG$309,24,FALSE)*100</f>
        <v>40</v>
      </c>
      <c r="AL1625" t="e">
        <f t="shared" si="103"/>
        <v>#REF!</v>
      </c>
      <c r="AM1625">
        <v>19</v>
      </c>
    </row>
    <row r="1626" spans="1:39" x14ac:dyDescent="0.3">
      <c r="A1626" s="5">
        <v>10022325</v>
      </c>
      <c r="B1626" s="6">
        <v>4038526319548</v>
      </c>
      <c r="C1626" s="5" t="s">
        <v>76</v>
      </c>
      <c r="D1626" s="5" t="s">
        <v>280</v>
      </c>
      <c r="E1626" s="12">
        <v>164.5</v>
      </c>
      <c r="F1626" s="5" t="s">
        <v>41</v>
      </c>
      <c r="G1626" s="5">
        <v>1955016</v>
      </c>
      <c r="H1626" s="36" t="s">
        <v>76</v>
      </c>
      <c r="I1626" s="5">
        <v>195</v>
      </c>
      <c r="J1626" s="5">
        <v>50</v>
      </c>
      <c r="K1626" s="5">
        <v>16</v>
      </c>
      <c r="L1626" s="5" t="s">
        <v>244</v>
      </c>
      <c r="M1626" s="5">
        <v>88</v>
      </c>
      <c r="N1626" s="5"/>
      <c r="O1626" s="5" t="s">
        <v>19</v>
      </c>
      <c r="P1626" s="5"/>
      <c r="Q1626" s="5" t="s">
        <v>20</v>
      </c>
      <c r="R1626" s="5" t="s">
        <v>21</v>
      </c>
      <c r="S1626" s="5">
        <v>67</v>
      </c>
      <c r="T1626" s="5" t="s">
        <v>35</v>
      </c>
      <c r="U1626" s="5" t="s">
        <v>23</v>
      </c>
      <c r="V1626" s="5" t="s">
        <v>24</v>
      </c>
      <c r="W1626" s="12">
        <v>164.5</v>
      </c>
      <c r="X1626" s="7">
        <f t="shared" si="100"/>
        <v>0.31</v>
      </c>
      <c r="Y1626" s="5">
        <f t="shared" si="101"/>
        <v>113.505</v>
      </c>
      <c r="AI1626" t="e">
        <f>VLOOKUP(A1626,NP!$A:$B,2,FALSE)</f>
        <v>#N/A</v>
      </c>
      <c r="AJ1626">
        <f t="shared" si="102"/>
        <v>0</v>
      </c>
      <c r="AK1626">
        <f>VLOOKUP(F1626,Kondition!$B$4:$AG$31,12,FALSE)*100</f>
        <v>31</v>
      </c>
      <c r="AL1626" t="e">
        <f t="shared" si="103"/>
        <v>#REF!</v>
      </c>
      <c r="AM1626">
        <v>16</v>
      </c>
    </row>
    <row r="1627" spans="1:39" x14ac:dyDescent="0.3">
      <c r="A1627" s="5">
        <v>10109356</v>
      </c>
      <c r="B1627" s="6">
        <v>8019227261851</v>
      </c>
      <c r="C1627" s="5" t="s">
        <v>77</v>
      </c>
      <c r="D1627" s="5" t="s">
        <v>1818</v>
      </c>
      <c r="E1627" s="12">
        <v>307</v>
      </c>
      <c r="F1627" s="5" t="s">
        <v>54</v>
      </c>
      <c r="G1627" s="5">
        <v>2455019</v>
      </c>
      <c r="H1627" s="36" t="s">
        <v>77</v>
      </c>
      <c r="I1627" s="5">
        <v>245</v>
      </c>
      <c r="J1627" s="5">
        <v>50</v>
      </c>
      <c r="K1627" s="5">
        <v>19</v>
      </c>
      <c r="L1627" s="5" t="s">
        <v>1575</v>
      </c>
      <c r="M1627" s="5">
        <v>105</v>
      </c>
      <c r="N1627" s="5"/>
      <c r="O1627" s="5" t="s">
        <v>25</v>
      </c>
      <c r="P1627" s="5" t="s">
        <v>57</v>
      </c>
      <c r="Q1627" s="5" t="s">
        <v>21</v>
      </c>
      <c r="R1627" s="5" t="s">
        <v>27</v>
      </c>
      <c r="S1627" s="5">
        <v>72</v>
      </c>
      <c r="T1627" s="5" t="s">
        <v>22</v>
      </c>
      <c r="U1627" s="5" t="s">
        <v>23</v>
      </c>
      <c r="V1627" s="5" t="s">
        <v>24</v>
      </c>
      <c r="W1627" s="12">
        <v>307</v>
      </c>
      <c r="X1627" s="7">
        <f t="shared" si="100"/>
        <v>0.4</v>
      </c>
      <c r="Y1627" s="5">
        <f t="shared" si="101"/>
        <v>184.2</v>
      </c>
      <c r="AI1627" t="e">
        <f>VLOOKUP(A1627,NP!$A:$B,2,FALSE)</f>
        <v>#N/A</v>
      </c>
      <c r="AJ1627">
        <f t="shared" si="102"/>
        <v>0</v>
      </c>
      <c r="AK1627">
        <f>VLOOKUP(F1627,Kondition!$B$4:$AG$31,21,FALSE)*100</f>
        <v>40</v>
      </c>
      <c r="AL1627" t="e">
        <f t="shared" si="103"/>
        <v>#REF!</v>
      </c>
      <c r="AM1627">
        <v>19</v>
      </c>
    </row>
    <row r="1628" spans="1:39" x14ac:dyDescent="0.3">
      <c r="A1628" s="5">
        <v>10022332</v>
      </c>
      <c r="B1628" s="6">
        <v>4038526320896</v>
      </c>
      <c r="C1628" s="5" t="s">
        <v>76</v>
      </c>
      <c r="D1628" s="5" t="s">
        <v>281</v>
      </c>
      <c r="E1628" s="12">
        <v>300</v>
      </c>
      <c r="F1628" s="5" t="s">
        <v>41</v>
      </c>
      <c r="G1628" s="5">
        <v>2355019</v>
      </c>
      <c r="H1628" s="36" t="s">
        <v>76</v>
      </c>
      <c r="I1628" s="5">
        <v>235</v>
      </c>
      <c r="J1628" s="5">
        <v>50</v>
      </c>
      <c r="K1628" s="5">
        <v>19</v>
      </c>
      <c r="L1628" s="5" t="s">
        <v>244</v>
      </c>
      <c r="M1628" s="5">
        <v>103</v>
      </c>
      <c r="N1628" s="5"/>
      <c r="O1628" s="5" t="s">
        <v>19</v>
      </c>
      <c r="P1628" s="5"/>
      <c r="Q1628" s="5" t="s">
        <v>26</v>
      </c>
      <c r="R1628" s="5" t="s">
        <v>21</v>
      </c>
      <c r="S1628" s="5">
        <v>69</v>
      </c>
      <c r="T1628" s="5" t="s">
        <v>35</v>
      </c>
      <c r="U1628" s="5" t="s">
        <v>23</v>
      </c>
      <c r="V1628" s="5" t="s">
        <v>24</v>
      </c>
      <c r="W1628" s="12">
        <v>300</v>
      </c>
      <c r="X1628" s="7">
        <f t="shared" si="100"/>
        <v>0.35</v>
      </c>
      <c r="Y1628" s="5">
        <f t="shared" si="101"/>
        <v>195</v>
      </c>
      <c r="AI1628" t="e">
        <f>VLOOKUP(A1628,NP!$A:$B,2,FALSE)</f>
        <v>#N/A</v>
      </c>
      <c r="AJ1628">
        <f t="shared" si="102"/>
        <v>0</v>
      </c>
      <c r="AK1628">
        <f>VLOOKUP(F1628,Kondition!$B$4:$AG$31,21,FALSE)*100</f>
        <v>35</v>
      </c>
      <c r="AL1628" t="e">
        <f t="shared" si="103"/>
        <v>#REF!</v>
      </c>
      <c r="AM1628">
        <v>19</v>
      </c>
    </row>
    <row r="1629" spans="1:39" x14ac:dyDescent="0.3">
      <c r="A1629" s="5">
        <v>10022334</v>
      </c>
      <c r="B1629" s="6">
        <v>4038526320704</v>
      </c>
      <c r="C1629" s="5" t="s">
        <v>76</v>
      </c>
      <c r="D1629" s="5" t="s">
        <v>282</v>
      </c>
      <c r="E1629" s="12">
        <v>275</v>
      </c>
      <c r="F1629" s="5" t="s">
        <v>41</v>
      </c>
      <c r="G1629" s="5">
        <v>2354019</v>
      </c>
      <c r="H1629" s="36" t="s">
        <v>76</v>
      </c>
      <c r="I1629" s="5">
        <v>235</v>
      </c>
      <c r="J1629" s="5">
        <v>40</v>
      </c>
      <c r="K1629" s="5">
        <v>19</v>
      </c>
      <c r="L1629" s="5" t="s">
        <v>244</v>
      </c>
      <c r="M1629" s="5">
        <v>96</v>
      </c>
      <c r="N1629" s="5"/>
      <c r="O1629" s="5" t="s">
        <v>25</v>
      </c>
      <c r="P1629" s="5"/>
      <c r="Q1629" s="5" t="s">
        <v>26</v>
      </c>
      <c r="R1629" s="5" t="s">
        <v>26</v>
      </c>
      <c r="S1629" s="5">
        <v>69</v>
      </c>
      <c r="T1629" s="5" t="s">
        <v>35</v>
      </c>
      <c r="U1629" s="5" t="s">
        <v>23</v>
      </c>
      <c r="V1629" s="5" t="s">
        <v>24</v>
      </c>
      <c r="W1629" s="12">
        <v>275</v>
      </c>
      <c r="X1629" s="7">
        <f t="shared" si="100"/>
        <v>0.35</v>
      </c>
      <c r="Y1629" s="5">
        <f t="shared" si="101"/>
        <v>178.75</v>
      </c>
      <c r="AI1629" t="e">
        <f>VLOOKUP(A1629,NP!$A:$B,2,FALSE)</f>
        <v>#N/A</v>
      </c>
      <c r="AJ1629">
        <f t="shared" si="102"/>
        <v>0</v>
      </c>
      <c r="AK1629">
        <f>VLOOKUP(F1629,Kondition!$B$4:$AG$31,21,FALSE)*100</f>
        <v>35</v>
      </c>
      <c r="AL1629" t="e">
        <f t="shared" si="103"/>
        <v>#REF!</v>
      </c>
      <c r="AM1629">
        <v>19</v>
      </c>
    </row>
    <row r="1630" spans="1:39" x14ac:dyDescent="0.3">
      <c r="A1630" s="5">
        <v>10109359</v>
      </c>
      <c r="B1630" s="6">
        <v>8019227261837</v>
      </c>
      <c r="C1630" s="5" t="s">
        <v>77</v>
      </c>
      <c r="D1630" s="5" t="s">
        <v>1821</v>
      </c>
      <c r="E1630" s="12">
        <v>285</v>
      </c>
      <c r="F1630" s="5" t="s">
        <v>54</v>
      </c>
      <c r="G1630" s="5">
        <v>2256018</v>
      </c>
      <c r="H1630" s="36" t="s">
        <v>77</v>
      </c>
      <c r="I1630" s="5">
        <v>225</v>
      </c>
      <c r="J1630" s="5">
        <v>60</v>
      </c>
      <c r="K1630" s="5">
        <v>18</v>
      </c>
      <c r="L1630" s="5" t="s">
        <v>1575</v>
      </c>
      <c r="M1630" s="5">
        <v>104</v>
      </c>
      <c r="N1630" s="5"/>
      <c r="O1630" s="5" t="s">
        <v>19</v>
      </c>
      <c r="P1630" s="5" t="s">
        <v>57</v>
      </c>
      <c r="Q1630" s="5" t="s">
        <v>21</v>
      </c>
      <c r="R1630" s="5" t="s">
        <v>27</v>
      </c>
      <c r="S1630" s="5">
        <v>72</v>
      </c>
      <c r="T1630" s="5" t="s">
        <v>22</v>
      </c>
      <c r="U1630" s="5" t="s">
        <v>23</v>
      </c>
      <c r="V1630" s="5" t="s">
        <v>24</v>
      </c>
      <c r="W1630" s="12">
        <v>285</v>
      </c>
      <c r="X1630" s="7" t="str">
        <f t="shared" si="100"/>
        <v>NP</v>
      </c>
      <c r="Y1630" s="5">
        <f t="shared" si="101"/>
        <v>167.5</v>
      </c>
      <c r="AI1630">
        <f>VLOOKUP(A1630,NP!$A:$B,2,FALSE)</f>
        <v>167.5</v>
      </c>
      <c r="AJ1630">
        <f t="shared" si="102"/>
        <v>167.5</v>
      </c>
      <c r="AK1630">
        <f>VLOOKUP(F1630,Kondition!$B$4:$AG$31,18,FALSE)*100</f>
        <v>35.5</v>
      </c>
      <c r="AL1630" t="e">
        <f t="shared" si="103"/>
        <v>#REF!</v>
      </c>
      <c r="AM1630">
        <v>17</v>
      </c>
    </row>
    <row r="1631" spans="1:39" x14ac:dyDescent="0.3">
      <c r="A1631" s="5">
        <v>10022336</v>
      </c>
      <c r="B1631" s="6">
        <v>4038526320711</v>
      </c>
      <c r="C1631" s="5" t="s">
        <v>76</v>
      </c>
      <c r="D1631" s="5" t="s">
        <v>283</v>
      </c>
      <c r="E1631" s="12">
        <v>458</v>
      </c>
      <c r="F1631" s="5" t="s">
        <v>41</v>
      </c>
      <c r="G1631" s="5">
        <v>2753020</v>
      </c>
      <c r="H1631" s="36" t="s">
        <v>76</v>
      </c>
      <c r="I1631" s="5">
        <v>275</v>
      </c>
      <c r="J1631" s="5">
        <v>30</v>
      </c>
      <c r="K1631" s="5">
        <v>20</v>
      </c>
      <c r="L1631" s="5" t="s">
        <v>244</v>
      </c>
      <c r="M1631" s="5">
        <v>97</v>
      </c>
      <c r="N1631" s="5"/>
      <c r="O1631" s="5" t="s">
        <v>29</v>
      </c>
      <c r="P1631" s="5"/>
      <c r="Q1631" s="5" t="s">
        <v>26</v>
      </c>
      <c r="R1631" s="5" t="s">
        <v>26</v>
      </c>
      <c r="S1631" s="5">
        <v>71</v>
      </c>
      <c r="T1631" s="5" t="s">
        <v>22</v>
      </c>
      <c r="U1631" s="5" t="s">
        <v>23</v>
      </c>
      <c r="V1631" s="5" t="s">
        <v>24</v>
      </c>
      <c r="W1631" s="12">
        <v>458</v>
      </c>
      <c r="X1631" s="7" t="str">
        <f t="shared" si="100"/>
        <v>NP</v>
      </c>
      <c r="Y1631" s="5">
        <f t="shared" si="101"/>
        <v>282.5</v>
      </c>
      <c r="AI1631">
        <f>VLOOKUP(A1631,NP!$A:$B,2,FALSE)</f>
        <v>282.5</v>
      </c>
      <c r="AJ1631">
        <f t="shared" si="102"/>
        <v>282.5</v>
      </c>
      <c r="AK1631">
        <f>VLOOKUP(F1631,Kondition!$B$4:$AG$309,24,FALSE)*100</f>
        <v>35</v>
      </c>
      <c r="AL1631" t="e">
        <f t="shared" si="103"/>
        <v>#REF!</v>
      </c>
      <c r="AM1631">
        <v>19</v>
      </c>
    </row>
    <row r="1632" spans="1:39" x14ac:dyDescent="0.3">
      <c r="A1632" s="5">
        <v>10022337</v>
      </c>
      <c r="B1632" s="6">
        <v>4038526320810</v>
      </c>
      <c r="C1632" s="5" t="s">
        <v>76</v>
      </c>
      <c r="D1632" s="5" t="s">
        <v>284</v>
      </c>
      <c r="E1632" s="12">
        <v>82</v>
      </c>
      <c r="F1632" s="5" t="s">
        <v>41</v>
      </c>
      <c r="G1632" s="5">
        <v>1856515</v>
      </c>
      <c r="H1632" s="36" t="s">
        <v>76</v>
      </c>
      <c r="I1632" s="5">
        <v>185</v>
      </c>
      <c r="J1632" s="5">
        <v>65</v>
      </c>
      <c r="K1632" s="5">
        <v>15</v>
      </c>
      <c r="L1632" s="5" t="s">
        <v>244</v>
      </c>
      <c r="M1632" s="5">
        <v>88</v>
      </c>
      <c r="N1632" s="5"/>
      <c r="O1632" s="5" t="s">
        <v>33</v>
      </c>
      <c r="P1632" s="5"/>
      <c r="Q1632" s="5" t="s">
        <v>20</v>
      </c>
      <c r="R1632" s="5" t="s">
        <v>26</v>
      </c>
      <c r="S1632" s="5">
        <v>68</v>
      </c>
      <c r="T1632" s="5" t="s">
        <v>35</v>
      </c>
      <c r="U1632" s="5" t="s">
        <v>23</v>
      </c>
      <c r="V1632" s="5" t="s">
        <v>24</v>
      </c>
      <c r="W1632" s="12">
        <v>82</v>
      </c>
      <c r="X1632" s="7">
        <f t="shared" si="100"/>
        <v>0.31</v>
      </c>
      <c r="Y1632" s="5">
        <f t="shared" si="101"/>
        <v>56.58</v>
      </c>
      <c r="AI1632" t="e">
        <f>VLOOKUP(A1632,NP!$A:$B,2,FALSE)</f>
        <v>#N/A</v>
      </c>
      <c r="AJ1632">
        <f t="shared" si="102"/>
        <v>0</v>
      </c>
      <c r="AK1632">
        <f>VLOOKUP(F1632,Kondition!$B$4:$AG$31,9,FALSE)*100</f>
        <v>31</v>
      </c>
      <c r="AL1632" t="e">
        <f t="shared" si="103"/>
        <v>#REF!</v>
      </c>
      <c r="AM1632">
        <v>16</v>
      </c>
    </row>
    <row r="1633" spans="1:39" x14ac:dyDescent="0.3">
      <c r="A1633" s="5">
        <v>10109363</v>
      </c>
      <c r="B1633" s="6">
        <v>8019227247985</v>
      </c>
      <c r="C1633" s="5" t="s">
        <v>77</v>
      </c>
      <c r="D1633" s="5" t="s">
        <v>1824</v>
      </c>
      <c r="E1633" s="12">
        <v>223</v>
      </c>
      <c r="F1633" s="5" t="s">
        <v>54</v>
      </c>
      <c r="G1633" s="5">
        <v>2255517</v>
      </c>
      <c r="H1633" s="36" t="s">
        <v>77</v>
      </c>
      <c r="I1633" s="5">
        <v>225</v>
      </c>
      <c r="J1633" s="5">
        <v>55</v>
      </c>
      <c r="K1633" s="5">
        <v>17</v>
      </c>
      <c r="L1633" s="5" t="s">
        <v>1575</v>
      </c>
      <c r="M1633" s="5">
        <v>97</v>
      </c>
      <c r="N1633" s="5"/>
      <c r="O1633" s="5" t="s">
        <v>19</v>
      </c>
      <c r="P1633" s="5" t="s">
        <v>57</v>
      </c>
      <c r="Q1633" s="5" t="s">
        <v>21</v>
      </c>
      <c r="R1633" s="5" t="s">
        <v>27</v>
      </c>
      <c r="S1633" s="5">
        <v>72</v>
      </c>
      <c r="T1633" s="5" t="s">
        <v>22</v>
      </c>
      <c r="U1633" s="5" t="s">
        <v>23</v>
      </c>
      <c r="V1633" s="5" t="s">
        <v>24</v>
      </c>
      <c r="W1633" s="12">
        <v>223</v>
      </c>
      <c r="X1633" s="7">
        <f t="shared" si="100"/>
        <v>0.35499999999999998</v>
      </c>
      <c r="Y1633" s="5">
        <f t="shared" si="101"/>
        <v>143.83500000000001</v>
      </c>
      <c r="AI1633" t="e">
        <f>VLOOKUP(A1633,NP!$A:$B,2,FALSE)</f>
        <v>#N/A</v>
      </c>
      <c r="AJ1633">
        <f t="shared" si="102"/>
        <v>0</v>
      </c>
      <c r="AK1633">
        <f>VLOOKUP(F1633,Kondition!$B$4:$AG$31,15,FALSE)*100</f>
        <v>35.5</v>
      </c>
      <c r="AL1633" t="e">
        <f t="shared" si="103"/>
        <v>#REF!</v>
      </c>
      <c r="AM1633">
        <v>17</v>
      </c>
    </row>
    <row r="1634" spans="1:39" x14ac:dyDescent="0.3">
      <c r="A1634" s="5">
        <v>10022346</v>
      </c>
      <c r="B1634" s="6">
        <v>4038526322173</v>
      </c>
      <c r="C1634" s="5" t="s">
        <v>76</v>
      </c>
      <c r="D1634" s="5" t="s">
        <v>285</v>
      </c>
      <c r="E1634" s="12">
        <v>278</v>
      </c>
      <c r="F1634" s="5" t="s">
        <v>41</v>
      </c>
      <c r="G1634" s="5">
        <v>2355019</v>
      </c>
      <c r="H1634" s="36" t="s">
        <v>76</v>
      </c>
      <c r="I1634" s="5">
        <v>235</v>
      </c>
      <c r="J1634" s="5">
        <v>50</v>
      </c>
      <c r="K1634" s="5">
        <v>19</v>
      </c>
      <c r="L1634" s="5" t="s">
        <v>244</v>
      </c>
      <c r="M1634" s="5">
        <v>99</v>
      </c>
      <c r="N1634" s="5"/>
      <c r="O1634" s="5" t="s">
        <v>19</v>
      </c>
      <c r="P1634" s="5"/>
      <c r="Q1634" s="5" t="s">
        <v>26</v>
      </c>
      <c r="R1634" s="5" t="s">
        <v>21</v>
      </c>
      <c r="S1634" s="5">
        <v>68</v>
      </c>
      <c r="T1634" s="5" t="s">
        <v>35</v>
      </c>
      <c r="U1634" s="5" t="s">
        <v>23</v>
      </c>
      <c r="V1634" s="5" t="s">
        <v>24</v>
      </c>
      <c r="W1634" s="12">
        <v>278</v>
      </c>
      <c r="X1634" s="7">
        <f t="shared" si="100"/>
        <v>0.35</v>
      </c>
      <c r="Y1634" s="5">
        <f t="shared" si="101"/>
        <v>180.70000000000002</v>
      </c>
      <c r="AI1634" t="e">
        <f>VLOOKUP(A1634,NP!$A:$B,2,FALSE)</f>
        <v>#N/A</v>
      </c>
      <c r="AJ1634">
        <f t="shared" si="102"/>
        <v>0</v>
      </c>
      <c r="AK1634">
        <f>VLOOKUP(F1634,Kondition!$B$4:$AG$31,21,FALSE)*100</f>
        <v>35</v>
      </c>
      <c r="AL1634" t="e">
        <f t="shared" si="103"/>
        <v>#REF!</v>
      </c>
      <c r="AM1634">
        <v>19</v>
      </c>
    </row>
    <row r="1635" spans="1:39" x14ac:dyDescent="0.3">
      <c r="A1635" s="5">
        <v>10022347</v>
      </c>
      <c r="B1635" s="6">
        <v>4038526322548</v>
      </c>
      <c r="C1635" s="5" t="s">
        <v>76</v>
      </c>
      <c r="D1635" s="5" t="s">
        <v>286</v>
      </c>
      <c r="E1635" s="12">
        <v>287.5</v>
      </c>
      <c r="F1635" s="5" t="s">
        <v>41</v>
      </c>
      <c r="G1635" s="5">
        <v>2553519</v>
      </c>
      <c r="H1635" s="36" t="s">
        <v>76</v>
      </c>
      <c r="I1635" s="5">
        <v>255</v>
      </c>
      <c r="J1635" s="5">
        <v>35</v>
      </c>
      <c r="K1635" s="5">
        <v>19</v>
      </c>
      <c r="L1635" s="5" t="s">
        <v>244</v>
      </c>
      <c r="M1635" s="5">
        <v>96</v>
      </c>
      <c r="N1635" s="5"/>
      <c r="O1635" s="5" t="s">
        <v>25</v>
      </c>
      <c r="P1635" s="5"/>
      <c r="Q1635" s="5" t="s">
        <v>26</v>
      </c>
      <c r="R1635" s="5" t="s">
        <v>21</v>
      </c>
      <c r="S1635" s="5">
        <v>70</v>
      </c>
      <c r="T1635" s="5" t="s">
        <v>35</v>
      </c>
      <c r="U1635" s="5" t="s">
        <v>23</v>
      </c>
      <c r="V1635" s="5" t="s">
        <v>24</v>
      </c>
      <c r="W1635" s="12">
        <v>287.5</v>
      </c>
      <c r="X1635" s="7">
        <f t="shared" si="100"/>
        <v>0.35</v>
      </c>
      <c r="Y1635" s="5">
        <f t="shared" si="101"/>
        <v>186.875</v>
      </c>
      <c r="AI1635" t="e">
        <f>VLOOKUP(A1635,NP!$A:$B,2,FALSE)</f>
        <v>#N/A</v>
      </c>
      <c r="AJ1635">
        <f t="shared" si="102"/>
        <v>0</v>
      </c>
      <c r="AK1635">
        <f>VLOOKUP(F1635,Kondition!$B$4:$AG$31,21,FALSE)*100</f>
        <v>35</v>
      </c>
      <c r="AL1635" t="e">
        <f t="shared" si="103"/>
        <v>#REF!</v>
      </c>
      <c r="AM1635">
        <v>19</v>
      </c>
    </row>
    <row r="1636" spans="1:39" x14ac:dyDescent="0.3">
      <c r="A1636" s="5">
        <v>10109410</v>
      </c>
      <c r="B1636" s="6">
        <v>8019227282115</v>
      </c>
      <c r="C1636" s="5" t="s">
        <v>77</v>
      </c>
      <c r="D1636" s="5" t="s">
        <v>1827</v>
      </c>
      <c r="E1636" s="12">
        <v>215</v>
      </c>
      <c r="F1636" s="5" t="s">
        <v>54</v>
      </c>
      <c r="G1636" s="5">
        <v>2255017</v>
      </c>
      <c r="H1636" s="36" t="s">
        <v>77</v>
      </c>
      <c r="I1636" s="5">
        <v>225</v>
      </c>
      <c r="J1636" s="5">
        <v>50</v>
      </c>
      <c r="K1636" s="5">
        <v>17</v>
      </c>
      <c r="L1636" s="5" t="s">
        <v>1575</v>
      </c>
      <c r="M1636" s="5">
        <v>94</v>
      </c>
      <c r="N1636" s="5"/>
      <c r="O1636" s="5" t="s">
        <v>19</v>
      </c>
      <c r="P1636" s="5" t="s">
        <v>57</v>
      </c>
      <c r="Q1636" s="5" t="s">
        <v>26</v>
      </c>
      <c r="R1636" s="5" t="s">
        <v>27</v>
      </c>
      <c r="S1636" s="5">
        <v>72</v>
      </c>
      <c r="T1636" s="5" t="s">
        <v>22</v>
      </c>
      <c r="U1636" s="5" t="s">
        <v>23</v>
      </c>
      <c r="V1636" s="5" t="s">
        <v>24</v>
      </c>
      <c r="W1636" s="12">
        <v>215</v>
      </c>
      <c r="X1636" s="7">
        <f t="shared" si="100"/>
        <v>0.35499999999999998</v>
      </c>
      <c r="Y1636" s="5">
        <f t="shared" si="101"/>
        <v>138.67500000000001</v>
      </c>
      <c r="AI1636" t="e">
        <f>VLOOKUP(A1636,NP!$A:$B,2,FALSE)</f>
        <v>#N/A</v>
      </c>
      <c r="AJ1636">
        <f t="shared" si="102"/>
        <v>0</v>
      </c>
      <c r="AK1636">
        <f>VLOOKUP(F1636,Kondition!$B$4:$AG$31,15,FALSE)*100</f>
        <v>35.5</v>
      </c>
      <c r="AL1636" t="e">
        <f t="shared" si="103"/>
        <v>#REF!</v>
      </c>
      <c r="AM1636">
        <v>17</v>
      </c>
    </row>
    <row r="1637" spans="1:39" x14ac:dyDescent="0.3">
      <c r="A1637" s="5">
        <v>10109411</v>
      </c>
      <c r="B1637" s="6">
        <v>8019227282108</v>
      </c>
      <c r="C1637" s="5" t="s">
        <v>77</v>
      </c>
      <c r="D1637" s="5" t="s">
        <v>1828</v>
      </c>
      <c r="E1637" s="12">
        <v>234</v>
      </c>
      <c r="F1637" s="5" t="s">
        <v>54</v>
      </c>
      <c r="G1637" s="5">
        <v>2254518</v>
      </c>
      <c r="H1637" s="36" t="s">
        <v>77</v>
      </c>
      <c r="I1637" s="5">
        <v>225</v>
      </c>
      <c r="J1637" s="5">
        <v>45</v>
      </c>
      <c r="K1637" s="5">
        <v>18</v>
      </c>
      <c r="L1637" s="5" t="s">
        <v>1575</v>
      </c>
      <c r="M1637" s="5">
        <v>91</v>
      </c>
      <c r="N1637" s="5"/>
      <c r="O1637" s="5" t="s">
        <v>19</v>
      </c>
      <c r="P1637" s="5" t="s">
        <v>57</v>
      </c>
      <c r="Q1637" s="5" t="s">
        <v>26</v>
      </c>
      <c r="R1637" s="5" t="s">
        <v>27</v>
      </c>
      <c r="S1637" s="5">
        <v>72</v>
      </c>
      <c r="T1637" s="5" t="s">
        <v>22</v>
      </c>
      <c r="U1637" s="5" t="s">
        <v>23</v>
      </c>
      <c r="V1637" s="5" t="s">
        <v>24</v>
      </c>
      <c r="W1637" s="12">
        <v>234</v>
      </c>
      <c r="X1637" s="7">
        <f t="shared" si="100"/>
        <v>0.35499999999999998</v>
      </c>
      <c r="Y1637" s="5">
        <f t="shared" si="101"/>
        <v>150.93</v>
      </c>
      <c r="AI1637" t="e">
        <f>VLOOKUP(A1637,NP!$A:$B,2,FALSE)</f>
        <v>#N/A</v>
      </c>
      <c r="AJ1637">
        <f t="shared" si="102"/>
        <v>0</v>
      </c>
      <c r="AK1637">
        <f>VLOOKUP(F1637,Kondition!$B$4:$AG$31,18,FALSE)*100</f>
        <v>35.5</v>
      </c>
      <c r="AL1637" t="e">
        <f t="shared" si="103"/>
        <v>#REF!</v>
      </c>
      <c r="AM1637">
        <v>17</v>
      </c>
    </row>
    <row r="1638" spans="1:39" x14ac:dyDescent="0.3">
      <c r="A1638" s="5">
        <v>10022350</v>
      </c>
      <c r="B1638" s="6">
        <v>4038526321855</v>
      </c>
      <c r="C1638" s="5" t="s">
        <v>76</v>
      </c>
      <c r="D1638" s="5" t="s">
        <v>287</v>
      </c>
      <c r="E1638" s="12">
        <v>330</v>
      </c>
      <c r="F1638" s="5" t="s">
        <v>41</v>
      </c>
      <c r="G1638" s="5">
        <v>2554019</v>
      </c>
      <c r="H1638" s="36" t="s">
        <v>76</v>
      </c>
      <c r="I1638" s="5">
        <v>255</v>
      </c>
      <c r="J1638" s="5">
        <v>40</v>
      </c>
      <c r="K1638" s="5">
        <v>19</v>
      </c>
      <c r="L1638" s="5" t="s">
        <v>244</v>
      </c>
      <c r="M1638" s="5">
        <v>100</v>
      </c>
      <c r="N1638" s="5"/>
      <c r="O1638" s="5" t="s">
        <v>25</v>
      </c>
      <c r="P1638" s="5"/>
      <c r="Q1638" s="5" t="s">
        <v>26</v>
      </c>
      <c r="R1638" s="5" t="s">
        <v>21</v>
      </c>
      <c r="S1638" s="5">
        <v>69</v>
      </c>
      <c r="T1638" s="5" t="s">
        <v>35</v>
      </c>
      <c r="U1638" s="5" t="s">
        <v>23</v>
      </c>
      <c r="V1638" s="5" t="s">
        <v>24</v>
      </c>
      <c r="W1638" s="12">
        <v>330</v>
      </c>
      <c r="X1638" s="7" t="str">
        <f t="shared" si="100"/>
        <v>NP</v>
      </c>
      <c r="Y1638" s="5">
        <f t="shared" si="101"/>
        <v>213.5</v>
      </c>
      <c r="AI1638">
        <f>VLOOKUP(A1638,NP!$A:$B,2,FALSE)</f>
        <v>213.5</v>
      </c>
      <c r="AJ1638">
        <f t="shared" si="102"/>
        <v>213.5</v>
      </c>
      <c r="AK1638">
        <f>VLOOKUP(F1638,Kondition!$B$4:$AG$31,21,FALSE)*100</f>
        <v>35</v>
      </c>
      <c r="AL1638" t="e">
        <f t="shared" si="103"/>
        <v>#REF!</v>
      </c>
      <c r="AM1638">
        <v>19</v>
      </c>
    </row>
    <row r="1639" spans="1:39" x14ac:dyDescent="0.3">
      <c r="A1639" s="5">
        <v>10109413</v>
      </c>
      <c r="B1639" s="6">
        <v>8019227289725</v>
      </c>
      <c r="C1639" s="5" t="s">
        <v>77</v>
      </c>
      <c r="D1639" s="5" t="s">
        <v>1831</v>
      </c>
      <c r="E1639" s="12">
        <v>329</v>
      </c>
      <c r="F1639" s="5" t="s">
        <v>54</v>
      </c>
      <c r="G1639" s="5">
        <v>2454519</v>
      </c>
      <c r="H1639" s="36" t="s">
        <v>77</v>
      </c>
      <c r="I1639" s="5">
        <v>245</v>
      </c>
      <c r="J1639" s="5">
        <v>45</v>
      </c>
      <c r="K1639" s="5">
        <v>19</v>
      </c>
      <c r="L1639" s="5" t="s">
        <v>1575</v>
      </c>
      <c r="M1639" s="5">
        <v>102</v>
      </c>
      <c r="N1639" s="5"/>
      <c r="O1639" s="5" t="s">
        <v>25</v>
      </c>
      <c r="P1639" s="5" t="s">
        <v>57</v>
      </c>
      <c r="Q1639" s="5" t="s">
        <v>26</v>
      </c>
      <c r="R1639" s="5" t="s">
        <v>27</v>
      </c>
      <c r="S1639" s="5">
        <v>72</v>
      </c>
      <c r="T1639" s="5" t="s">
        <v>22</v>
      </c>
      <c r="U1639" s="5" t="s">
        <v>23</v>
      </c>
      <c r="V1639" s="5" t="s">
        <v>24</v>
      </c>
      <c r="W1639" s="12">
        <v>329</v>
      </c>
      <c r="X1639" s="7">
        <f t="shared" si="100"/>
        <v>0.4</v>
      </c>
      <c r="Y1639" s="5">
        <f t="shared" si="101"/>
        <v>197.4</v>
      </c>
      <c r="AI1639" t="e">
        <f>VLOOKUP(A1639,NP!$A:$B,2,FALSE)</f>
        <v>#N/A</v>
      </c>
      <c r="AJ1639">
        <f t="shared" si="102"/>
        <v>0</v>
      </c>
      <c r="AK1639">
        <f>VLOOKUP(F1639,Kondition!$B$4:$AG$31,21,FALSE)*100</f>
        <v>40</v>
      </c>
      <c r="AL1639" t="e">
        <f t="shared" si="103"/>
        <v>#REF!</v>
      </c>
      <c r="AM1639">
        <v>19</v>
      </c>
    </row>
    <row r="1640" spans="1:39" x14ac:dyDescent="0.3">
      <c r="A1640" s="5">
        <v>10022352</v>
      </c>
      <c r="B1640" s="6">
        <v>4038526322166</v>
      </c>
      <c r="C1640" s="5" t="s">
        <v>76</v>
      </c>
      <c r="D1640" s="5" t="s">
        <v>288</v>
      </c>
      <c r="E1640" s="12">
        <v>178</v>
      </c>
      <c r="F1640" s="5" t="s">
        <v>41</v>
      </c>
      <c r="G1640" s="5">
        <v>2254018</v>
      </c>
      <c r="H1640" s="36" t="s">
        <v>76</v>
      </c>
      <c r="I1640" s="5">
        <v>225</v>
      </c>
      <c r="J1640" s="5">
        <v>40</v>
      </c>
      <c r="K1640" s="5">
        <v>18</v>
      </c>
      <c r="L1640" s="5" t="s">
        <v>244</v>
      </c>
      <c r="M1640" s="5">
        <v>92</v>
      </c>
      <c r="N1640" s="5"/>
      <c r="O1640" s="5" t="s">
        <v>25</v>
      </c>
      <c r="P1640" s="5"/>
      <c r="Q1640" s="5" t="s">
        <v>20</v>
      </c>
      <c r="R1640" s="5" t="s">
        <v>26</v>
      </c>
      <c r="S1640" s="5">
        <v>69</v>
      </c>
      <c r="T1640" s="5" t="s">
        <v>35</v>
      </c>
      <c r="U1640" s="5" t="s">
        <v>23</v>
      </c>
      <c r="V1640" s="5" t="s">
        <v>24</v>
      </c>
      <c r="W1640" s="12">
        <v>178</v>
      </c>
      <c r="X1640" s="7">
        <f t="shared" si="100"/>
        <v>0.31</v>
      </c>
      <c r="Y1640" s="5">
        <f t="shared" si="101"/>
        <v>122.82</v>
      </c>
      <c r="AI1640" t="e">
        <f>VLOOKUP(A1640,NP!$A:$B,2,FALSE)</f>
        <v>#N/A</v>
      </c>
      <c r="AJ1640">
        <f t="shared" si="102"/>
        <v>0</v>
      </c>
      <c r="AK1640">
        <f>VLOOKUP(F1640,Kondition!$B$4:$AG$31,18,FALSE)*100</f>
        <v>31</v>
      </c>
      <c r="AL1640" t="e">
        <f t="shared" si="103"/>
        <v>#REF!</v>
      </c>
      <c r="AM1640">
        <v>17</v>
      </c>
    </row>
    <row r="1641" spans="1:39" x14ac:dyDescent="0.3">
      <c r="A1641" s="5">
        <v>10022357</v>
      </c>
      <c r="B1641" s="6">
        <v>4038526322975</v>
      </c>
      <c r="C1641" s="5" t="s">
        <v>76</v>
      </c>
      <c r="D1641" s="5" t="s">
        <v>289</v>
      </c>
      <c r="E1641" s="12">
        <v>162</v>
      </c>
      <c r="F1641" s="5" t="s">
        <v>41</v>
      </c>
      <c r="G1641" s="5">
        <v>2255017</v>
      </c>
      <c r="H1641" s="36" t="s">
        <v>76</v>
      </c>
      <c r="I1641" s="5">
        <v>225</v>
      </c>
      <c r="J1641" s="5">
        <v>50</v>
      </c>
      <c r="K1641" s="5">
        <v>17</v>
      </c>
      <c r="L1641" s="5" t="s">
        <v>244</v>
      </c>
      <c r="M1641" s="5">
        <v>94</v>
      </c>
      <c r="N1641" s="5"/>
      <c r="O1641" s="5" t="s">
        <v>19</v>
      </c>
      <c r="P1641" s="5"/>
      <c r="Q1641" s="5" t="s">
        <v>20</v>
      </c>
      <c r="R1641" s="5" t="s">
        <v>26</v>
      </c>
      <c r="S1641" s="5">
        <v>67</v>
      </c>
      <c r="T1641" s="5" t="s">
        <v>35</v>
      </c>
      <c r="U1641" s="5" t="s">
        <v>23</v>
      </c>
      <c r="V1641" s="5" t="s">
        <v>24</v>
      </c>
      <c r="W1641" s="12">
        <v>162</v>
      </c>
      <c r="X1641" s="7">
        <f t="shared" si="100"/>
        <v>0.31</v>
      </c>
      <c r="Y1641" s="5">
        <f t="shared" si="101"/>
        <v>111.77999999999999</v>
      </c>
      <c r="AI1641" t="e">
        <f>VLOOKUP(A1641,NP!$A:$B,2,FALSE)</f>
        <v>#N/A</v>
      </c>
      <c r="AJ1641">
        <f t="shared" si="102"/>
        <v>0</v>
      </c>
      <c r="AK1641">
        <f>VLOOKUP(F1641,Kondition!$B$4:$AG$31,15,FALSE)*100</f>
        <v>31</v>
      </c>
      <c r="AL1641" t="e">
        <f t="shared" si="103"/>
        <v>#REF!</v>
      </c>
      <c r="AM1641">
        <v>17</v>
      </c>
    </row>
    <row r="1642" spans="1:39" x14ac:dyDescent="0.3">
      <c r="A1642" s="5">
        <v>10022564</v>
      </c>
      <c r="B1642" s="6">
        <v>4038526322159</v>
      </c>
      <c r="C1642" s="5" t="s">
        <v>76</v>
      </c>
      <c r="D1642" s="5" t="s">
        <v>292</v>
      </c>
      <c r="E1642" s="12">
        <v>167.5</v>
      </c>
      <c r="F1642" s="5" t="s">
        <v>41</v>
      </c>
      <c r="G1642" s="5">
        <v>2055017</v>
      </c>
      <c r="H1642" s="36" t="s">
        <v>76</v>
      </c>
      <c r="I1642" s="5">
        <v>205</v>
      </c>
      <c r="J1642" s="5">
        <v>50</v>
      </c>
      <c r="K1642" s="5">
        <v>17</v>
      </c>
      <c r="L1642" s="5" t="s">
        <v>244</v>
      </c>
      <c r="M1642" s="5">
        <v>93</v>
      </c>
      <c r="N1642" s="5"/>
      <c r="O1642" s="5" t="s">
        <v>19</v>
      </c>
      <c r="P1642" s="5"/>
      <c r="Q1642" s="5" t="s">
        <v>20</v>
      </c>
      <c r="R1642" s="5" t="s">
        <v>26</v>
      </c>
      <c r="S1642" s="5">
        <v>69</v>
      </c>
      <c r="T1642" s="5" t="s">
        <v>35</v>
      </c>
      <c r="U1642" s="5" t="s">
        <v>23</v>
      </c>
      <c r="V1642" s="5" t="s">
        <v>24</v>
      </c>
      <c r="W1642" s="12">
        <v>167.5</v>
      </c>
      <c r="X1642" s="7">
        <f t="shared" si="100"/>
        <v>0.31</v>
      </c>
      <c r="Y1642" s="5">
        <f t="shared" si="101"/>
        <v>115.57499999999999</v>
      </c>
      <c r="AI1642" t="e">
        <f>VLOOKUP(A1642,NP!$A:$B,2,FALSE)</f>
        <v>#N/A</v>
      </c>
      <c r="AJ1642">
        <f t="shared" si="102"/>
        <v>0</v>
      </c>
      <c r="AK1642">
        <f>VLOOKUP(F1642,Kondition!$B$4:$AG$31,15,FALSE)*100</f>
        <v>31</v>
      </c>
      <c r="AL1642" t="e">
        <f t="shared" si="103"/>
        <v>#REF!</v>
      </c>
      <c r="AM1642">
        <v>17</v>
      </c>
    </row>
    <row r="1643" spans="1:39" x14ac:dyDescent="0.3">
      <c r="A1643" s="5">
        <v>10022610</v>
      </c>
      <c r="B1643" s="6">
        <v>4038526111685</v>
      </c>
      <c r="C1643" s="5" t="s">
        <v>76</v>
      </c>
      <c r="D1643" s="5" t="s">
        <v>293</v>
      </c>
      <c r="E1643" s="12">
        <v>223.5</v>
      </c>
      <c r="F1643" s="5" t="s">
        <v>41</v>
      </c>
      <c r="G1643" s="5">
        <v>2354518</v>
      </c>
      <c r="H1643" s="36" t="s">
        <v>76</v>
      </c>
      <c r="I1643" s="5">
        <v>235</v>
      </c>
      <c r="J1643" s="5">
        <v>45</v>
      </c>
      <c r="K1643" s="5">
        <v>18</v>
      </c>
      <c r="L1643" s="5" t="s">
        <v>244</v>
      </c>
      <c r="M1643" s="5">
        <v>94</v>
      </c>
      <c r="N1643" s="5"/>
      <c r="O1643" s="5" t="s">
        <v>25</v>
      </c>
      <c r="P1643" s="5"/>
      <c r="Q1643" s="5" t="s">
        <v>26</v>
      </c>
      <c r="R1643" s="5" t="s">
        <v>21</v>
      </c>
      <c r="S1643" s="5">
        <v>69</v>
      </c>
      <c r="T1643" s="5" t="s">
        <v>35</v>
      </c>
      <c r="U1643" s="5" t="s">
        <v>23</v>
      </c>
      <c r="V1643" s="5" t="s">
        <v>24</v>
      </c>
      <c r="W1643" s="12">
        <v>223.5</v>
      </c>
      <c r="X1643" s="7">
        <f t="shared" si="100"/>
        <v>0.31</v>
      </c>
      <c r="Y1643" s="5">
        <f t="shared" si="101"/>
        <v>154.21499999999997</v>
      </c>
      <c r="AI1643" t="e">
        <f>VLOOKUP(A1643,NP!$A:$B,2,FALSE)</f>
        <v>#N/A</v>
      </c>
      <c r="AJ1643">
        <f t="shared" si="102"/>
        <v>0</v>
      </c>
      <c r="AK1643">
        <f>VLOOKUP(F1643,Kondition!$B$4:$AG$31,18,FALSE)*100</f>
        <v>31</v>
      </c>
      <c r="AL1643" t="e">
        <f t="shared" si="103"/>
        <v>#REF!</v>
      </c>
      <c r="AM1643">
        <v>17</v>
      </c>
    </row>
    <row r="1644" spans="1:39" x14ac:dyDescent="0.3">
      <c r="A1644" s="5">
        <v>10022611</v>
      </c>
      <c r="B1644" s="6">
        <v>4038526111692</v>
      </c>
      <c r="C1644" s="5" t="s">
        <v>76</v>
      </c>
      <c r="D1644" s="5" t="s">
        <v>294</v>
      </c>
      <c r="E1644" s="12">
        <v>357</v>
      </c>
      <c r="F1644" s="5" t="s">
        <v>41</v>
      </c>
      <c r="G1644" s="5">
        <v>2654518</v>
      </c>
      <c r="H1644" s="36" t="s">
        <v>76</v>
      </c>
      <c r="I1644" s="5">
        <v>265</v>
      </c>
      <c r="J1644" s="5">
        <v>45</v>
      </c>
      <c r="K1644" s="5">
        <v>18</v>
      </c>
      <c r="L1644" s="5" t="s">
        <v>244</v>
      </c>
      <c r="M1644" s="5">
        <v>101</v>
      </c>
      <c r="N1644" s="5"/>
      <c r="O1644" s="5" t="s">
        <v>25</v>
      </c>
      <c r="P1644" s="5"/>
      <c r="Q1644" s="5" t="s">
        <v>20</v>
      </c>
      <c r="R1644" s="5" t="s">
        <v>21</v>
      </c>
      <c r="S1644" s="5">
        <v>71</v>
      </c>
      <c r="T1644" s="5" t="s">
        <v>22</v>
      </c>
      <c r="U1644" s="5" t="s">
        <v>23</v>
      </c>
      <c r="V1644" s="5" t="s">
        <v>24</v>
      </c>
      <c r="W1644" s="12">
        <v>357</v>
      </c>
      <c r="X1644" s="7" t="str">
        <f t="shared" si="100"/>
        <v>NP</v>
      </c>
      <c r="Y1644" s="5">
        <f t="shared" si="101"/>
        <v>228</v>
      </c>
      <c r="AI1644">
        <f>VLOOKUP(A1644,NP!$A:$B,2,FALSE)</f>
        <v>228</v>
      </c>
      <c r="AJ1644">
        <f t="shared" si="102"/>
        <v>228</v>
      </c>
      <c r="AK1644">
        <f>VLOOKUP(F1644,Kondition!$B$4:$AG$31,18,FALSE)*100</f>
        <v>31</v>
      </c>
      <c r="AL1644" t="e">
        <f t="shared" si="103"/>
        <v>#REF!</v>
      </c>
      <c r="AM1644">
        <v>17</v>
      </c>
    </row>
    <row r="1645" spans="1:39" x14ac:dyDescent="0.3">
      <c r="A1645" s="5">
        <v>10022728</v>
      </c>
      <c r="B1645" s="6">
        <v>3188649809714</v>
      </c>
      <c r="C1645" s="5" t="s">
        <v>76</v>
      </c>
      <c r="D1645" s="5" t="s">
        <v>295</v>
      </c>
      <c r="E1645" s="12">
        <v>202.5</v>
      </c>
      <c r="F1645" s="5" t="s">
        <v>41</v>
      </c>
      <c r="G1645" s="5">
        <v>2154017</v>
      </c>
      <c r="H1645" s="36" t="s">
        <v>76</v>
      </c>
      <c r="I1645" s="5">
        <v>215</v>
      </c>
      <c r="J1645" s="5">
        <v>40</v>
      </c>
      <c r="K1645" s="5">
        <v>17</v>
      </c>
      <c r="L1645" s="5" t="s">
        <v>244</v>
      </c>
      <c r="M1645" s="5">
        <v>87</v>
      </c>
      <c r="N1645" s="5"/>
      <c r="O1645" s="5" t="s">
        <v>25</v>
      </c>
      <c r="P1645" s="5"/>
      <c r="Q1645" s="5" t="s">
        <v>20</v>
      </c>
      <c r="R1645" s="5" t="s">
        <v>26</v>
      </c>
      <c r="S1645" s="5">
        <v>67</v>
      </c>
      <c r="T1645" s="5" t="s">
        <v>35</v>
      </c>
      <c r="U1645" s="5" t="s">
        <v>23</v>
      </c>
      <c r="V1645" s="5" t="s">
        <v>24</v>
      </c>
      <c r="W1645" s="12">
        <v>202.5</v>
      </c>
      <c r="X1645" s="7">
        <f t="shared" si="100"/>
        <v>0.31</v>
      </c>
      <c r="Y1645" s="5">
        <f t="shared" si="101"/>
        <v>139.72499999999999</v>
      </c>
      <c r="AI1645" t="e">
        <f>VLOOKUP(A1645,NP!$A:$B,2,FALSE)</f>
        <v>#N/A</v>
      </c>
      <c r="AJ1645">
        <f t="shared" si="102"/>
        <v>0</v>
      </c>
      <c r="AK1645">
        <f>VLOOKUP(F1645,Kondition!$B$4:$AG$31,15,FALSE)*100</f>
        <v>31</v>
      </c>
      <c r="AL1645" t="e">
        <f t="shared" si="103"/>
        <v>#REF!</v>
      </c>
      <c r="AM1645">
        <v>17</v>
      </c>
    </row>
    <row r="1646" spans="1:39" x14ac:dyDescent="0.3">
      <c r="A1646" s="5">
        <v>10022731</v>
      </c>
      <c r="B1646" s="6">
        <v>3188649808878</v>
      </c>
      <c r="C1646" s="5" t="s">
        <v>76</v>
      </c>
      <c r="D1646" s="5" t="s">
        <v>296</v>
      </c>
      <c r="E1646" s="12">
        <v>169.5</v>
      </c>
      <c r="F1646" s="5" t="s">
        <v>41</v>
      </c>
      <c r="G1646" s="5">
        <v>2256016</v>
      </c>
      <c r="H1646" s="36" t="s">
        <v>76</v>
      </c>
      <c r="I1646" s="5">
        <v>225</v>
      </c>
      <c r="J1646" s="5">
        <v>60</v>
      </c>
      <c r="K1646" s="5">
        <v>16</v>
      </c>
      <c r="L1646" s="5" t="s">
        <v>244</v>
      </c>
      <c r="M1646" s="5">
        <v>98</v>
      </c>
      <c r="N1646" s="5"/>
      <c r="O1646" s="5" t="s">
        <v>19</v>
      </c>
      <c r="P1646" s="5"/>
      <c r="Q1646" s="5" t="s">
        <v>20</v>
      </c>
      <c r="R1646" s="5" t="s">
        <v>21</v>
      </c>
      <c r="S1646" s="5">
        <v>69</v>
      </c>
      <c r="T1646" s="5" t="s">
        <v>35</v>
      </c>
      <c r="U1646" s="5" t="s">
        <v>23</v>
      </c>
      <c r="V1646" s="5" t="s">
        <v>24</v>
      </c>
      <c r="W1646" s="12">
        <v>169.5</v>
      </c>
      <c r="X1646" s="7">
        <f t="shared" si="100"/>
        <v>0.31</v>
      </c>
      <c r="Y1646" s="5">
        <f t="shared" si="101"/>
        <v>116.95499999999998</v>
      </c>
      <c r="AI1646" t="e">
        <f>VLOOKUP(A1646,NP!$A:$B,2,FALSE)</f>
        <v>#N/A</v>
      </c>
      <c r="AJ1646">
        <f t="shared" si="102"/>
        <v>0</v>
      </c>
      <c r="AK1646">
        <f>VLOOKUP(F1646,Kondition!$B$4:$AG$31,12,FALSE)*100</f>
        <v>31</v>
      </c>
      <c r="AL1646" t="e">
        <f t="shared" si="103"/>
        <v>#REF!</v>
      </c>
      <c r="AM1646">
        <v>16</v>
      </c>
    </row>
    <row r="1647" spans="1:39" x14ac:dyDescent="0.3">
      <c r="A1647" s="5">
        <v>10109770</v>
      </c>
      <c r="B1647" s="6">
        <v>8019227289633</v>
      </c>
      <c r="C1647" s="5" t="s">
        <v>77</v>
      </c>
      <c r="D1647" s="5" t="s">
        <v>1841</v>
      </c>
      <c r="E1647" s="12">
        <v>579</v>
      </c>
      <c r="F1647" s="5" t="s">
        <v>54</v>
      </c>
      <c r="G1647" s="5">
        <v>2753519</v>
      </c>
      <c r="H1647" s="36" t="s">
        <v>77</v>
      </c>
      <c r="I1647" s="5">
        <v>275</v>
      </c>
      <c r="J1647" s="5">
        <v>35</v>
      </c>
      <c r="K1647" s="5">
        <v>19</v>
      </c>
      <c r="L1647" s="5" t="s">
        <v>1575</v>
      </c>
      <c r="M1647" s="5">
        <v>100</v>
      </c>
      <c r="N1647" s="5"/>
      <c r="O1647" s="5" t="s">
        <v>25</v>
      </c>
      <c r="P1647" s="5" t="s">
        <v>57</v>
      </c>
      <c r="Q1647" s="5" t="s">
        <v>21</v>
      </c>
      <c r="R1647" s="5" t="s">
        <v>27</v>
      </c>
      <c r="S1647" s="5">
        <v>72</v>
      </c>
      <c r="T1647" s="5" t="s">
        <v>22</v>
      </c>
      <c r="U1647" s="5" t="s">
        <v>23</v>
      </c>
      <c r="V1647" s="5" t="s">
        <v>24</v>
      </c>
      <c r="W1647" s="12">
        <v>579</v>
      </c>
      <c r="X1647" s="7" t="str">
        <f t="shared" si="100"/>
        <v>NP</v>
      </c>
      <c r="Y1647" s="5">
        <f t="shared" si="101"/>
        <v>306</v>
      </c>
      <c r="AI1647">
        <f>VLOOKUP(A1647,NP!$A:$B,2,FALSE)</f>
        <v>306</v>
      </c>
      <c r="AJ1647">
        <f t="shared" si="102"/>
        <v>306</v>
      </c>
      <c r="AK1647">
        <f>VLOOKUP(F1647,Kondition!$B$4:$AG$31,21,FALSE)*100</f>
        <v>40</v>
      </c>
      <c r="AL1647" t="e">
        <f t="shared" si="103"/>
        <v>#REF!</v>
      </c>
      <c r="AM1647">
        <v>19</v>
      </c>
    </row>
    <row r="1648" spans="1:39" x14ac:dyDescent="0.3">
      <c r="A1648" s="5">
        <v>10022736</v>
      </c>
      <c r="B1648" s="6">
        <v>3188649808861</v>
      </c>
      <c r="C1648" s="5" t="s">
        <v>76</v>
      </c>
      <c r="D1648" s="5" t="s">
        <v>297</v>
      </c>
      <c r="E1648" s="12">
        <v>264.5</v>
      </c>
      <c r="F1648" s="5" t="s">
        <v>41</v>
      </c>
      <c r="G1648" s="5">
        <v>2354519</v>
      </c>
      <c r="H1648" s="36" t="s">
        <v>76</v>
      </c>
      <c r="I1648" s="5">
        <v>235</v>
      </c>
      <c r="J1648" s="5">
        <v>45</v>
      </c>
      <c r="K1648" s="5">
        <v>19</v>
      </c>
      <c r="L1648" s="5" t="s">
        <v>244</v>
      </c>
      <c r="M1648" s="5">
        <v>99</v>
      </c>
      <c r="N1648" s="5"/>
      <c r="O1648" s="5" t="s">
        <v>25</v>
      </c>
      <c r="P1648" s="5"/>
      <c r="Q1648" s="5" t="s">
        <v>26</v>
      </c>
      <c r="R1648" s="5" t="s">
        <v>26</v>
      </c>
      <c r="S1648" s="5">
        <v>71</v>
      </c>
      <c r="T1648" s="5" t="s">
        <v>22</v>
      </c>
      <c r="U1648" s="5" t="s">
        <v>23</v>
      </c>
      <c r="V1648" s="5" t="s">
        <v>24</v>
      </c>
      <c r="W1648" s="12">
        <v>264.5</v>
      </c>
      <c r="X1648" s="7">
        <f t="shared" si="100"/>
        <v>0.35</v>
      </c>
      <c r="Y1648" s="5">
        <f t="shared" si="101"/>
        <v>171.92500000000001</v>
      </c>
      <c r="AI1648" t="e">
        <f>VLOOKUP(A1648,NP!$A:$B,2,FALSE)</f>
        <v>#N/A</v>
      </c>
      <c r="AJ1648">
        <f t="shared" si="102"/>
        <v>0</v>
      </c>
      <c r="AK1648">
        <f>VLOOKUP(F1648,Kondition!$B$4:$AG$31,21,FALSE)*100</f>
        <v>35</v>
      </c>
      <c r="AL1648" t="e">
        <f t="shared" si="103"/>
        <v>#REF!</v>
      </c>
      <c r="AM1648">
        <v>19</v>
      </c>
    </row>
    <row r="1649" spans="1:39" x14ac:dyDescent="0.3">
      <c r="A1649" s="5">
        <v>10022737</v>
      </c>
      <c r="B1649" s="6">
        <v>3188649809271</v>
      </c>
      <c r="C1649" s="5" t="s">
        <v>76</v>
      </c>
      <c r="D1649" s="5" t="s">
        <v>298</v>
      </c>
      <c r="E1649" s="12">
        <v>208</v>
      </c>
      <c r="F1649" s="5" t="s">
        <v>41</v>
      </c>
      <c r="G1649" s="5">
        <v>2355517</v>
      </c>
      <c r="H1649" s="36" t="s">
        <v>76</v>
      </c>
      <c r="I1649" s="5">
        <v>235</v>
      </c>
      <c r="J1649" s="5">
        <v>55</v>
      </c>
      <c r="K1649" s="5">
        <v>17</v>
      </c>
      <c r="L1649" s="5" t="s">
        <v>244</v>
      </c>
      <c r="M1649" s="5">
        <v>99</v>
      </c>
      <c r="N1649" s="5"/>
      <c r="O1649" s="5" t="s">
        <v>19</v>
      </c>
      <c r="P1649" s="5"/>
      <c r="Q1649" s="5" t="s">
        <v>26</v>
      </c>
      <c r="R1649" s="5" t="s">
        <v>26</v>
      </c>
      <c r="S1649" s="5">
        <v>70</v>
      </c>
      <c r="T1649" s="5" t="s">
        <v>22</v>
      </c>
      <c r="U1649" s="5" t="s">
        <v>23</v>
      </c>
      <c r="V1649" s="5" t="s">
        <v>24</v>
      </c>
      <c r="W1649" s="12">
        <v>208</v>
      </c>
      <c r="X1649" s="7">
        <f t="shared" si="100"/>
        <v>0.31</v>
      </c>
      <c r="Y1649" s="5">
        <f t="shared" si="101"/>
        <v>143.51999999999998</v>
      </c>
      <c r="AI1649" t="e">
        <f>VLOOKUP(A1649,NP!$A:$B,2,FALSE)</f>
        <v>#N/A</v>
      </c>
      <c r="AJ1649">
        <f t="shared" si="102"/>
        <v>0</v>
      </c>
      <c r="AK1649">
        <f>VLOOKUP(F1649,Kondition!$B$4:$AG$31,15,FALSE)*100</f>
        <v>31</v>
      </c>
      <c r="AL1649" t="e">
        <f t="shared" si="103"/>
        <v>#REF!</v>
      </c>
      <c r="AM1649">
        <v>17</v>
      </c>
    </row>
    <row r="1650" spans="1:39" x14ac:dyDescent="0.3">
      <c r="A1650" s="5">
        <v>10022758</v>
      </c>
      <c r="B1650" s="6">
        <v>3188649809738</v>
      </c>
      <c r="C1650" s="5" t="s">
        <v>76</v>
      </c>
      <c r="D1650" s="5" t="s">
        <v>299</v>
      </c>
      <c r="E1650" s="12">
        <v>241</v>
      </c>
      <c r="F1650" s="5" t="s">
        <v>41</v>
      </c>
      <c r="G1650" s="5">
        <v>2255018</v>
      </c>
      <c r="H1650" s="36" t="s">
        <v>76</v>
      </c>
      <c r="I1650" s="5">
        <v>225</v>
      </c>
      <c r="J1650" s="5">
        <v>50</v>
      </c>
      <c r="K1650" s="5">
        <v>18</v>
      </c>
      <c r="L1650" s="5" t="s">
        <v>244</v>
      </c>
      <c r="M1650" s="5">
        <v>99</v>
      </c>
      <c r="N1650" s="5"/>
      <c r="O1650" s="5" t="s">
        <v>19</v>
      </c>
      <c r="P1650" s="5"/>
      <c r="Q1650" s="5" t="s">
        <v>26</v>
      </c>
      <c r="R1650" s="5" t="s">
        <v>26</v>
      </c>
      <c r="S1650" s="5">
        <v>69</v>
      </c>
      <c r="T1650" s="5" t="s">
        <v>35</v>
      </c>
      <c r="U1650" s="5" t="s">
        <v>23</v>
      </c>
      <c r="V1650" s="5" t="s">
        <v>24</v>
      </c>
      <c r="W1650" s="12">
        <v>241</v>
      </c>
      <c r="X1650" s="7" t="str">
        <f t="shared" si="100"/>
        <v>NP</v>
      </c>
      <c r="Y1650" s="5">
        <f t="shared" si="101"/>
        <v>165.5</v>
      </c>
      <c r="AI1650">
        <f>VLOOKUP(A1650,NP!$A:$B,2,FALSE)</f>
        <v>165.5</v>
      </c>
      <c r="AJ1650">
        <f t="shared" si="102"/>
        <v>165.5</v>
      </c>
      <c r="AK1650">
        <f>VLOOKUP(F1650,Kondition!$B$4:$AG$31,18,FALSE)*100</f>
        <v>31</v>
      </c>
      <c r="AL1650" t="e">
        <f t="shared" si="103"/>
        <v>#REF!</v>
      </c>
      <c r="AM1650">
        <v>17</v>
      </c>
    </row>
    <row r="1651" spans="1:39" x14ac:dyDescent="0.3">
      <c r="A1651" s="5">
        <v>10023101</v>
      </c>
      <c r="B1651" s="6">
        <v>3188649808854</v>
      </c>
      <c r="C1651" s="5" t="s">
        <v>76</v>
      </c>
      <c r="D1651" s="5" t="s">
        <v>302</v>
      </c>
      <c r="E1651" s="12">
        <v>429.5</v>
      </c>
      <c r="F1651" s="5" t="s">
        <v>41</v>
      </c>
      <c r="G1651" s="5">
        <v>2653520</v>
      </c>
      <c r="H1651" s="36" t="s">
        <v>76</v>
      </c>
      <c r="I1651" s="5">
        <v>265</v>
      </c>
      <c r="J1651" s="5">
        <v>35</v>
      </c>
      <c r="K1651" s="5">
        <v>20</v>
      </c>
      <c r="L1651" s="5" t="s">
        <v>244</v>
      </c>
      <c r="M1651" s="5">
        <v>99</v>
      </c>
      <c r="N1651" s="5"/>
      <c r="O1651" s="5" t="s">
        <v>25</v>
      </c>
      <c r="P1651" s="5"/>
      <c r="Q1651" s="5" t="s">
        <v>26</v>
      </c>
      <c r="R1651" s="5" t="s">
        <v>21</v>
      </c>
      <c r="S1651" s="5">
        <v>70</v>
      </c>
      <c r="T1651" s="5" t="s">
        <v>35</v>
      </c>
      <c r="U1651" s="5" t="s">
        <v>23</v>
      </c>
      <c r="V1651" s="5" t="s">
        <v>24</v>
      </c>
      <c r="W1651" s="12">
        <v>429.5</v>
      </c>
      <c r="X1651" s="7" t="str">
        <f t="shared" si="100"/>
        <v>NP</v>
      </c>
      <c r="Y1651" s="5">
        <f t="shared" si="101"/>
        <v>267</v>
      </c>
      <c r="AI1651">
        <f>VLOOKUP(A1651,NP!$A:$B,2,FALSE)</f>
        <v>267</v>
      </c>
      <c r="AJ1651">
        <f t="shared" si="102"/>
        <v>267</v>
      </c>
      <c r="AK1651">
        <f>VLOOKUP(F1651,Kondition!$B$4:$AG$309,24,FALSE)*100</f>
        <v>35</v>
      </c>
      <c r="AL1651" t="e">
        <f t="shared" si="103"/>
        <v>#REF!</v>
      </c>
      <c r="AM1651">
        <v>19</v>
      </c>
    </row>
    <row r="1652" spans="1:39" x14ac:dyDescent="0.3">
      <c r="A1652" s="5">
        <v>10023192</v>
      </c>
      <c r="B1652" s="6">
        <v>3188649811670</v>
      </c>
      <c r="C1652" s="5" t="s">
        <v>76</v>
      </c>
      <c r="D1652" s="5" t="s">
        <v>303</v>
      </c>
      <c r="E1652" s="12">
        <v>96</v>
      </c>
      <c r="F1652" s="5" t="s">
        <v>41</v>
      </c>
      <c r="G1652" s="5">
        <v>1956515</v>
      </c>
      <c r="H1652" s="36" t="s">
        <v>76</v>
      </c>
      <c r="I1652" s="5">
        <v>195</v>
      </c>
      <c r="J1652" s="5">
        <v>65</v>
      </c>
      <c r="K1652" s="5">
        <v>15</v>
      </c>
      <c r="L1652" s="5" t="s">
        <v>301</v>
      </c>
      <c r="M1652" s="5">
        <v>91</v>
      </c>
      <c r="N1652" s="5"/>
      <c r="O1652" s="5" t="s">
        <v>19</v>
      </c>
      <c r="P1652" s="5"/>
      <c r="Q1652" s="5" t="s">
        <v>26</v>
      </c>
      <c r="R1652" s="5" t="s">
        <v>26</v>
      </c>
      <c r="S1652" s="5">
        <v>68</v>
      </c>
      <c r="T1652" s="5" t="s">
        <v>35</v>
      </c>
      <c r="U1652" s="5" t="s">
        <v>23</v>
      </c>
      <c r="V1652" s="5" t="s">
        <v>24</v>
      </c>
      <c r="W1652" s="12">
        <v>96</v>
      </c>
      <c r="X1652" s="7">
        <f t="shared" si="100"/>
        <v>0.31</v>
      </c>
      <c r="Y1652" s="5">
        <f t="shared" si="101"/>
        <v>66.239999999999995</v>
      </c>
      <c r="AI1652" t="e">
        <f>VLOOKUP(A1652,NP!$A:$B,2,FALSE)</f>
        <v>#N/A</v>
      </c>
      <c r="AJ1652">
        <f t="shared" si="102"/>
        <v>0</v>
      </c>
      <c r="AK1652">
        <f>VLOOKUP(F1652,Kondition!$B$4:$AG$31,9,FALSE)*100</f>
        <v>31</v>
      </c>
      <c r="AL1652" t="e">
        <f t="shared" si="103"/>
        <v>#REF!</v>
      </c>
      <c r="AM1652">
        <v>16</v>
      </c>
    </row>
    <row r="1653" spans="1:39" x14ac:dyDescent="0.3">
      <c r="A1653" s="5">
        <v>10023251</v>
      </c>
      <c r="B1653" s="6">
        <v>3188649811120</v>
      </c>
      <c r="C1653" s="5" t="s">
        <v>76</v>
      </c>
      <c r="D1653" s="5" t="s">
        <v>304</v>
      </c>
      <c r="E1653" s="12">
        <v>177.5</v>
      </c>
      <c r="F1653" s="5" t="s">
        <v>41</v>
      </c>
      <c r="G1653" s="5">
        <v>2156017</v>
      </c>
      <c r="H1653" s="36" t="s">
        <v>76</v>
      </c>
      <c r="I1653" s="5">
        <v>215</v>
      </c>
      <c r="J1653" s="5">
        <v>60</v>
      </c>
      <c r="K1653" s="5">
        <v>17</v>
      </c>
      <c r="L1653" s="5" t="s">
        <v>244</v>
      </c>
      <c r="M1653" s="5">
        <v>96</v>
      </c>
      <c r="N1653" s="5"/>
      <c r="O1653" s="5" t="s">
        <v>19</v>
      </c>
      <c r="P1653" s="5"/>
      <c r="Q1653" s="5" t="s">
        <v>26</v>
      </c>
      <c r="R1653" s="5" t="s">
        <v>26</v>
      </c>
      <c r="S1653" s="5">
        <v>68</v>
      </c>
      <c r="T1653" s="5" t="s">
        <v>35</v>
      </c>
      <c r="U1653" s="5" t="s">
        <v>23</v>
      </c>
      <c r="V1653" s="5" t="s">
        <v>24</v>
      </c>
      <c r="W1653" s="12">
        <v>177.5</v>
      </c>
      <c r="X1653" s="7">
        <f t="shared" si="100"/>
        <v>0.31</v>
      </c>
      <c r="Y1653" s="5">
        <f t="shared" si="101"/>
        <v>122.47499999999999</v>
      </c>
      <c r="AI1653" t="e">
        <f>VLOOKUP(A1653,NP!$A:$B,2,FALSE)</f>
        <v>#N/A</v>
      </c>
      <c r="AJ1653">
        <f t="shared" si="102"/>
        <v>0</v>
      </c>
      <c r="AK1653">
        <f>VLOOKUP(F1653,Kondition!$B$4:$AG$31,15,FALSE)*100</f>
        <v>31</v>
      </c>
      <c r="AL1653" t="e">
        <f t="shared" si="103"/>
        <v>#REF!</v>
      </c>
      <c r="AM1653">
        <v>17</v>
      </c>
    </row>
    <row r="1654" spans="1:39" x14ac:dyDescent="0.3">
      <c r="A1654" s="5">
        <v>10023583</v>
      </c>
      <c r="B1654" s="6">
        <v>3188649808793</v>
      </c>
      <c r="C1654" s="5" t="s">
        <v>76</v>
      </c>
      <c r="D1654" s="5" t="s">
        <v>310</v>
      </c>
      <c r="E1654" s="12">
        <v>239</v>
      </c>
      <c r="F1654" s="5" t="s">
        <v>41</v>
      </c>
      <c r="G1654" s="5">
        <v>2554018</v>
      </c>
      <c r="H1654" s="36" t="s">
        <v>76</v>
      </c>
      <c r="I1654" s="5">
        <v>255</v>
      </c>
      <c r="J1654" s="5">
        <v>40</v>
      </c>
      <c r="K1654" s="5">
        <v>18</v>
      </c>
      <c r="L1654" s="5" t="s">
        <v>311</v>
      </c>
      <c r="M1654" s="5">
        <v>99</v>
      </c>
      <c r="N1654" s="5"/>
      <c r="O1654" s="5" t="s">
        <v>25</v>
      </c>
      <c r="P1654" s="5"/>
      <c r="Q1654" s="5" t="s">
        <v>26</v>
      </c>
      <c r="R1654" s="5" t="s">
        <v>21</v>
      </c>
      <c r="S1654" s="5">
        <v>71</v>
      </c>
      <c r="T1654" s="5" t="s">
        <v>22</v>
      </c>
      <c r="U1654" s="5" t="s">
        <v>23</v>
      </c>
      <c r="V1654" s="5" t="s">
        <v>24</v>
      </c>
      <c r="W1654" s="12">
        <v>239</v>
      </c>
      <c r="X1654" s="7" t="str">
        <f t="shared" si="100"/>
        <v>NP</v>
      </c>
      <c r="Y1654" s="5">
        <f t="shared" si="101"/>
        <v>164.5</v>
      </c>
      <c r="AI1654">
        <f>VLOOKUP(A1654,NP!$A:$B,2,FALSE)</f>
        <v>164.5</v>
      </c>
      <c r="AJ1654">
        <f t="shared" si="102"/>
        <v>164.5</v>
      </c>
      <c r="AK1654">
        <f>VLOOKUP(F1654,Kondition!$B$4:$AG$31,18,FALSE)*100</f>
        <v>31</v>
      </c>
      <c r="AL1654" t="e">
        <f t="shared" si="103"/>
        <v>#REF!</v>
      </c>
      <c r="AM1654">
        <v>17</v>
      </c>
    </row>
    <row r="1655" spans="1:39" x14ac:dyDescent="0.3">
      <c r="A1655" s="5">
        <v>10023632</v>
      </c>
      <c r="B1655" s="6">
        <v>3188649811571</v>
      </c>
      <c r="C1655" s="5" t="s">
        <v>76</v>
      </c>
      <c r="D1655" s="5" t="s">
        <v>312</v>
      </c>
      <c r="E1655" s="12">
        <v>155.5</v>
      </c>
      <c r="F1655" s="5" t="s">
        <v>41</v>
      </c>
      <c r="G1655" s="5">
        <v>2255516</v>
      </c>
      <c r="H1655" s="36" t="s">
        <v>76</v>
      </c>
      <c r="I1655" s="5">
        <v>225</v>
      </c>
      <c r="J1655" s="5">
        <v>55</v>
      </c>
      <c r="K1655" s="5">
        <v>16</v>
      </c>
      <c r="L1655" s="5" t="s">
        <v>301</v>
      </c>
      <c r="M1655" s="5">
        <v>95</v>
      </c>
      <c r="N1655" s="5"/>
      <c r="O1655" s="5" t="s">
        <v>19</v>
      </c>
      <c r="P1655" s="5"/>
      <c r="Q1655" s="5" t="s">
        <v>20</v>
      </c>
      <c r="R1655" s="5" t="s">
        <v>21</v>
      </c>
      <c r="S1655" s="5">
        <v>68</v>
      </c>
      <c r="T1655" s="5" t="s">
        <v>35</v>
      </c>
      <c r="U1655" s="5" t="s">
        <v>23</v>
      </c>
      <c r="V1655" s="5" t="s">
        <v>24</v>
      </c>
      <c r="W1655" s="12">
        <v>155.5</v>
      </c>
      <c r="X1655" s="7">
        <f t="shared" si="100"/>
        <v>0.31</v>
      </c>
      <c r="Y1655" s="5">
        <f t="shared" si="101"/>
        <v>107.29499999999999</v>
      </c>
      <c r="AI1655" t="e">
        <f>VLOOKUP(A1655,NP!$A:$B,2,FALSE)</f>
        <v>#N/A</v>
      </c>
      <c r="AJ1655">
        <f t="shared" si="102"/>
        <v>0</v>
      </c>
      <c r="AK1655">
        <f>VLOOKUP(F1655,Kondition!$B$4:$AG$31,12,FALSE)*100</f>
        <v>31</v>
      </c>
      <c r="AL1655" t="e">
        <f t="shared" si="103"/>
        <v>#REF!</v>
      </c>
      <c r="AM1655">
        <v>16</v>
      </c>
    </row>
    <row r="1656" spans="1:39" x14ac:dyDescent="0.3">
      <c r="A1656" s="5">
        <v>10109794</v>
      </c>
      <c r="B1656" s="6">
        <v>8019227220797</v>
      </c>
      <c r="C1656" s="5" t="s">
        <v>77</v>
      </c>
      <c r="D1656" s="5" t="s">
        <v>1851</v>
      </c>
      <c r="E1656" s="12">
        <v>374</v>
      </c>
      <c r="F1656" s="5" t="s">
        <v>54</v>
      </c>
      <c r="G1656" s="5">
        <v>2554018</v>
      </c>
      <c r="H1656" s="36" t="s">
        <v>77</v>
      </c>
      <c r="I1656" s="5">
        <v>255</v>
      </c>
      <c r="J1656" s="5">
        <v>40</v>
      </c>
      <c r="K1656" s="5">
        <v>18</v>
      </c>
      <c r="L1656" s="5" t="s">
        <v>1575</v>
      </c>
      <c r="M1656" s="5">
        <v>95</v>
      </c>
      <c r="N1656" s="5"/>
      <c r="O1656" s="5" t="s">
        <v>19</v>
      </c>
      <c r="P1656" s="5" t="s">
        <v>57</v>
      </c>
      <c r="Q1656" s="5" t="s">
        <v>26</v>
      </c>
      <c r="R1656" s="5" t="s">
        <v>27</v>
      </c>
      <c r="S1656" s="5">
        <v>73</v>
      </c>
      <c r="T1656" s="5" t="s">
        <v>22</v>
      </c>
      <c r="U1656" s="5" t="s">
        <v>23</v>
      </c>
      <c r="V1656" s="5" t="s">
        <v>24</v>
      </c>
      <c r="W1656" s="12">
        <v>374</v>
      </c>
      <c r="X1656" s="7" t="str">
        <f t="shared" ref="X1656:X1719" si="104">IF(AJ1656&gt;0,"NP",AK1656/100)</f>
        <v>NP</v>
      </c>
      <c r="Y1656" s="5">
        <f t="shared" ref="Y1656:Y1719" si="105">IF(AJ1656&gt;0,AI1656,E1656*(100%-X1656))</f>
        <v>209.5</v>
      </c>
      <c r="AI1656">
        <f>VLOOKUP(A1656,NP!$A:$B,2,FALSE)</f>
        <v>209.5</v>
      </c>
      <c r="AJ1656">
        <f t="shared" ref="AJ1656:AJ1719" si="106">_xlfn.IFNA(AI1656,0)</f>
        <v>209.5</v>
      </c>
      <c r="AK1656">
        <f>VLOOKUP(F1656,Kondition!$B$4:$AG$31,18,FALSE)*100</f>
        <v>35.5</v>
      </c>
      <c r="AL1656" t="e">
        <f t="shared" ref="AL1656:AL1719" si="107">$AI$1&amp;F1656&amp;K1656</f>
        <v>#REF!</v>
      </c>
      <c r="AM1656">
        <v>17</v>
      </c>
    </row>
    <row r="1657" spans="1:39" x14ac:dyDescent="0.3">
      <c r="A1657" s="5">
        <v>10023669</v>
      </c>
      <c r="B1657" s="6">
        <v>4038526252333</v>
      </c>
      <c r="C1657" s="5" t="s">
        <v>76</v>
      </c>
      <c r="D1657" s="5" t="s">
        <v>313</v>
      </c>
      <c r="E1657" s="12">
        <v>167.5</v>
      </c>
      <c r="F1657" s="5" t="s">
        <v>41</v>
      </c>
      <c r="G1657" s="5">
        <v>2055017</v>
      </c>
      <c r="H1657" s="36" t="s">
        <v>76</v>
      </c>
      <c r="I1657" s="5">
        <v>205</v>
      </c>
      <c r="J1657" s="5">
        <v>50</v>
      </c>
      <c r="K1657" s="5">
        <v>17</v>
      </c>
      <c r="L1657" s="5" t="s">
        <v>244</v>
      </c>
      <c r="M1657" s="5">
        <v>93</v>
      </c>
      <c r="N1657" s="5"/>
      <c r="O1657" s="5" t="s">
        <v>19</v>
      </c>
      <c r="P1657" s="5"/>
      <c r="Q1657" s="5" t="s">
        <v>26</v>
      </c>
      <c r="R1657" s="5" t="s">
        <v>26</v>
      </c>
      <c r="S1657" s="5">
        <v>68</v>
      </c>
      <c r="T1657" s="5" t="s">
        <v>35</v>
      </c>
      <c r="U1657" s="5" t="s">
        <v>23</v>
      </c>
      <c r="V1657" s="5" t="s">
        <v>24</v>
      </c>
      <c r="W1657" s="12">
        <v>167.5</v>
      </c>
      <c r="X1657" s="7">
        <f t="shared" si="104"/>
        <v>0.31</v>
      </c>
      <c r="Y1657" s="5">
        <f t="shared" si="105"/>
        <v>115.57499999999999</v>
      </c>
      <c r="AI1657" t="e">
        <f>VLOOKUP(A1657,NP!$A:$B,2,FALSE)</f>
        <v>#N/A</v>
      </c>
      <c r="AJ1657">
        <f t="shared" si="106"/>
        <v>0</v>
      </c>
      <c r="AK1657">
        <f>VLOOKUP(F1657,Kondition!$B$4:$AG$31,15,FALSE)*100</f>
        <v>31</v>
      </c>
      <c r="AL1657" t="e">
        <f t="shared" si="107"/>
        <v>#REF!</v>
      </c>
      <c r="AM1657">
        <v>17</v>
      </c>
    </row>
    <row r="1658" spans="1:39" x14ac:dyDescent="0.3">
      <c r="A1658" s="5">
        <v>10023671</v>
      </c>
      <c r="B1658" s="6">
        <v>4038526252364</v>
      </c>
      <c r="C1658" s="5" t="s">
        <v>76</v>
      </c>
      <c r="D1658" s="5" t="s">
        <v>314</v>
      </c>
      <c r="E1658" s="12">
        <v>118.5</v>
      </c>
      <c r="F1658" s="5" t="s">
        <v>41</v>
      </c>
      <c r="G1658" s="5">
        <v>2055516</v>
      </c>
      <c r="H1658" s="36" t="s">
        <v>76</v>
      </c>
      <c r="I1658" s="5">
        <v>205</v>
      </c>
      <c r="J1658" s="5">
        <v>55</v>
      </c>
      <c r="K1658" s="5">
        <v>16</v>
      </c>
      <c r="L1658" s="5" t="s">
        <v>244</v>
      </c>
      <c r="M1658" s="5">
        <v>91</v>
      </c>
      <c r="N1658" s="5"/>
      <c r="O1658" s="5" t="s">
        <v>19</v>
      </c>
      <c r="P1658" s="5"/>
      <c r="Q1658" s="5" t="s">
        <v>26</v>
      </c>
      <c r="R1658" s="5" t="s">
        <v>26</v>
      </c>
      <c r="S1658" s="5">
        <v>68</v>
      </c>
      <c r="T1658" s="5" t="s">
        <v>35</v>
      </c>
      <c r="U1658" s="5" t="s">
        <v>23</v>
      </c>
      <c r="V1658" s="5" t="s">
        <v>24</v>
      </c>
      <c r="W1658" s="12">
        <v>118.5</v>
      </c>
      <c r="X1658" s="7">
        <f t="shared" si="104"/>
        <v>0.31</v>
      </c>
      <c r="Y1658" s="5">
        <f t="shared" si="105"/>
        <v>81.765000000000001</v>
      </c>
      <c r="AI1658" t="e">
        <f>VLOOKUP(A1658,NP!$A:$B,2,FALSE)</f>
        <v>#N/A</v>
      </c>
      <c r="AJ1658">
        <f t="shared" si="106"/>
        <v>0</v>
      </c>
      <c r="AK1658">
        <f>VLOOKUP(F1658,Kondition!$B$4:$AG$31,12,FALSE)*100</f>
        <v>31</v>
      </c>
      <c r="AL1658" t="e">
        <f t="shared" si="107"/>
        <v>#REF!</v>
      </c>
      <c r="AM1658">
        <v>16</v>
      </c>
    </row>
    <row r="1659" spans="1:39" x14ac:dyDescent="0.3">
      <c r="A1659" s="5">
        <v>10023696</v>
      </c>
      <c r="B1659" s="6">
        <v>4038526261953</v>
      </c>
      <c r="C1659" s="5" t="s">
        <v>76</v>
      </c>
      <c r="D1659" s="5" t="s">
        <v>315</v>
      </c>
      <c r="E1659" s="12">
        <v>389.5</v>
      </c>
      <c r="F1659" s="5" t="s">
        <v>41</v>
      </c>
      <c r="G1659" s="5">
        <v>2553019</v>
      </c>
      <c r="H1659" s="36" t="s">
        <v>76</v>
      </c>
      <c r="I1659" s="5">
        <v>255</v>
      </c>
      <c r="J1659" s="5">
        <v>30</v>
      </c>
      <c r="K1659" s="5">
        <v>19</v>
      </c>
      <c r="L1659" s="5" t="s">
        <v>244</v>
      </c>
      <c r="M1659" s="5">
        <v>91</v>
      </c>
      <c r="N1659" s="5"/>
      <c r="O1659" s="5" t="s">
        <v>29</v>
      </c>
      <c r="P1659" s="5"/>
      <c r="Q1659" s="5" t="s">
        <v>26</v>
      </c>
      <c r="R1659" s="5" t="s">
        <v>21</v>
      </c>
      <c r="S1659" s="5">
        <v>70</v>
      </c>
      <c r="T1659" s="5" t="s">
        <v>35</v>
      </c>
      <c r="U1659" s="5" t="s">
        <v>23</v>
      </c>
      <c r="V1659" s="5" t="s">
        <v>24</v>
      </c>
      <c r="W1659" s="12">
        <v>389.5</v>
      </c>
      <c r="X1659" s="7" t="str">
        <f t="shared" si="104"/>
        <v>NP</v>
      </c>
      <c r="Y1659" s="5">
        <f t="shared" si="105"/>
        <v>245.5</v>
      </c>
      <c r="AI1659">
        <f>VLOOKUP(A1659,NP!$A:$B,2,FALSE)</f>
        <v>245.5</v>
      </c>
      <c r="AJ1659">
        <f t="shared" si="106"/>
        <v>245.5</v>
      </c>
      <c r="AK1659">
        <f>VLOOKUP(F1659,Kondition!$B$4:$AG$31,21,FALSE)*100</f>
        <v>35</v>
      </c>
      <c r="AL1659" t="e">
        <f t="shared" si="107"/>
        <v>#REF!</v>
      </c>
      <c r="AM1659">
        <v>19</v>
      </c>
    </row>
    <row r="1660" spans="1:39" x14ac:dyDescent="0.3">
      <c r="A1660" s="5">
        <v>10023819</v>
      </c>
      <c r="B1660" s="6">
        <v>3188649814619</v>
      </c>
      <c r="C1660" s="5" t="s">
        <v>76</v>
      </c>
      <c r="D1660" s="5" t="s">
        <v>316</v>
      </c>
      <c r="E1660" s="12">
        <v>352</v>
      </c>
      <c r="F1660" s="5" t="s">
        <v>41</v>
      </c>
      <c r="G1660" s="5">
        <v>2553520</v>
      </c>
      <c r="H1660" s="36" t="s">
        <v>76</v>
      </c>
      <c r="I1660" s="5">
        <v>255</v>
      </c>
      <c r="J1660" s="5">
        <v>35</v>
      </c>
      <c r="K1660" s="5">
        <v>20</v>
      </c>
      <c r="L1660" s="5" t="s">
        <v>244</v>
      </c>
      <c r="M1660" s="5">
        <v>97</v>
      </c>
      <c r="N1660" s="5"/>
      <c r="O1660" s="5" t="s">
        <v>29</v>
      </c>
      <c r="P1660" s="5"/>
      <c r="Q1660" s="5" t="s">
        <v>26</v>
      </c>
      <c r="R1660" s="5" t="s">
        <v>26</v>
      </c>
      <c r="S1660" s="5">
        <v>70</v>
      </c>
      <c r="T1660" s="5" t="s">
        <v>35</v>
      </c>
      <c r="U1660" s="5" t="s">
        <v>23</v>
      </c>
      <c r="V1660" s="5" t="s">
        <v>24</v>
      </c>
      <c r="W1660" s="12">
        <v>352</v>
      </c>
      <c r="X1660" s="7" t="str">
        <f t="shared" si="104"/>
        <v>NP</v>
      </c>
      <c r="Y1660" s="5">
        <f t="shared" si="105"/>
        <v>225.5</v>
      </c>
      <c r="AI1660">
        <f>VLOOKUP(A1660,NP!$A:$B,2,FALSE)</f>
        <v>225.5</v>
      </c>
      <c r="AJ1660">
        <f t="shared" si="106"/>
        <v>225.5</v>
      </c>
      <c r="AK1660">
        <f>VLOOKUP(F1660,Kondition!$B$4:$AG$309,24,FALSE)*100</f>
        <v>35</v>
      </c>
      <c r="AL1660" t="e">
        <f t="shared" si="107"/>
        <v>#REF!</v>
      </c>
      <c r="AM1660">
        <v>19</v>
      </c>
    </row>
    <row r="1661" spans="1:39" x14ac:dyDescent="0.3">
      <c r="A1661" s="5">
        <v>10023891</v>
      </c>
      <c r="B1661" s="6">
        <v>3188649811601</v>
      </c>
      <c r="C1661" s="5" t="s">
        <v>76</v>
      </c>
      <c r="D1661" s="5" t="s">
        <v>318</v>
      </c>
      <c r="E1661" s="12">
        <v>342</v>
      </c>
      <c r="F1661" s="5" t="s">
        <v>41</v>
      </c>
      <c r="G1661" s="5">
        <v>2553520</v>
      </c>
      <c r="H1661" s="36" t="s">
        <v>76</v>
      </c>
      <c r="I1661" s="5">
        <v>255</v>
      </c>
      <c r="J1661" s="5">
        <v>35</v>
      </c>
      <c r="K1661" s="5">
        <v>20</v>
      </c>
      <c r="L1661" s="5" t="s">
        <v>244</v>
      </c>
      <c r="M1661" s="5">
        <v>97</v>
      </c>
      <c r="N1661" s="5"/>
      <c r="O1661" s="5" t="s">
        <v>25</v>
      </c>
      <c r="P1661" s="5"/>
      <c r="Q1661" s="5" t="s">
        <v>26</v>
      </c>
      <c r="R1661" s="5" t="s">
        <v>21</v>
      </c>
      <c r="S1661" s="5">
        <v>73</v>
      </c>
      <c r="T1661" s="5" t="s">
        <v>22</v>
      </c>
      <c r="U1661" s="5" t="s">
        <v>23</v>
      </c>
      <c r="V1661" s="5" t="s">
        <v>24</v>
      </c>
      <c r="W1661" s="12">
        <v>342</v>
      </c>
      <c r="X1661" s="7" t="str">
        <f t="shared" si="104"/>
        <v>NP</v>
      </c>
      <c r="Y1661" s="5">
        <f t="shared" si="105"/>
        <v>220</v>
      </c>
      <c r="AI1661">
        <f>VLOOKUP(A1661,NP!$A:$B,2,FALSE)</f>
        <v>220</v>
      </c>
      <c r="AJ1661">
        <f t="shared" si="106"/>
        <v>220</v>
      </c>
      <c r="AK1661">
        <f>VLOOKUP(F1661,Kondition!$B$4:$AG$309,24,FALSE)*100</f>
        <v>35</v>
      </c>
      <c r="AL1661" t="e">
        <f t="shared" si="107"/>
        <v>#REF!</v>
      </c>
      <c r="AM1661">
        <v>19</v>
      </c>
    </row>
    <row r="1662" spans="1:39" x14ac:dyDescent="0.3">
      <c r="A1662" s="5">
        <v>10023928</v>
      </c>
      <c r="B1662" s="6">
        <v>3188649819393</v>
      </c>
      <c r="C1662" s="5" t="s">
        <v>76</v>
      </c>
      <c r="D1662" s="5" t="s">
        <v>319</v>
      </c>
      <c r="E1662" s="12">
        <v>117</v>
      </c>
      <c r="F1662" s="5" t="s">
        <v>41</v>
      </c>
      <c r="G1662" s="5">
        <v>2055516</v>
      </c>
      <c r="H1662" s="36" t="s">
        <v>76</v>
      </c>
      <c r="I1662" s="5">
        <v>205</v>
      </c>
      <c r="J1662" s="5">
        <v>55</v>
      </c>
      <c r="K1662" s="5">
        <v>16</v>
      </c>
      <c r="L1662" s="5" t="s">
        <v>301</v>
      </c>
      <c r="M1662" s="5">
        <v>91</v>
      </c>
      <c r="N1662" s="5"/>
      <c r="O1662" s="5" t="s">
        <v>19</v>
      </c>
      <c r="P1662" s="5"/>
      <c r="Q1662" s="5" t="s">
        <v>26</v>
      </c>
      <c r="R1662" s="5" t="s">
        <v>21</v>
      </c>
      <c r="S1662" s="5">
        <v>68</v>
      </c>
      <c r="T1662" s="5" t="s">
        <v>35</v>
      </c>
      <c r="U1662" s="5" t="s">
        <v>23</v>
      </c>
      <c r="V1662" s="5" t="s">
        <v>24</v>
      </c>
      <c r="W1662" s="12">
        <v>117</v>
      </c>
      <c r="X1662" s="7">
        <f t="shared" si="104"/>
        <v>0.31</v>
      </c>
      <c r="Y1662" s="5">
        <f t="shared" si="105"/>
        <v>80.72999999999999</v>
      </c>
      <c r="AI1662" t="e">
        <f>VLOOKUP(A1662,NP!$A:$B,2,FALSE)</f>
        <v>#N/A</v>
      </c>
      <c r="AJ1662">
        <f t="shared" si="106"/>
        <v>0</v>
      </c>
      <c r="AK1662">
        <f>VLOOKUP(F1662,Kondition!$B$4:$AG$31,12,FALSE)*100</f>
        <v>31</v>
      </c>
      <c r="AL1662" t="e">
        <f t="shared" si="107"/>
        <v>#REF!</v>
      </c>
      <c r="AM1662">
        <v>16</v>
      </c>
    </row>
    <row r="1663" spans="1:39" x14ac:dyDescent="0.3">
      <c r="A1663" s="5">
        <v>10023932</v>
      </c>
      <c r="B1663" s="6">
        <v>3188649817573</v>
      </c>
      <c r="C1663" s="5" t="s">
        <v>76</v>
      </c>
      <c r="D1663" s="5" t="s">
        <v>320</v>
      </c>
      <c r="E1663" s="12">
        <v>117</v>
      </c>
      <c r="F1663" s="5" t="s">
        <v>41</v>
      </c>
      <c r="G1663" s="5">
        <v>2055516</v>
      </c>
      <c r="H1663" s="36" t="s">
        <v>76</v>
      </c>
      <c r="I1663" s="5">
        <v>205</v>
      </c>
      <c r="J1663" s="5">
        <v>55</v>
      </c>
      <c r="K1663" s="5">
        <v>16</v>
      </c>
      <c r="L1663" s="5" t="s">
        <v>301</v>
      </c>
      <c r="M1663" s="5">
        <v>91</v>
      </c>
      <c r="N1663" s="5"/>
      <c r="O1663" s="5" t="s">
        <v>19</v>
      </c>
      <c r="P1663" s="5"/>
      <c r="Q1663" s="5" t="s">
        <v>26</v>
      </c>
      <c r="R1663" s="5" t="s">
        <v>21</v>
      </c>
      <c r="S1663" s="5">
        <v>68</v>
      </c>
      <c r="T1663" s="5" t="s">
        <v>35</v>
      </c>
      <c r="U1663" s="5" t="s">
        <v>23</v>
      </c>
      <c r="V1663" s="5" t="s">
        <v>24</v>
      </c>
      <c r="W1663" s="12">
        <v>117</v>
      </c>
      <c r="X1663" s="7">
        <f t="shared" si="104"/>
        <v>0.31</v>
      </c>
      <c r="Y1663" s="5">
        <f t="shared" si="105"/>
        <v>80.72999999999999</v>
      </c>
      <c r="AI1663" t="e">
        <f>VLOOKUP(A1663,NP!$A:$B,2,FALSE)</f>
        <v>#N/A</v>
      </c>
      <c r="AJ1663">
        <f t="shared" si="106"/>
        <v>0</v>
      </c>
      <c r="AK1663">
        <f>VLOOKUP(F1663,Kondition!$B$4:$AG$31,12,FALSE)*100</f>
        <v>31</v>
      </c>
      <c r="AL1663" t="e">
        <f t="shared" si="107"/>
        <v>#REF!</v>
      </c>
      <c r="AM1663">
        <v>16</v>
      </c>
    </row>
    <row r="1664" spans="1:39" x14ac:dyDescent="0.3">
      <c r="A1664" s="5">
        <v>10024047</v>
      </c>
      <c r="B1664" s="6">
        <v>3188649819461</v>
      </c>
      <c r="C1664" s="5" t="s">
        <v>76</v>
      </c>
      <c r="D1664" s="5" t="s">
        <v>321</v>
      </c>
      <c r="E1664" s="12">
        <v>181</v>
      </c>
      <c r="F1664" s="5" t="s">
        <v>41</v>
      </c>
      <c r="G1664" s="5">
        <v>2255517</v>
      </c>
      <c r="H1664" s="36" t="s">
        <v>76</v>
      </c>
      <c r="I1664" s="5">
        <v>225</v>
      </c>
      <c r="J1664" s="5">
        <v>55</v>
      </c>
      <c r="K1664" s="5">
        <v>17</v>
      </c>
      <c r="L1664" s="5" t="s">
        <v>244</v>
      </c>
      <c r="M1664" s="5">
        <v>97</v>
      </c>
      <c r="N1664" s="5"/>
      <c r="O1664" s="5" t="s">
        <v>19</v>
      </c>
      <c r="P1664" s="5"/>
      <c r="Q1664" s="5" t="s">
        <v>26</v>
      </c>
      <c r="R1664" s="5" t="s">
        <v>26</v>
      </c>
      <c r="S1664" s="5">
        <v>68</v>
      </c>
      <c r="T1664" s="5" t="s">
        <v>35</v>
      </c>
      <c r="U1664" s="5" t="s">
        <v>23</v>
      </c>
      <c r="V1664" s="5" t="s">
        <v>24</v>
      </c>
      <c r="W1664" s="12">
        <v>181</v>
      </c>
      <c r="X1664" s="7">
        <f t="shared" si="104"/>
        <v>0.31</v>
      </c>
      <c r="Y1664" s="5">
        <f t="shared" si="105"/>
        <v>124.88999999999999</v>
      </c>
      <c r="AI1664" t="e">
        <f>VLOOKUP(A1664,NP!$A:$B,2,FALSE)</f>
        <v>#N/A</v>
      </c>
      <c r="AJ1664">
        <f t="shared" si="106"/>
        <v>0</v>
      </c>
      <c r="AK1664">
        <f>VLOOKUP(F1664,Kondition!$B$4:$AG$31,15,FALSE)*100</f>
        <v>31</v>
      </c>
      <c r="AL1664" t="e">
        <f t="shared" si="107"/>
        <v>#REF!</v>
      </c>
      <c r="AM1664">
        <v>17</v>
      </c>
    </row>
    <row r="1665" spans="1:39" x14ac:dyDescent="0.3">
      <c r="A1665" s="5">
        <v>10024260</v>
      </c>
      <c r="B1665" s="6">
        <v>3188649817030</v>
      </c>
      <c r="C1665" s="5" t="s">
        <v>76</v>
      </c>
      <c r="D1665" s="5" t="s">
        <v>323</v>
      </c>
      <c r="E1665" s="12">
        <v>245.5</v>
      </c>
      <c r="F1665" s="5" t="s">
        <v>41</v>
      </c>
      <c r="G1665" s="5">
        <v>2455018</v>
      </c>
      <c r="H1665" s="36" t="s">
        <v>76</v>
      </c>
      <c r="I1665" s="5">
        <v>245</v>
      </c>
      <c r="J1665" s="5">
        <v>50</v>
      </c>
      <c r="K1665" s="5">
        <v>18</v>
      </c>
      <c r="L1665" s="5" t="s">
        <v>301</v>
      </c>
      <c r="M1665" s="5">
        <v>104</v>
      </c>
      <c r="N1665" s="5"/>
      <c r="O1665" s="5" t="s">
        <v>25</v>
      </c>
      <c r="P1665" s="5"/>
      <c r="Q1665" s="5" t="s">
        <v>21</v>
      </c>
      <c r="R1665" s="5" t="s">
        <v>21</v>
      </c>
      <c r="S1665" s="5">
        <v>71</v>
      </c>
      <c r="T1665" s="5" t="s">
        <v>22</v>
      </c>
      <c r="U1665" s="5" t="s">
        <v>23</v>
      </c>
      <c r="V1665" s="5" t="s">
        <v>24</v>
      </c>
      <c r="W1665" s="12">
        <v>245.5</v>
      </c>
      <c r="X1665" s="7" t="str">
        <f t="shared" si="104"/>
        <v>NP</v>
      </c>
      <c r="Y1665" s="5">
        <f t="shared" si="105"/>
        <v>168</v>
      </c>
      <c r="AI1665">
        <f>VLOOKUP(A1665,NP!$A:$B,2,FALSE)</f>
        <v>168</v>
      </c>
      <c r="AJ1665">
        <f t="shared" si="106"/>
        <v>168</v>
      </c>
      <c r="AK1665">
        <f>VLOOKUP(F1665,Kondition!$B$4:$AG$31,18,FALSE)*100</f>
        <v>31</v>
      </c>
      <c r="AL1665" t="e">
        <f t="shared" si="107"/>
        <v>#REF!</v>
      </c>
      <c r="AM1665">
        <v>17</v>
      </c>
    </row>
    <row r="1666" spans="1:39" x14ac:dyDescent="0.3">
      <c r="A1666" s="5">
        <v>10024261</v>
      </c>
      <c r="B1666" s="6">
        <v>3188649818501</v>
      </c>
      <c r="C1666" s="5" t="s">
        <v>76</v>
      </c>
      <c r="D1666" s="5" t="s">
        <v>324</v>
      </c>
      <c r="E1666" s="12">
        <v>562.5</v>
      </c>
      <c r="F1666" s="5" t="s">
        <v>41</v>
      </c>
      <c r="G1666" s="5">
        <v>2853021</v>
      </c>
      <c r="H1666" s="36" t="s">
        <v>76</v>
      </c>
      <c r="I1666" s="5">
        <v>285</v>
      </c>
      <c r="J1666" s="5">
        <v>30</v>
      </c>
      <c r="K1666" s="5">
        <v>21</v>
      </c>
      <c r="L1666" s="5" t="s">
        <v>301</v>
      </c>
      <c r="M1666" s="5">
        <v>100</v>
      </c>
      <c r="N1666" s="5"/>
      <c r="O1666" s="5" t="s">
        <v>29</v>
      </c>
      <c r="P1666" s="5"/>
      <c r="Q1666" s="5" t="s">
        <v>21</v>
      </c>
      <c r="R1666" s="5" t="s">
        <v>21</v>
      </c>
      <c r="S1666" s="5">
        <v>73</v>
      </c>
      <c r="T1666" s="5" t="s">
        <v>22</v>
      </c>
      <c r="U1666" s="5" t="s">
        <v>23</v>
      </c>
      <c r="V1666" s="5" t="s">
        <v>24</v>
      </c>
      <c r="W1666" s="12">
        <v>562.5</v>
      </c>
      <c r="X1666" s="7" t="str">
        <f t="shared" si="104"/>
        <v>NP</v>
      </c>
      <c r="Y1666" s="5">
        <f t="shared" si="105"/>
        <v>339</v>
      </c>
      <c r="AI1666">
        <f>VLOOKUP(A1666,NP!$A:$B,2,FALSE)</f>
        <v>339</v>
      </c>
      <c r="AJ1666">
        <f t="shared" si="106"/>
        <v>339</v>
      </c>
      <c r="AK1666">
        <f>VLOOKUP(F1666,Kondition!$B$4:$AG$31,27,FALSE)*100</f>
        <v>35</v>
      </c>
      <c r="AL1666" t="e">
        <f t="shared" si="107"/>
        <v>#REF!</v>
      </c>
      <c r="AM1666">
        <v>19</v>
      </c>
    </row>
    <row r="1667" spans="1:39" x14ac:dyDescent="0.3">
      <c r="A1667" s="5">
        <v>10024262</v>
      </c>
      <c r="B1667" s="6">
        <v>3188649817955</v>
      </c>
      <c r="C1667" s="5" t="s">
        <v>76</v>
      </c>
      <c r="D1667" s="5" t="s">
        <v>325</v>
      </c>
      <c r="E1667" s="12">
        <v>132.5</v>
      </c>
      <c r="F1667" s="5" t="s">
        <v>41</v>
      </c>
      <c r="G1667" s="5">
        <v>1955516</v>
      </c>
      <c r="H1667" s="36" t="s">
        <v>76</v>
      </c>
      <c r="I1667" s="5">
        <v>195</v>
      </c>
      <c r="J1667" s="5">
        <v>55</v>
      </c>
      <c r="K1667" s="5">
        <v>16</v>
      </c>
      <c r="L1667" s="5" t="s">
        <v>301</v>
      </c>
      <c r="M1667" s="5">
        <v>87</v>
      </c>
      <c r="N1667" s="5"/>
      <c r="O1667" s="5" t="s">
        <v>33</v>
      </c>
      <c r="P1667" s="5"/>
      <c r="Q1667" s="5" t="s">
        <v>20</v>
      </c>
      <c r="R1667" s="5" t="s">
        <v>26</v>
      </c>
      <c r="S1667" s="5">
        <v>67</v>
      </c>
      <c r="T1667" s="5" t="s">
        <v>35</v>
      </c>
      <c r="U1667" s="5" t="s">
        <v>23</v>
      </c>
      <c r="V1667" s="5" t="s">
        <v>24</v>
      </c>
      <c r="W1667" s="12">
        <v>132.5</v>
      </c>
      <c r="X1667" s="7">
        <f t="shared" si="104"/>
        <v>0.31</v>
      </c>
      <c r="Y1667" s="5">
        <f t="shared" si="105"/>
        <v>91.424999999999997</v>
      </c>
      <c r="AI1667" t="e">
        <f>VLOOKUP(A1667,NP!$A:$B,2,FALSE)</f>
        <v>#N/A</v>
      </c>
      <c r="AJ1667">
        <f t="shared" si="106"/>
        <v>0</v>
      </c>
      <c r="AK1667">
        <f>VLOOKUP(F1667,Kondition!$B$4:$AG$31,12,FALSE)*100</f>
        <v>31</v>
      </c>
      <c r="AL1667" t="e">
        <f t="shared" si="107"/>
        <v>#REF!</v>
      </c>
      <c r="AM1667">
        <v>16</v>
      </c>
    </row>
    <row r="1668" spans="1:39" x14ac:dyDescent="0.3">
      <c r="A1668" s="5">
        <v>10024360</v>
      </c>
      <c r="B1668" s="6">
        <v>5452000447883</v>
      </c>
      <c r="C1668" s="5" t="s">
        <v>76</v>
      </c>
      <c r="D1668" s="5" t="s">
        <v>326</v>
      </c>
      <c r="E1668" s="12">
        <v>73</v>
      </c>
      <c r="F1668" s="5" t="s">
        <v>41</v>
      </c>
      <c r="G1668" s="5">
        <v>1557013</v>
      </c>
      <c r="H1668" s="36" t="s">
        <v>76</v>
      </c>
      <c r="I1668" s="5">
        <v>155</v>
      </c>
      <c r="J1668" s="5">
        <v>70</v>
      </c>
      <c r="K1668" s="5">
        <v>13</v>
      </c>
      <c r="L1668" s="5" t="s">
        <v>252</v>
      </c>
      <c r="M1668" s="5">
        <v>75</v>
      </c>
      <c r="N1668" s="5"/>
      <c r="O1668" s="5" t="s">
        <v>33</v>
      </c>
      <c r="P1668" s="5"/>
      <c r="Q1668" s="5" t="s">
        <v>26</v>
      </c>
      <c r="R1668" s="5" t="s">
        <v>21</v>
      </c>
      <c r="S1668" s="5">
        <v>66</v>
      </c>
      <c r="T1668" s="5" t="s">
        <v>35</v>
      </c>
      <c r="U1668" s="5" t="s">
        <v>23</v>
      </c>
      <c r="V1668" s="5" t="s">
        <v>24</v>
      </c>
      <c r="W1668" s="12">
        <v>73</v>
      </c>
      <c r="X1668" s="7">
        <f t="shared" si="104"/>
        <v>0.31</v>
      </c>
      <c r="Y1668" s="5">
        <f t="shared" si="105"/>
        <v>50.37</v>
      </c>
      <c r="AI1668" t="e">
        <f>VLOOKUP(A1668,NP!$A:$B,2,FALSE)</f>
        <v>#N/A</v>
      </c>
      <c r="AJ1668">
        <f t="shared" si="106"/>
        <v>0</v>
      </c>
      <c r="AK1668">
        <f>VLOOKUP(F1668,Kondition!$B$4:$AG$31,3,FALSE)*100</f>
        <v>31</v>
      </c>
      <c r="AL1668" t="e">
        <f t="shared" si="107"/>
        <v>#REF!</v>
      </c>
      <c r="AM1668">
        <v>16</v>
      </c>
    </row>
    <row r="1669" spans="1:39" x14ac:dyDescent="0.3">
      <c r="A1669" s="5">
        <v>10024380</v>
      </c>
      <c r="B1669" s="6">
        <v>3188649820344</v>
      </c>
      <c r="C1669" s="5" t="s">
        <v>76</v>
      </c>
      <c r="D1669" s="5" t="s">
        <v>327</v>
      </c>
      <c r="E1669" s="12">
        <v>91.5</v>
      </c>
      <c r="F1669" s="5" t="s">
        <v>41</v>
      </c>
      <c r="G1669" s="5">
        <v>1656515</v>
      </c>
      <c r="H1669" s="36" t="s">
        <v>76</v>
      </c>
      <c r="I1669" s="5">
        <v>165</v>
      </c>
      <c r="J1669" s="5">
        <v>65</v>
      </c>
      <c r="K1669" s="5">
        <v>15</v>
      </c>
      <c r="L1669" s="5" t="s">
        <v>328</v>
      </c>
      <c r="M1669" s="5">
        <v>81</v>
      </c>
      <c r="N1669" s="5"/>
      <c r="O1669" s="5" t="s">
        <v>33</v>
      </c>
      <c r="P1669" s="5"/>
      <c r="Q1669" s="5" t="s">
        <v>21</v>
      </c>
      <c r="R1669" s="5" t="s">
        <v>27</v>
      </c>
      <c r="S1669" s="5">
        <v>66</v>
      </c>
      <c r="T1669" s="5" t="s">
        <v>35</v>
      </c>
      <c r="U1669" s="5" t="s">
        <v>23</v>
      </c>
      <c r="V1669" s="5" t="s">
        <v>24</v>
      </c>
      <c r="W1669" s="12">
        <v>91.5</v>
      </c>
      <c r="X1669" s="7">
        <f t="shared" si="104"/>
        <v>0.31</v>
      </c>
      <c r="Y1669" s="5">
        <f t="shared" si="105"/>
        <v>63.134999999999998</v>
      </c>
      <c r="AI1669" t="e">
        <f>VLOOKUP(A1669,NP!$A:$B,2,FALSE)</f>
        <v>#N/A</v>
      </c>
      <c r="AJ1669">
        <f t="shared" si="106"/>
        <v>0</v>
      </c>
      <c r="AK1669">
        <f>VLOOKUP(F1669,Kondition!$B$4:$AG$31,9,FALSE)*100</f>
        <v>31</v>
      </c>
      <c r="AL1669" t="e">
        <f t="shared" si="107"/>
        <v>#REF!</v>
      </c>
      <c r="AM1669">
        <v>16</v>
      </c>
    </row>
    <row r="1670" spans="1:39" x14ac:dyDescent="0.3">
      <c r="A1670" s="5">
        <v>10024382</v>
      </c>
      <c r="B1670" s="6">
        <v>3188649820429</v>
      </c>
      <c r="C1670" s="5" t="s">
        <v>76</v>
      </c>
      <c r="D1670" s="5" t="s">
        <v>329</v>
      </c>
      <c r="E1670" s="12">
        <v>118</v>
      </c>
      <c r="F1670" s="5" t="s">
        <v>41</v>
      </c>
      <c r="G1670" s="5">
        <v>1855515</v>
      </c>
      <c r="H1670" s="36" t="s">
        <v>76</v>
      </c>
      <c r="I1670" s="5">
        <v>185</v>
      </c>
      <c r="J1670" s="5">
        <v>55</v>
      </c>
      <c r="K1670" s="5">
        <v>15</v>
      </c>
      <c r="L1670" s="5" t="s">
        <v>328</v>
      </c>
      <c r="M1670" s="5">
        <v>82</v>
      </c>
      <c r="N1670" s="5"/>
      <c r="O1670" s="5" t="s">
        <v>33</v>
      </c>
      <c r="P1670" s="5"/>
      <c r="Q1670" s="5" t="s">
        <v>21</v>
      </c>
      <c r="R1670" s="5" t="s">
        <v>27</v>
      </c>
      <c r="S1670" s="5">
        <v>66</v>
      </c>
      <c r="T1670" s="5" t="s">
        <v>35</v>
      </c>
      <c r="U1670" s="5" t="s">
        <v>23</v>
      </c>
      <c r="V1670" s="5" t="s">
        <v>24</v>
      </c>
      <c r="W1670" s="12">
        <v>118</v>
      </c>
      <c r="X1670" s="7">
        <f t="shared" si="104"/>
        <v>0.31</v>
      </c>
      <c r="Y1670" s="5">
        <f t="shared" si="105"/>
        <v>81.419999999999987</v>
      </c>
      <c r="AI1670" t="e">
        <f>VLOOKUP(A1670,NP!$A:$B,2,FALSE)</f>
        <v>#N/A</v>
      </c>
      <c r="AJ1670">
        <f t="shared" si="106"/>
        <v>0</v>
      </c>
      <c r="AK1670">
        <f>VLOOKUP(F1670,Kondition!$B$4:$AG$31,9,FALSE)*100</f>
        <v>31</v>
      </c>
      <c r="AL1670" t="e">
        <f t="shared" si="107"/>
        <v>#REF!</v>
      </c>
      <c r="AM1670">
        <v>16</v>
      </c>
    </row>
    <row r="1671" spans="1:39" x14ac:dyDescent="0.3">
      <c r="A1671" s="5">
        <v>10024387</v>
      </c>
      <c r="B1671" s="6">
        <v>3188649820375</v>
      </c>
      <c r="C1671" s="5" t="s">
        <v>76</v>
      </c>
      <c r="D1671" s="5" t="s">
        <v>330</v>
      </c>
      <c r="E1671" s="12">
        <v>79.5</v>
      </c>
      <c r="F1671" s="5" t="s">
        <v>41</v>
      </c>
      <c r="G1671" s="5">
        <v>1756514</v>
      </c>
      <c r="H1671" s="36" t="s">
        <v>76</v>
      </c>
      <c r="I1671" s="5">
        <v>175</v>
      </c>
      <c r="J1671" s="5">
        <v>65</v>
      </c>
      <c r="K1671" s="5">
        <v>14</v>
      </c>
      <c r="L1671" s="5" t="s">
        <v>328</v>
      </c>
      <c r="M1671" s="5">
        <v>82</v>
      </c>
      <c r="N1671" s="5"/>
      <c r="O1671" s="5" t="s">
        <v>33</v>
      </c>
      <c r="P1671" s="5"/>
      <c r="Q1671" s="5" t="s">
        <v>21</v>
      </c>
      <c r="R1671" s="5" t="s">
        <v>27</v>
      </c>
      <c r="S1671" s="5">
        <v>66</v>
      </c>
      <c r="T1671" s="5" t="s">
        <v>35</v>
      </c>
      <c r="U1671" s="5" t="s">
        <v>23</v>
      </c>
      <c r="V1671" s="5" t="s">
        <v>24</v>
      </c>
      <c r="W1671" s="12">
        <v>79.5</v>
      </c>
      <c r="X1671" s="7">
        <f t="shared" si="104"/>
        <v>0.31</v>
      </c>
      <c r="Y1671" s="5">
        <f t="shared" si="105"/>
        <v>54.854999999999997</v>
      </c>
      <c r="AI1671" t="e">
        <f>VLOOKUP(A1671,NP!$A:$B,2,FALSE)</f>
        <v>#N/A</v>
      </c>
      <c r="AJ1671">
        <f t="shared" si="106"/>
        <v>0</v>
      </c>
      <c r="AK1671">
        <f>VLOOKUP(F1671,Kondition!$B$4:$AG$31,6,FALSE)*100</f>
        <v>31</v>
      </c>
      <c r="AL1671" t="e">
        <f t="shared" si="107"/>
        <v>#REF!</v>
      </c>
      <c r="AM1671">
        <v>16</v>
      </c>
    </row>
    <row r="1672" spans="1:39" x14ac:dyDescent="0.3">
      <c r="A1672" s="5">
        <v>10024388</v>
      </c>
      <c r="B1672" s="6">
        <v>3188649820443</v>
      </c>
      <c r="C1672" s="5" t="s">
        <v>76</v>
      </c>
      <c r="D1672" s="5" t="s">
        <v>331</v>
      </c>
      <c r="E1672" s="12">
        <v>87</v>
      </c>
      <c r="F1672" s="5" t="s">
        <v>41</v>
      </c>
      <c r="G1672" s="5">
        <v>1856015</v>
      </c>
      <c r="H1672" s="36" t="s">
        <v>76</v>
      </c>
      <c r="I1672" s="5">
        <v>185</v>
      </c>
      <c r="J1672" s="5">
        <v>60</v>
      </c>
      <c r="K1672" s="5">
        <v>15</v>
      </c>
      <c r="L1672" s="5" t="s">
        <v>328</v>
      </c>
      <c r="M1672" s="5">
        <v>84</v>
      </c>
      <c r="N1672" s="5"/>
      <c r="O1672" s="5" t="s">
        <v>33</v>
      </c>
      <c r="P1672" s="5"/>
      <c r="Q1672" s="5" t="s">
        <v>21</v>
      </c>
      <c r="R1672" s="5" t="s">
        <v>27</v>
      </c>
      <c r="S1672" s="5">
        <v>67</v>
      </c>
      <c r="T1672" s="5" t="s">
        <v>35</v>
      </c>
      <c r="U1672" s="5" t="s">
        <v>23</v>
      </c>
      <c r="V1672" s="5" t="s">
        <v>24</v>
      </c>
      <c r="W1672" s="12">
        <v>87</v>
      </c>
      <c r="X1672" s="7">
        <f t="shared" si="104"/>
        <v>0.31</v>
      </c>
      <c r="Y1672" s="5">
        <f t="shared" si="105"/>
        <v>60.029999999999994</v>
      </c>
      <c r="AI1672" t="e">
        <f>VLOOKUP(A1672,NP!$A:$B,2,FALSE)</f>
        <v>#N/A</v>
      </c>
      <c r="AJ1672">
        <f t="shared" si="106"/>
        <v>0</v>
      </c>
      <c r="AK1672">
        <f>VLOOKUP(F1672,Kondition!$B$4:$AG$31,9,FALSE)*100</f>
        <v>31</v>
      </c>
      <c r="AL1672" t="e">
        <f t="shared" si="107"/>
        <v>#REF!</v>
      </c>
      <c r="AM1672">
        <v>16</v>
      </c>
    </row>
    <row r="1673" spans="1:39" x14ac:dyDescent="0.3">
      <c r="A1673" s="5">
        <v>10024389</v>
      </c>
      <c r="B1673" s="6">
        <v>3188649820351</v>
      </c>
      <c r="C1673" s="5" t="s">
        <v>76</v>
      </c>
      <c r="D1673" s="5" t="s">
        <v>332</v>
      </c>
      <c r="E1673" s="12">
        <v>83.5</v>
      </c>
      <c r="F1673" s="5" t="s">
        <v>41</v>
      </c>
      <c r="G1673" s="5">
        <v>1657014</v>
      </c>
      <c r="H1673" s="36" t="s">
        <v>76</v>
      </c>
      <c r="I1673" s="5">
        <v>165</v>
      </c>
      <c r="J1673" s="5">
        <v>70</v>
      </c>
      <c r="K1673" s="5">
        <v>14</v>
      </c>
      <c r="L1673" s="5" t="s">
        <v>328</v>
      </c>
      <c r="M1673" s="5">
        <v>81</v>
      </c>
      <c r="N1673" s="5"/>
      <c r="O1673" s="5" t="s">
        <v>33</v>
      </c>
      <c r="P1673" s="5"/>
      <c r="Q1673" s="5" t="s">
        <v>21</v>
      </c>
      <c r="R1673" s="5" t="s">
        <v>27</v>
      </c>
      <c r="S1673" s="5">
        <v>65</v>
      </c>
      <c r="T1673" s="5" t="s">
        <v>35</v>
      </c>
      <c r="U1673" s="5" t="s">
        <v>23</v>
      </c>
      <c r="V1673" s="5" t="s">
        <v>24</v>
      </c>
      <c r="W1673" s="12">
        <v>83.5</v>
      </c>
      <c r="X1673" s="7">
        <f t="shared" si="104"/>
        <v>0.31</v>
      </c>
      <c r="Y1673" s="5">
        <f t="shared" si="105"/>
        <v>57.614999999999995</v>
      </c>
      <c r="AI1673" t="e">
        <f>VLOOKUP(A1673,NP!$A:$B,2,FALSE)</f>
        <v>#N/A</v>
      </c>
      <c r="AJ1673">
        <f t="shared" si="106"/>
        <v>0</v>
      </c>
      <c r="AK1673">
        <f>VLOOKUP(F1673,Kondition!$B$4:$AG$31,6,FALSE)*100</f>
        <v>31</v>
      </c>
      <c r="AL1673" t="e">
        <f t="shared" si="107"/>
        <v>#REF!</v>
      </c>
      <c r="AM1673">
        <v>16</v>
      </c>
    </row>
    <row r="1674" spans="1:39" x14ac:dyDescent="0.3">
      <c r="A1674" s="5">
        <v>10024413</v>
      </c>
      <c r="B1674" s="6">
        <v>3188649820528</v>
      </c>
      <c r="C1674" s="5" t="s">
        <v>76</v>
      </c>
      <c r="D1674" s="5" t="s">
        <v>335</v>
      </c>
      <c r="E1674" s="12">
        <v>82</v>
      </c>
      <c r="F1674" s="5" t="s">
        <v>41</v>
      </c>
      <c r="G1674" s="5">
        <v>1756515</v>
      </c>
      <c r="H1674" s="36" t="s">
        <v>76</v>
      </c>
      <c r="I1674" s="5">
        <v>175</v>
      </c>
      <c r="J1674" s="5">
        <v>65</v>
      </c>
      <c r="K1674" s="5">
        <v>15</v>
      </c>
      <c r="L1674" s="5" t="s">
        <v>328</v>
      </c>
      <c r="M1674" s="5">
        <v>84</v>
      </c>
      <c r="N1674" s="5"/>
      <c r="O1674" s="5" t="s">
        <v>33</v>
      </c>
      <c r="P1674" s="5"/>
      <c r="Q1674" s="5" t="s">
        <v>21</v>
      </c>
      <c r="R1674" s="5" t="s">
        <v>27</v>
      </c>
      <c r="S1674" s="5">
        <v>67</v>
      </c>
      <c r="T1674" s="5" t="s">
        <v>35</v>
      </c>
      <c r="U1674" s="5" t="s">
        <v>23</v>
      </c>
      <c r="V1674" s="5" t="s">
        <v>24</v>
      </c>
      <c r="W1674" s="12">
        <v>82</v>
      </c>
      <c r="X1674" s="7">
        <f t="shared" si="104"/>
        <v>0.31</v>
      </c>
      <c r="Y1674" s="5">
        <f t="shared" si="105"/>
        <v>56.58</v>
      </c>
      <c r="AI1674" t="e">
        <f>VLOOKUP(A1674,NP!$A:$B,2,FALSE)</f>
        <v>#N/A</v>
      </c>
      <c r="AJ1674">
        <f t="shared" si="106"/>
        <v>0</v>
      </c>
      <c r="AK1674">
        <f>VLOOKUP(F1674,Kondition!$B$4:$AG$31,9,FALSE)*100</f>
        <v>31</v>
      </c>
      <c r="AL1674" t="e">
        <f t="shared" si="107"/>
        <v>#REF!</v>
      </c>
      <c r="AM1674">
        <v>16</v>
      </c>
    </row>
    <row r="1675" spans="1:39" x14ac:dyDescent="0.3">
      <c r="A1675" s="5">
        <v>10024414</v>
      </c>
      <c r="B1675" s="6">
        <v>3188649821709</v>
      </c>
      <c r="C1675" s="5" t="s">
        <v>76</v>
      </c>
      <c r="D1675" s="5" t="s">
        <v>336</v>
      </c>
      <c r="E1675" s="12">
        <v>91</v>
      </c>
      <c r="F1675" s="5" t="s">
        <v>41</v>
      </c>
      <c r="G1675" s="5">
        <v>1956515</v>
      </c>
      <c r="H1675" s="36" t="s">
        <v>76</v>
      </c>
      <c r="I1675" s="5">
        <v>195</v>
      </c>
      <c r="J1675" s="5">
        <v>65</v>
      </c>
      <c r="K1675" s="5">
        <v>15</v>
      </c>
      <c r="L1675" s="5" t="s">
        <v>328</v>
      </c>
      <c r="M1675" s="5">
        <v>95</v>
      </c>
      <c r="N1675" s="5"/>
      <c r="O1675" s="5" t="s">
        <v>33</v>
      </c>
      <c r="P1675" s="5"/>
      <c r="Q1675" s="5" t="s">
        <v>21</v>
      </c>
      <c r="R1675" s="5" t="s">
        <v>27</v>
      </c>
      <c r="S1675" s="5">
        <v>67</v>
      </c>
      <c r="T1675" s="5" t="s">
        <v>35</v>
      </c>
      <c r="U1675" s="5" t="s">
        <v>23</v>
      </c>
      <c r="V1675" s="5" t="s">
        <v>24</v>
      </c>
      <c r="W1675" s="12">
        <v>91</v>
      </c>
      <c r="X1675" s="7">
        <f t="shared" si="104"/>
        <v>0.31</v>
      </c>
      <c r="Y1675" s="5">
        <f t="shared" si="105"/>
        <v>62.789999999999992</v>
      </c>
      <c r="AI1675" t="e">
        <f>VLOOKUP(A1675,NP!$A:$B,2,FALSE)</f>
        <v>#N/A</v>
      </c>
      <c r="AJ1675">
        <f t="shared" si="106"/>
        <v>0</v>
      </c>
      <c r="AK1675">
        <f>VLOOKUP(F1675,Kondition!$B$4:$AG$31,9,FALSE)*100</f>
        <v>31</v>
      </c>
      <c r="AL1675" t="e">
        <f t="shared" si="107"/>
        <v>#REF!</v>
      </c>
      <c r="AM1675">
        <v>16</v>
      </c>
    </row>
    <row r="1676" spans="1:39" x14ac:dyDescent="0.3">
      <c r="A1676" s="5">
        <v>10024415</v>
      </c>
      <c r="B1676" s="6">
        <v>3188649820504</v>
      </c>
      <c r="C1676" s="5" t="s">
        <v>76</v>
      </c>
      <c r="D1676" s="5" t="s">
        <v>337</v>
      </c>
      <c r="E1676" s="12">
        <v>78.5</v>
      </c>
      <c r="F1676" s="5" t="s">
        <v>41</v>
      </c>
      <c r="G1676" s="5">
        <v>1956515</v>
      </c>
      <c r="H1676" s="36" t="s">
        <v>76</v>
      </c>
      <c r="I1676" s="5">
        <v>195</v>
      </c>
      <c r="J1676" s="5">
        <v>65</v>
      </c>
      <c r="K1676" s="5">
        <v>15</v>
      </c>
      <c r="L1676" s="5" t="s">
        <v>328</v>
      </c>
      <c r="M1676" s="5">
        <v>91</v>
      </c>
      <c r="N1676" s="5"/>
      <c r="O1676" s="5" t="s">
        <v>33</v>
      </c>
      <c r="P1676" s="5"/>
      <c r="Q1676" s="5" t="s">
        <v>21</v>
      </c>
      <c r="R1676" s="5" t="s">
        <v>27</v>
      </c>
      <c r="S1676" s="5">
        <v>67</v>
      </c>
      <c r="T1676" s="5" t="s">
        <v>35</v>
      </c>
      <c r="U1676" s="5" t="s">
        <v>23</v>
      </c>
      <c r="V1676" s="5" t="s">
        <v>24</v>
      </c>
      <c r="W1676" s="12">
        <v>78.5</v>
      </c>
      <c r="X1676" s="7">
        <f t="shared" si="104"/>
        <v>0.31</v>
      </c>
      <c r="Y1676" s="5">
        <f t="shared" si="105"/>
        <v>54.164999999999999</v>
      </c>
      <c r="AI1676" t="e">
        <f>VLOOKUP(A1676,NP!$A:$B,2,FALSE)</f>
        <v>#N/A</v>
      </c>
      <c r="AJ1676">
        <f t="shared" si="106"/>
        <v>0</v>
      </c>
      <c r="AK1676">
        <f>VLOOKUP(F1676,Kondition!$B$4:$AG$31,9,FALSE)*100</f>
        <v>31</v>
      </c>
      <c r="AL1676" t="e">
        <f t="shared" si="107"/>
        <v>#REF!</v>
      </c>
      <c r="AM1676">
        <v>16</v>
      </c>
    </row>
    <row r="1677" spans="1:39" x14ac:dyDescent="0.3">
      <c r="A1677" s="5">
        <v>10024416</v>
      </c>
      <c r="B1677" s="6">
        <v>3188649820498</v>
      </c>
      <c r="C1677" s="5" t="s">
        <v>76</v>
      </c>
      <c r="D1677" s="5" t="s">
        <v>338</v>
      </c>
      <c r="E1677" s="12">
        <v>97.5</v>
      </c>
      <c r="F1677" s="5" t="s">
        <v>41</v>
      </c>
      <c r="G1677" s="5">
        <v>1956015</v>
      </c>
      <c r="H1677" s="36" t="s">
        <v>76</v>
      </c>
      <c r="I1677" s="5">
        <v>195</v>
      </c>
      <c r="J1677" s="5">
        <v>60</v>
      </c>
      <c r="K1677" s="5">
        <v>15</v>
      </c>
      <c r="L1677" s="5" t="s">
        <v>328</v>
      </c>
      <c r="M1677" s="5">
        <v>88</v>
      </c>
      <c r="N1677" s="5"/>
      <c r="O1677" s="5" t="s">
        <v>33</v>
      </c>
      <c r="P1677" s="5"/>
      <c r="Q1677" s="5" t="s">
        <v>21</v>
      </c>
      <c r="R1677" s="5" t="s">
        <v>27</v>
      </c>
      <c r="S1677" s="5">
        <v>68</v>
      </c>
      <c r="T1677" s="5" t="s">
        <v>35</v>
      </c>
      <c r="U1677" s="5" t="s">
        <v>23</v>
      </c>
      <c r="V1677" s="5" t="s">
        <v>24</v>
      </c>
      <c r="W1677" s="12">
        <v>97.5</v>
      </c>
      <c r="X1677" s="7">
        <f t="shared" si="104"/>
        <v>0.31</v>
      </c>
      <c r="Y1677" s="5">
        <f t="shared" si="105"/>
        <v>67.274999999999991</v>
      </c>
      <c r="AI1677" t="e">
        <f>VLOOKUP(A1677,NP!$A:$B,2,FALSE)</f>
        <v>#N/A</v>
      </c>
      <c r="AJ1677">
        <f t="shared" si="106"/>
        <v>0</v>
      </c>
      <c r="AK1677">
        <f>VLOOKUP(F1677,Kondition!$B$4:$AG$31,9,FALSE)*100</f>
        <v>31</v>
      </c>
      <c r="AL1677" t="e">
        <f t="shared" si="107"/>
        <v>#REF!</v>
      </c>
      <c r="AM1677">
        <v>16</v>
      </c>
    </row>
    <row r="1678" spans="1:39" x14ac:dyDescent="0.3">
      <c r="A1678" s="5">
        <v>10024417</v>
      </c>
      <c r="B1678" s="6">
        <v>3188649820481</v>
      </c>
      <c r="C1678" s="5" t="s">
        <v>76</v>
      </c>
      <c r="D1678" s="5" t="s">
        <v>339</v>
      </c>
      <c r="E1678" s="12">
        <v>93.5</v>
      </c>
      <c r="F1678" s="5" t="s">
        <v>41</v>
      </c>
      <c r="G1678" s="5">
        <v>1856515</v>
      </c>
      <c r="H1678" s="36" t="s">
        <v>76</v>
      </c>
      <c r="I1678" s="5">
        <v>185</v>
      </c>
      <c r="J1678" s="5">
        <v>65</v>
      </c>
      <c r="K1678" s="5">
        <v>15</v>
      </c>
      <c r="L1678" s="5" t="s">
        <v>328</v>
      </c>
      <c r="M1678" s="5">
        <v>92</v>
      </c>
      <c r="N1678" s="5"/>
      <c r="O1678" s="5" t="s">
        <v>33</v>
      </c>
      <c r="P1678" s="5"/>
      <c r="Q1678" s="5" t="s">
        <v>21</v>
      </c>
      <c r="R1678" s="5" t="s">
        <v>27</v>
      </c>
      <c r="S1678" s="5">
        <v>67</v>
      </c>
      <c r="T1678" s="5" t="s">
        <v>35</v>
      </c>
      <c r="U1678" s="5" t="s">
        <v>23</v>
      </c>
      <c r="V1678" s="5" t="s">
        <v>24</v>
      </c>
      <c r="W1678" s="12">
        <v>93.5</v>
      </c>
      <c r="X1678" s="7">
        <f t="shared" si="104"/>
        <v>0.31</v>
      </c>
      <c r="Y1678" s="5">
        <f t="shared" si="105"/>
        <v>64.515000000000001</v>
      </c>
      <c r="AI1678" t="e">
        <f>VLOOKUP(A1678,NP!$A:$B,2,FALSE)</f>
        <v>#N/A</v>
      </c>
      <c r="AJ1678">
        <f t="shared" si="106"/>
        <v>0</v>
      </c>
      <c r="AK1678">
        <f>VLOOKUP(F1678,Kondition!$B$4:$AG$31,9,FALSE)*100</f>
        <v>31</v>
      </c>
      <c r="AL1678" t="e">
        <f t="shared" si="107"/>
        <v>#REF!</v>
      </c>
      <c r="AM1678">
        <v>16</v>
      </c>
    </row>
    <row r="1679" spans="1:39" x14ac:dyDescent="0.3">
      <c r="A1679" s="5">
        <v>10024419</v>
      </c>
      <c r="B1679" s="6">
        <v>3188649820467</v>
      </c>
      <c r="C1679" s="5" t="s">
        <v>76</v>
      </c>
      <c r="D1679" s="5" t="s">
        <v>340</v>
      </c>
      <c r="E1679" s="12">
        <v>93.5</v>
      </c>
      <c r="F1679" s="5" t="s">
        <v>41</v>
      </c>
      <c r="G1679" s="5">
        <v>1856514</v>
      </c>
      <c r="H1679" s="36" t="s">
        <v>76</v>
      </c>
      <c r="I1679" s="5">
        <v>185</v>
      </c>
      <c r="J1679" s="5">
        <v>65</v>
      </c>
      <c r="K1679" s="5">
        <v>14</v>
      </c>
      <c r="L1679" s="5" t="s">
        <v>328</v>
      </c>
      <c r="M1679" s="5">
        <v>86</v>
      </c>
      <c r="N1679" s="5"/>
      <c r="O1679" s="5" t="s">
        <v>33</v>
      </c>
      <c r="P1679" s="5"/>
      <c r="Q1679" s="5" t="s">
        <v>21</v>
      </c>
      <c r="R1679" s="5" t="s">
        <v>27</v>
      </c>
      <c r="S1679" s="5">
        <v>67</v>
      </c>
      <c r="T1679" s="5" t="s">
        <v>35</v>
      </c>
      <c r="U1679" s="5" t="s">
        <v>23</v>
      </c>
      <c r="V1679" s="5" t="s">
        <v>24</v>
      </c>
      <c r="W1679" s="12">
        <v>93.5</v>
      </c>
      <c r="X1679" s="7">
        <f t="shared" si="104"/>
        <v>0.31</v>
      </c>
      <c r="Y1679" s="5">
        <f t="shared" si="105"/>
        <v>64.515000000000001</v>
      </c>
      <c r="AI1679" t="e">
        <f>VLOOKUP(A1679,NP!$A:$B,2,FALSE)</f>
        <v>#N/A</v>
      </c>
      <c r="AJ1679">
        <f t="shared" si="106"/>
        <v>0</v>
      </c>
      <c r="AK1679">
        <f>VLOOKUP(F1679,Kondition!$B$4:$AG$31,6,FALSE)*100</f>
        <v>31</v>
      </c>
      <c r="AL1679" t="e">
        <f t="shared" si="107"/>
        <v>#REF!</v>
      </c>
      <c r="AM1679">
        <v>16</v>
      </c>
    </row>
    <row r="1680" spans="1:39" x14ac:dyDescent="0.3">
      <c r="A1680" s="5">
        <v>10024428</v>
      </c>
      <c r="B1680" s="6">
        <v>5452000451040</v>
      </c>
      <c r="C1680" s="5" t="s">
        <v>76</v>
      </c>
      <c r="D1680" s="5" t="s">
        <v>341</v>
      </c>
      <c r="E1680" s="12">
        <v>83.5</v>
      </c>
      <c r="F1680" s="5" t="s">
        <v>41</v>
      </c>
      <c r="G1680" s="5">
        <v>1657013</v>
      </c>
      <c r="H1680" s="36" t="s">
        <v>76</v>
      </c>
      <c r="I1680" s="5">
        <v>165</v>
      </c>
      <c r="J1680" s="5">
        <v>70</v>
      </c>
      <c r="K1680" s="5">
        <v>13</v>
      </c>
      <c r="L1680" s="5" t="s">
        <v>252</v>
      </c>
      <c r="M1680" s="5">
        <v>79</v>
      </c>
      <c r="N1680" s="5"/>
      <c r="O1680" s="5" t="s">
        <v>33</v>
      </c>
      <c r="P1680" s="5"/>
      <c r="Q1680" s="5" t="s">
        <v>26</v>
      </c>
      <c r="R1680" s="5" t="s">
        <v>21</v>
      </c>
      <c r="S1680" s="5">
        <v>67</v>
      </c>
      <c r="T1680" s="5" t="s">
        <v>35</v>
      </c>
      <c r="U1680" s="5" t="s">
        <v>23</v>
      </c>
      <c r="V1680" s="5" t="s">
        <v>24</v>
      </c>
      <c r="W1680" s="12">
        <v>83.5</v>
      </c>
      <c r="X1680" s="7">
        <f t="shared" si="104"/>
        <v>0.31</v>
      </c>
      <c r="Y1680" s="5">
        <f t="shared" si="105"/>
        <v>57.614999999999995</v>
      </c>
      <c r="AI1680" t="e">
        <f>VLOOKUP(A1680,NP!$A:$B,2,FALSE)</f>
        <v>#N/A</v>
      </c>
      <c r="AJ1680">
        <f t="shared" si="106"/>
        <v>0</v>
      </c>
      <c r="AK1680">
        <f>VLOOKUP(F1680,Kondition!$B$4:$AG$31,3,FALSE)*100</f>
        <v>31</v>
      </c>
      <c r="AL1680" t="e">
        <f t="shared" si="107"/>
        <v>#REF!</v>
      </c>
      <c r="AM1680">
        <v>16</v>
      </c>
    </row>
    <row r="1681" spans="1:39" x14ac:dyDescent="0.3">
      <c r="A1681" s="5">
        <v>10024455</v>
      </c>
      <c r="B1681" s="6">
        <v>5452000451033</v>
      </c>
      <c r="C1681" s="5" t="s">
        <v>76</v>
      </c>
      <c r="D1681" s="5" t="s">
        <v>342</v>
      </c>
      <c r="E1681" s="12">
        <v>89</v>
      </c>
      <c r="F1681" s="5" t="s">
        <v>41</v>
      </c>
      <c r="G1681" s="5">
        <v>1656514</v>
      </c>
      <c r="H1681" s="36" t="s">
        <v>76</v>
      </c>
      <c r="I1681" s="5">
        <v>165</v>
      </c>
      <c r="J1681" s="5">
        <v>65</v>
      </c>
      <c r="K1681" s="5">
        <v>14</v>
      </c>
      <c r="L1681" s="5" t="s">
        <v>252</v>
      </c>
      <c r="M1681" s="5">
        <v>79</v>
      </c>
      <c r="N1681" s="5"/>
      <c r="O1681" s="5" t="s">
        <v>33</v>
      </c>
      <c r="P1681" s="5"/>
      <c r="Q1681" s="5" t="s">
        <v>26</v>
      </c>
      <c r="R1681" s="5" t="s">
        <v>21</v>
      </c>
      <c r="S1681" s="5">
        <v>67</v>
      </c>
      <c r="T1681" s="5" t="s">
        <v>35</v>
      </c>
      <c r="U1681" s="5" t="s">
        <v>23</v>
      </c>
      <c r="V1681" s="5" t="s">
        <v>24</v>
      </c>
      <c r="W1681" s="12">
        <v>89</v>
      </c>
      <c r="X1681" s="7">
        <f t="shared" si="104"/>
        <v>0.31</v>
      </c>
      <c r="Y1681" s="5">
        <f t="shared" si="105"/>
        <v>61.41</v>
      </c>
      <c r="AI1681" t="e">
        <f>VLOOKUP(A1681,NP!$A:$B,2,FALSE)</f>
        <v>#N/A</v>
      </c>
      <c r="AJ1681">
        <f t="shared" si="106"/>
        <v>0</v>
      </c>
      <c r="AK1681">
        <f>VLOOKUP(F1681,Kondition!$B$4:$AG$31,6,FALSE)*100</f>
        <v>31</v>
      </c>
      <c r="AL1681" t="e">
        <f t="shared" si="107"/>
        <v>#REF!</v>
      </c>
      <c r="AM1681">
        <v>16</v>
      </c>
    </row>
    <row r="1682" spans="1:39" x14ac:dyDescent="0.3">
      <c r="A1682" s="5">
        <v>10024460</v>
      </c>
      <c r="B1682" s="6">
        <v>5452000451026</v>
      </c>
      <c r="C1682" s="5" t="s">
        <v>76</v>
      </c>
      <c r="D1682" s="5" t="s">
        <v>343</v>
      </c>
      <c r="E1682" s="12">
        <v>81</v>
      </c>
      <c r="F1682" s="5" t="s">
        <v>41</v>
      </c>
      <c r="G1682" s="5">
        <v>1757013</v>
      </c>
      <c r="H1682" s="36" t="s">
        <v>76</v>
      </c>
      <c r="I1682" s="5">
        <v>175</v>
      </c>
      <c r="J1682" s="5">
        <v>70</v>
      </c>
      <c r="K1682" s="5">
        <v>13</v>
      </c>
      <c r="L1682" s="5" t="s">
        <v>252</v>
      </c>
      <c r="M1682" s="5">
        <v>82</v>
      </c>
      <c r="N1682" s="5"/>
      <c r="O1682" s="5" t="s">
        <v>33</v>
      </c>
      <c r="P1682" s="5"/>
      <c r="Q1682" s="5" t="s">
        <v>26</v>
      </c>
      <c r="R1682" s="5" t="s">
        <v>21</v>
      </c>
      <c r="S1682" s="5">
        <v>67</v>
      </c>
      <c r="T1682" s="5" t="s">
        <v>35</v>
      </c>
      <c r="U1682" s="5" t="s">
        <v>23</v>
      </c>
      <c r="V1682" s="5" t="s">
        <v>24</v>
      </c>
      <c r="W1682" s="12">
        <v>81</v>
      </c>
      <c r="X1682" s="7">
        <f t="shared" si="104"/>
        <v>0.31</v>
      </c>
      <c r="Y1682" s="5">
        <f t="shared" si="105"/>
        <v>55.889999999999993</v>
      </c>
      <c r="AI1682" t="e">
        <f>VLOOKUP(A1682,NP!$A:$B,2,FALSE)</f>
        <v>#N/A</v>
      </c>
      <c r="AJ1682">
        <f t="shared" si="106"/>
        <v>0</v>
      </c>
      <c r="AK1682">
        <f>VLOOKUP(F1682,Kondition!$B$4:$AG$31,3,FALSE)*100</f>
        <v>31</v>
      </c>
      <c r="AL1682" t="e">
        <f t="shared" si="107"/>
        <v>#REF!</v>
      </c>
      <c r="AM1682">
        <v>16</v>
      </c>
    </row>
    <row r="1683" spans="1:39" x14ac:dyDescent="0.3">
      <c r="A1683" s="5">
        <v>10024472</v>
      </c>
      <c r="B1683" s="6">
        <v>5452000421241</v>
      </c>
      <c r="C1683" s="5" t="s">
        <v>76</v>
      </c>
      <c r="D1683" s="5" t="s">
        <v>344</v>
      </c>
      <c r="E1683" s="12">
        <v>124</v>
      </c>
      <c r="F1683" s="5" t="s">
        <v>41</v>
      </c>
      <c r="G1683" s="5">
        <v>2056016</v>
      </c>
      <c r="H1683" s="36" t="s">
        <v>76</v>
      </c>
      <c r="I1683" s="5">
        <v>205</v>
      </c>
      <c r="J1683" s="5">
        <v>60</v>
      </c>
      <c r="K1683" s="5">
        <v>16</v>
      </c>
      <c r="L1683" s="5" t="s">
        <v>301</v>
      </c>
      <c r="M1683" s="5">
        <v>92</v>
      </c>
      <c r="N1683" s="5"/>
      <c r="O1683" s="5" t="s">
        <v>19</v>
      </c>
      <c r="P1683" s="5"/>
      <c r="Q1683" s="5" t="s">
        <v>26</v>
      </c>
      <c r="R1683" s="5" t="s">
        <v>21</v>
      </c>
      <c r="S1683" s="5">
        <v>67</v>
      </c>
      <c r="T1683" s="5" t="s">
        <v>35</v>
      </c>
      <c r="U1683" s="5" t="s">
        <v>23</v>
      </c>
      <c r="V1683" s="5" t="s">
        <v>24</v>
      </c>
      <c r="W1683" s="12">
        <v>124</v>
      </c>
      <c r="X1683" s="7">
        <f t="shared" si="104"/>
        <v>0.31</v>
      </c>
      <c r="Y1683" s="5">
        <f t="shared" si="105"/>
        <v>85.559999999999988</v>
      </c>
      <c r="AI1683" t="e">
        <f>VLOOKUP(A1683,NP!$A:$B,2,FALSE)</f>
        <v>#N/A</v>
      </c>
      <c r="AJ1683">
        <f t="shared" si="106"/>
        <v>0</v>
      </c>
      <c r="AK1683">
        <f>VLOOKUP(F1683,Kondition!$B$4:$AG$31,12,FALSE)*100</f>
        <v>31</v>
      </c>
      <c r="AL1683" t="e">
        <f t="shared" si="107"/>
        <v>#REF!</v>
      </c>
      <c r="AM1683">
        <v>16</v>
      </c>
    </row>
    <row r="1684" spans="1:39" x14ac:dyDescent="0.3">
      <c r="A1684" s="5">
        <v>10024473</v>
      </c>
      <c r="B1684" s="6">
        <v>5452000421227</v>
      </c>
      <c r="C1684" s="5" t="s">
        <v>76</v>
      </c>
      <c r="D1684" s="5" t="s">
        <v>345</v>
      </c>
      <c r="E1684" s="12">
        <v>117</v>
      </c>
      <c r="F1684" s="5" t="s">
        <v>41</v>
      </c>
      <c r="G1684" s="5">
        <v>2055516</v>
      </c>
      <c r="H1684" s="36" t="s">
        <v>76</v>
      </c>
      <c r="I1684" s="5">
        <v>205</v>
      </c>
      <c r="J1684" s="5">
        <v>55</v>
      </c>
      <c r="K1684" s="5">
        <v>16</v>
      </c>
      <c r="L1684" s="5" t="s">
        <v>301</v>
      </c>
      <c r="M1684" s="5">
        <v>91</v>
      </c>
      <c r="N1684" s="5"/>
      <c r="O1684" s="5" t="s">
        <v>19</v>
      </c>
      <c r="P1684" s="5"/>
      <c r="Q1684" s="5" t="s">
        <v>21</v>
      </c>
      <c r="R1684" s="5" t="s">
        <v>21</v>
      </c>
      <c r="S1684" s="5">
        <v>68</v>
      </c>
      <c r="T1684" s="5" t="s">
        <v>35</v>
      </c>
      <c r="U1684" s="5" t="s">
        <v>23</v>
      </c>
      <c r="V1684" s="5" t="s">
        <v>24</v>
      </c>
      <c r="W1684" s="12">
        <v>117</v>
      </c>
      <c r="X1684" s="7">
        <f t="shared" si="104"/>
        <v>0.31</v>
      </c>
      <c r="Y1684" s="5">
        <f t="shared" si="105"/>
        <v>80.72999999999999</v>
      </c>
      <c r="AI1684" t="e">
        <f>VLOOKUP(A1684,NP!$A:$B,2,FALSE)</f>
        <v>#N/A</v>
      </c>
      <c r="AJ1684">
        <f t="shared" si="106"/>
        <v>0</v>
      </c>
      <c r="AK1684">
        <f>VLOOKUP(F1684,Kondition!$B$4:$AG$31,12,FALSE)*100</f>
        <v>31</v>
      </c>
      <c r="AL1684" t="e">
        <f t="shared" si="107"/>
        <v>#REF!</v>
      </c>
      <c r="AM1684">
        <v>16</v>
      </c>
    </row>
    <row r="1685" spans="1:39" x14ac:dyDescent="0.3">
      <c r="A1685" s="5">
        <v>10024475</v>
      </c>
      <c r="B1685" s="6">
        <v>5452000421234</v>
      </c>
      <c r="C1685" s="5" t="s">
        <v>76</v>
      </c>
      <c r="D1685" s="5" t="s">
        <v>346</v>
      </c>
      <c r="E1685" s="12">
        <v>163</v>
      </c>
      <c r="F1685" s="5" t="s">
        <v>41</v>
      </c>
      <c r="G1685" s="5">
        <v>2254517</v>
      </c>
      <c r="H1685" s="36" t="s">
        <v>76</v>
      </c>
      <c r="I1685" s="5">
        <v>225</v>
      </c>
      <c r="J1685" s="5">
        <v>45</v>
      </c>
      <c r="K1685" s="5">
        <v>17</v>
      </c>
      <c r="L1685" s="5" t="s">
        <v>301</v>
      </c>
      <c r="M1685" s="5">
        <v>91</v>
      </c>
      <c r="N1685" s="5"/>
      <c r="O1685" s="5" t="s">
        <v>19</v>
      </c>
      <c r="P1685" s="5"/>
      <c r="Q1685" s="5" t="s">
        <v>26</v>
      </c>
      <c r="R1685" s="5" t="s">
        <v>26</v>
      </c>
      <c r="S1685" s="5">
        <v>69</v>
      </c>
      <c r="T1685" s="5" t="s">
        <v>35</v>
      </c>
      <c r="U1685" s="5" t="s">
        <v>23</v>
      </c>
      <c r="V1685" s="5" t="s">
        <v>24</v>
      </c>
      <c r="W1685" s="12">
        <v>163</v>
      </c>
      <c r="X1685" s="7">
        <f t="shared" si="104"/>
        <v>0.31</v>
      </c>
      <c r="Y1685" s="5">
        <f t="shared" si="105"/>
        <v>112.46999999999998</v>
      </c>
      <c r="AI1685" t="e">
        <f>VLOOKUP(A1685,NP!$A:$B,2,FALSE)</f>
        <v>#N/A</v>
      </c>
      <c r="AJ1685">
        <f t="shared" si="106"/>
        <v>0</v>
      </c>
      <c r="AK1685">
        <f>VLOOKUP(F1685,Kondition!$B$4:$AG$31,15,FALSE)*100</f>
        <v>31</v>
      </c>
      <c r="AL1685" t="e">
        <f t="shared" si="107"/>
        <v>#REF!</v>
      </c>
      <c r="AM1685">
        <v>17</v>
      </c>
    </row>
    <row r="1686" spans="1:39" x14ac:dyDescent="0.3">
      <c r="A1686" s="5">
        <v>10024476</v>
      </c>
      <c r="B1686" s="6">
        <v>5452000421012</v>
      </c>
      <c r="C1686" s="5" t="s">
        <v>76</v>
      </c>
      <c r="D1686" s="5" t="s">
        <v>347</v>
      </c>
      <c r="E1686" s="12">
        <v>219.5</v>
      </c>
      <c r="F1686" s="5" t="s">
        <v>41</v>
      </c>
      <c r="G1686" s="5">
        <v>2354517</v>
      </c>
      <c r="H1686" s="36" t="s">
        <v>76</v>
      </c>
      <c r="I1686" s="5">
        <v>235</v>
      </c>
      <c r="J1686" s="5">
        <v>45</v>
      </c>
      <c r="K1686" s="5">
        <v>17</v>
      </c>
      <c r="L1686" s="5" t="s">
        <v>301</v>
      </c>
      <c r="M1686" s="5">
        <v>94</v>
      </c>
      <c r="N1686" s="5"/>
      <c r="O1686" s="5" t="s">
        <v>19</v>
      </c>
      <c r="P1686" s="5"/>
      <c r="Q1686" s="5" t="s">
        <v>26</v>
      </c>
      <c r="R1686" s="5" t="s">
        <v>21</v>
      </c>
      <c r="S1686" s="5">
        <v>68</v>
      </c>
      <c r="T1686" s="5" t="s">
        <v>35</v>
      </c>
      <c r="U1686" s="5" t="s">
        <v>23</v>
      </c>
      <c r="V1686" s="5" t="s">
        <v>24</v>
      </c>
      <c r="W1686" s="12">
        <v>219.5</v>
      </c>
      <c r="X1686" s="7">
        <f t="shared" si="104"/>
        <v>0.31</v>
      </c>
      <c r="Y1686" s="5">
        <f t="shared" si="105"/>
        <v>151.45499999999998</v>
      </c>
      <c r="AI1686" t="e">
        <f>VLOOKUP(A1686,NP!$A:$B,2,FALSE)</f>
        <v>#N/A</v>
      </c>
      <c r="AJ1686">
        <f t="shared" si="106"/>
        <v>0</v>
      </c>
      <c r="AK1686">
        <f>VLOOKUP(F1686,Kondition!$B$4:$AG$31,15,FALSE)*100</f>
        <v>31</v>
      </c>
      <c r="AL1686" t="e">
        <f t="shared" si="107"/>
        <v>#REF!</v>
      </c>
      <c r="AM1686">
        <v>17</v>
      </c>
    </row>
    <row r="1687" spans="1:39" x14ac:dyDescent="0.3">
      <c r="A1687" s="5">
        <v>10024477</v>
      </c>
      <c r="B1687" s="6">
        <v>5452000421296</v>
      </c>
      <c r="C1687" s="5" t="s">
        <v>76</v>
      </c>
      <c r="D1687" s="5" t="s">
        <v>348</v>
      </c>
      <c r="E1687" s="12">
        <v>235</v>
      </c>
      <c r="F1687" s="5" t="s">
        <v>41</v>
      </c>
      <c r="G1687" s="5">
        <v>2454517</v>
      </c>
      <c r="H1687" s="36" t="s">
        <v>76</v>
      </c>
      <c r="I1687" s="5">
        <v>245</v>
      </c>
      <c r="J1687" s="5">
        <v>45</v>
      </c>
      <c r="K1687" s="5">
        <v>17</v>
      </c>
      <c r="L1687" s="5" t="s">
        <v>301</v>
      </c>
      <c r="M1687" s="5">
        <v>99</v>
      </c>
      <c r="N1687" s="5"/>
      <c r="O1687" s="5" t="s">
        <v>19</v>
      </c>
      <c r="P1687" s="5"/>
      <c r="Q1687" s="5" t="s">
        <v>26</v>
      </c>
      <c r="R1687" s="5" t="s">
        <v>21</v>
      </c>
      <c r="S1687" s="5">
        <v>69</v>
      </c>
      <c r="T1687" s="5" t="s">
        <v>35</v>
      </c>
      <c r="U1687" s="5" t="s">
        <v>23</v>
      </c>
      <c r="V1687" s="5" t="s">
        <v>24</v>
      </c>
      <c r="W1687" s="12">
        <v>235</v>
      </c>
      <c r="X1687" s="7" t="str">
        <f t="shared" si="104"/>
        <v>NP</v>
      </c>
      <c r="Y1687" s="5">
        <f t="shared" si="105"/>
        <v>161.5</v>
      </c>
      <c r="AI1687">
        <f>VLOOKUP(A1687,NP!$A:$B,2,FALSE)</f>
        <v>161.5</v>
      </c>
      <c r="AJ1687">
        <f t="shared" si="106"/>
        <v>161.5</v>
      </c>
      <c r="AK1687">
        <f>VLOOKUP(F1687,Kondition!$B$4:$AG$31,15,FALSE)*100</f>
        <v>31</v>
      </c>
      <c r="AL1687" t="e">
        <f t="shared" si="107"/>
        <v>#REF!</v>
      </c>
      <c r="AM1687">
        <v>17</v>
      </c>
    </row>
    <row r="1688" spans="1:39" x14ac:dyDescent="0.3">
      <c r="A1688" s="5">
        <v>10024478</v>
      </c>
      <c r="B1688" s="6">
        <v>5452000421289</v>
      </c>
      <c r="C1688" s="5" t="s">
        <v>76</v>
      </c>
      <c r="D1688" s="5" t="s">
        <v>349</v>
      </c>
      <c r="E1688" s="12">
        <v>205</v>
      </c>
      <c r="F1688" s="5" t="s">
        <v>41</v>
      </c>
      <c r="G1688" s="5">
        <v>2454018</v>
      </c>
      <c r="H1688" s="36" t="s">
        <v>76</v>
      </c>
      <c r="I1688" s="5">
        <v>245</v>
      </c>
      <c r="J1688" s="5">
        <v>40</v>
      </c>
      <c r="K1688" s="5">
        <v>18</v>
      </c>
      <c r="L1688" s="5" t="s">
        <v>301</v>
      </c>
      <c r="M1688" s="5">
        <v>97</v>
      </c>
      <c r="N1688" s="5"/>
      <c r="O1688" s="5" t="s">
        <v>19</v>
      </c>
      <c r="P1688" s="5"/>
      <c r="Q1688" s="5" t="s">
        <v>26</v>
      </c>
      <c r="R1688" s="5" t="s">
        <v>21</v>
      </c>
      <c r="S1688" s="5">
        <v>70</v>
      </c>
      <c r="T1688" s="5" t="s">
        <v>22</v>
      </c>
      <c r="U1688" s="5" t="s">
        <v>23</v>
      </c>
      <c r="V1688" s="5" t="s">
        <v>24</v>
      </c>
      <c r="W1688" s="12">
        <v>205</v>
      </c>
      <c r="X1688" s="7">
        <f t="shared" si="104"/>
        <v>0.31</v>
      </c>
      <c r="Y1688" s="5">
        <f t="shared" si="105"/>
        <v>141.44999999999999</v>
      </c>
      <c r="AI1688" t="e">
        <f>VLOOKUP(A1688,NP!$A:$B,2,FALSE)</f>
        <v>#N/A</v>
      </c>
      <c r="AJ1688">
        <f t="shared" si="106"/>
        <v>0</v>
      </c>
      <c r="AK1688">
        <f>VLOOKUP(F1688,Kondition!$B$4:$AG$31,18,FALSE)*100</f>
        <v>31</v>
      </c>
      <c r="AL1688" t="e">
        <f t="shared" si="107"/>
        <v>#REF!</v>
      </c>
      <c r="AM1688">
        <v>17</v>
      </c>
    </row>
    <row r="1689" spans="1:39" x14ac:dyDescent="0.3">
      <c r="A1689" s="5">
        <v>10024479</v>
      </c>
      <c r="B1689" s="6">
        <v>5452000428042</v>
      </c>
      <c r="C1689" s="5" t="s">
        <v>76</v>
      </c>
      <c r="D1689" s="5" t="s">
        <v>350</v>
      </c>
      <c r="E1689" s="12">
        <v>449.5</v>
      </c>
      <c r="F1689" s="5" t="s">
        <v>41</v>
      </c>
      <c r="G1689" s="5">
        <v>2753021</v>
      </c>
      <c r="H1689" s="36" t="s">
        <v>76</v>
      </c>
      <c r="I1689" s="5">
        <v>275</v>
      </c>
      <c r="J1689" s="5">
        <v>30</v>
      </c>
      <c r="K1689" s="5">
        <v>21</v>
      </c>
      <c r="L1689" s="5" t="s">
        <v>301</v>
      </c>
      <c r="M1689" s="5">
        <v>98</v>
      </c>
      <c r="N1689" s="5"/>
      <c r="O1689" s="5" t="s">
        <v>29</v>
      </c>
      <c r="P1689" s="5"/>
      <c r="Q1689" s="5" t="s">
        <v>21</v>
      </c>
      <c r="R1689" s="5" t="s">
        <v>21</v>
      </c>
      <c r="S1689" s="5">
        <v>72</v>
      </c>
      <c r="T1689" s="5" t="s">
        <v>22</v>
      </c>
      <c r="U1689" s="5" t="s">
        <v>23</v>
      </c>
      <c r="V1689" s="5" t="s">
        <v>24</v>
      </c>
      <c r="W1689" s="12">
        <v>449.5</v>
      </c>
      <c r="X1689" s="7" t="str">
        <f t="shared" si="104"/>
        <v>NP</v>
      </c>
      <c r="Y1689" s="5">
        <f t="shared" si="105"/>
        <v>278</v>
      </c>
      <c r="AI1689">
        <f>VLOOKUP(A1689,NP!$A:$B,2,FALSE)</f>
        <v>278</v>
      </c>
      <c r="AJ1689">
        <f t="shared" si="106"/>
        <v>278</v>
      </c>
      <c r="AK1689">
        <f>VLOOKUP(F1689,Kondition!$B$4:$AG$31,27,FALSE)*100</f>
        <v>35</v>
      </c>
      <c r="AL1689" t="e">
        <f t="shared" si="107"/>
        <v>#REF!</v>
      </c>
      <c r="AM1689">
        <v>19</v>
      </c>
    </row>
    <row r="1690" spans="1:39" x14ac:dyDescent="0.3">
      <c r="A1690" s="5">
        <v>10024516</v>
      </c>
      <c r="B1690" s="6">
        <v>5452000438751</v>
      </c>
      <c r="C1690" s="5" t="s">
        <v>76</v>
      </c>
      <c r="D1690" s="5" t="s">
        <v>351</v>
      </c>
      <c r="E1690" s="12">
        <v>187.5</v>
      </c>
      <c r="F1690" s="5" t="s">
        <v>41</v>
      </c>
      <c r="G1690" s="5">
        <v>2255517</v>
      </c>
      <c r="H1690" s="36" t="s">
        <v>76</v>
      </c>
      <c r="I1690" s="5">
        <v>225</v>
      </c>
      <c r="J1690" s="5">
        <v>55</v>
      </c>
      <c r="K1690" s="5">
        <v>17</v>
      </c>
      <c r="L1690" s="5" t="s">
        <v>301</v>
      </c>
      <c r="M1690" s="5">
        <v>101</v>
      </c>
      <c r="N1690" s="5"/>
      <c r="O1690" s="5" t="s">
        <v>19</v>
      </c>
      <c r="P1690" s="5"/>
      <c r="Q1690" s="5" t="s">
        <v>21</v>
      </c>
      <c r="R1690" s="5" t="s">
        <v>21</v>
      </c>
      <c r="S1690" s="5">
        <v>69</v>
      </c>
      <c r="T1690" s="5" t="s">
        <v>35</v>
      </c>
      <c r="U1690" s="5" t="s">
        <v>23</v>
      </c>
      <c r="V1690" s="5" t="s">
        <v>24</v>
      </c>
      <c r="W1690" s="12">
        <v>187.5</v>
      </c>
      <c r="X1690" s="7">
        <f t="shared" si="104"/>
        <v>0.31</v>
      </c>
      <c r="Y1690" s="5">
        <f t="shared" si="105"/>
        <v>129.375</v>
      </c>
      <c r="AI1690" t="e">
        <f>VLOOKUP(A1690,NP!$A:$B,2,FALSE)</f>
        <v>#N/A</v>
      </c>
      <c r="AJ1690">
        <f t="shared" si="106"/>
        <v>0</v>
      </c>
      <c r="AK1690">
        <f>VLOOKUP(F1690,Kondition!$B$4:$AG$31,15,FALSE)*100</f>
        <v>31</v>
      </c>
      <c r="AL1690" t="e">
        <f t="shared" si="107"/>
        <v>#REF!</v>
      </c>
      <c r="AM1690">
        <v>17</v>
      </c>
    </row>
    <row r="1691" spans="1:39" x14ac:dyDescent="0.3">
      <c r="A1691" s="5">
        <v>10024520</v>
      </c>
      <c r="B1691" s="6">
        <v>5452000472243</v>
      </c>
      <c r="C1691" s="5" t="s">
        <v>76</v>
      </c>
      <c r="D1691" s="5" t="s">
        <v>352</v>
      </c>
      <c r="E1691" s="12">
        <v>105.5</v>
      </c>
      <c r="F1691" s="5" t="s">
        <v>41</v>
      </c>
      <c r="G1691" s="5">
        <v>1955015</v>
      </c>
      <c r="H1691" s="36" t="s">
        <v>76</v>
      </c>
      <c r="I1691" s="5">
        <v>195</v>
      </c>
      <c r="J1691" s="5">
        <v>50</v>
      </c>
      <c r="K1691" s="5">
        <v>15</v>
      </c>
      <c r="L1691" s="5" t="s">
        <v>328</v>
      </c>
      <c r="M1691" s="5">
        <v>82</v>
      </c>
      <c r="N1691" s="5"/>
      <c r="O1691" s="5" t="s">
        <v>19</v>
      </c>
      <c r="P1691" s="5"/>
      <c r="Q1691" s="5" t="s">
        <v>26</v>
      </c>
      <c r="R1691" s="5" t="s">
        <v>27</v>
      </c>
      <c r="S1691" s="5">
        <v>67</v>
      </c>
      <c r="T1691" s="5" t="s">
        <v>35</v>
      </c>
      <c r="U1691" s="5" t="s">
        <v>23</v>
      </c>
      <c r="V1691" s="5" t="s">
        <v>24</v>
      </c>
      <c r="W1691" s="12">
        <v>105.5</v>
      </c>
      <c r="X1691" s="7">
        <f t="shared" si="104"/>
        <v>0.31</v>
      </c>
      <c r="Y1691" s="5">
        <f t="shared" si="105"/>
        <v>72.794999999999987</v>
      </c>
      <c r="AI1691" t="e">
        <f>VLOOKUP(A1691,NP!$A:$B,2,FALSE)</f>
        <v>#N/A</v>
      </c>
      <c r="AJ1691">
        <f t="shared" si="106"/>
        <v>0</v>
      </c>
      <c r="AK1691">
        <f>VLOOKUP(F1691,Kondition!$B$4:$AG$31,9,FALSE)*100</f>
        <v>31</v>
      </c>
      <c r="AL1691" t="e">
        <f t="shared" si="107"/>
        <v>#REF!</v>
      </c>
      <c r="AM1691">
        <v>16</v>
      </c>
    </row>
    <row r="1692" spans="1:39" x14ac:dyDescent="0.3">
      <c r="A1692" s="5">
        <v>10024521</v>
      </c>
      <c r="B1692" s="6">
        <v>5452000472250</v>
      </c>
      <c r="C1692" s="5" t="s">
        <v>76</v>
      </c>
      <c r="D1692" s="5" t="s">
        <v>353</v>
      </c>
      <c r="E1692" s="12">
        <v>97.5</v>
      </c>
      <c r="F1692" s="5" t="s">
        <v>41</v>
      </c>
      <c r="G1692" s="5">
        <v>1955015</v>
      </c>
      <c r="H1692" s="36" t="s">
        <v>76</v>
      </c>
      <c r="I1692" s="5">
        <v>195</v>
      </c>
      <c r="J1692" s="5">
        <v>50</v>
      </c>
      <c r="K1692" s="5">
        <v>15</v>
      </c>
      <c r="L1692" s="5" t="s">
        <v>328</v>
      </c>
      <c r="M1692" s="5">
        <v>82</v>
      </c>
      <c r="N1692" s="5"/>
      <c r="O1692" s="5" t="s">
        <v>33</v>
      </c>
      <c r="P1692" s="5"/>
      <c r="Q1692" s="5" t="s">
        <v>26</v>
      </c>
      <c r="R1692" s="5" t="s">
        <v>27</v>
      </c>
      <c r="S1692" s="5">
        <v>67</v>
      </c>
      <c r="T1692" s="5" t="s">
        <v>35</v>
      </c>
      <c r="U1692" s="5" t="s">
        <v>23</v>
      </c>
      <c r="V1692" s="5" t="s">
        <v>24</v>
      </c>
      <c r="W1692" s="12">
        <v>97.5</v>
      </c>
      <c r="X1692" s="7">
        <f t="shared" si="104"/>
        <v>0.31</v>
      </c>
      <c r="Y1692" s="5">
        <f t="shared" si="105"/>
        <v>67.274999999999991</v>
      </c>
      <c r="AI1692" t="e">
        <f>VLOOKUP(A1692,NP!$A:$B,2,FALSE)</f>
        <v>#N/A</v>
      </c>
      <c r="AJ1692">
        <f t="shared" si="106"/>
        <v>0</v>
      </c>
      <c r="AK1692">
        <f>VLOOKUP(F1692,Kondition!$B$4:$AG$31,9,FALSE)*100</f>
        <v>31</v>
      </c>
      <c r="AL1692" t="e">
        <f t="shared" si="107"/>
        <v>#REF!</v>
      </c>
      <c r="AM1692">
        <v>16</v>
      </c>
    </row>
    <row r="1693" spans="1:39" x14ac:dyDescent="0.3">
      <c r="A1693" s="5">
        <v>10141522</v>
      </c>
      <c r="B1693" s="6">
        <v>4968814759780</v>
      </c>
      <c r="C1693" s="5" t="s">
        <v>77</v>
      </c>
      <c r="D1693" s="5" t="s">
        <v>1893</v>
      </c>
      <c r="E1693" s="12">
        <v>152.5</v>
      </c>
      <c r="F1693" s="5" t="s">
        <v>60</v>
      </c>
      <c r="G1693" s="5">
        <v>2254517</v>
      </c>
      <c r="H1693" s="36" t="s">
        <v>77</v>
      </c>
      <c r="I1693" s="5">
        <v>225</v>
      </c>
      <c r="J1693" s="5">
        <v>45</v>
      </c>
      <c r="K1693" s="5">
        <v>17</v>
      </c>
      <c r="L1693" s="5" t="s">
        <v>1892</v>
      </c>
      <c r="M1693" s="5">
        <v>91</v>
      </c>
      <c r="N1693" s="5"/>
      <c r="O1693" s="5" t="s">
        <v>19</v>
      </c>
      <c r="P1693" s="5" t="s">
        <v>45</v>
      </c>
      <c r="Q1693" s="5" t="s">
        <v>20</v>
      </c>
      <c r="R1693" s="5" t="s">
        <v>21</v>
      </c>
      <c r="S1693" s="5">
        <v>74</v>
      </c>
      <c r="T1693" s="5" t="s">
        <v>30</v>
      </c>
      <c r="U1693" s="5" t="s">
        <v>23</v>
      </c>
      <c r="V1693" s="5" t="s">
        <v>24</v>
      </c>
      <c r="W1693" s="12">
        <v>152.5</v>
      </c>
      <c r="X1693" s="7">
        <f t="shared" si="104"/>
        <v>0.35</v>
      </c>
      <c r="Y1693" s="5">
        <f t="shared" si="105"/>
        <v>99.125</v>
      </c>
      <c r="AI1693" t="e">
        <f>VLOOKUP(A1693,NP!$A:$B,2,FALSE)</f>
        <v>#N/A</v>
      </c>
      <c r="AJ1693">
        <f t="shared" si="106"/>
        <v>0</v>
      </c>
      <c r="AK1693">
        <f>VLOOKUP(F1693,Kondition!$B$4:$AG$31,15,FALSE)*100</f>
        <v>35</v>
      </c>
      <c r="AL1693" t="e">
        <f t="shared" si="107"/>
        <v>#REF!</v>
      </c>
      <c r="AM1693">
        <v>17</v>
      </c>
    </row>
    <row r="1694" spans="1:39" x14ac:dyDescent="0.3">
      <c r="A1694" s="5">
        <v>10024564</v>
      </c>
      <c r="B1694" s="6">
        <v>5452000462459</v>
      </c>
      <c r="C1694" s="5" t="s">
        <v>76</v>
      </c>
      <c r="D1694" s="5" t="s">
        <v>355</v>
      </c>
      <c r="E1694" s="12">
        <v>194</v>
      </c>
      <c r="F1694" s="5" t="s">
        <v>41</v>
      </c>
      <c r="G1694" s="5">
        <v>2054517</v>
      </c>
      <c r="H1694" s="36" t="s">
        <v>76</v>
      </c>
      <c r="I1694" s="5">
        <v>205</v>
      </c>
      <c r="J1694" s="5">
        <v>45</v>
      </c>
      <c r="K1694" s="5">
        <v>17</v>
      </c>
      <c r="L1694" s="5" t="s">
        <v>301</v>
      </c>
      <c r="M1694" s="5">
        <v>88</v>
      </c>
      <c r="N1694" s="5"/>
      <c r="O1694" s="5" t="s">
        <v>25</v>
      </c>
      <c r="P1694" s="5"/>
      <c r="Q1694" s="5" t="s">
        <v>21</v>
      </c>
      <c r="R1694" s="5" t="s">
        <v>27</v>
      </c>
      <c r="S1694" s="5">
        <v>69</v>
      </c>
      <c r="T1694" s="5" t="s">
        <v>35</v>
      </c>
      <c r="U1694" s="5" t="s">
        <v>23</v>
      </c>
      <c r="V1694" s="5" t="s">
        <v>24</v>
      </c>
      <c r="W1694" s="12">
        <v>194</v>
      </c>
      <c r="X1694" s="7">
        <f t="shared" si="104"/>
        <v>0.31</v>
      </c>
      <c r="Y1694" s="5">
        <f t="shared" si="105"/>
        <v>133.85999999999999</v>
      </c>
      <c r="AI1694" t="e">
        <f>VLOOKUP(A1694,NP!$A:$B,2,FALSE)</f>
        <v>#N/A</v>
      </c>
      <c r="AJ1694">
        <f t="shared" si="106"/>
        <v>0</v>
      </c>
      <c r="AK1694">
        <f>VLOOKUP(F1694,Kondition!$B$4:$AG$31,15,FALSE)*100</f>
        <v>31</v>
      </c>
      <c r="AL1694" t="e">
        <f t="shared" si="107"/>
        <v>#REF!</v>
      </c>
      <c r="AM1694">
        <v>17</v>
      </c>
    </row>
    <row r="1695" spans="1:39" x14ac:dyDescent="0.3">
      <c r="A1695" s="5">
        <v>10141810</v>
      </c>
      <c r="B1695" s="6">
        <v>4968814787110</v>
      </c>
      <c r="C1695" s="5" t="s">
        <v>77</v>
      </c>
      <c r="D1695" s="5" t="s">
        <v>1896</v>
      </c>
      <c r="E1695" s="12">
        <v>340</v>
      </c>
      <c r="F1695" s="5" t="s">
        <v>60</v>
      </c>
      <c r="G1695" s="5">
        <v>2454018</v>
      </c>
      <c r="H1695" s="36" t="s">
        <v>77</v>
      </c>
      <c r="I1695" s="5">
        <v>245</v>
      </c>
      <c r="J1695" s="5">
        <v>40</v>
      </c>
      <c r="K1695" s="5">
        <v>18</v>
      </c>
      <c r="L1695" s="5" t="s">
        <v>1897</v>
      </c>
      <c r="M1695" s="5">
        <v>93</v>
      </c>
      <c r="N1695" s="5"/>
      <c r="O1695" s="5" t="s">
        <v>25</v>
      </c>
      <c r="P1695" s="5" t="s">
        <v>45</v>
      </c>
      <c r="Q1695" s="5" t="s">
        <v>20</v>
      </c>
      <c r="R1695" s="5" t="s">
        <v>21</v>
      </c>
      <c r="S1695" s="5">
        <v>74</v>
      </c>
      <c r="T1695" s="5" t="s">
        <v>30</v>
      </c>
      <c r="U1695" s="5" t="s">
        <v>23</v>
      </c>
      <c r="V1695" s="5" t="s">
        <v>24</v>
      </c>
      <c r="W1695" s="12">
        <v>340</v>
      </c>
      <c r="X1695" s="7" t="str">
        <f t="shared" si="104"/>
        <v>NP</v>
      </c>
      <c r="Y1695" s="5">
        <f t="shared" si="105"/>
        <v>196.5</v>
      </c>
      <c r="AI1695">
        <f>VLOOKUP(A1695,NP!$A:$B,2,FALSE)</f>
        <v>196.5</v>
      </c>
      <c r="AJ1695">
        <f t="shared" si="106"/>
        <v>196.5</v>
      </c>
      <c r="AK1695">
        <f>VLOOKUP(F1695,Kondition!$B$4:$AG$31,18,FALSE)*100</f>
        <v>35</v>
      </c>
      <c r="AL1695" t="e">
        <f t="shared" si="107"/>
        <v>#REF!</v>
      </c>
      <c r="AM1695">
        <v>17</v>
      </c>
    </row>
    <row r="1696" spans="1:39" x14ac:dyDescent="0.3">
      <c r="A1696" s="5">
        <v>10024709</v>
      </c>
      <c r="B1696" s="6">
        <v>5452000483607</v>
      </c>
      <c r="C1696" s="5" t="s">
        <v>76</v>
      </c>
      <c r="D1696" s="5" t="s">
        <v>357</v>
      </c>
      <c r="E1696" s="12">
        <v>238.5</v>
      </c>
      <c r="F1696" s="5" t="s">
        <v>41</v>
      </c>
      <c r="G1696" s="5">
        <v>2355018</v>
      </c>
      <c r="H1696" s="36" t="s">
        <v>76</v>
      </c>
      <c r="I1696" s="5">
        <v>235</v>
      </c>
      <c r="J1696" s="5">
        <v>50</v>
      </c>
      <c r="K1696" s="5">
        <v>18</v>
      </c>
      <c r="L1696" s="5" t="s">
        <v>358</v>
      </c>
      <c r="M1696" s="5">
        <v>97</v>
      </c>
      <c r="N1696" s="5"/>
      <c r="O1696" s="5" t="s">
        <v>25</v>
      </c>
      <c r="P1696" s="5"/>
      <c r="Q1696" s="5" t="s">
        <v>26</v>
      </c>
      <c r="R1696" s="5" t="s">
        <v>21</v>
      </c>
      <c r="S1696" s="5">
        <v>68</v>
      </c>
      <c r="T1696" s="5" t="s">
        <v>35</v>
      </c>
      <c r="U1696" s="5" t="s">
        <v>23</v>
      </c>
      <c r="V1696" s="5" t="s">
        <v>24</v>
      </c>
      <c r="W1696" s="12">
        <v>238.5</v>
      </c>
      <c r="X1696" s="7" t="str">
        <f t="shared" si="104"/>
        <v>NP</v>
      </c>
      <c r="Y1696" s="5">
        <f t="shared" si="105"/>
        <v>164</v>
      </c>
      <c r="AI1696">
        <f>VLOOKUP(A1696,NP!$A:$B,2,FALSE)</f>
        <v>164</v>
      </c>
      <c r="AJ1696">
        <f t="shared" si="106"/>
        <v>164</v>
      </c>
      <c r="AK1696">
        <f>VLOOKUP(F1696,Kondition!$B$4:$AG$31,18,FALSE)*100</f>
        <v>31</v>
      </c>
      <c r="AL1696" t="e">
        <f t="shared" si="107"/>
        <v>#REF!</v>
      </c>
      <c r="AM1696">
        <v>17</v>
      </c>
    </row>
    <row r="1697" spans="1:39" x14ac:dyDescent="0.3">
      <c r="A1697" s="5">
        <v>10024739</v>
      </c>
      <c r="B1697" s="6">
        <v>3188649821761</v>
      </c>
      <c r="C1697" s="5" t="s">
        <v>76</v>
      </c>
      <c r="D1697" s="5" t="s">
        <v>359</v>
      </c>
      <c r="E1697" s="12">
        <v>234</v>
      </c>
      <c r="F1697" s="5" t="s">
        <v>41</v>
      </c>
      <c r="G1697" s="5">
        <v>2555019</v>
      </c>
      <c r="H1697" s="36" t="s">
        <v>76</v>
      </c>
      <c r="I1697" s="5">
        <v>255</v>
      </c>
      <c r="J1697" s="5">
        <v>50</v>
      </c>
      <c r="K1697" s="5">
        <v>19</v>
      </c>
      <c r="L1697" s="5" t="s">
        <v>301</v>
      </c>
      <c r="M1697" s="5">
        <v>103</v>
      </c>
      <c r="N1697" s="5"/>
      <c r="O1697" s="5" t="s">
        <v>25</v>
      </c>
      <c r="P1697" s="5"/>
      <c r="Q1697" s="5" t="s">
        <v>26</v>
      </c>
      <c r="R1697" s="5" t="s">
        <v>21</v>
      </c>
      <c r="S1697" s="5">
        <v>73</v>
      </c>
      <c r="T1697" s="5" t="s">
        <v>22</v>
      </c>
      <c r="U1697" s="5" t="s">
        <v>23</v>
      </c>
      <c r="V1697" s="5" t="s">
        <v>24</v>
      </c>
      <c r="W1697" s="12">
        <v>234</v>
      </c>
      <c r="X1697" s="7">
        <f t="shared" si="104"/>
        <v>0.35</v>
      </c>
      <c r="Y1697" s="5">
        <f t="shared" si="105"/>
        <v>152.1</v>
      </c>
      <c r="AI1697" t="e">
        <f>VLOOKUP(A1697,NP!$A:$B,2,FALSE)</f>
        <v>#N/A</v>
      </c>
      <c r="AJ1697">
        <f t="shared" si="106"/>
        <v>0</v>
      </c>
      <c r="AK1697">
        <f>VLOOKUP(F1697,Kondition!$B$4:$AG$31,21,FALSE)*100</f>
        <v>35</v>
      </c>
      <c r="AL1697" t="e">
        <f t="shared" si="107"/>
        <v>#REF!</v>
      </c>
      <c r="AM1697">
        <v>19</v>
      </c>
    </row>
    <row r="1698" spans="1:39" x14ac:dyDescent="0.3">
      <c r="A1698" s="5">
        <v>10024741</v>
      </c>
      <c r="B1698" s="6">
        <v>5452000425553</v>
      </c>
      <c r="C1698" s="5" t="s">
        <v>76</v>
      </c>
      <c r="D1698" s="5" t="s">
        <v>360</v>
      </c>
      <c r="E1698" s="12">
        <v>363</v>
      </c>
      <c r="F1698" s="5" t="s">
        <v>41</v>
      </c>
      <c r="G1698" s="5">
        <v>2654520</v>
      </c>
      <c r="H1698" s="36" t="s">
        <v>76</v>
      </c>
      <c r="I1698" s="5">
        <v>265</v>
      </c>
      <c r="J1698" s="5">
        <v>45</v>
      </c>
      <c r="K1698" s="5">
        <v>20</v>
      </c>
      <c r="L1698" s="5" t="s">
        <v>301</v>
      </c>
      <c r="M1698" s="5">
        <v>104</v>
      </c>
      <c r="N1698" s="5"/>
      <c r="O1698" s="5" t="s">
        <v>25</v>
      </c>
      <c r="P1698" s="5"/>
      <c r="Q1698" s="5" t="s">
        <v>26</v>
      </c>
      <c r="R1698" s="5" t="s">
        <v>21</v>
      </c>
      <c r="S1698" s="5">
        <v>72</v>
      </c>
      <c r="T1698" s="5" t="s">
        <v>22</v>
      </c>
      <c r="U1698" s="5" t="s">
        <v>23</v>
      </c>
      <c r="V1698" s="5" t="s">
        <v>24</v>
      </c>
      <c r="W1698" s="12">
        <v>363</v>
      </c>
      <c r="X1698" s="7" t="str">
        <f t="shared" si="104"/>
        <v>NP</v>
      </c>
      <c r="Y1698" s="5">
        <f t="shared" si="105"/>
        <v>231.5</v>
      </c>
      <c r="AI1698">
        <f>VLOOKUP(A1698,NP!$A:$B,2,FALSE)</f>
        <v>231.5</v>
      </c>
      <c r="AJ1698">
        <f t="shared" si="106"/>
        <v>231.5</v>
      </c>
      <c r="AK1698">
        <f>VLOOKUP(F1698,Kondition!$B$4:$AG$309,24,FALSE)*100</f>
        <v>35</v>
      </c>
      <c r="AL1698" t="e">
        <f t="shared" si="107"/>
        <v>#REF!</v>
      </c>
      <c r="AM1698">
        <v>19</v>
      </c>
    </row>
    <row r="1699" spans="1:39" x14ac:dyDescent="0.3">
      <c r="A1699" s="5">
        <v>10024745</v>
      </c>
      <c r="B1699" s="6">
        <v>5452000452252</v>
      </c>
      <c r="C1699" s="5" t="s">
        <v>76</v>
      </c>
      <c r="D1699" s="5" t="s">
        <v>361</v>
      </c>
      <c r="E1699" s="12">
        <v>133.5</v>
      </c>
      <c r="F1699" s="5" t="s">
        <v>41</v>
      </c>
      <c r="G1699" s="5">
        <v>1956516</v>
      </c>
      <c r="H1699" s="36" t="s">
        <v>76</v>
      </c>
      <c r="I1699" s="5">
        <v>195</v>
      </c>
      <c r="J1699" s="5">
        <v>65</v>
      </c>
      <c r="K1699" s="5">
        <v>16</v>
      </c>
      <c r="L1699" s="5" t="s">
        <v>301</v>
      </c>
      <c r="M1699" s="5">
        <v>92</v>
      </c>
      <c r="N1699" s="5"/>
      <c r="O1699" s="5" t="s">
        <v>19</v>
      </c>
      <c r="P1699" s="5"/>
      <c r="Q1699" s="5" t="s">
        <v>21</v>
      </c>
      <c r="R1699" s="5" t="s">
        <v>27</v>
      </c>
      <c r="S1699" s="5">
        <v>70</v>
      </c>
      <c r="T1699" s="5" t="s">
        <v>22</v>
      </c>
      <c r="U1699" s="5" t="s">
        <v>23</v>
      </c>
      <c r="V1699" s="5" t="s">
        <v>24</v>
      </c>
      <c r="W1699" s="12">
        <v>133.5</v>
      </c>
      <c r="X1699" s="7">
        <f t="shared" si="104"/>
        <v>0.31</v>
      </c>
      <c r="Y1699" s="5">
        <f t="shared" si="105"/>
        <v>92.114999999999995</v>
      </c>
      <c r="AI1699" t="e">
        <f>VLOOKUP(A1699,NP!$A:$B,2,FALSE)</f>
        <v>#N/A</v>
      </c>
      <c r="AJ1699">
        <f t="shared" si="106"/>
        <v>0</v>
      </c>
      <c r="AK1699">
        <f>VLOOKUP(F1699,Kondition!$B$4:$AG$31,12,FALSE)*100</f>
        <v>31</v>
      </c>
      <c r="AL1699" t="e">
        <f t="shared" si="107"/>
        <v>#REF!</v>
      </c>
      <c r="AM1699">
        <v>16</v>
      </c>
    </row>
    <row r="1700" spans="1:39" x14ac:dyDescent="0.3">
      <c r="A1700" s="5">
        <v>10024750</v>
      </c>
      <c r="B1700" s="6">
        <v>5452000468239</v>
      </c>
      <c r="C1700" s="5" t="s">
        <v>76</v>
      </c>
      <c r="D1700" s="5" t="s">
        <v>364</v>
      </c>
      <c r="E1700" s="12">
        <v>177</v>
      </c>
      <c r="F1700" s="5" t="s">
        <v>41</v>
      </c>
      <c r="G1700" s="5">
        <v>2255017</v>
      </c>
      <c r="H1700" s="36" t="s">
        <v>76</v>
      </c>
      <c r="I1700" s="5">
        <v>225</v>
      </c>
      <c r="J1700" s="5">
        <v>50</v>
      </c>
      <c r="K1700" s="5">
        <v>17</v>
      </c>
      <c r="L1700" s="5" t="s">
        <v>301</v>
      </c>
      <c r="M1700" s="5">
        <v>98</v>
      </c>
      <c r="N1700" s="5"/>
      <c r="O1700" s="5" t="s">
        <v>19</v>
      </c>
      <c r="P1700" s="5"/>
      <c r="Q1700" s="5" t="s">
        <v>21</v>
      </c>
      <c r="R1700" s="5" t="s">
        <v>21</v>
      </c>
      <c r="S1700" s="5">
        <v>71</v>
      </c>
      <c r="T1700" s="5" t="s">
        <v>22</v>
      </c>
      <c r="U1700" s="5" t="s">
        <v>23</v>
      </c>
      <c r="V1700" s="5" t="s">
        <v>24</v>
      </c>
      <c r="W1700" s="12">
        <v>177</v>
      </c>
      <c r="X1700" s="7">
        <f t="shared" si="104"/>
        <v>0.31</v>
      </c>
      <c r="Y1700" s="5">
        <f t="shared" si="105"/>
        <v>122.13</v>
      </c>
      <c r="AI1700" t="e">
        <f>VLOOKUP(A1700,NP!$A:$B,2,FALSE)</f>
        <v>#N/A</v>
      </c>
      <c r="AJ1700">
        <f t="shared" si="106"/>
        <v>0</v>
      </c>
      <c r="AK1700">
        <f>VLOOKUP(F1700,Kondition!$B$4:$AG$31,15,FALSE)*100</f>
        <v>31</v>
      </c>
      <c r="AL1700" t="e">
        <f t="shared" si="107"/>
        <v>#REF!</v>
      </c>
      <c r="AM1700">
        <v>17</v>
      </c>
    </row>
    <row r="1701" spans="1:39" x14ac:dyDescent="0.3">
      <c r="A1701" s="5">
        <v>10024766</v>
      </c>
      <c r="B1701" s="6">
        <v>5452000539410</v>
      </c>
      <c r="C1701" s="5" t="s">
        <v>76</v>
      </c>
      <c r="D1701" s="5" t="s">
        <v>365</v>
      </c>
      <c r="E1701" s="12">
        <v>162</v>
      </c>
      <c r="F1701" s="5" t="s">
        <v>41</v>
      </c>
      <c r="G1701" s="5">
        <v>2255017</v>
      </c>
      <c r="H1701" s="36" t="s">
        <v>76</v>
      </c>
      <c r="I1701" s="5">
        <v>225</v>
      </c>
      <c r="J1701" s="5">
        <v>50</v>
      </c>
      <c r="K1701" s="5">
        <v>17</v>
      </c>
      <c r="L1701" s="5" t="s">
        <v>311</v>
      </c>
      <c r="M1701" s="5">
        <v>94</v>
      </c>
      <c r="N1701" s="5"/>
      <c r="O1701" s="5" t="s">
        <v>19</v>
      </c>
      <c r="P1701" s="5"/>
      <c r="Q1701" s="5" t="s">
        <v>21</v>
      </c>
      <c r="R1701" s="5" t="s">
        <v>21</v>
      </c>
      <c r="S1701" s="5">
        <v>70</v>
      </c>
      <c r="T1701" s="5" t="s">
        <v>22</v>
      </c>
      <c r="U1701" s="5" t="s">
        <v>23</v>
      </c>
      <c r="V1701" s="5" t="s">
        <v>24</v>
      </c>
      <c r="W1701" s="12">
        <v>162</v>
      </c>
      <c r="X1701" s="7">
        <f t="shared" si="104"/>
        <v>0.31</v>
      </c>
      <c r="Y1701" s="5">
        <f t="shared" si="105"/>
        <v>111.77999999999999</v>
      </c>
      <c r="AI1701" t="e">
        <f>VLOOKUP(A1701,NP!$A:$B,2,FALSE)</f>
        <v>#N/A</v>
      </c>
      <c r="AJ1701">
        <f t="shared" si="106"/>
        <v>0</v>
      </c>
      <c r="AK1701">
        <f>VLOOKUP(F1701,Kondition!$B$4:$AG$31,15,FALSE)*100</f>
        <v>31</v>
      </c>
      <c r="AL1701" t="e">
        <f t="shared" si="107"/>
        <v>#REF!</v>
      </c>
      <c r="AM1701">
        <v>17</v>
      </c>
    </row>
    <row r="1702" spans="1:39" x14ac:dyDescent="0.3">
      <c r="A1702" s="5">
        <v>10024773</v>
      </c>
      <c r="B1702" s="6">
        <v>5452000544780</v>
      </c>
      <c r="C1702" s="5" t="s">
        <v>76</v>
      </c>
      <c r="D1702" s="5" t="s">
        <v>366</v>
      </c>
      <c r="E1702" s="12">
        <v>79.5</v>
      </c>
      <c r="F1702" s="5" t="s">
        <v>41</v>
      </c>
      <c r="G1702" s="5">
        <v>1556514</v>
      </c>
      <c r="H1702" s="36" t="s">
        <v>76</v>
      </c>
      <c r="I1702" s="5">
        <v>155</v>
      </c>
      <c r="J1702" s="5">
        <v>65</v>
      </c>
      <c r="K1702" s="5">
        <v>14</v>
      </c>
      <c r="L1702" s="5" t="s">
        <v>328</v>
      </c>
      <c r="M1702" s="5">
        <v>75</v>
      </c>
      <c r="N1702" s="5"/>
      <c r="O1702" s="5" t="s">
        <v>33</v>
      </c>
      <c r="P1702" s="5"/>
      <c r="Q1702" s="5" t="s">
        <v>26</v>
      </c>
      <c r="R1702" s="5" t="s">
        <v>21</v>
      </c>
      <c r="S1702" s="5">
        <v>66</v>
      </c>
      <c r="T1702" s="5" t="s">
        <v>35</v>
      </c>
      <c r="U1702" s="5" t="s">
        <v>23</v>
      </c>
      <c r="V1702" s="5" t="s">
        <v>24</v>
      </c>
      <c r="W1702" s="12">
        <v>79.5</v>
      </c>
      <c r="X1702" s="7">
        <f t="shared" si="104"/>
        <v>0.31</v>
      </c>
      <c r="Y1702" s="5">
        <f t="shared" si="105"/>
        <v>54.854999999999997</v>
      </c>
      <c r="AI1702" t="e">
        <f>VLOOKUP(A1702,NP!$A:$B,2,FALSE)</f>
        <v>#N/A</v>
      </c>
      <c r="AJ1702">
        <f t="shared" si="106"/>
        <v>0</v>
      </c>
      <c r="AK1702">
        <f>VLOOKUP(F1702,Kondition!$B$4:$AG$31,6,FALSE)*100</f>
        <v>31</v>
      </c>
      <c r="AL1702" t="e">
        <f t="shared" si="107"/>
        <v>#REF!</v>
      </c>
      <c r="AM1702">
        <v>16</v>
      </c>
    </row>
    <row r="1703" spans="1:39" x14ac:dyDescent="0.3">
      <c r="A1703" s="5">
        <v>10024817</v>
      </c>
      <c r="B1703" s="6">
        <v>5452000543295</v>
      </c>
      <c r="C1703" s="5" t="s">
        <v>76</v>
      </c>
      <c r="D1703" s="5" t="s">
        <v>367</v>
      </c>
      <c r="E1703" s="12">
        <v>517</v>
      </c>
      <c r="F1703" s="5" t="s">
        <v>41</v>
      </c>
      <c r="G1703" s="5">
        <v>2753021</v>
      </c>
      <c r="H1703" s="36" t="s">
        <v>76</v>
      </c>
      <c r="I1703" s="5">
        <v>275</v>
      </c>
      <c r="J1703" s="5">
        <v>30</v>
      </c>
      <c r="K1703" s="5">
        <v>21</v>
      </c>
      <c r="L1703" s="5" t="s">
        <v>301</v>
      </c>
      <c r="M1703" s="5">
        <v>98</v>
      </c>
      <c r="N1703" s="5"/>
      <c r="O1703" s="5" t="s">
        <v>29</v>
      </c>
      <c r="P1703" s="5"/>
      <c r="Q1703" s="5" t="s">
        <v>21</v>
      </c>
      <c r="R1703" s="5" t="s">
        <v>21</v>
      </c>
      <c r="S1703" s="5">
        <v>72</v>
      </c>
      <c r="T1703" s="5" t="s">
        <v>22</v>
      </c>
      <c r="U1703" s="5" t="s">
        <v>23</v>
      </c>
      <c r="V1703" s="5" t="s">
        <v>24</v>
      </c>
      <c r="W1703" s="12">
        <v>517</v>
      </c>
      <c r="X1703" s="7" t="str">
        <f t="shared" si="104"/>
        <v>NP</v>
      </c>
      <c r="Y1703" s="5">
        <f t="shared" si="105"/>
        <v>314.5</v>
      </c>
      <c r="AI1703">
        <f>VLOOKUP(A1703,NP!$A:$B,2,FALSE)</f>
        <v>314.5</v>
      </c>
      <c r="AJ1703">
        <f t="shared" si="106"/>
        <v>314.5</v>
      </c>
      <c r="AK1703">
        <f>VLOOKUP(F1703,Kondition!$B$4:$AG$31,27,FALSE)*100</f>
        <v>35</v>
      </c>
      <c r="AL1703" t="e">
        <f t="shared" si="107"/>
        <v>#REF!</v>
      </c>
      <c r="AM1703">
        <v>19</v>
      </c>
    </row>
    <row r="1704" spans="1:39" x14ac:dyDescent="0.3">
      <c r="A1704" s="5">
        <v>10024818</v>
      </c>
      <c r="B1704" s="6">
        <v>5452000543028</v>
      </c>
      <c r="C1704" s="5" t="s">
        <v>76</v>
      </c>
      <c r="D1704" s="5" t="s">
        <v>368</v>
      </c>
      <c r="E1704" s="12">
        <v>618.5</v>
      </c>
      <c r="F1704" s="5" t="s">
        <v>41</v>
      </c>
      <c r="G1704" s="5">
        <v>2853021</v>
      </c>
      <c r="H1704" s="36" t="s">
        <v>76</v>
      </c>
      <c r="I1704" s="5">
        <v>285</v>
      </c>
      <c r="J1704" s="5">
        <v>30</v>
      </c>
      <c r="K1704" s="5">
        <v>21</v>
      </c>
      <c r="L1704" s="5" t="s">
        <v>301</v>
      </c>
      <c r="M1704" s="5">
        <v>100</v>
      </c>
      <c r="N1704" s="5"/>
      <c r="O1704" s="5" t="s">
        <v>29</v>
      </c>
      <c r="P1704" s="5"/>
      <c r="Q1704" s="5" t="s">
        <v>21</v>
      </c>
      <c r="R1704" s="5" t="s">
        <v>21</v>
      </c>
      <c r="S1704" s="5">
        <v>73</v>
      </c>
      <c r="T1704" s="5" t="s">
        <v>22</v>
      </c>
      <c r="U1704" s="5" t="s">
        <v>23</v>
      </c>
      <c r="V1704" s="5" t="s">
        <v>24</v>
      </c>
      <c r="W1704" s="12">
        <v>618.5</v>
      </c>
      <c r="X1704" s="7" t="str">
        <f t="shared" si="104"/>
        <v>NP</v>
      </c>
      <c r="Y1704" s="5">
        <f t="shared" si="105"/>
        <v>369.5</v>
      </c>
      <c r="AI1704">
        <f>VLOOKUP(A1704,NP!$A:$B,2,FALSE)</f>
        <v>369.5</v>
      </c>
      <c r="AJ1704">
        <f t="shared" si="106"/>
        <v>369.5</v>
      </c>
      <c r="AK1704">
        <f>VLOOKUP(F1704,Kondition!$B$4:$AG$31,27,FALSE)*100</f>
        <v>35</v>
      </c>
      <c r="AL1704" t="e">
        <f t="shared" si="107"/>
        <v>#REF!</v>
      </c>
      <c r="AM1704">
        <v>19</v>
      </c>
    </row>
    <row r="1705" spans="1:39" x14ac:dyDescent="0.3">
      <c r="A1705" s="5">
        <v>10024840</v>
      </c>
      <c r="B1705" s="6">
        <v>5452000559517</v>
      </c>
      <c r="C1705" s="5" t="s">
        <v>76</v>
      </c>
      <c r="D1705" s="5" t="s">
        <v>369</v>
      </c>
      <c r="E1705" s="12">
        <v>301</v>
      </c>
      <c r="F1705" s="5" t="s">
        <v>41</v>
      </c>
      <c r="G1705" s="5">
        <v>2253519</v>
      </c>
      <c r="H1705" s="36" t="s">
        <v>76</v>
      </c>
      <c r="I1705" s="5">
        <v>225</v>
      </c>
      <c r="J1705" s="5">
        <v>35</v>
      </c>
      <c r="K1705" s="5">
        <v>19</v>
      </c>
      <c r="L1705" s="5" t="s">
        <v>244</v>
      </c>
      <c r="M1705" s="5">
        <v>88</v>
      </c>
      <c r="N1705" s="5"/>
      <c r="O1705" s="5" t="s">
        <v>29</v>
      </c>
      <c r="P1705" s="5"/>
      <c r="Q1705" s="5" t="s">
        <v>20</v>
      </c>
      <c r="R1705" s="5" t="s">
        <v>21</v>
      </c>
      <c r="S1705" s="5">
        <v>70</v>
      </c>
      <c r="T1705" s="5" t="s">
        <v>22</v>
      </c>
      <c r="U1705" s="5" t="s">
        <v>23</v>
      </c>
      <c r="V1705" s="5" t="s">
        <v>24</v>
      </c>
      <c r="W1705" s="12">
        <v>301</v>
      </c>
      <c r="X1705" s="7">
        <f t="shared" si="104"/>
        <v>0.35</v>
      </c>
      <c r="Y1705" s="5">
        <f t="shared" si="105"/>
        <v>195.65</v>
      </c>
      <c r="AI1705" t="e">
        <f>VLOOKUP(A1705,NP!$A:$B,2,FALSE)</f>
        <v>#N/A</v>
      </c>
      <c r="AJ1705">
        <f t="shared" si="106"/>
        <v>0</v>
      </c>
      <c r="AK1705">
        <f>VLOOKUP(F1705,Kondition!$B$4:$AG$31,21,FALSE)*100</f>
        <v>35</v>
      </c>
      <c r="AL1705" t="e">
        <f t="shared" si="107"/>
        <v>#REF!</v>
      </c>
      <c r="AM1705">
        <v>19</v>
      </c>
    </row>
    <row r="1706" spans="1:39" x14ac:dyDescent="0.3">
      <c r="A1706" s="5">
        <v>10025067</v>
      </c>
      <c r="B1706" s="6">
        <v>5452000487087</v>
      </c>
      <c r="C1706" s="5" t="s">
        <v>76</v>
      </c>
      <c r="D1706" s="5" t="s">
        <v>370</v>
      </c>
      <c r="E1706" s="12">
        <v>186</v>
      </c>
      <c r="F1706" s="5" t="s">
        <v>41</v>
      </c>
      <c r="G1706" s="5">
        <v>2155017</v>
      </c>
      <c r="H1706" s="36" t="s">
        <v>76</v>
      </c>
      <c r="I1706" s="5">
        <v>215</v>
      </c>
      <c r="J1706" s="5">
        <v>50</v>
      </c>
      <c r="K1706" s="5">
        <v>17</v>
      </c>
      <c r="L1706" s="5" t="s">
        <v>371</v>
      </c>
      <c r="M1706" s="5">
        <v>95</v>
      </c>
      <c r="N1706" s="5"/>
      <c r="O1706" s="5" t="s">
        <v>25</v>
      </c>
      <c r="P1706" s="5"/>
      <c r="Q1706" s="5" t="s">
        <v>21</v>
      </c>
      <c r="R1706" s="5" t="s">
        <v>27</v>
      </c>
      <c r="S1706" s="5">
        <v>70</v>
      </c>
      <c r="T1706" s="5" t="s">
        <v>22</v>
      </c>
      <c r="U1706" s="5" t="s">
        <v>23</v>
      </c>
      <c r="V1706" s="5" t="s">
        <v>24</v>
      </c>
      <c r="W1706" s="12">
        <v>186</v>
      </c>
      <c r="X1706" s="7">
        <f t="shared" si="104"/>
        <v>0.31</v>
      </c>
      <c r="Y1706" s="5">
        <f t="shared" si="105"/>
        <v>128.34</v>
      </c>
      <c r="AI1706" t="e">
        <f>VLOOKUP(A1706,NP!$A:$B,2,FALSE)</f>
        <v>#N/A</v>
      </c>
      <c r="AJ1706">
        <f t="shared" si="106"/>
        <v>0</v>
      </c>
      <c r="AK1706">
        <f>VLOOKUP(F1706,Kondition!$B$4:$AG$31,15,FALSE)*100</f>
        <v>31</v>
      </c>
      <c r="AL1706" t="e">
        <f t="shared" si="107"/>
        <v>#REF!</v>
      </c>
      <c r="AM1706">
        <v>17</v>
      </c>
    </row>
    <row r="1707" spans="1:39" x14ac:dyDescent="0.3">
      <c r="A1707" s="5">
        <v>10025069</v>
      </c>
      <c r="B1707" s="6">
        <v>5452000487025</v>
      </c>
      <c r="C1707" s="5" t="s">
        <v>76</v>
      </c>
      <c r="D1707" s="5" t="s">
        <v>372</v>
      </c>
      <c r="E1707" s="12">
        <v>142.5</v>
      </c>
      <c r="F1707" s="5" t="s">
        <v>41</v>
      </c>
      <c r="G1707" s="5">
        <v>2156516</v>
      </c>
      <c r="H1707" s="36" t="s">
        <v>76</v>
      </c>
      <c r="I1707" s="5">
        <v>215</v>
      </c>
      <c r="J1707" s="5">
        <v>65</v>
      </c>
      <c r="K1707" s="5">
        <v>16</v>
      </c>
      <c r="L1707" s="5" t="s">
        <v>371</v>
      </c>
      <c r="M1707" s="5">
        <v>98</v>
      </c>
      <c r="N1707" s="5"/>
      <c r="O1707" s="5" t="s">
        <v>33</v>
      </c>
      <c r="P1707" s="5"/>
      <c r="Q1707" s="5" t="s">
        <v>21</v>
      </c>
      <c r="R1707" s="5" t="s">
        <v>27</v>
      </c>
      <c r="S1707" s="5">
        <v>69</v>
      </c>
      <c r="T1707" s="5" t="s">
        <v>35</v>
      </c>
      <c r="U1707" s="5" t="s">
        <v>23</v>
      </c>
      <c r="V1707" s="5" t="s">
        <v>24</v>
      </c>
      <c r="W1707" s="12">
        <v>142.5</v>
      </c>
      <c r="X1707" s="7">
        <f t="shared" si="104"/>
        <v>0.31</v>
      </c>
      <c r="Y1707" s="5">
        <f t="shared" si="105"/>
        <v>98.324999999999989</v>
      </c>
      <c r="AI1707" t="e">
        <f>VLOOKUP(A1707,NP!$A:$B,2,FALSE)</f>
        <v>#N/A</v>
      </c>
      <c r="AJ1707">
        <f t="shared" si="106"/>
        <v>0</v>
      </c>
      <c r="AK1707">
        <f>VLOOKUP(F1707,Kondition!$B$4:$AG$31,12,FALSE)*100</f>
        <v>31</v>
      </c>
      <c r="AL1707" t="e">
        <f t="shared" si="107"/>
        <v>#REF!</v>
      </c>
      <c r="AM1707">
        <v>16</v>
      </c>
    </row>
    <row r="1708" spans="1:39" x14ac:dyDescent="0.3">
      <c r="A1708" s="5">
        <v>10025070</v>
      </c>
      <c r="B1708" s="6">
        <v>5452000485496</v>
      </c>
      <c r="C1708" s="5" t="s">
        <v>76</v>
      </c>
      <c r="D1708" s="5" t="s">
        <v>373</v>
      </c>
      <c r="E1708" s="12">
        <v>162</v>
      </c>
      <c r="F1708" s="5" t="s">
        <v>41</v>
      </c>
      <c r="G1708" s="5">
        <v>2255017</v>
      </c>
      <c r="H1708" s="36" t="s">
        <v>76</v>
      </c>
      <c r="I1708" s="5">
        <v>225</v>
      </c>
      <c r="J1708" s="5">
        <v>50</v>
      </c>
      <c r="K1708" s="5">
        <v>17</v>
      </c>
      <c r="L1708" s="5" t="s">
        <v>371</v>
      </c>
      <c r="M1708" s="5">
        <v>94</v>
      </c>
      <c r="N1708" s="5"/>
      <c r="O1708" s="5" t="s">
        <v>19</v>
      </c>
      <c r="P1708" s="5"/>
      <c r="Q1708" s="5" t="s">
        <v>21</v>
      </c>
      <c r="R1708" s="5" t="s">
        <v>27</v>
      </c>
      <c r="S1708" s="5">
        <v>70</v>
      </c>
      <c r="T1708" s="5" t="s">
        <v>22</v>
      </c>
      <c r="U1708" s="5" t="s">
        <v>23</v>
      </c>
      <c r="V1708" s="5" t="s">
        <v>24</v>
      </c>
      <c r="W1708" s="12">
        <v>162</v>
      </c>
      <c r="X1708" s="7">
        <f t="shared" si="104"/>
        <v>0.31</v>
      </c>
      <c r="Y1708" s="5">
        <f t="shared" si="105"/>
        <v>111.77999999999999</v>
      </c>
      <c r="AI1708" t="e">
        <f>VLOOKUP(A1708,NP!$A:$B,2,FALSE)</f>
        <v>#N/A</v>
      </c>
      <c r="AJ1708">
        <f t="shared" si="106"/>
        <v>0</v>
      </c>
      <c r="AK1708">
        <f>VLOOKUP(F1708,Kondition!$B$4:$AG$31,15,FALSE)*100</f>
        <v>31</v>
      </c>
      <c r="AL1708" t="e">
        <f t="shared" si="107"/>
        <v>#REF!</v>
      </c>
      <c r="AM1708">
        <v>17</v>
      </c>
    </row>
    <row r="1709" spans="1:39" x14ac:dyDescent="0.3">
      <c r="A1709" s="5">
        <v>10025071</v>
      </c>
      <c r="B1709" s="6">
        <v>5452000486301</v>
      </c>
      <c r="C1709" s="5" t="s">
        <v>76</v>
      </c>
      <c r="D1709" s="5" t="s">
        <v>374</v>
      </c>
      <c r="E1709" s="12">
        <v>131</v>
      </c>
      <c r="F1709" s="5" t="s">
        <v>41</v>
      </c>
      <c r="G1709" s="5">
        <v>1955515</v>
      </c>
      <c r="H1709" s="36" t="s">
        <v>76</v>
      </c>
      <c r="I1709" s="5">
        <v>195</v>
      </c>
      <c r="J1709" s="5">
        <v>55</v>
      </c>
      <c r="K1709" s="5">
        <v>15</v>
      </c>
      <c r="L1709" s="5" t="s">
        <v>371</v>
      </c>
      <c r="M1709" s="5">
        <v>85</v>
      </c>
      <c r="N1709" s="5"/>
      <c r="O1709" s="5" t="s">
        <v>19</v>
      </c>
      <c r="P1709" s="5"/>
      <c r="Q1709" s="5" t="s">
        <v>21</v>
      </c>
      <c r="R1709" s="5" t="s">
        <v>27</v>
      </c>
      <c r="S1709" s="5">
        <v>69</v>
      </c>
      <c r="T1709" s="5" t="s">
        <v>35</v>
      </c>
      <c r="U1709" s="5" t="s">
        <v>23</v>
      </c>
      <c r="V1709" s="5" t="s">
        <v>24</v>
      </c>
      <c r="W1709" s="12">
        <v>131</v>
      </c>
      <c r="X1709" s="7">
        <f t="shared" si="104"/>
        <v>0.31</v>
      </c>
      <c r="Y1709" s="5">
        <f t="shared" si="105"/>
        <v>90.389999999999986</v>
      </c>
      <c r="AI1709" t="e">
        <f>VLOOKUP(A1709,NP!$A:$B,2,FALSE)</f>
        <v>#N/A</v>
      </c>
      <c r="AJ1709">
        <f t="shared" si="106"/>
        <v>0</v>
      </c>
      <c r="AK1709">
        <f>VLOOKUP(F1709,Kondition!$B$4:$AG$31,9,FALSE)*100</f>
        <v>31</v>
      </c>
      <c r="AL1709" t="e">
        <f t="shared" si="107"/>
        <v>#REF!</v>
      </c>
      <c r="AM1709">
        <v>16</v>
      </c>
    </row>
    <row r="1710" spans="1:39" x14ac:dyDescent="0.3">
      <c r="A1710" s="5">
        <v>10025073</v>
      </c>
      <c r="B1710" s="6">
        <v>5452000486509</v>
      </c>
      <c r="C1710" s="5" t="s">
        <v>76</v>
      </c>
      <c r="D1710" s="5" t="s">
        <v>375</v>
      </c>
      <c r="E1710" s="12">
        <v>224.5</v>
      </c>
      <c r="F1710" s="5" t="s">
        <v>41</v>
      </c>
      <c r="G1710" s="5">
        <v>2354517</v>
      </c>
      <c r="H1710" s="36" t="s">
        <v>76</v>
      </c>
      <c r="I1710" s="5">
        <v>235</v>
      </c>
      <c r="J1710" s="5">
        <v>45</v>
      </c>
      <c r="K1710" s="5">
        <v>17</v>
      </c>
      <c r="L1710" s="5" t="s">
        <v>371</v>
      </c>
      <c r="M1710" s="5">
        <v>97</v>
      </c>
      <c r="N1710" s="5"/>
      <c r="O1710" s="5" t="s">
        <v>25</v>
      </c>
      <c r="P1710" s="5"/>
      <c r="Q1710" s="5" t="s">
        <v>21</v>
      </c>
      <c r="R1710" s="5" t="s">
        <v>27</v>
      </c>
      <c r="S1710" s="5">
        <v>70</v>
      </c>
      <c r="T1710" s="5" t="s">
        <v>22</v>
      </c>
      <c r="U1710" s="5" t="s">
        <v>23</v>
      </c>
      <c r="V1710" s="5" t="s">
        <v>24</v>
      </c>
      <c r="W1710" s="12">
        <v>224.5</v>
      </c>
      <c r="X1710" s="7">
        <f t="shared" si="104"/>
        <v>0.31</v>
      </c>
      <c r="Y1710" s="5">
        <f t="shared" si="105"/>
        <v>154.905</v>
      </c>
      <c r="AI1710" t="e">
        <f>VLOOKUP(A1710,NP!$A:$B,2,FALSE)</f>
        <v>#N/A</v>
      </c>
      <c r="AJ1710">
        <f t="shared" si="106"/>
        <v>0</v>
      </c>
      <c r="AK1710">
        <f>VLOOKUP(F1710,Kondition!$B$4:$AG$31,15,FALSE)*100</f>
        <v>31</v>
      </c>
      <c r="AL1710" t="e">
        <f t="shared" si="107"/>
        <v>#REF!</v>
      </c>
      <c r="AM1710">
        <v>17</v>
      </c>
    </row>
    <row r="1711" spans="1:39" x14ac:dyDescent="0.3">
      <c r="A1711" s="5">
        <v>10025076</v>
      </c>
      <c r="B1711" s="6">
        <v>5452000485489</v>
      </c>
      <c r="C1711" s="5" t="s">
        <v>76</v>
      </c>
      <c r="D1711" s="5" t="s">
        <v>376</v>
      </c>
      <c r="E1711" s="12">
        <v>177</v>
      </c>
      <c r="F1711" s="5" t="s">
        <v>41</v>
      </c>
      <c r="G1711" s="5">
        <v>2255017</v>
      </c>
      <c r="H1711" s="36" t="s">
        <v>76</v>
      </c>
      <c r="I1711" s="5">
        <v>225</v>
      </c>
      <c r="J1711" s="5">
        <v>50</v>
      </c>
      <c r="K1711" s="5">
        <v>17</v>
      </c>
      <c r="L1711" s="5" t="s">
        <v>371</v>
      </c>
      <c r="M1711" s="5">
        <v>98</v>
      </c>
      <c r="N1711" s="5"/>
      <c r="O1711" s="5" t="s">
        <v>19</v>
      </c>
      <c r="P1711" s="5"/>
      <c r="Q1711" s="5" t="s">
        <v>21</v>
      </c>
      <c r="R1711" s="5" t="s">
        <v>27</v>
      </c>
      <c r="S1711" s="5">
        <v>70</v>
      </c>
      <c r="T1711" s="5" t="s">
        <v>22</v>
      </c>
      <c r="U1711" s="5" t="s">
        <v>23</v>
      </c>
      <c r="V1711" s="5" t="s">
        <v>24</v>
      </c>
      <c r="W1711" s="12">
        <v>177</v>
      </c>
      <c r="X1711" s="7">
        <f t="shared" si="104"/>
        <v>0.31</v>
      </c>
      <c r="Y1711" s="5">
        <f t="shared" si="105"/>
        <v>122.13</v>
      </c>
      <c r="AI1711" t="e">
        <f>VLOOKUP(A1711,NP!$A:$B,2,FALSE)</f>
        <v>#N/A</v>
      </c>
      <c r="AJ1711">
        <f t="shared" si="106"/>
        <v>0</v>
      </c>
      <c r="AK1711">
        <f>VLOOKUP(F1711,Kondition!$B$4:$AG$31,15,FALSE)*100</f>
        <v>31</v>
      </c>
      <c r="AL1711" t="e">
        <f t="shared" si="107"/>
        <v>#REF!</v>
      </c>
      <c r="AM1711">
        <v>17</v>
      </c>
    </row>
    <row r="1712" spans="1:39" x14ac:dyDescent="0.3">
      <c r="A1712" s="5">
        <v>10025077</v>
      </c>
      <c r="B1712" s="6">
        <v>5452000487063</v>
      </c>
      <c r="C1712" s="5" t="s">
        <v>76</v>
      </c>
      <c r="D1712" s="5" t="s">
        <v>377</v>
      </c>
      <c r="E1712" s="12">
        <v>147</v>
      </c>
      <c r="F1712" s="5" t="s">
        <v>41</v>
      </c>
      <c r="G1712" s="5">
        <v>2156016</v>
      </c>
      <c r="H1712" s="36" t="s">
        <v>76</v>
      </c>
      <c r="I1712" s="5">
        <v>215</v>
      </c>
      <c r="J1712" s="5">
        <v>60</v>
      </c>
      <c r="K1712" s="5">
        <v>16</v>
      </c>
      <c r="L1712" s="5" t="s">
        <v>371</v>
      </c>
      <c r="M1712" s="5">
        <v>95</v>
      </c>
      <c r="N1712" s="5"/>
      <c r="O1712" s="5" t="s">
        <v>19</v>
      </c>
      <c r="P1712" s="5"/>
      <c r="Q1712" s="5" t="s">
        <v>21</v>
      </c>
      <c r="R1712" s="5" t="s">
        <v>27</v>
      </c>
      <c r="S1712" s="5">
        <v>69</v>
      </c>
      <c r="T1712" s="5" t="s">
        <v>35</v>
      </c>
      <c r="U1712" s="5" t="s">
        <v>23</v>
      </c>
      <c r="V1712" s="5" t="s">
        <v>24</v>
      </c>
      <c r="W1712" s="12">
        <v>147</v>
      </c>
      <c r="X1712" s="7">
        <f t="shared" si="104"/>
        <v>0.31</v>
      </c>
      <c r="Y1712" s="5">
        <f t="shared" si="105"/>
        <v>101.42999999999999</v>
      </c>
      <c r="AI1712" t="e">
        <f>VLOOKUP(A1712,NP!$A:$B,2,FALSE)</f>
        <v>#N/A</v>
      </c>
      <c r="AJ1712">
        <f t="shared" si="106"/>
        <v>0</v>
      </c>
      <c r="AK1712">
        <f>VLOOKUP(F1712,Kondition!$B$4:$AG$31,12,FALSE)*100</f>
        <v>31</v>
      </c>
      <c r="AL1712" t="e">
        <f t="shared" si="107"/>
        <v>#REF!</v>
      </c>
      <c r="AM1712">
        <v>16</v>
      </c>
    </row>
    <row r="1713" spans="1:39" x14ac:dyDescent="0.3">
      <c r="A1713" s="5">
        <v>10025079</v>
      </c>
      <c r="B1713" s="6">
        <v>5452000485434</v>
      </c>
      <c r="C1713" s="5" t="s">
        <v>76</v>
      </c>
      <c r="D1713" s="5" t="s">
        <v>378</v>
      </c>
      <c r="E1713" s="12">
        <v>188.5</v>
      </c>
      <c r="F1713" s="5" t="s">
        <v>41</v>
      </c>
      <c r="G1713" s="5">
        <v>2255517</v>
      </c>
      <c r="H1713" s="36" t="s">
        <v>76</v>
      </c>
      <c r="I1713" s="5">
        <v>225</v>
      </c>
      <c r="J1713" s="5">
        <v>55</v>
      </c>
      <c r="K1713" s="5">
        <v>17</v>
      </c>
      <c r="L1713" s="5" t="s">
        <v>371</v>
      </c>
      <c r="M1713" s="5">
        <v>101</v>
      </c>
      <c r="N1713" s="5"/>
      <c r="O1713" s="5" t="s">
        <v>25</v>
      </c>
      <c r="P1713" s="5"/>
      <c r="Q1713" s="5" t="s">
        <v>21</v>
      </c>
      <c r="R1713" s="5" t="s">
        <v>27</v>
      </c>
      <c r="S1713" s="5">
        <v>69</v>
      </c>
      <c r="T1713" s="5" t="s">
        <v>35</v>
      </c>
      <c r="U1713" s="5" t="s">
        <v>23</v>
      </c>
      <c r="V1713" s="5" t="s">
        <v>24</v>
      </c>
      <c r="W1713" s="12">
        <v>188.5</v>
      </c>
      <c r="X1713" s="7">
        <f t="shared" si="104"/>
        <v>0.31</v>
      </c>
      <c r="Y1713" s="5">
        <f t="shared" si="105"/>
        <v>130.065</v>
      </c>
      <c r="AI1713" t="e">
        <f>VLOOKUP(A1713,NP!$A:$B,2,FALSE)</f>
        <v>#N/A</v>
      </c>
      <c r="AJ1713">
        <f t="shared" si="106"/>
        <v>0</v>
      </c>
      <c r="AK1713">
        <f>VLOOKUP(F1713,Kondition!$B$4:$AG$31,15,FALSE)*100</f>
        <v>31</v>
      </c>
      <c r="AL1713" t="e">
        <f t="shared" si="107"/>
        <v>#REF!</v>
      </c>
      <c r="AM1713">
        <v>17</v>
      </c>
    </row>
    <row r="1714" spans="1:39" x14ac:dyDescent="0.3">
      <c r="A1714" s="5">
        <v>10025080</v>
      </c>
      <c r="B1714" s="6">
        <v>5452000487094</v>
      </c>
      <c r="C1714" s="5" t="s">
        <v>76</v>
      </c>
      <c r="D1714" s="5" t="s">
        <v>379</v>
      </c>
      <c r="E1714" s="12">
        <v>180</v>
      </c>
      <c r="F1714" s="5" t="s">
        <v>41</v>
      </c>
      <c r="G1714" s="5">
        <v>2155017</v>
      </c>
      <c r="H1714" s="36" t="s">
        <v>76</v>
      </c>
      <c r="I1714" s="5">
        <v>215</v>
      </c>
      <c r="J1714" s="5">
        <v>50</v>
      </c>
      <c r="K1714" s="5">
        <v>17</v>
      </c>
      <c r="L1714" s="5" t="s">
        <v>371</v>
      </c>
      <c r="M1714" s="5">
        <v>91</v>
      </c>
      <c r="N1714" s="5"/>
      <c r="O1714" s="5" t="s">
        <v>19</v>
      </c>
      <c r="P1714" s="5"/>
      <c r="Q1714" s="5" t="s">
        <v>21</v>
      </c>
      <c r="R1714" s="5" t="s">
        <v>27</v>
      </c>
      <c r="S1714" s="5">
        <v>69</v>
      </c>
      <c r="T1714" s="5" t="s">
        <v>35</v>
      </c>
      <c r="U1714" s="5" t="s">
        <v>23</v>
      </c>
      <c r="V1714" s="5" t="s">
        <v>24</v>
      </c>
      <c r="W1714" s="12">
        <v>180</v>
      </c>
      <c r="X1714" s="7">
        <f t="shared" si="104"/>
        <v>0.31</v>
      </c>
      <c r="Y1714" s="5">
        <f t="shared" si="105"/>
        <v>124.19999999999999</v>
      </c>
      <c r="AI1714" t="e">
        <f>VLOOKUP(A1714,NP!$A:$B,2,FALSE)</f>
        <v>#N/A</v>
      </c>
      <c r="AJ1714">
        <f t="shared" si="106"/>
        <v>0</v>
      </c>
      <c r="AK1714">
        <f>VLOOKUP(F1714,Kondition!$B$4:$AG$31,15,FALSE)*100</f>
        <v>31</v>
      </c>
      <c r="AL1714" t="e">
        <f t="shared" si="107"/>
        <v>#REF!</v>
      </c>
      <c r="AM1714">
        <v>17</v>
      </c>
    </row>
    <row r="1715" spans="1:39" x14ac:dyDescent="0.3">
      <c r="A1715" s="5">
        <v>10025082</v>
      </c>
      <c r="B1715" s="6">
        <v>5452000487230</v>
      </c>
      <c r="C1715" s="5" t="s">
        <v>76</v>
      </c>
      <c r="D1715" s="5" t="s">
        <v>380</v>
      </c>
      <c r="E1715" s="12">
        <v>177</v>
      </c>
      <c r="F1715" s="5" t="s">
        <v>41</v>
      </c>
      <c r="G1715" s="5">
        <v>2055017</v>
      </c>
      <c r="H1715" s="36" t="s">
        <v>76</v>
      </c>
      <c r="I1715" s="5">
        <v>205</v>
      </c>
      <c r="J1715" s="5">
        <v>50</v>
      </c>
      <c r="K1715" s="5">
        <v>17</v>
      </c>
      <c r="L1715" s="5" t="s">
        <v>371</v>
      </c>
      <c r="M1715" s="5">
        <v>93</v>
      </c>
      <c r="N1715" s="5"/>
      <c r="O1715" s="5" t="s">
        <v>25</v>
      </c>
      <c r="P1715" s="5"/>
      <c r="Q1715" s="5" t="s">
        <v>21</v>
      </c>
      <c r="R1715" s="5" t="s">
        <v>27</v>
      </c>
      <c r="S1715" s="5">
        <v>70</v>
      </c>
      <c r="T1715" s="5" t="s">
        <v>22</v>
      </c>
      <c r="U1715" s="5" t="s">
        <v>23</v>
      </c>
      <c r="V1715" s="5" t="s">
        <v>24</v>
      </c>
      <c r="W1715" s="12">
        <v>177</v>
      </c>
      <c r="X1715" s="7">
        <f t="shared" si="104"/>
        <v>0.31</v>
      </c>
      <c r="Y1715" s="5">
        <f t="shared" si="105"/>
        <v>122.13</v>
      </c>
      <c r="AI1715" t="e">
        <f>VLOOKUP(A1715,NP!$A:$B,2,FALSE)</f>
        <v>#N/A</v>
      </c>
      <c r="AJ1715">
        <f t="shared" si="106"/>
        <v>0</v>
      </c>
      <c r="AK1715">
        <f>VLOOKUP(F1715,Kondition!$B$4:$AG$31,15,FALSE)*100</f>
        <v>31</v>
      </c>
      <c r="AL1715" t="e">
        <f t="shared" si="107"/>
        <v>#REF!</v>
      </c>
      <c r="AM1715">
        <v>17</v>
      </c>
    </row>
    <row r="1716" spans="1:39" x14ac:dyDescent="0.3">
      <c r="A1716" s="5">
        <v>10025083</v>
      </c>
      <c r="B1716" s="6">
        <v>5452000487247</v>
      </c>
      <c r="C1716" s="5" t="s">
        <v>76</v>
      </c>
      <c r="D1716" s="5" t="s">
        <v>381</v>
      </c>
      <c r="E1716" s="12">
        <v>167.5</v>
      </c>
      <c r="F1716" s="5" t="s">
        <v>41</v>
      </c>
      <c r="G1716" s="5">
        <v>2055017</v>
      </c>
      <c r="H1716" s="36" t="s">
        <v>76</v>
      </c>
      <c r="I1716" s="5">
        <v>205</v>
      </c>
      <c r="J1716" s="5">
        <v>50</v>
      </c>
      <c r="K1716" s="5">
        <v>17</v>
      </c>
      <c r="L1716" s="5" t="s">
        <v>371</v>
      </c>
      <c r="M1716" s="5">
        <v>93</v>
      </c>
      <c r="N1716" s="5"/>
      <c r="O1716" s="5" t="s">
        <v>19</v>
      </c>
      <c r="P1716" s="5"/>
      <c r="Q1716" s="5" t="s">
        <v>21</v>
      </c>
      <c r="R1716" s="5" t="s">
        <v>27</v>
      </c>
      <c r="S1716" s="5">
        <v>70</v>
      </c>
      <c r="T1716" s="5" t="s">
        <v>22</v>
      </c>
      <c r="U1716" s="5" t="s">
        <v>23</v>
      </c>
      <c r="V1716" s="5" t="s">
        <v>24</v>
      </c>
      <c r="W1716" s="12">
        <v>167.5</v>
      </c>
      <c r="X1716" s="7">
        <f t="shared" si="104"/>
        <v>0.31</v>
      </c>
      <c r="Y1716" s="5">
        <f t="shared" si="105"/>
        <v>115.57499999999999</v>
      </c>
      <c r="AI1716" t="e">
        <f>VLOOKUP(A1716,NP!$A:$B,2,FALSE)</f>
        <v>#N/A</v>
      </c>
      <c r="AJ1716">
        <f t="shared" si="106"/>
        <v>0</v>
      </c>
      <c r="AK1716">
        <f>VLOOKUP(F1716,Kondition!$B$4:$AG$31,15,FALSE)*100</f>
        <v>31</v>
      </c>
      <c r="AL1716" t="e">
        <f t="shared" si="107"/>
        <v>#REF!</v>
      </c>
      <c r="AM1716">
        <v>17</v>
      </c>
    </row>
    <row r="1717" spans="1:39" x14ac:dyDescent="0.3">
      <c r="A1717" s="5">
        <v>10025084</v>
      </c>
      <c r="B1717" s="6">
        <v>5452000487254</v>
      </c>
      <c r="C1717" s="5" t="s">
        <v>76</v>
      </c>
      <c r="D1717" s="5" t="s">
        <v>382</v>
      </c>
      <c r="E1717" s="12">
        <v>96</v>
      </c>
      <c r="F1717" s="5" t="s">
        <v>41</v>
      </c>
      <c r="G1717" s="5">
        <v>1956515</v>
      </c>
      <c r="H1717" s="36" t="s">
        <v>76</v>
      </c>
      <c r="I1717" s="5">
        <v>195</v>
      </c>
      <c r="J1717" s="5">
        <v>65</v>
      </c>
      <c r="K1717" s="5">
        <v>15</v>
      </c>
      <c r="L1717" s="5" t="s">
        <v>371</v>
      </c>
      <c r="M1717" s="5">
        <v>91</v>
      </c>
      <c r="N1717" s="5"/>
      <c r="O1717" s="5" t="s">
        <v>19</v>
      </c>
      <c r="P1717" s="5"/>
      <c r="Q1717" s="5" t="s">
        <v>21</v>
      </c>
      <c r="R1717" s="5" t="s">
        <v>27</v>
      </c>
      <c r="S1717" s="5">
        <v>69</v>
      </c>
      <c r="T1717" s="5" t="s">
        <v>35</v>
      </c>
      <c r="U1717" s="5" t="s">
        <v>23</v>
      </c>
      <c r="V1717" s="5" t="s">
        <v>24</v>
      </c>
      <c r="W1717" s="12">
        <v>96</v>
      </c>
      <c r="X1717" s="7">
        <f t="shared" si="104"/>
        <v>0.31</v>
      </c>
      <c r="Y1717" s="5">
        <f t="shared" si="105"/>
        <v>66.239999999999995</v>
      </c>
      <c r="AI1717" t="e">
        <f>VLOOKUP(A1717,NP!$A:$B,2,FALSE)</f>
        <v>#N/A</v>
      </c>
      <c r="AJ1717">
        <f t="shared" si="106"/>
        <v>0</v>
      </c>
      <c r="AK1717">
        <f>VLOOKUP(F1717,Kondition!$B$4:$AG$31,9,FALSE)*100</f>
        <v>31</v>
      </c>
      <c r="AL1717" t="e">
        <f t="shared" si="107"/>
        <v>#REF!</v>
      </c>
      <c r="AM1717">
        <v>16</v>
      </c>
    </row>
    <row r="1718" spans="1:39" x14ac:dyDescent="0.3">
      <c r="A1718" s="5">
        <v>10025085</v>
      </c>
      <c r="B1718" s="6">
        <v>5452000487056</v>
      </c>
      <c r="C1718" s="5" t="s">
        <v>76</v>
      </c>
      <c r="D1718" s="5" t="s">
        <v>383</v>
      </c>
      <c r="E1718" s="12">
        <v>152</v>
      </c>
      <c r="F1718" s="5" t="s">
        <v>41</v>
      </c>
      <c r="G1718" s="5">
        <v>2156016</v>
      </c>
      <c r="H1718" s="36" t="s">
        <v>76</v>
      </c>
      <c r="I1718" s="5">
        <v>215</v>
      </c>
      <c r="J1718" s="5">
        <v>60</v>
      </c>
      <c r="K1718" s="5">
        <v>16</v>
      </c>
      <c r="L1718" s="5" t="s">
        <v>371</v>
      </c>
      <c r="M1718" s="5">
        <v>99</v>
      </c>
      <c r="N1718" s="5"/>
      <c r="O1718" s="5" t="s">
        <v>19</v>
      </c>
      <c r="P1718" s="5"/>
      <c r="Q1718" s="5" t="s">
        <v>21</v>
      </c>
      <c r="R1718" s="5" t="s">
        <v>27</v>
      </c>
      <c r="S1718" s="5">
        <v>70</v>
      </c>
      <c r="T1718" s="5" t="s">
        <v>22</v>
      </c>
      <c r="U1718" s="5" t="s">
        <v>23</v>
      </c>
      <c r="V1718" s="5" t="s">
        <v>24</v>
      </c>
      <c r="W1718" s="12">
        <v>152</v>
      </c>
      <c r="X1718" s="7">
        <f t="shared" si="104"/>
        <v>0.31</v>
      </c>
      <c r="Y1718" s="5">
        <f t="shared" si="105"/>
        <v>104.88</v>
      </c>
      <c r="AI1718" t="e">
        <f>VLOOKUP(A1718,NP!$A:$B,2,FALSE)</f>
        <v>#N/A</v>
      </c>
      <c r="AJ1718">
        <f t="shared" si="106"/>
        <v>0</v>
      </c>
      <c r="AK1718">
        <f>VLOOKUP(F1718,Kondition!$B$4:$AG$31,12,FALSE)*100</f>
        <v>31</v>
      </c>
      <c r="AL1718" t="e">
        <f t="shared" si="107"/>
        <v>#REF!</v>
      </c>
      <c r="AM1718">
        <v>16</v>
      </c>
    </row>
    <row r="1719" spans="1:39" x14ac:dyDescent="0.3">
      <c r="A1719" s="5">
        <v>10025086</v>
      </c>
      <c r="B1719" s="6">
        <v>5452000470423</v>
      </c>
      <c r="C1719" s="5" t="s">
        <v>76</v>
      </c>
      <c r="D1719" s="5" t="s">
        <v>384</v>
      </c>
      <c r="E1719" s="12">
        <v>124</v>
      </c>
      <c r="F1719" s="5" t="s">
        <v>41</v>
      </c>
      <c r="G1719" s="5">
        <v>2056016</v>
      </c>
      <c r="H1719" s="36" t="s">
        <v>76</v>
      </c>
      <c r="I1719" s="5">
        <v>205</v>
      </c>
      <c r="J1719" s="5">
        <v>60</v>
      </c>
      <c r="K1719" s="5">
        <v>16</v>
      </c>
      <c r="L1719" s="5" t="s">
        <v>371</v>
      </c>
      <c r="M1719" s="5">
        <v>92</v>
      </c>
      <c r="N1719" s="5"/>
      <c r="O1719" s="5" t="s">
        <v>19</v>
      </c>
      <c r="P1719" s="5"/>
      <c r="Q1719" s="5" t="s">
        <v>21</v>
      </c>
      <c r="R1719" s="5" t="s">
        <v>27</v>
      </c>
      <c r="S1719" s="5">
        <v>69</v>
      </c>
      <c r="T1719" s="5" t="s">
        <v>35</v>
      </c>
      <c r="U1719" s="5" t="s">
        <v>23</v>
      </c>
      <c r="V1719" s="5" t="s">
        <v>24</v>
      </c>
      <c r="W1719" s="12">
        <v>124</v>
      </c>
      <c r="X1719" s="7">
        <f t="shared" si="104"/>
        <v>0.31</v>
      </c>
      <c r="Y1719" s="5">
        <f t="shared" si="105"/>
        <v>85.559999999999988</v>
      </c>
      <c r="AI1719" t="e">
        <f>VLOOKUP(A1719,NP!$A:$B,2,FALSE)</f>
        <v>#N/A</v>
      </c>
      <c r="AJ1719">
        <f t="shared" si="106"/>
        <v>0</v>
      </c>
      <c r="AK1719">
        <f>VLOOKUP(F1719,Kondition!$B$4:$AG$31,12,FALSE)*100</f>
        <v>31</v>
      </c>
      <c r="AL1719" t="e">
        <f t="shared" si="107"/>
        <v>#REF!</v>
      </c>
      <c r="AM1719">
        <v>16</v>
      </c>
    </row>
    <row r="1720" spans="1:39" x14ac:dyDescent="0.3">
      <c r="A1720" s="5">
        <v>10025087</v>
      </c>
      <c r="B1720" s="6">
        <v>5452000470324</v>
      </c>
      <c r="C1720" s="5" t="s">
        <v>76</v>
      </c>
      <c r="D1720" s="5" t="s">
        <v>385</v>
      </c>
      <c r="E1720" s="12">
        <v>280.5</v>
      </c>
      <c r="F1720" s="5" t="s">
        <v>41</v>
      </c>
      <c r="G1720" s="5">
        <v>2554019</v>
      </c>
      <c r="H1720" s="36" t="s">
        <v>76</v>
      </c>
      <c r="I1720" s="5">
        <v>255</v>
      </c>
      <c r="J1720" s="5">
        <v>40</v>
      </c>
      <c r="K1720" s="5">
        <v>19</v>
      </c>
      <c r="L1720" s="5" t="s">
        <v>371</v>
      </c>
      <c r="M1720" s="5">
        <v>100</v>
      </c>
      <c r="N1720" s="5"/>
      <c r="O1720" s="5" t="s">
        <v>25</v>
      </c>
      <c r="P1720" s="5"/>
      <c r="Q1720" s="5" t="s">
        <v>21</v>
      </c>
      <c r="R1720" s="5" t="s">
        <v>27</v>
      </c>
      <c r="S1720" s="5">
        <v>72</v>
      </c>
      <c r="T1720" s="5" t="s">
        <v>22</v>
      </c>
      <c r="U1720" s="5" t="s">
        <v>23</v>
      </c>
      <c r="V1720" s="5" t="s">
        <v>24</v>
      </c>
      <c r="W1720" s="12">
        <v>280.5</v>
      </c>
      <c r="X1720" s="7">
        <f t="shared" ref="X1720:X1783" si="108">IF(AJ1720&gt;0,"NP",AK1720/100)</f>
        <v>0.35</v>
      </c>
      <c r="Y1720" s="5">
        <f t="shared" ref="Y1720:Y1783" si="109">IF(AJ1720&gt;0,AI1720,E1720*(100%-X1720))</f>
        <v>182.32500000000002</v>
      </c>
      <c r="AI1720" t="e">
        <f>VLOOKUP(A1720,NP!$A:$B,2,FALSE)</f>
        <v>#N/A</v>
      </c>
      <c r="AJ1720">
        <f t="shared" ref="AJ1720:AJ1783" si="110">_xlfn.IFNA(AI1720,0)</f>
        <v>0</v>
      </c>
      <c r="AK1720">
        <f>VLOOKUP(F1720,Kondition!$B$4:$AG$31,21,FALSE)*100</f>
        <v>35</v>
      </c>
      <c r="AL1720" t="e">
        <f t="shared" ref="AL1720:AL1783" si="111">$AI$1&amp;F1720&amp;K1720</f>
        <v>#REF!</v>
      </c>
      <c r="AM1720">
        <v>19</v>
      </c>
    </row>
    <row r="1721" spans="1:39" x14ac:dyDescent="0.3">
      <c r="A1721" s="5">
        <v>10025088</v>
      </c>
      <c r="B1721" s="6">
        <v>5452000470331</v>
      </c>
      <c r="C1721" s="5" t="s">
        <v>76</v>
      </c>
      <c r="D1721" s="5" t="s">
        <v>386</v>
      </c>
      <c r="E1721" s="12">
        <v>226.5</v>
      </c>
      <c r="F1721" s="5" t="s">
        <v>41</v>
      </c>
      <c r="G1721" s="5">
        <v>2454518</v>
      </c>
      <c r="H1721" s="36" t="s">
        <v>76</v>
      </c>
      <c r="I1721" s="5">
        <v>245</v>
      </c>
      <c r="J1721" s="5">
        <v>45</v>
      </c>
      <c r="K1721" s="5">
        <v>18</v>
      </c>
      <c r="L1721" s="5" t="s">
        <v>371</v>
      </c>
      <c r="M1721" s="5">
        <v>100</v>
      </c>
      <c r="N1721" s="5"/>
      <c r="O1721" s="5" t="s">
        <v>25</v>
      </c>
      <c r="P1721" s="5"/>
      <c r="Q1721" s="5" t="s">
        <v>21</v>
      </c>
      <c r="R1721" s="5" t="s">
        <v>27</v>
      </c>
      <c r="S1721" s="5">
        <v>69</v>
      </c>
      <c r="T1721" s="5" t="s">
        <v>35</v>
      </c>
      <c r="U1721" s="5" t="s">
        <v>23</v>
      </c>
      <c r="V1721" s="5" t="s">
        <v>24</v>
      </c>
      <c r="W1721" s="12">
        <v>226.5</v>
      </c>
      <c r="X1721" s="7">
        <f t="shared" si="108"/>
        <v>0.31</v>
      </c>
      <c r="Y1721" s="5">
        <f t="shared" si="109"/>
        <v>156.285</v>
      </c>
      <c r="AI1721" t="e">
        <f>VLOOKUP(A1721,NP!$A:$B,2,FALSE)</f>
        <v>#N/A</v>
      </c>
      <c r="AJ1721">
        <f t="shared" si="110"/>
        <v>0</v>
      </c>
      <c r="AK1721">
        <f>VLOOKUP(F1721,Kondition!$B$4:$AG$31,18,FALSE)*100</f>
        <v>31</v>
      </c>
      <c r="AL1721" t="e">
        <f t="shared" si="111"/>
        <v>#REF!</v>
      </c>
      <c r="AM1721">
        <v>17</v>
      </c>
    </row>
    <row r="1722" spans="1:39" x14ac:dyDescent="0.3">
      <c r="A1722" s="5">
        <v>10025089</v>
      </c>
      <c r="B1722" s="6">
        <v>5452000470393</v>
      </c>
      <c r="C1722" s="5" t="s">
        <v>76</v>
      </c>
      <c r="D1722" s="5" t="s">
        <v>387</v>
      </c>
      <c r="E1722" s="12">
        <v>163</v>
      </c>
      <c r="F1722" s="5" t="s">
        <v>41</v>
      </c>
      <c r="G1722" s="5">
        <v>2254517</v>
      </c>
      <c r="H1722" s="36" t="s">
        <v>76</v>
      </c>
      <c r="I1722" s="5">
        <v>225</v>
      </c>
      <c r="J1722" s="5">
        <v>45</v>
      </c>
      <c r="K1722" s="5">
        <v>17</v>
      </c>
      <c r="L1722" s="5" t="s">
        <v>371</v>
      </c>
      <c r="M1722" s="5">
        <v>91</v>
      </c>
      <c r="N1722" s="5"/>
      <c r="O1722" s="5" t="s">
        <v>19</v>
      </c>
      <c r="P1722" s="5"/>
      <c r="Q1722" s="5" t="s">
        <v>21</v>
      </c>
      <c r="R1722" s="5" t="s">
        <v>27</v>
      </c>
      <c r="S1722" s="5">
        <v>70</v>
      </c>
      <c r="T1722" s="5" t="s">
        <v>22</v>
      </c>
      <c r="U1722" s="5" t="s">
        <v>23</v>
      </c>
      <c r="V1722" s="5" t="s">
        <v>24</v>
      </c>
      <c r="W1722" s="12">
        <v>163</v>
      </c>
      <c r="X1722" s="7">
        <f t="shared" si="108"/>
        <v>0.31</v>
      </c>
      <c r="Y1722" s="5">
        <f t="shared" si="109"/>
        <v>112.46999999999998</v>
      </c>
      <c r="AI1722" t="e">
        <f>VLOOKUP(A1722,NP!$A:$B,2,FALSE)</f>
        <v>#N/A</v>
      </c>
      <c r="AJ1722">
        <f t="shared" si="110"/>
        <v>0</v>
      </c>
      <c r="AK1722">
        <f>VLOOKUP(F1722,Kondition!$B$4:$AG$31,15,FALSE)*100</f>
        <v>31</v>
      </c>
      <c r="AL1722" t="e">
        <f t="shared" si="111"/>
        <v>#REF!</v>
      </c>
      <c r="AM1722">
        <v>17</v>
      </c>
    </row>
    <row r="1723" spans="1:39" x14ac:dyDescent="0.3">
      <c r="A1723" s="5">
        <v>10025090</v>
      </c>
      <c r="B1723" s="6">
        <v>5452000485458</v>
      </c>
      <c r="C1723" s="5" t="s">
        <v>76</v>
      </c>
      <c r="D1723" s="5" t="s">
        <v>388</v>
      </c>
      <c r="E1723" s="12">
        <v>157.5</v>
      </c>
      <c r="F1723" s="5" t="s">
        <v>41</v>
      </c>
      <c r="G1723" s="5">
        <v>2255516</v>
      </c>
      <c r="H1723" s="36" t="s">
        <v>76</v>
      </c>
      <c r="I1723" s="5">
        <v>225</v>
      </c>
      <c r="J1723" s="5">
        <v>55</v>
      </c>
      <c r="K1723" s="5">
        <v>16</v>
      </c>
      <c r="L1723" s="5" t="s">
        <v>371</v>
      </c>
      <c r="M1723" s="5">
        <v>99</v>
      </c>
      <c r="N1723" s="5"/>
      <c r="O1723" s="5" t="s">
        <v>19</v>
      </c>
      <c r="P1723" s="5"/>
      <c r="Q1723" s="5" t="s">
        <v>21</v>
      </c>
      <c r="R1723" s="5" t="s">
        <v>27</v>
      </c>
      <c r="S1723" s="5">
        <v>69</v>
      </c>
      <c r="T1723" s="5" t="s">
        <v>35</v>
      </c>
      <c r="U1723" s="5" t="s">
        <v>23</v>
      </c>
      <c r="V1723" s="5" t="s">
        <v>24</v>
      </c>
      <c r="W1723" s="12">
        <v>157.5</v>
      </c>
      <c r="X1723" s="7">
        <f t="shared" si="108"/>
        <v>0.31</v>
      </c>
      <c r="Y1723" s="5">
        <f t="shared" si="109"/>
        <v>108.675</v>
      </c>
      <c r="AI1723" t="e">
        <f>VLOOKUP(A1723,NP!$A:$B,2,FALSE)</f>
        <v>#N/A</v>
      </c>
      <c r="AJ1723">
        <f t="shared" si="110"/>
        <v>0</v>
      </c>
      <c r="AK1723">
        <f>VLOOKUP(F1723,Kondition!$B$4:$AG$31,12,FALSE)*100</f>
        <v>31</v>
      </c>
      <c r="AL1723" t="e">
        <f t="shared" si="111"/>
        <v>#REF!</v>
      </c>
      <c r="AM1723">
        <v>16</v>
      </c>
    </row>
    <row r="1724" spans="1:39" x14ac:dyDescent="0.3">
      <c r="A1724" s="5">
        <v>10025092</v>
      </c>
      <c r="B1724" s="6">
        <v>5452000470416</v>
      </c>
      <c r="C1724" s="5" t="s">
        <v>76</v>
      </c>
      <c r="D1724" s="5" t="s">
        <v>389</v>
      </c>
      <c r="E1724" s="12">
        <v>178</v>
      </c>
      <c r="F1724" s="5" t="s">
        <v>41</v>
      </c>
      <c r="G1724" s="5">
        <v>2254018</v>
      </c>
      <c r="H1724" s="36" t="s">
        <v>76</v>
      </c>
      <c r="I1724" s="5">
        <v>225</v>
      </c>
      <c r="J1724" s="5">
        <v>40</v>
      </c>
      <c r="K1724" s="5">
        <v>18</v>
      </c>
      <c r="L1724" s="5" t="s">
        <v>371</v>
      </c>
      <c r="M1724" s="5">
        <v>92</v>
      </c>
      <c r="N1724" s="5"/>
      <c r="O1724" s="5" t="s">
        <v>25</v>
      </c>
      <c r="P1724" s="5"/>
      <c r="Q1724" s="5" t="s">
        <v>26</v>
      </c>
      <c r="R1724" s="5" t="s">
        <v>27</v>
      </c>
      <c r="S1724" s="5">
        <v>71</v>
      </c>
      <c r="T1724" s="5" t="s">
        <v>22</v>
      </c>
      <c r="U1724" s="5" t="s">
        <v>23</v>
      </c>
      <c r="V1724" s="5" t="s">
        <v>24</v>
      </c>
      <c r="W1724" s="12">
        <v>178</v>
      </c>
      <c r="X1724" s="7">
        <f t="shared" si="108"/>
        <v>0.31</v>
      </c>
      <c r="Y1724" s="5">
        <f t="shared" si="109"/>
        <v>122.82</v>
      </c>
      <c r="AI1724" t="e">
        <f>VLOOKUP(A1724,NP!$A:$B,2,FALSE)</f>
        <v>#N/A</v>
      </c>
      <c r="AJ1724">
        <f t="shared" si="110"/>
        <v>0</v>
      </c>
      <c r="AK1724">
        <f>VLOOKUP(F1724,Kondition!$B$4:$AG$31,18,FALSE)*100</f>
        <v>31</v>
      </c>
      <c r="AL1724" t="e">
        <f t="shared" si="111"/>
        <v>#REF!</v>
      </c>
      <c r="AM1724">
        <v>17</v>
      </c>
    </row>
    <row r="1725" spans="1:39" x14ac:dyDescent="0.3">
      <c r="A1725" s="5">
        <v>10025095</v>
      </c>
      <c r="B1725" s="6">
        <v>5452000485472</v>
      </c>
      <c r="C1725" s="5" t="s">
        <v>76</v>
      </c>
      <c r="D1725" s="5" t="s">
        <v>390</v>
      </c>
      <c r="E1725" s="12">
        <v>180.5</v>
      </c>
      <c r="F1725" s="5" t="s">
        <v>41</v>
      </c>
      <c r="G1725" s="5">
        <v>2255017</v>
      </c>
      <c r="H1725" s="36" t="s">
        <v>76</v>
      </c>
      <c r="I1725" s="5">
        <v>225</v>
      </c>
      <c r="J1725" s="5">
        <v>50</v>
      </c>
      <c r="K1725" s="5">
        <v>17</v>
      </c>
      <c r="L1725" s="5" t="s">
        <v>371</v>
      </c>
      <c r="M1725" s="5">
        <v>98</v>
      </c>
      <c r="N1725" s="5"/>
      <c r="O1725" s="5" t="s">
        <v>25</v>
      </c>
      <c r="P1725" s="5"/>
      <c r="Q1725" s="5" t="s">
        <v>21</v>
      </c>
      <c r="R1725" s="5" t="s">
        <v>27</v>
      </c>
      <c r="S1725" s="5">
        <v>70</v>
      </c>
      <c r="T1725" s="5" t="s">
        <v>22</v>
      </c>
      <c r="U1725" s="5" t="s">
        <v>23</v>
      </c>
      <c r="V1725" s="5" t="s">
        <v>24</v>
      </c>
      <c r="W1725" s="12">
        <v>180.5</v>
      </c>
      <c r="X1725" s="7">
        <f t="shared" si="108"/>
        <v>0.31</v>
      </c>
      <c r="Y1725" s="5">
        <f t="shared" si="109"/>
        <v>124.54499999999999</v>
      </c>
      <c r="AI1725" t="e">
        <f>VLOOKUP(A1725,NP!$A:$B,2,FALSE)</f>
        <v>#N/A</v>
      </c>
      <c r="AJ1725">
        <f t="shared" si="110"/>
        <v>0</v>
      </c>
      <c r="AK1725">
        <f>VLOOKUP(F1725,Kondition!$B$4:$AG$31,15,FALSE)*100</f>
        <v>31</v>
      </c>
      <c r="AL1725" t="e">
        <f t="shared" si="111"/>
        <v>#REF!</v>
      </c>
      <c r="AM1725">
        <v>17</v>
      </c>
    </row>
    <row r="1726" spans="1:39" x14ac:dyDescent="0.3">
      <c r="A1726" s="5">
        <v>10025096</v>
      </c>
      <c r="B1726" s="6">
        <v>5452000470430</v>
      </c>
      <c r="C1726" s="5" t="s">
        <v>76</v>
      </c>
      <c r="D1726" s="5" t="s">
        <v>391</v>
      </c>
      <c r="E1726" s="12">
        <v>170</v>
      </c>
      <c r="F1726" s="5" t="s">
        <v>41</v>
      </c>
      <c r="G1726" s="5">
        <v>2155516</v>
      </c>
      <c r="H1726" s="36" t="s">
        <v>76</v>
      </c>
      <c r="I1726" s="5">
        <v>215</v>
      </c>
      <c r="J1726" s="5">
        <v>55</v>
      </c>
      <c r="K1726" s="5">
        <v>16</v>
      </c>
      <c r="L1726" s="5" t="s">
        <v>371</v>
      </c>
      <c r="M1726" s="5">
        <v>97</v>
      </c>
      <c r="N1726" s="5"/>
      <c r="O1726" s="5" t="s">
        <v>19</v>
      </c>
      <c r="P1726" s="5"/>
      <c r="Q1726" s="5" t="s">
        <v>21</v>
      </c>
      <c r="R1726" s="5" t="s">
        <v>27</v>
      </c>
      <c r="S1726" s="5">
        <v>70</v>
      </c>
      <c r="T1726" s="5" t="s">
        <v>22</v>
      </c>
      <c r="U1726" s="5" t="s">
        <v>23</v>
      </c>
      <c r="V1726" s="5" t="s">
        <v>24</v>
      </c>
      <c r="W1726" s="12">
        <v>170</v>
      </c>
      <c r="X1726" s="7">
        <f t="shared" si="108"/>
        <v>0.31</v>
      </c>
      <c r="Y1726" s="5">
        <f t="shared" si="109"/>
        <v>117.3</v>
      </c>
      <c r="AI1726" t="e">
        <f>VLOOKUP(A1726,NP!$A:$B,2,FALSE)</f>
        <v>#N/A</v>
      </c>
      <c r="AJ1726">
        <f t="shared" si="110"/>
        <v>0</v>
      </c>
      <c r="AK1726">
        <f>VLOOKUP(F1726,Kondition!$B$4:$AG$31,12,FALSE)*100</f>
        <v>31</v>
      </c>
      <c r="AL1726" t="e">
        <f t="shared" si="111"/>
        <v>#REF!</v>
      </c>
      <c r="AM1726">
        <v>16</v>
      </c>
    </row>
    <row r="1727" spans="1:39" x14ac:dyDescent="0.3">
      <c r="A1727" s="5">
        <v>10025097</v>
      </c>
      <c r="B1727" s="6">
        <v>5452000470447</v>
      </c>
      <c r="C1727" s="5" t="s">
        <v>76</v>
      </c>
      <c r="D1727" s="5" t="s">
        <v>392</v>
      </c>
      <c r="E1727" s="12">
        <v>128</v>
      </c>
      <c r="F1727" s="5" t="s">
        <v>41</v>
      </c>
      <c r="G1727" s="5">
        <v>2056016</v>
      </c>
      <c r="H1727" s="36" t="s">
        <v>76</v>
      </c>
      <c r="I1727" s="5">
        <v>205</v>
      </c>
      <c r="J1727" s="5">
        <v>60</v>
      </c>
      <c r="K1727" s="5">
        <v>16</v>
      </c>
      <c r="L1727" s="5" t="s">
        <v>371</v>
      </c>
      <c r="M1727" s="5">
        <v>96</v>
      </c>
      <c r="N1727" s="5"/>
      <c r="O1727" s="5" t="s">
        <v>19</v>
      </c>
      <c r="P1727" s="5"/>
      <c r="Q1727" s="5" t="s">
        <v>21</v>
      </c>
      <c r="R1727" s="5" t="s">
        <v>27</v>
      </c>
      <c r="S1727" s="5">
        <v>70</v>
      </c>
      <c r="T1727" s="5" t="s">
        <v>22</v>
      </c>
      <c r="U1727" s="5" t="s">
        <v>23</v>
      </c>
      <c r="V1727" s="5" t="s">
        <v>24</v>
      </c>
      <c r="W1727" s="12">
        <v>128</v>
      </c>
      <c r="X1727" s="7">
        <f t="shared" si="108"/>
        <v>0.31</v>
      </c>
      <c r="Y1727" s="5">
        <f t="shared" si="109"/>
        <v>88.32</v>
      </c>
      <c r="AI1727" t="e">
        <f>VLOOKUP(A1727,NP!$A:$B,2,FALSE)</f>
        <v>#N/A</v>
      </c>
      <c r="AJ1727">
        <f t="shared" si="110"/>
        <v>0</v>
      </c>
      <c r="AK1727">
        <f>VLOOKUP(F1727,Kondition!$B$4:$AG$31,12,FALSE)*100</f>
        <v>31</v>
      </c>
      <c r="AL1727" t="e">
        <f t="shared" si="111"/>
        <v>#REF!</v>
      </c>
      <c r="AM1727">
        <v>16</v>
      </c>
    </row>
    <row r="1728" spans="1:39" x14ac:dyDescent="0.3">
      <c r="A1728" s="5">
        <v>10025098</v>
      </c>
      <c r="B1728" s="6">
        <v>5452000470454</v>
      </c>
      <c r="C1728" s="5" t="s">
        <v>76</v>
      </c>
      <c r="D1728" s="5" t="s">
        <v>393</v>
      </c>
      <c r="E1728" s="12">
        <v>117</v>
      </c>
      <c r="F1728" s="5" t="s">
        <v>41</v>
      </c>
      <c r="G1728" s="5">
        <v>2055516</v>
      </c>
      <c r="H1728" s="36" t="s">
        <v>76</v>
      </c>
      <c r="I1728" s="5">
        <v>205</v>
      </c>
      <c r="J1728" s="5">
        <v>55</v>
      </c>
      <c r="K1728" s="5">
        <v>16</v>
      </c>
      <c r="L1728" s="5" t="s">
        <v>371</v>
      </c>
      <c r="M1728" s="5">
        <v>91</v>
      </c>
      <c r="N1728" s="5"/>
      <c r="O1728" s="5" t="s">
        <v>19</v>
      </c>
      <c r="P1728" s="5"/>
      <c r="Q1728" s="5" t="s">
        <v>21</v>
      </c>
      <c r="R1728" s="5" t="s">
        <v>27</v>
      </c>
      <c r="S1728" s="5">
        <v>69</v>
      </c>
      <c r="T1728" s="5" t="s">
        <v>35</v>
      </c>
      <c r="U1728" s="5" t="s">
        <v>23</v>
      </c>
      <c r="V1728" s="5" t="s">
        <v>24</v>
      </c>
      <c r="W1728" s="12">
        <v>117</v>
      </c>
      <c r="X1728" s="7">
        <f t="shared" si="108"/>
        <v>0.31</v>
      </c>
      <c r="Y1728" s="5">
        <f t="shared" si="109"/>
        <v>80.72999999999999</v>
      </c>
      <c r="AI1728" t="e">
        <f>VLOOKUP(A1728,NP!$A:$B,2,FALSE)</f>
        <v>#N/A</v>
      </c>
      <c r="AJ1728">
        <f t="shared" si="110"/>
        <v>0</v>
      </c>
      <c r="AK1728">
        <f>VLOOKUP(F1728,Kondition!$B$4:$AG$31,12,FALSE)*100</f>
        <v>31</v>
      </c>
      <c r="AL1728" t="e">
        <f t="shared" si="111"/>
        <v>#REF!</v>
      </c>
      <c r="AM1728">
        <v>16</v>
      </c>
    </row>
    <row r="1729" spans="1:39" x14ac:dyDescent="0.3">
      <c r="A1729" s="5">
        <v>10025099</v>
      </c>
      <c r="B1729" s="6">
        <v>5452000470461</v>
      </c>
      <c r="C1729" s="5" t="s">
        <v>76</v>
      </c>
      <c r="D1729" s="5" t="s">
        <v>394</v>
      </c>
      <c r="E1729" s="12">
        <v>155.5</v>
      </c>
      <c r="F1729" s="5" t="s">
        <v>41</v>
      </c>
      <c r="G1729" s="5">
        <v>2055516</v>
      </c>
      <c r="H1729" s="36" t="s">
        <v>76</v>
      </c>
      <c r="I1729" s="5">
        <v>205</v>
      </c>
      <c r="J1729" s="5">
        <v>55</v>
      </c>
      <c r="K1729" s="5">
        <v>16</v>
      </c>
      <c r="L1729" s="5" t="s">
        <v>371</v>
      </c>
      <c r="M1729" s="5">
        <v>94</v>
      </c>
      <c r="N1729" s="5"/>
      <c r="O1729" s="5" t="s">
        <v>25</v>
      </c>
      <c r="P1729" s="5"/>
      <c r="Q1729" s="5" t="s">
        <v>21</v>
      </c>
      <c r="R1729" s="5" t="s">
        <v>27</v>
      </c>
      <c r="S1729" s="5">
        <v>70</v>
      </c>
      <c r="T1729" s="5" t="s">
        <v>22</v>
      </c>
      <c r="U1729" s="5" t="s">
        <v>23</v>
      </c>
      <c r="V1729" s="5" t="s">
        <v>24</v>
      </c>
      <c r="W1729" s="12">
        <v>155.5</v>
      </c>
      <c r="X1729" s="7">
        <f t="shared" si="108"/>
        <v>0.31</v>
      </c>
      <c r="Y1729" s="5">
        <f t="shared" si="109"/>
        <v>107.29499999999999</v>
      </c>
      <c r="AI1729" t="e">
        <f>VLOOKUP(A1729,NP!$A:$B,2,FALSE)</f>
        <v>#N/A</v>
      </c>
      <c r="AJ1729">
        <f t="shared" si="110"/>
        <v>0</v>
      </c>
      <c r="AK1729">
        <f>VLOOKUP(F1729,Kondition!$B$4:$AG$31,12,FALSE)*100</f>
        <v>31</v>
      </c>
      <c r="AL1729" t="e">
        <f t="shared" si="111"/>
        <v>#REF!</v>
      </c>
      <c r="AM1729">
        <v>16</v>
      </c>
    </row>
    <row r="1730" spans="1:39" x14ac:dyDescent="0.3">
      <c r="A1730" s="5">
        <v>10025100</v>
      </c>
      <c r="B1730" s="6">
        <v>5452000470485</v>
      </c>
      <c r="C1730" s="5" t="s">
        <v>76</v>
      </c>
      <c r="D1730" s="5" t="s">
        <v>395</v>
      </c>
      <c r="E1730" s="12">
        <v>169</v>
      </c>
      <c r="F1730" s="5" t="s">
        <v>41</v>
      </c>
      <c r="G1730" s="5">
        <v>2254517</v>
      </c>
      <c r="H1730" s="36" t="s">
        <v>76</v>
      </c>
      <c r="I1730" s="5">
        <v>225</v>
      </c>
      <c r="J1730" s="5">
        <v>45</v>
      </c>
      <c r="K1730" s="5">
        <v>17</v>
      </c>
      <c r="L1730" s="5" t="s">
        <v>371</v>
      </c>
      <c r="M1730" s="5">
        <v>94</v>
      </c>
      <c r="N1730" s="5"/>
      <c r="O1730" s="5" t="s">
        <v>19</v>
      </c>
      <c r="P1730" s="5"/>
      <c r="Q1730" s="5" t="s">
        <v>21</v>
      </c>
      <c r="R1730" s="5" t="s">
        <v>27</v>
      </c>
      <c r="S1730" s="5">
        <v>70</v>
      </c>
      <c r="T1730" s="5" t="s">
        <v>22</v>
      </c>
      <c r="U1730" s="5" t="s">
        <v>23</v>
      </c>
      <c r="V1730" s="5" t="s">
        <v>24</v>
      </c>
      <c r="W1730" s="12">
        <v>169</v>
      </c>
      <c r="X1730" s="7">
        <f t="shared" si="108"/>
        <v>0.31</v>
      </c>
      <c r="Y1730" s="5">
        <f t="shared" si="109"/>
        <v>116.60999999999999</v>
      </c>
      <c r="AI1730" t="e">
        <f>VLOOKUP(A1730,NP!$A:$B,2,FALSE)</f>
        <v>#N/A</v>
      </c>
      <c r="AJ1730">
        <f t="shared" si="110"/>
        <v>0</v>
      </c>
      <c r="AK1730">
        <f>VLOOKUP(F1730,Kondition!$B$4:$AG$31,15,FALSE)*100</f>
        <v>31</v>
      </c>
      <c r="AL1730" t="e">
        <f t="shared" si="111"/>
        <v>#REF!</v>
      </c>
      <c r="AM1730">
        <v>17</v>
      </c>
    </row>
    <row r="1731" spans="1:39" x14ac:dyDescent="0.3">
      <c r="A1731" s="5">
        <v>10025101</v>
      </c>
      <c r="B1731" s="6">
        <v>5452000470492</v>
      </c>
      <c r="C1731" s="5" t="s">
        <v>76</v>
      </c>
      <c r="D1731" s="5" t="s">
        <v>396</v>
      </c>
      <c r="E1731" s="12">
        <v>162.5</v>
      </c>
      <c r="F1731" s="5" t="s">
        <v>41</v>
      </c>
      <c r="G1731" s="5">
        <v>2155516</v>
      </c>
      <c r="H1731" s="36" t="s">
        <v>76</v>
      </c>
      <c r="I1731" s="5">
        <v>215</v>
      </c>
      <c r="J1731" s="5">
        <v>55</v>
      </c>
      <c r="K1731" s="5">
        <v>16</v>
      </c>
      <c r="L1731" s="5" t="s">
        <v>371</v>
      </c>
      <c r="M1731" s="5">
        <v>93</v>
      </c>
      <c r="N1731" s="5"/>
      <c r="O1731" s="5" t="s">
        <v>19</v>
      </c>
      <c r="P1731" s="5"/>
      <c r="Q1731" s="5" t="s">
        <v>21</v>
      </c>
      <c r="R1731" s="5" t="s">
        <v>27</v>
      </c>
      <c r="S1731" s="5">
        <v>70</v>
      </c>
      <c r="T1731" s="5" t="s">
        <v>22</v>
      </c>
      <c r="U1731" s="5" t="s">
        <v>23</v>
      </c>
      <c r="V1731" s="5" t="s">
        <v>24</v>
      </c>
      <c r="W1731" s="12">
        <v>162.5</v>
      </c>
      <c r="X1731" s="7">
        <f t="shared" si="108"/>
        <v>0.31</v>
      </c>
      <c r="Y1731" s="5">
        <f t="shared" si="109"/>
        <v>112.12499999999999</v>
      </c>
      <c r="AI1731" t="e">
        <f>VLOOKUP(A1731,NP!$A:$B,2,FALSE)</f>
        <v>#N/A</v>
      </c>
      <c r="AJ1731">
        <f t="shared" si="110"/>
        <v>0</v>
      </c>
      <c r="AK1731">
        <f>VLOOKUP(F1731,Kondition!$B$4:$AG$31,12,FALSE)*100</f>
        <v>31</v>
      </c>
      <c r="AL1731" t="e">
        <f t="shared" si="111"/>
        <v>#REF!</v>
      </c>
      <c r="AM1731">
        <v>16</v>
      </c>
    </row>
    <row r="1732" spans="1:39" x14ac:dyDescent="0.3">
      <c r="A1732" s="5">
        <v>10025103</v>
      </c>
      <c r="B1732" s="6">
        <v>5452000470515</v>
      </c>
      <c r="C1732" s="5" t="s">
        <v>76</v>
      </c>
      <c r="D1732" s="5" t="s">
        <v>397</v>
      </c>
      <c r="E1732" s="12">
        <v>132</v>
      </c>
      <c r="F1732" s="5" t="s">
        <v>41</v>
      </c>
      <c r="G1732" s="5">
        <v>2055516</v>
      </c>
      <c r="H1732" s="36" t="s">
        <v>76</v>
      </c>
      <c r="I1732" s="5">
        <v>205</v>
      </c>
      <c r="J1732" s="5">
        <v>55</v>
      </c>
      <c r="K1732" s="5">
        <v>16</v>
      </c>
      <c r="L1732" s="5" t="s">
        <v>371</v>
      </c>
      <c r="M1732" s="5">
        <v>94</v>
      </c>
      <c r="N1732" s="5"/>
      <c r="O1732" s="5" t="s">
        <v>19</v>
      </c>
      <c r="P1732" s="5"/>
      <c r="Q1732" s="5" t="s">
        <v>21</v>
      </c>
      <c r="R1732" s="5" t="s">
        <v>27</v>
      </c>
      <c r="S1732" s="5">
        <v>70</v>
      </c>
      <c r="T1732" s="5" t="s">
        <v>22</v>
      </c>
      <c r="U1732" s="5" t="s">
        <v>23</v>
      </c>
      <c r="V1732" s="5" t="s">
        <v>24</v>
      </c>
      <c r="W1732" s="12">
        <v>132</v>
      </c>
      <c r="X1732" s="7">
        <f t="shared" si="108"/>
        <v>0.31</v>
      </c>
      <c r="Y1732" s="5">
        <f t="shared" si="109"/>
        <v>91.08</v>
      </c>
      <c r="AI1732" t="e">
        <f>VLOOKUP(A1732,NP!$A:$B,2,FALSE)</f>
        <v>#N/A</v>
      </c>
      <c r="AJ1732">
        <f t="shared" si="110"/>
        <v>0</v>
      </c>
      <c r="AK1732">
        <f>VLOOKUP(F1732,Kondition!$B$4:$AG$31,12,FALSE)*100</f>
        <v>31</v>
      </c>
      <c r="AL1732" t="e">
        <f t="shared" si="111"/>
        <v>#REF!</v>
      </c>
      <c r="AM1732">
        <v>16</v>
      </c>
    </row>
    <row r="1733" spans="1:39" x14ac:dyDescent="0.3">
      <c r="A1733" s="5">
        <v>10025104</v>
      </c>
      <c r="B1733" s="6">
        <v>5452000470546</v>
      </c>
      <c r="C1733" s="5" t="s">
        <v>76</v>
      </c>
      <c r="D1733" s="5" t="s">
        <v>398</v>
      </c>
      <c r="E1733" s="12">
        <v>308</v>
      </c>
      <c r="F1733" s="5" t="s">
        <v>41</v>
      </c>
      <c r="G1733" s="5">
        <v>2454019</v>
      </c>
      <c r="H1733" s="36" t="s">
        <v>76</v>
      </c>
      <c r="I1733" s="5">
        <v>245</v>
      </c>
      <c r="J1733" s="5">
        <v>40</v>
      </c>
      <c r="K1733" s="5">
        <v>19</v>
      </c>
      <c r="L1733" s="5" t="s">
        <v>371</v>
      </c>
      <c r="M1733" s="5">
        <v>98</v>
      </c>
      <c r="N1733" s="5"/>
      <c r="O1733" s="5" t="s">
        <v>25</v>
      </c>
      <c r="P1733" s="5"/>
      <c r="Q1733" s="5" t="s">
        <v>21</v>
      </c>
      <c r="R1733" s="5" t="s">
        <v>27</v>
      </c>
      <c r="S1733" s="5">
        <v>70</v>
      </c>
      <c r="T1733" s="5" t="s">
        <v>22</v>
      </c>
      <c r="U1733" s="5" t="s">
        <v>23</v>
      </c>
      <c r="V1733" s="5" t="s">
        <v>24</v>
      </c>
      <c r="W1733" s="12">
        <v>308</v>
      </c>
      <c r="X1733" s="7">
        <f t="shared" si="108"/>
        <v>0.35</v>
      </c>
      <c r="Y1733" s="5">
        <f t="shared" si="109"/>
        <v>200.20000000000002</v>
      </c>
      <c r="AI1733" t="e">
        <f>VLOOKUP(A1733,NP!$A:$B,2,FALSE)</f>
        <v>#N/A</v>
      </c>
      <c r="AJ1733">
        <f t="shared" si="110"/>
        <v>0</v>
      </c>
      <c r="AK1733">
        <f>VLOOKUP(F1733,Kondition!$B$4:$AG$31,21,FALSE)*100</f>
        <v>35</v>
      </c>
      <c r="AL1733" t="e">
        <f t="shared" si="111"/>
        <v>#REF!</v>
      </c>
      <c r="AM1733">
        <v>19</v>
      </c>
    </row>
    <row r="1734" spans="1:39" x14ac:dyDescent="0.3">
      <c r="A1734" s="5">
        <v>10025105</v>
      </c>
      <c r="B1734" s="6">
        <v>5452000485441</v>
      </c>
      <c r="C1734" s="5" t="s">
        <v>76</v>
      </c>
      <c r="D1734" s="5" t="s">
        <v>399</v>
      </c>
      <c r="E1734" s="12">
        <v>182</v>
      </c>
      <c r="F1734" s="5" t="s">
        <v>41</v>
      </c>
      <c r="G1734" s="5">
        <v>2255516</v>
      </c>
      <c r="H1734" s="36" t="s">
        <v>76</v>
      </c>
      <c r="I1734" s="5">
        <v>225</v>
      </c>
      <c r="J1734" s="5">
        <v>55</v>
      </c>
      <c r="K1734" s="5">
        <v>16</v>
      </c>
      <c r="L1734" s="5" t="s">
        <v>371</v>
      </c>
      <c r="M1734" s="5">
        <v>99</v>
      </c>
      <c r="N1734" s="5"/>
      <c r="O1734" s="5" t="s">
        <v>25</v>
      </c>
      <c r="P1734" s="5"/>
      <c r="Q1734" s="5" t="s">
        <v>21</v>
      </c>
      <c r="R1734" s="5" t="s">
        <v>27</v>
      </c>
      <c r="S1734" s="5">
        <v>69</v>
      </c>
      <c r="T1734" s="5" t="s">
        <v>35</v>
      </c>
      <c r="U1734" s="5" t="s">
        <v>23</v>
      </c>
      <c r="V1734" s="5" t="s">
        <v>24</v>
      </c>
      <c r="W1734" s="12">
        <v>182</v>
      </c>
      <c r="X1734" s="7">
        <f t="shared" si="108"/>
        <v>0.31</v>
      </c>
      <c r="Y1734" s="5">
        <f t="shared" si="109"/>
        <v>125.57999999999998</v>
      </c>
      <c r="AI1734" t="e">
        <f>VLOOKUP(A1734,NP!$A:$B,2,FALSE)</f>
        <v>#N/A</v>
      </c>
      <c r="AJ1734">
        <f t="shared" si="110"/>
        <v>0</v>
      </c>
      <c r="AK1734">
        <f>VLOOKUP(F1734,Kondition!$B$4:$AG$31,12,FALSE)*100</f>
        <v>31</v>
      </c>
      <c r="AL1734" t="e">
        <f t="shared" si="111"/>
        <v>#REF!</v>
      </c>
      <c r="AM1734">
        <v>16</v>
      </c>
    </row>
    <row r="1735" spans="1:39" x14ac:dyDescent="0.3">
      <c r="A1735" s="5">
        <v>10025109</v>
      </c>
      <c r="B1735" s="6">
        <v>5452000485465</v>
      </c>
      <c r="C1735" s="5" t="s">
        <v>76</v>
      </c>
      <c r="D1735" s="5" t="s">
        <v>400</v>
      </c>
      <c r="E1735" s="12">
        <v>155.5</v>
      </c>
      <c r="F1735" s="5" t="s">
        <v>41</v>
      </c>
      <c r="G1735" s="5">
        <v>2255516</v>
      </c>
      <c r="H1735" s="36" t="s">
        <v>76</v>
      </c>
      <c r="I1735" s="5">
        <v>225</v>
      </c>
      <c r="J1735" s="5">
        <v>55</v>
      </c>
      <c r="K1735" s="5">
        <v>16</v>
      </c>
      <c r="L1735" s="5" t="s">
        <v>371</v>
      </c>
      <c r="M1735" s="5">
        <v>95</v>
      </c>
      <c r="N1735" s="5"/>
      <c r="O1735" s="5" t="s">
        <v>19</v>
      </c>
      <c r="P1735" s="5"/>
      <c r="Q1735" s="5" t="s">
        <v>21</v>
      </c>
      <c r="R1735" s="5" t="s">
        <v>27</v>
      </c>
      <c r="S1735" s="5">
        <v>69</v>
      </c>
      <c r="T1735" s="5" t="s">
        <v>35</v>
      </c>
      <c r="U1735" s="5" t="s">
        <v>23</v>
      </c>
      <c r="V1735" s="5" t="s">
        <v>24</v>
      </c>
      <c r="W1735" s="12">
        <v>155.5</v>
      </c>
      <c r="X1735" s="7">
        <f t="shared" si="108"/>
        <v>0.31</v>
      </c>
      <c r="Y1735" s="5">
        <f t="shared" si="109"/>
        <v>107.29499999999999</v>
      </c>
      <c r="AI1735" t="e">
        <f>VLOOKUP(A1735,NP!$A:$B,2,FALSE)</f>
        <v>#N/A</v>
      </c>
      <c r="AJ1735">
        <f t="shared" si="110"/>
        <v>0</v>
      </c>
      <c r="AK1735">
        <f>VLOOKUP(F1735,Kondition!$B$4:$AG$31,12,FALSE)*100</f>
        <v>31</v>
      </c>
      <c r="AL1735" t="e">
        <f t="shared" si="111"/>
        <v>#REF!</v>
      </c>
      <c r="AM1735">
        <v>16</v>
      </c>
    </row>
    <row r="1736" spans="1:39" x14ac:dyDescent="0.3">
      <c r="A1736" s="5">
        <v>10025111</v>
      </c>
      <c r="B1736" s="6">
        <v>5452000470409</v>
      </c>
      <c r="C1736" s="5" t="s">
        <v>76</v>
      </c>
      <c r="D1736" s="5" t="s">
        <v>401</v>
      </c>
      <c r="E1736" s="12">
        <v>171.5</v>
      </c>
      <c r="F1736" s="5" t="s">
        <v>41</v>
      </c>
      <c r="G1736" s="5">
        <v>2254517</v>
      </c>
      <c r="H1736" s="36" t="s">
        <v>76</v>
      </c>
      <c r="I1736" s="5">
        <v>225</v>
      </c>
      <c r="J1736" s="5">
        <v>45</v>
      </c>
      <c r="K1736" s="5">
        <v>17</v>
      </c>
      <c r="L1736" s="5" t="s">
        <v>371</v>
      </c>
      <c r="M1736" s="5">
        <v>94</v>
      </c>
      <c r="N1736" s="5"/>
      <c r="O1736" s="5" t="s">
        <v>25</v>
      </c>
      <c r="P1736" s="5"/>
      <c r="Q1736" s="5" t="s">
        <v>21</v>
      </c>
      <c r="R1736" s="5" t="s">
        <v>27</v>
      </c>
      <c r="S1736" s="5">
        <v>70</v>
      </c>
      <c r="T1736" s="5" t="s">
        <v>22</v>
      </c>
      <c r="U1736" s="5" t="s">
        <v>23</v>
      </c>
      <c r="V1736" s="5" t="s">
        <v>24</v>
      </c>
      <c r="W1736" s="12">
        <v>171.5</v>
      </c>
      <c r="X1736" s="7">
        <f t="shared" si="108"/>
        <v>0.31</v>
      </c>
      <c r="Y1736" s="5">
        <f t="shared" si="109"/>
        <v>118.33499999999999</v>
      </c>
      <c r="AI1736" t="e">
        <f>VLOOKUP(A1736,NP!$A:$B,2,FALSE)</f>
        <v>#N/A</v>
      </c>
      <c r="AJ1736">
        <f t="shared" si="110"/>
        <v>0</v>
      </c>
      <c r="AK1736">
        <f>VLOOKUP(F1736,Kondition!$B$4:$AG$31,15,FALSE)*100</f>
        <v>31</v>
      </c>
      <c r="AL1736" t="e">
        <f t="shared" si="111"/>
        <v>#REF!</v>
      </c>
      <c r="AM1736">
        <v>17</v>
      </c>
    </row>
    <row r="1737" spans="1:39" x14ac:dyDescent="0.3">
      <c r="A1737" s="5">
        <v>10025122</v>
      </c>
      <c r="B1737" s="6">
        <v>5452000573469</v>
      </c>
      <c r="C1737" s="5" t="s">
        <v>76</v>
      </c>
      <c r="D1737" s="5" t="s">
        <v>402</v>
      </c>
      <c r="E1737" s="12">
        <v>97</v>
      </c>
      <c r="F1737" s="5" t="s">
        <v>41</v>
      </c>
      <c r="G1737" s="5">
        <v>1757014</v>
      </c>
      <c r="H1737" s="36" t="s">
        <v>76</v>
      </c>
      <c r="I1737" s="5">
        <v>175</v>
      </c>
      <c r="J1737" s="5">
        <v>70</v>
      </c>
      <c r="K1737" s="5">
        <v>14</v>
      </c>
      <c r="L1737" s="5" t="s">
        <v>328</v>
      </c>
      <c r="M1737" s="5">
        <v>84</v>
      </c>
      <c r="N1737" s="5"/>
      <c r="O1737" s="5" t="s">
        <v>33</v>
      </c>
      <c r="P1737" s="5"/>
      <c r="Q1737" s="5" t="s">
        <v>21</v>
      </c>
      <c r="R1737" s="5" t="s">
        <v>27</v>
      </c>
      <c r="S1737" s="5">
        <v>66</v>
      </c>
      <c r="T1737" s="5" t="s">
        <v>35</v>
      </c>
      <c r="U1737" s="5" t="s">
        <v>23</v>
      </c>
      <c r="V1737" s="5" t="s">
        <v>24</v>
      </c>
      <c r="W1737" s="12">
        <v>97</v>
      </c>
      <c r="X1737" s="7">
        <f t="shared" si="108"/>
        <v>0.31</v>
      </c>
      <c r="Y1737" s="5">
        <f t="shared" si="109"/>
        <v>66.929999999999993</v>
      </c>
      <c r="AI1737" t="e">
        <f>VLOOKUP(A1737,NP!$A:$B,2,FALSE)</f>
        <v>#N/A</v>
      </c>
      <c r="AJ1737">
        <f t="shared" si="110"/>
        <v>0</v>
      </c>
      <c r="AK1737">
        <f>VLOOKUP(F1737,Kondition!$B$4:$AG$31,6,FALSE)*100</f>
        <v>31</v>
      </c>
      <c r="AL1737" t="e">
        <f t="shared" si="111"/>
        <v>#REF!</v>
      </c>
      <c r="AM1737">
        <v>16</v>
      </c>
    </row>
    <row r="1738" spans="1:39" x14ac:dyDescent="0.3">
      <c r="A1738" s="5">
        <v>10025124</v>
      </c>
      <c r="B1738" s="6">
        <v>5452000573452</v>
      </c>
      <c r="C1738" s="5" t="s">
        <v>76</v>
      </c>
      <c r="D1738" s="5" t="s">
        <v>403</v>
      </c>
      <c r="E1738" s="12">
        <v>92</v>
      </c>
      <c r="F1738" s="5" t="s">
        <v>41</v>
      </c>
      <c r="G1738" s="5">
        <v>1856015</v>
      </c>
      <c r="H1738" s="36" t="s">
        <v>76</v>
      </c>
      <c r="I1738" s="5">
        <v>185</v>
      </c>
      <c r="J1738" s="5">
        <v>60</v>
      </c>
      <c r="K1738" s="5">
        <v>15</v>
      </c>
      <c r="L1738" s="5" t="s">
        <v>328</v>
      </c>
      <c r="M1738" s="5">
        <v>88</v>
      </c>
      <c r="N1738" s="5"/>
      <c r="O1738" s="5" t="s">
        <v>33</v>
      </c>
      <c r="P1738" s="5"/>
      <c r="Q1738" s="5" t="s">
        <v>21</v>
      </c>
      <c r="R1738" s="5" t="s">
        <v>27</v>
      </c>
      <c r="S1738" s="5">
        <v>68</v>
      </c>
      <c r="T1738" s="5" t="s">
        <v>35</v>
      </c>
      <c r="U1738" s="5" t="s">
        <v>23</v>
      </c>
      <c r="V1738" s="5" t="s">
        <v>24</v>
      </c>
      <c r="W1738" s="12">
        <v>92</v>
      </c>
      <c r="X1738" s="7">
        <f t="shared" si="108"/>
        <v>0.31</v>
      </c>
      <c r="Y1738" s="5">
        <f t="shared" si="109"/>
        <v>63.48</v>
      </c>
      <c r="AI1738" t="e">
        <f>VLOOKUP(A1738,NP!$A:$B,2,FALSE)</f>
        <v>#N/A</v>
      </c>
      <c r="AJ1738">
        <f t="shared" si="110"/>
        <v>0</v>
      </c>
      <c r="AK1738">
        <f>VLOOKUP(F1738,Kondition!$B$4:$AG$31,9,FALSE)*100</f>
        <v>31</v>
      </c>
      <c r="AL1738" t="e">
        <f t="shared" si="111"/>
        <v>#REF!</v>
      </c>
      <c r="AM1738">
        <v>16</v>
      </c>
    </row>
    <row r="1739" spans="1:39" x14ac:dyDescent="0.3">
      <c r="A1739" s="5">
        <v>10025127</v>
      </c>
      <c r="B1739" s="6">
        <v>5452000573476</v>
      </c>
      <c r="C1739" s="5" t="s">
        <v>76</v>
      </c>
      <c r="D1739" s="5" t="s">
        <v>404</v>
      </c>
      <c r="E1739" s="12">
        <v>103</v>
      </c>
      <c r="F1739" s="5" t="s">
        <v>41</v>
      </c>
      <c r="G1739" s="5">
        <v>1757014</v>
      </c>
      <c r="H1739" s="36" t="s">
        <v>76</v>
      </c>
      <c r="I1739" s="5">
        <v>175</v>
      </c>
      <c r="J1739" s="5">
        <v>70</v>
      </c>
      <c r="K1739" s="5">
        <v>14</v>
      </c>
      <c r="L1739" s="5" t="s">
        <v>328</v>
      </c>
      <c r="M1739" s="5">
        <v>88</v>
      </c>
      <c r="N1739" s="5"/>
      <c r="O1739" s="5" t="s">
        <v>33</v>
      </c>
      <c r="P1739" s="5"/>
      <c r="Q1739" s="5" t="s">
        <v>21</v>
      </c>
      <c r="R1739" s="5" t="s">
        <v>27</v>
      </c>
      <c r="S1739" s="5">
        <v>67</v>
      </c>
      <c r="T1739" s="5" t="s">
        <v>35</v>
      </c>
      <c r="U1739" s="5" t="s">
        <v>23</v>
      </c>
      <c r="V1739" s="5" t="s">
        <v>24</v>
      </c>
      <c r="W1739" s="12">
        <v>103</v>
      </c>
      <c r="X1739" s="7">
        <f t="shared" si="108"/>
        <v>0.31</v>
      </c>
      <c r="Y1739" s="5">
        <f t="shared" si="109"/>
        <v>71.069999999999993</v>
      </c>
      <c r="AI1739" t="e">
        <f>VLOOKUP(A1739,NP!$A:$B,2,FALSE)</f>
        <v>#N/A</v>
      </c>
      <c r="AJ1739">
        <f t="shared" si="110"/>
        <v>0</v>
      </c>
      <c r="AK1739">
        <f>VLOOKUP(F1739,Kondition!$B$4:$AG$31,6,FALSE)*100</f>
        <v>31</v>
      </c>
      <c r="AL1739" t="e">
        <f t="shared" si="111"/>
        <v>#REF!</v>
      </c>
      <c r="AM1739">
        <v>16</v>
      </c>
    </row>
    <row r="1740" spans="1:39" x14ac:dyDescent="0.3">
      <c r="A1740" s="5">
        <v>10025131</v>
      </c>
      <c r="B1740" s="6">
        <v>5452000486431</v>
      </c>
      <c r="C1740" s="5" t="s">
        <v>76</v>
      </c>
      <c r="D1740" s="5" t="s">
        <v>405</v>
      </c>
      <c r="E1740" s="12">
        <v>239.5</v>
      </c>
      <c r="F1740" s="5" t="s">
        <v>41</v>
      </c>
      <c r="G1740" s="5">
        <v>2454517</v>
      </c>
      <c r="H1740" s="36" t="s">
        <v>76</v>
      </c>
      <c r="I1740" s="5">
        <v>245</v>
      </c>
      <c r="J1740" s="5">
        <v>45</v>
      </c>
      <c r="K1740" s="5">
        <v>17</v>
      </c>
      <c r="L1740" s="5" t="s">
        <v>371</v>
      </c>
      <c r="M1740" s="5">
        <v>99</v>
      </c>
      <c r="N1740" s="5"/>
      <c r="O1740" s="5" t="s">
        <v>25</v>
      </c>
      <c r="P1740" s="5"/>
      <c r="Q1740" s="5" t="s">
        <v>26</v>
      </c>
      <c r="R1740" s="5" t="s">
        <v>27</v>
      </c>
      <c r="S1740" s="5">
        <v>70</v>
      </c>
      <c r="T1740" s="5" t="s">
        <v>22</v>
      </c>
      <c r="U1740" s="5" t="s">
        <v>23</v>
      </c>
      <c r="V1740" s="5" t="s">
        <v>24</v>
      </c>
      <c r="W1740" s="12">
        <v>239.5</v>
      </c>
      <c r="X1740" s="7" t="str">
        <f t="shared" si="108"/>
        <v>NP</v>
      </c>
      <c r="Y1740" s="5">
        <f t="shared" si="109"/>
        <v>164.5</v>
      </c>
      <c r="AI1740">
        <f>VLOOKUP(A1740,NP!$A:$B,2,FALSE)</f>
        <v>164.5</v>
      </c>
      <c r="AJ1740">
        <f t="shared" si="110"/>
        <v>164.5</v>
      </c>
      <c r="AK1740">
        <f>VLOOKUP(F1740,Kondition!$B$4:$AG$31,15,FALSE)*100</f>
        <v>31</v>
      </c>
      <c r="AL1740" t="e">
        <f t="shared" si="111"/>
        <v>#REF!</v>
      </c>
      <c r="AM1740">
        <v>17</v>
      </c>
    </row>
    <row r="1741" spans="1:39" x14ac:dyDescent="0.3">
      <c r="A1741" s="5">
        <v>10025136</v>
      </c>
      <c r="B1741" s="6">
        <v>5452000486516</v>
      </c>
      <c r="C1741" s="5" t="s">
        <v>76</v>
      </c>
      <c r="D1741" s="5" t="s">
        <v>406</v>
      </c>
      <c r="E1741" s="12">
        <v>225.5</v>
      </c>
      <c r="F1741" s="5" t="s">
        <v>41</v>
      </c>
      <c r="G1741" s="5">
        <v>2354018</v>
      </c>
      <c r="H1741" s="36" t="s">
        <v>76</v>
      </c>
      <c r="I1741" s="5">
        <v>235</v>
      </c>
      <c r="J1741" s="5">
        <v>40</v>
      </c>
      <c r="K1741" s="5">
        <v>18</v>
      </c>
      <c r="L1741" s="5" t="s">
        <v>371</v>
      </c>
      <c r="M1741" s="5">
        <v>95</v>
      </c>
      <c r="N1741" s="5"/>
      <c r="O1741" s="5" t="s">
        <v>25</v>
      </c>
      <c r="P1741" s="5"/>
      <c r="Q1741" s="5" t="s">
        <v>26</v>
      </c>
      <c r="R1741" s="5" t="s">
        <v>27</v>
      </c>
      <c r="S1741" s="5">
        <v>70</v>
      </c>
      <c r="T1741" s="5" t="s">
        <v>22</v>
      </c>
      <c r="U1741" s="5" t="s">
        <v>23</v>
      </c>
      <c r="V1741" s="5" t="s">
        <v>24</v>
      </c>
      <c r="W1741" s="12">
        <v>225.5</v>
      </c>
      <c r="X1741" s="7">
        <f t="shared" si="108"/>
        <v>0.31</v>
      </c>
      <c r="Y1741" s="5">
        <f t="shared" si="109"/>
        <v>155.595</v>
      </c>
      <c r="AI1741" t="e">
        <f>VLOOKUP(A1741,NP!$A:$B,2,FALSE)</f>
        <v>#N/A</v>
      </c>
      <c r="AJ1741">
        <f t="shared" si="110"/>
        <v>0</v>
      </c>
      <c r="AK1741">
        <f>VLOOKUP(F1741,Kondition!$B$4:$AG$31,18,FALSE)*100</f>
        <v>31</v>
      </c>
      <c r="AL1741" t="e">
        <f t="shared" si="111"/>
        <v>#REF!</v>
      </c>
      <c r="AM1741">
        <v>17</v>
      </c>
    </row>
    <row r="1742" spans="1:39" x14ac:dyDescent="0.3">
      <c r="A1742" s="5">
        <v>10025147</v>
      </c>
      <c r="B1742" s="6">
        <v>5452000487070</v>
      </c>
      <c r="C1742" s="5" t="s">
        <v>76</v>
      </c>
      <c r="D1742" s="5" t="s">
        <v>407</v>
      </c>
      <c r="E1742" s="12">
        <v>196</v>
      </c>
      <c r="F1742" s="5" t="s">
        <v>41</v>
      </c>
      <c r="G1742" s="5">
        <v>2155517</v>
      </c>
      <c r="H1742" s="36" t="s">
        <v>76</v>
      </c>
      <c r="I1742" s="5">
        <v>215</v>
      </c>
      <c r="J1742" s="5">
        <v>55</v>
      </c>
      <c r="K1742" s="5">
        <v>17</v>
      </c>
      <c r="L1742" s="5" t="s">
        <v>371</v>
      </c>
      <c r="M1742" s="5">
        <v>98</v>
      </c>
      <c r="N1742" s="5"/>
      <c r="O1742" s="5" t="s">
        <v>25</v>
      </c>
      <c r="P1742" s="5"/>
      <c r="Q1742" s="5" t="s">
        <v>21</v>
      </c>
      <c r="R1742" s="5" t="s">
        <v>27</v>
      </c>
      <c r="S1742" s="5">
        <v>69</v>
      </c>
      <c r="T1742" s="5" t="s">
        <v>35</v>
      </c>
      <c r="U1742" s="5" t="s">
        <v>23</v>
      </c>
      <c r="V1742" s="5" t="s">
        <v>24</v>
      </c>
      <c r="W1742" s="12">
        <v>196</v>
      </c>
      <c r="X1742" s="7">
        <f t="shared" si="108"/>
        <v>0.31</v>
      </c>
      <c r="Y1742" s="5">
        <f t="shared" si="109"/>
        <v>135.23999999999998</v>
      </c>
      <c r="AI1742" t="e">
        <f>VLOOKUP(A1742,NP!$A:$B,2,FALSE)</f>
        <v>#N/A</v>
      </c>
      <c r="AJ1742">
        <f t="shared" si="110"/>
        <v>0</v>
      </c>
      <c r="AK1742">
        <f>VLOOKUP(F1742,Kondition!$B$4:$AG$31,15,FALSE)*100</f>
        <v>31</v>
      </c>
      <c r="AL1742" t="e">
        <f t="shared" si="111"/>
        <v>#REF!</v>
      </c>
      <c r="AM1742">
        <v>17</v>
      </c>
    </row>
    <row r="1743" spans="1:39" x14ac:dyDescent="0.3">
      <c r="A1743" s="5">
        <v>10025149</v>
      </c>
      <c r="B1743" s="6">
        <v>5452000488060</v>
      </c>
      <c r="C1743" s="5" t="s">
        <v>76</v>
      </c>
      <c r="D1743" s="5" t="s">
        <v>408</v>
      </c>
      <c r="E1743" s="12">
        <v>134.5</v>
      </c>
      <c r="F1743" s="5" t="s">
        <v>41</v>
      </c>
      <c r="G1743" s="5">
        <v>1955516</v>
      </c>
      <c r="H1743" s="36" t="s">
        <v>76</v>
      </c>
      <c r="I1743" s="5">
        <v>195</v>
      </c>
      <c r="J1743" s="5">
        <v>55</v>
      </c>
      <c r="K1743" s="5">
        <v>16</v>
      </c>
      <c r="L1743" s="5" t="s">
        <v>371</v>
      </c>
      <c r="M1743" s="5">
        <v>87</v>
      </c>
      <c r="N1743" s="5"/>
      <c r="O1743" s="5" t="s">
        <v>19</v>
      </c>
      <c r="P1743" s="5"/>
      <c r="Q1743" s="5" t="s">
        <v>21</v>
      </c>
      <c r="R1743" s="5" t="s">
        <v>27</v>
      </c>
      <c r="S1743" s="5">
        <v>68</v>
      </c>
      <c r="T1743" s="5" t="s">
        <v>35</v>
      </c>
      <c r="U1743" s="5" t="s">
        <v>23</v>
      </c>
      <c r="V1743" s="5" t="s">
        <v>24</v>
      </c>
      <c r="W1743" s="12">
        <v>134.5</v>
      </c>
      <c r="X1743" s="7">
        <f t="shared" si="108"/>
        <v>0.31</v>
      </c>
      <c r="Y1743" s="5">
        <f t="shared" si="109"/>
        <v>92.804999999999993</v>
      </c>
      <c r="AI1743" t="e">
        <f>VLOOKUP(A1743,NP!$A:$B,2,FALSE)</f>
        <v>#N/A</v>
      </c>
      <c r="AJ1743">
        <f t="shared" si="110"/>
        <v>0</v>
      </c>
      <c r="AK1743">
        <f>VLOOKUP(F1743,Kondition!$B$4:$AG$31,12,FALSE)*100</f>
        <v>31</v>
      </c>
      <c r="AL1743" t="e">
        <f t="shared" si="111"/>
        <v>#REF!</v>
      </c>
      <c r="AM1743">
        <v>16</v>
      </c>
    </row>
    <row r="1744" spans="1:39" x14ac:dyDescent="0.3">
      <c r="A1744" s="5">
        <v>10025161</v>
      </c>
      <c r="B1744" s="6">
        <v>5452000488251</v>
      </c>
      <c r="C1744" s="5" t="s">
        <v>76</v>
      </c>
      <c r="D1744" s="5" t="s">
        <v>409</v>
      </c>
      <c r="E1744" s="12">
        <v>200</v>
      </c>
      <c r="F1744" s="5" t="s">
        <v>41</v>
      </c>
      <c r="G1744" s="5">
        <v>2254518</v>
      </c>
      <c r="H1744" s="36" t="s">
        <v>76</v>
      </c>
      <c r="I1744" s="5">
        <v>225</v>
      </c>
      <c r="J1744" s="5">
        <v>45</v>
      </c>
      <c r="K1744" s="5">
        <v>18</v>
      </c>
      <c r="L1744" s="5" t="s">
        <v>301</v>
      </c>
      <c r="M1744" s="5">
        <v>95</v>
      </c>
      <c r="N1744" s="5"/>
      <c r="O1744" s="5" t="s">
        <v>19</v>
      </c>
      <c r="P1744" s="5"/>
      <c r="Q1744" s="5" t="s">
        <v>21</v>
      </c>
      <c r="R1744" s="5" t="s">
        <v>27</v>
      </c>
      <c r="S1744" s="5">
        <v>72</v>
      </c>
      <c r="T1744" s="5" t="s">
        <v>22</v>
      </c>
      <c r="U1744" s="5" t="s">
        <v>23</v>
      </c>
      <c r="V1744" s="5" t="s">
        <v>24</v>
      </c>
      <c r="W1744" s="12">
        <v>200</v>
      </c>
      <c r="X1744" s="7">
        <f t="shared" si="108"/>
        <v>0.31</v>
      </c>
      <c r="Y1744" s="5">
        <f t="shared" si="109"/>
        <v>138</v>
      </c>
      <c r="AI1744" t="e">
        <f>VLOOKUP(A1744,NP!$A:$B,2,FALSE)</f>
        <v>#N/A</v>
      </c>
      <c r="AJ1744">
        <f t="shared" si="110"/>
        <v>0</v>
      </c>
      <c r="AK1744">
        <f>VLOOKUP(F1744,Kondition!$B$4:$AG$31,18,FALSE)*100</f>
        <v>31</v>
      </c>
      <c r="AL1744" t="e">
        <f t="shared" si="111"/>
        <v>#REF!</v>
      </c>
      <c r="AM1744">
        <v>17</v>
      </c>
    </row>
    <row r="1745" spans="1:39" x14ac:dyDescent="0.3">
      <c r="A1745" s="5">
        <v>10025164</v>
      </c>
      <c r="B1745" s="6">
        <v>5452000487117</v>
      </c>
      <c r="C1745" s="5" t="s">
        <v>76</v>
      </c>
      <c r="D1745" s="5" t="s">
        <v>410</v>
      </c>
      <c r="E1745" s="12">
        <v>133</v>
      </c>
      <c r="F1745" s="5" t="s">
        <v>41</v>
      </c>
      <c r="G1745" s="5">
        <v>2056515</v>
      </c>
      <c r="H1745" s="36" t="s">
        <v>76</v>
      </c>
      <c r="I1745" s="5">
        <v>205</v>
      </c>
      <c r="J1745" s="5">
        <v>65</v>
      </c>
      <c r="K1745" s="5">
        <v>15</v>
      </c>
      <c r="L1745" s="5" t="s">
        <v>371</v>
      </c>
      <c r="M1745" s="5">
        <v>94</v>
      </c>
      <c r="N1745" s="5"/>
      <c r="O1745" s="5" t="s">
        <v>33</v>
      </c>
      <c r="P1745" s="5"/>
      <c r="Q1745" s="5" t="s">
        <v>21</v>
      </c>
      <c r="R1745" s="5" t="s">
        <v>27</v>
      </c>
      <c r="S1745" s="5">
        <v>68</v>
      </c>
      <c r="T1745" s="5" t="s">
        <v>35</v>
      </c>
      <c r="U1745" s="5" t="s">
        <v>23</v>
      </c>
      <c r="V1745" s="5" t="s">
        <v>24</v>
      </c>
      <c r="W1745" s="12">
        <v>133</v>
      </c>
      <c r="X1745" s="7">
        <f t="shared" si="108"/>
        <v>0.31</v>
      </c>
      <c r="Y1745" s="5">
        <f t="shared" si="109"/>
        <v>91.77</v>
      </c>
      <c r="AI1745" t="e">
        <f>VLOOKUP(A1745,NP!$A:$B,2,FALSE)</f>
        <v>#N/A</v>
      </c>
      <c r="AJ1745">
        <f t="shared" si="110"/>
        <v>0</v>
      </c>
      <c r="AK1745">
        <f>VLOOKUP(F1745,Kondition!$B$4:$AG$31,9,FALSE)*100</f>
        <v>31</v>
      </c>
      <c r="AL1745" t="e">
        <f t="shared" si="111"/>
        <v>#REF!</v>
      </c>
      <c r="AM1745">
        <v>16</v>
      </c>
    </row>
    <row r="1746" spans="1:39" x14ac:dyDescent="0.3">
      <c r="A1746" s="5">
        <v>10025165</v>
      </c>
      <c r="B1746" s="6">
        <v>5452000487100</v>
      </c>
      <c r="C1746" s="5" t="s">
        <v>76</v>
      </c>
      <c r="D1746" s="5" t="s">
        <v>411</v>
      </c>
      <c r="E1746" s="12">
        <v>200</v>
      </c>
      <c r="F1746" s="5" t="s">
        <v>41</v>
      </c>
      <c r="G1746" s="5">
        <v>2154517</v>
      </c>
      <c r="H1746" s="36" t="s">
        <v>76</v>
      </c>
      <c r="I1746" s="5">
        <v>215</v>
      </c>
      <c r="J1746" s="5">
        <v>45</v>
      </c>
      <c r="K1746" s="5">
        <v>17</v>
      </c>
      <c r="L1746" s="5" t="s">
        <v>371</v>
      </c>
      <c r="M1746" s="5">
        <v>91</v>
      </c>
      <c r="N1746" s="5"/>
      <c r="O1746" s="5" t="s">
        <v>25</v>
      </c>
      <c r="P1746" s="5"/>
      <c r="Q1746" s="5" t="s">
        <v>21</v>
      </c>
      <c r="R1746" s="5" t="s">
        <v>27</v>
      </c>
      <c r="S1746" s="5">
        <v>69</v>
      </c>
      <c r="T1746" s="5" t="s">
        <v>35</v>
      </c>
      <c r="U1746" s="5" t="s">
        <v>23</v>
      </c>
      <c r="V1746" s="5" t="s">
        <v>24</v>
      </c>
      <c r="W1746" s="12">
        <v>200</v>
      </c>
      <c r="X1746" s="7">
        <f t="shared" si="108"/>
        <v>0.31</v>
      </c>
      <c r="Y1746" s="5">
        <f t="shared" si="109"/>
        <v>138</v>
      </c>
      <c r="AI1746" t="e">
        <f>VLOOKUP(A1746,NP!$A:$B,2,FALSE)</f>
        <v>#N/A</v>
      </c>
      <c r="AJ1746">
        <f t="shared" si="110"/>
        <v>0</v>
      </c>
      <c r="AK1746">
        <f>VLOOKUP(F1746,Kondition!$B$4:$AG$31,15,FALSE)*100</f>
        <v>31</v>
      </c>
      <c r="AL1746" t="e">
        <f t="shared" si="111"/>
        <v>#REF!</v>
      </c>
      <c r="AM1746">
        <v>17</v>
      </c>
    </row>
    <row r="1747" spans="1:39" x14ac:dyDescent="0.3">
      <c r="A1747" s="5">
        <v>10025169</v>
      </c>
      <c r="B1747" s="6">
        <v>5452000472229</v>
      </c>
      <c r="C1747" s="5" t="s">
        <v>76</v>
      </c>
      <c r="D1747" s="5" t="s">
        <v>334</v>
      </c>
      <c r="E1747" s="12">
        <v>89.5</v>
      </c>
      <c r="F1747" s="5" t="s">
        <v>41</v>
      </c>
      <c r="G1747" s="5">
        <v>1856014</v>
      </c>
      <c r="H1747" s="36" t="s">
        <v>76</v>
      </c>
      <c r="I1747" s="5">
        <v>185</v>
      </c>
      <c r="J1747" s="5">
        <v>60</v>
      </c>
      <c r="K1747" s="5">
        <v>14</v>
      </c>
      <c r="L1747" s="5" t="s">
        <v>328</v>
      </c>
      <c r="M1747" s="5">
        <v>82</v>
      </c>
      <c r="N1747" s="5"/>
      <c r="O1747" s="5" t="s">
        <v>33</v>
      </c>
      <c r="P1747" s="5"/>
      <c r="Q1747" s="5" t="s">
        <v>26</v>
      </c>
      <c r="R1747" s="5" t="s">
        <v>27</v>
      </c>
      <c r="S1747" s="5">
        <v>66</v>
      </c>
      <c r="T1747" s="5" t="s">
        <v>35</v>
      </c>
      <c r="U1747" s="5" t="s">
        <v>23</v>
      </c>
      <c r="V1747" s="5" t="s">
        <v>24</v>
      </c>
      <c r="W1747" s="12">
        <v>89.5</v>
      </c>
      <c r="X1747" s="7">
        <f t="shared" si="108"/>
        <v>0.31</v>
      </c>
      <c r="Y1747" s="5">
        <f t="shared" si="109"/>
        <v>61.754999999999995</v>
      </c>
      <c r="AI1747" t="e">
        <f>VLOOKUP(A1747,NP!$A:$B,2,FALSE)</f>
        <v>#N/A</v>
      </c>
      <c r="AJ1747">
        <f t="shared" si="110"/>
        <v>0</v>
      </c>
      <c r="AK1747">
        <f>VLOOKUP(F1747,Kondition!$B$4:$AG$31,6,FALSE)*100</f>
        <v>31</v>
      </c>
      <c r="AL1747" t="e">
        <f t="shared" si="111"/>
        <v>#REF!</v>
      </c>
      <c r="AM1747">
        <v>16</v>
      </c>
    </row>
    <row r="1748" spans="1:39" x14ac:dyDescent="0.3">
      <c r="A1748" s="5">
        <v>10025170</v>
      </c>
      <c r="B1748" s="6">
        <v>5452000470508</v>
      </c>
      <c r="C1748" s="5" t="s">
        <v>76</v>
      </c>
      <c r="D1748" s="5" t="s">
        <v>412</v>
      </c>
      <c r="E1748" s="12">
        <v>115</v>
      </c>
      <c r="F1748" s="5" t="s">
        <v>41</v>
      </c>
      <c r="G1748" s="5">
        <v>2055516</v>
      </c>
      <c r="H1748" s="36" t="s">
        <v>76</v>
      </c>
      <c r="I1748" s="5">
        <v>205</v>
      </c>
      <c r="J1748" s="5">
        <v>55</v>
      </c>
      <c r="K1748" s="5">
        <v>16</v>
      </c>
      <c r="L1748" s="5" t="s">
        <v>371</v>
      </c>
      <c r="M1748" s="5">
        <v>91</v>
      </c>
      <c r="N1748" s="5"/>
      <c r="O1748" s="5" t="s">
        <v>33</v>
      </c>
      <c r="P1748" s="5"/>
      <c r="Q1748" s="5" t="s">
        <v>21</v>
      </c>
      <c r="R1748" s="5" t="s">
        <v>27</v>
      </c>
      <c r="S1748" s="5">
        <v>69</v>
      </c>
      <c r="T1748" s="5" t="s">
        <v>35</v>
      </c>
      <c r="U1748" s="5" t="s">
        <v>23</v>
      </c>
      <c r="V1748" s="5" t="s">
        <v>24</v>
      </c>
      <c r="W1748" s="12">
        <v>115</v>
      </c>
      <c r="X1748" s="7">
        <f t="shared" si="108"/>
        <v>0.31</v>
      </c>
      <c r="Y1748" s="5">
        <f t="shared" si="109"/>
        <v>79.349999999999994</v>
      </c>
      <c r="AI1748" t="e">
        <f>VLOOKUP(A1748,NP!$A:$B,2,FALSE)</f>
        <v>#N/A</v>
      </c>
      <c r="AJ1748">
        <f t="shared" si="110"/>
        <v>0</v>
      </c>
      <c r="AK1748">
        <f>VLOOKUP(F1748,Kondition!$B$4:$AG$31,12,FALSE)*100</f>
        <v>31</v>
      </c>
      <c r="AL1748" t="e">
        <f t="shared" si="111"/>
        <v>#REF!</v>
      </c>
      <c r="AM1748">
        <v>16</v>
      </c>
    </row>
    <row r="1749" spans="1:39" x14ac:dyDescent="0.3">
      <c r="A1749" s="5">
        <v>10025171</v>
      </c>
      <c r="B1749" s="6">
        <v>5452000470379</v>
      </c>
      <c r="C1749" s="5" t="s">
        <v>76</v>
      </c>
      <c r="D1749" s="5" t="s">
        <v>413</v>
      </c>
      <c r="E1749" s="12">
        <v>242.5</v>
      </c>
      <c r="F1749" s="5" t="s">
        <v>41</v>
      </c>
      <c r="G1749" s="5">
        <v>2355018</v>
      </c>
      <c r="H1749" s="36" t="s">
        <v>76</v>
      </c>
      <c r="I1749" s="5">
        <v>235</v>
      </c>
      <c r="J1749" s="5">
        <v>50</v>
      </c>
      <c r="K1749" s="5">
        <v>18</v>
      </c>
      <c r="L1749" s="5" t="s">
        <v>371</v>
      </c>
      <c r="M1749" s="5">
        <v>101</v>
      </c>
      <c r="N1749" s="5"/>
      <c r="O1749" s="5" t="s">
        <v>25</v>
      </c>
      <c r="P1749" s="5"/>
      <c r="Q1749" s="5" t="s">
        <v>21</v>
      </c>
      <c r="R1749" s="5" t="s">
        <v>27</v>
      </c>
      <c r="S1749" s="5">
        <v>70</v>
      </c>
      <c r="T1749" s="5" t="s">
        <v>22</v>
      </c>
      <c r="U1749" s="5" t="s">
        <v>23</v>
      </c>
      <c r="V1749" s="5" t="s">
        <v>24</v>
      </c>
      <c r="W1749" s="12">
        <v>242.5</v>
      </c>
      <c r="X1749" s="7" t="str">
        <f t="shared" si="108"/>
        <v>NP</v>
      </c>
      <c r="Y1749" s="5">
        <f t="shared" si="109"/>
        <v>166</v>
      </c>
      <c r="AI1749">
        <f>VLOOKUP(A1749,NP!$A:$B,2,FALSE)</f>
        <v>166</v>
      </c>
      <c r="AJ1749">
        <f t="shared" si="110"/>
        <v>166</v>
      </c>
      <c r="AK1749">
        <f>VLOOKUP(F1749,Kondition!$B$4:$AG$31,18,FALSE)*100</f>
        <v>31</v>
      </c>
      <c r="AL1749" t="e">
        <f t="shared" si="111"/>
        <v>#REF!</v>
      </c>
      <c r="AM1749">
        <v>17</v>
      </c>
    </row>
    <row r="1750" spans="1:39" x14ac:dyDescent="0.3">
      <c r="A1750" s="5">
        <v>10025172</v>
      </c>
      <c r="B1750" s="6">
        <v>5452000470386</v>
      </c>
      <c r="C1750" s="5" t="s">
        <v>76</v>
      </c>
      <c r="D1750" s="5" t="s">
        <v>414</v>
      </c>
      <c r="E1750" s="12">
        <v>225.5</v>
      </c>
      <c r="F1750" s="5" t="s">
        <v>41</v>
      </c>
      <c r="G1750" s="5">
        <v>2354518</v>
      </c>
      <c r="H1750" s="36" t="s">
        <v>76</v>
      </c>
      <c r="I1750" s="5">
        <v>235</v>
      </c>
      <c r="J1750" s="5">
        <v>45</v>
      </c>
      <c r="K1750" s="5">
        <v>18</v>
      </c>
      <c r="L1750" s="5" t="s">
        <v>371</v>
      </c>
      <c r="M1750" s="5">
        <v>98</v>
      </c>
      <c r="N1750" s="5"/>
      <c r="O1750" s="5" t="s">
        <v>25</v>
      </c>
      <c r="P1750" s="5"/>
      <c r="Q1750" s="5" t="s">
        <v>21</v>
      </c>
      <c r="R1750" s="5" t="s">
        <v>27</v>
      </c>
      <c r="S1750" s="5">
        <v>70</v>
      </c>
      <c r="T1750" s="5" t="s">
        <v>22</v>
      </c>
      <c r="U1750" s="5" t="s">
        <v>23</v>
      </c>
      <c r="V1750" s="5" t="s">
        <v>24</v>
      </c>
      <c r="W1750" s="12">
        <v>225.5</v>
      </c>
      <c r="X1750" s="7">
        <f t="shared" si="108"/>
        <v>0.31</v>
      </c>
      <c r="Y1750" s="5">
        <f t="shared" si="109"/>
        <v>155.595</v>
      </c>
      <c r="AI1750" t="e">
        <f>VLOOKUP(A1750,NP!$A:$B,2,FALSE)</f>
        <v>#N/A</v>
      </c>
      <c r="AJ1750">
        <f t="shared" si="110"/>
        <v>0</v>
      </c>
      <c r="AK1750">
        <f>VLOOKUP(F1750,Kondition!$B$4:$AG$31,18,FALSE)*100</f>
        <v>31</v>
      </c>
      <c r="AL1750" t="e">
        <f t="shared" si="111"/>
        <v>#REF!</v>
      </c>
      <c r="AM1750">
        <v>17</v>
      </c>
    </row>
    <row r="1751" spans="1:39" x14ac:dyDescent="0.3">
      <c r="A1751" s="5">
        <v>10025175</v>
      </c>
      <c r="B1751" s="6">
        <v>5452000470478</v>
      </c>
      <c r="C1751" s="5" t="s">
        <v>76</v>
      </c>
      <c r="D1751" s="5" t="s">
        <v>415</v>
      </c>
      <c r="E1751" s="12">
        <v>207</v>
      </c>
      <c r="F1751" s="5" t="s">
        <v>41</v>
      </c>
      <c r="G1751" s="5">
        <v>2454018</v>
      </c>
      <c r="H1751" s="36" t="s">
        <v>76</v>
      </c>
      <c r="I1751" s="5">
        <v>245</v>
      </c>
      <c r="J1751" s="5">
        <v>40</v>
      </c>
      <c r="K1751" s="5">
        <v>18</v>
      </c>
      <c r="L1751" s="5" t="s">
        <v>371</v>
      </c>
      <c r="M1751" s="5">
        <v>97</v>
      </c>
      <c r="N1751" s="5"/>
      <c r="O1751" s="5" t="s">
        <v>25</v>
      </c>
      <c r="P1751" s="5"/>
      <c r="Q1751" s="5" t="s">
        <v>21</v>
      </c>
      <c r="R1751" s="5" t="s">
        <v>27</v>
      </c>
      <c r="S1751" s="5">
        <v>70</v>
      </c>
      <c r="T1751" s="5" t="s">
        <v>22</v>
      </c>
      <c r="U1751" s="5" t="s">
        <v>23</v>
      </c>
      <c r="V1751" s="5" t="s">
        <v>24</v>
      </c>
      <c r="W1751" s="12">
        <v>207</v>
      </c>
      <c r="X1751" s="7">
        <f t="shared" si="108"/>
        <v>0.31</v>
      </c>
      <c r="Y1751" s="5">
        <f t="shared" si="109"/>
        <v>142.82999999999998</v>
      </c>
      <c r="AI1751" t="e">
        <f>VLOOKUP(A1751,NP!$A:$B,2,FALSE)</f>
        <v>#N/A</v>
      </c>
      <c r="AJ1751">
        <f t="shared" si="110"/>
        <v>0</v>
      </c>
      <c r="AK1751">
        <f>VLOOKUP(F1751,Kondition!$B$4:$AG$31,18,FALSE)*100</f>
        <v>31</v>
      </c>
      <c r="AL1751" t="e">
        <f t="shared" si="111"/>
        <v>#REF!</v>
      </c>
      <c r="AM1751">
        <v>17</v>
      </c>
    </row>
    <row r="1752" spans="1:39" x14ac:dyDescent="0.3">
      <c r="A1752" s="5">
        <v>10025177</v>
      </c>
      <c r="B1752" s="6">
        <v>5452000469311</v>
      </c>
      <c r="C1752" s="5" t="s">
        <v>76</v>
      </c>
      <c r="D1752" s="5" t="s">
        <v>416</v>
      </c>
      <c r="E1752" s="12">
        <v>270.5</v>
      </c>
      <c r="F1752" s="5" t="s">
        <v>41</v>
      </c>
      <c r="G1752" s="5">
        <v>2554518</v>
      </c>
      <c r="H1752" s="36" t="s">
        <v>76</v>
      </c>
      <c r="I1752" s="5">
        <v>255</v>
      </c>
      <c r="J1752" s="5">
        <v>45</v>
      </c>
      <c r="K1752" s="5">
        <v>18</v>
      </c>
      <c r="L1752" s="5" t="s">
        <v>371</v>
      </c>
      <c r="M1752" s="5">
        <v>103</v>
      </c>
      <c r="N1752" s="5"/>
      <c r="O1752" s="5" t="s">
        <v>25</v>
      </c>
      <c r="P1752" s="5"/>
      <c r="Q1752" s="5" t="s">
        <v>21</v>
      </c>
      <c r="R1752" s="5" t="s">
        <v>27</v>
      </c>
      <c r="S1752" s="5">
        <v>70</v>
      </c>
      <c r="T1752" s="5" t="s">
        <v>35</v>
      </c>
      <c r="U1752" s="5" t="s">
        <v>23</v>
      </c>
      <c r="V1752" s="5" t="s">
        <v>24</v>
      </c>
      <c r="W1752" s="12">
        <v>270.5</v>
      </c>
      <c r="X1752" s="7" t="str">
        <f t="shared" si="108"/>
        <v>NP</v>
      </c>
      <c r="Y1752" s="5">
        <f t="shared" si="109"/>
        <v>181.5</v>
      </c>
      <c r="AI1752">
        <f>VLOOKUP(A1752,NP!$A:$B,2,FALSE)</f>
        <v>181.5</v>
      </c>
      <c r="AJ1752">
        <f t="shared" si="110"/>
        <v>181.5</v>
      </c>
      <c r="AK1752">
        <f>VLOOKUP(F1752,Kondition!$B$4:$AG$31,18,FALSE)*100</f>
        <v>31</v>
      </c>
      <c r="AL1752" t="e">
        <f t="shared" si="111"/>
        <v>#REF!</v>
      </c>
      <c r="AM1752">
        <v>17</v>
      </c>
    </row>
    <row r="1753" spans="1:39" x14ac:dyDescent="0.3">
      <c r="A1753" s="5">
        <v>10025180</v>
      </c>
      <c r="B1753" s="6">
        <v>5452000555564</v>
      </c>
      <c r="C1753" s="5" t="s">
        <v>76</v>
      </c>
      <c r="D1753" s="5" t="s">
        <v>417</v>
      </c>
      <c r="E1753" s="12">
        <v>241.5</v>
      </c>
      <c r="F1753" s="5" t="s">
        <v>41</v>
      </c>
      <c r="G1753" s="5">
        <v>2455018</v>
      </c>
      <c r="H1753" s="36" t="s">
        <v>76</v>
      </c>
      <c r="I1753" s="5">
        <v>245</v>
      </c>
      <c r="J1753" s="5">
        <v>50</v>
      </c>
      <c r="K1753" s="5">
        <v>18</v>
      </c>
      <c r="L1753" s="5" t="s">
        <v>301</v>
      </c>
      <c r="M1753" s="5">
        <v>100</v>
      </c>
      <c r="N1753" s="5"/>
      <c r="O1753" s="5" t="s">
        <v>19</v>
      </c>
      <c r="P1753" s="5"/>
      <c r="Q1753" s="5" t="s">
        <v>21</v>
      </c>
      <c r="R1753" s="5" t="s">
        <v>21</v>
      </c>
      <c r="S1753" s="5">
        <v>69</v>
      </c>
      <c r="T1753" s="5" t="s">
        <v>35</v>
      </c>
      <c r="U1753" s="5" t="s">
        <v>23</v>
      </c>
      <c r="V1753" s="5" t="s">
        <v>24</v>
      </c>
      <c r="W1753" s="12">
        <v>241.5</v>
      </c>
      <c r="X1753" s="7" t="str">
        <f t="shared" si="108"/>
        <v>NP</v>
      </c>
      <c r="Y1753" s="5">
        <f t="shared" si="109"/>
        <v>165.5</v>
      </c>
      <c r="AI1753">
        <f>VLOOKUP(A1753,NP!$A:$B,2,FALSE)</f>
        <v>165.5</v>
      </c>
      <c r="AJ1753">
        <f t="shared" si="110"/>
        <v>165.5</v>
      </c>
      <c r="AK1753">
        <f>VLOOKUP(F1753,Kondition!$B$4:$AG$31,18,FALSE)*100</f>
        <v>31</v>
      </c>
      <c r="AL1753" t="e">
        <f t="shared" si="111"/>
        <v>#REF!</v>
      </c>
      <c r="AM1753">
        <v>17</v>
      </c>
    </row>
    <row r="1754" spans="1:39" x14ac:dyDescent="0.3">
      <c r="A1754" s="5">
        <v>10025181</v>
      </c>
      <c r="B1754" s="6">
        <v>5452000555557</v>
      </c>
      <c r="C1754" s="5" t="s">
        <v>76</v>
      </c>
      <c r="D1754" s="5" t="s">
        <v>418</v>
      </c>
      <c r="E1754" s="12">
        <v>225.5</v>
      </c>
      <c r="F1754" s="5" t="s">
        <v>41</v>
      </c>
      <c r="G1754" s="5">
        <v>2256017</v>
      </c>
      <c r="H1754" s="36" t="s">
        <v>76</v>
      </c>
      <c r="I1754" s="5">
        <v>225</v>
      </c>
      <c r="J1754" s="5">
        <v>60</v>
      </c>
      <c r="K1754" s="5">
        <v>17</v>
      </c>
      <c r="L1754" s="5" t="s">
        <v>301</v>
      </c>
      <c r="M1754" s="5">
        <v>99</v>
      </c>
      <c r="N1754" s="5"/>
      <c r="O1754" s="5" t="s">
        <v>19</v>
      </c>
      <c r="P1754" s="5"/>
      <c r="Q1754" s="5" t="s">
        <v>21</v>
      </c>
      <c r="R1754" s="5" t="s">
        <v>21</v>
      </c>
      <c r="S1754" s="5">
        <v>71</v>
      </c>
      <c r="T1754" s="5" t="s">
        <v>22</v>
      </c>
      <c r="U1754" s="5" t="s">
        <v>23</v>
      </c>
      <c r="V1754" s="5" t="s">
        <v>24</v>
      </c>
      <c r="W1754" s="12">
        <v>225.5</v>
      </c>
      <c r="X1754" s="7">
        <f t="shared" si="108"/>
        <v>0.31</v>
      </c>
      <c r="Y1754" s="5">
        <f t="shared" si="109"/>
        <v>155.595</v>
      </c>
      <c r="AI1754" t="e">
        <f>VLOOKUP(A1754,NP!$A:$B,2,FALSE)</f>
        <v>#N/A</v>
      </c>
      <c r="AJ1754">
        <f t="shared" si="110"/>
        <v>0</v>
      </c>
      <c r="AK1754">
        <f>VLOOKUP(F1754,Kondition!$B$4:$AG$31,15,FALSE)*100</f>
        <v>31</v>
      </c>
      <c r="AL1754" t="e">
        <f t="shared" si="111"/>
        <v>#REF!</v>
      </c>
      <c r="AM1754">
        <v>17</v>
      </c>
    </row>
    <row r="1755" spans="1:39" x14ac:dyDescent="0.3">
      <c r="A1755" s="5">
        <v>10025432</v>
      </c>
      <c r="B1755" s="6">
        <v>5452000582713</v>
      </c>
      <c r="C1755" s="5" t="s">
        <v>76</v>
      </c>
      <c r="D1755" s="5" t="s">
        <v>419</v>
      </c>
      <c r="E1755" s="12">
        <v>82</v>
      </c>
      <c r="F1755" s="5" t="s">
        <v>41</v>
      </c>
      <c r="G1755" s="5">
        <v>1856515</v>
      </c>
      <c r="H1755" s="36" t="s">
        <v>76</v>
      </c>
      <c r="I1755" s="5">
        <v>185</v>
      </c>
      <c r="J1755" s="5">
        <v>65</v>
      </c>
      <c r="K1755" s="5">
        <v>15</v>
      </c>
      <c r="L1755" s="5" t="s">
        <v>328</v>
      </c>
      <c r="M1755" s="5">
        <v>88</v>
      </c>
      <c r="N1755" s="5"/>
      <c r="O1755" s="5" t="s">
        <v>33</v>
      </c>
      <c r="P1755" s="5"/>
      <c r="Q1755" s="5" t="s">
        <v>21</v>
      </c>
      <c r="R1755" s="5" t="s">
        <v>21</v>
      </c>
      <c r="S1755" s="5">
        <v>67</v>
      </c>
      <c r="T1755" s="5" t="s">
        <v>35</v>
      </c>
      <c r="U1755" s="5" t="s">
        <v>23</v>
      </c>
      <c r="V1755" s="5" t="s">
        <v>24</v>
      </c>
      <c r="W1755" s="12">
        <v>82</v>
      </c>
      <c r="X1755" s="7">
        <f t="shared" si="108"/>
        <v>0.31</v>
      </c>
      <c r="Y1755" s="5">
        <f t="shared" si="109"/>
        <v>56.58</v>
      </c>
      <c r="AI1755" t="e">
        <f>VLOOKUP(A1755,NP!$A:$B,2,FALSE)</f>
        <v>#N/A</v>
      </c>
      <c r="AJ1755">
        <f t="shared" si="110"/>
        <v>0</v>
      </c>
      <c r="AK1755">
        <f>VLOOKUP(F1755,Kondition!$B$4:$AG$31,9,FALSE)*100</f>
        <v>31</v>
      </c>
      <c r="AL1755" t="e">
        <f t="shared" si="111"/>
        <v>#REF!</v>
      </c>
      <c r="AM1755">
        <v>16</v>
      </c>
    </row>
    <row r="1756" spans="1:39" x14ac:dyDescent="0.3">
      <c r="A1756" s="5">
        <v>10025438</v>
      </c>
      <c r="B1756" s="6">
        <v>5452000472212</v>
      </c>
      <c r="C1756" s="5" t="s">
        <v>76</v>
      </c>
      <c r="D1756" s="5" t="s">
        <v>420</v>
      </c>
      <c r="E1756" s="12">
        <v>432</v>
      </c>
      <c r="F1756" s="5" t="s">
        <v>41</v>
      </c>
      <c r="G1756" s="5">
        <v>2754019</v>
      </c>
      <c r="H1756" s="36" t="s">
        <v>76</v>
      </c>
      <c r="I1756" s="5">
        <v>275</v>
      </c>
      <c r="J1756" s="5">
        <v>40</v>
      </c>
      <c r="K1756" s="5">
        <v>19</v>
      </c>
      <c r="L1756" s="5" t="s">
        <v>244</v>
      </c>
      <c r="M1756" s="5">
        <v>105</v>
      </c>
      <c r="N1756" s="5"/>
      <c r="O1756" s="5" t="s">
        <v>25</v>
      </c>
      <c r="P1756" s="5"/>
      <c r="Q1756" s="5" t="s">
        <v>26</v>
      </c>
      <c r="R1756" s="5" t="s">
        <v>21</v>
      </c>
      <c r="S1756" s="5">
        <v>70</v>
      </c>
      <c r="T1756" s="5" t="s">
        <v>35</v>
      </c>
      <c r="U1756" s="5" t="s">
        <v>23</v>
      </c>
      <c r="V1756" s="5" t="s">
        <v>24</v>
      </c>
      <c r="W1756" s="12">
        <v>432</v>
      </c>
      <c r="X1756" s="7" t="str">
        <f t="shared" si="108"/>
        <v>NP</v>
      </c>
      <c r="Y1756" s="5">
        <f t="shared" si="109"/>
        <v>268.5</v>
      </c>
      <c r="AI1756">
        <f>VLOOKUP(A1756,NP!$A:$B,2,FALSE)</f>
        <v>268.5</v>
      </c>
      <c r="AJ1756">
        <f t="shared" si="110"/>
        <v>268.5</v>
      </c>
      <c r="AK1756">
        <f>VLOOKUP(F1756,Kondition!$B$4:$AG$31,21,FALSE)*100</f>
        <v>35</v>
      </c>
      <c r="AL1756" t="e">
        <f t="shared" si="111"/>
        <v>#REF!</v>
      </c>
      <c r="AM1756">
        <v>19</v>
      </c>
    </row>
    <row r="1757" spans="1:39" x14ac:dyDescent="0.3">
      <c r="A1757" s="5">
        <v>10025530</v>
      </c>
      <c r="B1757" s="6">
        <v>5452000666123</v>
      </c>
      <c r="C1757" s="5" t="s">
        <v>76</v>
      </c>
      <c r="D1757" s="5" t="s">
        <v>422</v>
      </c>
      <c r="E1757" s="12">
        <v>194.5</v>
      </c>
      <c r="F1757" s="5" t="s">
        <v>41</v>
      </c>
      <c r="G1757" s="5">
        <v>2356018</v>
      </c>
      <c r="H1757" s="36" t="s">
        <v>76</v>
      </c>
      <c r="I1757" s="5">
        <v>235</v>
      </c>
      <c r="J1757" s="5">
        <v>60</v>
      </c>
      <c r="K1757" s="5">
        <v>18</v>
      </c>
      <c r="L1757" s="5" t="s">
        <v>423</v>
      </c>
      <c r="M1757" s="5">
        <v>107</v>
      </c>
      <c r="N1757" s="5"/>
      <c r="O1757" s="5" t="s">
        <v>19</v>
      </c>
      <c r="P1757" s="5"/>
      <c r="Q1757" s="5" t="s">
        <v>26</v>
      </c>
      <c r="R1757" s="5" t="s">
        <v>26</v>
      </c>
      <c r="S1757" s="5">
        <v>71</v>
      </c>
      <c r="T1757" s="5" t="s">
        <v>22</v>
      </c>
      <c r="U1757" s="5" t="s">
        <v>23</v>
      </c>
      <c r="V1757" s="5" t="s">
        <v>24</v>
      </c>
      <c r="W1757" s="12">
        <v>194.5</v>
      </c>
      <c r="X1757" s="7">
        <f t="shared" si="108"/>
        <v>0.31</v>
      </c>
      <c r="Y1757" s="5">
        <f t="shared" si="109"/>
        <v>134.20499999999998</v>
      </c>
      <c r="AI1757" t="e">
        <f>VLOOKUP(A1757,NP!$A:$B,2,FALSE)</f>
        <v>#N/A</v>
      </c>
      <c r="AJ1757">
        <f t="shared" si="110"/>
        <v>0</v>
      </c>
      <c r="AK1757">
        <f>VLOOKUP(F1757,Kondition!$B$4:$AG$31,18,FALSE)*100</f>
        <v>31</v>
      </c>
      <c r="AL1757" t="e">
        <f t="shared" si="111"/>
        <v>#REF!</v>
      </c>
      <c r="AM1757">
        <v>17</v>
      </c>
    </row>
    <row r="1758" spans="1:39" x14ac:dyDescent="0.3">
      <c r="A1758" s="5">
        <v>10025531</v>
      </c>
      <c r="B1758" s="6">
        <v>5452000667687</v>
      </c>
      <c r="C1758" s="5" t="s">
        <v>76</v>
      </c>
      <c r="D1758" s="5" t="s">
        <v>424</v>
      </c>
      <c r="E1758" s="12">
        <v>205.5</v>
      </c>
      <c r="F1758" s="5" t="s">
        <v>41</v>
      </c>
      <c r="G1758" s="5">
        <v>2254518</v>
      </c>
      <c r="H1758" s="36" t="s">
        <v>76</v>
      </c>
      <c r="I1758" s="5">
        <v>225</v>
      </c>
      <c r="J1758" s="5">
        <v>45</v>
      </c>
      <c r="K1758" s="5">
        <v>18</v>
      </c>
      <c r="L1758" s="5" t="s">
        <v>371</v>
      </c>
      <c r="M1758" s="5">
        <v>95</v>
      </c>
      <c r="N1758" s="5"/>
      <c r="O1758" s="5" t="s">
        <v>25</v>
      </c>
      <c r="P1758" s="5"/>
      <c r="Q1758" s="5" t="s">
        <v>21</v>
      </c>
      <c r="R1758" s="5" t="s">
        <v>27</v>
      </c>
      <c r="S1758" s="5">
        <v>71</v>
      </c>
      <c r="T1758" s="5" t="s">
        <v>22</v>
      </c>
      <c r="U1758" s="5" t="s">
        <v>23</v>
      </c>
      <c r="V1758" s="5" t="s">
        <v>24</v>
      </c>
      <c r="W1758" s="12">
        <v>205.5</v>
      </c>
      <c r="X1758" s="7">
        <f t="shared" si="108"/>
        <v>0.31</v>
      </c>
      <c r="Y1758" s="5">
        <f t="shared" si="109"/>
        <v>141.79499999999999</v>
      </c>
      <c r="AI1758" t="e">
        <f>VLOOKUP(A1758,NP!$A:$B,2,FALSE)</f>
        <v>#N/A</v>
      </c>
      <c r="AJ1758">
        <f t="shared" si="110"/>
        <v>0</v>
      </c>
      <c r="AK1758">
        <f>VLOOKUP(F1758,Kondition!$B$4:$AG$31,18,FALSE)*100</f>
        <v>31</v>
      </c>
      <c r="AL1758" t="e">
        <f t="shared" si="111"/>
        <v>#REF!</v>
      </c>
      <c r="AM1758">
        <v>17</v>
      </c>
    </row>
    <row r="1759" spans="1:39" x14ac:dyDescent="0.3">
      <c r="A1759" s="5">
        <v>10025548</v>
      </c>
      <c r="B1759" s="6">
        <v>5452000486479</v>
      </c>
      <c r="C1759" s="5" t="s">
        <v>76</v>
      </c>
      <c r="D1759" s="5" t="s">
        <v>425</v>
      </c>
      <c r="E1759" s="12">
        <v>207</v>
      </c>
      <c r="F1759" s="5" t="s">
        <v>41</v>
      </c>
      <c r="G1759" s="5">
        <v>2355517</v>
      </c>
      <c r="H1759" s="36" t="s">
        <v>76</v>
      </c>
      <c r="I1759" s="5">
        <v>235</v>
      </c>
      <c r="J1759" s="5">
        <v>55</v>
      </c>
      <c r="K1759" s="5">
        <v>17</v>
      </c>
      <c r="L1759" s="5" t="s">
        <v>371</v>
      </c>
      <c r="M1759" s="5">
        <v>99</v>
      </c>
      <c r="N1759" s="5"/>
      <c r="O1759" s="5" t="s">
        <v>25</v>
      </c>
      <c r="P1759" s="5"/>
      <c r="Q1759" s="5" t="s">
        <v>26</v>
      </c>
      <c r="R1759" s="5" t="s">
        <v>27</v>
      </c>
      <c r="S1759" s="5">
        <v>69</v>
      </c>
      <c r="T1759" s="5" t="s">
        <v>35</v>
      </c>
      <c r="U1759" s="5" t="s">
        <v>23</v>
      </c>
      <c r="V1759" s="5" t="s">
        <v>24</v>
      </c>
      <c r="W1759" s="12">
        <v>207</v>
      </c>
      <c r="X1759" s="7">
        <f t="shared" si="108"/>
        <v>0.31</v>
      </c>
      <c r="Y1759" s="5">
        <f t="shared" si="109"/>
        <v>142.82999999999998</v>
      </c>
      <c r="AI1759" t="e">
        <f>VLOOKUP(A1759,NP!$A:$B,2,FALSE)</f>
        <v>#N/A</v>
      </c>
      <c r="AJ1759">
        <f t="shared" si="110"/>
        <v>0</v>
      </c>
      <c r="AK1759">
        <f>VLOOKUP(F1759,Kondition!$B$4:$AG$31,15,FALSE)*100</f>
        <v>31</v>
      </c>
      <c r="AL1759" t="e">
        <f t="shared" si="111"/>
        <v>#REF!</v>
      </c>
      <c r="AM1759">
        <v>17</v>
      </c>
    </row>
    <row r="1760" spans="1:39" x14ac:dyDescent="0.3">
      <c r="A1760" s="5">
        <v>10025559</v>
      </c>
      <c r="B1760" s="6">
        <v>5452000598578</v>
      </c>
      <c r="C1760" s="5" t="s">
        <v>76</v>
      </c>
      <c r="D1760" s="5" t="s">
        <v>426</v>
      </c>
      <c r="E1760" s="12">
        <v>202</v>
      </c>
      <c r="F1760" s="5" t="s">
        <v>41</v>
      </c>
      <c r="G1760" s="5">
        <v>2055517</v>
      </c>
      <c r="H1760" s="36" t="s">
        <v>76</v>
      </c>
      <c r="I1760" s="5">
        <v>205</v>
      </c>
      <c r="J1760" s="5">
        <v>55</v>
      </c>
      <c r="K1760" s="5">
        <v>17</v>
      </c>
      <c r="L1760" s="5" t="s">
        <v>371</v>
      </c>
      <c r="M1760" s="5">
        <v>95</v>
      </c>
      <c r="N1760" s="5"/>
      <c r="O1760" s="5" t="s">
        <v>25</v>
      </c>
      <c r="P1760" s="5"/>
      <c r="Q1760" s="5" t="s">
        <v>21</v>
      </c>
      <c r="R1760" s="5" t="s">
        <v>27</v>
      </c>
      <c r="S1760" s="5">
        <v>71</v>
      </c>
      <c r="T1760" s="5" t="s">
        <v>22</v>
      </c>
      <c r="U1760" s="5" t="s">
        <v>23</v>
      </c>
      <c r="V1760" s="5" t="s">
        <v>24</v>
      </c>
      <c r="W1760" s="12">
        <v>202</v>
      </c>
      <c r="X1760" s="7">
        <f t="shared" si="108"/>
        <v>0.31</v>
      </c>
      <c r="Y1760" s="5">
        <f t="shared" si="109"/>
        <v>139.38</v>
      </c>
      <c r="AI1760" t="e">
        <f>VLOOKUP(A1760,NP!$A:$B,2,FALSE)</f>
        <v>#N/A</v>
      </c>
      <c r="AJ1760">
        <f t="shared" si="110"/>
        <v>0</v>
      </c>
      <c r="AK1760">
        <f>VLOOKUP(F1760,Kondition!$B$4:$AG$31,15,FALSE)*100</f>
        <v>31</v>
      </c>
      <c r="AL1760" t="e">
        <f t="shared" si="111"/>
        <v>#REF!</v>
      </c>
      <c r="AM1760">
        <v>17</v>
      </c>
    </row>
    <row r="1761" spans="1:39" x14ac:dyDescent="0.3">
      <c r="A1761" s="5">
        <v>10025570</v>
      </c>
      <c r="B1761" s="6">
        <v>5452000598585</v>
      </c>
      <c r="C1761" s="5" t="s">
        <v>76</v>
      </c>
      <c r="D1761" s="5" t="s">
        <v>427</v>
      </c>
      <c r="E1761" s="12">
        <v>414</v>
      </c>
      <c r="F1761" s="5" t="s">
        <v>41</v>
      </c>
      <c r="G1761" s="5">
        <v>2753519</v>
      </c>
      <c r="H1761" s="36" t="s">
        <v>76</v>
      </c>
      <c r="I1761" s="5">
        <v>275</v>
      </c>
      <c r="J1761" s="5">
        <v>35</v>
      </c>
      <c r="K1761" s="5">
        <v>19</v>
      </c>
      <c r="L1761" s="5" t="s">
        <v>371</v>
      </c>
      <c r="M1761" s="5">
        <v>100</v>
      </c>
      <c r="N1761" s="5"/>
      <c r="O1761" s="5" t="s">
        <v>25</v>
      </c>
      <c r="P1761" s="5"/>
      <c r="Q1761" s="5" t="s">
        <v>21</v>
      </c>
      <c r="R1761" s="5" t="s">
        <v>34</v>
      </c>
      <c r="S1761" s="5">
        <v>71</v>
      </c>
      <c r="T1761" s="5" t="s">
        <v>22</v>
      </c>
      <c r="U1761" s="5" t="s">
        <v>23</v>
      </c>
      <c r="V1761" s="5" t="s">
        <v>24</v>
      </c>
      <c r="W1761" s="12">
        <v>414</v>
      </c>
      <c r="X1761" s="7" t="str">
        <f t="shared" si="108"/>
        <v>NP</v>
      </c>
      <c r="Y1761" s="5">
        <f t="shared" si="109"/>
        <v>259</v>
      </c>
      <c r="AI1761">
        <f>VLOOKUP(A1761,NP!$A:$B,2,FALSE)</f>
        <v>259</v>
      </c>
      <c r="AJ1761">
        <f t="shared" si="110"/>
        <v>259</v>
      </c>
      <c r="AK1761">
        <f>VLOOKUP(F1761,Kondition!$B$4:$AG$31,21,FALSE)*100</f>
        <v>35</v>
      </c>
      <c r="AL1761" t="e">
        <f t="shared" si="111"/>
        <v>#REF!</v>
      </c>
      <c r="AM1761">
        <v>19</v>
      </c>
    </row>
    <row r="1762" spans="1:39" x14ac:dyDescent="0.3">
      <c r="A1762" s="5">
        <v>10025771</v>
      </c>
      <c r="B1762" s="6">
        <v>5452000700742</v>
      </c>
      <c r="C1762" s="5" t="s">
        <v>76</v>
      </c>
      <c r="D1762" s="5" t="s">
        <v>428</v>
      </c>
      <c r="E1762" s="12">
        <v>138.5</v>
      </c>
      <c r="F1762" s="5" t="s">
        <v>41</v>
      </c>
      <c r="G1762" s="5">
        <v>1954516</v>
      </c>
      <c r="H1762" s="36" t="s">
        <v>76</v>
      </c>
      <c r="I1762" s="5">
        <v>195</v>
      </c>
      <c r="J1762" s="5">
        <v>45</v>
      </c>
      <c r="K1762" s="5">
        <v>16</v>
      </c>
      <c r="L1762" s="5" t="s">
        <v>371</v>
      </c>
      <c r="M1762" s="5">
        <v>84</v>
      </c>
      <c r="N1762" s="5"/>
      <c r="O1762" s="5" t="s">
        <v>25</v>
      </c>
      <c r="P1762" s="5"/>
      <c r="Q1762" s="5" t="s">
        <v>26</v>
      </c>
      <c r="R1762" s="5" t="s">
        <v>27</v>
      </c>
      <c r="S1762" s="5">
        <v>69</v>
      </c>
      <c r="T1762" s="5" t="s">
        <v>35</v>
      </c>
      <c r="U1762" s="5" t="s">
        <v>23</v>
      </c>
      <c r="V1762" s="5" t="s">
        <v>24</v>
      </c>
      <c r="W1762" s="12">
        <v>138.5</v>
      </c>
      <c r="X1762" s="7">
        <f t="shared" si="108"/>
        <v>0.31</v>
      </c>
      <c r="Y1762" s="5">
        <f t="shared" si="109"/>
        <v>95.564999999999998</v>
      </c>
      <c r="AI1762" t="e">
        <f>VLOOKUP(A1762,NP!$A:$B,2,FALSE)</f>
        <v>#N/A</v>
      </c>
      <c r="AJ1762">
        <f t="shared" si="110"/>
        <v>0</v>
      </c>
      <c r="AK1762">
        <f>VLOOKUP(F1762,Kondition!$B$4:$AG$31,12,FALSE)*100</f>
        <v>31</v>
      </c>
      <c r="AL1762" t="e">
        <f t="shared" si="111"/>
        <v>#REF!</v>
      </c>
      <c r="AM1762">
        <v>16</v>
      </c>
    </row>
    <row r="1763" spans="1:39" x14ac:dyDescent="0.3">
      <c r="A1763" s="5">
        <v>10025804</v>
      </c>
      <c r="B1763" s="6">
        <v>5452000728265</v>
      </c>
      <c r="C1763" s="5" t="s">
        <v>76</v>
      </c>
      <c r="D1763" s="5" t="s">
        <v>429</v>
      </c>
      <c r="E1763" s="12">
        <v>145</v>
      </c>
      <c r="F1763" s="5" t="s">
        <v>41</v>
      </c>
      <c r="G1763" s="5">
        <v>2156516</v>
      </c>
      <c r="H1763" s="36" t="s">
        <v>76</v>
      </c>
      <c r="I1763" s="5">
        <v>215</v>
      </c>
      <c r="J1763" s="5">
        <v>65</v>
      </c>
      <c r="K1763" s="5">
        <v>16</v>
      </c>
      <c r="L1763" s="5" t="s">
        <v>371</v>
      </c>
      <c r="M1763" s="5">
        <v>98</v>
      </c>
      <c r="N1763" s="5"/>
      <c r="O1763" s="5" t="s">
        <v>19</v>
      </c>
      <c r="P1763" s="5"/>
      <c r="Q1763" s="5" t="s">
        <v>21</v>
      </c>
      <c r="R1763" s="5" t="s">
        <v>27</v>
      </c>
      <c r="S1763" s="5">
        <v>71</v>
      </c>
      <c r="T1763" s="5" t="s">
        <v>22</v>
      </c>
      <c r="U1763" s="5" t="s">
        <v>23</v>
      </c>
      <c r="V1763" s="5" t="s">
        <v>24</v>
      </c>
      <c r="W1763" s="12">
        <v>145</v>
      </c>
      <c r="X1763" s="7">
        <f t="shared" si="108"/>
        <v>0.31</v>
      </c>
      <c r="Y1763" s="5">
        <f t="shared" si="109"/>
        <v>100.05</v>
      </c>
      <c r="AI1763" t="e">
        <f>VLOOKUP(A1763,NP!$A:$B,2,FALSE)</f>
        <v>#N/A</v>
      </c>
      <c r="AJ1763">
        <f t="shared" si="110"/>
        <v>0</v>
      </c>
      <c r="AK1763">
        <f>VLOOKUP(F1763,Kondition!$B$4:$AG$31,12,FALSE)*100</f>
        <v>31</v>
      </c>
      <c r="AL1763" t="e">
        <f t="shared" si="111"/>
        <v>#REF!</v>
      </c>
      <c r="AM1763">
        <v>16</v>
      </c>
    </row>
    <row r="1764" spans="1:39" x14ac:dyDescent="0.3">
      <c r="A1764" s="5">
        <v>10025821</v>
      </c>
      <c r="B1764" s="6">
        <v>5452000727886</v>
      </c>
      <c r="C1764" s="5" t="s">
        <v>76</v>
      </c>
      <c r="D1764" s="5" t="s">
        <v>430</v>
      </c>
      <c r="E1764" s="12">
        <v>162.5</v>
      </c>
      <c r="F1764" s="5" t="s">
        <v>41</v>
      </c>
      <c r="G1764" s="5">
        <v>2155516</v>
      </c>
      <c r="H1764" s="36" t="s">
        <v>76</v>
      </c>
      <c r="I1764" s="5">
        <v>215</v>
      </c>
      <c r="J1764" s="5">
        <v>55</v>
      </c>
      <c r="K1764" s="5">
        <v>16</v>
      </c>
      <c r="L1764" s="5" t="s">
        <v>244</v>
      </c>
      <c r="M1764" s="5">
        <v>93</v>
      </c>
      <c r="N1764" s="5"/>
      <c r="O1764" s="5" t="s">
        <v>19</v>
      </c>
      <c r="P1764" s="5"/>
      <c r="Q1764" s="5" t="s">
        <v>26</v>
      </c>
      <c r="R1764" s="5" t="s">
        <v>27</v>
      </c>
      <c r="S1764" s="5">
        <v>67</v>
      </c>
      <c r="T1764" s="5" t="s">
        <v>35</v>
      </c>
      <c r="U1764" s="5" t="s">
        <v>23</v>
      </c>
      <c r="V1764" s="5" t="s">
        <v>24</v>
      </c>
      <c r="W1764" s="12">
        <v>162.5</v>
      </c>
      <c r="X1764" s="7">
        <f t="shared" si="108"/>
        <v>0.31</v>
      </c>
      <c r="Y1764" s="5">
        <f t="shared" si="109"/>
        <v>112.12499999999999</v>
      </c>
      <c r="AI1764" t="e">
        <f>VLOOKUP(A1764,NP!$A:$B,2,FALSE)</f>
        <v>#N/A</v>
      </c>
      <c r="AJ1764">
        <f t="shared" si="110"/>
        <v>0</v>
      </c>
      <c r="AK1764">
        <f>VLOOKUP(F1764,Kondition!$B$4:$AG$31,12,FALSE)*100</f>
        <v>31</v>
      </c>
      <c r="AL1764" t="e">
        <f t="shared" si="111"/>
        <v>#REF!</v>
      </c>
      <c r="AM1764">
        <v>16</v>
      </c>
    </row>
    <row r="1765" spans="1:39" x14ac:dyDescent="0.3">
      <c r="A1765" s="5">
        <v>10026486</v>
      </c>
      <c r="B1765" s="6">
        <v>5452000734655</v>
      </c>
      <c r="C1765" s="5" t="s">
        <v>76</v>
      </c>
      <c r="D1765" s="5" t="s">
        <v>431</v>
      </c>
      <c r="E1765" s="12">
        <v>181</v>
      </c>
      <c r="F1765" s="5" t="s">
        <v>41</v>
      </c>
      <c r="G1765" s="5">
        <v>2255517</v>
      </c>
      <c r="H1765" s="36" t="s">
        <v>76</v>
      </c>
      <c r="I1765" s="5">
        <v>225</v>
      </c>
      <c r="J1765" s="5">
        <v>55</v>
      </c>
      <c r="K1765" s="5">
        <v>17</v>
      </c>
      <c r="L1765" s="5" t="s">
        <v>311</v>
      </c>
      <c r="M1765" s="5">
        <v>97</v>
      </c>
      <c r="N1765" s="5"/>
      <c r="O1765" s="5" t="s">
        <v>19</v>
      </c>
      <c r="P1765" s="5"/>
      <c r="Q1765" s="5" t="s">
        <v>21</v>
      </c>
      <c r="R1765" s="5" t="s">
        <v>21</v>
      </c>
      <c r="S1765" s="5">
        <v>70</v>
      </c>
      <c r="T1765" s="5" t="s">
        <v>22</v>
      </c>
      <c r="U1765" s="5" t="s">
        <v>23</v>
      </c>
      <c r="V1765" s="5" t="s">
        <v>24</v>
      </c>
      <c r="W1765" s="12">
        <v>181</v>
      </c>
      <c r="X1765" s="7">
        <f t="shared" si="108"/>
        <v>0.31</v>
      </c>
      <c r="Y1765" s="5">
        <f t="shared" si="109"/>
        <v>124.88999999999999</v>
      </c>
      <c r="AI1765" t="e">
        <f>VLOOKUP(A1765,NP!$A:$B,2,FALSE)</f>
        <v>#N/A</v>
      </c>
      <c r="AJ1765">
        <f t="shared" si="110"/>
        <v>0</v>
      </c>
      <c r="AK1765">
        <f>VLOOKUP(F1765,Kondition!$B$4:$AG$31,15,FALSE)*100</f>
        <v>31</v>
      </c>
      <c r="AL1765" t="e">
        <f t="shared" si="111"/>
        <v>#REF!</v>
      </c>
      <c r="AM1765">
        <v>17</v>
      </c>
    </row>
    <row r="1766" spans="1:39" x14ac:dyDescent="0.3">
      <c r="A1766" s="5">
        <v>10026499</v>
      </c>
      <c r="B1766" s="6">
        <v>5452000732064</v>
      </c>
      <c r="C1766" s="5" t="s">
        <v>76</v>
      </c>
      <c r="D1766" s="5" t="s">
        <v>432</v>
      </c>
      <c r="E1766" s="12">
        <v>241</v>
      </c>
      <c r="F1766" s="5" t="s">
        <v>41</v>
      </c>
      <c r="G1766" s="5">
        <v>2255018</v>
      </c>
      <c r="H1766" s="36" t="s">
        <v>76</v>
      </c>
      <c r="I1766" s="5">
        <v>225</v>
      </c>
      <c r="J1766" s="5">
        <v>50</v>
      </c>
      <c r="K1766" s="5">
        <v>18</v>
      </c>
      <c r="L1766" s="5" t="s">
        <v>423</v>
      </c>
      <c r="M1766" s="5">
        <v>99</v>
      </c>
      <c r="N1766" s="5"/>
      <c r="O1766" s="5" t="s">
        <v>19</v>
      </c>
      <c r="P1766" s="5"/>
      <c r="Q1766" s="5" t="s">
        <v>26</v>
      </c>
      <c r="R1766" s="5" t="s">
        <v>26</v>
      </c>
      <c r="S1766" s="5">
        <v>69</v>
      </c>
      <c r="T1766" s="5" t="s">
        <v>35</v>
      </c>
      <c r="U1766" s="5" t="s">
        <v>23</v>
      </c>
      <c r="V1766" s="5" t="s">
        <v>24</v>
      </c>
      <c r="W1766" s="12">
        <v>241</v>
      </c>
      <c r="X1766" s="7" t="str">
        <f t="shared" si="108"/>
        <v>NP</v>
      </c>
      <c r="Y1766" s="5">
        <f t="shared" si="109"/>
        <v>165.5</v>
      </c>
      <c r="AI1766">
        <f>VLOOKUP(A1766,NP!$A:$B,2,FALSE)</f>
        <v>165.5</v>
      </c>
      <c r="AJ1766">
        <f t="shared" si="110"/>
        <v>165.5</v>
      </c>
      <c r="AK1766">
        <f>VLOOKUP(F1766,Kondition!$B$4:$AG$31,18,FALSE)*100</f>
        <v>31</v>
      </c>
      <c r="AL1766" t="e">
        <f t="shared" si="111"/>
        <v>#REF!</v>
      </c>
      <c r="AM1766">
        <v>17</v>
      </c>
    </row>
    <row r="1767" spans="1:39" x14ac:dyDescent="0.3">
      <c r="A1767" s="5">
        <v>10026524</v>
      </c>
      <c r="B1767" s="6">
        <v>5452000742131</v>
      </c>
      <c r="C1767" s="5" t="s">
        <v>76</v>
      </c>
      <c r="D1767" s="5" t="s">
        <v>433</v>
      </c>
      <c r="E1767" s="12">
        <v>231</v>
      </c>
      <c r="F1767" s="5" t="s">
        <v>41</v>
      </c>
      <c r="G1767" s="5">
        <v>2554018</v>
      </c>
      <c r="H1767" s="36" t="s">
        <v>76</v>
      </c>
      <c r="I1767" s="5">
        <v>255</v>
      </c>
      <c r="J1767" s="5">
        <v>40</v>
      </c>
      <c r="K1767" s="5">
        <v>18</v>
      </c>
      <c r="L1767" s="5" t="s">
        <v>423</v>
      </c>
      <c r="M1767" s="5">
        <v>95</v>
      </c>
      <c r="N1767" s="5"/>
      <c r="O1767" s="5" t="s">
        <v>25</v>
      </c>
      <c r="P1767" s="5"/>
      <c r="Q1767" s="5" t="s">
        <v>20</v>
      </c>
      <c r="R1767" s="5" t="s">
        <v>21</v>
      </c>
      <c r="S1767" s="5">
        <v>68</v>
      </c>
      <c r="T1767" s="5" t="s">
        <v>35</v>
      </c>
      <c r="U1767" s="5" t="s">
        <v>23</v>
      </c>
      <c r="V1767" s="5" t="s">
        <v>24</v>
      </c>
      <c r="W1767" s="12">
        <v>231</v>
      </c>
      <c r="X1767" s="7">
        <f t="shared" si="108"/>
        <v>0.31</v>
      </c>
      <c r="Y1767" s="5">
        <f t="shared" si="109"/>
        <v>159.38999999999999</v>
      </c>
      <c r="AI1767" t="e">
        <f>VLOOKUP(A1767,NP!$A:$B,2,FALSE)</f>
        <v>#N/A</v>
      </c>
      <c r="AJ1767">
        <f t="shared" si="110"/>
        <v>0</v>
      </c>
      <c r="AK1767">
        <f>VLOOKUP(F1767,Kondition!$B$4:$AG$31,18,FALSE)*100</f>
        <v>31</v>
      </c>
      <c r="AL1767" t="e">
        <f t="shared" si="111"/>
        <v>#REF!</v>
      </c>
      <c r="AM1767">
        <v>17</v>
      </c>
    </row>
    <row r="1768" spans="1:39" x14ac:dyDescent="0.3">
      <c r="A1768" s="5">
        <v>10026563</v>
      </c>
      <c r="B1768" s="6">
        <v>5452000735713</v>
      </c>
      <c r="C1768" s="5" t="s">
        <v>76</v>
      </c>
      <c r="D1768" s="5" t="s">
        <v>434</v>
      </c>
      <c r="E1768" s="12">
        <v>398</v>
      </c>
      <c r="F1768" s="5" t="s">
        <v>41</v>
      </c>
      <c r="G1768" s="5">
        <v>2953521</v>
      </c>
      <c r="H1768" s="36" t="s">
        <v>76</v>
      </c>
      <c r="I1768" s="5">
        <v>295</v>
      </c>
      <c r="J1768" s="5">
        <v>35</v>
      </c>
      <c r="K1768" s="5">
        <v>21</v>
      </c>
      <c r="L1768" s="5" t="s">
        <v>371</v>
      </c>
      <c r="M1768" s="5">
        <v>107</v>
      </c>
      <c r="N1768" s="5"/>
      <c r="O1768" s="5" t="s">
        <v>25</v>
      </c>
      <c r="P1768" s="5"/>
      <c r="Q1768" s="5" t="s">
        <v>21</v>
      </c>
      <c r="R1768" s="5" t="s">
        <v>21</v>
      </c>
      <c r="S1768" s="5">
        <v>74</v>
      </c>
      <c r="T1768" s="5" t="s">
        <v>22</v>
      </c>
      <c r="U1768" s="5" t="s">
        <v>23</v>
      </c>
      <c r="V1768" s="5" t="s">
        <v>24</v>
      </c>
      <c r="W1768" s="12">
        <v>398</v>
      </c>
      <c r="X1768" s="7" t="str">
        <f t="shared" si="108"/>
        <v>NP</v>
      </c>
      <c r="Y1768" s="5">
        <f t="shared" si="109"/>
        <v>250</v>
      </c>
      <c r="AI1768">
        <f>VLOOKUP(A1768,NP!$A:$B,2,FALSE)</f>
        <v>250</v>
      </c>
      <c r="AJ1768">
        <f t="shared" si="110"/>
        <v>250</v>
      </c>
      <c r="AK1768">
        <f>VLOOKUP(F1768,Kondition!$B$4:$AG$31,27,FALSE)*100</f>
        <v>35</v>
      </c>
      <c r="AL1768" t="e">
        <f t="shared" si="111"/>
        <v>#REF!</v>
      </c>
      <c r="AM1768">
        <v>19</v>
      </c>
    </row>
    <row r="1769" spans="1:39" x14ac:dyDescent="0.3">
      <c r="A1769" s="5">
        <v>10026565</v>
      </c>
      <c r="B1769" s="6">
        <v>5452000707369</v>
      </c>
      <c r="C1769" s="5" t="s">
        <v>76</v>
      </c>
      <c r="D1769" s="5" t="s">
        <v>435</v>
      </c>
      <c r="E1769" s="12">
        <v>214</v>
      </c>
      <c r="F1769" s="5" t="s">
        <v>41</v>
      </c>
      <c r="G1769" s="5">
        <v>2154518</v>
      </c>
      <c r="H1769" s="36" t="s">
        <v>76</v>
      </c>
      <c r="I1769" s="5">
        <v>215</v>
      </c>
      <c r="J1769" s="5">
        <v>45</v>
      </c>
      <c r="K1769" s="5">
        <v>18</v>
      </c>
      <c r="L1769" s="5" t="s">
        <v>371</v>
      </c>
      <c r="M1769" s="5">
        <v>93</v>
      </c>
      <c r="N1769" s="5"/>
      <c r="O1769" s="5" t="s">
        <v>25</v>
      </c>
      <c r="P1769" s="5"/>
      <c r="Q1769" s="5" t="s">
        <v>21</v>
      </c>
      <c r="R1769" s="5" t="s">
        <v>27</v>
      </c>
      <c r="S1769" s="5">
        <v>69</v>
      </c>
      <c r="T1769" s="5" t="s">
        <v>35</v>
      </c>
      <c r="U1769" s="5" t="s">
        <v>23</v>
      </c>
      <c r="V1769" s="5" t="s">
        <v>24</v>
      </c>
      <c r="W1769" s="12">
        <v>214</v>
      </c>
      <c r="X1769" s="7">
        <f t="shared" si="108"/>
        <v>0.31</v>
      </c>
      <c r="Y1769" s="5">
        <f t="shared" si="109"/>
        <v>147.66</v>
      </c>
      <c r="AI1769" t="e">
        <f>VLOOKUP(A1769,NP!$A:$B,2,FALSE)</f>
        <v>#N/A</v>
      </c>
      <c r="AJ1769">
        <f t="shared" si="110"/>
        <v>0</v>
      </c>
      <c r="AK1769">
        <f>VLOOKUP(F1769,Kondition!$B$4:$AG$31,18,FALSE)*100</f>
        <v>31</v>
      </c>
      <c r="AL1769" t="e">
        <f t="shared" si="111"/>
        <v>#REF!</v>
      </c>
      <c r="AM1769">
        <v>17</v>
      </c>
    </row>
    <row r="1770" spans="1:39" x14ac:dyDescent="0.3">
      <c r="A1770" s="5">
        <v>10026568</v>
      </c>
      <c r="B1770" s="6">
        <v>5452000700797</v>
      </c>
      <c r="C1770" s="5" t="s">
        <v>76</v>
      </c>
      <c r="D1770" s="5" t="s">
        <v>436</v>
      </c>
      <c r="E1770" s="12">
        <v>143.5</v>
      </c>
      <c r="F1770" s="5" t="s">
        <v>41</v>
      </c>
      <c r="G1770" s="5">
        <v>1955516</v>
      </c>
      <c r="H1770" s="36" t="s">
        <v>76</v>
      </c>
      <c r="I1770" s="5">
        <v>195</v>
      </c>
      <c r="J1770" s="5">
        <v>55</v>
      </c>
      <c r="K1770" s="5">
        <v>16</v>
      </c>
      <c r="L1770" s="5" t="s">
        <v>371</v>
      </c>
      <c r="M1770" s="5">
        <v>91</v>
      </c>
      <c r="N1770" s="5"/>
      <c r="O1770" s="5" t="s">
        <v>19</v>
      </c>
      <c r="P1770" s="5"/>
      <c r="Q1770" s="5" t="s">
        <v>21</v>
      </c>
      <c r="R1770" s="5" t="s">
        <v>27</v>
      </c>
      <c r="S1770" s="5">
        <v>70</v>
      </c>
      <c r="T1770" s="5" t="s">
        <v>22</v>
      </c>
      <c r="U1770" s="5" t="s">
        <v>23</v>
      </c>
      <c r="V1770" s="5" t="s">
        <v>24</v>
      </c>
      <c r="W1770" s="12">
        <v>143.5</v>
      </c>
      <c r="X1770" s="7">
        <f t="shared" si="108"/>
        <v>0.31</v>
      </c>
      <c r="Y1770" s="5">
        <f t="shared" si="109"/>
        <v>99.014999999999986</v>
      </c>
      <c r="AI1770" t="e">
        <f>VLOOKUP(A1770,NP!$A:$B,2,FALSE)</f>
        <v>#N/A</v>
      </c>
      <c r="AJ1770">
        <f t="shared" si="110"/>
        <v>0</v>
      </c>
      <c r="AK1770">
        <f>VLOOKUP(F1770,Kondition!$B$4:$AG$31,12,FALSE)*100</f>
        <v>31</v>
      </c>
      <c r="AL1770" t="e">
        <f t="shared" si="111"/>
        <v>#REF!</v>
      </c>
      <c r="AM1770">
        <v>16</v>
      </c>
    </row>
    <row r="1771" spans="1:39" x14ac:dyDescent="0.3">
      <c r="A1771" s="5">
        <v>10026570</v>
      </c>
      <c r="B1771" s="6">
        <v>5452000685360</v>
      </c>
      <c r="C1771" s="5" t="s">
        <v>76</v>
      </c>
      <c r="D1771" s="5" t="s">
        <v>437</v>
      </c>
      <c r="E1771" s="12">
        <v>131</v>
      </c>
      <c r="F1771" s="5" t="s">
        <v>41</v>
      </c>
      <c r="G1771" s="5">
        <v>1956016</v>
      </c>
      <c r="H1771" s="36" t="s">
        <v>76</v>
      </c>
      <c r="I1771" s="5">
        <v>195</v>
      </c>
      <c r="J1771" s="5">
        <v>60</v>
      </c>
      <c r="K1771" s="5">
        <v>16</v>
      </c>
      <c r="L1771" s="5" t="s">
        <v>438</v>
      </c>
      <c r="M1771" s="5">
        <v>89</v>
      </c>
      <c r="N1771" s="5"/>
      <c r="O1771" s="5" t="s">
        <v>19</v>
      </c>
      <c r="P1771" s="5"/>
      <c r="Q1771" s="5" t="s">
        <v>21</v>
      </c>
      <c r="R1771" s="5" t="s">
        <v>27</v>
      </c>
      <c r="S1771" s="5">
        <v>69</v>
      </c>
      <c r="T1771" s="5" t="s">
        <v>35</v>
      </c>
      <c r="U1771" s="5" t="s">
        <v>23</v>
      </c>
      <c r="V1771" s="5" t="s">
        <v>24</v>
      </c>
      <c r="W1771" s="12">
        <v>131</v>
      </c>
      <c r="X1771" s="7">
        <f t="shared" si="108"/>
        <v>0.31</v>
      </c>
      <c r="Y1771" s="5">
        <f t="shared" si="109"/>
        <v>90.389999999999986</v>
      </c>
      <c r="AI1771" t="e">
        <f>VLOOKUP(A1771,NP!$A:$B,2,FALSE)</f>
        <v>#N/A</v>
      </c>
      <c r="AJ1771">
        <f t="shared" si="110"/>
        <v>0</v>
      </c>
      <c r="AK1771">
        <f>VLOOKUP(F1771,Kondition!$B$4:$AG$31,12,FALSE)*100</f>
        <v>31</v>
      </c>
      <c r="AL1771" t="e">
        <f t="shared" si="111"/>
        <v>#REF!</v>
      </c>
      <c r="AM1771">
        <v>16</v>
      </c>
    </row>
    <row r="1772" spans="1:39" x14ac:dyDescent="0.3">
      <c r="A1772" s="5">
        <v>10026861</v>
      </c>
      <c r="B1772" s="6">
        <v>5452000808875</v>
      </c>
      <c r="C1772" s="5" t="s">
        <v>76</v>
      </c>
      <c r="D1772" s="5" t="s">
        <v>440</v>
      </c>
      <c r="E1772" s="12">
        <v>98.5</v>
      </c>
      <c r="F1772" s="5" t="s">
        <v>41</v>
      </c>
      <c r="G1772" s="5">
        <v>1856015</v>
      </c>
      <c r="H1772" s="36" t="s">
        <v>76</v>
      </c>
      <c r="I1772" s="5">
        <v>185</v>
      </c>
      <c r="J1772" s="5">
        <v>60</v>
      </c>
      <c r="K1772" s="5">
        <v>15</v>
      </c>
      <c r="L1772" s="5" t="s">
        <v>441</v>
      </c>
      <c r="M1772" s="5">
        <v>88</v>
      </c>
      <c r="N1772" s="5"/>
      <c r="O1772" s="5" t="s">
        <v>19</v>
      </c>
      <c r="P1772" s="5"/>
      <c r="Q1772" s="5" t="s">
        <v>26</v>
      </c>
      <c r="R1772" s="5" t="s">
        <v>26</v>
      </c>
      <c r="S1772" s="5">
        <v>70</v>
      </c>
      <c r="T1772" s="5" t="s">
        <v>22</v>
      </c>
      <c r="U1772" s="5" t="s">
        <v>23</v>
      </c>
      <c r="V1772" s="5" t="s">
        <v>24</v>
      </c>
      <c r="W1772" s="12">
        <v>98.5</v>
      </c>
      <c r="X1772" s="7">
        <f t="shared" si="108"/>
        <v>0.31</v>
      </c>
      <c r="Y1772" s="5">
        <f t="shared" si="109"/>
        <v>67.964999999999989</v>
      </c>
      <c r="AI1772" t="e">
        <f>VLOOKUP(A1772,NP!$A:$B,2,FALSE)</f>
        <v>#N/A</v>
      </c>
      <c r="AJ1772">
        <f t="shared" si="110"/>
        <v>0</v>
      </c>
      <c r="AK1772">
        <f>VLOOKUP(F1772,Kondition!$B$4:$AG$31,9,FALSE)*100</f>
        <v>31</v>
      </c>
      <c r="AL1772" t="e">
        <f t="shared" si="111"/>
        <v>#REF!</v>
      </c>
      <c r="AM1772">
        <v>16</v>
      </c>
    </row>
    <row r="1773" spans="1:39" x14ac:dyDescent="0.3">
      <c r="A1773" s="5">
        <v>10026878</v>
      </c>
      <c r="B1773" s="6">
        <v>5452000811295</v>
      </c>
      <c r="C1773" s="5" t="s">
        <v>76</v>
      </c>
      <c r="D1773" s="5" t="s">
        <v>442</v>
      </c>
      <c r="E1773" s="12">
        <v>432</v>
      </c>
      <c r="F1773" s="5" t="s">
        <v>41</v>
      </c>
      <c r="G1773" s="5">
        <v>2754019</v>
      </c>
      <c r="H1773" s="36" t="s">
        <v>76</v>
      </c>
      <c r="I1773" s="5">
        <v>275</v>
      </c>
      <c r="J1773" s="5">
        <v>40</v>
      </c>
      <c r="K1773" s="5">
        <v>19</v>
      </c>
      <c r="L1773" s="5" t="s">
        <v>423</v>
      </c>
      <c r="M1773" s="5">
        <v>105</v>
      </c>
      <c r="N1773" s="5"/>
      <c r="O1773" s="5" t="s">
        <v>25</v>
      </c>
      <c r="P1773" s="5"/>
      <c r="Q1773" s="5" t="s">
        <v>26</v>
      </c>
      <c r="R1773" s="5" t="s">
        <v>21</v>
      </c>
      <c r="S1773" s="5">
        <v>70</v>
      </c>
      <c r="T1773" s="5" t="s">
        <v>35</v>
      </c>
      <c r="U1773" s="5" t="s">
        <v>23</v>
      </c>
      <c r="V1773" s="5" t="s">
        <v>24</v>
      </c>
      <c r="W1773" s="12">
        <v>432</v>
      </c>
      <c r="X1773" s="7" t="str">
        <f t="shared" si="108"/>
        <v>NP</v>
      </c>
      <c r="Y1773" s="5">
        <f t="shared" si="109"/>
        <v>268.5</v>
      </c>
      <c r="AI1773">
        <f>VLOOKUP(A1773,NP!$A:$B,2,FALSE)</f>
        <v>268.5</v>
      </c>
      <c r="AJ1773">
        <f t="shared" si="110"/>
        <v>268.5</v>
      </c>
      <c r="AK1773">
        <f>VLOOKUP(F1773,Kondition!$B$4:$AG$31,21,FALSE)*100</f>
        <v>35</v>
      </c>
      <c r="AL1773" t="e">
        <f t="shared" si="111"/>
        <v>#REF!</v>
      </c>
      <c r="AM1773">
        <v>19</v>
      </c>
    </row>
    <row r="1774" spans="1:39" x14ac:dyDescent="0.3">
      <c r="A1774" s="5">
        <v>10026885</v>
      </c>
      <c r="B1774" s="6">
        <v>5452000811288</v>
      </c>
      <c r="C1774" s="5" t="s">
        <v>76</v>
      </c>
      <c r="D1774" s="5" t="s">
        <v>443</v>
      </c>
      <c r="E1774" s="12">
        <v>296</v>
      </c>
      <c r="F1774" s="5" t="s">
        <v>41</v>
      </c>
      <c r="G1774" s="5">
        <v>2454519</v>
      </c>
      <c r="H1774" s="36" t="s">
        <v>76</v>
      </c>
      <c r="I1774" s="5">
        <v>245</v>
      </c>
      <c r="J1774" s="5">
        <v>45</v>
      </c>
      <c r="K1774" s="5">
        <v>19</v>
      </c>
      <c r="L1774" s="5" t="s">
        <v>244</v>
      </c>
      <c r="M1774" s="5">
        <v>102</v>
      </c>
      <c r="N1774" s="5"/>
      <c r="O1774" s="5" t="s">
        <v>25</v>
      </c>
      <c r="P1774" s="5"/>
      <c r="Q1774" s="5" t="s">
        <v>26</v>
      </c>
      <c r="R1774" s="5" t="s">
        <v>26</v>
      </c>
      <c r="S1774" s="5">
        <v>68</v>
      </c>
      <c r="T1774" s="5" t="s">
        <v>35</v>
      </c>
      <c r="U1774" s="5" t="s">
        <v>23</v>
      </c>
      <c r="V1774" s="5" t="s">
        <v>24</v>
      </c>
      <c r="W1774" s="12">
        <v>296</v>
      </c>
      <c r="X1774" s="7">
        <f t="shared" si="108"/>
        <v>0.35</v>
      </c>
      <c r="Y1774" s="5">
        <f t="shared" si="109"/>
        <v>192.4</v>
      </c>
      <c r="AI1774" t="e">
        <f>VLOOKUP(A1774,NP!$A:$B,2,FALSE)</f>
        <v>#N/A</v>
      </c>
      <c r="AJ1774">
        <f t="shared" si="110"/>
        <v>0</v>
      </c>
      <c r="AK1774">
        <f>VLOOKUP(F1774,Kondition!$B$4:$AG$31,21,FALSE)*100</f>
        <v>35</v>
      </c>
      <c r="AL1774" t="e">
        <f t="shared" si="111"/>
        <v>#REF!</v>
      </c>
      <c r="AM1774">
        <v>19</v>
      </c>
    </row>
    <row r="1775" spans="1:39" x14ac:dyDescent="0.3">
      <c r="A1775" s="5">
        <v>10026886</v>
      </c>
      <c r="B1775" s="6">
        <v>5452000811882</v>
      </c>
      <c r="C1775" s="5" t="s">
        <v>76</v>
      </c>
      <c r="D1775" s="5" t="s">
        <v>444</v>
      </c>
      <c r="E1775" s="12">
        <v>205.5</v>
      </c>
      <c r="F1775" s="5" t="s">
        <v>41</v>
      </c>
      <c r="G1775" s="5">
        <v>2254518</v>
      </c>
      <c r="H1775" s="36" t="s">
        <v>76</v>
      </c>
      <c r="I1775" s="5">
        <v>225</v>
      </c>
      <c r="J1775" s="5">
        <v>45</v>
      </c>
      <c r="K1775" s="5">
        <v>18</v>
      </c>
      <c r="L1775" s="5" t="s">
        <v>244</v>
      </c>
      <c r="M1775" s="5">
        <v>95</v>
      </c>
      <c r="N1775" s="5"/>
      <c r="O1775" s="5" t="s">
        <v>25</v>
      </c>
      <c r="P1775" s="5"/>
      <c r="Q1775" s="5" t="s">
        <v>20</v>
      </c>
      <c r="R1775" s="5" t="s">
        <v>21</v>
      </c>
      <c r="S1775" s="5">
        <v>69</v>
      </c>
      <c r="T1775" s="5" t="s">
        <v>35</v>
      </c>
      <c r="U1775" s="5" t="s">
        <v>23</v>
      </c>
      <c r="V1775" s="5" t="s">
        <v>24</v>
      </c>
      <c r="W1775" s="12">
        <v>205.5</v>
      </c>
      <c r="X1775" s="7">
        <f t="shared" si="108"/>
        <v>0.31</v>
      </c>
      <c r="Y1775" s="5">
        <f t="shared" si="109"/>
        <v>141.79499999999999</v>
      </c>
      <c r="AI1775" t="e">
        <f>VLOOKUP(A1775,NP!$A:$B,2,FALSE)</f>
        <v>#N/A</v>
      </c>
      <c r="AJ1775">
        <f t="shared" si="110"/>
        <v>0</v>
      </c>
      <c r="AK1775">
        <f>VLOOKUP(F1775,Kondition!$B$4:$AG$31,18,FALSE)*100</f>
        <v>31</v>
      </c>
      <c r="AL1775" t="e">
        <f t="shared" si="111"/>
        <v>#REF!</v>
      </c>
      <c r="AM1775">
        <v>17</v>
      </c>
    </row>
    <row r="1776" spans="1:39" x14ac:dyDescent="0.3">
      <c r="A1776" s="5">
        <v>10026905</v>
      </c>
      <c r="B1776" s="6">
        <v>5452000814838</v>
      </c>
      <c r="C1776" s="5" t="s">
        <v>76</v>
      </c>
      <c r="D1776" s="5" t="s">
        <v>446</v>
      </c>
      <c r="E1776" s="12">
        <v>129.5</v>
      </c>
      <c r="F1776" s="5" t="s">
        <v>41</v>
      </c>
      <c r="G1776" s="5">
        <v>1855515</v>
      </c>
      <c r="H1776" s="36" t="s">
        <v>76</v>
      </c>
      <c r="I1776" s="5">
        <v>185</v>
      </c>
      <c r="J1776" s="5">
        <v>55</v>
      </c>
      <c r="K1776" s="5">
        <v>15</v>
      </c>
      <c r="L1776" s="5" t="s">
        <v>447</v>
      </c>
      <c r="M1776" s="5">
        <v>86</v>
      </c>
      <c r="N1776" s="5"/>
      <c r="O1776" s="5" t="s">
        <v>19</v>
      </c>
      <c r="P1776" s="5"/>
      <c r="Q1776" s="5" t="s">
        <v>26</v>
      </c>
      <c r="R1776" s="5" t="s">
        <v>27</v>
      </c>
      <c r="S1776" s="5">
        <v>66</v>
      </c>
      <c r="T1776" s="5" t="s">
        <v>35</v>
      </c>
      <c r="U1776" s="5" t="s">
        <v>23</v>
      </c>
      <c r="V1776" s="5" t="s">
        <v>24</v>
      </c>
      <c r="W1776" s="12">
        <v>129.5</v>
      </c>
      <c r="X1776" s="7">
        <f t="shared" si="108"/>
        <v>0.31</v>
      </c>
      <c r="Y1776" s="5">
        <f t="shared" si="109"/>
        <v>89.35499999999999</v>
      </c>
      <c r="AI1776" t="e">
        <f>VLOOKUP(A1776,NP!$A:$B,2,FALSE)</f>
        <v>#N/A</v>
      </c>
      <c r="AJ1776">
        <f t="shared" si="110"/>
        <v>0</v>
      </c>
      <c r="AK1776">
        <f>VLOOKUP(F1776,Kondition!$B$4:$AG$31,9,FALSE)*100</f>
        <v>31</v>
      </c>
      <c r="AL1776" t="e">
        <f t="shared" si="111"/>
        <v>#REF!</v>
      </c>
      <c r="AM1776">
        <v>16</v>
      </c>
    </row>
    <row r="1777" spans="1:39" x14ac:dyDescent="0.3">
      <c r="A1777" s="5">
        <v>10026951</v>
      </c>
      <c r="B1777" s="6">
        <v>5452000815576</v>
      </c>
      <c r="C1777" s="5" t="s">
        <v>76</v>
      </c>
      <c r="D1777" s="5" t="s">
        <v>449</v>
      </c>
      <c r="E1777" s="12">
        <v>301</v>
      </c>
      <c r="F1777" s="5" t="s">
        <v>41</v>
      </c>
      <c r="G1777" s="5">
        <v>2253519</v>
      </c>
      <c r="H1777" s="36" t="s">
        <v>76</v>
      </c>
      <c r="I1777" s="5">
        <v>225</v>
      </c>
      <c r="J1777" s="5">
        <v>35</v>
      </c>
      <c r="K1777" s="5">
        <v>19</v>
      </c>
      <c r="L1777" s="5" t="s">
        <v>244</v>
      </c>
      <c r="M1777" s="5">
        <v>88</v>
      </c>
      <c r="N1777" s="5"/>
      <c r="O1777" s="5" t="s">
        <v>29</v>
      </c>
      <c r="P1777" s="5"/>
      <c r="Q1777" s="5" t="s">
        <v>20</v>
      </c>
      <c r="R1777" s="5" t="s">
        <v>21</v>
      </c>
      <c r="S1777" s="5">
        <v>70</v>
      </c>
      <c r="T1777" s="5" t="s">
        <v>22</v>
      </c>
      <c r="U1777" s="5" t="s">
        <v>23</v>
      </c>
      <c r="V1777" s="5" t="s">
        <v>24</v>
      </c>
      <c r="W1777" s="12">
        <v>301</v>
      </c>
      <c r="X1777" s="7">
        <f t="shared" si="108"/>
        <v>0.35</v>
      </c>
      <c r="Y1777" s="5">
        <f t="shared" si="109"/>
        <v>195.65</v>
      </c>
      <c r="AI1777" t="e">
        <f>VLOOKUP(A1777,NP!$A:$B,2,FALSE)</f>
        <v>#N/A</v>
      </c>
      <c r="AJ1777">
        <f t="shared" si="110"/>
        <v>0</v>
      </c>
      <c r="AK1777">
        <f>VLOOKUP(F1777,Kondition!$B$4:$AG$31,21,FALSE)*100</f>
        <v>35</v>
      </c>
      <c r="AL1777" t="e">
        <f t="shared" si="111"/>
        <v>#REF!</v>
      </c>
      <c r="AM1777">
        <v>19</v>
      </c>
    </row>
    <row r="1778" spans="1:39" x14ac:dyDescent="0.3">
      <c r="A1778" s="5">
        <v>10027102</v>
      </c>
      <c r="B1778" s="6">
        <v>5452000832863</v>
      </c>
      <c r="C1778" s="5" t="s">
        <v>76</v>
      </c>
      <c r="D1778" s="5" t="s">
        <v>452</v>
      </c>
      <c r="E1778" s="12">
        <v>133</v>
      </c>
      <c r="F1778" s="5" t="s">
        <v>41</v>
      </c>
      <c r="G1778" s="5">
        <v>2056515</v>
      </c>
      <c r="H1778" s="36" t="s">
        <v>76</v>
      </c>
      <c r="I1778" s="5">
        <v>205</v>
      </c>
      <c r="J1778" s="5">
        <v>65</v>
      </c>
      <c r="K1778" s="5">
        <v>15</v>
      </c>
      <c r="L1778" s="5" t="s">
        <v>371</v>
      </c>
      <c r="M1778" s="5">
        <v>94</v>
      </c>
      <c r="N1778" s="5"/>
      <c r="O1778" s="5" t="s">
        <v>33</v>
      </c>
      <c r="P1778" s="5"/>
      <c r="Q1778" s="5" t="s">
        <v>21</v>
      </c>
      <c r="R1778" s="5" t="s">
        <v>27</v>
      </c>
      <c r="S1778" s="5">
        <v>71</v>
      </c>
      <c r="T1778" s="5" t="s">
        <v>22</v>
      </c>
      <c r="U1778" s="5" t="s">
        <v>23</v>
      </c>
      <c r="V1778" s="5" t="s">
        <v>24</v>
      </c>
      <c r="W1778" s="12">
        <v>133</v>
      </c>
      <c r="X1778" s="7">
        <f t="shared" si="108"/>
        <v>0.31</v>
      </c>
      <c r="Y1778" s="5">
        <f t="shared" si="109"/>
        <v>91.77</v>
      </c>
      <c r="AI1778" t="e">
        <f>VLOOKUP(A1778,NP!$A:$B,2,FALSE)</f>
        <v>#N/A</v>
      </c>
      <c r="AJ1778">
        <f t="shared" si="110"/>
        <v>0</v>
      </c>
      <c r="AK1778">
        <f>VLOOKUP(F1778,Kondition!$B$4:$AG$31,9,FALSE)*100</f>
        <v>31</v>
      </c>
      <c r="AL1778" t="e">
        <f t="shared" si="111"/>
        <v>#REF!</v>
      </c>
      <c r="AM1778">
        <v>16</v>
      </c>
    </row>
    <row r="1779" spans="1:39" x14ac:dyDescent="0.3">
      <c r="A1779" s="5">
        <v>10027103</v>
      </c>
      <c r="B1779" s="6">
        <v>5452000735706</v>
      </c>
      <c r="C1779" s="5" t="s">
        <v>76</v>
      </c>
      <c r="D1779" s="5" t="s">
        <v>453</v>
      </c>
      <c r="E1779" s="12">
        <v>364.5</v>
      </c>
      <c r="F1779" s="5" t="s">
        <v>41</v>
      </c>
      <c r="G1779" s="5">
        <v>2654520</v>
      </c>
      <c r="H1779" s="36" t="s">
        <v>76</v>
      </c>
      <c r="I1779" s="5">
        <v>265</v>
      </c>
      <c r="J1779" s="5">
        <v>45</v>
      </c>
      <c r="K1779" s="5">
        <v>20</v>
      </c>
      <c r="L1779" s="5" t="s">
        <v>371</v>
      </c>
      <c r="M1779" s="5">
        <v>108</v>
      </c>
      <c r="N1779" s="5"/>
      <c r="O1779" s="5" t="s">
        <v>25</v>
      </c>
      <c r="P1779" s="5"/>
      <c r="Q1779" s="5" t="s">
        <v>21</v>
      </c>
      <c r="R1779" s="5" t="s">
        <v>27</v>
      </c>
      <c r="S1779" s="5">
        <v>73</v>
      </c>
      <c r="T1779" s="5" t="s">
        <v>22</v>
      </c>
      <c r="U1779" s="5" t="s">
        <v>23</v>
      </c>
      <c r="V1779" s="5" t="s">
        <v>24</v>
      </c>
      <c r="W1779" s="12">
        <v>364.5</v>
      </c>
      <c r="X1779" s="7" t="str">
        <f t="shared" si="108"/>
        <v>NP</v>
      </c>
      <c r="Y1779" s="5">
        <f t="shared" si="109"/>
        <v>232</v>
      </c>
      <c r="AI1779">
        <f>VLOOKUP(A1779,NP!$A:$B,2,FALSE)</f>
        <v>232</v>
      </c>
      <c r="AJ1779">
        <f t="shared" si="110"/>
        <v>232</v>
      </c>
      <c r="AK1779">
        <f>VLOOKUP(F1779,Kondition!$B$4:$AG$309,24,FALSE)*100</f>
        <v>35</v>
      </c>
      <c r="AL1779" t="e">
        <f t="shared" si="111"/>
        <v>#REF!</v>
      </c>
      <c r="AM1779">
        <v>19</v>
      </c>
    </row>
    <row r="1780" spans="1:39" x14ac:dyDescent="0.3">
      <c r="A1780" s="5">
        <v>10027105</v>
      </c>
      <c r="B1780" s="6">
        <v>5452000831798</v>
      </c>
      <c r="C1780" s="5" t="s">
        <v>76</v>
      </c>
      <c r="D1780" s="5" t="s">
        <v>428</v>
      </c>
      <c r="E1780" s="12">
        <v>138.5</v>
      </c>
      <c r="F1780" s="5" t="s">
        <v>41</v>
      </c>
      <c r="G1780" s="5">
        <v>1954516</v>
      </c>
      <c r="H1780" s="36" t="s">
        <v>76</v>
      </c>
      <c r="I1780" s="5">
        <v>195</v>
      </c>
      <c r="J1780" s="5">
        <v>45</v>
      </c>
      <c r="K1780" s="5">
        <v>16</v>
      </c>
      <c r="L1780" s="5" t="s">
        <v>371</v>
      </c>
      <c r="M1780" s="5">
        <v>84</v>
      </c>
      <c r="N1780" s="5"/>
      <c r="O1780" s="5" t="s">
        <v>25</v>
      </c>
      <c r="P1780" s="5"/>
      <c r="Q1780" s="5" t="s">
        <v>26</v>
      </c>
      <c r="R1780" s="5" t="s">
        <v>21</v>
      </c>
      <c r="S1780" s="5">
        <v>72</v>
      </c>
      <c r="T1780" s="5" t="s">
        <v>22</v>
      </c>
      <c r="U1780" s="5" t="s">
        <v>23</v>
      </c>
      <c r="V1780" s="5" t="s">
        <v>24</v>
      </c>
      <c r="W1780" s="12">
        <v>138.5</v>
      </c>
      <c r="X1780" s="7">
        <f t="shared" si="108"/>
        <v>0.31</v>
      </c>
      <c r="Y1780" s="5">
        <f t="shared" si="109"/>
        <v>95.564999999999998</v>
      </c>
      <c r="AI1780" t="e">
        <f>VLOOKUP(A1780,NP!$A:$B,2,FALSE)</f>
        <v>#N/A</v>
      </c>
      <c r="AJ1780">
        <f t="shared" si="110"/>
        <v>0</v>
      </c>
      <c r="AK1780">
        <f>VLOOKUP(F1780,Kondition!$B$4:$AG$31,12,FALSE)*100</f>
        <v>31</v>
      </c>
      <c r="AL1780" t="e">
        <f t="shared" si="111"/>
        <v>#REF!</v>
      </c>
      <c r="AM1780">
        <v>16</v>
      </c>
    </row>
    <row r="1781" spans="1:39" x14ac:dyDescent="0.3">
      <c r="A1781" s="5">
        <v>10027106</v>
      </c>
      <c r="B1781" s="6">
        <v>5452000832856</v>
      </c>
      <c r="C1781" s="5" t="s">
        <v>76</v>
      </c>
      <c r="D1781" s="5" t="s">
        <v>454</v>
      </c>
      <c r="E1781" s="12">
        <v>128</v>
      </c>
      <c r="F1781" s="5" t="s">
        <v>41</v>
      </c>
      <c r="G1781" s="5">
        <v>2056016</v>
      </c>
      <c r="H1781" s="36" t="s">
        <v>76</v>
      </c>
      <c r="I1781" s="5">
        <v>205</v>
      </c>
      <c r="J1781" s="5">
        <v>60</v>
      </c>
      <c r="K1781" s="5">
        <v>16</v>
      </c>
      <c r="L1781" s="5" t="s">
        <v>371</v>
      </c>
      <c r="M1781" s="5">
        <v>96</v>
      </c>
      <c r="N1781" s="5"/>
      <c r="O1781" s="5" t="s">
        <v>19</v>
      </c>
      <c r="P1781" s="5"/>
      <c r="Q1781" s="5" t="s">
        <v>21</v>
      </c>
      <c r="R1781" s="5" t="s">
        <v>27</v>
      </c>
      <c r="S1781" s="5">
        <v>71</v>
      </c>
      <c r="T1781" s="5" t="s">
        <v>22</v>
      </c>
      <c r="U1781" s="5" t="s">
        <v>23</v>
      </c>
      <c r="V1781" s="5" t="s">
        <v>24</v>
      </c>
      <c r="W1781" s="12">
        <v>128</v>
      </c>
      <c r="X1781" s="7">
        <f t="shared" si="108"/>
        <v>0.31</v>
      </c>
      <c r="Y1781" s="5">
        <f t="shared" si="109"/>
        <v>88.32</v>
      </c>
      <c r="AI1781" t="e">
        <f>VLOOKUP(A1781,NP!$A:$B,2,FALSE)</f>
        <v>#N/A</v>
      </c>
      <c r="AJ1781">
        <f t="shared" si="110"/>
        <v>0</v>
      </c>
      <c r="AK1781">
        <f>VLOOKUP(F1781,Kondition!$B$4:$AG$31,12,FALSE)*100</f>
        <v>31</v>
      </c>
      <c r="AL1781" t="e">
        <f t="shared" si="111"/>
        <v>#REF!</v>
      </c>
      <c r="AM1781">
        <v>16</v>
      </c>
    </row>
    <row r="1782" spans="1:39" x14ac:dyDescent="0.3">
      <c r="A1782" s="5">
        <v>10027107</v>
      </c>
      <c r="B1782" s="6">
        <v>5452000832924</v>
      </c>
      <c r="C1782" s="5" t="s">
        <v>76</v>
      </c>
      <c r="D1782" s="5" t="s">
        <v>455</v>
      </c>
      <c r="E1782" s="12">
        <v>170</v>
      </c>
      <c r="F1782" s="5" t="s">
        <v>41</v>
      </c>
      <c r="G1782" s="5">
        <v>2155516</v>
      </c>
      <c r="H1782" s="36" t="s">
        <v>76</v>
      </c>
      <c r="I1782" s="5">
        <v>215</v>
      </c>
      <c r="J1782" s="5">
        <v>55</v>
      </c>
      <c r="K1782" s="5">
        <v>16</v>
      </c>
      <c r="L1782" s="5" t="s">
        <v>371</v>
      </c>
      <c r="M1782" s="5">
        <v>97</v>
      </c>
      <c r="N1782" s="5"/>
      <c r="O1782" s="5" t="s">
        <v>19</v>
      </c>
      <c r="P1782" s="5"/>
      <c r="Q1782" s="5" t="s">
        <v>21</v>
      </c>
      <c r="R1782" s="5" t="s">
        <v>21</v>
      </c>
      <c r="S1782" s="5">
        <v>71</v>
      </c>
      <c r="T1782" s="5" t="s">
        <v>22</v>
      </c>
      <c r="U1782" s="5" t="s">
        <v>23</v>
      </c>
      <c r="V1782" s="5" t="s">
        <v>24</v>
      </c>
      <c r="W1782" s="12">
        <v>170</v>
      </c>
      <c r="X1782" s="7">
        <f t="shared" si="108"/>
        <v>0.31</v>
      </c>
      <c r="Y1782" s="5">
        <f t="shared" si="109"/>
        <v>117.3</v>
      </c>
      <c r="AI1782" t="e">
        <f>VLOOKUP(A1782,NP!$A:$B,2,FALSE)</f>
        <v>#N/A</v>
      </c>
      <c r="AJ1782">
        <f t="shared" si="110"/>
        <v>0</v>
      </c>
      <c r="AK1782">
        <f>VLOOKUP(F1782,Kondition!$B$4:$AG$31,12,FALSE)*100</f>
        <v>31</v>
      </c>
      <c r="AL1782" t="e">
        <f t="shared" si="111"/>
        <v>#REF!</v>
      </c>
      <c r="AM1782">
        <v>16</v>
      </c>
    </row>
    <row r="1783" spans="1:39" x14ac:dyDescent="0.3">
      <c r="A1783" s="5">
        <v>10027108</v>
      </c>
      <c r="B1783" s="6">
        <v>5452000832931</v>
      </c>
      <c r="C1783" s="5" t="s">
        <v>76</v>
      </c>
      <c r="D1783" s="5" t="s">
        <v>456</v>
      </c>
      <c r="E1783" s="12">
        <v>196</v>
      </c>
      <c r="F1783" s="5" t="s">
        <v>41</v>
      </c>
      <c r="G1783" s="5">
        <v>2155517</v>
      </c>
      <c r="H1783" s="36" t="s">
        <v>76</v>
      </c>
      <c r="I1783" s="5">
        <v>215</v>
      </c>
      <c r="J1783" s="5">
        <v>55</v>
      </c>
      <c r="K1783" s="5">
        <v>17</v>
      </c>
      <c r="L1783" s="5" t="s">
        <v>371</v>
      </c>
      <c r="M1783" s="5">
        <v>98</v>
      </c>
      <c r="N1783" s="5"/>
      <c r="O1783" s="5" t="s">
        <v>25</v>
      </c>
      <c r="P1783" s="5"/>
      <c r="Q1783" s="5" t="s">
        <v>21</v>
      </c>
      <c r="R1783" s="5" t="s">
        <v>21</v>
      </c>
      <c r="S1783" s="5">
        <v>71</v>
      </c>
      <c r="T1783" s="5" t="s">
        <v>22</v>
      </c>
      <c r="U1783" s="5" t="s">
        <v>23</v>
      </c>
      <c r="V1783" s="5" t="s">
        <v>24</v>
      </c>
      <c r="W1783" s="12">
        <v>196</v>
      </c>
      <c r="X1783" s="7">
        <f t="shared" si="108"/>
        <v>0.31</v>
      </c>
      <c r="Y1783" s="5">
        <f t="shared" si="109"/>
        <v>135.23999999999998</v>
      </c>
      <c r="AI1783" t="e">
        <f>VLOOKUP(A1783,NP!$A:$B,2,FALSE)</f>
        <v>#N/A</v>
      </c>
      <c r="AJ1783">
        <f t="shared" si="110"/>
        <v>0</v>
      </c>
      <c r="AK1783">
        <f>VLOOKUP(F1783,Kondition!$B$4:$AG$31,15,FALSE)*100</f>
        <v>31</v>
      </c>
      <c r="AL1783" t="e">
        <f t="shared" si="111"/>
        <v>#REF!</v>
      </c>
      <c r="AM1783">
        <v>17</v>
      </c>
    </row>
    <row r="1784" spans="1:39" x14ac:dyDescent="0.3">
      <c r="A1784" s="5">
        <v>10027111</v>
      </c>
      <c r="B1784" s="6">
        <v>5452000835017</v>
      </c>
      <c r="C1784" s="5" t="s">
        <v>76</v>
      </c>
      <c r="D1784" s="5" t="s">
        <v>457</v>
      </c>
      <c r="E1784" s="12">
        <v>93.5</v>
      </c>
      <c r="F1784" s="5" t="s">
        <v>41</v>
      </c>
      <c r="G1784" s="5">
        <v>1856515</v>
      </c>
      <c r="H1784" s="36" t="s">
        <v>76</v>
      </c>
      <c r="I1784" s="5">
        <v>185</v>
      </c>
      <c r="J1784" s="5">
        <v>65</v>
      </c>
      <c r="K1784" s="5">
        <v>15</v>
      </c>
      <c r="L1784" s="5" t="s">
        <v>438</v>
      </c>
      <c r="M1784" s="5">
        <v>92</v>
      </c>
      <c r="N1784" s="5"/>
      <c r="O1784" s="5" t="s">
        <v>33</v>
      </c>
      <c r="P1784" s="5"/>
      <c r="Q1784" s="5" t="s">
        <v>21</v>
      </c>
      <c r="R1784" s="5" t="s">
        <v>27</v>
      </c>
      <c r="S1784" s="5">
        <v>71</v>
      </c>
      <c r="T1784" s="5" t="s">
        <v>22</v>
      </c>
      <c r="U1784" s="5" t="s">
        <v>23</v>
      </c>
      <c r="V1784" s="5" t="s">
        <v>24</v>
      </c>
      <c r="W1784" s="12">
        <v>93.5</v>
      </c>
      <c r="X1784" s="7">
        <f t="shared" ref="X1784:X1847" si="112">IF(AJ1784&gt;0,"NP",AK1784/100)</f>
        <v>0.31</v>
      </c>
      <c r="Y1784" s="5">
        <f t="shared" ref="Y1784:Y1847" si="113">IF(AJ1784&gt;0,AI1784,E1784*(100%-X1784))</f>
        <v>64.515000000000001</v>
      </c>
      <c r="AI1784" t="e">
        <f>VLOOKUP(A1784,NP!$A:$B,2,FALSE)</f>
        <v>#N/A</v>
      </c>
      <c r="AJ1784">
        <f t="shared" ref="AJ1784:AJ1847" si="114">_xlfn.IFNA(AI1784,0)</f>
        <v>0</v>
      </c>
      <c r="AK1784">
        <f>VLOOKUP(F1784,Kondition!$B$4:$AG$31,9,FALSE)*100</f>
        <v>31</v>
      </c>
      <c r="AL1784" t="e">
        <f t="shared" ref="AL1784:AL1847" si="115">$AI$1&amp;F1784&amp;K1784</f>
        <v>#REF!</v>
      </c>
      <c r="AM1784">
        <v>16</v>
      </c>
    </row>
    <row r="1785" spans="1:39" x14ac:dyDescent="0.3">
      <c r="A1785" s="5">
        <v>10027112</v>
      </c>
      <c r="B1785" s="6">
        <v>5452000835048</v>
      </c>
      <c r="C1785" s="5" t="s">
        <v>76</v>
      </c>
      <c r="D1785" s="5" t="s">
        <v>458</v>
      </c>
      <c r="E1785" s="12">
        <v>97.5</v>
      </c>
      <c r="F1785" s="5" t="s">
        <v>41</v>
      </c>
      <c r="G1785" s="5">
        <v>1956015</v>
      </c>
      <c r="H1785" s="36" t="s">
        <v>76</v>
      </c>
      <c r="I1785" s="5">
        <v>195</v>
      </c>
      <c r="J1785" s="5">
        <v>60</v>
      </c>
      <c r="K1785" s="5">
        <v>15</v>
      </c>
      <c r="L1785" s="5" t="s">
        <v>438</v>
      </c>
      <c r="M1785" s="5">
        <v>88</v>
      </c>
      <c r="N1785" s="5"/>
      <c r="O1785" s="5" t="s">
        <v>33</v>
      </c>
      <c r="P1785" s="5"/>
      <c r="Q1785" s="5" t="s">
        <v>21</v>
      </c>
      <c r="R1785" s="5" t="s">
        <v>27</v>
      </c>
      <c r="S1785" s="5">
        <v>70</v>
      </c>
      <c r="T1785" s="5" t="s">
        <v>22</v>
      </c>
      <c r="U1785" s="5" t="s">
        <v>23</v>
      </c>
      <c r="V1785" s="5" t="s">
        <v>24</v>
      </c>
      <c r="W1785" s="12">
        <v>97.5</v>
      </c>
      <c r="X1785" s="7">
        <f t="shared" si="112"/>
        <v>0.31</v>
      </c>
      <c r="Y1785" s="5">
        <f t="shared" si="113"/>
        <v>67.274999999999991</v>
      </c>
      <c r="AI1785" t="e">
        <f>VLOOKUP(A1785,NP!$A:$B,2,FALSE)</f>
        <v>#N/A</v>
      </c>
      <c r="AJ1785">
        <f t="shared" si="114"/>
        <v>0</v>
      </c>
      <c r="AK1785">
        <f>VLOOKUP(F1785,Kondition!$B$4:$AG$31,9,FALSE)*100</f>
        <v>31</v>
      </c>
      <c r="AL1785" t="e">
        <f t="shared" si="115"/>
        <v>#REF!</v>
      </c>
      <c r="AM1785">
        <v>16</v>
      </c>
    </row>
    <row r="1786" spans="1:39" x14ac:dyDescent="0.3">
      <c r="A1786" s="5">
        <v>10027113</v>
      </c>
      <c r="B1786" s="6">
        <v>5452000832849</v>
      </c>
      <c r="C1786" s="5" t="s">
        <v>76</v>
      </c>
      <c r="D1786" s="5" t="s">
        <v>459</v>
      </c>
      <c r="E1786" s="12">
        <v>124</v>
      </c>
      <c r="F1786" s="5" t="s">
        <v>41</v>
      </c>
      <c r="G1786" s="5">
        <v>2056016</v>
      </c>
      <c r="H1786" s="36" t="s">
        <v>76</v>
      </c>
      <c r="I1786" s="5">
        <v>205</v>
      </c>
      <c r="J1786" s="5">
        <v>60</v>
      </c>
      <c r="K1786" s="5">
        <v>16</v>
      </c>
      <c r="L1786" s="5" t="s">
        <v>371</v>
      </c>
      <c r="M1786" s="5">
        <v>92</v>
      </c>
      <c r="N1786" s="5"/>
      <c r="O1786" s="5" t="s">
        <v>19</v>
      </c>
      <c r="P1786" s="5"/>
      <c r="Q1786" s="5" t="s">
        <v>21</v>
      </c>
      <c r="R1786" s="5" t="s">
        <v>27</v>
      </c>
      <c r="S1786" s="5">
        <v>72</v>
      </c>
      <c r="T1786" s="5" t="s">
        <v>22</v>
      </c>
      <c r="U1786" s="5" t="s">
        <v>23</v>
      </c>
      <c r="V1786" s="5" t="s">
        <v>24</v>
      </c>
      <c r="W1786" s="12">
        <v>124</v>
      </c>
      <c r="X1786" s="7">
        <f t="shared" si="112"/>
        <v>0.31</v>
      </c>
      <c r="Y1786" s="5">
        <f t="shared" si="113"/>
        <v>85.559999999999988</v>
      </c>
      <c r="AI1786" t="e">
        <f>VLOOKUP(A1786,NP!$A:$B,2,FALSE)</f>
        <v>#N/A</v>
      </c>
      <c r="AJ1786">
        <f t="shared" si="114"/>
        <v>0</v>
      </c>
      <c r="AK1786">
        <f>VLOOKUP(F1786,Kondition!$B$4:$AG$31,12,FALSE)*100</f>
        <v>31</v>
      </c>
      <c r="AL1786" t="e">
        <f t="shared" si="115"/>
        <v>#REF!</v>
      </c>
      <c r="AM1786">
        <v>16</v>
      </c>
    </row>
    <row r="1787" spans="1:39" x14ac:dyDescent="0.3">
      <c r="A1787" s="5">
        <v>10027114</v>
      </c>
      <c r="B1787" s="6">
        <v>5452000832955</v>
      </c>
      <c r="C1787" s="5" t="s">
        <v>76</v>
      </c>
      <c r="D1787" s="5" t="s">
        <v>460</v>
      </c>
      <c r="E1787" s="12">
        <v>152</v>
      </c>
      <c r="F1787" s="5" t="s">
        <v>41</v>
      </c>
      <c r="G1787" s="5">
        <v>2156016</v>
      </c>
      <c r="H1787" s="36" t="s">
        <v>76</v>
      </c>
      <c r="I1787" s="5">
        <v>215</v>
      </c>
      <c r="J1787" s="5">
        <v>60</v>
      </c>
      <c r="K1787" s="5">
        <v>16</v>
      </c>
      <c r="L1787" s="5" t="s">
        <v>371</v>
      </c>
      <c r="M1787" s="5">
        <v>99</v>
      </c>
      <c r="N1787" s="5"/>
      <c r="O1787" s="5" t="s">
        <v>19</v>
      </c>
      <c r="P1787" s="5"/>
      <c r="Q1787" s="5" t="s">
        <v>21</v>
      </c>
      <c r="R1787" s="5" t="s">
        <v>27</v>
      </c>
      <c r="S1787" s="5">
        <v>72</v>
      </c>
      <c r="T1787" s="5" t="s">
        <v>22</v>
      </c>
      <c r="U1787" s="5" t="s">
        <v>23</v>
      </c>
      <c r="V1787" s="5" t="s">
        <v>24</v>
      </c>
      <c r="W1787" s="12">
        <v>152</v>
      </c>
      <c r="X1787" s="7">
        <f t="shared" si="112"/>
        <v>0.31</v>
      </c>
      <c r="Y1787" s="5">
        <f t="shared" si="113"/>
        <v>104.88</v>
      </c>
      <c r="AI1787" t="e">
        <f>VLOOKUP(A1787,NP!$A:$B,2,FALSE)</f>
        <v>#N/A</v>
      </c>
      <c r="AJ1787">
        <f t="shared" si="114"/>
        <v>0</v>
      </c>
      <c r="AK1787">
        <f>VLOOKUP(F1787,Kondition!$B$4:$AG$31,12,FALSE)*100</f>
        <v>31</v>
      </c>
      <c r="AL1787" t="e">
        <f t="shared" si="115"/>
        <v>#REF!</v>
      </c>
      <c r="AM1787">
        <v>16</v>
      </c>
    </row>
    <row r="1788" spans="1:39" x14ac:dyDescent="0.3">
      <c r="A1788" s="5">
        <v>10027115</v>
      </c>
      <c r="B1788" s="6">
        <v>5452000835024</v>
      </c>
      <c r="C1788" s="5" t="s">
        <v>76</v>
      </c>
      <c r="D1788" s="5" t="s">
        <v>461</v>
      </c>
      <c r="E1788" s="12">
        <v>105.5</v>
      </c>
      <c r="F1788" s="5" t="s">
        <v>41</v>
      </c>
      <c r="G1788" s="5">
        <v>1955015</v>
      </c>
      <c r="H1788" s="36" t="s">
        <v>76</v>
      </c>
      <c r="I1788" s="5">
        <v>195</v>
      </c>
      <c r="J1788" s="5">
        <v>50</v>
      </c>
      <c r="K1788" s="5">
        <v>15</v>
      </c>
      <c r="L1788" s="5" t="s">
        <v>438</v>
      </c>
      <c r="M1788" s="5">
        <v>82</v>
      </c>
      <c r="N1788" s="5"/>
      <c r="O1788" s="5" t="s">
        <v>19</v>
      </c>
      <c r="P1788" s="5"/>
      <c r="Q1788" s="5" t="s">
        <v>26</v>
      </c>
      <c r="R1788" s="5" t="s">
        <v>27</v>
      </c>
      <c r="S1788" s="5">
        <v>70</v>
      </c>
      <c r="T1788" s="5" t="s">
        <v>22</v>
      </c>
      <c r="U1788" s="5" t="s">
        <v>23</v>
      </c>
      <c r="V1788" s="5" t="s">
        <v>24</v>
      </c>
      <c r="W1788" s="12">
        <v>105.5</v>
      </c>
      <c r="X1788" s="7">
        <f t="shared" si="112"/>
        <v>0.31</v>
      </c>
      <c r="Y1788" s="5">
        <f t="shared" si="113"/>
        <v>72.794999999999987</v>
      </c>
      <c r="AI1788" t="e">
        <f>VLOOKUP(A1788,NP!$A:$B,2,FALSE)</f>
        <v>#N/A</v>
      </c>
      <c r="AJ1788">
        <f t="shared" si="114"/>
        <v>0</v>
      </c>
      <c r="AK1788">
        <f>VLOOKUP(F1788,Kondition!$B$4:$AG$31,9,FALSE)*100</f>
        <v>31</v>
      </c>
      <c r="AL1788" t="e">
        <f t="shared" si="115"/>
        <v>#REF!</v>
      </c>
      <c r="AM1788">
        <v>16</v>
      </c>
    </row>
    <row r="1789" spans="1:39" x14ac:dyDescent="0.3">
      <c r="A1789" s="5">
        <v>10027117</v>
      </c>
      <c r="B1789" s="6">
        <v>5452000834904</v>
      </c>
      <c r="C1789" s="5" t="s">
        <v>76</v>
      </c>
      <c r="D1789" s="5" t="s">
        <v>462</v>
      </c>
      <c r="E1789" s="12">
        <v>82</v>
      </c>
      <c r="F1789" s="5" t="s">
        <v>41</v>
      </c>
      <c r="G1789" s="5">
        <v>1756515</v>
      </c>
      <c r="H1789" s="36" t="s">
        <v>76</v>
      </c>
      <c r="I1789" s="5">
        <v>175</v>
      </c>
      <c r="J1789" s="5">
        <v>65</v>
      </c>
      <c r="K1789" s="5">
        <v>15</v>
      </c>
      <c r="L1789" s="5" t="s">
        <v>438</v>
      </c>
      <c r="M1789" s="5">
        <v>84</v>
      </c>
      <c r="N1789" s="5"/>
      <c r="O1789" s="5" t="s">
        <v>33</v>
      </c>
      <c r="P1789" s="5"/>
      <c r="Q1789" s="5" t="s">
        <v>26</v>
      </c>
      <c r="R1789" s="5" t="s">
        <v>27</v>
      </c>
      <c r="S1789" s="5">
        <v>70</v>
      </c>
      <c r="T1789" s="5" t="s">
        <v>22</v>
      </c>
      <c r="U1789" s="5" t="s">
        <v>23</v>
      </c>
      <c r="V1789" s="5" t="s">
        <v>24</v>
      </c>
      <c r="W1789" s="12">
        <v>82</v>
      </c>
      <c r="X1789" s="7">
        <f t="shared" si="112"/>
        <v>0.31</v>
      </c>
      <c r="Y1789" s="5">
        <f t="shared" si="113"/>
        <v>56.58</v>
      </c>
      <c r="AI1789" t="e">
        <f>VLOOKUP(A1789,NP!$A:$B,2,FALSE)</f>
        <v>#N/A</v>
      </c>
      <c r="AJ1789">
        <f t="shared" si="114"/>
        <v>0</v>
      </c>
      <c r="AK1789">
        <f>VLOOKUP(F1789,Kondition!$B$4:$AG$31,9,FALSE)*100</f>
        <v>31</v>
      </c>
      <c r="AL1789" t="e">
        <f t="shared" si="115"/>
        <v>#REF!</v>
      </c>
      <c r="AM1789">
        <v>16</v>
      </c>
    </row>
    <row r="1790" spans="1:39" x14ac:dyDescent="0.3">
      <c r="A1790" s="5">
        <v>10027118</v>
      </c>
      <c r="B1790" s="6">
        <v>5452000833228</v>
      </c>
      <c r="C1790" s="5" t="s">
        <v>76</v>
      </c>
      <c r="D1790" s="5" t="s">
        <v>463</v>
      </c>
      <c r="E1790" s="12">
        <v>226.5</v>
      </c>
      <c r="F1790" s="5" t="s">
        <v>41</v>
      </c>
      <c r="G1790" s="5">
        <v>2454518</v>
      </c>
      <c r="H1790" s="36" t="s">
        <v>76</v>
      </c>
      <c r="I1790" s="5">
        <v>245</v>
      </c>
      <c r="J1790" s="5">
        <v>45</v>
      </c>
      <c r="K1790" s="5">
        <v>18</v>
      </c>
      <c r="L1790" s="5" t="s">
        <v>371</v>
      </c>
      <c r="M1790" s="5">
        <v>100</v>
      </c>
      <c r="N1790" s="5"/>
      <c r="O1790" s="5" t="s">
        <v>25</v>
      </c>
      <c r="P1790" s="5"/>
      <c r="Q1790" s="5" t="s">
        <v>21</v>
      </c>
      <c r="R1790" s="5" t="s">
        <v>21</v>
      </c>
      <c r="S1790" s="5">
        <v>72</v>
      </c>
      <c r="T1790" s="5" t="s">
        <v>22</v>
      </c>
      <c r="U1790" s="5" t="s">
        <v>23</v>
      </c>
      <c r="V1790" s="5" t="s">
        <v>24</v>
      </c>
      <c r="W1790" s="12">
        <v>226.5</v>
      </c>
      <c r="X1790" s="7">
        <f t="shared" si="112"/>
        <v>0.31</v>
      </c>
      <c r="Y1790" s="5">
        <f t="shared" si="113"/>
        <v>156.285</v>
      </c>
      <c r="AI1790" t="e">
        <f>VLOOKUP(A1790,NP!$A:$B,2,FALSE)</f>
        <v>#N/A</v>
      </c>
      <c r="AJ1790">
        <f t="shared" si="114"/>
        <v>0</v>
      </c>
      <c r="AK1790">
        <f>VLOOKUP(F1790,Kondition!$B$4:$AG$31,18,FALSE)*100</f>
        <v>31</v>
      </c>
      <c r="AL1790" t="e">
        <f t="shared" si="115"/>
        <v>#REF!</v>
      </c>
      <c r="AM1790">
        <v>17</v>
      </c>
    </row>
    <row r="1791" spans="1:39" x14ac:dyDescent="0.3">
      <c r="A1791" s="5">
        <v>10027119</v>
      </c>
      <c r="B1791" s="6">
        <v>5452000833037</v>
      </c>
      <c r="C1791" s="5" t="s">
        <v>76</v>
      </c>
      <c r="D1791" s="5" t="s">
        <v>464</v>
      </c>
      <c r="E1791" s="12">
        <v>171.5</v>
      </c>
      <c r="F1791" s="5" t="s">
        <v>41</v>
      </c>
      <c r="G1791" s="5">
        <v>2254517</v>
      </c>
      <c r="H1791" s="36" t="s">
        <v>76</v>
      </c>
      <c r="I1791" s="5">
        <v>225</v>
      </c>
      <c r="J1791" s="5">
        <v>45</v>
      </c>
      <c r="K1791" s="5">
        <v>17</v>
      </c>
      <c r="L1791" s="5" t="s">
        <v>371</v>
      </c>
      <c r="M1791" s="5">
        <v>94</v>
      </c>
      <c r="N1791" s="5"/>
      <c r="O1791" s="5" t="s">
        <v>25</v>
      </c>
      <c r="P1791" s="5"/>
      <c r="Q1791" s="5" t="s">
        <v>26</v>
      </c>
      <c r="R1791" s="5" t="s">
        <v>27</v>
      </c>
      <c r="S1791" s="5">
        <v>72</v>
      </c>
      <c r="T1791" s="5" t="s">
        <v>22</v>
      </c>
      <c r="U1791" s="5" t="s">
        <v>23</v>
      </c>
      <c r="V1791" s="5" t="s">
        <v>24</v>
      </c>
      <c r="W1791" s="12">
        <v>171.5</v>
      </c>
      <c r="X1791" s="7">
        <f t="shared" si="112"/>
        <v>0.31</v>
      </c>
      <c r="Y1791" s="5">
        <f t="shared" si="113"/>
        <v>118.33499999999999</v>
      </c>
      <c r="AI1791" t="e">
        <f>VLOOKUP(A1791,NP!$A:$B,2,FALSE)</f>
        <v>#N/A</v>
      </c>
      <c r="AJ1791">
        <f t="shared" si="114"/>
        <v>0</v>
      </c>
      <c r="AK1791">
        <f>VLOOKUP(F1791,Kondition!$B$4:$AG$31,15,FALSE)*100</f>
        <v>31</v>
      </c>
      <c r="AL1791" t="e">
        <f t="shared" si="115"/>
        <v>#REF!</v>
      </c>
      <c r="AM1791">
        <v>17</v>
      </c>
    </row>
    <row r="1792" spans="1:39" x14ac:dyDescent="0.3">
      <c r="A1792" s="5">
        <v>10027120</v>
      </c>
      <c r="B1792" s="6">
        <v>5452000833020</v>
      </c>
      <c r="C1792" s="5" t="s">
        <v>76</v>
      </c>
      <c r="D1792" s="5" t="s">
        <v>465</v>
      </c>
      <c r="E1792" s="12">
        <v>169</v>
      </c>
      <c r="F1792" s="5" t="s">
        <v>41</v>
      </c>
      <c r="G1792" s="5">
        <v>2254517</v>
      </c>
      <c r="H1792" s="36" t="s">
        <v>76</v>
      </c>
      <c r="I1792" s="5">
        <v>225</v>
      </c>
      <c r="J1792" s="5">
        <v>45</v>
      </c>
      <c r="K1792" s="5">
        <v>17</v>
      </c>
      <c r="L1792" s="5" t="s">
        <v>371</v>
      </c>
      <c r="M1792" s="5">
        <v>94</v>
      </c>
      <c r="N1792" s="5"/>
      <c r="O1792" s="5" t="s">
        <v>19</v>
      </c>
      <c r="P1792" s="5"/>
      <c r="Q1792" s="5" t="s">
        <v>26</v>
      </c>
      <c r="R1792" s="5" t="s">
        <v>27</v>
      </c>
      <c r="S1792" s="5">
        <v>72</v>
      </c>
      <c r="T1792" s="5" t="s">
        <v>22</v>
      </c>
      <c r="U1792" s="5" t="s">
        <v>23</v>
      </c>
      <c r="V1792" s="5" t="s">
        <v>24</v>
      </c>
      <c r="W1792" s="12">
        <v>169</v>
      </c>
      <c r="X1792" s="7">
        <f t="shared" si="112"/>
        <v>0.31</v>
      </c>
      <c r="Y1792" s="5">
        <f t="shared" si="113"/>
        <v>116.60999999999999</v>
      </c>
      <c r="AI1792" t="e">
        <f>VLOOKUP(A1792,NP!$A:$B,2,FALSE)</f>
        <v>#N/A</v>
      </c>
      <c r="AJ1792">
        <f t="shared" si="114"/>
        <v>0</v>
      </c>
      <c r="AK1792">
        <f>VLOOKUP(F1792,Kondition!$B$4:$AG$31,15,FALSE)*100</f>
        <v>31</v>
      </c>
      <c r="AL1792" t="e">
        <f t="shared" si="115"/>
        <v>#REF!</v>
      </c>
      <c r="AM1792">
        <v>17</v>
      </c>
    </row>
    <row r="1793" spans="1:39" x14ac:dyDescent="0.3">
      <c r="A1793" s="5">
        <v>10027121</v>
      </c>
      <c r="B1793" s="6">
        <v>5452000833013</v>
      </c>
      <c r="C1793" s="5" t="s">
        <v>76</v>
      </c>
      <c r="D1793" s="5" t="s">
        <v>466</v>
      </c>
      <c r="E1793" s="12">
        <v>163</v>
      </c>
      <c r="F1793" s="5" t="s">
        <v>41</v>
      </c>
      <c r="G1793" s="5">
        <v>2254517</v>
      </c>
      <c r="H1793" s="36" t="s">
        <v>76</v>
      </c>
      <c r="I1793" s="5">
        <v>225</v>
      </c>
      <c r="J1793" s="5">
        <v>45</v>
      </c>
      <c r="K1793" s="5">
        <v>17</v>
      </c>
      <c r="L1793" s="5" t="s">
        <v>371</v>
      </c>
      <c r="M1793" s="5">
        <v>91</v>
      </c>
      <c r="N1793" s="5"/>
      <c r="O1793" s="5" t="s">
        <v>19</v>
      </c>
      <c r="P1793" s="5"/>
      <c r="Q1793" s="5" t="s">
        <v>26</v>
      </c>
      <c r="R1793" s="5" t="s">
        <v>21</v>
      </c>
      <c r="S1793" s="5">
        <v>72</v>
      </c>
      <c r="T1793" s="5" t="s">
        <v>22</v>
      </c>
      <c r="U1793" s="5" t="s">
        <v>23</v>
      </c>
      <c r="V1793" s="5" t="s">
        <v>24</v>
      </c>
      <c r="W1793" s="12">
        <v>163</v>
      </c>
      <c r="X1793" s="7">
        <f t="shared" si="112"/>
        <v>0.31</v>
      </c>
      <c r="Y1793" s="5">
        <f t="shared" si="113"/>
        <v>112.46999999999998</v>
      </c>
      <c r="AI1793" t="e">
        <f>VLOOKUP(A1793,NP!$A:$B,2,FALSE)</f>
        <v>#N/A</v>
      </c>
      <c r="AJ1793">
        <f t="shared" si="114"/>
        <v>0</v>
      </c>
      <c r="AK1793">
        <f>VLOOKUP(F1793,Kondition!$B$4:$AG$31,15,FALSE)*100</f>
        <v>31</v>
      </c>
      <c r="AL1793" t="e">
        <f t="shared" si="115"/>
        <v>#REF!</v>
      </c>
      <c r="AM1793">
        <v>17</v>
      </c>
    </row>
    <row r="1794" spans="1:39" x14ac:dyDescent="0.3">
      <c r="A1794" s="5">
        <v>10027122</v>
      </c>
      <c r="B1794" s="6">
        <v>5452000835031</v>
      </c>
      <c r="C1794" s="5" t="s">
        <v>76</v>
      </c>
      <c r="D1794" s="5" t="s">
        <v>467</v>
      </c>
      <c r="E1794" s="12">
        <v>97.5</v>
      </c>
      <c r="F1794" s="5" t="s">
        <v>41</v>
      </c>
      <c r="G1794" s="5">
        <v>1955015</v>
      </c>
      <c r="H1794" s="36" t="s">
        <v>76</v>
      </c>
      <c r="I1794" s="5">
        <v>195</v>
      </c>
      <c r="J1794" s="5">
        <v>50</v>
      </c>
      <c r="K1794" s="5">
        <v>15</v>
      </c>
      <c r="L1794" s="5" t="s">
        <v>438</v>
      </c>
      <c r="M1794" s="5">
        <v>82</v>
      </c>
      <c r="N1794" s="5"/>
      <c r="O1794" s="5" t="s">
        <v>33</v>
      </c>
      <c r="P1794" s="5"/>
      <c r="Q1794" s="5" t="s">
        <v>26</v>
      </c>
      <c r="R1794" s="5" t="s">
        <v>27</v>
      </c>
      <c r="S1794" s="5">
        <v>70</v>
      </c>
      <c r="T1794" s="5" t="s">
        <v>22</v>
      </c>
      <c r="U1794" s="5" t="s">
        <v>23</v>
      </c>
      <c r="V1794" s="5" t="s">
        <v>24</v>
      </c>
      <c r="W1794" s="12">
        <v>97.5</v>
      </c>
      <c r="X1794" s="7">
        <f t="shared" si="112"/>
        <v>0.31</v>
      </c>
      <c r="Y1794" s="5">
        <f t="shared" si="113"/>
        <v>67.274999999999991</v>
      </c>
      <c r="AI1794" t="e">
        <f>VLOOKUP(A1794,NP!$A:$B,2,FALSE)</f>
        <v>#N/A</v>
      </c>
      <c r="AJ1794">
        <f t="shared" si="114"/>
        <v>0</v>
      </c>
      <c r="AK1794">
        <f>VLOOKUP(F1794,Kondition!$B$4:$AG$31,9,FALSE)*100</f>
        <v>31</v>
      </c>
      <c r="AL1794" t="e">
        <f t="shared" si="115"/>
        <v>#REF!</v>
      </c>
      <c r="AM1794">
        <v>16</v>
      </c>
    </row>
    <row r="1795" spans="1:39" x14ac:dyDescent="0.3">
      <c r="A1795" s="5">
        <v>10027136</v>
      </c>
      <c r="B1795" s="6">
        <v>4038526028266</v>
      </c>
      <c r="C1795" s="5" t="s">
        <v>76</v>
      </c>
      <c r="D1795" s="5" t="s">
        <v>468</v>
      </c>
      <c r="E1795" s="12">
        <v>389.5</v>
      </c>
      <c r="F1795" s="5" t="s">
        <v>41</v>
      </c>
      <c r="G1795" s="5">
        <v>2553019</v>
      </c>
      <c r="H1795" s="36" t="s">
        <v>76</v>
      </c>
      <c r="I1795" s="5">
        <v>255</v>
      </c>
      <c r="J1795" s="5">
        <v>30</v>
      </c>
      <c r="K1795" s="5">
        <v>19</v>
      </c>
      <c r="L1795" s="5" t="s">
        <v>423</v>
      </c>
      <c r="M1795" s="5">
        <v>91</v>
      </c>
      <c r="N1795" s="5"/>
      <c r="O1795" s="5" t="s">
        <v>29</v>
      </c>
      <c r="P1795" s="5"/>
      <c r="Q1795" s="5" t="s">
        <v>20</v>
      </c>
      <c r="R1795" s="5" t="s">
        <v>21</v>
      </c>
      <c r="S1795" s="5">
        <v>71</v>
      </c>
      <c r="T1795" s="5" t="s">
        <v>22</v>
      </c>
      <c r="U1795" s="5" t="s">
        <v>23</v>
      </c>
      <c r="V1795" s="5" t="s">
        <v>24</v>
      </c>
      <c r="W1795" s="12">
        <v>389.5</v>
      </c>
      <c r="X1795" s="7" t="str">
        <f t="shared" si="112"/>
        <v>NP</v>
      </c>
      <c r="Y1795" s="5">
        <f t="shared" si="113"/>
        <v>245.5</v>
      </c>
      <c r="AI1795">
        <f>VLOOKUP(A1795,NP!$A:$B,2,FALSE)</f>
        <v>245.5</v>
      </c>
      <c r="AJ1795">
        <f t="shared" si="114"/>
        <v>245.5</v>
      </c>
      <c r="AK1795">
        <f>VLOOKUP(F1795,Kondition!$B$4:$AG$31,21,FALSE)*100</f>
        <v>35</v>
      </c>
      <c r="AL1795" t="e">
        <f t="shared" si="115"/>
        <v>#REF!</v>
      </c>
      <c r="AM1795">
        <v>19</v>
      </c>
    </row>
    <row r="1796" spans="1:39" x14ac:dyDescent="0.3">
      <c r="A1796" s="5">
        <v>10027160</v>
      </c>
      <c r="B1796" s="6">
        <v>5452000832283</v>
      </c>
      <c r="C1796" s="5" t="s">
        <v>76</v>
      </c>
      <c r="D1796" s="5" t="s">
        <v>469</v>
      </c>
      <c r="E1796" s="12">
        <v>177</v>
      </c>
      <c r="F1796" s="5" t="s">
        <v>41</v>
      </c>
      <c r="G1796" s="5">
        <v>2055017</v>
      </c>
      <c r="H1796" s="36" t="s">
        <v>76</v>
      </c>
      <c r="I1796" s="5">
        <v>205</v>
      </c>
      <c r="J1796" s="5">
        <v>50</v>
      </c>
      <c r="K1796" s="5">
        <v>17</v>
      </c>
      <c r="L1796" s="5" t="s">
        <v>371</v>
      </c>
      <c r="M1796" s="5">
        <v>93</v>
      </c>
      <c r="N1796" s="5"/>
      <c r="O1796" s="5" t="s">
        <v>25</v>
      </c>
      <c r="P1796" s="5"/>
      <c r="Q1796" s="5" t="s">
        <v>21</v>
      </c>
      <c r="R1796" s="5" t="s">
        <v>27</v>
      </c>
      <c r="S1796" s="5">
        <v>72</v>
      </c>
      <c r="T1796" s="5" t="s">
        <v>22</v>
      </c>
      <c r="U1796" s="5" t="s">
        <v>23</v>
      </c>
      <c r="V1796" s="5" t="s">
        <v>24</v>
      </c>
      <c r="W1796" s="12">
        <v>177</v>
      </c>
      <c r="X1796" s="7">
        <f t="shared" si="112"/>
        <v>0.31</v>
      </c>
      <c r="Y1796" s="5">
        <f t="shared" si="113"/>
        <v>122.13</v>
      </c>
      <c r="AI1796" t="e">
        <f>VLOOKUP(A1796,NP!$A:$B,2,FALSE)</f>
        <v>#N/A</v>
      </c>
      <c r="AJ1796">
        <f t="shared" si="114"/>
        <v>0</v>
      </c>
      <c r="AK1796">
        <f>VLOOKUP(F1796,Kondition!$B$4:$AG$31,15,FALSE)*100</f>
        <v>31</v>
      </c>
      <c r="AL1796" t="e">
        <f t="shared" si="115"/>
        <v>#REF!</v>
      </c>
      <c r="AM1796">
        <v>17</v>
      </c>
    </row>
    <row r="1797" spans="1:39" x14ac:dyDescent="0.3">
      <c r="A1797" s="5">
        <v>10027163</v>
      </c>
      <c r="B1797" s="6">
        <v>5452000831804</v>
      </c>
      <c r="C1797" s="5" t="s">
        <v>76</v>
      </c>
      <c r="D1797" s="5" t="s">
        <v>470</v>
      </c>
      <c r="E1797" s="12">
        <v>131</v>
      </c>
      <c r="F1797" s="5" t="s">
        <v>41</v>
      </c>
      <c r="G1797" s="5">
        <v>1955515</v>
      </c>
      <c r="H1797" s="36" t="s">
        <v>76</v>
      </c>
      <c r="I1797" s="5">
        <v>195</v>
      </c>
      <c r="J1797" s="5">
        <v>55</v>
      </c>
      <c r="K1797" s="5">
        <v>15</v>
      </c>
      <c r="L1797" s="5" t="s">
        <v>371</v>
      </c>
      <c r="M1797" s="5">
        <v>85</v>
      </c>
      <c r="N1797" s="5"/>
      <c r="O1797" s="5" t="s">
        <v>19</v>
      </c>
      <c r="P1797" s="5"/>
      <c r="Q1797" s="5" t="s">
        <v>26</v>
      </c>
      <c r="R1797" s="5" t="s">
        <v>27</v>
      </c>
      <c r="S1797" s="5">
        <v>71</v>
      </c>
      <c r="T1797" s="5" t="s">
        <v>22</v>
      </c>
      <c r="U1797" s="5" t="s">
        <v>23</v>
      </c>
      <c r="V1797" s="5" t="s">
        <v>24</v>
      </c>
      <c r="W1797" s="12">
        <v>131</v>
      </c>
      <c r="X1797" s="7">
        <f t="shared" si="112"/>
        <v>0.31</v>
      </c>
      <c r="Y1797" s="5">
        <f t="shared" si="113"/>
        <v>90.389999999999986</v>
      </c>
      <c r="AI1797" t="e">
        <f>VLOOKUP(A1797,NP!$A:$B,2,FALSE)</f>
        <v>#N/A</v>
      </c>
      <c r="AJ1797">
        <f t="shared" si="114"/>
        <v>0</v>
      </c>
      <c r="AK1797">
        <f>VLOOKUP(F1797,Kondition!$B$4:$AG$31,9,FALSE)*100</f>
        <v>31</v>
      </c>
      <c r="AL1797" t="e">
        <f t="shared" si="115"/>
        <v>#REF!</v>
      </c>
      <c r="AM1797">
        <v>16</v>
      </c>
    </row>
    <row r="1798" spans="1:39" x14ac:dyDescent="0.3">
      <c r="A1798" s="5">
        <v>10027166</v>
      </c>
      <c r="B1798" s="6">
        <v>5452000832276</v>
      </c>
      <c r="C1798" s="5" t="s">
        <v>76</v>
      </c>
      <c r="D1798" s="5" t="s">
        <v>471</v>
      </c>
      <c r="E1798" s="12">
        <v>167.5</v>
      </c>
      <c r="F1798" s="5" t="s">
        <v>41</v>
      </c>
      <c r="G1798" s="5">
        <v>2055017</v>
      </c>
      <c r="H1798" s="36" t="s">
        <v>76</v>
      </c>
      <c r="I1798" s="5">
        <v>205</v>
      </c>
      <c r="J1798" s="5">
        <v>50</v>
      </c>
      <c r="K1798" s="5">
        <v>17</v>
      </c>
      <c r="L1798" s="5" t="s">
        <v>371</v>
      </c>
      <c r="M1798" s="5">
        <v>93</v>
      </c>
      <c r="N1798" s="5"/>
      <c r="O1798" s="5" t="s">
        <v>19</v>
      </c>
      <c r="P1798" s="5"/>
      <c r="Q1798" s="5" t="s">
        <v>21</v>
      </c>
      <c r="R1798" s="5" t="s">
        <v>27</v>
      </c>
      <c r="S1798" s="5">
        <v>72</v>
      </c>
      <c r="T1798" s="5" t="s">
        <v>22</v>
      </c>
      <c r="U1798" s="5" t="s">
        <v>23</v>
      </c>
      <c r="V1798" s="5" t="s">
        <v>24</v>
      </c>
      <c r="W1798" s="12">
        <v>167.5</v>
      </c>
      <c r="X1798" s="7">
        <f t="shared" si="112"/>
        <v>0.31</v>
      </c>
      <c r="Y1798" s="5">
        <f t="shared" si="113"/>
        <v>115.57499999999999</v>
      </c>
      <c r="AI1798" t="e">
        <f>VLOOKUP(A1798,NP!$A:$B,2,FALSE)</f>
        <v>#N/A</v>
      </c>
      <c r="AJ1798">
        <f t="shared" si="114"/>
        <v>0</v>
      </c>
      <c r="AK1798">
        <f>VLOOKUP(F1798,Kondition!$B$4:$AG$31,15,FALSE)*100</f>
        <v>31</v>
      </c>
      <c r="AL1798" t="e">
        <f t="shared" si="115"/>
        <v>#REF!</v>
      </c>
      <c r="AM1798">
        <v>17</v>
      </c>
    </row>
    <row r="1799" spans="1:39" x14ac:dyDescent="0.3">
      <c r="A1799" s="5">
        <v>10027169</v>
      </c>
      <c r="B1799" s="6">
        <v>5452000832306</v>
      </c>
      <c r="C1799" s="5" t="s">
        <v>76</v>
      </c>
      <c r="D1799" s="5" t="s">
        <v>472</v>
      </c>
      <c r="E1799" s="12">
        <v>115</v>
      </c>
      <c r="F1799" s="5" t="s">
        <v>41</v>
      </c>
      <c r="G1799" s="5">
        <v>2055516</v>
      </c>
      <c r="H1799" s="36" t="s">
        <v>76</v>
      </c>
      <c r="I1799" s="5">
        <v>205</v>
      </c>
      <c r="J1799" s="5">
        <v>55</v>
      </c>
      <c r="K1799" s="5">
        <v>16</v>
      </c>
      <c r="L1799" s="5" t="s">
        <v>371</v>
      </c>
      <c r="M1799" s="5">
        <v>91</v>
      </c>
      <c r="N1799" s="5"/>
      <c r="O1799" s="5" t="s">
        <v>33</v>
      </c>
      <c r="P1799" s="5"/>
      <c r="Q1799" s="5" t="s">
        <v>21</v>
      </c>
      <c r="R1799" s="5" t="s">
        <v>27</v>
      </c>
      <c r="S1799" s="5">
        <v>71</v>
      </c>
      <c r="T1799" s="5" t="s">
        <v>22</v>
      </c>
      <c r="U1799" s="5" t="s">
        <v>23</v>
      </c>
      <c r="V1799" s="5" t="s">
        <v>24</v>
      </c>
      <c r="W1799" s="12">
        <v>115</v>
      </c>
      <c r="X1799" s="7">
        <f t="shared" si="112"/>
        <v>0.31</v>
      </c>
      <c r="Y1799" s="5">
        <f t="shared" si="113"/>
        <v>79.349999999999994</v>
      </c>
      <c r="AI1799" t="e">
        <f>VLOOKUP(A1799,NP!$A:$B,2,FALSE)</f>
        <v>#N/A</v>
      </c>
      <c r="AJ1799">
        <f t="shared" si="114"/>
        <v>0</v>
      </c>
      <c r="AK1799">
        <f>VLOOKUP(F1799,Kondition!$B$4:$AG$31,12,FALSE)*100</f>
        <v>31</v>
      </c>
      <c r="AL1799" t="e">
        <f t="shared" si="115"/>
        <v>#REF!</v>
      </c>
      <c r="AM1799">
        <v>16</v>
      </c>
    </row>
    <row r="1800" spans="1:39" x14ac:dyDescent="0.3">
      <c r="A1800" s="5">
        <v>10027170</v>
      </c>
      <c r="B1800" s="6">
        <v>5452000832603</v>
      </c>
      <c r="C1800" s="5" t="s">
        <v>76</v>
      </c>
      <c r="D1800" s="5" t="s">
        <v>473</v>
      </c>
      <c r="E1800" s="12">
        <v>178</v>
      </c>
      <c r="F1800" s="5" t="s">
        <v>41</v>
      </c>
      <c r="G1800" s="5">
        <v>2254018</v>
      </c>
      <c r="H1800" s="36" t="s">
        <v>76</v>
      </c>
      <c r="I1800" s="5">
        <v>225</v>
      </c>
      <c r="J1800" s="5">
        <v>40</v>
      </c>
      <c r="K1800" s="5">
        <v>18</v>
      </c>
      <c r="L1800" s="5" t="s">
        <v>371</v>
      </c>
      <c r="M1800" s="5">
        <v>92</v>
      </c>
      <c r="N1800" s="5"/>
      <c r="O1800" s="5" t="s">
        <v>25</v>
      </c>
      <c r="P1800" s="5"/>
      <c r="Q1800" s="5" t="s">
        <v>26</v>
      </c>
      <c r="R1800" s="5" t="s">
        <v>21</v>
      </c>
      <c r="S1800" s="5">
        <v>72</v>
      </c>
      <c r="T1800" s="5" t="s">
        <v>22</v>
      </c>
      <c r="U1800" s="5" t="s">
        <v>23</v>
      </c>
      <c r="V1800" s="5" t="s">
        <v>24</v>
      </c>
      <c r="W1800" s="12">
        <v>178</v>
      </c>
      <c r="X1800" s="7">
        <f t="shared" si="112"/>
        <v>0.31</v>
      </c>
      <c r="Y1800" s="5">
        <f t="shared" si="113"/>
        <v>122.82</v>
      </c>
      <c r="AI1800" t="e">
        <f>VLOOKUP(A1800,NP!$A:$B,2,FALSE)</f>
        <v>#N/A</v>
      </c>
      <c r="AJ1800">
        <f t="shared" si="114"/>
        <v>0</v>
      </c>
      <c r="AK1800">
        <f>VLOOKUP(F1800,Kondition!$B$4:$AG$31,18,FALSE)*100</f>
        <v>31</v>
      </c>
      <c r="AL1800" t="e">
        <f t="shared" si="115"/>
        <v>#REF!</v>
      </c>
      <c r="AM1800">
        <v>17</v>
      </c>
    </row>
    <row r="1801" spans="1:39" x14ac:dyDescent="0.3">
      <c r="A1801" s="5">
        <v>10027171</v>
      </c>
      <c r="B1801" s="6">
        <v>5452000832818</v>
      </c>
      <c r="C1801" s="5" t="s">
        <v>76</v>
      </c>
      <c r="D1801" s="5" t="s">
        <v>474</v>
      </c>
      <c r="E1801" s="12">
        <v>132</v>
      </c>
      <c r="F1801" s="5" t="s">
        <v>41</v>
      </c>
      <c r="G1801" s="5">
        <v>2055516</v>
      </c>
      <c r="H1801" s="36" t="s">
        <v>76</v>
      </c>
      <c r="I1801" s="5">
        <v>205</v>
      </c>
      <c r="J1801" s="5">
        <v>55</v>
      </c>
      <c r="K1801" s="5">
        <v>16</v>
      </c>
      <c r="L1801" s="5" t="s">
        <v>371</v>
      </c>
      <c r="M1801" s="5">
        <v>94</v>
      </c>
      <c r="N1801" s="5"/>
      <c r="O1801" s="5" t="s">
        <v>19</v>
      </c>
      <c r="P1801" s="5"/>
      <c r="Q1801" s="5" t="s">
        <v>21</v>
      </c>
      <c r="R1801" s="5" t="s">
        <v>27</v>
      </c>
      <c r="S1801" s="5">
        <v>71</v>
      </c>
      <c r="T1801" s="5" t="s">
        <v>22</v>
      </c>
      <c r="U1801" s="5" t="s">
        <v>23</v>
      </c>
      <c r="V1801" s="5" t="s">
        <v>24</v>
      </c>
      <c r="W1801" s="12">
        <v>132</v>
      </c>
      <c r="X1801" s="7">
        <f t="shared" si="112"/>
        <v>0.31</v>
      </c>
      <c r="Y1801" s="5">
        <f t="shared" si="113"/>
        <v>91.08</v>
      </c>
      <c r="AI1801" t="e">
        <f>VLOOKUP(A1801,NP!$A:$B,2,FALSE)</f>
        <v>#N/A</v>
      </c>
      <c r="AJ1801">
        <f t="shared" si="114"/>
        <v>0</v>
      </c>
      <c r="AK1801">
        <f>VLOOKUP(F1801,Kondition!$B$4:$AG$31,12,FALSE)*100</f>
        <v>31</v>
      </c>
      <c r="AL1801" t="e">
        <f t="shared" si="115"/>
        <v>#REF!</v>
      </c>
      <c r="AM1801">
        <v>16</v>
      </c>
    </row>
    <row r="1802" spans="1:39" x14ac:dyDescent="0.3">
      <c r="A1802" s="5">
        <v>10027172</v>
      </c>
      <c r="B1802" s="6">
        <v>5452000832825</v>
      </c>
      <c r="C1802" s="5" t="s">
        <v>76</v>
      </c>
      <c r="D1802" s="5" t="s">
        <v>475</v>
      </c>
      <c r="E1802" s="12">
        <v>155.5</v>
      </c>
      <c r="F1802" s="5" t="s">
        <v>41</v>
      </c>
      <c r="G1802" s="5">
        <v>2055516</v>
      </c>
      <c r="H1802" s="36" t="s">
        <v>76</v>
      </c>
      <c r="I1802" s="5">
        <v>205</v>
      </c>
      <c r="J1802" s="5">
        <v>55</v>
      </c>
      <c r="K1802" s="5">
        <v>16</v>
      </c>
      <c r="L1802" s="5" t="s">
        <v>371</v>
      </c>
      <c r="M1802" s="5">
        <v>94</v>
      </c>
      <c r="N1802" s="5"/>
      <c r="O1802" s="5" t="s">
        <v>25</v>
      </c>
      <c r="P1802" s="5"/>
      <c r="Q1802" s="5" t="s">
        <v>21</v>
      </c>
      <c r="R1802" s="5" t="s">
        <v>27</v>
      </c>
      <c r="S1802" s="5">
        <v>71</v>
      </c>
      <c r="T1802" s="5" t="s">
        <v>22</v>
      </c>
      <c r="U1802" s="5" t="s">
        <v>23</v>
      </c>
      <c r="V1802" s="5" t="s">
        <v>24</v>
      </c>
      <c r="W1802" s="12">
        <v>155.5</v>
      </c>
      <c r="X1802" s="7">
        <f t="shared" si="112"/>
        <v>0.31</v>
      </c>
      <c r="Y1802" s="5">
        <f t="shared" si="113"/>
        <v>107.29499999999999</v>
      </c>
      <c r="AI1802" t="e">
        <f>VLOOKUP(A1802,NP!$A:$B,2,FALSE)</f>
        <v>#N/A</v>
      </c>
      <c r="AJ1802">
        <f t="shared" si="114"/>
        <v>0</v>
      </c>
      <c r="AK1802">
        <f>VLOOKUP(F1802,Kondition!$B$4:$AG$31,12,FALSE)*100</f>
        <v>31</v>
      </c>
      <c r="AL1802" t="e">
        <f t="shared" si="115"/>
        <v>#REF!</v>
      </c>
      <c r="AM1802">
        <v>16</v>
      </c>
    </row>
    <row r="1803" spans="1:39" x14ac:dyDescent="0.3">
      <c r="A1803" s="5">
        <v>10027173</v>
      </c>
      <c r="B1803" s="6">
        <v>5452000832917</v>
      </c>
      <c r="C1803" s="5" t="s">
        <v>76</v>
      </c>
      <c r="D1803" s="5" t="s">
        <v>476</v>
      </c>
      <c r="E1803" s="12">
        <v>162.5</v>
      </c>
      <c r="F1803" s="5" t="s">
        <v>41</v>
      </c>
      <c r="G1803" s="5">
        <v>2155516</v>
      </c>
      <c r="H1803" s="36" t="s">
        <v>76</v>
      </c>
      <c r="I1803" s="5">
        <v>215</v>
      </c>
      <c r="J1803" s="5">
        <v>55</v>
      </c>
      <c r="K1803" s="5">
        <v>16</v>
      </c>
      <c r="L1803" s="5" t="s">
        <v>371</v>
      </c>
      <c r="M1803" s="5">
        <v>93</v>
      </c>
      <c r="N1803" s="5"/>
      <c r="O1803" s="5" t="s">
        <v>19</v>
      </c>
      <c r="P1803" s="5"/>
      <c r="Q1803" s="5" t="s">
        <v>21</v>
      </c>
      <c r="R1803" s="5" t="s">
        <v>21</v>
      </c>
      <c r="S1803" s="5">
        <v>72</v>
      </c>
      <c r="T1803" s="5" t="s">
        <v>22</v>
      </c>
      <c r="U1803" s="5" t="s">
        <v>23</v>
      </c>
      <c r="V1803" s="5" t="s">
        <v>24</v>
      </c>
      <c r="W1803" s="12">
        <v>162.5</v>
      </c>
      <c r="X1803" s="7">
        <f t="shared" si="112"/>
        <v>0.31</v>
      </c>
      <c r="Y1803" s="5">
        <f t="shared" si="113"/>
        <v>112.12499999999999</v>
      </c>
      <c r="AI1803" t="e">
        <f>VLOOKUP(A1803,NP!$A:$B,2,FALSE)</f>
        <v>#N/A</v>
      </c>
      <c r="AJ1803">
        <f t="shared" si="114"/>
        <v>0</v>
      </c>
      <c r="AK1803">
        <f>VLOOKUP(F1803,Kondition!$B$4:$AG$31,12,FALSE)*100</f>
        <v>31</v>
      </c>
      <c r="AL1803" t="e">
        <f t="shared" si="115"/>
        <v>#REF!</v>
      </c>
      <c r="AM1803">
        <v>16</v>
      </c>
    </row>
    <row r="1804" spans="1:39" x14ac:dyDescent="0.3">
      <c r="A1804" s="5">
        <v>10027174</v>
      </c>
      <c r="B1804" s="6">
        <v>5452000833150</v>
      </c>
      <c r="C1804" s="5" t="s">
        <v>76</v>
      </c>
      <c r="D1804" s="5" t="s">
        <v>477</v>
      </c>
      <c r="E1804" s="12">
        <v>225.5</v>
      </c>
      <c r="F1804" s="5" t="s">
        <v>41</v>
      </c>
      <c r="G1804" s="5">
        <v>2354518</v>
      </c>
      <c r="H1804" s="36" t="s">
        <v>76</v>
      </c>
      <c r="I1804" s="5">
        <v>235</v>
      </c>
      <c r="J1804" s="5">
        <v>45</v>
      </c>
      <c r="K1804" s="5">
        <v>18</v>
      </c>
      <c r="L1804" s="5" t="s">
        <v>371</v>
      </c>
      <c r="M1804" s="5">
        <v>98</v>
      </c>
      <c r="N1804" s="5"/>
      <c r="O1804" s="5" t="s">
        <v>25</v>
      </c>
      <c r="P1804" s="5"/>
      <c r="Q1804" s="5" t="s">
        <v>21</v>
      </c>
      <c r="R1804" s="5" t="s">
        <v>21</v>
      </c>
      <c r="S1804" s="5">
        <v>72</v>
      </c>
      <c r="T1804" s="5" t="s">
        <v>22</v>
      </c>
      <c r="U1804" s="5" t="s">
        <v>23</v>
      </c>
      <c r="V1804" s="5" t="s">
        <v>24</v>
      </c>
      <c r="W1804" s="12">
        <v>225.5</v>
      </c>
      <c r="X1804" s="7">
        <f t="shared" si="112"/>
        <v>0.31</v>
      </c>
      <c r="Y1804" s="5">
        <f t="shared" si="113"/>
        <v>155.595</v>
      </c>
      <c r="AI1804" t="e">
        <f>VLOOKUP(A1804,NP!$A:$B,2,FALSE)</f>
        <v>#N/A</v>
      </c>
      <c r="AJ1804">
        <f t="shared" si="114"/>
        <v>0</v>
      </c>
      <c r="AK1804">
        <f>VLOOKUP(F1804,Kondition!$B$4:$AG$31,18,FALSE)*100</f>
        <v>31</v>
      </c>
      <c r="AL1804" t="e">
        <f t="shared" si="115"/>
        <v>#REF!</v>
      </c>
      <c r="AM1804">
        <v>17</v>
      </c>
    </row>
    <row r="1805" spans="1:39" x14ac:dyDescent="0.3">
      <c r="A1805" s="5">
        <v>10027175</v>
      </c>
      <c r="B1805" s="6">
        <v>5452000833242</v>
      </c>
      <c r="C1805" s="5" t="s">
        <v>76</v>
      </c>
      <c r="D1805" s="5" t="s">
        <v>478</v>
      </c>
      <c r="E1805" s="12">
        <v>270.5</v>
      </c>
      <c r="F1805" s="5" t="s">
        <v>41</v>
      </c>
      <c r="G1805" s="5">
        <v>2554518</v>
      </c>
      <c r="H1805" s="36" t="s">
        <v>76</v>
      </c>
      <c r="I1805" s="5">
        <v>255</v>
      </c>
      <c r="J1805" s="5">
        <v>45</v>
      </c>
      <c r="K1805" s="5">
        <v>18</v>
      </c>
      <c r="L1805" s="5" t="s">
        <v>371</v>
      </c>
      <c r="M1805" s="5">
        <v>103</v>
      </c>
      <c r="N1805" s="5"/>
      <c r="O1805" s="5" t="s">
        <v>25</v>
      </c>
      <c r="P1805" s="5"/>
      <c r="Q1805" s="5" t="s">
        <v>21</v>
      </c>
      <c r="R1805" s="5" t="s">
        <v>21</v>
      </c>
      <c r="S1805" s="5">
        <v>73</v>
      </c>
      <c r="T1805" s="5" t="s">
        <v>22</v>
      </c>
      <c r="U1805" s="5" t="s">
        <v>23</v>
      </c>
      <c r="V1805" s="5" t="s">
        <v>24</v>
      </c>
      <c r="W1805" s="12">
        <v>270.5</v>
      </c>
      <c r="X1805" s="7" t="str">
        <f t="shared" si="112"/>
        <v>NP</v>
      </c>
      <c r="Y1805" s="5">
        <f t="shared" si="113"/>
        <v>181.5</v>
      </c>
      <c r="AI1805">
        <f>VLOOKUP(A1805,NP!$A:$B,2,FALSE)</f>
        <v>181.5</v>
      </c>
      <c r="AJ1805">
        <f t="shared" si="114"/>
        <v>181.5</v>
      </c>
      <c r="AK1805">
        <f>VLOOKUP(F1805,Kondition!$B$4:$AG$31,18,FALSE)*100</f>
        <v>31</v>
      </c>
      <c r="AL1805" t="e">
        <f t="shared" si="115"/>
        <v>#REF!</v>
      </c>
      <c r="AM1805">
        <v>17</v>
      </c>
    </row>
    <row r="1806" spans="1:39" x14ac:dyDescent="0.3">
      <c r="A1806" s="5">
        <v>10027176</v>
      </c>
      <c r="B1806" s="6">
        <v>5452000833273</v>
      </c>
      <c r="C1806" s="5" t="s">
        <v>76</v>
      </c>
      <c r="D1806" s="5" t="s">
        <v>434</v>
      </c>
      <c r="E1806" s="12">
        <v>398</v>
      </c>
      <c r="F1806" s="5" t="s">
        <v>41</v>
      </c>
      <c r="G1806" s="5">
        <v>2953521</v>
      </c>
      <c r="H1806" s="36" t="s">
        <v>76</v>
      </c>
      <c r="I1806" s="5">
        <v>295</v>
      </c>
      <c r="J1806" s="5">
        <v>35</v>
      </c>
      <c r="K1806" s="5">
        <v>21</v>
      </c>
      <c r="L1806" s="5" t="s">
        <v>371</v>
      </c>
      <c r="M1806" s="5">
        <v>107</v>
      </c>
      <c r="N1806" s="5"/>
      <c r="O1806" s="5" t="s">
        <v>25</v>
      </c>
      <c r="P1806" s="5"/>
      <c r="Q1806" s="5" t="s">
        <v>21</v>
      </c>
      <c r="R1806" s="5" t="s">
        <v>21</v>
      </c>
      <c r="S1806" s="5">
        <v>74</v>
      </c>
      <c r="T1806" s="5" t="s">
        <v>22</v>
      </c>
      <c r="U1806" s="5" t="s">
        <v>23</v>
      </c>
      <c r="V1806" s="5" t="s">
        <v>24</v>
      </c>
      <c r="W1806" s="12">
        <v>398</v>
      </c>
      <c r="X1806" s="7" t="str">
        <f t="shared" si="112"/>
        <v>NP</v>
      </c>
      <c r="Y1806" s="5">
        <f t="shared" si="113"/>
        <v>250</v>
      </c>
      <c r="AI1806">
        <f>VLOOKUP(A1806,NP!$A:$B,2,FALSE)</f>
        <v>250</v>
      </c>
      <c r="AJ1806">
        <f t="shared" si="114"/>
        <v>250</v>
      </c>
      <c r="AK1806">
        <f>VLOOKUP(F1806,Kondition!$B$4:$AG$31,27,FALSE)*100</f>
        <v>35</v>
      </c>
      <c r="AL1806" t="e">
        <f t="shared" si="115"/>
        <v>#REF!</v>
      </c>
      <c r="AM1806">
        <v>19</v>
      </c>
    </row>
    <row r="1807" spans="1:39" x14ac:dyDescent="0.3">
      <c r="A1807" s="5">
        <v>10027178</v>
      </c>
      <c r="B1807" s="6">
        <v>5452000832948</v>
      </c>
      <c r="C1807" s="5" t="s">
        <v>76</v>
      </c>
      <c r="D1807" s="5" t="s">
        <v>479</v>
      </c>
      <c r="E1807" s="12">
        <v>147</v>
      </c>
      <c r="F1807" s="5" t="s">
        <v>41</v>
      </c>
      <c r="G1807" s="5">
        <v>2156016</v>
      </c>
      <c r="H1807" s="36" t="s">
        <v>76</v>
      </c>
      <c r="I1807" s="5">
        <v>215</v>
      </c>
      <c r="J1807" s="5">
        <v>60</v>
      </c>
      <c r="K1807" s="5">
        <v>16</v>
      </c>
      <c r="L1807" s="5" t="s">
        <v>371</v>
      </c>
      <c r="M1807" s="5">
        <v>95</v>
      </c>
      <c r="N1807" s="5"/>
      <c r="O1807" s="5" t="s">
        <v>19</v>
      </c>
      <c r="P1807" s="5"/>
      <c r="Q1807" s="5" t="s">
        <v>21</v>
      </c>
      <c r="R1807" s="5" t="s">
        <v>27</v>
      </c>
      <c r="S1807" s="5">
        <v>71</v>
      </c>
      <c r="T1807" s="5" t="s">
        <v>22</v>
      </c>
      <c r="U1807" s="5" t="s">
        <v>23</v>
      </c>
      <c r="V1807" s="5" t="s">
        <v>24</v>
      </c>
      <c r="W1807" s="12">
        <v>147</v>
      </c>
      <c r="X1807" s="7">
        <f t="shared" si="112"/>
        <v>0.31</v>
      </c>
      <c r="Y1807" s="5">
        <f t="shared" si="113"/>
        <v>101.42999999999999</v>
      </c>
      <c r="AI1807" t="e">
        <f>VLOOKUP(A1807,NP!$A:$B,2,FALSE)</f>
        <v>#N/A</v>
      </c>
      <c r="AJ1807">
        <f t="shared" si="114"/>
        <v>0</v>
      </c>
      <c r="AK1807">
        <f>VLOOKUP(F1807,Kondition!$B$4:$AG$31,12,FALSE)*100</f>
        <v>31</v>
      </c>
      <c r="AL1807" t="e">
        <f t="shared" si="115"/>
        <v>#REF!</v>
      </c>
      <c r="AM1807">
        <v>16</v>
      </c>
    </row>
    <row r="1808" spans="1:39" x14ac:dyDescent="0.3">
      <c r="A1808" s="5">
        <v>10027179</v>
      </c>
      <c r="B1808" s="6">
        <v>5452000833174</v>
      </c>
      <c r="C1808" s="5" t="s">
        <v>76</v>
      </c>
      <c r="D1808" s="5" t="s">
        <v>425</v>
      </c>
      <c r="E1808" s="12">
        <v>207</v>
      </c>
      <c r="F1808" s="5" t="s">
        <v>41</v>
      </c>
      <c r="G1808" s="5">
        <v>2355517</v>
      </c>
      <c r="H1808" s="36" t="s">
        <v>76</v>
      </c>
      <c r="I1808" s="5">
        <v>235</v>
      </c>
      <c r="J1808" s="5">
        <v>55</v>
      </c>
      <c r="K1808" s="5">
        <v>17</v>
      </c>
      <c r="L1808" s="5" t="s">
        <v>371</v>
      </c>
      <c r="M1808" s="5">
        <v>99</v>
      </c>
      <c r="N1808" s="5"/>
      <c r="O1808" s="5" t="s">
        <v>25</v>
      </c>
      <c r="P1808" s="5"/>
      <c r="Q1808" s="5" t="s">
        <v>21</v>
      </c>
      <c r="R1808" s="5" t="s">
        <v>21</v>
      </c>
      <c r="S1808" s="5">
        <v>70</v>
      </c>
      <c r="T1808" s="5" t="s">
        <v>22</v>
      </c>
      <c r="U1808" s="5" t="s">
        <v>23</v>
      </c>
      <c r="V1808" s="5" t="s">
        <v>24</v>
      </c>
      <c r="W1808" s="12">
        <v>207</v>
      </c>
      <c r="X1808" s="7">
        <f t="shared" si="112"/>
        <v>0.31</v>
      </c>
      <c r="Y1808" s="5">
        <f t="shared" si="113"/>
        <v>142.82999999999998</v>
      </c>
      <c r="AI1808" t="e">
        <f>VLOOKUP(A1808,NP!$A:$B,2,FALSE)</f>
        <v>#N/A</v>
      </c>
      <c r="AJ1808">
        <f t="shared" si="114"/>
        <v>0</v>
      </c>
      <c r="AK1808">
        <f>VLOOKUP(F1808,Kondition!$B$4:$AG$31,15,FALSE)*100</f>
        <v>31</v>
      </c>
      <c r="AL1808" t="e">
        <f t="shared" si="115"/>
        <v>#REF!</v>
      </c>
      <c r="AM1808">
        <v>17</v>
      </c>
    </row>
    <row r="1809" spans="1:39" x14ac:dyDescent="0.3">
      <c r="A1809" s="5">
        <v>10027180</v>
      </c>
      <c r="B1809" s="6">
        <v>5452000833266</v>
      </c>
      <c r="C1809" s="5" t="s">
        <v>76</v>
      </c>
      <c r="D1809" s="5" t="s">
        <v>480</v>
      </c>
      <c r="E1809" s="12">
        <v>414</v>
      </c>
      <c r="F1809" s="5" t="s">
        <v>41</v>
      </c>
      <c r="G1809" s="5">
        <v>2753519</v>
      </c>
      <c r="H1809" s="36" t="s">
        <v>76</v>
      </c>
      <c r="I1809" s="5">
        <v>275</v>
      </c>
      <c r="J1809" s="5">
        <v>35</v>
      </c>
      <c r="K1809" s="5">
        <v>19</v>
      </c>
      <c r="L1809" s="5" t="s">
        <v>371</v>
      </c>
      <c r="M1809" s="5">
        <v>100</v>
      </c>
      <c r="N1809" s="5"/>
      <c r="O1809" s="5" t="s">
        <v>25</v>
      </c>
      <c r="P1809" s="5"/>
      <c r="Q1809" s="5" t="s">
        <v>26</v>
      </c>
      <c r="R1809" s="5" t="s">
        <v>27</v>
      </c>
      <c r="S1809" s="5">
        <v>73</v>
      </c>
      <c r="T1809" s="5" t="s">
        <v>22</v>
      </c>
      <c r="U1809" s="5" t="s">
        <v>23</v>
      </c>
      <c r="V1809" s="5" t="s">
        <v>24</v>
      </c>
      <c r="W1809" s="12">
        <v>414</v>
      </c>
      <c r="X1809" s="7" t="str">
        <f t="shared" si="112"/>
        <v>NP</v>
      </c>
      <c r="Y1809" s="5">
        <f t="shared" si="113"/>
        <v>259</v>
      </c>
      <c r="AI1809">
        <f>VLOOKUP(A1809,NP!$A:$B,2,FALSE)</f>
        <v>259</v>
      </c>
      <c r="AJ1809">
        <f t="shared" si="114"/>
        <v>259</v>
      </c>
      <c r="AK1809">
        <f>VLOOKUP(F1809,Kondition!$B$4:$AG$31,21,FALSE)*100</f>
        <v>35</v>
      </c>
      <c r="AL1809" t="e">
        <f t="shared" si="115"/>
        <v>#REF!</v>
      </c>
      <c r="AM1809">
        <v>19</v>
      </c>
    </row>
    <row r="1810" spans="1:39" x14ac:dyDescent="0.3">
      <c r="A1810" s="5">
        <v>10027181</v>
      </c>
      <c r="B1810" s="6">
        <v>5452000833167</v>
      </c>
      <c r="C1810" s="5" t="s">
        <v>76</v>
      </c>
      <c r="D1810" s="5" t="s">
        <v>481</v>
      </c>
      <c r="E1810" s="12">
        <v>242.5</v>
      </c>
      <c r="F1810" s="5" t="s">
        <v>41</v>
      </c>
      <c r="G1810" s="5">
        <v>2355018</v>
      </c>
      <c r="H1810" s="36" t="s">
        <v>76</v>
      </c>
      <c r="I1810" s="5">
        <v>235</v>
      </c>
      <c r="J1810" s="5">
        <v>50</v>
      </c>
      <c r="K1810" s="5">
        <v>18</v>
      </c>
      <c r="L1810" s="5" t="s">
        <v>371</v>
      </c>
      <c r="M1810" s="5">
        <v>101</v>
      </c>
      <c r="N1810" s="5"/>
      <c r="O1810" s="5" t="s">
        <v>25</v>
      </c>
      <c r="P1810" s="5"/>
      <c r="Q1810" s="5" t="s">
        <v>21</v>
      </c>
      <c r="R1810" s="5" t="s">
        <v>27</v>
      </c>
      <c r="S1810" s="5">
        <v>72</v>
      </c>
      <c r="T1810" s="5" t="s">
        <v>22</v>
      </c>
      <c r="U1810" s="5" t="s">
        <v>23</v>
      </c>
      <c r="V1810" s="5" t="s">
        <v>24</v>
      </c>
      <c r="W1810" s="12">
        <v>242.5</v>
      </c>
      <c r="X1810" s="7" t="str">
        <f t="shared" si="112"/>
        <v>NP</v>
      </c>
      <c r="Y1810" s="5">
        <f t="shared" si="113"/>
        <v>166</v>
      </c>
      <c r="AI1810">
        <f>VLOOKUP(A1810,NP!$A:$B,2,FALSE)</f>
        <v>166</v>
      </c>
      <c r="AJ1810">
        <f t="shared" si="114"/>
        <v>166</v>
      </c>
      <c r="AK1810">
        <f>VLOOKUP(F1810,Kondition!$B$4:$AG$31,18,FALSE)*100</f>
        <v>31</v>
      </c>
      <c r="AL1810" t="e">
        <f t="shared" si="115"/>
        <v>#REF!</v>
      </c>
      <c r="AM1810">
        <v>17</v>
      </c>
    </row>
    <row r="1811" spans="1:39" x14ac:dyDescent="0.3">
      <c r="A1811" s="5">
        <v>10027183</v>
      </c>
      <c r="B1811" s="6">
        <v>5452000833112</v>
      </c>
      <c r="C1811" s="5" t="s">
        <v>76</v>
      </c>
      <c r="D1811" s="5" t="s">
        <v>482</v>
      </c>
      <c r="E1811" s="12">
        <v>182</v>
      </c>
      <c r="F1811" s="5" t="s">
        <v>41</v>
      </c>
      <c r="G1811" s="5">
        <v>2255516</v>
      </c>
      <c r="H1811" s="36" t="s">
        <v>76</v>
      </c>
      <c r="I1811" s="5">
        <v>225</v>
      </c>
      <c r="J1811" s="5">
        <v>55</v>
      </c>
      <c r="K1811" s="5">
        <v>16</v>
      </c>
      <c r="L1811" s="5" t="s">
        <v>371</v>
      </c>
      <c r="M1811" s="5">
        <v>99</v>
      </c>
      <c r="N1811" s="5"/>
      <c r="O1811" s="5" t="s">
        <v>25</v>
      </c>
      <c r="P1811" s="5"/>
      <c r="Q1811" s="5" t="s">
        <v>21</v>
      </c>
      <c r="R1811" s="5" t="s">
        <v>21</v>
      </c>
      <c r="S1811" s="5">
        <v>72</v>
      </c>
      <c r="T1811" s="5" t="s">
        <v>22</v>
      </c>
      <c r="U1811" s="5" t="s">
        <v>23</v>
      </c>
      <c r="V1811" s="5" t="s">
        <v>24</v>
      </c>
      <c r="W1811" s="12">
        <v>182</v>
      </c>
      <c r="X1811" s="7">
        <f t="shared" si="112"/>
        <v>0.31</v>
      </c>
      <c r="Y1811" s="5">
        <f t="shared" si="113"/>
        <v>125.57999999999998</v>
      </c>
      <c r="AI1811" t="e">
        <f>VLOOKUP(A1811,NP!$A:$B,2,FALSE)</f>
        <v>#N/A</v>
      </c>
      <c r="AJ1811">
        <f t="shared" si="114"/>
        <v>0</v>
      </c>
      <c r="AK1811">
        <f>VLOOKUP(F1811,Kondition!$B$4:$AG$31,12,FALSE)*100</f>
        <v>31</v>
      </c>
      <c r="AL1811" t="e">
        <f t="shared" si="115"/>
        <v>#REF!</v>
      </c>
      <c r="AM1811">
        <v>16</v>
      </c>
    </row>
    <row r="1812" spans="1:39" x14ac:dyDescent="0.3">
      <c r="A1812" s="5">
        <v>10027185</v>
      </c>
      <c r="B1812" s="6">
        <v>5452000833105</v>
      </c>
      <c r="C1812" s="5" t="s">
        <v>76</v>
      </c>
      <c r="D1812" s="5" t="s">
        <v>483</v>
      </c>
      <c r="E1812" s="12">
        <v>157.5</v>
      </c>
      <c r="F1812" s="5" t="s">
        <v>41</v>
      </c>
      <c r="G1812" s="5">
        <v>2255516</v>
      </c>
      <c r="H1812" s="36" t="s">
        <v>76</v>
      </c>
      <c r="I1812" s="5">
        <v>225</v>
      </c>
      <c r="J1812" s="5">
        <v>55</v>
      </c>
      <c r="K1812" s="5">
        <v>16</v>
      </c>
      <c r="L1812" s="5" t="s">
        <v>371</v>
      </c>
      <c r="M1812" s="5">
        <v>99</v>
      </c>
      <c r="N1812" s="5"/>
      <c r="O1812" s="5" t="s">
        <v>19</v>
      </c>
      <c r="P1812" s="5"/>
      <c r="Q1812" s="5" t="s">
        <v>21</v>
      </c>
      <c r="R1812" s="5" t="s">
        <v>21</v>
      </c>
      <c r="S1812" s="5">
        <v>72</v>
      </c>
      <c r="T1812" s="5" t="s">
        <v>22</v>
      </c>
      <c r="U1812" s="5" t="s">
        <v>23</v>
      </c>
      <c r="V1812" s="5" t="s">
        <v>24</v>
      </c>
      <c r="W1812" s="12">
        <v>157.5</v>
      </c>
      <c r="X1812" s="7">
        <f t="shared" si="112"/>
        <v>0.31</v>
      </c>
      <c r="Y1812" s="5">
        <f t="shared" si="113"/>
        <v>108.675</v>
      </c>
      <c r="AI1812" t="e">
        <f>VLOOKUP(A1812,NP!$A:$B,2,FALSE)</f>
        <v>#N/A</v>
      </c>
      <c r="AJ1812">
        <f t="shared" si="114"/>
        <v>0</v>
      </c>
      <c r="AK1812">
        <f>VLOOKUP(F1812,Kondition!$B$4:$AG$31,12,FALSE)*100</f>
        <v>31</v>
      </c>
      <c r="AL1812" t="e">
        <f t="shared" si="115"/>
        <v>#REF!</v>
      </c>
      <c r="AM1812">
        <v>16</v>
      </c>
    </row>
    <row r="1813" spans="1:39" x14ac:dyDescent="0.3">
      <c r="A1813" s="5">
        <v>10027186</v>
      </c>
      <c r="B1813" s="6">
        <v>5452000833099</v>
      </c>
      <c r="C1813" s="5" t="s">
        <v>76</v>
      </c>
      <c r="D1813" s="5" t="s">
        <v>484</v>
      </c>
      <c r="E1813" s="12">
        <v>155.5</v>
      </c>
      <c r="F1813" s="5" t="s">
        <v>41</v>
      </c>
      <c r="G1813" s="5">
        <v>2255516</v>
      </c>
      <c r="H1813" s="36" t="s">
        <v>76</v>
      </c>
      <c r="I1813" s="5">
        <v>225</v>
      </c>
      <c r="J1813" s="5">
        <v>55</v>
      </c>
      <c r="K1813" s="5">
        <v>16</v>
      </c>
      <c r="L1813" s="5" t="s">
        <v>371</v>
      </c>
      <c r="M1813" s="5">
        <v>95</v>
      </c>
      <c r="N1813" s="5"/>
      <c r="O1813" s="5" t="s">
        <v>19</v>
      </c>
      <c r="P1813" s="5"/>
      <c r="Q1813" s="5" t="s">
        <v>21</v>
      </c>
      <c r="R1813" s="5" t="s">
        <v>27</v>
      </c>
      <c r="S1813" s="5">
        <v>72</v>
      </c>
      <c r="T1813" s="5" t="s">
        <v>22</v>
      </c>
      <c r="U1813" s="5" t="s">
        <v>23</v>
      </c>
      <c r="V1813" s="5" t="s">
        <v>24</v>
      </c>
      <c r="W1813" s="12">
        <v>155.5</v>
      </c>
      <c r="X1813" s="7">
        <f t="shared" si="112"/>
        <v>0.31</v>
      </c>
      <c r="Y1813" s="5">
        <f t="shared" si="113"/>
        <v>107.29499999999999</v>
      </c>
      <c r="AI1813" t="e">
        <f>VLOOKUP(A1813,NP!$A:$B,2,FALSE)</f>
        <v>#N/A</v>
      </c>
      <c r="AJ1813">
        <f t="shared" si="114"/>
        <v>0</v>
      </c>
      <c r="AK1813">
        <f>VLOOKUP(F1813,Kondition!$B$4:$AG$31,12,FALSE)*100</f>
        <v>31</v>
      </c>
      <c r="AL1813" t="e">
        <f t="shared" si="115"/>
        <v>#REF!</v>
      </c>
      <c r="AM1813">
        <v>16</v>
      </c>
    </row>
    <row r="1814" spans="1:39" x14ac:dyDescent="0.3">
      <c r="A1814" s="5">
        <v>10027187</v>
      </c>
      <c r="B1814" s="6">
        <v>5452000833068</v>
      </c>
      <c r="C1814" s="5" t="s">
        <v>76</v>
      </c>
      <c r="D1814" s="5" t="s">
        <v>485</v>
      </c>
      <c r="E1814" s="12">
        <v>162</v>
      </c>
      <c r="F1814" s="5" t="s">
        <v>41</v>
      </c>
      <c r="G1814" s="5">
        <v>2255017</v>
      </c>
      <c r="H1814" s="36" t="s">
        <v>76</v>
      </c>
      <c r="I1814" s="5">
        <v>225</v>
      </c>
      <c r="J1814" s="5">
        <v>50</v>
      </c>
      <c r="K1814" s="5">
        <v>17</v>
      </c>
      <c r="L1814" s="5" t="s">
        <v>371</v>
      </c>
      <c r="M1814" s="5">
        <v>94</v>
      </c>
      <c r="N1814" s="5"/>
      <c r="O1814" s="5" t="s">
        <v>19</v>
      </c>
      <c r="P1814" s="5"/>
      <c r="Q1814" s="5" t="s">
        <v>21</v>
      </c>
      <c r="R1814" s="5" t="s">
        <v>27</v>
      </c>
      <c r="S1814" s="5">
        <v>72</v>
      </c>
      <c r="T1814" s="5" t="s">
        <v>22</v>
      </c>
      <c r="U1814" s="5" t="s">
        <v>23</v>
      </c>
      <c r="V1814" s="5" t="s">
        <v>24</v>
      </c>
      <c r="W1814" s="12">
        <v>162</v>
      </c>
      <c r="X1814" s="7">
        <f t="shared" si="112"/>
        <v>0.31</v>
      </c>
      <c r="Y1814" s="5">
        <f t="shared" si="113"/>
        <v>111.77999999999999</v>
      </c>
      <c r="AI1814" t="e">
        <f>VLOOKUP(A1814,NP!$A:$B,2,FALSE)</f>
        <v>#N/A</v>
      </c>
      <c r="AJ1814">
        <f t="shared" si="114"/>
        <v>0</v>
      </c>
      <c r="AK1814">
        <f>VLOOKUP(F1814,Kondition!$B$4:$AG$31,15,FALSE)*100</f>
        <v>31</v>
      </c>
      <c r="AL1814" t="e">
        <f t="shared" si="115"/>
        <v>#REF!</v>
      </c>
      <c r="AM1814">
        <v>17</v>
      </c>
    </row>
    <row r="1815" spans="1:39" x14ac:dyDescent="0.3">
      <c r="A1815" s="5">
        <v>10027188</v>
      </c>
      <c r="B1815" s="6">
        <v>5452000832979</v>
      </c>
      <c r="C1815" s="5" t="s">
        <v>76</v>
      </c>
      <c r="D1815" s="5" t="s">
        <v>486</v>
      </c>
      <c r="E1815" s="12">
        <v>142.5</v>
      </c>
      <c r="F1815" s="5" t="s">
        <v>41</v>
      </c>
      <c r="G1815" s="5">
        <v>2156516</v>
      </c>
      <c r="H1815" s="36" t="s">
        <v>76</v>
      </c>
      <c r="I1815" s="5">
        <v>215</v>
      </c>
      <c r="J1815" s="5">
        <v>65</v>
      </c>
      <c r="K1815" s="5">
        <v>16</v>
      </c>
      <c r="L1815" s="5" t="s">
        <v>371</v>
      </c>
      <c r="M1815" s="5">
        <v>98</v>
      </c>
      <c r="N1815" s="5"/>
      <c r="O1815" s="5" t="s">
        <v>33</v>
      </c>
      <c r="P1815" s="5"/>
      <c r="Q1815" s="5" t="s">
        <v>21</v>
      </c>
      <c r="R1815" s="5" t="s">
        <v>21</v>
      </c>
      <c r="S1815" s="5">
        <v>72</v>
      </c>
      <c r="T1815" s="5" t="s">
        <v>22</v>
      </c>
      <c r="U1815" s="5" t="s">
        <v>23</v>
      </c>
      <c r="V1815" s="5" t="s">
        <v>24</v>
      </c>
      <c r="W1815" s="12">
        <v>142.5</v>
      </c>
      <c r="X1815" s="7">
        <f t="shared" si="112"/>
        <v>0.31</v>
      </c>
      <c r="Y1815" s="5">
        <f t="shared" si="113"/>
        <v>98.324999999999989</v>
      </c>
      <c r="AI1815" t="e">
        <f>VLOOKUP(A1815,NP!$A:$B,2,FALSE)</f>
        <v>#N/A</v>
      </c>
      <c r="AJ1815">
        <f t="shared" si="114"/>
        <v>0</v>
      </c>
      <c r="AK1815">
        <f>VLOOKUP(F1815,Kondition!$B$4:$AG$31,12,FALSE)*100</f>
        <v>31</v>
      </c>
      <c r="AL1815" t="e">
        <f t="shared" si="115"/>
        <v>#REF!</v>
      </c>
      <c r="AM1815">
        <v>16</v>
      </c>
    </row>
    <row r="1816" spans="1:39" x14ac:dyDescent="0.3">
      <c r="A1816" s="5">
        <v>10027189</v>
      </c>
      <c r="B1816" s="6">
        <v>5452000832962</v>
      </c>
      <c r="C1816" s="5" t="s">
        <v>76</v>
      </c>
      <c r="D1816" s="5" t="s">
        <v>429</v>
      </c>
      <c r="E1816" s="12">
        <v>145</v>
      </c>
      <c r="F1816" s="5" t="s">
        <v>41</v>
      </c>
      <c r="G1816" s="5">
        <v>2156516</v>
      </c>
      <c r="H1816" s="36" t="s">
        <v>76</v>
      </c>
      <c r="I1816" s="5">
        <v>215</v>
      </c>
      <c r="J1816" s="5">
        <v>65</v>
      </c>
      <c r="K1816" s="5">
        <v>16</v>
      </c>
      <c r="L1816" s="5" t="s">
        <v>371</v>
      </c>
      <c r="M1816" s="5">
        <v>98</v>
      </c>
      <c r="N1816" s="5"/>
      <c r="O1816" s="5" t="s">
        <v>19</v>
      </c>
      <c r="P1816" s="5"/>
      <c r="Q1816" s="5" t="s">
        <v>21</v>
      </c>
      <c r="R1816" s="5" t="s">
        <v>21</v>
      </c>
      <c r="S1816" s="5">
        <v>72</v>
      </c>
      <c r="T1816" s="5" t="s">
        <v>22</v>
      </c>
      <c r="U1816" s="5" t="s">
        <v>23</v>
      </c>
      <c r="V1816" s="5" t="s">
        <v>24</v>
      </c>
      <c r="W1816" s="12">
        <v>145</v>
      </c>
      <c r="X1816" s="7">
        <f t="shared" si="112"/>
        <v>0.31</v>
      </c>
      <c r="Y1816" s="5">
        <f t="shared" si="113"/>
        <v>100.05</v>
      </c>
      <c r="AI1816" t="e">
        <f>VLOOKUP(A1816,NP!$A:$B,2,FALSE)</f>
        <v>#N/A</v>
      </c>
      <c r="AJ1816">
        <f t="shared" si="114"/>
        <v>0</v>
      </c>
      <c r="AK1816">
        <f>VLOOKUP(F1816,Kondition!$B$4:$AG$31,12,FALSE)*100</f>
        <v>31</v>
      </c>
      <c r="AL1816" t="e">
        <f t="shared" si="115"/>
        <v>#REF!</v>
      </c>
      <c r="AM1816">
        <v>16</v>
      </c>
    </row>
    <row r="1817" spans="1:39" x14ac:dyDescent="0.3">
      <c r="A1817" s="5">
        <v>10027224</v>
      </c>
      <c r="B1817" s="6">
        <v>5452000832290</v>
      </c>
      <c r="C1817" s="5" t="s">
        <v>76</v>
      </c>
      <c r="D1817" s="5" t="s">
        <v>487</v>
      </c>
      <c r="E1817" s="12">
        <v>117</v>
      </c>
      <c r="F1817" s="5" t="s">
        <v>41</v>
      </c>
      <c r="G1817" s="5">
        <v>2055516</v>
      </c>
      <c r="H1817" s="36" t="s">
        <v>76</v>
      </c>
      <c r="I1817" s="5">
        <v>205</v>
      </c>
      <c r="J1817" s="5">
        <v>55</v>
      </c>
      <c r="K1817" s="5">
        <v>16</v>
      </c>
      <c r="L1817" s="5" t="s">
        <v>371</v>
      </c>
      <c r="M1817" s="5">
        <v>91</v>
      </c>
      <c r="N1817" s="5"/>
      <c r="O1817" s="5" t="s">
        <v>19</v>
      </c>
      <c r="P1817" s="5"/>
      <c r="Q1817" s="5" t="s">
        <v>21</v>
      </c>
      <c r="R1817" s="5" t="s">
        <v>27</v>
      </c>
      <c r="S1817" s="5">
        <v>71</v>
      </c>
      <c r="T1817" s="5" t="s">
        <v>22</v>
      </c>
      <c r="U1817" s="5" t="s">
        <v>23</v>
      </c>
      <c r="V1817" s="5" t="s">
        <v>24</v>
      </c>
      <c r="W1817" s="12">
        <v>117</v>
      </c>
      <c r="X1817" s="7">
        <f t="shared" si="112"/>
        <v>0.31</v>
      </c>
      <c r="Y1817" s="5">
        <f t="shared" si="113"/>
        <v>80.72999999999999</v>
      </c>
      <c r="AI1817" t="e">
        <f>VLOOKUP(A1817,NP!$A:$B,2,FALSE)</f>
        <v>#N/A</v>
      </c>
      <c r="AJ1817">
        <f t="shared" si="114"/>
        <v>0</v>
      </c>
      <c r="AK1817">
        <f>VLOOKUP(F1817,Kondition!$B$4:$AG$31,12,FALSE)*100</f>
        <v>31</v>
      </c>
      <c r="AL1817" t="e">
        <f t="shared" si="115"/>
        <v>#REF!</v>
      </c>
      <c r="AM1817">
        <v>16</v>
      </c>
    </row>
    <row r="1818" spans="1:39" x14ac:dyDescent="0.3">
      <c r="A1818" s="5">
        <v>10027225</v>
      </c>
      <c r="B1818" s="6">
        <v>5452000832832</v>
      </c>
      <c r="C1818" s="5" t="s">
        <v>76</v>
      </c>
      <c r="D1818" s="5" t="s">
        <v>426</v>
      </c>
      <c r="E1818" s="12">
        <v>202</v>
      </c>
      <c r="F1818" s="5" t="s">
        <v>41</v>
      </c>
      <c r="G1818" s="5">
        <v>2055517</v>
      </c>
      <c r="H1818" s="36" t="s">
        <v>76</v>
      </c>
      <c r="I1818" s="5">
        <v>205</v>
      </c>
      <c r="J1818" s="5">
        <v>55</v>
      </c>
      <c r="K1818" s="5">
        <v>17</v>
      </c>
      <c r="L1818" s="5" t="s">
        <v>371</v>
      </c>
      <c r="M1818" s="5">
        <v>95</v>
      </c>
      <c r="N1818" s="5"/>
      <c r="O1818" s="5" t="s">
        <v>25</v>
      </c>
      <c r="P1818" s="5"/>
      <c r="Q1818" s="5" t="s">
        <v>21</v>
      </c>
      <c r="R1818" s="5" t="s">
        <v>27</v>
      </c>
      <c r="S1818" s="5">
        <v>72</v>
      </c>
      <c r="T1818" s="5" t="s">
        <v>22</v>
      </c>
      <c r="U1818" s="5" t="s">
        <v>23</v>
      </c>
      <c r="V1818" s="5" t="s">
        <v>24</v>
      </c>
      <c r="W1818" s="12">
        <v>202</v>
      </c>
      <c r="X1818" s="7">
        <f t="shared" si="112"/>
        <v>0.31</v>
      </c>
      <c r="Y1818" s="5">
        <f t="shared" si="113"/>
        <v>139.38</v>
      </c>
      <c r="AI1818" t="e">
        <f>VLOOKUP(A1818,NP!$A:$B,2,FALSE)</f>
        <v>#N/A</v>
      </c>
      <c r="AJ1818">
        <f t="shared" si="114"/>
        <v>0</v>
      </c>
      <c r="AK1818">
        <f>VLOOKUP(F1818,Kondition!$B$4:$AG$31,15,FALSE)*100</f>
        <v>31</v>
      </c>
      <c r="AL1818" t="e">
        <f t="shared" si="115"/>
        <v>#REF!</v>
      </c>
      <c r="AM1818">
        <v>17</v>
      </c>
    </row>
    <row r="1819" spans="1:39" x14ac:dyDescent="0.3">
      <c r="A1819" s="5">
        <v>10027226</v>
      </c>
      <c r="B1819" s="6">
        <v>5452000833129</v>
      </c>
      <c r="C1819" s="5" t="s">
        <v>76</v>
      </c>
      <c r="D1819" s="5" t="s">
        <v>488</v>
      </c>
      <c r="E1819" s="12">
        <v>188.5</v>
      </c>
      <c r="F1819" s="5" t="s">
        <v>41</v>
      </c>
      <c r="G1819" s="5">
        <v>2255517</v>
      </c>
      <c r="H1819" s="36" t="s">
        <v>76</v>
      </c>
      <c r="I1819" s="5">
        <v>225</v>
      </c>
      <c r="J1819" s="5">
        <v>55</v>
      </c>
      <c r="K1819" s="5">
        <v>17</v>
      </c>
      <c r="L1819" s="5" t="s">
        <v>371</v>
      </c>
      <c r="M1819" s="5">
        <v>101</v>
      </c>
      <c r="N1819" s="5"/>
      <c r="O1819" s="5" t="s">
        <v>25</v>
      </c>
      <c r="P1819" s="5"/>
      <c r="Q1819" s="5" t="s">
        <v>21</v>
      </c>
      <c r="R1819" s="5" t="s">
        <v>27</v>
      </c>
      <c r="S1819" s="5">
        <v>72</v>
      </c>
      <c r="T1819" s="5" t="s">
        <v>22</v>
      </c>
      <c r="U1819" s="5" t="s">
        <v>23</v>
      </c>
      <c r="V1819" s="5" t="s">
        <v>24</v>
      </c>
      <c r="W1819" s="12">
        <v>188.5</v>
      </c>
      <c r="X1819" s="7">
        <f t="shared" si="112"/>
        <v>0.31</v>
      </c>
      <c r="Y1819" s="5">
        <f t="shared" si="113"/>
        <v>130.065</v>
      </c>
      <c r="AI1819" t="e">
        <f>VLOOKUP(A1819,NP!$A:$B,2,FALSE)</f>
        <v>#N/A</v>
      </c>
      <c r="AJ1819">
        <f t="shared" si="114"/>
        <v>0</v>
      </c>
      <c r="AK1819">
        <f>VLOOKUP(F1819,Kondition!$B$4:$AG$31,15,FALSE)*100</f>
        <v>31</v>
      </c>
      <c r="AL1819" t="e">
        <f t="shared" si="115"/>
        <v>#REF!</v>
      </c>
      <c r="AM1819">
        <v>17</v>
      </c>
    </row>
    <row r="1820" spans="1:39" x14ac:dyDescent="0.3">
      <c r="A1820" s="5">
        <v>10027227</v>
      </c>
      <c r="B1820" s="6">
        <v>5452000833136</v>
      </c>
      <c r="C1820" s="5" t="s">
        <v>76</v>
      </c>
      <c r="D1820" s="5" t="s">
        <v>489</v>
      </c>
      <c r="E1820" s="12">
        <v>225.5</v>
      </c>
      <c r="F1820" s="5" t="s">
        <v>41</v>
      </c>
      <c r="G1820" s="5">
        <v>2354018</v>
      </c>
      <c r="H1820" s="36" t="s">
        <v>76</v>
      </c>
      <c r="I1820" s="5">
        <v>235</v>
      </c>
      <c r="J1820" s="5">
        <v>40</v>
      </c>
      <c r="K1820" s="5">
        <v>18</v>
      </c>
      <c r="L1820" s="5" t="s">
        <v>371</v>
      </c>
      <c r="M1820" s="5">
        <v>95</v>
      </c>
      <c r="N1820" s="5"/>
      <c r="O1820" s="5" t="s">
        <v>25</v>
      </c>
      <c r="P1820" s="5"/>
      <c r="Q1820" s="5" t="s">
        <v>26</v>
      </c>
      <c r="R1820" s="5" t="s">
        <v>27</v>
      </c>
      <c r="S1820" s="5">
        <v>72</v>
      </c>
      <c r="T1820" s="5" t="s">
        <v>22</v>
      </c>
      <c r="U1820" s="5" t="s">
        <v>23</v>
      </c>
      <c r="V1820" s="5" t="s">
        <v>24</v>
      </c>
      <c r="W1820" s="12">
        <v>225.5</v>
      </c>
      <c r="X1820" s="7">
        <f t="shared" si="112"/>
        <v>0.31</v>
      </c>
      <c r="Y1820" s="5">
        <f t="shared" si="113"/>
        <v>155.595</v>
      </c>
      <c r="AI1820" t="e">
        <f>VLOOKUP(A1820,NP!$A:$B,2,FALSE)</f>
        <v>#N/A</v>
      </c>
      <c r="AJ1820">
        <f t="shared" si="114"/>
        <v>0</v>
      </c>
      <c r="AK1820">
        <f>VLOOKUP(F1820,Kondition!$B$4:$AG$31,18,FALSE)*100</f>
        <v>31</v>
      </c>
      <c r="AL1820" t="e">
        <f t="shared" si="115"/>
        <v>#REF!</v>
      </c>
      <c r="AM1820">
        <v>17</v>
      </c>
    </row>
    <row r="1821" spans="1:39" x14ac:dyDescent="0.3">
      <c r="A1821" s="5">
        <v>10027228</v>
      </c>
      <c r="B1821" s="6">
        <v>5452000833181</v>
      </c>
      <c r="C1821" s="5" t="s">
        <v>76</v>
      </c>
      <c r="D1821" s="5" t="s">
        <v>490</v>
      </c>
      <c r="E1821" s="12">
        <v>207</v>
      </c>
      <c r="F1821" s="5" t="s">
        <v>41</v>
      </c>
      <c r="G1821" s="5">
        <v>2454018</v>
      </c>
      <c r="H1821" s="36" t="s">
        <v>76</v>
      </c>
      <c r="I1821" s="5">
        <v>245</v>
      </c>
      <c r="J1821" s="5">
        <v>40</v>
      </c>
      <c r="K1821" s="5">
        <v>18</v>
      </c>
      <c r="L1821" s="5" t="s">
        <v>371</v>
      </c>
      <c r="M1821" s="5">
        <v>97</v>
      </c>
      <c r="N1821" s="5"/>
      <c r="O1821" s="5" t="s">
        <v>25</v>
      </c>
      <c r="P1821" s="5"/>
      <c r="Q1821" s="5" t="s">
        <v>21</v>
      </c>
      <c r="R1821" s="5" t="s">
        <v>27</v>
      </c>
      <c r="S1821" s="5">
        <v>72</v>
      </c>
      <c r="T1821" s="5" t="s">
        <v>22</v>
      </c>
      <c r="U1821" s="5" t="s">
        <v>23</v>
      </c>
      <c r="V1821" s="5" t="s">
        <v>24</v>
      </c>
      <c r="W1821" s="12">
        <v>207</v>
      </c>
      <c r="X1821" s="7">
        <f t="shared" si="112"/>
        <v>0.31</v>
      </c>
      <c r="Y1821" s="5">
        <f t="shared" si="113"/>
        <v>142.82999999999998</v>
      </c>
      <c r="AI1821" t="e">
        <f>VLOOKUP(A1821,NP!$A:$B,2,FALSE)</f>
        <v>#N/A</v>
      </c>
      <c r="AJ1821">
        <f t="shared" si="114"/>
        <v>0</v>
      </c>
      <c r="AK1821">
        <f>VLOOKUP(F1821,Kondition!$B$4:$AG$31,18,FALSE)*100</f>
        <v>31</v>
      </c>
      <c r="AL1821" t="e">
        <f t="shared" si="115"/>
        <v>#REF!</v>
      </c>
      <c r="AM1821">
        <v>17</v>
      </c>
    </row>
    <row r="1822" spans="1:39" x14ac:dyDescent="0.3">
      <c r="A1822" s="5">
        <v>10027252</v>
      </c>
      <c r="B1822" s="6">
        <v>5452000833075</v>
      </c>
      <c r="C1822" s="5" t="s">
        <v>76</v>
      </c>
      <c r="D1822" s="5" t="s">
        <v>491</v>
      </c>
      <c r="E1822" s="12">
        <v>177</v>
      </c>
      <c r="F1822" s="5" t="s">
        <v>41</v>
      </c>
      <c r="G1822" s="5">
        <v>2255017</v>
      </c>
      <c r="H1822" s="36" t="s">
        <v>76</v>
      </c>
      <c r="I1822" s="5">
        <v>225</v>
      </c>
      <c r="J1822" s="5">
        <v>50</v>
      </c>
      <c r="K1822" s="5">
        <v>17</v>
      </c>
      <c r="L1822" s="5" t="s">
        <v>371</v>
      </c>
      <c r="M1822" s="5">
        <v>98</v>
      </c>
      <c r="N1822" s="5"/>
      <c r="O1822" s="5" t="s">
        <v>19</v>
      </c>
      <c r="P1822" s="5"/>
      <c r="Q1822" s="5" t="s">
        <v>21</v>
      </c>
      <c r="R1822" s="5" t="s">
        <v>21</v>
      </c>
      <c r="S1822" s="5">
        <v>72</v>
      </c>
      <c r="T1822" s="5" t="s">
        <v>22</v>
      </c>
      <c r="U1822" s="5" t="s">
        <v>23</v>
      </c>
      <c r="V1822" s="5" t="s">
        <v>24</v>
      </c>
      <c r="W1822" s="12">
        <v>177</v>
      </c>
      <c r="X1822" s="7">
        <f t="shared" si="112"/>
        <v>0.31</v>
      </c>
      <c r="Y1822" s="5">
        <f t="shared" si="113"/>
        <v>122.13</v>
      </c>
      <c r="AI1822" t="e">
        <f>VLOOKUP(A1822,NP!$A:$B,2,FALSE)</f>
        <v>#N/A</v>
      </c>
      <c r="AJ1822">
        <f t="shared" si="114"/>
        <v>0</v>
      </c>
      <c r="AK1822">
        <f>VLOOKUP(F1822,Kondition!$B$4:$AG$31,15,FALSE)*100</f>
        <v>31</v>
      </c>
      <c r="AL1822" t="e">
        <f t="shared" si="115"/>
        <v>#REF!</v>
      </c>
      <c r="AM1822">
        <v>17</v>
      </c>
    </row>
    <row r="1823" spans="1:39" x14ac:dyDescent="0.3">
      <c r="A1823" s="5">
        <v>10027292</v>
      </c>
      <c r="B1823" s="6">
        <v>5452000833259</v>
      </c>
      <c r="C1823" s="5" t="s">
        <v>76</v>
      </c>
      <c r="D1823" s="5" t="s">
        <v>453</v>
      </c>
      <c r="E1823" s="12">
        <v>364.5</v>
      </c>
      <c r="F1823" s="5" t="s">
        <v>41</v>
      </c>
      <c r="G1823" s="5">
        <v>2654520</v>
      </c>
      <c r="H1823" s="36" t="s">
        <v>76</v>
      </c>
      <c r="I1823" s="5">
        <v>265</v>
      </c>
      <c r="J1823" s="5">
        <v>45</v>
      </c>
      <c r="K1823" s="5">
        <v>20</v>
      </c>
      <c r="L1823" s="5" t="s">
        <v>371</v>
      </c>
      <c r="M1823" s="5">
        <v>108</v>
      </c>
      <c r="N1823" s="5"/>
      <c r="O1823" s="5" t="s">
        <v>25</v>
      </c>
      <c r="P1823" s="5"/>
      <c r="Q1823" s="5" t="s">
        <v>21</v>
      </c>
      <c r="R1823" s="5" t="s">
        <v>21</v>
      </c>
      <c r="S1823" s="5">
        <v>73</v>
      </c>
      <c r="T1823" s="5" t="s">
        <v>22</v>
      </c>
      <c r="U1823" s="5" t="s">
        <v>23</v>
      </c>
      <c r="V1823" s="5" t="s">
        <v>24</v>
      </c>
      <c r="W1823" s="12">
        <v>364.5</v>
      </c>
      <c r="X1823" s="7" t="str">
        <f t="shared" si="112"/>
        <v>NP</v>
      </c>
      <c r="Y1823" s="5">
        <f t="shared" si="113"/>
        <v>232</v>
      </c>
      <c r="AI1823">
        <f>VLOOKUP(A1823,NP!$A:$B,2,FALSE)</f>
        <v>232</v>
      </c>
      <c r="AJ1823">
        <f t="shared" si="114"/>
        <v>232</v>
      </c>
      <c r="AK1823">
        <f>VLOOKUP(F1823,Kondition!$B$4:$AG$309,24,FALSE)*100</f>
        <v>35</v>
      </c>
      <c r="AL1823" t="e">
        <f t="shared" si="115"/>
        <v>#REF!</v>
      </c>
      <c r="AM1823">
        <v>19</v>
      </c>
    </row>
    <row r="1824" spans="1:39" x14ac:dyDescent="0.3">
      <c r="A1824" s="5">
        <v>10027296</v>
      </c>
      <c r="B1824" s="6">
        <v>5452000832870</v>
      </c>
      <c r="C1824" s="5" t="s">
        <v>76</v>
      </c>
      <c r="D1824" s="5" t="s">
        <v>492</v>
      </c>
      <c r="E1824" s="12">
        <v>200</v>
      </c>
      <c r="F1824" s="5" t="s">
        <v>41</v>
      </c>
      <c r="G1824" s="5">
        <v>2154517</v>
      </c>
      <c r="H1824" s="36" t="s">
        <v>76</v>
      </c>
      <c r="I1824" s="5">
        <v>215</v>
      </c>
      <c r="J1824" s="5">
        <v>45</v>
      </c>
      <c r="K1824" s="5">
        <v>17</v>
      </c>
      <c r="L1824" s="5" t="s">
        <v>371</v>
      </c>
      <c r="M1824" s="5">
        <v>91</v>
      </c>
      <c r="N1824" s="5"/>
      <c r="O1824" s="5" t="s">
        <v>25</v>
      </c>
      <c r="P1824" s="5"/>
      <c r="Q1824" s="5" t="s">
        <v>21</v>
      </c>
      <c r="R1824" s="5" t="s">
        <v>27</v>
      </c>
      <c r="S1824" s="5">
        <v>71</v>
      </c>
      <c r="T1824" s="5" t="s">
        <v>22</v>
      </c>
      <c r="U1824" s="5" t="s">
        <v>23</v>
      </c>
      <c r="V1824" s="5" t="s">
        <v>24</v>
      </c>
      <c r="W1824" s="12">
        <v>200</v>
      </c>
      <c r="X1824" s="7">
        <f t="shared" si="112"/>
        <v>0.31</v>
      </c>
      <c r="Y1824" s="5">
        <f t="shared" si="113"/>
        <v>138</v>
      </c>
      <c r="AI1824" t="e">
        <f>VLOOKUP(A1824,NP!$A:$B,2,FALSE)</f>
        <v>#N/A</v>
      </c>
      <c r="AJ1824">
        <f t="shared" si="114"/>
        <v>0</v>
      </c>
      <c r="AK1824">
        <f>VLOOKUP(F1824,Kondition!$B$4:$AG$31,15,FALSE)*100</f>
        <v>31</v>
      </c>
      <c r="AL1824" t="e">
        <f t="shared" si="115"/>
        <v>#REF!</v>
      </c>
      <c r="AM1824">
        <v>17</v>
      </c>
    </row>
    <row r="1825" spans="1:39" x14ac:dyDescent="0.3">
      <c r="A1825" s="5">
        <v>10027298</v>
      </c>
      <c r="B1825" s="6">
        <v>5452000833143</v>
      </c>
      <c r="C1825" s="5" t="s">
        <v>76</v>
      </c>
      <c r="D1825" s="5" t="s">
        <v>493</v>
      </c>
      <c r="E1825" s="12">
        <v>224.5</v>
      </c>
      <c r="F1825" s="5" t="s">
        <v>41</v>
      </c>
      <c r="G1825" s="5">
        <v>2354517</v>
      </c>
      <c r="H1825" s="36" t="s">
        <v>76</v>
      </c>
      <c r="I1825" s="5">
        <v>235</v>
      </c>
      <c r="J1825" s="5">
        <v>45</v>
      </c>
      <c r="K1825" s="5">
        <v>17</v>
      </c>
      <c r="L1825" s="5" t="s">
        <v>371</v>
      </c>
      <c r="M1825" s="5">
        <v>97</v>
      </c>
      <c r="N1825" s="5"/>
      <c r="O1825" s="5" t="s">
        <v>25</v>
      </c>
      <c r="P1825" s="5"/>
      <c r="Q1825" s="5" t="s">
        <v>21</v>
      </c>
      <c r="R1825" s="5" t="s">
        <v>21</v>
      </c>
      <c r="S1825" s="5">
        <v>72</v>
      </c>
      <c r="T1825" s="5" t="s">
        <v>22</v>
      </c>
      <c r="U1825" s="5" t="s">
        <v>23</v>
      </c>
      <c r="V1825" s="5" t="s">
        <v>24</v>
      </c>
      <c r="W1825" s="12">
        <v>224.5</v>
      </c>
      <c r="X1825" s="7">
        <f t="shared" si="112"/>
        <v>0.31</v>
      </c>
      <c r="Y1825" s="5">
        <f t="shared" si="113"/>
        <v>154.905</v>
      </c>
      <c r="AI1825" t="e">
        <f>VLOOKUP(A1825,NP!$A:$B,2,FALSE)</f>
        <v>#N/A</v>
      </c>
      <c r="AJ1825">
        <f t="shared" si="114"/>
        <v>0</v>
      </c>
      <c r="AK1825">
        <f>VLOOKUP(F1825,Kondition!$B$4:$AG$31,15,FALSE)*100</f>
        <v>31</v>
      </c>
      <c r="AL1825" t="e">
        <f t="shared" si="115"/>
        <v>#REF!</v>
      </c>
      <c r="AM1825">
        <v>17</v>
      </c>
    </row>
    <row r="1826" spans="1:39" x14ac:dyDescent="0.3">
      <c r="A1826" s="5">
        <v>10027299</v>
      </c>
      <c r="B1826" s="6">
        <v>5452000832900</v>
      </c>
      <c r="C1826" s="5" t="s">
        <v>76</v>
      </c>
      <c r="D1826" s="5" t="s">
        <v>494</v>
      </c>
      <c r="E1826" s="12">
        <v>186</v>
      </c>
      <c r="F1826" s="5" t="s">
        <v>41</v>
      </c>
      <c r="G1826" s="5">
        <v>2155017</v>
      </c>
      <c r="H1826" s="36" t="s">
        <v>76</v>
      </c>
      <c r="I1826" s="5">
        <v>215</v>
      </c>
      <c r="J1826" s="5">
        <v>50</v>
      </c>
      <c r="K1826" s="5">
        <v>17</v>
      </c>
      <c r="L1826" s="5" t="s">
        <v>371</v>
      </c>
      <c r="M1826" s="5">
        <v>95</v>
      </c>
      <c r="N1826" s="5"/>
      <c r="O1826" s="5" t="s">
        <v>25</v>
      </c>
      <c r="P1826" s="5"/>
      <c r="Q1826" s="5" t="s">
        <v>21</v>
      </c>
      <c r="R1826" s="5" t="s">
        <v>21</v>
      </c>
      <c r="S1826" s="5">
        <v>72</v>
      </c>
      <c r="T1826" s="5" t="s">
        <v>22</v>
      </c>
      <c r="U1826" s="5" t="s">
        <v>23</v>
      </c>
      <c r="V1826" s="5" t="s">
        <v>24</v>
      </c>
      <c r="W1826" s="12">
        <v>186</v>
      </c>
      <c r="X1826" s="7">
        <f t="shared" si="112"/>
        <v>0.31</v>
      </c>
      <c r="Y1826" s="5">
        <f t="shared" si="113"/>
        <v>128.34</v>
      </c>
      <c r="AI1826" t="e">
        <f>VLOOKUP(A1826,NP!$A:$B,2,FALSE)</f>
        <v>#N/A</v>
      </c>
      <c r="AJ1826">
        <f t="shared" si="114"/>
        <v>0</v>
      </c>
      <c r="AK1826">
        <f>VLOOKUP(F1826,Kondition!$B$4:$AG$31,15,FALSE)*100</f>
        <v>31</v>
      </c>
      <c r="AL1826" t="e">
        <f t="shared" si="115"/>
        <v>#REF!</v>
      </c>
      <c r="AM1826">
        <v>17</v>
      </c>
    </row>
    <row r="1827" spans="1:39" x14ac:dyDescent="0.3">
      <c r="A1827" s="5">
        <v>10027300</v>
      </c>
      <c r="B1827" s="6">
        <v>5452000833235</v>
      </c>
      <c r="C1827" s="5" t="s">
        <v>76</v>
      </c>
      <c r="D1827" s="5" t="s">
        <v>495</v>
      </c>
      <c r="E1827" s="12">
        <v>280.5</v>
      </c>
      <c r="F1827" s="5" t="s">
        <v>41</v>
      </c>
      <c r="G1827" s="5">
        <v>2554019</v>
      </c>
      <c r="H1827" s="36" t="s">
        <v>76</v>
      </c>
      <c r="I1827" s="5">
        <v>255</v>
      </c>
      <c r="J1827" s="5">
        <v>40</v>
      </c>
      <c r="K1827" s="5">
        <v>19</v>
      </c>
      <c r="L1827" s="5" t="s">
        <v>371</v>
      </c>
      <c r="M1827" s="5">
        <v>100</v>
      </c>
      <c r="N1827" s="5"/>
      <c r="O1827" s="5" t="s">
        <v>25</v>
      </c>
      <c r="P1827" s="5"/>
      <c r="Q1827" s="5" t="s">
        <v>21</v>
      </c>
      <c r="R1827" s="5" t="s">
        <v>27</v>
      </c>
      <c r="S1827" s="5">
        <v>73</v>
      </c>
      <c r="T1827" s="5" t="s">
        <v>22</v>
      </c>
      <c r="U1827" s="5" t="s">
        <v>23</v>
      </c>
      <c r="V1827" s="5" t="s">
        <v>24</v>
      </c>
      <c r="W1827" s="12">
        <v>280.5</v>
      </c>
      <c r="X1827" s="7">
        <f t="shared" si="112"/>
        <v>0.35</v>
      </c>
      <c r="Y1827" s="5">
        <f t="shared" si="113"/>
        <v>182.32500000000002</v>
      </c>
      <c r="AI1827" t="e">
        <f>VLOOKUP(A1827,NP!$A:$B,2,FALSE)</f>
        <v>#N/A</v>
      </c>
      <c r="AJ1827">
        <f t="shared" si="114"/>
        <v>0</v>
      </c>
      <c r="AK1827">
        <f>VLOOKUP(F1827,Kondition!$B$4:$AG$31,21,FALSE)*100</f>
        <v>35</v>
      </c>
      <c r="AL1827" t="e">
        <f t="shared" si="115"/>
        <v>#REF!</v>
      </c>
      <c r="AM1827">
        <v>19</v>
      </c>
    </row>
    <row r="1828" spans="1:39" x14ac:dyDescent="0.3">
      <c r="A1828" s="5">
        <v>10027302</v>
      </c>
      <c r="B1828" s="6">
        <v>5452000833051</v>
      </c>
      <c r="C1828" s="5" t="s">
        <v>76</v>
      </c>
      <c r="D1828" s="5" t="s">
        <v>496</v>
      </c>
      <c r="E1828" s="12">
        <v>205.5</v>
      </c>
      <c r="F1828" s="5" t="s">
        <v>41</v>
      </c>
      <c r="G1828" s="5">
        <v>2254518</v>
      </c>
      <c r="H1828" s="36" t="s">
        <v>76</v>
      </c>
      <c r="I1828" s="5">
        <v>225</v>
      </c>
      <c r="J1828" s="5">
        <v>45</v>
      </c>
      <c r="K1828" s="5">
        <v>18</v>
      </c>
      <c r="L1828" s="5" t="s">
        <v>371</v>
      </c>
      <c r="M1828" s="5">
        <v>95</v>
      </c>
      <c r="N1828" s="5"/>
      <c r="O1828" s="5" t="s">
        <v>25</v>
      </c>
      <c r="P1828" s="5"/>
      <c r="Q1828" s="5" t="s">
        <v>21</v>
      </c>
      <c r="R1828" s="5" t="s">
        <v>27</v>
      </c>
      <c r="S1828" s="5">
        <v>72</v>
      </c>
      <c r="T1828" s="5" t="s">
        <v>22</v>
      </c>
      <c r="U1828" s="5" t="s">
        <v>23</v>
      </c>
      <c r="V1828" s="5" t="s">
        <v>24</v>
      </c>
      <c r="W1828" s="12">
        <v>205.5</v>
      </c>
      <c r="X1828" s="7">
        <f t="shared" si="112"/>
        <v>0.31</v>
      </c>
      <c r="Y1828" s="5">
        <f t="shared" si="113"/>
        <v>141.79499999999999</v>
      </c>
      <c r="AI1828" t="e">
        <f>VLOOKUP(A1828,NP!$A:$B,2,FALSE)</f>
        <v>#N/A</v>
      </c>
      <c r="AJ1828">
        <f t="shared" si="114"/>
        <v>0</v>
      </c>
      <c r="AK1828">
        <f>VLOOKUP(F1828,Kondition!$B$4:$AG$31,18,FALSE)*100</f>
        <v>31</v>
      </c>
      <c r="AL1828" t="e">
        <f t="shared" si="115"/>
        <v>#REF!</v>
      </c>
      <c r="AM1828">
        <v>17</v>
      </c>
    </row>
    <row r="1829" spans="1:39" x14ac:dyDescent="0.3">
      <c r="A1829" s="5">
        <v>10027303</v>
      </c>
      <c r="B1829" s="6">
        <v>5452000833082</v>
      </c>
      <c r="C1829" s="5" t="s">
        <v>76</v>
      </c>
      <c r="D1829" s="5" t="s">
        <v>497</v>
      </c>
      <c r="E1829" s="12">
        <v>180.5</v>
      </c>
      <c r="F1829" s="5" t="s">
        <v>41</v>
      </c>
      <c r="G1829" s="5">
        <v>2255017</v>
      </c>
      <c r="H1829" s="36" t="s">
        <v>76</v>
      </c>
      <c r="I1829" s="5">
        <v>225</v>
      </c>
      <c r="J1829" s="5">
        <v>50</v>
      </c>
      <c r="K1829" s="5">
        <v>17</v>
      </c>
      <c r="L1829" s="5" t="s">
        <v>371</v>
      </c>
      <c r="M1829" s="5">
        <v>98</v>
      </c>
      <c r="N1829" s="5"/>
      <c r="O1829" s="5" t="s">
        <v>25</v>
      </c>
      <c r="P1829" s="5"/>
      <c r="Q1829" s="5" t="s">
        <v>21</v>
      </c>
      <c r="R1829" s="5" t="s">
        <v>21</v>
      </c>
      <c r="S1829" s="5">
        <v>72</v>
      </c>
      <c r="T1829" s="5" t="s">
        <v>22</v>
      </c>
      <c r="U1829" s="5" t="s">
        <v>23</v>
      </c>
      <c r="V1829" s="5" t="s">
        <v>24</v>
      </c>
      <c r="W1829" s="12">
        <v>180.5</v>
      </c>
      <c r="X1829" s="7">
        <f t="shared" si="112"/>
        <v>0.31</v>
      </c>
      <c r="Y1829" s="5">
        <f t="shared" si="113"/>
        <v>124.54499999999999</v>
      </c>
      <c r="AI1829" t="e">
        <f>VLOOKUP(A1829,NP!$A:$B,2,FALSE)</f>
        <v>#N/A</v>
      </c>
      <c r="AJ1829">
        <f t="shared" si="114"/>
        <v>0</v>
      </c>
      <c r="AK1829">
        <f>VLOOKUP(F1829,Kondition!$B$4:$AG$31,15,FALSE)*100</f>
        <v>31</v>
      </c>
      <c r="AL1829" t="e">
        <f t="shared" si="115"/>
        <v>#REF!</v>
      </c>
      <c r="AM1829">
        <v>17</v>
      </c>
    </row>
    <row r="1830" spans="1:39" x14ac:dyDescent="0.3">
      <c r="A1830" s="5">
        <v>10027304</v>
      </c>
      <c r="B1830" s="6">
        <v>5452000832887</v>
      </c>
      <c r="C1830" s="5" t="s">
        <v>76</v>
      </c>
      <c r="D1830" s="5" t="s">
        <v>435</v>
      </c>
      <c r="E1830" s="12">
        <v>214</v>
      </c>
      <c r="F1830" s="5" t="s">
        <v>41</v>
      </c>
      <c r="G1830" s="5">
        <v>2154518</v>
      </c>
      <c r="H1830" s="36" t="s">
        <v>76</v>
      </c>
      <c r="I1830" s="5">
        <v>215</v>
      </c>
      <c r="J1830" s="5">
        <v>45</v>
      </c>
      <c r="K1830" s="5">
        <v>18</v>
      </c>
      <c r="L1830" s="5" t="s">
        <v>371</v>
      </c>
      <c r="M1830" s="5">
        <v>93</v>
      </c>
      <c r="N1830" s="5"/>
      <c r="O1830" s="5" t="s">
        <v>25</v>
      </c>
      <c r="P1830" s="5"/>
      <c r="Q1830" s="5" t="s">
        <v>26</v>
      </c>
      <c r="R1830" s="5" t="s">
        <v>27</v>
      </c>
      <c r="S1830" s="5">
        <v>72</v>
      </c>
      <c r="T1830" s="5" t="s">
        <v>22</v>
      </c>
      <c r="U1830" s="5" t="s">
        <v>23</v>
      </c>
      <c r="V1830" s="5" t="s">
        <v>24</v>
      </c>
      <c r="W1830" s="12">
        <v>214</v>
      </c>
      <c r="X1830" s="7">
        <f t="shared" si="112"/>
        <v>0.31</v>
      </c>
      <c r="Y1830" s="5">
        <f t="shared" si="113"/>
        <v>147.66</v>
      </c>
      <c r="AI1830" t="e">
        <f>VLOOKUP(A1830,NP!$A:$B,2,FALSE)</f>
        <v>#N/A</v>
      </c>
      <c r="AJ1830">
        <f t="shared" si="114"/>
        <v>0</v>
      </c>
      <c r="AK1830">
        <f>VLOOKUP(F1830,Kondition!$B$4:$AG$31,18,FALSE)*100</f>
        <v>31</v>
      </c>
      <c r="AL1830" t="e">
        <f t="shared" si="115"/>
        <v>#REF!</v>
      </c>
      <c r="AM1830">
        <v>17</v>
      </c>
    </row>
    <row r="1831" spans="1:39" x14ac:dyDescent="0.3">
      <c r="A1831" s="5">
        <v>10027305</v>
      </c>
      <c r="B1831" s="6">
        <v>5452000833211</v>
      </c>
      <c r="C1831" s="5" t="s">
        <v>76</v>
      </c>
      <c r="D1831" s="5" t="s">
        <v>498</v>
      </c>
      <c r="E1831" s="12">
        <v>239.5</v>
      </c>
      <c r="F1831" s="5" t="s">
        <v>41</v>
      </c>
      <c r="G1831" s="5">
        <v>2454517</v>
      </c>
      <c r="H1831" s="36" t="s">
        <v>76</v>
      </c>
      <c r="I1831" s="5">
        <v>245</v>
      </c>
      <c r="J1831" s="5">
        <v>45</v>
      </c>
      <c r="K1831" s="5">
        <v>17</v>
      </c>
      <c r="L1831" s="5" t="s">
        <v>371</v>
      </c>
      <c r="M1831" s="5">
        <v>99</v>
      </c>
      <c r="N1831" s="5"/>
      <c r="O1831" s="5" t="s">
        <v>25</v>
      </c>
      <c r="P1831" s="5"/>
      <c r="Q1831" s="5" t="s">
        <v>21</v>
      </c>
      <c r="R1831" s="5" t="s">
        <v>21</v>
      </c>
      <c r="S1831" s="5">
        <v>72</v>
      </c>
      <c r="T1831" s="5" t="s">
        <v>22</v>
      </c>
      <c r="U1831" s="5" t="s">
        <v>23</v>
      </c>
      <c r="V1831" s="5" t="s">
        <v>24</v>
      </c>
      <c r="W1831" s="12">
        <v>239.5</v>
      </c>
      <c r="X1831" s="7" t="str">
        <f t="shared" si="112"/>
        <v>NP</v>
      </c>
      <c r="Y1831" s="5">
        <f t="shared" si="113"/>
        <v>164.5</v>
      </c>
      <c r="AI1831">
        <f>VLOOKUP(A1831,NP!$A:$B,2,FALSE)</f>
        <v>164.5</v>
      </c>
      <c r="AJ1831">
        <f t="shared" si="114"/>
        <v>164.5</v>
      </c>
      <c r="AK1831">
        <f>VLOOKUP(F1831,Kondition!$B$4:$AG$31,15,FALSE)*100</f>
        <v>31</v>
      </c>
      <c r="AL1831" t="e">
        <f t="shared" si="115"/>
        <v>#REF!</v>
      </c>
      <c r="AM1831">
        <v>17</v>
      </c>
    </row>
    <row r="1832" spans="1:39" x14ac:dyDescent="0.3">
      <c r="A1832" s="5">
        <v>10027306</v>
      </c>
      <c r="B1832" s="6">
        <v>5452000833198</v>
      </c>
      <c r="C1832" s="5" t="s">
        <v>76</v>
      </c>
      <c r="D1832" s="5" t="s">
        <v>499</v>
      </c>
      <c r="E1832" s="12">
        <v>308</v>
      </c>
      <c r="F1832" s="5" t="s">
        <v>41</v>
      </c>
      <c r="G1832" s="5">
        <v>2454019</v>
      </c>
      <c r="H1832" s="36" t="s">
        <v>76</v>
      </c>
      <c r="I1832" s="5">
        <v>245</v>
      </c>
      <c r="J1832" s="5">
        <v>40</v>
      </c>
      <c r="K1832" s="5">
        <v>19</v>
      </c>
      <c r="L1832" s="5" t="s">
        <v>371</v>
      </c>
      <c r="M1832" s="5">
        <v>98</v>
      </c>
      <c r="N1832" s="5"/>
      <c r="O1832" s="5" t="s">
        <v>25</v>
      </c>
      <c r="P1832" s="5"/>
      <c r="Q1832" s="5" t="s">
        <v>21</v>
      </c>
      <c r="R1832" s="5" t="s">
        <v>27</v>
      </c>
      <c r="S1832" s="5">
        <v>72</v>
      </c>
      <c r="T1832" s="5" t="s">
        <v>22</v>
      </c>
      <c r="U1832" s="5" t="s">
        <v>23</v>
      </c>
      <c r="V1832" s="5" t="s">
        <v>24</v>
      </c>
      <c r="W1832" s="12">
        <v>308</v>
      </c>
      <c r="X1832" s="7">
        <f t="shared" si="112"/>
        <v>0.35</v>
      </c>
      <c r="Y1832" s="5">
        <f t="shared" si="113"/>
        <v>200.20000000000002</v>
      </c>
      <c r="AI1832" t="e">
        <f>VLOOKUP(A1832,NP!$A:$B,2,FALSE)</f>
        <v>#N/A</v>
      </c>
      <c r="AJ1832">
        <f t="shared" si="114"/>
        <v>0</v>
      </c>
      <c r="AK1832">
        <f>VLOOKUP(F1832,Kondition!$B$4:$AG$31,21,FALSE)*100</f>
        <v>35</v>
      </c>
      <c r="AL1832" t="e">
        <f t="shared" si="115"/>
        <v>#REF!</v>
      </c>
      <c r="AM1832">
        <v>19</v>
      </c>
    </row>
    <row r="1833" spans="1:39" x14ac:dyDescent="0.3">
      <c r="A1833" s="5">
        <v>10027308</v>
      </c>
      <c r="B1833" s="6">
        <v>4038526054210</v>
      </c>
      <c r="C1833" s="5" t="s">
        <v>76</v>
      </c>
      <c r="D1833" s="5" t="s">
        <v>331</v>
      </c>
      <c r="E1833" s="12">
        <v>87</v>
      </c>
      <c r="F1833" s="5" t="s">
        <v>41</v>
      </c>
      <c r="G1833" s="5">
        <v>1856015</v>
      </c>
      <c r="H1833" s="36" t="s">
        <v>76</v>
      </c>
      <c r="I1833" s="5">
        <v>185</v>
      </c>
      <c r="J1833" s="5">
        <v>60</v>
      </c>
      <c r="K1833" s="5">
        <v>15</v>
      </c>
      <c r="L1833" s="5" t="s">
        <v>328</v>
      </c>
      <c r="M1833" s="5">
        <v>84</v>
      </c>
      <c r="N1833" s="5"/>
      <c r="O1833" s="5" t="s">
        <v>33</v>
      </c>
      <c r="P1833" s="5"/>
      <c r="Q1833" s="5" t="s">
        <v>21</v>
      </c>
      <c r="R1833" s="5" t="s">
        <v>27</v>
      </c>
      <c r="S1833" s="5">
        <v>70</v>
      </c>
      <c r="T1833" s="5" t="s">
        <v>22</v>
      </c>
      <c r="U1833" s="5" t="s">
        <v>23</v>
      </c>
      <c r="V1833" s="5" t="s">
        <v>24</v>
      </c>
      <c r="W1833" s="12">
        <v>87</v>
      </c>
      <c r="X1833" s="7">
        <f t="shared" si="112"/>
        <v>0.31</v>
      </c>
      <c r="Y1833" s="5">
        <f t="shared" si="113"/>
        <v>60.029999999999994</v>
      </c>
      <c r="AI1833" t="e">
        <f>VLOOKUP(A1833,NP!$A:$B,2,FALSE)</f>
        <v>#N/A</v>
      </c>
      <c r="AJ1833">
        <f t="shared" si="114"/>
        <v>0</v>
      </c>
      <c r="AK1833">
        <f>VLOOKUP(F1833,Kondition!$B$4:$AG$31,9,FALSE)*100</f>
        <v>31</v>
      </c>
      <c r="AL1833" t="e">
        <f t="shared" si="115"/>
        <v>#REF!</v>
      </c>
      <c r="AM1833">
        <v>16</v>
      </c>
    </row>
    <row r="1834" spans="1:39" x14ac:dyDescent="0.3">
      <c r="A1834" s="5">
        <v>10027515</v>
      </c>
      <c r="B1834" s="6">
        <v>5452000832269</v>
      </c>
      <c r="C1834" s="5" t="s">
        <v>76</v>
      </c>
      <c r="D1834" s="5" t="s">
        <v>500</v>
      </c>
      <c r="E1834" s="12">
        <v>96</v>
      </c>
      <c r="F1834" s="5" t="s">
        <v>41</v>
      </c>
      <c r="G1834" s="5">
        <v>1956515</v>
      </c>
      <c r="H1834" s="36" t="s">
        <v>76</v>
      </c>
      <c r="I1834" s="5">
        <v>195</v>
      </c>
      <c r="J1834" s="5">
        <v>65</v>
      </c>
      <c r="K1834" s="5">
        <v>15</v>
      </c>
      <c r="L1834" s="5" t="s">
        <v>371</v>
      </c>
      <c r="M1834" s="5">
        <v>91</v>
      </c>
      <c r="N1834" s="5"/>
      <c r="O1834" s="5" t="s">
        <v>19</v>
      </c>
      <c r="P1834" s="5"/>
      <c r="Q1834" s="5" t="s">
        <v>21</v>
      </c>
      <c r="R1834" s="5" t="s">
        <v>27</v>
      </c>
      <c r="S1834" s="5">
        <v>72</v>
      </c>
      <c r="T1834" s="5" t="s">
        <v>22</v>
      </c>
      <c r="U1834" s="5" t="s">
        <v>23</v>
      </c>
      <c r="V1834" s="5" t="s">
        <v>24</v>
      </c>
      <c r="W1834" s="12">
        <v>96</v>
      </c>
      <c r="X1834" s="7">
        <f t="shared" si="112"/>
        <v>0.31</v>
      </c>
      <c r="Y1834" s="5">
        <f t="shared" si="113"/>
        <v>66.239999999999995</v>
      </c>
      <c r="AI1834" t="e">
        <f>VLOOKUP(A1834,NP!$A:$B,2,FALSE)</f>
        <v>#N/A</v>
      </c>
      <c r="AJ1834">
        <f t="shared" si="114"/>
        <v>0</v>
      </c>
      <c r="AK1834">
        <f>VLOOKUP(F1834,Kondition!$B$4:$AG$31,9,FALSE)*100</f>
        <v>31</v>
      </c>
      <c r="AL1834" t="e">
        <f t="shared" si="115"/>
        <v>#REF!</v>
      </c>
      <c r="AM1834">
        <v>16</v>
      </c>
    </row>
    <row r="1835" spans="1:39" x14ac:dyDescent="0.3">
      <c r="A1835" s="5">
        <v>10027518</v>
      </c>
      <c r="B1835" s="6">
        <v>5452000832726</v>
      </c>
      <c r="C1835" s="5" t="s">
        <v>76</v>
      </c>
      <c r="D1835" s="5" t="s">
        <v>436</v>
      </c>
      <c r="E1835" s="12">
        <v>143.5</v>
      </c>
      <c r="F1835" s="5" t="s">
        <v>41</v>
      </c>
      <c r="G1835" s="5">
        <v>1955516</v>
      </c>
      <c r="H1835" s="36" t="s">
        <v>76</v>
      </c>
      <c r="I1835" s="5">
        <v>195</v>
      </c>
      <c r="J1835" s="5">
        <v>55</v>
      </c>
      <c r="K1835" s="5">
        <v>16</v>
      </c>
      <c r="L1835" s="5" t="s">
        <v>371</v>
      </c>
      <c r="M1835" s="5">
        <v>91</v>
      </c>
      <c r="N1835" s="5"/>
      <c r="O1835" s="5" t="s">
        <v>19</v>
      </c>
      <c r="P1835" s="5"/>
      <c r="Q1835" s="5" t="s">
        <v>21</v>
      </c>
      <c r="R1835" s="5" t="s">
        <v>27</v>
      </c>
      <c r="S1835" s="5">
        <v>72</v>
      </c>
      <c r="T1835" s="5" t="s">
        <v>22</v>
      </c>
      <c r="U1835" s="5" t="s">
        <v>23</v>
      </c>
      <c r="V1835" s="5" t="s">
        <v>24</v>
      </c>
      <c r="W1835" s="12">
        <v>143.5</v>
      </c>
      <c r="X1835" s="7">
        <f t="shared" si="112"/>
        <v>0.31</v>
      </c>
      <c r="Y1835" s="5">
        <f t="shared" si="113"/>
        <v>99.014999999999986</v>
      </c>
      <c r="AI1835" t="e">
        <f>VLOOKUP(A1835,NP!$A:$B,2,FALSE)</f>
        <v>#N/A</v>
      </c>
      <c r="AJ1835">
        <f t="shared" si="114"/>
        <v>0</v>
      </c>
      <c r="AK1835">
        <f>VLOOKUP(F1835,Kondition!$B$4:$AG$31,12,FALSE)*100</f>
        <v>31</v>
      </c>
      <c r="AL1835" t="e">
        <f t="shared" si="115"/>
        <v>#REF!</v>
      </c>
      <c r="AM1835">
        <v>16</v>
      </c>
    </row>
    <row r="1836" spans="1:39" x14ac:dyDescent="0.3">
      <c r="A1836" s="5">
        <v>10027566</v>
      </c>
      <c r="B1836" s="6">
        <v>4038526041777</v>
      </c>
      <c r="C1836" s="5" t="s">
        <v>76</v>
      </c>
      <c r="D1836" s="5" t="s">
        <v>502</v>
      </c>
      <c r="E1836" s="12">
        <v>376</v>
      </c>
      <c r="F1836" s="5" t="s">
        <v>41</v>
      </c>
      <c r="G1836" s="5">
        <v>2554020</v>
      </c>
      <c r="H1836" s="36" t="s">
        <v>76</v>
      </c>
      <c r="I1836" s="5">
        <v>255</v>
      </c>
      <c r="J1836" s="5">
        <v>40</v>
      </c>
      <c r="K1836" s="5">
        <v>20</v>
      </c>
      <c r="L1836" s="5" t="s">
        <v>371</v>
      </c>
      <c r="M1836" s="5">
        <v>101</v>
      </c>
      <c r="N1836" s="5"/>
      <c r="O1836" s="5" t="s">
        <v>29</v>
      </c>
      <c r="P1836" s="5"/>
      <c r="Q1836" s="5" t="s">
        <v>21</v>
      </c>
      <c r="R1836" s="5" t="s">
        <v>21</v>
      </c>
      <c r="S1836" s="5">
        <v>73</v>
      </c>
      <c r="T1836" s="5" t="s">
        <v>22</v>
      </c>
      <c r="U1836" s="5" t="s">
        <v>23</v>
      </c>
      <c r="V1836" s="5" t="s">
        <v>24</v>
      </c>
      <c r="W1836" s="12">
        <v>376</v>
      </c>
      <c r="X1836" s="7" t="str">
        <f t="shared" si="112"/>
        <v>NP</v>
      </c>
      <c r="Y1836" s="5">
        <f t="shared" si="113"/>
        <v>238.5</v>
      </c>
      <c r="AI1836">
        <f>VLOOKUP(A1836,NP!$A:$B,2,FALSE)</f>
        <v>238.5</v>
      </c>
      <c r="AJ1836">
        <f t="shared" si="114"/>
        <v>238.5</v>
      </c>
      <c r="AK1836">
        <f>VLOOKUP(F1836,Kondition!$B$4:$AG$309,24,FALSE)*100</f>
        <v>35</v>
      </c>
      <c r="AL1836" t="e">
        <f t="shared" si="115"/>
        <v>#REF!</v>
      </c>
      <c r="AM1836">
        <v>19</v>
      </c>
    </row>
    <row r="1837" spans="1:39" x14ac:dyDescent="0.3">
      <c r="A1837" s="5">
        <v>10027571</v>
      </c>
      <c r="B1837" s="6">
        <v>4038526041760</v>
      </c>
      <c r="C1837" s="5" t="s">
        <v>76</v>
      </c>
      <c r="D1837" s="5" t="s">
        <v>503</v>
      </c>
      <c r="E1837" s="12">
        <v>352</v>
      </c>
      <c r="F1837" s="5" t="s">
        <v>41</v>
      </c>
      <c r="G1837" s="5">
        <v>2553520</v>
      </c>
      <c r="H1837" s="36" t="s">
        <v>76</v>
      </c>
      <c r="I1837" s="5">
        <v>255</v>
      </c>
      <c r="J1837" s="5">
        <v>35</v>
      </c>
      <c r="K1837" s="5">
        <v>20</v>
      </c>
      <c r="L1837" s="5" t="s">
        <v>371</v>
      </c>
      <c r="M1837" s="5">
        <v>97</v>
      </c>
      <c r="N1837" s="5"/>
      <c r="O1837" s="5" t="s">
        <v>29</v>
      </c>
      <c r="P1837" s="5"/>
      <c r="Q1837" s="5" t="s">
        <v>21</v>
      </c>
      <c r="R1837" s="5" t="s">
        <v>27</v>
      </c>
      <c r="S1837" s="5">
        <v>73</v>
      </c>
      <c r="T1837" s="5" t="s">
        <v>22</v>
      </c>
      <c r="U1837" s="5" t="s">
        <v>23</v>
      </c>
      <c r="V1837" s="5" t="s">
        <v>24</v>
      </c>
      <c r="W1837" s="12">
        <v>352</v>
      </c>
      <c r="X1837" s="7" t="str">
        <f t="shared" si="112"/>
        <v>NP</v>
      </c>
      <c r="Y1837" s="5">
        <f t="shared" si="113"/>
        <v>225.5</v>
      </c>
      <c r="AI1837">
        <f>VLOOKUP(A1837,NP!$A:$B,2,FALSE)</f>
        <v>225.5</v>
      </c>
      <c r="AJ1837">
        <f t="shared" si="114"/>
        <v>225.5</v>
      </c>
      <c r="AK1837">
        <f>VLOOKUP(F1837,Kondition!$B$4:$AG$309,24,FALSE)*100</f>
        <v>35</v>
      </c>
      <c r="AL1837" t="e">
        <f t="shared" si="115"/>
        <v>#REF!</v>
      </c>
      <c r="AM1837">
        <v>19</v>
      </c>
    </row>
    <row r="1838" spans="1:39" x14ac:dyDescent="0.3">
      <c r="A1838" s="5">
        <v>10027580</v>
      </c>
      <c r="B1838" s="6">
        <v>5452000832719</v>
      </c>
      <c r="C1838" s="5" t="s">
        <v>76</v>
      </c>
      <c r="D1838" s="5" t="s">
        <v>505</v>
      </c>
      <c r="E1838" s="12">
        <v>134.5</v>
      </c>
      <c r="F1838" s="5" t="s">
        <v>41</v>
      </c>
      <c r="G1838" s="5">
        <v>1955516</v>
      </c>
      <c r="H1838" s="36" t="s">
        <v>76</v>
      </c>
      <c r="I1838" s="5">
        <v>195</v>
      </c>
      <c r="J1838" s="5">
        <v>55</v>
      </c>
      <c r="K1838" s="5">
        <v>16</v>
      </c>
      <c r="L1838" s="5" t="s">
        <v>371</v>
      </c>
      <c r="M1838" s="5">
        <v>87</v>
      </c>
      <c r="N1838" s="5"/>
      <c r="O1838" s="5" t="s">
        <v>19</v>
      </c>
      <c r="P1838" s="5"/>
      <c r="Q1838" s="5" t="s">
        <v>26</v>
      </c>
      <c r="R1838" s="5" t="s">
        <v>27</v>
      </c>
      <c r="S1838" s="5">
        <v>72</v>
      </c>
      <c r="T1838" s="5" t="s">
        <v>22</v>
      </c>
      <c r="U1838" s="5" t="s">
        <v>23</v>
      </c>
      <c r="V1838" s="5" t="s">
        <v>24</v>
      </c>
      <c r="W1838" s="12">
        <v>134.5</v>
      </c>
      <c r="X1838" s="7">
        <f t="shared" si="112"/>
        <v>0.31</v>
      </c>
      <c r="Y1838" s="5">
        <f t="shared" si="113"/>
        <v>92.804999999999993</v>
      </c>
      <c r="AI1838" t="e">
        <f>VLOOKUP(A1838,NP!$A:$B,2,FALSE)</f>
        <v>#N/A</v>
      </c>
      <c r="AJ1838">
        <f t="shared" si="114"/>
        <v>0</v>
      </c>
      <c r="AK1838">
        <f>VLOOKUP(F1838,Kondition!$B$4:$AG$31,12,FALSE)*100</f>
        <v>31</v>
      </c>
      <c r="AL1838" t="e">
        <f t="shared" si="115"/>
        <v>#REF!</v>
      </c>
      <c r="AM1838">
        <v>16</v>
      </c>
    </row>
    <row r="1839" spans="1:39" x14ac:dyDescent="0.3">
      <c r="A1839" s="5">
        <v>10027581</v>
      </c>
      <c r="B1839" s="6">
        <v>5452000832894</v>
      </c>
      <c r="C1839" s="5" t="s">
        <v>76</v>
      </c>
      <c r="D1839" s="5" t="s">
        <v>506</v>
      </c>
      <c r="E1839" s="12">
        <v>180.5</v>
      </c>
      <c r="F1839" s="5" t="s">
        <v>41</v>
      </c>
      <c r="G1839" s="5">
        <v>2155017</v>
      </c>
      <c r="H1839" s="36" t="s">
        <v>76</v>
      </c>
      <c r="I1839" s="5">
        <v>215</v>
      </c>
      <c r="J1839" s="5">
        <v>50</v>
      </c>
      <c r="K1839" s="5">
        <v>17</v>
      </c>
      <c r="L1839" s="5" t="s">
        <v>371</v>
      </c>
      <c r="M1839" s="5">
        <v>91</v>
      </c>
      <c r="N1839" s="5"/>
      <c r="O1839" s="5" t="s">
        <v>19</v>
      </c>
      <c r="P1839" s="5"/>
      <c r="Q1839" s="5" t="s">
        <v>21</v>
      </c>
      <c r="R1839" s="5" t="s">
        <v>21</v>
      </c>
      <c r="S1839" s="5">
        <v>72</v>
      </c>
      <c r="T1839" s="5" t="s">
        <v>22</v>
      </c>
      <c r="U1839" s="5" t="s">
        <v>23</v>
      </c>
      <c r="V1839" s="5" t="s">
        <v>24</v>
      </c>
      <c r="W1839" s="12">
        <v>180.5</v>
      </c>
      <c r="X1839" s="7">
        <f t="shared" si="112"/>
        <v>0.31</v>
      </c>
      <c r="Y1839" s="5">
        <f t="shared" si="113"/>
        <v>124.54499999999999</v>
      </c>
      <c r="AI1839" t="e">
        <f>VLOOKUP(A1839,NP!$A:$B,2,FALSE)</f>
        <v>#N/A</v>
      </c>
      <c r="AJ1839">
        <f t="shared" si="114"/>
        <v>0</v>
      </c>
      <c r="AK1839">
        <f>VLOOKUP(F1839,Kondition!$B$4:$AG$31,15,FALSE)*100</f>
        <v>31</v>
      </c>
      <c r="AL1839" t="e">
        <f t="shared" si="115"/>
        <v>#REF!</v>
      </c>
      <c r="AM1839">
        <v>17</v>
      </c>
    </row>
    <row r="1840" spans="1:39" x14ac:dyDescent="0.3">
      <c r="A1840" s="5">
        <v>10063648</v>
      </c>
      <c r="B1840" s="6">
        <v>3188649811342</v>
      </c>
      <c r="C1840" s="5" t="s">
        <v>76</v>
      </c>
      <c r="D1840" s="5" t="s">
        <v>788</v>
      </c>
      <c r="E1840" s="12">
        <v>117</v>
      </c>
      <c r="F1840" s="5" t="s">
        <v>41</v>
      </c>
      <c r="G1840" s="5">
        <v>2055516</v>
      </c>
      <c r="H1840" s="36" t="s">
        <v>76</v>
      </c>
      <c r="I1840" s="5">
        <v>205</v>
      </c>
      <c r="J1840" s="5">
        <v>55</v>
      </c>
      <c r="K1840" s="5">
        <v>16</v>
      </c>
      <c r="L1840" s="5" t="s">
        <v>244</v>
      </c>
      <c r="M1840" s="5">
        <v>91</v>
      </c>
      <c r="N1840" s="5"/>
      <c r="O1840" s="5" t="s">
        <v>19</v>
      </c>
      <c r="P1840" s="5"/>
      <c r="Q1840" s="5" t="s">
        <v>26</v>
      </c>
      <c r="R1840" s="5" t="s">
        <v>26</v>
      </c>
      <c r="S1840" s="5">
        <v>71</v>
      </c>
      <c r="T1840" s="5" t="s">
        <v>22</v>
      </c>
      <c r="U1840" s="5" t="s">
        <v>23</v>
      </c>
      <c r="V1840" s="5" t="s">
        <v>24</v>
      </c>
      <c r="W1840" s="12">
        <v>117</v>
      </c>
      <c r="X1840" s="7">
        <f t="shared" si="112"/>
        <v>0.31</v>
      </c>
      <c r="Y1840" s="5">
        <f t="shared" si="113"/>
        <v>80.72999999999999</v>
      </c>
      <c r="AI1840" t="e">
        <f>VLOOKUP(A1840,NP!$A:$B,2,FALSE)</f>
        <v>#N/A</v>
      </c>
      <c r="AJ1840">
        <f t="shared" si="114"/>
        <v>0</v>
      </c>
      <c r="AK1840">
        <f>VLOOKUP(F1840,Kondition!$B$4:$AG$31,12,FALSE)*100</f>
        <v>31</v>
      </c>
      <c r="AL1840" t="e">
        <f t="shared" si="115"/>
        <v>#REF!</v>
      </c>
      <c r="AM1840">
        <v>16</v>
      </c>
    </row>
    <row r="1841" spans="1:39" x14ac:dyDescent="0.3">
      <c r="A1841" s="5">
        <v>10066623</v>
      </c>
      <c r="B1841" s="6">
        <v>5452000733726</v>
      </c>
      <c r="C1841" s="5" t="s">
        <v>76</v>
      </c>
      <c r="D1841" s="5" t="s">
        <v>932</v>
      </c>
      <c r="E1841" s="12">
        <v>264</v>
      </c>
      <c r="F1841" s="5" t="s">
        <v>41</v>
      </c>
      <c r="G1841" s="5">
        <v>2454517</v>
      </c>
      <c r="H1841" s="36" t="s">
        <v>76</v>
      </c>
      <c r="I1841" s="5">
        <v>245</v>
      </c>
      <c r="J1841" s="5">
        <v>45</v>
      </c>
      <c r="K1841" s="5">
        <v>17</v>
      </c>
      <c r="L1841" s="5" t="s">
        <v>371</v>
      </c>
      <c r="M1841" s="5">
        <v>99</v>
      </c>
      <c r="N1841" s="5"/>
      <c r="O1841" s="5" t="s">
        <v>25</v>
      </c>
      <c r="P1841" s="5"/>
      <c r="Q1841" s="5" t="s">
        <v>26</v>
      </c>
      <c r="R1841" s="5" t="s">
        <v>27</v>
      </c>
      <c r="S1841" s="5">
        <v>70</v>
      </c>
      <c r="T1841" s="5" t="s">
        <v>22</v>
      </c>
      <c r="U1841" s="5" t="s">
        <v>23</v>
      </c>
      <c r="V1841" s="5" t="s">
        <v>24</v>
      </c>
      <c r="W1841" s="12">
        <v>264</v>
      </c>
      <c r="X1841" s="7" t="str">
        <f t="shared" si="112"/>
        <v>NP</v>
      </c>
      <c r="Y1841" s="5">
        <f t="shared" si="113"/>
        <v>178</v>
      </c>
      <c r="AI1841">
        <f>VLOOKUP(A1841,NP!$A:$B,2,FALSE)</f>
        <v>178</v>
      </c>
      <c r="AJ1841">
        <f t="shared" si="114"/>
        <v>178</v>
      </c>
      <c r="AK1841">
        <f>VLOOKUP(F1841,Kondition!$B$4:$AG$31,15,FALSE)*100</f>
        <v>31</v>
      </c>
      <c r="AL1841" t="e">
        <f t="shared" si="115"/>
        <v>#REF!</v>
      </c>
      <c r="AM1841">
        <v>17</v>
      </c>
    </row>
    <row r="1842" spans="1:39" x14ac:dyDescent="0.3">
      <c r="A1842" s="5">
        <v>10066624</v>
      </c>
      <c r="B1842" s="6">
        <v>5452000733719</v>
      </c>
      <c r="C1842" s="5" t="s">
        <v>76</v>
      </c>
      <c r="D1842" s="5" t="s">
        <v>933</v>
      </c>
      <c r="E1842" s="12">
        <v>227.5</v>
      </c>
      <c r="F1842" s="5" t="s">
        <v>41</v>
      </c>
      <c r="G1842" s="5">
        <v>2454018</v>
      </c>
      <c r="H1842" s="36" t="s">
        <v>76</v>
      </c>
      <c r="I1842" s="5">
        <v>245</v>
      </c>
      <c r="J1842" s="5">
        <v>40</v>
      </c>
      <c r="K1842" s="5">
        <v>18</v>
      </c>
      <c r="L1842" s="5" t="s">
        <v>371</v>
      </c>
      <c r="M1842" s="5">
        <v>97</v>
      </c>
      <c r="N1842" s="5"/>
      <c r="O1842" s="5" t="s">
        <v>25</v>
      </c>
      <c r="P1842" s="5"/>
      <c r="Q1842" s="5" t="s">
        <v>21</v>
      </c>
      <c r="R1842" s="5" t="s">
        <v>27</v>
      </c>
      <c r="S1842" s="5">
        <v>70</v>
      </c>
      <c r="T1842" s="5" t="s">
        <v>22</v>
      </c>
      <c r="U1842" s="5" t="s">
        <v>23</v>
      </c>
      <c r="V1842" s="5" t="s">
        <v>24</v>
      </c>
      <c r="W1842" s="12">
        <v>227.5</v>
      </c>
      <c r="X1842" s="7">
        <f t="shared" si="112"/>
        <v>0.31</v>
      </c>
      <c r="Y1842" s="5">
        <f t="shared" si="113"/>
        <v>156.97499999999999</v>
      </c>
      <c r="AI1842" t="e">
        <f>VLOOKUP(A1842,NP!$A:$B,2,FALSE)</f>
        <v>#N/A</v>
      </c>
      <c r="AJ1842">
        <f t="shared" si="114"/>
        <v>0</v>
      </c>
      <c r="AK1842">
        <f>VLOOKUP(F1842,Kondition!$B$4:$AG$31,18,FALSE)*100</f>
        <v>31</v>
      </c>
      <c r="AL1842" t="e">
        <f t="shared" si="115"/>
        <v>#REF!</v>
      </c>
      <c r="AM1842">
        <v>17</v>
      </c>
    </row>
    <row r="1843" spans="1:39" x14ac:dyDescent="0.3">
      <c r="A1843" s="5">
        <v>10066625</v>
      </c>
      <c r="B1843" s="6">
        <v>5452000733702</v>
      </c>
      <c r="C1843" s="5" t="s">
        <v>76</v>
      </c>
      <c r="D1843" s="5" t="s">
        <v>934</v>
      </c>
      <c r="E1843" s="12">
        <v>198.5</v>
      </c>
      <c r="F1843" s="5" t="s">
        <v>41</v>
      </c>
      <c r="G1843" s="5">
        <v>2255017</v>
      </c>
      <c r="H1843" s="36" t="s">
        <v>76</v>
      </c>
      <c r="I1843" s="5">
        <v>225</v>
      </c>
      <c r="J1843" s="5">
        <v>50</v>
      </c>
      <c r="K1843" s="5">
        <v>17</v>
      </c>
      <c r="L1843" s="5" t="s">
        <v>371</v>
      </c>
      <c r="M1843" s="5">
        <v>98</v>
      </c>
      <c r="N1843" s="5"/>
      <c r="O1843" s="5" t="s">
        <v>25</v>
      </c>
      <c r="P1843" s="5"/>
      <c r="Q1843" s="5" t="s">
        <v>21</v>
      </c>
      <c r="R1843" s="5" t="s">
        <v>27</v>
      </c>
      <c r="S1843" s="5">
        <v>70</v>
      </c>
      <c r="T1843" s="5" t="s">
        <v>22</v>
      </c>
      <c r="U1843" s="5" t="s">
        <v>23</v>
      </c>
      <c r="V1843" s="5" t="s">
        <v>24</v>
      </c>
      <c r="W1843" s="12">
        <v>198.5</v>
      </c>
      <c r="X1843" s="7">
        <f t="shared" si="112"/>
        <v>0.31</v>
      </c>
      <c r="Y1843" s="5">
        <f t="shared" si="113"/>
        <v>136.965</v>
      </c>
      <c r="AI1843" t="e">
        <f>VLOOKUP(A1843,NP!$A:$B,2,FALSE)</f>
        <v>#N/A</v>
      </c>
      <c r="AJ1843">
        <f t="shared" si="114"/>
        <v>0</v>
      </c>
      <c r="AK1843">
        <f>VLOOKUP(F1843,Kondition!$B$4:$AG$31,15,FALSE)*100</f>
        <v>31</v>
      </c>
      <c r="AL1843" t="e">
        <f t="shared" si="115"/>
        <v>#REF!</v>
      </c>
      <c r="AM1843">
        <v>17</v>
      </c>
    </row>
    <row r="1844" spans="1:39" x14ac:dyDescent="0.3">
      <c r="A1844" s="5">
        <v>10066626</v>
      </c>
      <c r="B1844" s="6">
        <v>5452000733696</v>
      </c>
      <c r="C1844" s="5" t="s">
        <v>76</v>
      </c>
      <c r="D1844" s="5" t="s">
        <v>935</v>
      </c>
      <c r="E1844" s="12">
        <v>195</v>
      </c>
      <c r="F1844" s="5" t="s">
        <v>41</v>
      </c>
      <c r="G1844" s="5">
        <v>2255017</v>
      </c>
      <c r="H1844" s="36" t="s">
        <v>76</v>
      </c>
      <c r="I1844" s="5">
        <v>225</v>
      </c>
      <c r="J1844" s="5">
        <v>50</v>
      </c>
      <c r="K1844" s="5">
        <v>17</v>
      </c>
      <c r="L1844" s="5" t="s">
        <v>371</v>
      </c>
      <c r="M1844" s="5">
        <v>98</v>
      </c>
      <c r="N1844" s="5"/>
      <c r="O1844" s="5" t="s">
        <v>19</v>
      </c>
      <c r="P1844" s="5"/>
      <c r="Q1844" s="5" t="s">
        <v>21</v>
      </c>
      <c r="R1844" s="5" t="s">
        <v>27</v>
      </c>
      <c r="S1844" s="5">
        <v>70</v>
      </c>
      <c r="T1844" s="5" t="s">
        <v>22</v>
      </c>
      <c r="U1844" s="5" t="s">
        <v>23</v>
      </c>
      <c r="V1844" s="5" t="s">
        <v>24</v>
      </c>
      <c r="W1844" s="12">
        <v>195</v>
      </c>
      <c r="X1844" s="7">
        <f t="shared" si="112"/>
        <v>0.31</v>
      </c>
      <c r="Y1844" s="5">
        <f t="shared" si="113"/>
        <v>134.54999999999998</v>
      </c>
      <c r="AI1844" t="e">
        <f>VLOOKUP(A1844,NP!$A:$B,2,FALSE)</f>
        <v>#N/A</v>
      </c>
      <c r="AJ1844">
        <f t="shared" si="114"/>
        <v>0</v>
      </c>
      <c r="AK1844">
        <f>VLOOKUP(F1844,Kondition!$B$4:$AG$31,15,FALSE)*100</f>
        <v>31</v>
      </c>
      <c r="AL1844" t="e">
        <f t="shared" si="115"/>
        <v>#REF!</v>
      </c>
      <c r="AM1844">
        <v>17</v>
      </c>
    </row>
    <row r="1845" spans="1:39" x14ac:dyDescent="0.3">
      <c r="A1845" s="5">
        <v>10066627</v>
      </c>
      <c r="B1845" s="6">
        <v>5452000733733</v>
      </c>
      <c r="C1845" s="5" t="s">
        <v>76</v>
      </c>
      <c r="D1845" s="5" t="s">
        <v>936</v>
      </c>
      <c r="E1845" s="12">
        <v>249</v>
      </c>
      <c r="F1845" s="5" t="s">
        <v>41</v>
      </c>
      <c r="G1845" s="5">
        <v>2454518</v>
      </c>
      <c r="H1845" s="36" t="s">
        <v>76</v>
      </c>
      <c r="I1845" s="5">
        <v>245</v>
      </c>
      <c r="J1845" s="5">
        <v>45</v>
      </c>
      <c r="K1845" s="5">
        <v>18</v>
      </c>
      <c r="L1845" s="5" t="s">
        <v>371</v>
      </c>
      <c r="M1845" s="5">
        <v>100</v>
      </c>
      <c r="N1845" s="5"/>
      <c r="O1845" s="5" t="s">
        <v>25</v>
      </c>
      <c r="P1845" s="5"/>
      <c r="Q1845" s="5" t="s">
        <v>21</v>
      </c>
      <c r="R1845" s="5" t="s">
        <v>27</v>
      </c>
      <c r="S1845" s="5">
        <v>69</v>
      </c>
      <c r="T1845" s="5" t="s">
        <v>35</v>
      </c>
      <c r="U1845" s="5" t="s">
        <v>23</v>
      </c>
      <c r="V1845" s="5" t="s">
        <v>24</v>
      </c>
      <c r="W1845" s="12">
        <v>249</v>
      </c>
      <c r="X1845" s="7" t="str">
        <f t="shared" si="112"/>
        <v>NP</v>
      </c>
      <c r="Y1845" s="5">
        <f t="shared" si="113"/>
        <v>169.5</v>
      </c>
      <c r="AI1845">
        <f>VLOOKUP(A1845,NP!$A:$B,2,FALSE)</f>
        <v>169.5</v>
      </c>
      <c r="AJ1845">
        <f t="shared" si="114"/>
        <v>169.5</v>
      </c>
      <c r="AK1845">
        <f>VLOOKUP(F1845,Kondition!$B$4:$AG$31,18,FALSE)*100</f>
        <v>31</v>
      </c>
      <c r="AL1845" t="e">
        <f t="shared" si="115"/>
        <v>#REF!</v>
      </c>
      <c r="AM1845">
        <v>17</v>
      </c>
    </row>
    <row r="1846" spans="1:39" x14ac:dyDescent="0.3">
      <c r="A1846" s="5">
        <v>10022305</v>
      </c>
      <c r="B1846" s="6">
        <v>4038526318831</v>
      </c>
      <c r="C1846" s="5" t="s">
        <v>4286</v>
      </c>
      <c r="D1846" s="5" t="s">
        <v>4304</v>
      </c>
      <c r="E1846" s="12">
        <v>153</v>
      </c>
      <c r="F1846" s="5" t="s">
        <v>43</v>
      </c>
      <c r="G1846" s="5">
        <v>1956016</v>
      </c>
      <c r="H1846" s="36" t="s">
        <v>4286</v>
      </c>
      <c r="I1846" s="5">
        <v>195</v>
      </c>
      <c r="J1846" s="5">
        <v>60</v>
      </c>
      <c r="K1846" s="5">
        <v>16</v>
      </c>
      <c r="L1846" s="5" t="s">
        <v>244</v>
      </c>
      <c r="M1846" s="5">
        <v>99</v>
      </c>
      <c r="N1846" s="5">
        <v>97</v>
      </c>
      <c r="O1846" s="5" t="s">
        <v>33</v>
      </c>
      <c r="P1846" s="5"/>
      <c r="Q1846" s="5" t="s">
        <v>26</v>
      </c>
      <c r="R1846" s="5" t="s">
        <v>27</v>
      </c>
      <c r="S1846" s="5">
        <v>71</v>
      </c>
      <c r="T1846" s="5" t="s">
        <v>22</v>
      </c>
      <c r="U1846" s="5" t="s">
        <v>23</v>
      </c>
      <c r="V1846" s="5" t="s">
        <v>4279</v>
      </c>
      <c r="W1846" s="12">
        <v>153</v>
      </c>
      <c r="X1846" s="7">
        <f t="shared" si="112"/>
        <v>0.31</v>
      </c>
      <c r="Y1846" s="5">
        <f t="shared" si="113"/>
        <v>105.57</v>
      </c>
      <c r="AI1846" t="e">
        <f>VLOOKUP(A1846,NP!$A:$B,2,FALSE)</f>
        <v>#N/A</v>
      </c>
      <c r="AJ1846">
        <f t="shared" si="114"/>
        <v>0</v>
      </c>
      <c r="AK1846">
        <f>VLOOKUP(F1846,Kondition!$B$4:$AG$31,12,FALSE)*100</f>
        <v>31</v>
      </c>
      <c r="AL1846" t="e">
        <f t="shared" si="115"/>
        <v>#REF!</v>
      </c>
      <c r="AM1846">
        <v>16</v>
      </c>
    </row>
    <row r="1847" spans="1:39" x14ac:dyDescent="0.3">
      <c r="A1847" s="5">
        <v>10023244</v>
      </c>
      <c r="B1847" s="6">
        <v>4038526228024</v>
      </c>
      <c r="C1847" s="5" t="s">
        <v>4286</v>
      </c>
      <c r="D1847" s="5" t="s">
        <v>4305</v>
      </c>
      <c r="E1847" s="12">
        <v>164</v>
      </c>
      <c r="F1847" s="5" t="s">
        <v>41</v>
      </c>
      <c r="G1847" s="5">
        <v>2056515</v>
      </c>
      <c r="H1847" s="36" t="s">
        <v>4286</v>
      </c>
      <c r="I1847" s="5">
        <v>205</v>
      </c>
      <c r="J1847" s="5">
        <v>65</v>
      </c>
      <c r="K1847" s="5">
        <v>15</v>
      </c>
      <c r="L1847" s="5" t="s">
        <v>4303</v>
      </c>
      <c r="M1847" s="5">
        <v>100</v>
      </c>
      <c r="N1847" s="5">
        <v>102</v>
      </c>
      <c r="O1847" s="5" t="s">
        <v>33</v>
      </c>
      <c r="P1847" s="5"/>
      <c r="Q1847" s="5" t="s">
        <v>20</v>
      </c>
      <c r="R1847" s="5" t="s">
        <v>20</v>
      </c>
      <c r="S1847" s="5">
        <v>71</v>
      </c>
      <c r="T1847" s="5" t="s">
        <v>22</v>
      </c>
      <c r="U1847" s="5" t="s">
        <v>23</v>
      </c>
      <c r="V1847" s="5" t="s">
        <v>4279</v>
      </c>
      <c r="W1847" s="12">
        <v>164</v>
      </c>
      <c r="X1847" s="7">
        <f t="shared" si="112"/>
        <v>0.31</v>
      </c>
      <c r="Y1847" s="5">
        <f t="shared" si="113"/>
        <v>113.16</v>
      </c>
      <c r="AI1847" t="e">
        <f>VLOOKUP(A1847,NP!$A:$B,2,FALSE)</f>
        <v>#N/A</v>
      </c>
      <c r="AJ1847">
        <f t="shared" si="114"/>
        <v>0</v>
      </c>
      <c r="AK1847">
        <f>VLOOKUP(F1847,Kondition!$B$4:$AG$31,9,FALSE)*100</f>
        <v>31</v>
      </c>
      <c r="AL1847" t="e">
        <f t="shared" si="115"/>
        <v>#REF!</v>
      </c>
      <c r="AM1847">
        <v>16</v>
      </c>
    </row>
    <row r="1848" spans="1:39" x14ac:dyDescent="0.3">
      <c r="A1848" s="5">
        <v>10023631</v>
      </c>
      <c r="B1848" s="6">
        <v>4038526229069</v>
      </c>
      <c r="C1848" s="5" t="s">
        <v>4286</v>
      </c>
      <c r="D1848" s="5" t="s">
        <v>4306</v>
      </c>
      <c r="E1848" s="12">
        <v>162</v>
      </c>
      <c r="F1848" s="5" t="s">
        <v>41</v>
      </c>
      <c r="G1848" s="5">
        <v>2257015</v>
      </c>
      <c r="H1848" s="36" t="s">
        <v>4286</v>
      </c>
      <c r="I1848" s="5">
        <v>225</v>
      </c>
      <c r="J1848" s="5">
        <v>70</v>
      </c>
      <c r="K1848" s="5">
        <v>15</v>
      </c>
      <c r="L1848" s="5" t="s">
        <v>4307</v>
      </c>
      <c r="M1848" s="5">
        <v>112</v>
      </c>
      <c r="N1848" s="5">
        <v>115</v>
      </c>
      <c r="O1848" s="5" t="s">
        <v>71</v>
      </c>
      <c r="P1848" s="5"/>
      <c r="Q1848" s="5" t="s">
        <v>26</v>
      </c>
      <c r="R1848" s="5" t="s">
        <v>21</v>
      </c>
      <c r="S1848" s="5">
        <v>72</v>
      </c>
      <c r="T1848" s="5" t="s">
        <v>22</v>
      </c>
      <c r="U1848" s="5" t="s">
        <v>23</v>
      </c>
      <c r="V1848" s="5" t="s">
        <v>4279</v>
      </c>
      <c r="W1848" s="12">
        <v>162</v>
      </c>
      <c r="X1848" s="7">
        <f t="shared" ref="X1848:X1911" si="116">IF(AJ1848&gt;0,"NP",AK1848/100)</f>
        <v>0.31</v>
      </c>
      <c r="Y1848" s="5">
        <f t="shared" ref="Y1848:Y1911" si="117">IF(AJ1848&gt;0,AI1848,E1848*(100%-X1848))</f>
        <v>111.77999999999999</v>
      </c>
      <c r="AI1848" t="e">
        <f>VLOOKUP(A1848,NP!$A:$B,2,FALSE)</f>
        <v>#N/A</v>
      </c>
      <c r="AJ1848">
        <f t="shared" ref="AJ1848:AJ1911" si="118">_xlfn.IFNA(AI1848,0)</f>
        <v>0</v>
      </c>
      <c r="AK1848">
        <f>VLOOKUP(F1848,Kondition!$B$4:$AG$31,9,FALSE)*100</f>
        <v>31</v>
      </c>
      <c r="AL1848" t="e">
        <f t="shared" ref="AL1848:AL1911" si="119">$AI$1&amp;F1848&amp;K1848</f>
        <v>#REF!</v>
      </c>
      <c r="AM1848">
        <v>16</v>
      </c>
    </row>
    <row r="1849" spans="1:39" x14ac:dyDescent="0.3">
      <c r="A1849" s="5">
        <v>10023962</v>
      </c>
      <c r="B1849" s="6">
        <v>3188649817603</v>
      </c>
      <c r="C1849" s="5" t="s">
        <v>4286</v>
      </c>
      <c r="D1849" s="5" t="s">
        <v>4308</v>
      </c>
      <c r="E1849" s="12">
        <v>225.5</v>
      </c>
      <c r="F1849" s="5" t="s">
        <v>41</v>
      </c>
      <c r="G1849" s="5">
        <v>2156017</v>
      </c>
      <c r="H1849" s="36" t="s">
        <v>4286</v>
      </c>
      <c r="I1849" s="5">
        <v>215</v>
      </c>
      <c r="J1849" s="5">
        <v>60</v>
      </c>
      <c r="K1849" s="5">
        <v>17</v>
      </c>
      <c r="L1849" s="5" t="s">
        <v>244</v>
      </c>
      <c r="M1849" s="5">
        <v>104</v>
      </c>
      <c r="N1849" s="5">
        <v>102</v>
      </c>
      <c r="O1849" s="5" t="s">
        <v>19</v>
      </c>
      <c r="P1849" s="5"/>
      <c r="Q1849" s="5" t="s">
        <v>26</v>
      </c>
      <c r="R1849" s="5" t="s">
        <v>21</v>
      </c>
      <c r="S1849" s="5">
        <v>71</v>
      </c>
      <c r="T1849" s="5" t="s">
        <v>22</v>
      </c>
      <c r="U1849" s="5" t="s">
        <v>23</v>
      </c>
      <c r="V1849" s="5" t="s">
        <v>4279</v>
      </c>
      <c r="W1849" s="12">
        <v>225.5</v>
      </c>
      <c r="X1849" s="7">
        <f t="shared" si="116"/>
        <v>0.31</v>
      </c>
      <c r="Y1849" s="5">
        <f t="shared" si="117"/>
        <v>155.595</v>
      </c>
      <c r="AI1849" t="e">
        <f>VLOOKUP(A1849,NP!$A:$B,2,FALSE)</f>
        <v>#N/A</v>
      </c>
      <c r="AJ1849">
        <f t="shared" si="118"/>
        <v>0</v>
      </c>
      <c r="AK1849">
        <f>VLOOKUP(F1849,Kondition!$B$4:$AG$31,15,FALSE)*100</f>
        <v>31</v>
      </c>
      <c r="AL1849" t="e">
        <f t="shared" si="119"/>
        <v>#REF!</v>
      </c>
      <c r="AM1849">
        <v>17</v>
      </c>
    </row>
    <row r="1850" spans="1:39" x14ac:dyDescent="0.3">
      <c r="A1850" s="5">
        <v>10024465</v>
      </c>
      <c r="B1850" s="6">
        <v>5452000449047</v>
      </c>
      <c r="C1850" s="5" t="s">
        <v>4286</v>
      </c>
      <c r="D1850" s="5" t="s">
        <v>4309</v>
      </c>
      <c r="E1850" s="12">
        <v>182</v>
      </c>
      <c r="F1850" s="5" t="s">
        <v>41</v>
      </c>
      <c r="G1850" s="5">
        <v>2256516</v>
      </c>
      <c r="H1850" s="36" t="s">
        <v>4286</v>
      </c>
      <c r="I1850" s="5">
        <v>225</v>
      </c>
      <c r="J1850" s="5">
        <v>65</v>
      </c>
      <c r="K1850" s="5">
        <v>16</v>
      </c>
      <c r="L1850" s="5" t="s">
        <v>4303</v>
      </c>
      <c r="M1850" s="5">
        <v>112</v>
      </c>
      <c r="N1850" s="5">
        <v>110</v>
      </c>
      <c r="O1850" s="5" t="s">
        <v>50</v>
      </c>
      <c r="P1850" s="5"/>
      <c r="Q1850" s="5" t="s">
        <v>20</v>
      </c>
      <c r="R1850" s="5" t="s">
        <v>21</v>
      </c>
      <c r="S1850" s="5">
        <v>72</v>
      </c>
      <c r="T1850" s="5" t="s">
        <v>22</v>
      </c>
      <c r="U1850" s="5" t="s">
        <v>23</v>
      </c>
      <c r="V1850" s="5" t="s">
        <v>4279</v>
      </c>
      <c r="W1850" s="12">
        <v>182</v>
      </c>
      <c r="X1850" s="7">
        <f t="shared" si="116"/>
        <v>0.31</v>
      </c>
      <c r="Y1850" s="5">
        <f t="shared" si="117"/>
        <v>125.57999999999998</v>
      </c>
      <c r="AI1850" t="e">
        <f>VLOOKUP(A1850,NP!$A:$B,2,FALSE)</f>
        <v>#N/A</v>
      </c>
      <c r="AJ1850">
        <f t="shared" si="118"/>
        <v>0</v>
      </c>
      <c r="AK1850">
        <f>VLOOKUP(F1850,Kondition!$B$4:$AG$31,12,FALSE)*100</f>
        <v>31</v>
      </c>
      <c r="AL1850" t="e">
        <f t="shared" si="119"/>
        <v>#REF!</v>
      </c>
      <c r="AM1850">
        <v>16</v>
      </c>
    </row>
    <row r="1851" spans="1:39" x14ac:dyDescent="0.3">
      <c r="A1851" s="5">
        <v>10024466</v>
      </c>
      <c r="B1851" s="6">
        <v>5452000449030</v>
      </c>
      <c r="C1851" s="5" t="s">
        <v>4286</v>
      </c>
      <c r="D1851" s="5" t="s">
        <v>4310</v>
      </c>
      <c r="E1851" s="12">
        <v>148.5</v>
      </c>
      <c r="F1851" s="5" t="s">
        <v>41</v>
      </c>
      <c r="G1851" s="5">
        <v>1956516</v>
      </c>
      <c r="H1851" s="36" t="s">
        <v>4286</v>
      </c>
      <c r="I1851" s="5">
        <v>195</v>
      </c>
      <c r="J1851" s="5">
        <v>65</v>
      </c>
      <c r="K1851" s="5">
        <v>16</v>
      </c>
      <c r="L1851" s="5" t="s">
        <v>4303</v>
      </c>
      <c r="M1851" s="5">
        <v>104</v>
      </c>
      <c r="N1851" s="5">
        <v>102</v>
      </c>
      <c r="O1851" s="5" t="s">
        <v>50</v>
      </c>
      <c r="P1851" s="5"/>
      <c r="Q1851" s="5" t="s">
        <v>20</v>
      </c>
      <c r="R1851" s="5" t="s">
        <v>21</v>
      </c>
      <c r="S1851" s="5">
        <v>71</v>
      </c>
      <c r="T1851" s="5" t="s">
        <v>22</v>
      </c>
      <c r="U1851" s="5" t="s">
        <v>23</v>
      </c>
      <c r="V1851" s="5" t="s">
        <v>4279</v>
      </c>
      <c r="W1851" s="12">
        <v>148.5</v>
      </c>
      <c r="X1851" s="7">
        <f t="shared" si="116"/>
        <v>0.31</v>
      </c>
      <c r="Y1851" s="5">
        <f t="shared" si="117"/>
        <v>102.46499999999999</v>
      </c>
      <c r="AI1851" t="e">
        <f>VLOOKUP(A1851,NP!$A:$B,2,FALSE)</f>
        <v>#N/A</v>
      </c>
      <c r="AJ1851">
        <f t="shared" si="118"/>
        <v>0</v>
      </c>
      <c r="AK1851">
        <f>VLOOKUP(F1851,Kondition!$B$4:$AG$31,12,FALSE)*100</f>
        <v>31</v>
      </c>
      <c r="AL1851" t="e">
        <f t="shared" si="119"/>
        <v>#REF!</v>
      </c>
      <c r="AM1851">
        <v>16</v>
      </c>
    </row>
    <row r="1852" spans="1:39" x14ac:dyDescent="0.3">
      <c r="A1852" s="5">
        <v>10024467</v>
      </c>
      <c r="B1852" s="6">
        <v>5452000449023</v>
      </c>
      <c r="C1852" s="5" t="s">
        <v>4286</v>
      </c>
      <c r="D1852" s="5" t="s">
        <v>4311</v>
      </c>
      <c r="E1852" s="12">
        <v>195</v>
      </c>
      <c r="F1852" s="5" t="s">
        <v>41</v>
      </c>
      <c r="G1852" s="5">
        <v>2157516</v>
      </c>
      <c r="H1852" s="36" t="s">
        <v>4286</v>
      </c>
      <c r="I1852" s="5">
        <v>215</v>
      </c>
      <c r="J1852" s="5">
        <v>75</v>
      </c>
      <c r="K1852" s="5">
        <v>16</v>
      </c>
      <c r="L1852" s="5" t="s">
        <v>4303</v>
      </c>
      <c r="M1852" s="5">
        <v>113</v>
      </c>
      <c r="N1852" s="5">
        <v>111</v>
      </c>
      <c r="O1852" s="5" t="s">
        <v>50</v>
      </c>
      <c r="P1852" s="5"/>
      <c r="Q1852" s="5" t="s">
        <v>20</v>
      </c>
      <c r="R1852" s="5" t="s">
        <v>26</v>
      </c>
      <c r="S1852" s="5">
        <v>72</v>
      </c>
      <c r="T1852" s="5" t="s">
        <v>22</v>
      </c>
      <c r="U1852" s="5" t="s">
        <v>23</v>
      </c>
      <c r="V1852" s="5" t="s">
        <v>4279</v>
      </c>
      <c r="W1852" s="12">
        <v>195</v>
      </c>
      <c r="X1852" s="7">
        <f t="shared" si="116"/>
        <v>0.31</v>
      </c>
      <c r="Y1852" s="5">
        <f t="shared" si="117"/>
        <v>134.54999999999998</v>
      </c>
      <c r="AI1852" t="e">
        <f>VLOOKUP(A1852,NP!$A:$B,2,FALSE)</f>
        <v>#N/A</v>
      </c>
      <c r="AJ1852">
        <f t="shared" si="118"/>
        <v>0</v>
      </c>
      <c r="AK1852">
        <f>VLOOKUP(F1852,Kondition!$B$4:$AG$31,12,FALSE)*100</f>
        <v>31</v>
      </c>
      <c r="AL1852" t="e">
        <f t="shared" si="119"/>
        <v>#REF!</v>
      </c>
      <c r="AM1852">
        <v>16</v>
      </c>
    </row>
    <row r="1853" spans="1:39" x14ac:dyDescent="0.3">
      <c r="A1853" s="5">
        <v>10024819</v>
      </c>
      <c r="B1853" s="6">
        <v>5452000542885</v>
      </c>
      <c r="C1853" s="5" t="s">
        <v>4286</v>
      </c>
      <c r="D1853" s="5" t="s">
        <v>4313</v>
      </c>
      <c r="E1853" s="12">
        <v>208.5</v>
      </c>
      <c r="F1853" s="5" t="s">
        <v>41</v>
      </c>
      <c r="G1853" s="5">
        <v>2356516</v>
      </c>
      <c r="H1853" s="36" t="s">
        <v>4286</v>
      </c>
      <c r="I1853" s="5">
        <v>235</v>
      </c>
      <c r="J1853" s="5">
        <v>65</v>
      </c>
      <c r="K1853" s="5">
        <v>16</v>
      </c>
      <c r="L1853" s="5" t="s">
        <v>4303</v>
      </c>
      <c r="M1853" s="5">
        <v>115</v>
      </c>
      <c r="N1853" s="5">
        <v>113</v>
      </c>
      <c r="O1853" s="5" t="s">
        <v>50</v>
      </c>
      <c r="P1853" s="5"/>
      <c r="Q1853" s="5" t="s">
        <v>20</v>
      </c>
      <c r="R1853" s="5" t="s">
        <v>21</v>
      </c>
      <c r="S1853" s="5">
        <v>73</v>
      </c>
      <c r="T1853" s="5" t="s">
        <v>22</v>
      </c>
      <c r="U1853" s="5" t="s">
        <v>23</v>
      </c>
      <c r="V1853" s="5" t="s">
        <v>4279</v>
      </c>
      <c r="W1853" s="12">
        <v>208.5</v>
      </c>
      <c r="X1853" s="7">
        <f t="shared" si="116"/>
        <v>0.31</v>
      </c>
      <c r="Y1853" s="5">
        <f t="shared" si="117"/>
        <v>143.86499999999998</v>
      </c>
      <c r="AI1853" t="e">
        <f>VLOOKUP(A1853,NP!$A:$B,2,FALSE)</f>
        <v>#N/A</v>
      </c>
      <c r="AJ1853">
        <f t="shared" si="118"/>
        <v>0</v>
      </c>
      <c r="AK1853">
        <f>VLOOKUP(F1853,Kondition!$B$4:$AG$31,12,FALSE)*100</f>
        <v>31</v>
      </c>
      <c r="AL1853" t="e">
        <f t="shared" si="119"/>
        <v>#REF!</v>
      </c>
      <c r="AM1853">
        <v>16</v>
      </c>
    </row>
    <row r="1854" spans="1:39" x14ac:dyDescent="0.3">
      <c r="A1854" s="5">
        <v>10020627</v>
      </c>
      <c r="B1854" s="6">
        <v>4038526268808</v>
      </c>
      <c r="C1854" s="5" t="s">
        <v>2294</v>
      </c>
      <c r="D1854" s="5" t="s">
        <v>4963</v>
      </c>
      <c r="E1854" s="12">
        <v>240</v>
      </c>
      <c r="F1854" s="5" t="s">
        <v>41</v>
      </c>
      <c r="G1854" s="5">
        <v>2555019</v>
      </c>
      <c r="H1854" s="36" t="s">
        <v>2294</v>
      </c>
      <c r="I1854" s="5">
        <v>255</v>
      </c>
      <c r="J1854" s="5">
        <v>50</v>
      </c>
      <c r="K1854" s="5">
        <v>19</v>
      </c>
      <c r="L1854" s="5" t="s">
        <v>4962</v>
      </c>
      <c r="M1854" s="5">
        <v>107</v>
      </c>
      <c r="N1854" s="5"/>
      <c r="O1854" s="5" t="s">
        <v>25</v>
      </c>
      <c r="P1854" s="5"/>
      <c r="Q1854" s="5" t="s">
        <v>26</v>
      </c>
      <c r="R1854" s="5" t="s">
        <v>26</v>
      </c>
      <c r="S1854" s="5">
        <v>70</v>
      </c>
      <c r="T1854" s="5" t="s">
        <v>35</v>
      </c>
      <c r="U1854" s="5" t="s">
        <v>23</v>
      </c>
      <c r="V1854" s="5" t="s">
        <v>24</v>
      </c>
      <c r="W1854" s="12">
        <v>240</v>
      </c>
      <c r="X1854" s="7">
        <f t="shared" si="116"/>
        <v>0.35</v>
      </c>
      <c r="Y1854" s="5">
        <f t="shared" si="117"/>
        <v>156</v>
      </c>
      <c r="AI1854" t="e">
        <f>VLOOKUP(A1854,NP!$A:$B,2,FALSE)</f>
        <v>#N/A</v>
      </c>
      <c r="AJ1854">
        <f t="shared" si="118"/>
        <v>0</v>
      </c>
      <c r="AK1854">
        <f>VLOOKUP(F1854,Kondition!$B$4:$AG$31,21,FALSE)*100</f>
        <v>35</v>
      </c>
      <c r="AL1854" t="e">
        <f t="shared" si="119"/>
        <v>#REF!</v>
      </c>
      <c r="AM1854">
        <v>19</v>
      </c>
    </row>
    <row r="1855" spans="1:39" x14ac:dyDescent="0.3">
      <c r="A1855" s="5">
        <v>10020636</v>
      </c>
      <c r="B1855" s="6">
        <v>4038526275004</v>
      </c>
      <c r="C1855" s="5" t="s">
        <v>2294</v>
      </c>
      <c r="D1855" s="5" t="s">
        <v>4964</v>
      </c>
      <c r="E1855" s="12">
        <v>302.5</v>
      </c>
      <c r="F1855" s="5" t="s">
        <v>41</v>
      </c>
      <c r="G1855" s="5">
        <v>2655519</v>
      </c>
      <c r="H1855" s="36" t="s">
        <v>2294</v>
      </c>
      <c r="I1855" s="5">
        <v>265</v>
      </c>
      <c r="J1855" s="5">
        <v>55</v>
      </c>
      <c r="K1855" s="5">
        <v>19</v>
      </c>
      <c r="L1855" s="5" t="s">
        <v>4962</v>
      </c>
      <c r="M1855" s="5">
        <v>109</v>
      </c>
      <c r="N1855" s="5"/>
      <c r="O1855" s="5" t="s">
        <v>19</v>
      </c>
      <c r="P1855" s="5"/>
      <c r="Q1855" s="5" t="s">
        <v>26</v>
      </c>
      <c r="R1855" s="5" t="s">
        <v>21</v>
      </c>
      <c r="S1855" s="5">
        <v>73</v>
      </c>
      <c r="T1855" s="5" t="s">
        <v>22</v>
      </c>
      <c r="U1855" s="5" t="s">
        <v>23</v>
      </c>
      <c r="V1855" s="5" t="s">
        <v>24</v>
      </c>
      <c r="W1855" s="12">
        <v>302.5</v>
      </c>
      <c r="X1855" s="7">
        <f t="shared" si="116"/>
        <v>0.35</v>
      </c>
      <c r="Y1855" s="5">
        <f t="shared" si="117"/>
        <v>196.625</v>
      </c>
      <c r="AI1855" t="e">
        <f>VLOOKUP(A1855,NP!$A:$B,2,FALSE)</f>
        <v>#N/A</v>
      </c>
      <c r="AJ1855">
        <f t="shared" si="118"/>
        <v>0</v>
      </c>
      <c r="AK1855">
        <f>VLOOKUP(F1855,Kondition!$B$4:$AG$31,21,FALSE)*100</f>
        <v>35</v>
      </c>
      <c r="AL1855" t="e">
        <f t="shared" si="119"/>
        <v>#REF!</v>
      </c>
      <c r="AM1855">
        <v>19</v>
      </c>
    </row>
    <row r="1856" spans="1:39" x14ac:dyDescent="0.3">
      <c r="A1856" s="5">
        <v>10020749</v>
      </c>
      <c r="B1856" s="6">
        <v>4038526262363</v>
      </c>
      <c r="C1856" s="5" t="s">
        <v>2294</v>
      </c>
      <c r="D1856" s="5" t="s">
        <v>4965</v>
      </c>
      <c r="E1856" s="12">
        <v>195.5</v>
      </c>
      <c r="F1856" s="5" t="s">
        <v>41</v>
      </c>
      <c r="G1856" s="5">
        <v>2356517</v>
      </c>
      <c r="H1856" s="36" t="s">
        <v>2294</v>
      </c>
      <c r="I1856" s="5">
        <v>235</v>
      </c>
      <c r="J1856" s="5">
        <v>65</v>
      </c>
      <c r="K1856" s="5">
        <v>17</v>
      </c>
      <c r="L1856" s="5" t="s">
        <v>244</v>
      </c>
      <c r="M1856" s="5">
        <v>108</v>
      </c>
      <c r="N1856" s="5"/>
      <c r="O1856" s="5" t="s">
        <v>19</v>
      </c>
      <c r="P1856" s="5"/>
      <c r="Q1856" s="5" t="s">
        <v>26</v>
      </c>
      <c r="R1856" s="5" t="s">
        <v>26</v>
      </c>
      <c r="S1856" s="5">
        <v>72</v>
      </c>
      <c r="T1856" s="5" t="s">
        <v>22</v>
      </c>
      <c r="U1856" s="5" t="s">
        <v>23</v>
      </c>
      <c r="V1856" s="5" t="s">
        <v>24</v>
      </c>
      <c r="W1856" s="12">
        <v>195.5</v>
      </c>
      <c r="X1856" s="7">
        <f t="shared" si="116"/>
        <v>0.31</v>
      </c>
      <c r="Y1856" s="5">
        <f t="shared" si="117"/>
        <v>134.89499999999998</v>
      </c>
      <c r="AI1856" t="e">
        <f>VLOOKUP(A1856,NP!$A:$B,2,FALSE)</f>
        <v>#N/A</v>
      </c>
      <c r="AJ1856">
        <f t="shared" si="118"/>
        <v>0</v>
      </c>
      <c r="AK1856">
        <f>VLOOKUP(F1856,Kondition!$B$4:$AG$31,15,FALSE)*100</f>
        <v>31</v>
      </c>
      <c r="AL1856" t="e">
        <f t="shared" si="119"/>
        <v>#REF!</v>
      </c>
      <c r="AM1856">
        <v>17</v>
      </c>
    </row>
    <row r="1857" spans="1:39" x14ac:dyDescent="0.3">
      <c r="A1857" s="5">
        <v>10020985</v>
      </c>
      <c r="B1857" s="6">
        <v>4038526288325</v>
      </c>
      <c r="C1857" s="5" t="s">
        <v>2294</v>
      </c>
      <c r="D1857" s="5" t="s">
        <v>4966</v>
      </c>
      <c r="E1857" s="12">
        <v>251</v>
      </c>
      <c r="F1857" s="5" t="s">
        <v>41</v>
      </c>
      <c r="G1857" s="5">
        <v>2656018</v>
      </c>
      <c r="H1857" s="36" t="s">
        <v>2294</v>
      </c>
      <c r="I1857" s="5">
        <v>265</v>
      </c>
      <c r="J1857" s="5">
        <v>60</v>
      </c>
      <c r="K1857" s="5">
        <v>18</v>
      </c>
      <c r="L1857" s="5" t="s">
        <v>243</v>
      </c>
      <c r="M1857" s="5">
        <v>110</v>
      </c>
      <c r="N1857" s="5"/>
      <c r="O1857" s="5" t="s">
        <v>19</v>
      </c>
      <c r="P1857" s="5"/>
      <c r="Q1857" s="5" t="s">
        <v>26</v>
      </c>
      <c r="R1857" s="5" t="s">
        <v>26</v>
      </c>
      <c r="S1857" s="5">
        <v>72</v>
      </c>
      <c r="T1857" s="5" t="s">
        <v>22</v>
      </c>
      <c r="U1857" s="5" t="s">
        <v>23</v>
      </c>
      <c r="V1857" s="5" t="s">
        <v>24</v>
      </c>
      <c r="W1857" s="12">
        <v>251</v>
      </c>
      <c r="X1857" s="7" t="str">
        <f t="shared" si="116"/>
        <v>NP</v>
      </c>
      <c r="Y1857" s="5">
        <f t="shared" si="117"/>
        <v>171</v>
      </c>
      <c r="AI1857">
        <f>VLOOKUP(A1857,NP!$A:$B,2,FALSE)</f>
        <v>171</v>
      </c>
      <c r="AJ1857">
        <f t="shared" si="118"/>
        <v>171</v>
      </c>
      <c r="AK1857">
        <f>VLOOKUP(F1857,Kondition!$B$4:$AG$31,18,FALSE)*100</f>
        <v>31</v>
      </c>
      <c r="AL1857" t="e">
        <f t="shared" si="119"/>
        <v>#REF!</v>
      </c>
      <c r="AM1857">
        <v>17</v>
      </c>
    </row>
    <row r="1858" spans="1:39" x14ac:dyDescent="0.3">
      <c r="A1858" s="5">
        <v>10021179</v>
      </c>
      <c r="B1858" s="6">
        <v>4038526305299</v>
      </c>
      <c r="C1858" s="5" t="s">
        <v>2294</v>
      </c>
      <c r="D1858" s="5" t="s">
        <v>4967</v>
      </c>
      <c r="E1858" s="12">
        <v>234</v>
      </c>
      <c r="F1858" s="5" t="s">
        <v>41</v>
      </c>
      <c r="G1858" s="5">
        <v>2555019</v>
      </c>
      <c r="H1858" s="36" t="s">
        <v>2294</v>
      </c>
      <c r="I1858" s="5">
        <v>255</v>
      </c>
      <c r="J1858" s="5">
        <v>50</v>
      </c>
      <c r="K1858" s="5">
        <v>19</v>
      </c>
      <c r="L1858" s="5" t="s">
        <v>244</v>
      </c>
      <c r="M1858" s="5">
        <v>107</v>
      </c>
      <c r="N1858" s="5"/>
      <c r="O1858" s="5" t="s">
        <v>19</v>
      </c>
      <c r="P1858" s="5"/>
      <c r="Q1858" s="5" t="s">
        <v>26</v>
      </c>
      <c r="R1858" s="5" t="s">
        <v>26</v>
      </c>
      <c r="S1858" s="5">
        <v>69</v>
      </c>
      <c r="T1858" s="5" t="s">
        <v>35</v>
      </c>
      <c r="U1858" s="5" t="s">
        <v>23</v>
      </c>
      <c r="V1858" s="5" t="s">
        <v>24</v>
      </c>
      <c r="W1858" s="12">
        <v>234</v>
      </c>
      <c r="X1858" s="7">
        <f t="shared" si="116"/>
        <v>0.35</v>
      </c>
      <c r="Y1858" s="5">
        <f t="shared" si="117"/>
        <v>152.1</v>
      </c>
      <c r="AI1858" t="e">
        <f>VLOOKUP(A1858,NP!$A:$B,2,FALSE)</f>
        <v>#N/A</v>
      </c>
      <c r="AJ1858">
        <f t="shared" si="118"/>
        <v>0</v>
      </c>
      <c r="AK1858">
        <f>VLOOKUP(F1858,Kondition!$B$4:$AG$31,21,FALSE)*100</f>
        <v>35</v>
      </c>
      <c r="AL1858" t="e">
        <f t="shared" si="119"/>
        <v>#REF!</v>
      </c>
      <c r="AM1858">
        <v>19</v>
      </c>
    </row>
    <row r="1859" spans="1:39" x14ac:dyDescent="0.3">
      <c r="A1859" s="5">
        <v>10021680</v>
      </c>
      <c r="B1859" s="6">
        <v>4038526318527</v>
      </c>
      <c r="C1859" s="5" t="s">
        <v>2294</v>
      </c>
      <c r="D1859" s="5" t="s">
        <v>4968</v>
      </c>
      <c r="E1859" s="12">
        <v>314.5</v>
      </c>
      <c r="F1859" s="5" t="s">
        <v>41</v>
      </c>
      <c r="G1859" s="5">
        <v>2554520</v>
      </c>
      <c r="H1859" s="36" t="s">
        <v>2294</v>
      </c>
      <c r="I1859" s="5">
        <v>255</v>
      </c>
      <c r="J1859" s="5">
        <v>45</v>
      </c>
      <c r="K1859" s="5">
        <v>20</v>
      </c>
      <c r="L1859" s="5" t="s">
        <v>244</v>
      </c>
      <c r="M1859" s="5">
        <v>101</v>
      </c>
      <c r="N1859" s="5"/>
      <c r="O1859" s="5" t="s">
        <v>25</v>
      </c>
      <c r="P1859" s="5"/>
      <c r="Q1859" s="5" t="s">
        <v>26</v>
      </c>
      <c r="R1859" s="5" t="s">
        <v>21</v>
      </c>
      <c r="S1859" s="5">
        <v>71</v>
      </c>
      <c r="T1859" s="5" t="s">
        <v>22</v>
      </c>
      <c r="U1859" s="5" t="s">
        <v>23</v>
      </c>
      <c r="V1859" s="5" t="s">
        <v>24</v>
      </c>
      <c r="W1859" s="12">
        <v>314.5</v>
      </c>
      <c r="X1859" s="7">
        <f t="shared" si="116"/>
        <v>0.35</v>
      </c>
      <c r="Y1859" s="5">
        <f t="shared" si="117"/>
        <v>204.42500000000001</v>
      </c>
      <c r="AI1859" t="e">
        <f>VLOOKUP(A1859,NP!$A:$B,2,FALSE)</f>
        <v>#N/A</v>
      </c>
      <c r="AJ1859">
        <f t="shared" si="118"/>
        <v>0</v>
      </c>
      <c r="AK1859">
        <f>VLOOKUP(F1859,Kondition!$B$4:$AG$309,24,FALSE)*100</f>
        <v>35</v>
      </c>
      <c r="AL1859" t="e">
        <f t="shared" si="119"/>
        <v>#REF!</v>
      </c>
      <c r="AM1859">
        <v>19</v>
      </c>
    </row>
    <row r="1860" spans="1:39" x14ac:dyDescent="0.3">
      <c r="A1860" s="5">
        <v>10022064</v>
      </c>
      <c r="B1860" s="6">
        <v>4038526318350</v>
      </c>
      <c r="C1860" s="5" t="s">
        <v>2294</v>
      </c>
      <c r="D1860" s="5" t="s">
        <v>4969</v>
      </c>
      <c r="E1860" s="12">
        <v>196</v>
      </c>
      <c r="F1860" s="5" t="s">
        <v>41</v>
      </c>
      <c r="G1860" s="5">
        <v>2555518</v>
      </c>
      <c r="H1860" s="36" t="s">
        <v>2294</v>
      </c>
      <c r="I1860" s="5">
        <v>255</v>
      </c>
      <c r="J1860" s="5">
        <v>55</v>
      </c>
      <c r="K1860" s="5">
        <v>18</v>
      </c>
      <c r="L1860" s="5" t="s">
        <v>244</v>
      </c>
      <c r="M1860" s="5">
        <v>105</v>
      </c>
      <c r="N1860" s="5"/>
      <c r="O1860" s="5" t="s">
        <v>19</v>
      </c>
      <c r="P1860" s="5"/>
      <c r="Q1860" s="5" t="s">
        <v>26</v>
      </c>
      <c r="R1860" s="5" t="s">
        <v>21</v>
      </c>
      <c r="S1860" s="5">
        <v>71</v>
      </c>
      <c r="T1860" s="5" t="s">
        <v>22</v>
      </c>
      <c r="U1860" s="5" t="s">
        <v>23</v>
      </c>
      <c r="V1860" s="5" t="s">
        <v>24</v>
      </c>
      <c r="W1860" s="12">
        <v>196</v>
      </c>
      <c r="X1860" s="7">
        <f t="shared" si="116"/>
        <v>0.31</v>
      </c>
      <c r="Y1860" s="5">
        <f t="shared" si="117"/>
        <v>135.23999999999998</v>
      </c>
      <c r="AI1860" t="e">
        <f>VLOOKUP(A1860,NP!$A:$B,2,FALSE)</f>
        <v>#N/A</v>
      </c>
      <c r="AJ1860">
        <f t="shared" si="118"/>
        <v>0</v>
      </c>
      <c r="AK1860">
        <f>VLOOKUP(F1860,Kondition!$B$4:$AG$31,18,FALSE)*100</f>
        <v>31</v>
      </c>
      <c r="AL1860" t="e">
        <f t="shared" si="119"/>
        <v>#REF!</v>
      </c>
      <c r="AM1860">
        <v>17</v>
      </c>
    </row>
    <row r="1861" spans="1:39" x14ac:dyDescent="0.3">
      <c r="A1861" s="5">
        <v>10022331</v>
      </c>
      <c r="B1861" s="6">
        <v>4038526320889</v>
      </c>
      <c r="C1861" s="5" t="s">
        <v>2294</v>
      </c>
      <c r="D1861" s="5" t="s">
        <v>4970</v>
      </c>
      <c r="E1861" s="12">
        <v>239.5</v>
      </c>
      <c r="F1861" s="5" t="s">
        <v>41</v>
      </c>
      <c r="G1861" s="5">
        <v>2355518</v>
      </c>
      <c r="H1861" s="36" t="s">
        <v>2294</v>
      </c>
      <c r="I1861" s="5">
        <v>235</v>
      </c>
      <c r="J1861" s="5">
        <v>55</v>
      </c>
      <c r="K1861" s="5">
        <v>18</v>
      </c>
      <c r="L1861" s="5" t="s">
        <v>244</v>
      </c>
      <c r="M1861" s="5">
        <v>104</v>
      </c>
      <c r="N1861" s="5"/>
      <c r="O1861" s="5" t="s">
        <v>19</v>
      </c>
      <c r="P1861" s="5"/>
      <c r="Q1861" s="5" t="s">
        <v>26</v>
      </c>
      <c r="R1861" s="5" t="s">
        <v>21</v>
      </c>
      <c r="S1861" s="5">
        <v>70</v>
      </c>
      <c r="T1861" s="5" t="s">
        <v>22</v>
      </c>
      <c r="U1861" s="5" t="s">
        <v>23</v>
      </c>
      <c r="V1861" s="5" t="s">
        <v>24</v>
      </c>
      <c r="W1861" s="12">
        <v>239.5</v>
      </c>
      <c r="X1861" s="7" t="str">
        <f t="shared" si="116"/>
        <v>NP</v>
      </c>
      <c r="Y1861" s="5">
        <f t="shared" si="117"/>
        <v>164.5</v>
      </c>
      <c r="AI1861">
        <f>VLOOKUP(A1861,NP!$A:$B,2,FALSE)</f>
        <v>164.5</v>
      </c>
      <c r="AJ1861">
        <f t="shared" si="118"/>
        <v>164.5</v>
      </c>
      <c r="AK1861">
        <f>VLOOKUP(F1861,Kondition!$B$4:$AG$31,18,FALSE)*100</f>
        <v>31</v>
      </c>
      <c r="AL1861" t="e">
        <f t="shared" si="119"/>
        <v>#REF!</v>
      </c>
      <c r="AM1861">
        <v>17</v>
      </c>
    </row>
    <row r="1862" spans="1:39" x14ac:dyDescent="0.3">
      <c r="A1862" s="5">
        <v>10022400</v>
      </c>
      <c r="B1862" s="6">
        <v>3188649804573</v>
      </c>
      <c r="C1862" s="5" t="s">
        <v>2294</v>
      </c>
      <c r="D1862" s="5" t="s">
        <v>4971</v>
      </c>
      <c r="E1862" s="12">
        <v>350.5</v>
      </c>
      <c r="F1862" s="5" t="s">
        <v>41</v>
      </c>
      <c r="G1862" s="5">
        <v>2654020</v>
      </c>
      <c r="H1862" s="36" t="s">
        <v>2294</v>
      </c>
      <c r="I1862" s="5">
        <v>265</v>
      </c>
      <c r="J1862" s="5">
        <v>40</v>
      </c>
      <c r="K1862" s="5">
        <v>20</v>
      </c>
      <c r="L1862" s="5" t="s">
        <v>244</v>
      </c>
      <c r="M1862" s="5">
        <v>104</v>
      </c>
      <c r="N1862" s="5"/>
      <c r="O1862" s="5" t="s">
        <v>25</v>
      </c>
      <c r="P1862" s="5"/>
      <c r="Q1862" s="5" t="s">
        <v>26</v>
      </c>
      <c r="R1862" s="5" t="s">
        <v>21</v>
      </c>
      <c r="S1862" s="5">
        <v>70</v>
      </c>
      <c r="T1862" s="5" t="s">
        <v>35</v>
      </c>
      <c r="U1862" s="5" t="s">
        <v>23</v>
      </c>
      <c r="V1862" s="5" t="s">
        <v>24</v>
      </c>
      <c r="W1862" s="12">
        <v>350.5</v>
      </c>
      <c r="X1862" s="7" t="str">
        <f t="shared" si="116"/>
        <v>NP</v>
      </c>
      <c r="Y1862" s="5">
        <f t="shared" si="117"/>
        <v>225</v>
      </c>
      <c r="AI1862">
        <f>VLOOKUP(A1862,NP!$A:$B,2,FALSE)</f>
        <v>225</v>
      </c>
      <c r="AJ1862">
        <f t="shared" si="118"/>
        <v>225</v>
      </c>
      <c r="AK1862">
        <f>VLOOKUP(F1862,Kondition!$B$4:$AG$309,24,FALSE)*100</f>
        <v>35</v>
      </c>
      <c r="AL1862" t="e">
        <f t="shared" si="119"/>
        <v>#REF!</v>
      </c>
      <c r="AM1862">
        <v>19</v>
      </c>
    </row>
    <row r="1863" spans="1:39" x14ac:dyDescent="0.3">
      <c r="A1863" s="5">
        <v>10022423</v>
      </c>
      <c r="B1863" s="6">
        <v>4038526321824</v>
      </c>
      <c r="C1863" s="5" t="s">
        <v>2294</v>
      </c>
      <c r="D1863" s="5" t="s">
        <v>4972</v>
      </c>
      <c r="E1863" s="12">
        <v>193.5</v>
      </c>
      <c r="F1863" s="5" t="s">
        <v>41</v>
      </c>
      <c r="G1863" s="5">
        <v>2356517</v>
      </c>
      <c r="H1863" s="36" t="s">
        <v>2294</v>
      </c>
      <c r="I1863" s="5">
        <v>235</v>
      </c>
      <c r="J1863" s="5">
        <v>65</v>
      </c>
      <c r="K1863" s="5">
        <v>17</v>
      </c>
      <c r="L1863" s="5" t="s">
        <v>244</v>
      </c>
      <c r="M1863" s="5">
        <v>104</v>
      </c>
      <c r="N1863" s="5"/>
      <c r="O1863" s="5" t="s">
        <v>19</v>
      </c>
      <c r="P1863" s="5"/>
      <c r="Q1863" s="5" t="s">
        <v>20</v>
      </c>
      <c r="R1863" s="5" t="s">
        <v>21</v>
      </c>
      <c r="S1863" s="5">
        <v>72</v>
      </c>
      <c r="T1863" s="5" t="s">
        <v>22</v>
      </c>
      <c r="U1863" s="5" t="s">
        <v>23</v>
      </c>
      <c r="V1863" s="5" t="s">
        <v>24</v>
      </c>
      <c r="W1863" s="12">
        <v>193.5</v>
      </c>
      <c r="X1863" s="7">
        <f t="shared" si="116"/>
        <v>0.31</v>
      </c>
      <c r="Y1863" s="5">
        <f t="shared" si="117"/>
        <v>133.51499999999999</v>
      </c>
      <c r="AI1863" t="e">
        <f>VLOOKUP(A1863,NP!$A:$B,2,FALSE)</f>
        <v>#N/A</v>
      </c>
      <c r="AJ1863">
        <f t="shared" si="118"/>
        <v>0</v>
      </c>
      <c r="AK1863">
        <f>VLOOKUP(F1863,Kondition!$B$4:$AG$31,15,FALSE)*100</f>
        <v>31</v>
      </c>
      <c r="AL1863" t="e">
        <f t="shared" si="119"/>
        <v>#REF!</v>
      </c>
      <c r="AM1863">
        <v>17</v>
      </c>
    </row>
    <row r="1864" spans="1:39" x14ac:dyDescent="0.3">
      <c r="A1864" s="5">
        <v>10022428</v>
      </c>
      <c r="B1864" s="6">
        <v>4038526321947</v>
      </c>
      <c r="C1864" s="5" t="s">
        <v>2294</v>
      </c>
      <c r="D1864" s="5" t="s">
        <v>4973</v>
      </c>
      <c r="E1864" s="12">
        <v>352.5</v>
      </c>
      <c r="F1864" s="5" t="s">
        <v>41</v>
      </c>
      <c r="G1864" s="5">
        <v>2754520</v>
      </c>
      <c r="H1864" s="36" t="s">
        <v>2294</v>
      </c>
      <c r="I1864" s="5">
        <v>275</v>
      </c>
      <c r="J1864" s="5">
        <v>45</v>
      </c>
      <c r="K1864" s="5">
        <v>20</v>
      </c>
      <c r="L1864" s="5" t="s">
        <v>4974</v>
      </c>
      <c r="M1864" s="5">
        <v>110</v>
      </c>
      <c r="N1864" s="5"/>
      <c r="O1864" s="5" t="s">
        <v>25</v>
      </c>
      <c r="P1864" s="5"/>
      <c r="Q1864" s="5" t="s">
        <v>26</v>
      </c>
      <c r="R1864" s="5" t="s">
        <v>26</v>
      </c>
      <c r="S1864" s="5">
        <v>72</v>
      </c>
      <c r="T1864" s="5" t="s">
        <v>22</v>
      </c>
      <c r="U1864" s="5" t="s">
        <v>23</v>
      </c>
      <c r="V1864" s="5" t="s">
        <v>24</v>
      </c>
      <c r="W1864" s="12">
        <v>352.5</v>
      </c>
      <c r="X1864" s="7" t="str">
        <f t="shared" si="116"/>
        <v>NP</v>
      </c>
      <c r="Y1864" s="5">
        <f t="shared" si="117"/>
        <v>226</v>
      </c>
      <c r="AI1864">
        <f>VLOOKUP(A1864,NP!$A:$B,2,FALSE)</f>
        <v>226</v>
      </c>
      <c r="AJ1864">
        <f t="shared" si="118"/>
        <v>226</v>
      </c>
      <c r="AK1864">
        <f>VLOOKUP(F1864,Kondition!$B$4:$AG$309,24,FALSE)*100</f>
        <v>35</v>
      </c>
      <c r="AL1864" t="e">
        <f t="shared" si="119"/>
        <v>#REF!</v>
      </c>
      <c r="AM1864">
        <v>19</v>
      </c>
    </row>
    <row r="1865" spans="1:39" x14ac:dyDescent="0.3">
      <c r="A1865" s="5">
        <v>10022467</v>
      </c>
      <c r="B1865" s="6">
        <v>5420005518754</v>
      </c>
      <c r="C1865" s="5" t="s">
        <v>2294</v>
      </c>
      <c r="D1865" s="5" t="s">
        <v>4975</v>
      </c>
      <c r="E1865" s="12">
        <v>228.5</v>
      </c>
      <c r="F1865" s="5" t="s">
        <v>41</v>
      </c>
      <c r="G1865" s="5">
        <v>2356518</v>
      </c>
      <c r="H1865" s="36" t="s">
        <v>2294</v>
      </c>
      <c r="I1865" s="5">
        <v>235</v>
      </c>
      <c r="J1865" s="5">
        <v>65</v>
      </c>
      <c r="K1865" s="5">
        <v>18</v>
      </c>
      <c r="L1865" s="5" t="s">
        <v>4976</v>
      </c>
      <c r="M1865" s="5">
        <v>110</v>
      </c>
      <c r="N1865" s="5"/>
      <c r="O1865" s="5" t="s">
        <v>19</v>
      </c>
      <c r="P1865" s="5"/>
      <c r="Q1865" s="5" t="s">
        <v>26</v>
      </c>
      <c r="R1865" s="5" t="s">
        <v>26</v>
      </c>
      <c r="S1865" s="5">
        <v>70</v>
      </c>
      <c r="T1865" s="5" t="s">
        <v>22</v>
      </c>
      <c r="U1865" s="5" t="s">
        <v>23</v>
      </c>
      <c r="V1865" s="5" t="s">
        <v>24</v>
      </c>
      <c r="W1865" s="12">
        <v>228.5</v>
      </c>
      <c r="X1865" s="7">
        <f t="shared" si="116"/>
        <v>0.31</v>
      </c>
      <c r="Y1865" s="5">
        <f t="shared" si="117"/>
        <v>157.66499999999999</v>
      </c>
      <c r="AI1865" t="e">
        <f>VLOOKUP(A1865,NP!$A:$B,2,FALSE)</f>
        <v>#N/A</v>
      </c>
      <c r="AJ1865">
        <f t="shared" si="118"/>
        <v>0</v>
      </c>
      <c r="AK1865">
        <f>VLOOKUP(F1865,Kondition!$B$4:$AG$31,18,FALSE)*100</f>
        <v>31</v>
      </c>
      <c r="AL1865" t="e">
        <f t="shared" si="119"/>
        <v>#REF!</v>
      </c>
      <c r="AM1865">
        <v>17</v>
      </c>
    </row>
    <row r="1866" spans="1:39" x14ac:dyDescent="0.3">
      <c r="A1866" s="5">
        <v>10022499</v>
      </c>
      <c r="B1866" s="6">
        <v>4038526011176</v>
      </c>
      <c r="C1866" s="5" t="s">
        <v>2294</v>
      </c>
      <c r="D1866" s="5" t="s">
        <v>4977</v>
      </c>
      <c r="E1866" s="12">
        <v>201.5</v>
      </c>
      <c r="F1866" s="5" t="s">
        <v>41</v>
      </c>
      <c r="G1866" s="5">
        <v>2555518</v>
      </c>
      <c r="H1866" s="36" t="s">
        <v>2294</v>
      </c>
      <c r="I1866" s="5">
        <v>255</v>
      </c>
      <c r="J1866" s="5">
        <v>55</v>
      </c>
      <c r="K1866" s="5">
        <v>18</v>
      </c>
      <c r="L1866" s="5" t="s">
        <v>244</v>
      </c>
      <c r="M1866" s="5">
        <v>109</v>
      </c>
      <c r="N1866" s="5"/>
      <c r="O1866" s="5" t="s">
        <v>25</v>
      </c>
      <c r="P1866" s="5"/>
      <c r="Q1866" s="5" t="s">
        <v>26</v>
      </c>
      <c r="R1866" s="5" t="s">
        <v>21</v>
      </c>
      <c r="S1866" s="5">
        <v>72</v>
      </c>
      <c r="T1866" s="5" t="s">
        <v>22</v>
      </c>
      <c r="U1866" s="5" t="s">
        <v>23</v>
      </c>
      <c r="V1866" s="5" t="s">
        <v>24</v>
      </c>
      <c r="W1866" s="12">
        <v>201.5</v>
      </c>
      <c r="X1866" s="7">
        <f t="shared" si="116"/>
        <v>0.31</v>
      </c>
      <c r="Y1866" s="5">
        <f t="shared" si="117"/>
        <v>139.035</v>
      </c>
      <c r="AI1866" t="e">
        <f>VLOOKUP(A1866,NP!$A:$B,2,FALSE)</f>
        <v>#N/A</v>
      </c>
      <c r="AJ1866">
        <f t="shared" si="118"/>
        <v>0</v>
      </c>
      <c r="AK1866">
        <f>VLOOKUP(F1866,Kondition!$B$4:$AG$31,18,FALSE)*100</f>
        <v>31</v>
      </c>
      <c r="AL1866" t="e">
        <f t="shared" si="119"/>
        <v>#REF!</v>
      </c>
      <c r="AM1866">
        <v>17</v>
      </c>
    </row>
    <row r="1867" spans="1:39" x14ac:dyDescent="0.3">
      <c r="A1867" s="5">
        <v>10022626</v>
      </c>
      <c r="B1867" s="6">
        <v>3188649805136</v>
      </c>
      <c r="C1867" s="5" t="s">
        <v>2294</v>
      </c>
      <c r="D1867" s="5" t="s">
        <v>4978</v>
      </c>
      <c r="E1867" s="12">
        <v>274</v>
      </c>
      <c r="F1867" s="5" t="s">
        <v>41</v>
      </c>
      <c r="G1867" s="5">
        <v>2655019</v>
      </c>
      <c r="H1867" s="36" t="s">
        <v>2294</v>
      </c>
      <c r="I1867" s="5">
        <v>265</v>
      </c>
      <c r="J1867" s="5">
        <v>50</v>
      </c>
      <c r="K1867" s="5">
        <v>19</v>
      </c>
      <c r="L1867" s="5" t="s">
        <v>244</v>
      </c>
      <c r="M1867" s="5">
        <v>110</v>
      </c>
      <c r="N1867" s="5"/>
      <c r="O1867" s="5" t="s">
        <v>25</v>
      </c>
      <c r="P1867" s="5"/>
      <c r="Q1867" s="5" t="s">
        <v>21</v>
      </c>
      <c r="R1867" s="5" t="s">
        <v>26</v>
      </c>
      <c r="S1867" s="5">
        <v>73</v>
      </c>
      <c r="T1867" s="5" t="s">
        <v>22</v>
      </c>
      <c r="U1867" s="5" t="s">
        <v>23</v>
      </c>
      <c r="V1867" s="5" t="s">
        <v>24</v>
      </c>
      <c r="W1867" s="12">
        <v>274</v>
      </c>
      <c r="X1867" s="7">
        <f t="shared" si="116"/>
        <v>0.35</v>
      </c>
      <c r="Y1867" s="5">
        <f t="shared" si="117"/>
        <v>178.1</v>
      </c>
      <c r="AI1867" t="e">
        <f>VLOOKUP(A1867,NP!$A:$B,2,FALSE)</f>
        <v>#N/A</v>
      </c>
      <c r="AJ1867">
        <f t="shared" si="118"/>
        <v>0</v>
      </c>
      <c r="AK1867">
        <f>VLOOKUP(F1867,Kondition!$B$4:$AG$31,21,FALSE)*100</f>
        <v>35</v>
      </c>
      <c r="AL1867" t="e">
        <f t="shared" si="119"/>
        <v>#REF!</v>
      </c>
      <c r="AM1867">
        <v>19</v>
      </c>
    </row>
    <row r="1868" spans="1:39" x14ac:dyDescent="0.3">
      <c r="A1868" s="5">
        <v>10022628</v>
      </c>
      <c r="B1868" s="6">
        <v>3188649805389</v>
      </c>
      <c r="C1868" s="5" t="s">
        <v>2294</v>
      </c>
      <c r="D1868" s="5" t="s">
        <v>4979</v>
      </c>
      <c r="E1868" s="12">
        <v>352.5</v>
      </c>
      <c r="F1868" s="5" t="s">
        <v>41</v>
      </c>
      <c r="G1868" s="5">
        <v>2754520</v>
      </c>
      <c r="H1868" s="36" t="s">
        <v>2294</v>
      </c>
      <c r="I1868" s="5">
        <v>275</v>
      </c>
      <c r="J1868" s="5">
        <v>45</v>
      </c>
      <c r="K1868" s="5">
        <v>20</v>
      </c>
      <c r="L1868" s="5" t="s">
        <v>244</v>
      </c>
      <c r="M1868" s="5">
        <v>110</v>
      </c>
      <c r="N1868" s="5"/>
      <c r="O1868" s="5" t="s">
        <v>25</v>
      </c>
      <c r="P1868" s="5"/>
      <c r="Q1868" s="5" t="s">
        <v>26</v>
      </c>
      <c r="R1868" s="5" t="s">
        <v>21</v>
      </c>
      <c r="S1868" s="5">
        <v>70</v>
      </c>
      <c r="T1868" s="5" t="s">
        <v>35</v>
      </c>
      <c r="U1868" s="5" t="s">
        <v>23</v>
      </c>
      <c r="V1868" s="5" t="s">
        <v>24</v>
      </c>
      <c r="W1868" s="12">
        <v>352.5</v>
      </c>
      <c r="X1868" s="7" t="str">
        <f t="shared" si="116"/>
        <v>NP</v>
      </c>
      <c r="Y1868" s="5">
        <f t="shared" si="117"/>
        <v>226</v>
      </c>
      <c r="AI1868">
        <f>VLOOKUP(A1868,NP!$A:$B,2,FALSE)</f>
        <v>226</v>
      </c>
      <c r="AJ1868">
        <f t="shared" si="118"/>
        <v>226</v>
      </c>
      <c r="AK1868">
        <f>VLOOKUP(F1868,Kondition!$B$4:$AG$309,24,FALSE)*100</f>
        <v>35</v>
      </c>
      <c r="AL1868" t="e">
        <f t="shared" si="119"/>
        <v>#REF!</v>
      </c>
      <c r="AM1868">
        <v>19</v>
      </c>
    </row>
    <row r="1869" spans="1:39" x14ac:dyDescent="0.3">
      <c r="A1869" s="5">
        <v>10022749</v>
      </c>
      <c r="B1869" s="6">
        <v>3188649806539</v>
      </c>
      <c r="C1869" s="5" t="s">
        <v>2294</v>
      </c>
      <c r="D1869" s="5" t="s">
        <v>4980</v>
      </c>
      <c r="E1869" s="12">
        <v>225.5</v>
      </c>
      <c r="F1869" s="5" t="s">
        <v>41</v>
      </c>
      <c r="G1869" s="5">
        <v>2256017</v>
      </c>
      <c r="H1869" s="36" t="s">
        <v>2294</v>
      </c>
      <c r="I1869" s="5">
        <v>225</v>
      </c>
      <c r="J1869" s="5">
        <v>60</v>
      </c>
      <c r="K1869" s="5">
        <v>17</v>
      </c>
      <c r="L1869" s="5" t="s">
        <v>244</v>
      </c>
      <c r="M1869" s="5">
        <v>99</v>
      </c>
      <c r="N1869" s="5"/>
      <c r="O1869" s="5" t="s">
        <v>19</v>
      </c>
      <c r="P1869" s="5"/>
      <c r="Q1869" s="5" t="s">
        <v>26</v>
      </c>
      <c r="R1869" s="5" t="s">
        <v>21</v>
      </c>
      <c r="S1869" s="5">
        <v>70</v>
      </c>
      <c r="T1869" s="5" t="s">
        <v>22</v>
      </c>
      <c r="U1869" s="5" t="s">
        <v>23</v>
      </c>
      <c r="V1869" s="5" t="s">
        <v>24</v>
      </c>
      <c r="W1869" s="12">
        <v>225.5</v>
      </c>
      <c r="X1869" s="7">
        <f t="shared" si="116"/>
        <v>0.31</v>
      </c>
      <c r="Y1869" s="5">
        <f t="shared" si="117"/>
        <v>155.595</v>
      </c>
      <c r="AI1869" t="e">
        <f>VLOOKUP(A1869,NP!$A:$B,2,FALSE)</f>
        <v>#N/A</v>
      </c>
      <c r="AJ1869">
        <f t="shared" si="118"/>
        <v>0</v>
      </c>
      <c r="AK1869">
        <f>VLOOKUP(F1869,Kondition!$B$4:$AG$31,15,FALSE)*100</f>
        <v>31</v>
      </c>
      <c r="AL1869" t="e">
        <f t="shared" si="119"/>
        <v>#REF!</v>
      </c>
      <c r="AM1869">
        <v>17</v>
      </c>
    </row>
    <row r="1870" spans="1:39" x14ac:dyDescent="0.3">
      <c r="A1870" s="5">
        <v>10023619</v>
      </c>
      <c r="B1870" s="6">
        <v>3188649813087</v>
      </c>
      <c r="C1870" s="5" t="s">
        <v>2294</v>
      </c>
      <c r="D1870" s="5" t="s">
        <v>4982</v>
      </c>
      <c r="E1870" s="12">
        <v>710</v>
      </c>
      <c r="F1870" s="5" t="s">
        <v>41</v>
      </c>
      <c r="G1870" s="5">
        <v>2753521</v>
      </c>
      <c r="H1870" s="36" t="s">
        <v>2294</v>
      </c>
      <c r="I1870" s="5">
        <v>275</v>
      </c>
      <c r="J1870" s="5">
        <v>35</v>
      </c>
      <c r="K1870" s="5">
        <v>21</v>
      </c>
      <c r="L1870" s="5" t="s">
        <v>244</v>
      </c>
      <c r="M1870" s="5">
        <v>103</v>
      </c>
      <c r="N1870" s="5"/>
      <c r="O1870" s="5" t="s">
        <v>29</v>
      </c>
      <c r="P1870" s="5"/>
      <c r="Q1870" s="5" t="s">
        <v>26</v>
      </c>
      <c r="R1870" s="5" t="s">
        <v>21</v>
      </c>
      <c r="S1870" s="5">
        <v>71</v>
      </c>
      <c r="T1870" s="5" t="s">
        <v>22</v>
      </c>
      <c r="U1870" s="5" t="s">
        <v>23</v>
      </c>
      <c r="V1870" s="5" t="s">
        <v>24</v>
      </c>
      <c r="W1870" s="12">
        <v>710</v>
      </c>
      <c r="X1870" s="7" t="str">
        <f t="shared" si="116"/>
        <v>NP</v>
      </c>
      <c r="Y1870" s="5">
        <f t="shared" si="117"/>
        <v>420</v>
      </c>
      <c r="AI1870">
        <f>VLOOKUP(A1870,NP!$A:$B,2,FALSE)</f>
        <v>420</v>
      </c>
      <c r="AJ1870">
        <f t="shared" si="118"/>
        <v>420</v>
      </c>
      <c r="AK1870">
        <f>VLOOKUP(F1870,Kondition!$B$4:$AG$31,27,FALSE)*100</f>
        <v>35</v>
      </c>
      <c r="AL1870" t="e">
        <f t="shared" si="119"/>
        <v>#REF!</v>
      </c>
      <c r="AM1870">
        <v>19</v>
      </c>
    </row>
    <row r="1871" spans="1:39" x14ac:dyDescent="0.3">
      <c r="A1871" s="5">
        <v>10023887</v>
      </c>
      <c r="B1871" s="6">
        <v>3188649815289</v>
      </c>
      <c r="C1871" s="5" t="s">
        <v>2294</v>
      </c>
      <c r="D1871" s="5" t="s">
        <v>4983</v>
      </c>
      <c r="E1871" s="12">
        <v>316.5</v>
      </c>
      <c r="F1871" s="5" t="s">
        <v>41</v>
      </c>
      <c r="G1871" s="5">
        <v>2554520</v>
      </c>
      <c r="H1871" s="36" t="s">
        <v>2294</v>
      </c>
      <c r="I1871" s="5">
        <v>255</v>
      </c>
      <c r="J1871" s="5">
        <v>45</v>
      </c>
      <c r="K1871" s="5">
        <v>20</v>
      </c>
      <c r="L1871" s="5" t="s">
        <v>244</v>
      </c>
      <c r="M1871" s="5">
        <v>105</v>
      </c>
      <c r="N1871" s="5"/>
      <c r="O1871" s="5" t="s">
        <v>25</v>
      </c>
      <c r="P1871" s="5"/>
      <c r="Q1871" s="5" t="s">
        <v>21</v>
      </c>
      <c r="R1871" s="5" t="s">
        <v>21</v>
      </c>
      <c r="S1871" s="5">
        <v>71</v>
      </c>
      <c r="T1871" s="5" t="s">
        <v>22</v>
      </c>
      <c r="U1871" s="5" t="s">
        <v>23</v>
      </c>
      <c r="V1871" s="5" t="s">
        <v>24</v>
      </c>
      <c r="W1871" s="12">
        <v>316.5</v>
      </c>
      <c r="X1871" s="7">
        <f t="shared" si="116"/>
        <v>0.35</v>
      </c>
      <c r="Y1871" s="5">
        <f t="shared" si="117"/>
        <v>205.72499999999999</v>
      </c>
      <c r="AI1871" t="e">
        <f>VLOOKUP(A1871,NP!$A:$B,2,FALSE)</f>
        <v>#N/A</v>
      </c>
      <c r="AJ1871">
        <f t="shared" si="118"/>
        <v>0</v>
      </c>
      <c r="AK1871">
        <f>VLOOKUP(F1871,Kondition!$B$4:$AG$309,24,FALSE)*100</f>
        <v>35</v>
      </c>
      <c r="AL1871" t="e">
        <f t="shared" si="119"/>
        <v>#REF!</v>
      </c>
      <c r="AM1871">
        <v>19</v>
      </c>
    </row>
    <row r="1872" spans="1:39" x14ac:dyDescent="0.3">
      <c r="A1872" s="5">
        <v>10023923</v>
      </c>
      <c r="B1872" s="6">
        <v>3188649815111</v>
      </c>
      <c r="C1872" s="5" t="s">
        <v>2294</v>
      </c>
      <c r="D1872" s="5" t="s">
        <v>4984</v>
      </c>
      <c r="E1872" s="12">
        <v>230</v>
      </c>
      <c r="F1872" s="5" t="s">
        <v>41</v>
      </c>
      <c r="G1872" s="5">
        <v>2355518</v>
      </c>
      <c r="H1872" s="36" t="s">
        <v>2294</v>
      </c>
      <c r="I1872" s="5">
        <v>235</v>
      </c>
      <c r="J1872" s="5">
        <v>55</v>
      </c>
      <c r="K1872" s="5">
        <v>18</v>
      </c>
      <c r="L1872" s="5" t="s">
        <v>244</v>
      </c>
      <c r="M1872" s="5">
        <v>100</v>
      </c>
      <c r="N1872" s="5"/>
      <c r="O1872" s="5" t="s">
        <v>19</v>
      </c>
      <c r="P1872" s="5"/>
      <c r="Q1872" s="5" t="s">
        <v>26</v>
      </c>
      <c r="R1872" s="5" t="s">
        <v>26</v>
      </c>
      <c r="S1872" s="5">
        <v>71</v>
      </c>
      <c r="T1872" s="5" t="s">
        <v>22</v>
      </c>
      <c r="U1872" s="5" t="s">
        <v>23</v>
      </c>
      <c r="V1872" s="5" t="s">
        <v>24</v>
      </c>
      <c r="W1872" s="12">
        <v>230</v>
      </c>
      <c r="X1872" s="7">
        <f t="shared" si="116"/>
        <v>0.31</v>
      </c>
      <c r="Y1872" s="5">
        <f t="shared" si="117"/>
        <v>158.69999999999999</v>
      </c>
      <c r="AI1872" t="e">
        <f>VLOOKUP(A1872,NP!$A:$B,2,FALSE)</f>
        <v>#N/A</v>
      </c>
      <c r="AJ1872">
        <f t="shared" si="118"/>
        <v>0</v>
      </c>
      <c r="AK1872">
        <f>VLOOKUP(F1872,Kondition!$B$4:$AG$31,18,FALSE)*100</f>
        <v>31</v>
      </c>
      <c r="AL1872" t="e">
        <f t="shared" si="119"/>
        <v>#REF!</v>
      </c>
      <c r="AM1872">
        <v>17</v>
      </c>
    </row>
    <row r="1873" spans="1:39" x14ac:dyDescent="0.3">
      <c r="A1873" s="5">
        <v>10024406</v>
      </c>
      <c r="B1873" s="6">
        <v>3188649821624</v>
      </c>
      <c r="C1873" s="5" t="s">
        <v>2294</v>
      </c>
      <c r="D1873" s="5" t="s">
        <v>4986</v>
      </c>
      <c r="E1873" s="12">
        <v>195.5</v>
      </c>
      <c r="F1873" s="5" t="s">
        <v>41</v>
      </c>
      <c r="G1873" s="5">
        <v>2555518</v>
      </c>
      <c r="H1873" s="36" t="s">
        <v>2294</v>
      </c>
      <c r="I1873" s="5">
        <v>255</v>
      </c>
      <c r="J1873" s="5">
        <v>55</v>
      </c>
      <c r="K1873" s="5">
        <v>18</v>
      </c>
      <c r="L1873" s="5" t="s">
        <v>301</v>
      </c>
      <c r="M1873" s="5">
        <v>109</v>
      </c>
      <c r="N1873" s="5"/>
      <c r="O1873" s="5" t="s">
        <v>19</v>
      </c>
      <c r="P1873" s="5"/>
      <c r="Q1873" s="5" t="s">
        <v>21</v>
      </c>
      <c r="R1873" s="5" t="s">
        <v>21</v>
      </c>
      <c r="S1873" s="5">
        <v>70</v>
      </c>
      <c r="T1873" s="5" t="s">
        <v>35</v>
      </c>
      <c r="U1873" s="5" t="s">
        <v>23</v>
      </c>
      <c r="V1873" s="5" t="s">
        <v>24</v>
      </c>
      <c r="W1873" s="12">
        <v>195.5</v>
      </c>
      <c r="X1873" s="7">
        <f t="shared" si="116"/>
        <v>0.31</v>
      </c>
      <c r="Y1873" s="5">
        <f t="shared" si="117"/>
        <v>134.89499999999998</v>
      </c>
      <c r="AI1873" t="e">
        <f>VLOOKUP(A1873,NP!$A:$B,2,FALSE)</f>
        <v>#N/A</v>
      </c>
      <c r="AJ1873">
        <f t="shared" si="118"/>
        <v>0</v>
      </c>
      <c r="AK1873">
        <f>VLOOKUP(F1873,Kondition!$B$4:$AG$31,18,FALSE)*100</f>
        <v>31</v>
      </c>
      <c r="AL1873" t="e">
        <f t="shared" si="119"/>
        <v>#REF!</v>
      </c>
      <c r="AM1873">
        <v>17</v>
      </c>
    </row>
    <row r="1874" spans="1:39" x14ac:dyDescent="0.3">
      <c r="A1874" s="5">
        <v>10024409</v>
      </c>
      <c r="B1874" s="6">
        <v>3188649821594</v>
      </c>
      <c r="C1874" s="5" t="s">
        <v>2294</v>
      </c>
      <c r="D1874" s="5" t="s">
        <v>4987</v>
      </c>
      <c r="E1874" s="12">
        <v>224</v>
      </c>
      <c r="F1874" s="5" t="s">
        <v>41</v>
      </c>
      <c r="G1874" s="5">
        <v>2255518</v>
      </c>
      <c r="H1874" s="36" t="s">
        <v>2294</v>
      </c>
      <c r="I1874" s="5">
        <v>225</v>
      </c>
      <c r="J1874" s="5">
        <v>55</v>
      </c>
      <c r="K1874" s="5">
        <v>18</v>
      </c>
      <c r="L1874" s="5" t="s">
        <v>301</v>
      </c>
      <c r="M1874" s="5">
        <v>102</v>
      </c>
      <c r="N1874" s="5"/>
      <c r="O1874" s="5" t="s">
        <v>19</v>
      </c>
      <c r="P1874" s="5"/>
      <c r="Q1874" s="5" t="s">
        <v>21</v>
      </c>
      <c r="R1874" s="5" t="s">
        <v>21</v>
      </c>
      <c r="S1874" s="5">
        <v>69</v>
      </c>
      <c r="T1874" s="5" t="s">
        <v>35</v>
      </c>
      <c r="U1874" s="5" t="s">
        <v>23</v>
      </c>
      <c r="V1874" s="5" t="s">
        <v>24</v>
      </c>
      <c r="W1874" s="12">
        <v>224</v>
      </c>
      <c r="X1874" s="7">
        <f t="shared" si="116"/>
        <v>0.31</v>
      </c>
      <c r="Y1874" s="5">
        <f t="shared" si="117"/>
        <v>154.56</v>
      </c>
      <c r="AI1874" t="e">
        <f>VLOOKUP(A1874,NP!$A:$B,2,FALSE)</f>
        <v>#N/A</v>
      </c>
      <c r="AJ1874">
        <f t="shared" si="118"/>
        <v>0</v>
      </c>
      <c r="AK1874">
        <f>VLOOKUP(F1874,Kondition!$B$4:$AG$31,18,FALSE)*100</f>
        <v>31</v>
      </c>
      <c r="AL1874" t="e">
        <f t="shared" si="119"/>
        <v>#REF!</v>
      </c>
      <c r="AM1874">
        <v>17</v>
      </c>
    </row>
    <row r="1875" spans="1:39" x14ac:dyDescent="0.3">
      <c r="A1875" s="5">
        <v>10024650</v>
      </c>
      <c r="B1875" s="6">
        <v>5452000446343</v>
      </c>
      <c r="C1875" s="5" t="s">
        <v>2294</v>
      </c>
      <c r="D1875" s="5" t="s">
        <v>4988</v>
      </c>
      <c r="E1875" s="12">
        <v>245.5</v>
      </c>
      <c r="F1875" s="5" t="s">
        <v>41</v>
      </c>
      <c r="G1875" s="5">
        <v>2355519</v>
      </c>
      <c r="H1875" s="36" t="s">
        <v>2294</v>
      </c>
      <c r="I1875" s="5">
        <v>235</v>
      </c>
      <c r="J1875" s="5">
        <v>55</v>
      </c>
      <c r="K1875" s="5">
        <v>19</v>
      </c>
      <c r="L1875" s="5" t="s">
        <v>311</v>
      </c>
      <c r="M1875" s="5">
        <v>101</v>
      </c>
      <c r="N1875" s="5"/>
      <c r="O1875" s="5" t="s">
        <v>25</v>
      </c>
      <c r="P1875" s="5"/>
      <c r="Q1875" s="5" t="s">
        <v>26</v>
      </c>
      <c r="R1875" s="5" t="s">
        <v>21</v>
      </c>
      <c r="S1875" s="5">
        <v>70</v>
      </c>
      <c r="T1875" s="5" t="s">
        <v>22</v>
      </c>
      <c r="U1875" s="5" t="s">
        <v>23</v>
      </c>
      <c r="V1875" s="5" t="s">
        <v>24</v>
      </c>
      <c r="W1875" s="12">
        <v>245.5</v>
      </c>
      <c r="X1875" s="7">
        <f t="shared" si="116"/>
        <v>0.35</v>
      </c>
      <c r="Y1875" s="5">
        <f t="shared" si="117"/>
        <v>159.57500000000002</v>
      </c>
      <c r="AI1875" t="e">
        <f>VLOOKUP(A1875,NP!$A:$B,2,FALSE)</f>
        <v>#N/A</v>
      </c>
      <c r="AJ1875">
        <f t="shared" si="118"/>
        <v>0</v>
      </c>
      <c r="AK1875">
        <f>VLOOKUP(F1875,Kondition!$B$4:$AG$31,21,FALSE)*100</f>
        <v>35</v>
      </c>
      <c r="AL1875" t="e">
        <f t="shared" si="119"/>
        <v>#REF!</v>
      </c>
      <c r="AM1875">
        <v>19</v>
      </c>
    </row>
    <row r="1876" spans="1:39" x14ac:dyDescent="0.3">
      <c r="A1876" s="5">
        <v>10024662</v>
      </c>
      <c r="B1876" s="6">
        <v>5452000425546</v>
      </c>
      <c r="C1876" s="5" t="s">
        <v>2294</v>
      </c>
      <c r="D1876" s="5" t="s">
        <v>4989</v>
      </c>
      <c r="E1876" s="12">
        <v>390</v>
      </c>
      <c r="F1876" s="5" t="s">
        <v>41</v>
      </c>
      <c r="G1876" s="5">
        <v>2954020</v>
      </c>
      <c r="H1876" s="36" t="s">
        <v>2294</v>
      </c>
      <c r="I1876" s="5">
        <v>295</v>
      </c>
      <c r="J1876" s="5">
        <v>40</v>
      </c>
      <c r="K1876" s="5">
        <v>20</v>
      </c>
      <c r="L1876" s="5" t="s">
        <v>311</v>
      </c>
      <c r="M1876" s="5">
        <v>106</v>
      </c>
      <c r="N1876" s="5"/>
      <c r="O1876" s="5" t="s">
        <v>25</v>
      </c>
      <c r="P1876" s="5"/>
      <c r="Q1876" s="5" t="s">
        <v>26</v>
      </c>
      <c r="R1876" s="5" t="s">
        <v>21</v>
      </c>
      <c r="S1876" s="5">
        <v>73</v>
      </c>
      <c r="T1876" s="5" t="s">
        <v>22</v>
      </c>
      <c r="U1876" s="5" t="s">
        <v>23</v>
      </c>
      <c r="V1876" s="5" t="s">
        <v>24</v>
      </c>
      <c r="W1876" s="12">
        <v>390</v>
      </c>
      <c r="X1876" s="7" t="str">
        <f t="shared" si="116"/>
        <v>NP</v>
      </c>
      <c r="Y1876" s="5">
        <f t="shared" si="117"/>
        <v>246.5</v>
      </c>
      <c r="AI1876">
        <f>VLOOKUP(A1876,NP!$A:$B,2,FALSE)</f>
        <v>246.5</v>
      </c>
      <c r="AJ1876">
        <f t="shared" si="118"/>
        <v>246.5</v>
      </c>
      <c r="AK1876">
        <f>VLOOKUP(F1876,Kondition!$B$4:$AG$309,24,FALSE)*100</f>
        <v>35</v>
      </c>
      <c r="AL1876" t="e">
        <f t="shared" si="119"/>
        <v>#REF!</v>
      </c>
      <c r="AM1876">
        <v>19</v>
      </c>
    </row>
    <row r="1877" spans="1:39" x14ac:dyDescent="0.3">
      <c r="A1877" s="5">
        <v>10025549</v>
      </c>
      <c r="B1877" s="6">
        <v>5452000486523</v>
      </c>
      <c r="C1877" s="5" t="s">
        <v>2294</v>
      </c>
      <c r="D1877" s="5" t="s">
        <v>4990</v>
      </c>
      <c r="E1877" s="12">
        <v>210</v>
      </c>
      <c r="F1877" s="5" t="s">
        <v>41</v>
      </c>
      <c r="G1877" s="5">
        <v>2256517</v>
      </c>
      <c r="H1877" s="36" t="s">
        <v>2294</v>
      </c>
      <c r="I1877" s="5">
        <v>225</v>
      </c>
      <c r="J1877" s="5">
        <v>65</v>
      </c>
      <c r="K1877" s="5">
        <v>17</v>
      </c>
      <c r="L1877" s="5" t="s">
        <v>4991</v>
      </c>
      <c r="M1877" s="5">
        <v>102</v>
      </c>
      <c r="N1877" s="5"/>
      <c r="O1877" s="5" t="s">
        <v>19</v>
      </c>
      <c r="P1877" s="5"/>
      <c r="Q1877" s="5" t="s">
        <v>21</v>
      </c>
      <c r="R1877" s="5" t="s">
        <v>21</v>
      </c>
      <c r="S1877" s="5">
        <v>71</v>
      </c>
      <c r="T1877" s="5" t="s">
        <v>22</v>
      </c>
      <c r="U1877" s="5" t="s">
        <v>23</v>
      </c>
      <c r="V1877" s="5" t="s">
        <v>24</v>
      </c>
      <c r="W1877" s="12">
        <v>210</v>
      </c>
      <c r="X1877" s="7">
        <f t="shared" si="116"/>
        <v>0.31</v>
      </c>
      <c r="Y1877" s="5">
        <f t="shared" si="117"/>
        <v>144.89999999999998</v>
      </c>
      <c r="AI1877" t="e">
        <f>VLOOKUP(A1877,NP!$A:$B,2,FALSE)</f>
        <v>#N/A</v>
      </c>
      <c r="AJ1877">
        <f t="shared" si="118"/>
        <v>0</v>
      </c>
      <c r="AK1877">
        <f>VLOOKUP(F1877,Kondition!$B$4:$AG$31,15,FALSE)*100</f>
        <v>31</v>
      </c>
      <c r="AL1877" t="e">
        <f t="shared" si="119"/>
        <v>#REF!</v>
      </c>
      <c r="AM1877">
        <v>17</v>
      </c>
    </row>
    <row r="1878" spans="1:39" x14ac:dyDescent="0.3">
      <c r="A1878" s="5">
        <v>10025550</v>
      </c>
      <c r="B1878" s="6">
        <v>5452000487049</v>
      </c>
      <c r="C1878" s="5" t="s">
        <v>2294</v>
      </c>
      <c r="D1878" s="5" t="s">
        <v>4992</v>
      </c>
      <c r="E1878" s="12">
        <v>177.5</v>
      </c>
      <c r="F1878" s="5" t="s">
        <v>41</v>
      </c>
      <c r="G1878" s="5">
        <v>2156017</v>
      </c>
      <c r="H1878" s="36" t="s">
        <v>2294</v>
      </c>
      <c r="I1878" s="5">
        <v>215</v>
      </c>
      <c r="J1878" s="5">
        <v>60</v>
      </c>
      <c r="K1878" s="5">
        <v>17</v>
      </c>
      <c r="L1878" s="5" t="s">
        <v>4991</v>
      </c>
      <c r="M1878" s="5">
        <v>96</v>
      </c>
      <c r="N1878" s="5"/>
      <c r="O1878" s="5" t="s">
        <v>19</v>
      </c>
      <c r="P1878" s="5"/>
      <c r="Q1878" s="5" t="s">
        <v>21</v>
      </c>
      <c r="R1878" s="5" t="s">
        <v>21</v>
      </c>
      <c r="S1878" s="5">
        <v>69</v>
      </c>
      <c r="T1878" s="5" t="s">
        <v>35</v>
      </c>
      <c r="U1878" s="5" t="s">
        <v>23</v>
      </c>
      <c r="V1878" s="5" t="s">
        <v>24</v>
      </c>
      <c r="W1878" s="12">
        <v>177.5</v>
      </c>
      <c r="X1878" s="7">
        <f t="shared" si="116"/>
        <v>0.31</v>
      </c>
      <c r="Y1878" s="5">
        <f t="shared" si="117"/>
        <v>122.47499999999999</v>
      </c>
      <c r="AI1878" t="e">
        <f>VLOOKUP(A1878,NP!$A:$B,2,FALSE)</f>
        <v>#N/A</v>
      </c>
      <c r="AJ1878">
        <f t="shared" si="118"/>
        <v>0</v>
      </c>
      <c r="AK1878">
        <f>VLOOKUP(F1878,Kondition!$B$4:$AG$31,15,FALSE)*100</f>
        <v>31</v>
      </c>
      <c r="AL1878" t="e">
        <f t="shared" si="119"/>
        <v>#REF!</v>
      </c>
      <c r="AM1878">
        <v>17</v>
      </c>
    </row>
    <row r="1879" spans="1:39" x14ac:dyDescent="0.3">
      <c r="A1879" s="5">
        <v>10025551</v>
      </c>
      <c r="B1879" s="6">
        <v>5452000578327</v>
      </c>
      <c r="C1879" s="5" t="s">
        <v>2294</v>
      </c>
      <c r="D1879" s="5" t="s">
        <v>4993</v>
      </c>
      <c r="E1879" s="12">
        <v>376</v>
      </c>
      <c r="F1879" s="5" t="s">
        <v>41</v>
      </c>
      <c r="G1879" s="5">
        <v>2854020</v>
      </c>
      <c r="H1879" s="36" t="s">
        <v>2294</v>
      </c>
      <c r="I1879" s="5">
        <v>285</v>
      </c>
      <c r="J1879" s="5">
        <v>40</v>
      </c>
      <c r="K1879" s="5">
        <v>20</v>
      </c>
      <c r="L1879" s="5" t="s">
        <v>4991</v>
      </c>
      <c r="M1879" s="5">
        <v>108</v>
      </c>
      <c r="N1879" s="5"/>
      <c r="O1879" s="5" t="s">
        <v>25</v>
      </c>
      <c r="P1879" s="5"/>
      <c r="Q1879" s="5" t="s">
        <v>21</v>
      </c>
      <c r="R1879" s="5" t="s">
        <v>26</v>
      </c>
      <c r="S1879" s="5">
        <v>73</v>
      </c>
      <c r="T1879" s="5" t="s">
        <v>22</v>
      </c>
      <c r="U1879" s="5" t="s">
        <v>23</v>
      </c>
      <c r="V1879" s="5" t="s">
        <v>24</v>
      </c>
      <c r="W1879" s="12">
        <v>376</v>
      </c>
      <c r="X1879" s="7" t="str">
        <f t="shared" si="116"/>
        <v>NP</v>
      </c>
      <c r="Y1879" s="5">
        <f t="shared" si="117"/>
        <v>239</v>
      </c>
      <c r="AI1879">
        <f>VLOOKUP(A1879,NP!$A:$B,2,FALSE)</f>
        <v>239</v>
      </c>
      <c r="AJ1879">
        <f t="shared" si="118"/>
        <v>239</v>
      </c>
      <c r="AK1879">
        <f>VLOOKUP(F1879,Kondition!$B$4:$AG$309,24,FALSE)*100</f>
        <v>35</v>
      </c>
      <c r="AL1879" t="e">
        <f t="shared" si="119"/>
        <v>#REF!</v>
      </c>
      <c r="AM1879">
        <v>19</v>
      </c>
    </row>
    <row r="1880" spans="1:39" x14ac:dyDescent="0.3">
      <c r="A1880" s="5">
        <v>10025552</v>
      </c>
      <c r="B1880" s="6">
        <v>5452000470355</v>
      </c>
      <c r="C1880" s="5" t="s">
        <v>2294</v>
      </c>
      <c r="D1880" s="5" t="s">
        <v>4994</v>
      </c>
      <c r="E1880" s="12">
        <v>193.5</v>
      </c>
      <c r="F1880" s="5" t="s">
        <v>41</v>
      </c>
      <c r="G1880" s="5">
        <v>2356517</v>
      </c>
      <c r="H1880" s="36" t="s">
        <v>2294</v>
      </c>
      <c r="I1880" s="5">
        <v>235</v>
      </c>
      <c r="J1880" s="5">
        <v>65</v>
      </c>
      <c r="K1880" s="5">
        <v>17</v>
      </c>
      <c r="L1880" s="5" t="s">
        <v>4991</v>
      </c>
      <c r="M1880" s="5">
        <v>104</v>
      </c>
      <c r="N1880" s="5"/>
      <c r="O1880" s="5" t="s">
        <v>19</v>
      </c>
      <c r="P1880" s="5"/>
      <c r="Q1880" s="5" t="s">
        <v>21</v>
      </c>
      <c r="R1880" s="5" t="s">
        <v>27</v>
      </c>
      <c r="S1880" s="5">
        <v>70</v>
      </c>
      <c r="T1880" s="5" t="s">
        <v>22</v>
      </c>
      <c r="U1880" s="5" t="s">
        <v>23</v>
      </c>
      <c r="V1880" s="5" t="s">
        <v>24</v>
      </c>
      <c r="W1880" s="12">
        <v>193.5</v>
      </c>
      <c r="X1880" s="7">
        <f t="shared" si="116"/>
        <v>0.31</v>
      </c>
      <c r="Y1880" s="5">
        <f t="shared" si="117"/>
        <v>133.51499999999999</v>
      </c>
      <c r="AI1880" t="e">
        <f>VLOOKUP(A1880,NP!$A:$B,2,FALSE)</f>
        <v>#N/A</v>
      </c>
      <c r="AJ1880">
        <f t="shared" si="118"/>
        <v>0</v>
      </c>
      <c r="AK1880">
        <f>VLOOKUP(F1880,Kondition!$B$4:$AG$31,15,FALSE)*100</f>
        <v>31</v>
      </c>
      <c r="AL1880" t="e">
        <f t="shared" si="119"/>
        <v>#REF!</v>
      </c>
      <c r="AM1880">
        <v>17</v>
      </c>
    </row>
    <row r="1881" spans="1:39" x14ac:dyDescent="0.3">
      <c r="A1881" s="5">
        <v>10025553</v>
      </c>
      <c r="B1881" s="6">
        <v>5452000469304</v>
      </c>
      <c r="C1881" s="5" t="s">
        <v>2294</v>
      </c>
      <c r="D1881" s="5" t="s">
        <v>4995</v>
      </c>
      <c r="E1881" s="12">
        <v>240</v>
      </c>
      <c r="F1881" s="5" t="s">
        <v>41</v>
      </c>
      <c r="G1881" s="5">
        <v>2555019</v>
      </c>
      <c r="H1881" s="36" t="s">
        <v>2294</v>
      </c>
      <c r="I1881" s="5">
        <v>255</v>
      </c>
      <c r="J1881" s="5">
        <v>50</v>
      </c>
      <c r="K1881" s="5">
        <v>19</v>
      </c>
      <c r="L1881" s="5" t="s">
        <v>4991</v>
      </c>
      <c r="M1881" s="5">
        <v>107</v>
      </c>
      <c r="N1881" s="5"/>
      <c r="O1881" s="5" t="s">
        <v>25</v>
      </c>
      <c r="P1881" s="5"/>
      <c r="Q1881" s="5" t="s">
        <v>27</v>
      </c>
      <c r="R1881" s="5" t="s">
        <v>27</v>
      </c>
      <c r="S1881" s="5">
        <v>70</v>
      </c>
      <c r="T1881" s="5" t="s">
        <v>35</v>
      </c>
      <c r="U1881" s="5" t="s">
        <v>23</v>
      </c>
      <c r="V1881" s="5" t="s">
        <v>24</v>
      </c>
      <c r="W1881" s="12">
        <v>240</v>
      </c>
      <c r="X1881" s="7">
        <f t="shared" si="116"/>
        <v>0.35</v>
      </c>
      <c r="Y1881" s="5">
        <f t="shared" si="117"/>
        <v>156</v>
      </c>
      <c r="AI1881" t="e">
        <f>VLOOKUP(A1881,NP!$A:$B,2,FALSE)</f>
        <v>#N/A</v>
      </c>
      <c r="AJ1881">
        <f t="shared" si="118"/>
        <v>0</v>
      </c>
      <c r="AK1881">
        <f>VLOOKUP(F1881,Kondition!$B$4:$AG$31,21,FALSE)*100</f>
        <v>35</v>
      </c>
      <c r="AL1881" t="e">
        <f t="shared" si="119"/>
        <v>#REF!</v>
      </c>
      <c r="AM1881">
        <v>19</v>
      </c>
    </row>
    <row r="1882" spans="1:39" x14ac:dyDescent="0.3">
      <c r="A1882" s="5">
        <v>10025555</v>
      </c>
      <c r="B1882" s="6">
        <v>5452000470362</v>
      </c>
      <c r="C1882" s="5" t="s">
        <v>2294</v>
      </c>
      <c r="D1882" s="5" t="s">
        <v>4996</v>
      </c>
      <c r="E1882" s="12">
        <v>195.5</v>
      </c>
      <c r="F1882" s="5" t="s">
        <v>41</v>
      </c>
      <c r="G1882" s="5">
        <v>2356517</v>
      </c>
      <c r="H1882" s="36" t="s">
        <v>2294</v>
      </c>
      <c r="I1882" s="5">
        <v>235</v>
      </c>
      <c r="J1882" s="5">
        <v>65</v>
      </c>
      <c r="K1882" s="5">
        <v>17</v>
      </c>
      <c r="L1882" s="5" t="s">
        <v>4991</v>
      </c>
      <c r="M1882" s="5">
        <v>108</v>
      </c>
      <c r="N1882" s="5"/>
      <c r="O1882" s="5" t="s">
        <v>19</v>
      </c>
      <c r="P1882" s="5"/>
      <c r="Q1882" s="5" t="s">
        <v>21</v>
      </c>
      <c r="R1882" s="5" t="s">
        <v>27</v>
      </c>
      <c r="S1882" s="5">
        <v>71</v>
      </c>
      <c r="T1882" s="5" t="s">
        <v>22</v>
      </c>
      <c r="U1882" s="5" t="s">
        <v>23</v>
      </c>
      <c r="V1882" s="5" t="s">
        <v>24</v>
      </c>
      <c r="W1882" s="12">
        <v>195.5</v>
      </c>
      <c r="X1882" s="7">
        <f t="shared" si="116"/>
        <v>0.31</v>
      </c>
      <c r="Y1882" s="5">
        <f t="shared" si="117"/>
        <v>134.89499999999998</v>
      </c>
      <c r="AI1882" t="e">
        <f>VLOOKUP(A1882,NP!$A:$B,2,FALSE)</f>
        <v>#N/A</v>
      </c>
      <c r="AJ1882">
        <f t="shared" si="118"/>
        <v>0</v>
      </c>
      <c r="AK1882">
        <f>VLOOKUP(F1882,Kondition!$B$4:$AG$31,15,FALSE)*100</f>
        <v>31</v>
      </c>
      <c r="AL1882" t="e">
        <f t="shared" si="119"/>
        <v>#REF!</v>
      </c>
      <c r="AM1882">
        <v>17</v>
      </c>
    </row>
    <row r="1883" spans="1:39" x14ac:dyDescent="0.3">
      <c r="A1883" s="5">
        <v>10025556</v>
      </c>
      <c r="B1883" s="6">
        <v>5452000470522</v>
      </c>
      <c r="C1883" s="5" t="s">
        <v>2294</v>
      </c>
      <c r="D1883" s="5" t="s">
        <v>4997</v>
      </c>
      <c r="E1883" s="12">
        <v>253</v>
      </c>
      <c r="F1883" s="5" t="s">
        <v>41</v>
      </c>
      <c r="G1883" s="5">
        <v>2355519</v>
      </c>
      <c r="H1883" s="36" t="s">
        <v>2294</v>
      </c>
      <c r="I1883" s="5">
        <v>235</v>
      </c>
      <c r="J1883" s="5">
        <v>55</v>
      </c>
      <c r="K1883" s="5">
        <v>19</v>
      </c>
      <c r="L1883" s="5" t="s">
        <v>4991</v>
      </c>
      <c r="M1883" s="5">
        <v>105</v>
      </c>
      <c r="N1883" s="5"/>
      <c r="O1883" s="5" t="s">
        <v>25</v>
      </c>
      <c r="P1883" s="5"/>
      <c r="Q1883" s="5" t="s">
        <v>27</v>
      </c>
      <c r="R1883" s="5" t="s">
        <v>27</v>
      </c>
      <c r="S1883" s="5">
        <v>70</v>
      </c>
      <c r="T1883" s="5" t="s">
        <v>22</v>
      </c>
      <c r="U1883" s="5" t="s">
        <v>23</v>
      </c>
      <c r="V1883" s="5" t="s">
        <v>24</v>
      </c>
      <c r="W1883" s="12">
        <v>253</v>
      </c>
      <c r="X1883" s="7">
        <f t="shared" si="116"/>
        <v>0.35</v>
      </c>
      <c r="Y1883" s="5">
        <f t="shared" si="117"/>
        <v>164.45000000000002</v>
      </c>
      <c r="AI1883" t="e">
        <f>VLOOKUP(A1883,NP!$A:$B,2,FALSE)</f>
        <v>#N/A</v>
      </c>
      <c r="AJ1883">
        <f t="shared" si="118"/>
        <v>0</v>
      </c>
      <c r="AK1883">
        <f>VLOOKUP(F1883,Kondition!$B$4:$AG$31,21,FALSE)*100</f>
        <v>35</v>
      </c>
      <c r="AL1883" t="e">
        <f t="shared" si="119"/>
        <v>#REF!</v>
      </c>
      <c r="AM1883">
        <v>19</v>
      </c>
    </row>
    <row r="1884" spans="1:39" x14ac:dyDescent="0.3">
      <c r="A1884" s="5">
        <v>10025557</v>
      </c>
      <c r="B1884" s="6">
        <v>5452000485519</v>
      </c>
      <c r="C1884" s="5" t="s">
        <v>2294</v>
      </c>
      <c r="D1884" s="5" t="s">
        <v>4998</v>
      </c>
      <c r="E1884" s="12">
        <v>153.5</v>
      </c>
      <c r="F1884" s="5" t="s">
        <v>41</v>
      </c>
      <c r="G1884" s="5">
        <v>2157016</v>
      </c>
      <c r="H1884" s="36" t="s">
        <v>2294</v>
      </c>
      <c r="I1884" s="5">
        <v>215</v>
      </c>
      <c r="J1884" s="5">
        <v>70</v>
      </c>
      <c r="K1884" s="5">
        <v>16</v>
      </c>
      <c r="L1884" s="5" t="s">
        <v>4991</v>
      </c>
      <c r="M1884" s="5">
        <v>100</v>
      </c>
      <c r="N1884" s="5"/>
      <c r="O1884" s="5" t="s">
        <v>33</v>
      </c>
      <c r="P1884" s="5"/>
      <c r="Q1884" s="5" t="s">
        <v>21</v>
      </c>
      <c r="R1884" s="5" t="s">
        <v>27</v>
      </c>
      <c r="S1884" s="5">
        <v>69</v>
      </c>
      <c r="T1884" s="5" t="s">
        <v>35</v>
      </c>
      <c r="U1884" s="5" t="s">
        <v>23</v>
      </c>
      <c r="V1884" s="5" t="s">
        <v>24</v>
      </c>
      <c r="W1884" s="12">
        <v>153.5</v>
      </c>
      <c r="X1884" s="7">
        <f t="shared" si="116"/>
        <v>0.31</v>
      </c>
      <c r="Y1884" s="5">
        <f t="shared" si="117"/>
        <v>105.91499999999999</v>
      </c>
      <c r="AI1884" t="e">
        <f>VLOOKUP(A1884,NP!$A:$B,2,FALSE)</f>
        <v>#N/A</v>
      </c>
      <c r="AJ1884">
        <f t="shared" si="118"/>
        <v>0</v>
      </c>
      <c r="AK1884">
        <f>VLOOKUP(F1884,Kondition!$B$4:$AG$31,12,FALSE)*100</f>
        <v>31</v>
      </c>
      <c r="AL1884" t="e">
        <f t="shared" si="119"/>
        <v>#REF!</v>
      </c>
      <c r="AM1884">
        <v>16</v>
      </c>
    </row>
    <row r="1885" spans="1:39" x14ac:dyDescent="0.3">
      <c r="A1885" s="5">
        <v>10025560</v>
      </c>
      <c r="B1885" s="6">
        <v>5452000539311</v>
      </c>
      <c r="C1885" s="5" t="s">
        <v>2294</v>
      </c>
      <c r="D1885" s="5" t="s">
        <v>4999</v>
      </c>
      <c r="E1885" s="12">
        <v>314</v>
      </c>
      <c r="F1885" s="5" t="s">
        <v>41</v>
      </c>
      <c r="G1885" s="5">
        <v>2555519</v>
      </c>
      <c r="H1885" s="36" t="s">
        <v>2294</v>
      </c>
      <c r="I1885" s="5">
        <v>255</v>
      </c>
      <c r="J1885" s="5">
        <v>55</v>
      </c>
      <c r="K1885" s="5">
        <v>19</v>
      </c>
      <c r="L1885" s="5" t="s">
        <v>4991</v>
      </c>
      <c r="M1885" s="5">
        <v>111</v>
      </c>
      <c r="N1885" s="5"/>
      <c r="O1885" s="5" t="s">
        <v>25</v>
      </c>
      <c r="P1885" s="5"/>
      <c r="Q1885" s="5" t="s">
        <v>27</v>
      </c>
      <c r="R1885" s="5" t="s">
        <v>27</v>
      </c>
      <c r="S1885" s="5">
        <v>70</v>
      </c>
      <c r="T1885" s="5" t="s">
        <v>35</v>
      </c>
      <c r="U1885" s="5" t="s">
        <v>23</v>
      </c>
      <c r="V1885" s="5" t="s">
        <v>24</v>
      </c>
      <c r="W1885" s="12">
        <v>314</v>
      </c>
      <c r="X1885" s="7">
        <f t="shared" si="116"/>
        <v>0.35</v>
      </c>
      <c r="Y1885" s="5">
        <f t="shared" si="117"/>
        <v>204.1</v>
      </c>
      <c r="AI1885" t="e">
        <f>VLOOKUP(A1885,NP!$A:$B,2,FALSE)</f>
        <v>#N/A</v>
      </c>
      <c r="AJ1885">
        <f t="shared" si="118"/>
        <v>0</v>
      </c>
      <c r="AK1885">
        <f>VLOOKUP(F1885,Kondition!$B$4:$AG$31,21,FALSE)*100</f>
        <v>35</v>
      </c>
      <c r="AL1885" t="e">
        <f t="shared" si="119"/>
        <v>#REF!</v>
      </c>
      <c r="AM1885">
        <v>19</v>
      </c>
    </row>
    <row r="1886" spans="1:39" x14ac:dyDescent="0.3">
      <c r="A1886" s="5">
        <v>10025562</v>
      </c>
      <c r="B1886" s="6">
        <v>5452000486424</v>
      </c>
      <c r="C1886" s="5" t="s">
        <v>2294</v>
      </c>
      <c r="D1886" s="5" t="s">
        <v>5000</v>
      </c>
      <c r="E1886" s="12">
        <v>201.5</v>
      </c>
      <c r="F1886" s="5" t="s">
        <v>41</v>
      </c>
      <c r="G1886" s="5">
        <v>2555518</v>
      </c>
      <c r="H1886" s="36" t="s">
        <v>2294</v>
      </c>
      <c r="I1886" s="5">
        <v>255</v>
      </c>
      <c r="J1886" s="5">
        <v>55</v>
      </c>
      <c r="K1886" s="5">
        <v>18</v>
      </c>
      <c r="L1886" s="5" t="s">
        <v>4991</v>
      </c>
      <c r="M1886" s="5">
        <v>109</v>
      </c>
      <c r="N1886" s="5"/>
      <c r="O1886" s="5" t="s">
        <v>25</v>
      </c>
      <c r="P1886" s="5"/>
      <c r="Q1886" s="5" t="s">
        <v>27</v>
      </c>
      <c r="R1886" s="5" t="s">
        <v>27</v>
      </c>
      <c r="S1886" s="5">
        <v>70</v>
      </c>
      <c r="T1886" s="5" t="s">
        <v>35</v>
      </c>
      <c r="U1886" s="5" t="s">
        <v>23</v>
      </c>
      <c r="V1886" s="5" t="s">
        <v>24</v>
      </c>
      <c r="W1886" s="12">
        <v>201.5</v>
      </c>
      <c r="X1886" s="7">
        <f t="shared" si="116"/>
        <v>0.31</v>
      </c>
      <c r="Y1886" s="5">
        <f t="shared" si="117"/>
        <v>139.035</v>
      </c>
      <c r="AI1886" t="e">
        <f>VLOOKUP(A1886,NP!$A:$B,2,FALSE)</f>
        <v>#N/A</v>
      </c>
      <c r="AJ1886">
        <f t="shared" si="118"/>
        <v>0</v>
      </c>
      <c r="AK1886">
        <f>VLOOKUP(F1886,Kondition!$B$4:$AG$31,18,FALSE)*100</f>
        <v>31</v>
      </c>
      <c r="AL1886" t="e">
        <f t="shared" si="119"/>
        <v>#REF!</v>
      </c>
      <c r="AM1886">
        <v>17</v>
      </c>
    </row>
    <row r="1887" spans="1:39" x14ac:dyDescent="0.3">
      <c r="A1887" s="5">
        <v>10025564</v>
      </c>
      <c r="B1887" s="6">
        <v>5452000590473</v>
      </c>
      <c r="C1887" s="5" t="s">
        <v>2294</v>
      </c>
      <c r="D1887" s="5" t="s">
        <v>5001</v>
      </c>
      <c r="E1887" s="12">
        <v>205.5</v>
      </c>
      <c r="F1887" s="5" t="s">
        <v>41</v>
      </c>
      <c r="G1887" s="5">
        <v>2356517</v>
      </c>
      <c r="H1887" s="36" t="s">
        <v>2294</v>
      </c>
      <c r="I1887" s="5">
        <v>235</v>
      </c>
      <c r="J1887" s="5">
        <v>65</v>
      </c>
      <c r="K1887" s="5">
        <v>17</v>
      </c>
      <c r="L1887" s="5" t="s">
        <v>4991</v>
      </c>
      <c r="M1887" s="5">
        <v>108</v>
      </c>
      <c r="N1887" s="5"/>
      <c r="O1887" s="5" t="s">
        <v>25</v>
      </c>
      <c r="P1887" s="5"/>
      <c r="Q1887" s="5" t="s">
        <v>21</v>
      </c>
      <c r="R1887" s="5" t="s">
        <v>27</v>
      </c>
      <c r="S1887" s="5">
        <v>71</v>
      </c>
      <c r="T1887" s="5" t="s">
        <v>22</v>
      </c>
      <c r="U1887" s="5" t="s">
        <v>23</v>
      </c>
      <c r="V1887" s="5" t="s">
        <v>24</v>
      </c>
      <c r="W1887" s="12">
        <v>205.5</v>
      </c>
      <c r="X1887" s="7">
        <f t="shared" si="116"/>
        <v>0.31</v>
      </c>
      <c r="Y1887" s="5">
        <f t="shared" si="117"/>
        <v>141.79499999999999</v>
      </c>
      <c r="AI1887" t="e">
        <f>VLOOKUP(A1887,NP!$A:$B,2,FALSE)</f>
        <v>#N/A</v>
      </c>
      <c r="AJ1887">
        <f t="shared" si="118"/>
        <v>0</v>
      </c>
      <c r="AK1887">
        <f>VLOOKUP(F1887,Kondition!$B$4:$AG$31,15,FALSE)*100</f>
        <v>31</v>
      </c>
      <c r="AL1887" t="e">
        <f t="shared" si="119"/>
        <v>#REF!</v>
      </c>
      <c r="AM1887">
        <v>17</v>
      </c>
    </row>
    <row r="1888" spans="1:39" x14ac:dyDescent="0.3">
      <c r="A1888" s="5">
        <v>10025567</v>
      </c>
      <c r="B1888" s="6">
        <v>5452000486318</v>
      </c>
      <c r="C1888" s="5" t="s">
        <v>2294</v>
      </c>
      <c r="D1888" s="5" t="s">
        <v>5002</v>
      </c>
      <c r="E1888" s="12">
        <v>210.5</v>
      </c>
      <c r="F1888" s="5" t="s">
        <v>41</v>
      </c>
      <c r="G1888" s="5">
        <v>2355517</v>
      </c>
      <c r="H1888" s="36" t="s">
        <v>2294</v>
      </c>
      <c r="I1888" s="5">
        <v>235</v>
      </c>
      <c r="J1888" s="5">
        <v>55</v>
      </c>
      <c r="K1888" s="5">
        <v>17</v>
      </c>
      <c r="L1888" s="5" t="s">
        <v>4991</v>
      </c>
      <c r="M1888" s="5">
        <v>103</v>
      </c>
      <c r="N1888" s="5"/>
      <c r="O1888" s="5" t="s">
        <v>25</v>
      </c>
      <c r="P1888" s="5"/>
      <c r="Q1888" s="5" t="s">
        <v>21</v>
      </c>
      <c r="R1888" s="5" t="s">
        <v>27</v>
      </c>
      <c r="S1888" s="5">
        <v>69</v>
      </c>
      <c r="T1888" s="5" t="s">
        <v>35</v>
      </c>
      <c r="U1888" s="5" t="s">
        <v>23</v>
      </c>
      <c r="V1888" s="5" t="s">
        <v>24</v>
      </c>
      <c r="W1888" s="12">
        <v>210.5</v>
      </c>
      <c r="X1888" s="7">
        <f t="shared" si="116"/>
        <v>0.31</v>
      </c>
      <c r="Y1888" s="5">
        <f t="shared" si="117"/>
        <v>145.24499999999998</v>
      </c>
      <c r="AI1888" t="e">
        <f>VLOOKUP(A1888,NP!$A:$B,2,FALSE)</f>
        <v>#N/A</v>
      </c>
      <c r="AJ1888">
        <f t="shared" si="118"/>
        <v>0</v>
      </c>
      <c r="AK1888">
        <f>VLOOKUP(F1888,Kondition!$B$4:$AG$31,15,FALSE)*100</f>
        <v>31</v>
      </c>
      <c r="AL1888" t="e">
        <f t="shared" si="119"/>
        <v>#REF!</v>
      </c>
      <c r="AM1888">
        <v>17</v>
      </c>
    </row>
    <row r="1889" spans="1:39" x14ac:dyDescent="0.3">
      <c r="A1889" s="5">
        <v>10025569</v>
      </c>
      <c r="B1889" s="6">
        <v>5452000578310</v>
      </c>
      <c r="C1889" s="5" t="s">
        <v>2294</v>
      </c>
      <c r="D1889" s="5" t="s">
        <v>5003</v>
      </c>
      <c r="E1889" s="12">
        <v>316.5</v>
      </c>
      <c r="F1889" s="5" t="s">
        <v>41</v>
      </c>
      <c r="G1889" s="5">
        <v>2554520</v>
      </c>
      <c r="H1889" s="36" t="s">
        <v>2294</v>
      </c>
      <c r="I1889" s="5">
        <v>255</v>
      </c>
      <c r="J1889" s="5">
        <v>45</v>
      </c>
      <c r="K1889" s="5">
        <v>20</v>
      </c>
      <c r="L1889" s="5" t="s">
        <v>4991</v>
      </c>
      <c r="M1889" s="5">
        <v>105</v>
      </c>
      <c r="N1889" s="5"/>
      <c r="O1889" s="5" t="s">
        <v>25</v>
      </c>
      <c r="P1889" s="5"/>
      <c r="Q1889" s="5" t="s">
        <v>21</v>
      </c>
      <c r="R1889" s="5" t="s">
        <v>21</v>
      </c>
      <c r="S1889" s="5">
        <v>72</v>
      </c>
      <c r="T1889" s="5" t="s">
        <v>22</v>
      </c>
      <c r="U1889" s="5" t="s">
        <v>23</v>
      </c>
      <c r="V1889" s="5" t="s">
        <v>24</v>
      </c>
      <c r="W1889" s="12">
        <v>316.5</v>
      </c>
      <c r="X1889" s="7">
        <f t="shared" si="116"/>
        <v>0.35</v>
      </c>
      <c r="Y1889" s="5">
        <f t="shared" si="117"/>
        <v>205.72499999999999</v>
      </c>
      <c r="AI1889" t="e">
        <f>VLOOKUP(A1889,NP!$A:$B,2,FALSE)</f>
        <v>#N/A</v>
      </c>
      <c r="AJ1889">
        <f t="shared" si="118"/>
        <v>0</v>
      </c>
      <c r="AK1889">
        <f>VLOOKUP(F1889,Kondition!$B$4:$AG$309,24,FALSE)*100</f>
        <v>35</v>
      </c>
      <c r="AL1889" t="e">
        <f t="shared" si="119"/>
        <v>#REF!</v>
      </c>
      <c r="AM1889">
        <v>19</v>
      </c>
    </row>
    <row r="1890" spans="1:39" x14ac:dyDescent="0.3">
      <c r="A1890" s="5">
        <v>10025572</v>
      </c>
      <c r="B1890" s="6">
        <v>5452000469298</v>
      </c>
      <c r="C1890" s="5" t="s">
        <v>2294</v>
      </c>
      <c r="D1890" s="5" t="s">
        <v>5004</v>
      </c>
      <c r="E1890" s="12">
        <v>342.5</v>
      </c>
      <c r="F1890" s="5" t="s">
        <v>41</v>
      </c>
      <c r="G1890" s="5">
        <v>2754020</v>
      </c>
      <c r="H1890" s="36" t="s">
        <v>2294</v>
      </c>
      <c r="I1890" s="5">
        <v>275</v>
      </c>
      <c r="J1890" s="5">
        <v>40</v>
      </c>
      <c r="K1890" s="5">
        <v>20</v>
      </c>
      <c r="L1890" s="5" t="s">
        <v>4991</v>
      </c>
      <c r="M1890" s="5">
        <v>106</v>
      </c>
      <c r="N1890" s="5"/>
      <c r="O1890" s="5" t="s">
        <v>25</v>
      </c>
      <c r="P1890" s="5"/>
      <c r="Q1890" s="5" t="s">
        <v>21</v>
      </c>
      <c r="R1890" s="5" t="s">
        <v>27</v>
      </c>
      <c r="S1890" s="5">
        <v>69</v>
      </c>
      <c r="T1890" s="5" t="s">
        <v>35</v>
      </c>
      <c r="U1890" s="5" t="s">
        <v>23</v>
      </c>
      <c r="V1890" s="5" t="s">
        <v>24</v>
      </c>
      <c r="W1890" s="12">
        <v>342.5</v>
      </c>
      <c r="X1890" s="7" t="str">
        <f t="shared" si="116"/>
        <v>NP</v>
      </c>
      <c r="Y1890" s="5">
        <f t="shared" si="117"/>
        <v>221</v>
      </c>
      <c r="AI1890">
        <f>VLOOKUP(A1890,NP!$A:$B,2,FALSE)</f>
        <v>221</v>
      </c>
      <c r="AJ1890">
        <f t="shared" si="118"/>
        <v>221</v>
      </c>
      <c r="AK1890">
        <f>VLOOKUP(F1890,Kondition!$B$4:$AG$309,24,FALSE)*100</f>
        <v>35</v>
      </c>
      <c r="AL1890" t="e">
        <f t="shared" si="119"/>
        <v>#REF!</v>
      </c>
      <c r="AM1890">
        <v>19</v>
      </c>
    </row>
    <row r="1891" spans="1:39" x14ac:dyDescent="0.3">
      <c r="A1891" s="5">
        <v>10025573</v>
      </c>
      <c r="B1891" s="6">
        <v>5452000486448</v>
      </c>
      <c r="C1891" s="5" t="s">
        <v>2294</v>
      </c>
      <c r="D1891" s="5" t="s">
        <v>5005</v>
      </c>
      <c r="E1891" s="12">
        <v>194.5</v>
      </c>
      <c r="F1891" s="5" t="s">
        <v>41</v>
      </c>
      <c r="G1891" s="5">
        <v>2356018</v>
      </c>
      <c r="H1891" s="36" t="s">
        <v>2294</v>
      </c>
      <c r="I1891" s="5">
        <v>235</v>
      </c>
      <c r="J1891" s="5">
        <v>60</v>
      </c>
      <c r="K1891" s="5">
        <v>18</v>
      </c>
      <c r="L1891" s="5" t="s">
        <v>4991</v>
      </c>
      <c r="M1891" s="5">
        <v>107</v>
      </c>
      <c r="N1891" s="5"/>
      <c r="O1891" s="5" t="s">
        <v>19</v>
      </c>
      <c r="P1891" s="5"/>
      <c r="Q1891" s="5" t="s">
        <v>21</v>
      </c>
      <c r="R1891" s="5" t="s">
        <v>27</v>
      </c>
      <c r="S1891" s="5">
        <v>70</v>
      </c>
      <c r="T1891" s="5" t="s">
        <v>22</v>
      </c>
      <c r="U1891" s="5" t="s">
        <v>23</v>
      </c>
      <c r="V1891" s="5" t="s">
        <v>24</v>
      </c>
      <c r="W1891" s="12">
        <v>194.5</v>
      </c>
      <c r="X1891" s="7">
        <f t="shared" si="116"/>
        <v>0.31</v>
      </c>
      <c r="Y1891" s="5">
        <f t="shared" si="117"/>
        <v>134.20499999999998</v>
      </c>
      <c r="AI1891" t="e">
        <f>VLOOKUP(A1891,NP!$A:$B,2,FALSE)</f>
        <v>#N/A</v>
      </c>
      <c r="AJ1891">
        <f t="shared" si="118"/>
        <v>0</v>
      </c>
      <c r="AK1891">
        <f>VLOOKUP(F1891,Kondition!$B$4:$AG$31,18,FALSE)*100</f>
        <v>31</v>
      </c>
      <c r="AL1891" t="e">
        <f t="shared" si="119"/>
        <v>#REF!</v>
      </c>
      <c r="AM1891">
        <v>17</v>
      </c>
    </row>
    <row r="1892" spans="1:39" x14ac:dyDescent="0.3">
      <c r="A1892" s="5">
        <v>10025574</v>
      </c>
      <c r="B1892" s="6">
        <v>5452000486455</v>
      </c>
      <c r="C1892" s="5" t="s">
        <v>2294</v>
      </c>
      <c r="D1892" s="5" t="s">
        <v>5006</v>
      </c>
      <c r="E1892" s="12">
        <v>213</v>
      </c>
      <c r="F1892" s="5" t="s">
        <v>41</v>
      </c>
      <c r="G1892" s="5">
        <v>2356018</v>
      </c>
      <c r="H1892" s="36" t="s">
        <v>2294</v>
      </c>
      <c r="I1892" s="5">
        <v>235</v>
      </c>
      <c r="J1892" s="5">
        <v>60</v>
      </c>
      <c r="K1892" s="5">
        <v>18</v>
      </c>
      <c r="L1892" s="5" t="s">
        <v>4991</v>
      </c>
      <c r="M1892" s="5">
        <v>107</v>
      </c>
      <c r="N1892" s="5"/>
      <c r="O1892" s="5" t="s">
        <v>25</v>
      </c>
      <c r="P1892" s="5"/>
      <c r="Q1892" s="5" t="s">
        <v>21</v>
      </c>
      <c r="R1892" s="5" t="s">
        <v>27</v>
      </c>
      <c r="S1892" s="5">
        <v>70</v>
      </c>
      <c r="T1892" s="5" t="s">
        <v>22</v>
      </c>
      <c r="U1892" s="5" t="s">
        <v>23</v>
      </c>
      <c r="V1892" s="5" t="s">
        <v>24</v>
      </c>
      <c r="W1892" s="12">
        <v>213</v>
      </c>
      <c r="X1892" s="7">
        <f t="shared" si="116"/>
        <v>0.31</v>
      </c>
      <c r="Y1892" s="5">
        <f t="shared" si="117"/>
        <v>146.97</v>
      </c>
      <c r="AI1892" t="e">
        <f>VLOOKUP(A1892,NP!$A:$B,2,FALSE)</f>
        <v>#N/A</v>
      </c>
      <c r="AJ1892">
        <f t="shared" si="118"/>
        <v>0</v>
      </c>
      <c r="AK1892">
        <f>VLOOKUP(F1892,Kondition!$B$4:$AG$31,18,FALSE)*100</f>
        <v>31</v>
      </c>
      <c r="AL1892" t="e">
        <f t="shared" si="119"/>
        <v>#REF!</v>
      </c>
      <c r="AM1892">
        <v>17</v>
      </c>
    </row>
    <row r="1893" spans="1:39" x14ac:dyDescent="0.3">
      <c r="A1893" s="5">
        <v>10025642</v>
      </c>
      <c r="B1893" s="6">
        <v>5452000673091</v>
      </c>
      <c r="C1893" s="5" t="s">
        <v>2294</v>
      </c>
      <c r="D1893" s="5" t="s">
        <v>5007</v>
      </c>
      <c r="E1893" s="12">
        <v>275</v>
      </c>
      <c r="F1893" s="5" t="s">
        <v>41</v>
      </c>
      <c r="G1893" s="5">
        <v>2355520</v>
      </c>
      <c r="H1893" s="36" t="s">
        <v>2294</v>
      </c>
      <c r="I1893" s="5">
        <v>235</v>
      </c>
      <c r="J1893" s="5">
        <v>55</v>
      </c>
      <c r="K1893" s="5">
        <v>20</v>
      </c>
      <c r="L1893" s="5" t="s">
        <v>5008</v>
      </c>
      <c r="M1893" s="5">
        <v>102</v>
      </c>
      <c r="N1893" s="5"/>
      <c r="O1893" s="5" t="s">
        <v>50</v>
      </c>
      <c r="P1893" s="5"/>
      <c r="Q1893" s="5" t="s">
        <v>26</v>
      </c>
      <c r="R1893" s="5" t="s">
        <v>20</v>
      </c>
      <c r="S1893" s="5">
        <v>70</v>
      </c>
      <c r="T1893" s="5" t="s">
        <v>22</v>
      </c>
      <c r="U1893" s="5" t="s">
        <v>23</v>
      </c>
      <c r="V1893" s="5" t="s">
        <v>24</v>
      </c>
      <c r="W1893" s="12">
        <v>275</v>
      </c>
      <c r="X1893" s="7">
        <f t="shared" si="116"/>
        <v>0.35</v>
      </c>
      <c r="Y1893" s="5">
        <f t="shared" si="117"/>
        <v>178.75</v>
      </c>
      <c r="AI1893" t="e">
        <f>VLOOKUP(A1893,NP!$A:$B,2,FALSE)</f>
        <v>#N/A</v>
      </c>
      <c r="AJ1893">
        <f t="shared" si="118"/>
        <v>0</v>
      </c>
      <c r="AK1893">
        <f>VLOOKUP(F1893,Kondition!$B$4:$AG$309,24,FALSE)*100</f>
        <v>35</v>
      </c>
      <c r="AL1893" t="e">
        <f t="shared" si="119"/>
        <v>#REF!</v>
      </c>
      <c r="AM1893">
        <v>19</v>
      </c>
    </row>
    <row r="1894" spans="1:39" x14ac:dyDescent="0.3">
      <c r="A1894" s="5">
        <v>10025653</v>
      </c>
      <c r="B1894" s="6">
        <v>5452000673107</v>
      </c>
      <c r="C1894" s="5" t="s">
        <v>2294</v>
      </c>
      <c r="D1894" s="5" t="s">
        <v>5009</v>
      </c>
      <c r="E1894" s="12">
        <v>357.5</v>
      </c>
      <c r="F1894" s="5" t="s">
        <v>41</v>
      </c>
      <c r="G1894" s="5">
        <v>2755021</v>
      </c>
      <c r="H1894" s="36" t="s">
        <v>2294</v>
      </c>
      <c r="I1894" s="5">
        <v>275</v>
      </c>
      <c r="J1894" s="5">
        <v>50</v>
      </c>
      <c r="K1894" s="5">
        <v>21</v>
      </c>
      <c r="L1894" s="5" t="s">
        <v>5008</v>
      </c>
      <c r="M1894" s="5">
        <v>113</v>
      </c>
      <c r="N1894" s="5"/>
      <c r="O1894" s="5" t="s">
        <v>50</v>
      </c>
      <c r="P1894" s="5"/>
      <c r="Q1894" s="5" t="s">
        <v>21</v>
      </c>
      <c r="R1894" s="5" t="s">
        <v>26</v>
      </c>
      <c r="S1894" s="5">
        <v>69</v>
      </c>
      <c r="T1894" s="5" t="s">
        <v>35</v>
      </c>
      <c r="U1894" s="5" t="s">
        <v>23</v>
      </c>
      <c r="V1894" s="5" t="s">
        <v>24</v>
      </c>
      <c r="W1894" s="12">
        <v>357.5</v>
      </c>
      <c r="X1894" s="7" t="str">
        <f t="shared" si="116"/>
        <v>NP</v>
      </c>
      <c r="Y1894" s="5">
        <f t="shared" si="117"/>
        <v>229</v>
      </c>
      <c r="AI1894">
        <f>VLOOKUP(A1894,NP!$A:$B,2,FALSE)</f>
        <v>229</v>
      </c>
      <c r="AJ1894">
        <f t="shared" si="118"/>
        <v>229</v>
      </c>
      <c r="AK1894">
        <f>VLOOKUP(F1894,Kondition!$B$4:$AG$31,27,FALSE)*100</f>
        <v>35</v>
      </c>
      <c r="AL1894" t="e">
        <f t="shared" si="119"/>
        <v>#REF!</v>
      </c>
      <c r="AM1894">
        <v>19</v>
      </c>
    </row>
    <row r="1895" spans="1:39" x14ac:dyDescent="0.3">
      <c r="A1895" s="5">
        <v>10025759</v>
      </c>
      <c r="B1895" s="6">
        <v>5452000701053</v>
      </c>
      <c r="C1895" s="5" t="s">
        <v>2294</v>
      </c>
      <c r="D1895" s="5" t="s">
        <v>5010</v>
      </c>
      <c r="E1895" s="12">
        <v>241</v>
      </c>
      <c r="F1895" s="5" t="s">
        <v>41</v>
      </c>
      <c r="G1895" s="5">
        <v>2256017</v>
      </c>
      <c r="H1895" s="36" t="s">
        <v>2294</v>
      </c>
      <c r="I1895" s="5">
        <v>225</v>
      </c>
      <c r="J1895" s="5">
        <v>60</v>
      </c>
      <c r="K1895" s="5">
        <v>17</v>
      </c>
      <c r="L1895" s="5" t="s">
        <v>4991</v>
      </c>
      <c r="M1895" s="5">
        <v>103</v>
      </c>
      <c r="N1895" s="5"/>
      <c r="O1895" s="5" t="s">
        <v>25</v>
      </c>
      <c r="P1895" s="5"/>
      <c r="Q1895" s="5" t="s">
        <v>21</v>
      </c>
      <c r="R1895" s="5" t="s">
        <v>27</v>
      </c>
      <c r="S1895" s="5">
        <v>69</v>
      </c>
      <c r="T1895" s="5" t="s">
        <v>35</v>
      </c>
      <c r="U1895" s="5" t="s">
        <v>23</v>
      </c>
      <c r="V1895" s="5" t="s">
        <v>24</v>
      </c>
      <c r="W1895" s="12">
        <v>241</v>
      </c>
      <c r="X1895" s="7" t="str">
        <f t="shared" si="116"/>
        <v>NP</v>
      </c>
      <c r="Y1895" s="5">
        <f t="shared" si="117"/>
        <v>166</v>
      </c>
      <c r="AI1895">
        <f>VLOOKUP(A1895,NP!$A:$B,2,FALSE)</f>
        <v>166</v>
      </c>
      <c r="AJ1895">
        <f t="shared" si="118"/>
        <v>166</v>
      </c>
      <c r="AK1895">
        <f>VLOOKUP(F1895,Kondition!$B$4:$AG$31,15,FALSE)*100</f>
        <v>31</v>
      </c>
      <c r="AL1895" t="e">
        <f t="shared" si="119"/>
        <v>#REF!</v>
      </c>
      <c r="AM1895">
        <v>17</v>
      </c>
    </row>
    <row r="1896" spans="1:39" x14ac:dyDescent="0.3">
      <c r="A1896" s="5">
        <v>10025820</v>
      </c>
      <c r="B1896" s="6">
        <v>5452000701060</v>
      </c>
      <c r="C1896" s="5" t="s">
        <v>2294</v>
      </c>
      <c r="D1896" s="5" t="s">
        <v>5011</v>
      </c>
      <c r="E1896" s="12">
        <v>211.5</v>
      </c>
      <c r="F1896" s="5" t="s">
        <v>41</v>
      </c>
      <c r="G1896" s="5">
        <v>2256517</v>
      </c>
      <c r="H1896" s="36" t="s">
        <v>2294</v>
      </c>
      <c r="I1896" s="5">
        <v>225</v>
      </c>
      <c r="J1896" s="5">
        <v>65</v>
      </c>
      <c r="K1896" s="5">
        <v>17</v>
      </c>
      <c r="L1896" s="5" t="s">
        <v>4991</v>
      </c>
      <c r="M1896" s="5">
        <v>106</v>
      </c>
      <c r="N1896" s="5"/>
      <c r="O1896" s="5" t="s">
        <v>19</v>
      </c>
      <c r="P1896" s="5"/>
      <c r="Q1896" s="5" t="s">
        <v>21</v>
      </c>
      <c r="R1896" s="5" t="s">
        <v>27</v>
      </c>
      <c r="S1896" s="5">
        <v>71</v>
      </c>
      <c r="T1896" s="5" t="s">
        <v>22</v>
      </c>
      <c r="U1896" s="5" t="s">
        <v>23</v>
      </c>
      <c r="V1896" s="5" t="s">
        <v>24</v>
      </c>
      <c r="W1896" s="12">
        <v>211.5</v>
      </c>
      <c r="X1896" s="7">
        <f t="shared" si="116"/>
        <v>0.31</v>
      </c>
      <c r="Y1896" s="5">
        <f t="shared" si="117"/>
        <v>145.935</v>
      </c>
      <c r="AI1896" t="e">
        <f>VLOOKUP(A1896,NP!$A:$B,2,FALSE)</f>
        <v>#N/A</v>
      </c>
      <c r="AJ1896">
        <f t="shared" si="118"/>
        <v>0</v>
      </c>
      <c r="AK1896">
        <f>VLOOKUP(F1896,Kondition!$B$4:$AG$31,15,FALSE)*100</f>
        <v>31</v>
      </c>
      <c r="AL1896" t="e">
        <f t="shared" si="119"/>
        <v>#REF!</v>
      </c>
      <c r="AM1896">
        <v>17</v>
      </c>
    </row>
    <row r="1897" spans="1:39" x14ac:dyDescent="0.3">
      <c r="A1897" s="5">
        <v>10026564</v>
      </c>
      <c r="B1897" s="6">
        <v>5452000735546</v>
      </c>
      <c r="C1897" s="5" t="s">
        <v>2294</v>
      </c>
      <c r="D1897" s="5" t="s">
        <v>5012</v>
      </c>
      <c r="E1897" s="12">
        <v>228.5</v>
      </c>
      <c r="F1897" s="5" t="s">
        <v>41</v>
      </c>
      <c r="G1897" s="5">
        <v>2155518</v>
      </c>
      <c r="H1897" s="36" t="s">
        <v>2294</v>
      </c>
      <c r="I1897" s="5">
        <v>215</v>
      </c>
      <c r="J1897" s="5">
        <v>55</v>
      </c>
      <c r="K1897" s="5">
        <v>18</v>
      </c>
      <c r="L1897" s="5" t="s">
        <v>4991</v>
      </c>
      <c r="M1897" s="5">
        <v>99</v>
      </c>
      <c r="N1897" s="5"/>
      <c r="O1897" s="5" t="s">
        <v>25</v>
      </c>
      <c r="P1897" s="5"/>
      <c r="Q1897" s="5" t="s">
        <v>21</v>
      </c>
      <c r="R1897" s="5" t="s">
        <v>21</v>
      </c>
      <c r="S1897" s="5">
        <v>71</v>
      </c>
      <c r="T1897" s="5" t="s">
        <v>22</v>
      </c>
      <c r="U1897" s="5" t="s">
        <v>23</v>
      </c>
      <c r="V1897" s="5" t="s">
        <v>24</v>
      </c>
      <c r="W1897" s="12">
        <v>228.5</v>
      </c>
      <c r="X1897" s="7">
        <f t="shared" si="116"/>
        <v>0.31</v>
      </c>
      <c r="Y1897" s="5">
        <f t="shared" si="117"/>
        <v>157.66499999999999</v>
      </c>
      <c r="AI1897" t="e">
        <f>VLOOKUP(A1897,NP!$A:$B,2,FALSE)</f>
        <v>#N/A</v>
      </c>
      <c r="AJ1897">
        <f t="shared" si="118"/>
        <v>0</v>
      </c>
      <c r="AK1897">
        <f>VLOOKUP(F1897,Kondition!$B$4:$AG$31,18,FALSE)*100</f>
        <v>31</v>
      </c>
      <c r="AL1897" t="e">
        <f t="shared" si="119"/>
        <v>#REF!</v>
      </c>
      <c r="AM1897">
        <v>17</v>
      </c>
    </row>
    <row r="1898" spans="1:39" x14ac:dyDescent="0.3">
      <c r="A1898" s="5">
        <v>10026567</v>
      </c>
      <c r="B1898" s="6">
        <v>5452000735690</v>
      </c>
      <c r="C1898" s="5" t="s">
        <v>2294</v>
      </c>
      <c r="D1898" s="5" t="s">
        <v>5013</v>
      </c>
      <c r="E1898" s="12">
        <v>349.5</v>
      </c>
      <c r="F1898" s="5" t="s">
        <v>41</v>
      </c>
      <c r="G1898" s="5">
        <v>2555020</v>
      </c>
      <c r="H1898" s="36" t="s">
        <v>2294</v>
      </c>
      <c r="I1898" s="5">
        <v>255</v>
      </c>
      <c r="J1898" s="5">
        <v>50</v>
      </c>
      <c r="K1898" s="5">
        <v>20</v>
      </c>
      <c r="L1898" s="5" t="s">
        <v>4991</v>
      </c>
      <c r="M1898" s="5">
        <v>109</v>
      </c>
      <c r="N1898" s="5"/>
      <c r="O1898" s="5" t="s">
        <v>25</v>
      </c>
      <c r="P1898" s="5"/>
      <c r="Q1898" s="5" t="s">
        <v>21</v>
      </c>
      <c r="R1898" s="5" t="s">
        <v>21</v>
      </c>
      <c r="S1898" s="5">
        <v>72</v>
      </c>
      <c r="T1898" s="5" t="s">
        <v>22</v>
      </c>
      <c r="U1898" s="5" t="s">
        <v>23</v>
      </c>
      <c r="V1898" s="5" t="s">
        <v>24</v>
      </c>
      <c r="W1898" s="12">
        <v>349.5</v>
      </c>
      <c r="X1898" s="7" t="str">
        <f t="shared" si="116"/>
        <v>NP</v>
      </c>
      <c r="Y1898" s="5">
        <f t="shared" si="117"/>
        <v>224.5</v>
      </c>
      <c r="AI1898">
        <f>VLOOKUP(A1898,NP!$A:$B,2,FALSE)</f>
        <v>224.5</v>
      </c>
      <c r="AJ1898">
        <f t="shared" si="118"/>
        <v>224.5</v>
      </c>
      <c r="AK1898">
        <f>VLOOKUP(F1898,Kondition!$B$4:$AG$309,24,FALSE)*100</f>
        <v>35</v>
      </c>
      <c r="AL1898" t="e">
        <f t="shared" si="119"/>
        <v>#REF!</v>
      </c>
      <c r="AM1898">
        <v>19</v>
      </c>
    </row>
    <row r="1899" spans="1:39" x14ac:dyDescent="0.3">
      <c r="A1899" s="5">
        <v>10026870</v>
      </c>
      <c r="B1899" s="6">
        <v>5452000735652</v>
      </c>
      <c r="C1899" s="5" t="s">
        <v>2294</v>
      </c>
      <c r="D1899" s="5" t="s">
        <v>5014</v>
      </c>
      <c r="E1899" s="12">
        <v>205</v>
      </c>
      <c r="F1899" s="5" t="s">
        <v>41</v>
      </c>
      <c r="G1899" s="5">
        <v>2156017</v>
      </c>
      <c r="H1899" s="36" t="s">
        <v>2294</v>
      </c>
      <c r="I1899" s="5">
        <v>215</v>
      </c>
      <c r="J1899" s="5">
        <v>60</v>
      </c>
      <c r="K1899" s="5">
        <v>17</v>
      </c>
      <c r="L1899" s="5" t="s">
        <v>4991</v>
      </c>
      <c r="M1899" s="5">
        <v>100</v>
      </c>
      <c r="N1899" s="5"/>
      <c r="O1899" s="5" t="s">
        <v>25</v>
      </c>
      <c r="P1899" s="5"/>
      <c r="Q1899" s="5" t="s">
        <v>21</v>
      </c>
      <c r="R1899" s="5" t="s">
        <v>27</v>
      </c>
      <c r="S1899" s="5">
        <v>70</v>
      </c>
      <c r="T1899" s="5" t="s">
        <v>22</v>
      </c>
      <c r="U1899" s="5" t="s">
        <v>23</v>
      </c>
      <c r="V1899" s="5" t="s">
        <v>24</v>
      </c>
      <c r="W1899" s="12">
        <v>205</v>
      </c>
      <c r="X1899" s="7">
        <f t="shared" si="116"/>
        <v>0.31</v>
      </c>
      <c r="Y1899" s="5">
        <f t="shared" si="117"/>
        <v>141.44999999999999</v>
      </c>
      <c r="AI1899" t="e">
        <f>VLOOKUP(A1899,NP!$A:$B,2,FALSE)</f>
        <v>#N/A</v>
      </c>
      <c r="AJ1899">
        <f t="shared" si="118"/>
        <v>0</v>
      </c>
      <c r="AK1899">
        <f>VLOOKUP(F1899,Kondition!$B$4:$AG$31,15,FALSE)*100</f>
        <v>31</v>
      </c>
      <c r="AL1899" t="e">
        <f t="shared" si="119"/>
        <v>#REF!</v>
      </c>
      <c r="AM1899">
        <v>17</v>
      </c>
    </row>
    <row r="1900" spans="1:39" x14ac:dyDescent="0.3">
      <c r="A1900" s="5">
        <v>10026887</v>
      </c>
      <c r="B1900" s="6">
        <v>5452000814654</v>
      </c>
      <c r="C1900" s="5" t="s">
        <v>2294</v>
      </c>
      <c r="D1900" s="5" t="s">
        <v>5015</v>
      </c>
      <c r="E1900" s="12">
        <v>368</v>
      </c>
      <c r="F1900" s="5" t="s">
        <v>41</v>
      </c>
      <c r="G1900" s="5">
        <v>2755519</v>
      </c>
      <c r="H1900" s="36" t="s">
        <v>2294</v>
      </c>
      <c r="I1900" s="5">
        <v>275</v>
      </c>
      <c r="J1900" s="5">
        <v>55</v>
      </c>
      <c r="K1900" s="5">
        <v>19</v>
      </c>
      <c r="L1900" s="5" t="s">
        <v>4962</v>
      </c>
      <c r="M1900" s="5">
        <v>111</v>
      </c>
      <c r="N1900" s="5"/>
      <c r="O1900" s="5" t="s">
        <v>19</v>
      </c>
      <c r="P1900" s="5"/>
      <c r="Q1900" s="5" t="s">
        <v>26</v>
      </c>
      <c r="R1900" s="5" t="s">
        <v>21</v>
      </c>
      <c r="S1900" s="5">
        <v>71</v>
      </c>
      <c r="T1900" s="5" t="s">
        <v>22</v>
      </c>
      <c r="U1900" s="5" t="s">
        <v>23</v>
      </c>
      <c r="V1900" s="5" t="s">
        <v>24</v>
      </c>
      <c r="W1900" s="12">
        <v>368</v>
      </c>
      <c r="X1900" s="7" t="str">
        <f t="shared" si="116"/>
        <v>NP</v>
      </c>
      <c r="Y1900" s="5">
        <f t="shared" si="117"/>
        <v>234.5</v>
      </c>
      <c r="AI1900">
        <f>VLOOKUP(A1900,NP!$A:$B,2,FALSE)</f>
        <v>234.5</v>
      </c>
      <c r="AJ1900">
        <f t="shared" si="118"/>
        <v>234.5</v>
      </c>
      <c r="AK1900">
        <f>VLOOKUP(F1900,Kondition!$B$4:$AG$31,21,FALSE)*100</f>
        <v>35</v>
      </c>
      <c r="AL1900" t="e">
        <f t="shared" si="119"/>
        <v>#REF!</v>
      </c>
      <c r="AM1900">
        <v>19</v>
      </c>
    </row>
    <row r="1901" spans="1:39" x14ac:dyDescent="0.3">
      <c r="A1901" s="5">
        <v>10026900</v>
      </c>
      <c r="B1901" s="6">
        <v>5452000808530</v>
      </c>
      <c r="C1901" s="5" t="s">
        <v>2294</v>
      </c>
      <c r="D1901" s="5" t="s">
        <v>4997</v>
      </c>
      <c r="E1901" s="12">
        <v>278</v>
      </c>
      <c r="F1901" s="5" t="s">
        <v>41</v>
      </c>
      <c r="G1901" s="5">
        <v>2355519</v>
      </c>
      <c r="H1901" s="36" t="s">
        <v>2294</v>
      </c>
      <c r="I1901" s="5">
        <v>235</v>
      </c>
      <c r="J1901" s="5">
        <v>55</v>
      </c>
      <c r="K1901" s="5">
        <v>19</v>
      </c>
      <c r="L1901" s="5" t="s">
        <v>4991</v>
      </c>
      <c r="M1901" s="5">
        <v>105</v>
      </c>
      <c r="N1901" s="5"/>
      <c r="O1901" s="5" t="s">
        <v>25</v>
      </c>
      <c r="P1901" s="5"/>
      <c r="Q1901" s="5" t="s">
        <v>21</v>
      </c>
      <c r="R1901" s="5" t="s">
        <v>27</v>
      </c>
      <c r="S1901" s="5">
        <v>70</v>
      </c>
      <c r="T1901" s="5" t="s">
        <v>22</v>
      </c>
      <c r="U1901" s="5" t="s">
        <v>23</v>
      </c>
      <c r="V1901" s="5" t="s">
        <v>24</v>
      </c>
      <c r="W1901" s="12">
        <v>278</v>
      </c>
      <c r="X1901" s="7">
        <f t="shared" si="116"/>
        <v>0.35</v>
      </c>
      <c r="Y1901" s="5">
        <f t="shared" si="117"/>
        <v>180.70000000000002</v>
      </c>
      <c r="AI1901" t="e">
        <f>VLOOKUP(A1901,NP!$A:$B,2,FALSE)</f>
        <v>#N/A</v>
      </c>
      <c r="AJ1901">
        <f t="shared" si="118"/>
        <v>0</v>
      </c>
      <c r="AK1901">
        <f>VLOOKUP(F1901,Kondition!$B$4:$AG$31,21,FALSE)*100</f>
        <v>35</v>
      </c>
      <c r="AL1901" t="e">
        <f t="shared" si="119"/>
        <v>#REF!</v>
      </c>
      <c r="AM1901">
        <v>19</v>
      </c>
    </row>
    <row r="1902" spans="1:39" x14ac:dyDescent="0.3">
      <c r="A1902" s="5">
        <v>10026906</v>
      </c>
      <c r="B1902" s="6">
        <v>5452000815231</v>
      </c>
      <c r="C1902" s="5" t="s">
        <v>2294</v>
      </c>
      <c r="D1902" s="5" t="s">
        <v>5016</v>
      </c>
      <c r="E1902" s="12">
        <v>274</v>
      </c>
      <c r="F1902" s="5" t="s">
        <v>41</v>
      </c>
      <c r="G1902" s="5">
        <v>2655019</v>
      </c>
      <c r="H1902" s="36" t="s">
        <v>2294</v>
      </c>
      <c r="I1902" s="5">
        <v>265</v>
      </c>
      <c r="J1902" s="5">
        <v>50</v>
      </c>
      <c r="K1902" s="5">
        <v>19</v>
      </c>
      <c r="L1902" s="5" t="s">
        <v>244</v>
      </c>
      <c r="M1902" s="5">
        <v>110</v>
      </c>
      <c r="N1902" s="5"/>
      <c r="O1902" s="5" t="s">
        <v>25</v>
      </c>
      <c r="P1902" s="5"/>
      <c r="Q1902" s="5" t="s">
        <v>26</v>
      </c>
      <c r="R1902" s="5" t="s">
        <v>26</v>
      </c>
      <c r="S1902" s="5">
        <v>73</v>
      </c>
      <c r="T1902" s="5" t="s">
        <v>22</v>
      </c>
      <c r="U1902" s="5" t="s">
        <v>23</v>
      </c>
      <c r="V1902" s="5" t="s">
        <v>24</v>
      </c>
      <c r="W1902" s="12">
        <v>274</v>
      </c>
      <c r="X1902" s="7">
        <f t="shared" si="116"/>
        <v>0.35</v>
      </c>
      <c r="Y1902" s="5">
        <f t="shared" si="117"/>
        <v>178.1</v>
      </c>
      <c r="AI1902" t="e">
        <f>VLOOKUP(A1902,NP!$A:$B,2,FALSE)</f>
        <v>#N/A</v>
      </c>
      <c r="AJ1902">
        <f t="shared" si="118"/>
        <v>0</v>
      </c>
      <c r="AK1902">
        <f>VLOOKUP(F1902,Kondition!$B$4:$AG$31,21,FALSE)*100</f>
        <v>35</v>
      </c>
      <c r="AL1902" t="e">
        <f t="shared" si="119"/>
        <v>#REF!</v>
      </c>
      <c r="AM1902">
        <v>19</v>
      </c>
    </row>
    <row r="1903" spans="1:39" x14ac:dyDescent="0.3">
      <c r="A1903" s="5">
        <v>10026909</v>
      </c>
      <c r="B1903" s="6">
        <v>5452000735676</v>
      </c>
      <c r="C1903" s="5" t="s">
        <v>2294</v>
      </c>
      <c r="D1903" s="5" t="s">
        <v>5017</v>
      </c>
      <c r="E1903" s="12">
        <v>230</v>
      </c>
      <c r="F1903" s="5" t="s">
        <v>41</v>
      </c>
      <c r="G1903" s="5">
        <v>2356017</v>
      </c>
      <c r="H1903" s="36" t="s">
        <v>2294</v>
      </c>
      <c r="I1903" s="5">
        <v>235</v>
      </c>
      <c r="J1903" s="5">
        <v>60</v>
      </c>
      <c r="K1903" s="5">
        <v>17</v>
      </c>
      <c r="L1903" s="5" t="s">
        <v>4991</v>
      </c>
      <c r="M1903" s="5">
        <v>106</v>
      </c>
      <c r="N1903" s="5"/>
      <c r="O1903" s="5" t="s">
        <v>19</v>
      </c>
      <c r="P1903" s="5"/>
      <c r="Q1903" s="5" t="s">
        <v>26</v>
      </c>
      <c r="R1903" s="5" t="s">
        <v>21</v>
      </c>
      <c r="S1903" s="5">
        <v>71</v>
      </c>
      <c r="T1903" s="5" t="s">
        <v>22</v>
      </c>
      <c r="U1903" s="5" t="s">
        <v>23</v>
      </c>
      <c r="V1903" s="5" t="s">
        <v>24</v>
      </c>
      <c r="W1903" s="12">
        <v>230</v>
      </c>
      <c r="X1903" s="7">
        <f t="shared" si="116"/>
        <v>0.31</v>
      </c>
      <c r="Y1903" s="5">
        <f t="shared" si="117"/>
        <v>158.69999999999999</v>
      </c>
      <c r="AI1903" t="e">
        <f>VLOOKUP(A1903,NP!$A:$B,2,FALSE)</f>
        <v>#N/A</v>
      </c>
      <c r="AJ1903">
        <f t="shared" si="118"/>
        <v>0</v>
      </c>
      <c r="AK1903">
        <f>VLOOKUP(F1903,Kondition!$B$4:$AG$31,15,FALSE)*100</f>
        <v>31</v>
      </c>
      <c r="AL1903" t="e">
        <f t="shared" si="119"/>
        <v>#REF!</v>
      </c>
      <c r="AM1903">
        <v>17</v>
      </c>
    </row>
    <row r="1904" spans="1:39" x14ac:dyDescent="0.3">
      <c r="A1904" s="5">
        <v>10026950</v>
      </c>
      <c r="B1904" s="6">
        <v>5452000815583</v>
      </c>
      <c r="C1904" s="5" t="s">
        <v>2294</v>
      </c>
      <c r="D1904" s="5" t="s">
        <v>5018</v>
      </c>
      <c r="E1904" s="12">
        <v>228.5</v>
      </c>
      <c r="F1904" s="5" t="s">
        <v>41</v>
      </c>
      <c r="G1904" s="5">
        <v>2356518</v>
      </c>
      <c r="H1904" s="36" t="s">
        <v>2294</v>
      </c>
      <c r="I1904" s="5">
        <v>235</v>
      </c>
      <c r="J1904" s="5">
        <v>65</v>
      </c>
      <c r="K1904" s="5">
        <v>18</v>
      </c>
      <c r="L1904" s="5" t="s">
        <v>4962</v>
      </c>
      <c r="M1904" s="5">
        <v>110</v>
      </c>
      <c r="N1904" s="5"/>
      <c r="O1904" s="5" t="s">
        <v>19</v>
      </c>
      <c r="P1904" s="5"/>
      <c r="Q1904" s="5" t="s">
        <v>26</v>
      </c>
      <c r="R1904" s="5" t="s">
        <v>26</v>
      </c>
      <c r="S1904" s="5">
        <v>70</v>
      </c>
      <c r="T1904" s="5" t="s">
        <v>22</v>
      </c>
      <c r="U1904" s="5" t="s">
        <v>23</v>
      </c>
      <c r="V1904" s="5" t="s">
        <v>24</v>
      </c>
      <c r="W1904" s="12">
        <v>228.5</v>
      </c>
      <c r="X1904" s="7">
        <f t="shared" si="116"/>
        <v>0.31</v>
      </c>
      <c r="Y1904" s="5">
        <f t="shared" si="117"/>
        <v>157.66499999999999</v>
      </c>
      <c r="AI1904" t="e">
        <f>VLOOKUP(A1904,NP!$A:$B,2,FALSE)</f>
        <v>#N/A</v>
      </c>
      <c r="AJ1904">
        <f t="shared" si="118"/>
        <v>0</v>
      </c>
      <c r="AK1904">
        <f>VLOOKUP(F1904,Kondition!$B$4:$AG$31,18,FALSE)*100</f>
        <v>31</v>
      </c>
      <c r="AL1904" t="e">
        <f t="shared" si="119"/>
        <v>#REF!</v>
      </c>
      <c r="AM1904">
        <v>17</v>
      </c>
    </row>
    <row r="1905" spans="1:39" x14ac:dyDescent="0.3">
      <c r="A1905" s="5">
        <v>10026954</v>
      </c>
      <c r="B1905" s="6">
        <v>5452000818928</v>
      </c>
      <c r="C1905" s="5" t="s">
        <v>2294</v>
      </c>
      <c r="D1905" s="5" t="s">
        <v>4999</v>
      </c>
      <c r="E1905" s="12">
        <v>314</v>
      </c>
      <c r="F1905" s="5" t="s">
        <v>41</v>
      </c>
      <c r="G1905" s="5">
        <v>2555519</v>
      </c>
      <c r="H1905" s="36" t="s">
        <v>2294</v>
      </c>
      <c r="I1905" s="5">
        <v>255</v>
      </c>
      <c r="J1905" s="5">
        <v>55</v>
      </c>
      <c r="K1905" s="5">
        <v>19</v>
      </c>
      <c r="L1905" s="5" t="s">
        <v>4991</v>
      </c>
      <c r="M1905" s="5">
        <v>111</v>
      </c>
      <c r="N1905" s="5"/>
      <c r="O1905" s="5" t="s">
        <v>25</v>
      </c>
      <c r="P1905" s="5"/>
      <c r="Q1905" s="5" t="s">
        <v>21</v>
      </c>
      <c r="R1905" s="5" t="s">
        <v>27</v>
      </c>
      <c r="S1905" s="5">
        <v>70</v>
      </c>
      <c r="T1905" s="5" t="s">
        <v>35</v>
      </c>
      <c r="U1905" s="5" t="s">
        <v>23</v>
      </c>
      <c r="V1905" s="5" t="s">
        <v>24</v>
      </c>
      <c r="W1905" s="12">
        <v>314</v>
      </c>
      <c r="X1905" s="7">
        <f t="shared" si="116"/>
        <v>0.35</v>
      </c>
      <c r="Y1905" s="5">
        <f t="shared" si="117"/>
        <v>204.1</v>
      </c>
      <c r="AI1905" t="e">
        <f>VLOOKUP(A1905,NP!$A:$B,2,FALSE)</f>
        <v>#N/A</v>
      </c>
      <c r="AJ1905">
        <f t="shared" si="118"/>
        <v>0</v>
      </c>
      <c r="AK1905">
        <f>VLOOKUP(F1905,Kondition!$B$4:$AG$31,21,FALSE)*100</f>
        <v>35</v>
      </c>
      <c r="AL1905" t="e">
        <f t="shared" si="119"/>
        <v>#REF!</v>
      </c>
      <c r="AM1905">
        <v>19</v>
      </c>
    </row>
    <row r="1906" spans="1:39" x14ac:dyDescent="0.3">
      <c r="A1906" s="5">
        <v>10026955</v>
      </c>
      <c r="B1906" s="6">
        <v>5452000816047</v>
      </c>
      <c r="C1906" s="5" t="s">
        <v>2294</v>
      </c>
      <c r="D1906" s="5" t="s">
        <v>5019</v>
      </c>
      <c r="E1906" s="12">
        <v>240</v>
      </c>
      <c r="F1906" s="5" t="s">
        <v>41</v>
      </c>
      <c r="G1906" s="5">
        <v>2555019</v>
      </c>
      <c r="H1906" s="36" t="s">
        <v>2294</v>
      </c>
      <c r="I1906" s="5">
        <v>255</v>
      </c>
      <c r="J1906" s="5">
        <v>50</v>
      </c>
      <c r="K1906" s="5">
        <v>19</v>
      </c>
      <c r="L1906" s="5" t="s">
        <v>4962</v>
      </c>
      <c r="M1906" s="5">
        <v>107</v>
      </c>
      <c r="N1906" s="5"/>
      <c r="O1906" s="5" t="s">
        <v>25</v>
      </c>
      <c r="P1906" s="5"/>
      <c r="Q1906" s="5" t="s">
        <v>26</v>
      </c>
      <c r="R1906" s="5" t="s">
        <v>26</v>
      </c>
      <c r="S1906" s="5">
        <v>70</v>
      </c>
      <c r="T1906" s="5" t="s">
        <v>35</v>
      </c>
      <c r="U1906" s="5" t="s">
        <v>23</v>
      </c>
      <c r="V1906" s="5" t="s">
        <v>24</v>
      </c>
      <c r="W1906" s="12">
        <v>240</v>
      </c>
      <c r="X1906" s="7">
        <f t="shared" si="116"/>
        <v>0.35</v>
      </c>
      <c r="Y1906" s="5">
        <f t="shared" si="117"/>
        <v>156</v>
      </c>
      <c r="AI1906" t="e">
        <f>VLOOKUP(A1906,NP!$A:$B,2,FALSE)</f>
        <v>#N/A</v>
      </c>
      <c r="AJ1906">
        <f t="shared" si="118"/>
        <v>0</v>
      </c>
      <c r="AK1906">
        <f>VLOOKUP(F1906,Kondition!$B$4:$AG$31,21,FALSE)*100</f>
        <v>35</v>
      </c>
      <c r="AL1906" t="e">
        <f t="shared" si="119"/>
        <v>#REF!</v>
      </c>
      <c r="AM1906">
        <v>19</v>
      </c>
    </row>
    <row r="1907" spans="1:39" x14ac:dyDescent="0.3">
      <c r="A1907" s="5">
        <v>10026956</v>
      </c>
      <c r="B1907" s="6">
        <v>5452000816061</v>
      </c>
      <c r="C1907" s="5" t="s">
        <v>2294</v>
      </c>
      <c r="D1907" s="5" t="s">
        <v>5020</v>
      </c>
      <c r="E1907" s="12">
        <v>302.5</v>
      </c>
      <c r="F1907" s="5" t="s">
        <v>41</v>
      </c>
      <c r="G1907" s="5">
        <v>2655519</v>
      </c>
      <c r="H1907" s="36" t="s">
        <v>2294</v>
      </c>
      <c r="I1907" s="5">
        <v>265</v>
      </c>
      <c r="J1907" s="5">
        <v>55</v>
      </c>
      <c r="K1907" s="5">
        <v>19</v>
      </c>
      <c r="L1907" s="5" t="s">
        <v>4962</v>
      </c>
      <c r="M1907" s="5">
        <v>109</v>
      </c>
      <c r="N1907" s="5"/>
      <c r="O1907" s="5" t="s">
        <v>19</v>
      </c>
      <c r="P1907" s="5"/>
      <c r="Q1907" s="5" t="s">
        <v>26</v>
      </c>
      <c r="R1907" s="5" t="s">
        <v>21</v>
      </c>
      <c r="S1907" s="5">
        <v>73</v>
      </c>
      <c r="T1907" s="5" t="s">
        <v>22</v>
      </c>
      <c r="U1907" s="5" t="s">
        <v>23</v>
      </c>
      <c r="V1907" s="5" t="s">
        <v>24</v>
      </c>
      <c r="W1907" s="12">
        <v>302.5</v>
      </c>
      <c r="X1907" s="7">
        <f t="shared" si="116"/>
        <v>0.35</v>
      </c>
      <c r="Y1907" s="5">
        <f t="shared" si="117"/>
        <v>196.625</v>
      </c>
      <c r="AI1907" t="e">
        <f>VLOOKUP(A1907,NP!$A:$B,2,FALSE)</f>
        <v>#N/A</v>
      </c>
      <c r="AJ1907">
        <f t="shared" si="118"/>
        <v>0</v>
      </c>
      <c r="AK1907">
        <f>VLOOKUP(F1907,Kondition!$B$4:$AG$31,21,FALSE)*100</f>
        <v>35</v>
      </c>
      <c r="AL1907" t="e">
        <f t="shared" si="119"/>
        <v>#REF!</v>
      </c>
      <c r="AM1907">
        <v>19</v>
      </c>
    </row>
    <row r="1908" spans="1:39" x14ac:dyDescent="0.3">
      <c r="A1908" s="5">
        <v>10026981</v>
      </c>
      <c r="B1908" s="6">
        <v>5452000821065</v>
      </c>
      <c r="C1908" s="5" t="s">
        <v>2294</v>
      </c>
      <c r="D1908" s="5" t="s">
        <v>5022</v>
      </c>
      <c r="E1908" s="12">
        <v>251</v>
      </c>
      <c r="F1908" s="5" t="s">
        <v>41</v>
      </c>
      <c r="G1908" s="5">
        <v>2656018</v>
      </c>
      <c r="H1908" s="36" t="s">
        <v>2294</v>
      </c>
      <c r="I1908" s="5">
        <v>265</v>
      </c>
      <c r="J1908" s="5">
        <v>60</v>
      </c>
      <c r="K1908" s="5">
        <v>18</v>
      </c>
      <c r="L1908" s="5" t="s">
        <v>451</v>
      </c>
      <c r="M1908" s="5">
        <v>110</v>
      </c>
      <c r="N1908" s="5"/>
      <c r="O1908" s="5" t="s">
        <v>19</v>
      </c>
      <c r="P1908" s="5"/>
      <c r="Q1908" s="5" t="s">
        <v>26</v>
      </c>
      <c r="R1908" s="5" t="s">
        <v>26</v>
      </c>
      <c r="S1908" s="5">
        <v>72</v>
      </c>
      <c r="T1908" s="5" t="s">
        <v>22</v>
      </c>
      <c r="U1908" s="5" t="s">
        <v>23</v>
      </c>
      <c r="V1908" s="5" t="s">
        <v>24</v>
      </c>
      <c r="W1908" s="12">
        <v>251</v>
      </c>
      <c r="X1908" s="7" t="str">
        <f t="shared" si="116"/>
        <v>NP</v>
      </c>
      <c r="Y1908" s="5">
        <f t="shared" si="117"/>
        <v>171</v>
      </c>
      <c r="AI1908">
        <f>VLOOKUP(A1908,NP!$A:$B,2,FALSE)</f>
        <v>171</v>
      </c>
      <c r="AJ1908">
        <f t="shared" si="118"/>
        <v>171</v>
      </c>
      <c r="AK1908">
        <f>VLOOKUP(F1908,Kondition!$B$4:$AG$31,18,FALSE)*100</f>
        <v>31</v>
      </c>
      <c r="AL1908" t="e">
        <f t="shared" si="119"/>
        <v>#REF!</v>
      </c>
      <c r="AM1908">
        <v>17</v>
      </c>
    </row>
    <row r="1909" spans="1:39" x14ac:dyDescent="0.3">
      <c r="A1909" s="5">
        <v>10026982</v>
      </c>
      <c r="B1909" s="6">
        <v>5452000820136</v>
      </c>
      <c r="C1909" s="5" t="s">
        <v>2294</v>
      </c>
      <c r="D1909" s="5" t="s">
        <v>5015</v>
      </c>
      <c r="E1909" s="12">
        <v>368</v>
      </c>
      <c r="F1909" s="5" t="s">
        <v>41</v>
      </c>
      <c r="G1909" s="5">
        <v>2755519</v>
      </c>
      <c r="H1909" s="36" t="s">
        <v>2294</v>
      </c>
      <c r="I1909" s="5">
        <v>275</v>
      </c>
      <c r="J1909" s="5">
        <v>55</v>
      </c>
      <c r="K1909" s="5">
        <v>19</v>
      </c>
      <c r="L1909" s="5" t="s">
        <v>4962</v>
      </c>
      <c r="M1909" s="5">
        <v>111</v>
      </c>
      <c r="N1909" s="5"/>
      <c r="O1909" s="5" t="s">
        <v>19</v>
      </c>
      <c r="P1909" s="5"/>
      <c r="Q1909" s="5" t="s">
        <v>26</v>
      </c>
      <c r="R1909" s="5" t="s">
        <v>21</v>
      </c>
      <c r="S1909" s="5">
        <v>71</v>
      </c>
      <c r="T1909" s="5" t="s">
        <v>22</v>
      </c>
      <c r="U1909" s="5" t="s">
        <v>23</v>
      </c>
      <c r="V1909" s="5" t="s">
        <v>24</v>
      </c>
      <c r="W1909" s="12">
        <v>368</v>
      </c>
      <c r="X1909" s="7" t="str">
        <f t="shared" si="116"/>
        <v>NP</v>
      </c>
      <c r="Y1909" s="5">
        <f t="shared" si="117"/>
        <v>234.5</v>
      </c>
      <c r="AI1909">
        <f>VLOOKUP(A1909,NP!$A:$B,2,FALSE)</f>
        <v>234.5</v>
      </c>
      <c r="AJ1909">
        <f t="shared" si="118"/>
        <v>234.5</v>
      </c>
      <c r="AK1909">
        <f>VLOOKUP(F1909,Kondition!$B$4:$AG$31,21,FALSE)*100</f>
        <v>35</v>
      </c>
      <c r="AL1909" t="e">
        <f t="shared" si="119"/>
        <v>#REF!</v>
      </c>
      <c r="AM1909">
        <v>19</v>
      </c>
    </row>
    <row r="1910" spans="1:39" x14ac:dyDescent="0.3">
      <c r="A1910" s="5">
        <v>10027521</v>
      </c>
      <c r="B1910" s="6">
        <v>4038526040916</v>
      </c>
      <c r="C1910" s="5" t="s">
        <v>2294</v>
      </c>
      <c r="D1910" s="5" t="s">
        <v>4992</v>
      </c>
      <c r="E1910" s="12">
        <v>177.5</v>
      </c>
      <c r="F1910" s="5" t="s">
        <v>41</v>
      </c>
      <c r="G1910" s="5">
        <v>2156017</v>
      </c>
      <c r="H1910" s="36" t="s">
        <v>2294</v>
      </c>
      <c r="I1910" s="5">
        <v>215</v>
      </c>
      <c r="J1910" s="5">
        <v>60</v>
      </c>
      <c r="K1910" s="5">
        <v>17</v>
      </c>
      <c r="L1910" s="5" t="s">
        <v>4991</v>
      </c>
      <c r="M1910" s="5">
        <v>96</v>
      </c>
      <c r="N1910" s="5"/>
      <c r="O1910" s="5" t="s">
        <v>19</v>
      </c>
      <c r="P1910" s="5"/>
      <c r="Q1910" s="5" t="s">
        <v>26</v>
      </c>
      <c r="R1910" s="5" t="s">
        <v>21</v>
      </c>
      <c r="S1910" s="5">
        <v>72</v>
      </c>
      <c r="T1910" s="5" t="s">
        <v>22</v>
      </c>
      <c r="U1910" s="5" t="s">
        <v>23</v>
      </c>
      <c r="V1910" s="5" t="s">
        <v>24</v>
      </c>
      <c r="W1910" s="12">
        <v>177.5</v>
      </c>
      <c r="X1910" s="7">
        <f t="shared" si="116"/>
        <v>0.31</v>
      </c>
      <c r="Y1910" s="5">
        <f t="shared" si="117"/>
        <v>122.47499999999999</v>
      </c>
      <c r="AI1910" t="e">
        <f>VLOOKUP(A1910,NP!$A:$B,2,FALSE)</f>
        <v>#N/A</v>
      </c>
      <c r="AJ1910">
        <f t="shared" si="118"/>
        <v>0</v>
      </c>
      <c r="AK1910">
        <f>VLOOKUP(F1910,Kondition!$B$4:$AG$31,15,FALSE)*100</f>
        <v>31</v>
      </c>
      <c r="AL1910" t="e">
        <f t="shared" si="119"/>
        <v>#REF!</v>
      </c>
      <c r="AM1910">
        <v>17</v>
      </c>
    </row>
    <row r="1911" spans="1:39" x14ac:dyDescent="0.3">
      <c r="A1911" s="5">
        <v>10027557</v>
      </c>
      <c r="B1911" s="6">
        <v>4038526040343</v>
      </c>
      <c r="C1911" s="5" t="s">
        <v>2294</v>
      </c>
      <c r="D1911" s="5" t="s">
        <v>5001</v>
      </c>
      <c r="E1911" s="12">
        <v>205.5</v>
      </c>
      <c r="F1911" s="5" t="s">
        <v>41</v>
      </c>
      <c r="G1911" s="5">
        <v>2356517</v>
      </c>
      <c r="H1911" s="36" t="s">
        <v>2294</v>
      </c>
      <c r="I1911" s="5">
        <v>235</v>
      </c>
      <c r="J1911" s="5">
        <v>65</v>
      </c>
      <c r="K1911" s="5">
        <v>17</v>
      </c>
      <c r="L1911" s="5" t="s">
        <v>4991</v>
      </c>
      <c r="M1911" s="5">
        <v>108</v>
      </c>
      <c r="N1911" s="5"/>
      <c r="O1911" s="5" t="s">
        <v>25</v>
      </c>
      <c r="P1911" s="5"/>
      <c r="Q1911" s="5"/>
      <c r="R1911" s="5"/>
      <c r="S1911" s="5"/>
      <c r="T1911" s="5"/>
      <c r="U1911" s="5"/>
      <c r="V1911" s="5"/>
      <c r="W1911" s="12">
        <v>205.5</v>
      </c>
      <c r="X1911" s="7">
        <f t="shared" si="116"/>
        <v>0.31</v>
      </c>
      <c r="Y1911" s="5">
        <f t="shared" si="117"/>
        <v>141.79499999999999</v>
      </c>
      <c r="AI1911" t="e">
        <f>VLOOKUP(A1911,NP!$A:$B,2,FALSE)</f>
        <v>#N/A</v>
      </c>
      <c r="AJ1911">
        <f t="shared" si="118"/>
        <v>0</v>
      </c>
      <c r="AK1911">
        <f>VLOOKUP(F1911,Kondition!$B$4:$AG$31,15,FALSE)*100</f>
        <v>31</v>
      </c>
      <c r="AL1911" t="e">
        <f t="shared" si="119"/>
        <v>#REF!</v>
      </c>
      <c r="AM1911">
        <v>17</v>
      </c>
    </row>
    <row r="1912" spans="1:39" x14ac:dyDescent="0.3">
      <c r="A1912" s="5">
        <v>10027575</v>
      </c>
      <c r="B1912" s="6">
        <v>4038526040930</v>
      </c>
      <c r="C1912" s="5" t="s">
        <v>2294</v>
      </c>
      <c r="D1912" s="5" t="s">
        <v>4996</v>
      </c>
      <c r="E1912" s="12">
        <v>195.5</v>
      </c>
      <c r="F1912" s="5" t="s">
        <v>41</v>
      </c>
      <c r="G1912" s="5">
        <v>2356517</v>
      </c>
      <c r="H1912" s="36" t="s">
        <v>2294</v>
      </c>
      <c r="I1912" s="5">
        <v>235</v>
      </c>
      <c r="J1912" s="5">
        <v>65</v>
      </c>
      <c r="K1912" s="5">
        <v>17</v>
      </c>
      <c r="L1912" s="5" t="s">
        <v>4991</v>
      </c>
      <c r="M1912" s="5">
        <v>108</v>
      </c>
      <c r="N1912" s="5"/>
      <c r="O1912" s="5" t="s">
        <v>19</v>
      </c>
      <c r="P1912" s="5"/>
      <c r="Q1912" s="5"/>
      <c r="R1912" s="5"/>
      <c r="S1912" s="5"/>
      <c r="T1912" s="5"/>
      <c r="U1912" s="5"/>
      <c r="V1912" s="5"/>
      <c r="W1912" s="12">
        <v>195.5</v>
      </c>
      <c r="X1912" s="7">
        <f t="shared" ref="X1912:X1975" si="120">IF(AJ1912&gt;0,"NP",AK1912/100)</f>
        <v>0.31</v>
      </c>
      <c r="Y1912" s="5">
        <f t="shared" ref="Y1912:Y1975" si="121">IF(AJ1912&gt;0,AI1912,E1912*(100%-X1912))</f>
        <v>134.89499999999998</v>
      </c>
      <c r="AI1912" t="e">
        <f>VLOOKUP(A1912,NP!$A:$B,2,FALSE)</f>
        <v>#N/A</v>
      </c>
      <c r="AJ1912">
        <f t="shared" ref="AJ1912:AJ1975" si="122">_xlfn.IFNA(AI1912,0)</f>
        <v>0</v>
      </c>
      <c r="AK1912">
        <f>VLOOKUP(F1912,Kondition!$B$4:$AG$31,15,FALSE)*100</f>
        <v>31</v>
      </c>
      <c r="AL1912" t="e">
        <f t="shared" ref="AL1912:AL1975" si="123">$AI$1&amp;F1912&amp;K1912</f>
        <v>#REF!</v>
      </c>
      <c r="AM1912">
        <v>17</v>
      </c>
    </row>
    <row r="1913" spans="1:39" x14ac:dyDescent="0.3">
      <c r="A1913" s="5">
        <v>10027578</v>
      </c>
      <c r="B1913" s="6">
        <v>4038526040206</v>
      </c>
      <c r="C1913" s="5" t="s">
        <v>2294</v>
      </c>
      <c r="D1913" s="5" t="s">
        <v>5014</v>
      </c>
      <c r="E1913" s="12">
        <v>205</v>
      </c>
      <c r="F1913" s="5" t="s">
        <v>41</v>
      </c>
      <c r="G1913" s="5">
        <v>2156017</v>
      </c>
      <c r="H1913" s="36" t="s">
        <v>2294</v>
      </c>
      <c r="I1913" s="5">
        <v>215</v>
      </c>
      <c r="J1913" s="5">
        <v>60</v>
      </c>
      <c r="K1913" s="5">
        <v>17</v>
      </c>
      <c r="L1913" s="5" t="s">
        <v>4991</v>
      </c>
      <c r="M1913" s="5">
        <v>100</v>
      </c>
      <c r="N1913" s="5"/>
      <c r="O1913" s="5" t="s">
        <v>25</v>
      </c>
      <c r="P1913" s="5"/>
      <c r="Q1913" s="5"/>
      <c r="R1913" s="5"/>
      <c r="S1913" s="5"/>
      <c r="T1913" s="5"/>
      <c r="U1913" s="5"/>
      <c r="V1913" s="5"/>
      <c r="W1913" s="12">
        <v>205</v>
      </c>
      <c r="X1913" s="7">
        <f t="shared" si="120"/>
        <v>0.31</v>
      </c>
      <c r="Y1913" s="5">
        <f t="shared" si="121"/>
        <v>141.44999999999999</v>
      </c>
      <c r="AI1913" t="e">
        <f>VLOOKUP(A1913,NP!$A:$B,2,FALSE)</f>
        <v>#N/A</v>
      </c>
      <c r="AJ1913">
        <f t="shared" si="122"/>
        <v>0</v>
      </c>
      <c r="AK1913">
        <f>VLOOKUP(F1913,Kondition!$B$4:$AG$31,15,FALSE)*100</f>
        <v>31</v>
      </c>
      <c r="AL1913" t="e">
        <f t="shared" si="123"/>
        <v>#REF!</v>
      </c>
      <c r="AM1913">
        <v>17</v>
      </c>
    </row>
    <row r="1914" spans="1:39" x14ac:dyDescent="0.3">
      <c r="A1914" s="5">
        <v>10027582</v>
      </c>
      <c r="B1914" s="6">
        <v>4038526040923</v>
      </c>
      <c r="C1914" s="5" t="s">
        <v>2294</v>
      </c>
      <c r="D1914" s="5" t="s">
        <v>4994</v>
      </c>
      <c r="E1914" s="12">
        <v>193.5</v>
      </c>
      <c r="F1914" s="5" t="s">
        <v>41</v>
      </c>
      <c r="G1914" s="5">
        <v>2356517</v>
      </c>
      <c r="H1914" s="36" t="s">
        <v>2294</v>
      </c>
      <c r="I1914" s="5">
        <v>235</v>
      </c>
      <c r="J1914" s="5">
        <v>65</v>
      </c>
      <c r="K1914" s="5">
        <v>17</v>
      </c>
      <c r="L1914" s="5" t="s">
        <v>4991</v>
      </c>
      <c r="M1914" s="5">
        <v>104</v>
      </c>
      <c r="N1914" s="5"/>
      <c r="O1914" s="5" t="s">
        <v>19</v>
      </c>
      <c r="P1914" s="5"/>
      <c r="Q1914" s="5"/>
      <c r="R1914" s="5"/>
      <c r="S1914" s="5"/>
      <c r="T1914" s="5"/>
      <c r="U1914" s="5"/>
      <c r="V1914" s="5"/>
      <c r="W1914" s="12">
        <v>193.5</v>
      </c>
      <c r="X1914" s="7">
        <f t="shared" si="120"/>
        <v>0.31</v>
      </c>
      <c r="Y1914" s="5">
        <f t="shared" si="121"/>
        <v>133.51499999999999</v>
      </c>
      <c r="AI1914" t="e">
        <f>VLOOKUP(A1914,NP!$A:$B,2,FALSE)</f>
        <v>#N/A</v>
      </c>
      <c r="AJ1914">
        <f t="shared" si="122"/>
        <v>0</v>
      </c>
      <c r="AK1914">
        <f>VLOOKUP(F1914,Kondition!$B$4:$AG$31,15,FALSE)*100</f>
        <v>31</v>
      </c>
      <c r="AL1914" t="e">
        <f t="shared" si="123"/>
        <v>#REF!</v>
      </c>
      <c r="AM1914">
        <v>17</v>
      </c>
    </row>
    <row r="1915" spans="1:39" x14ac:dyDescent="0.3">
      <c r="A1915" s="5">
        <v>10370453</v>
      </c>
      <c r="B1915" s="6">
        <v>4250427401324</v>
      </c>
      <c r="C1915" s="5" t="s">
        <v>76</v>
      </c>
      <c r="D1915" s="5" t="s">
        <v>2838</v>
      </c>
      <c r="E1915" s="12">
        <v>62.6</v>
      </c>
      <c r="F1915" s="5" t="s">
        <v>68</v>
      </c>
      <c r="G1915" s="5">
        <v>1758014</v>
      </c>
      <c r="H1915" s="36" t="s">
        <v>76</v>
      </c>
      <c r="I1915" s="5">
        <v>175</v>
      </c>
      <c r="J1915" s="5">
        <v>80</v>
      </c>
      <c r="K1915" s="5">
        <v>14</v>
      </c>
      <c r="L1915" s="5" t="s">
        <v>2839</v>
      </c>
      <c r="M1915" s="5">
        <v>88</v>
      </c>
      <c r="N1915" s="5"/>
      <c r="O1915" s="5" t="s">
        <v>33</v>
      </c>
      <c r="P1915" s="5"/>
      <c r="Q1915" s="5" t="s">
        <v>20</v>
      </c>
      <c r="R1915" s="5" t="s">
        <v>21</v>
      </c>
      <c r="S1915" s="5">
        <v>71</v>
      </c>
      <c r="T1915" s="5" t="s">
        <v>22</v>
      </c>
      <c r="U1915" s="5" t="s">
        <v>23</v>
      </c>
      <c r="V1915" s="5" t="s">
        <v>24</v>
      </c>
      <c r="W1915" s="12">
        <v>62.6</v>
      </c>
      <c r="X1915" s="7">
        <f t="shared" si="120"/>
        <v>0.28000000000000003</v>
      </c>
      <c r="Y1915" s="5">
        <f t="shared" si="121"/>
        <v>45.072000000000003</v>
      </c>
      <c r="AI1915" t="e">
        <f>VLOOKUP(A1915,NP!$A:$B,2,FALSE)</f>
        <v>#N/A</v>
      </c>
      <c r="AJ1915">
        <f t="shared" si="122"/>
        <v>0</v>
      </c>
      <c r="AK1915">
        <f>VLOOKUP(F1915,Kondition!$B$4:$AG$31,6,FALSE)*100</f>
        <v>28.000000000000004</v>
      </c>
      <c r="AL1915" t="e">
        <f t="shared" si="123"/>
        <v>#REF!</v>
      </c>
      <c r="AM1915">
        <v>16</v>
      </c>
    </row>
    <row r="1916" spans="1:39" x14ac:dyDescent="0.3">
      <c r="A1916" s="5">
        <v>10371966</v>
      </c>
      <c r="B1916" s="6">
        <v>4250427415277</v>
      </c>
      <c r="C1916" s="5" t="s">
        <v>76</v>
      </c>
      <c r="D1916" s="5" t="s">
        <v>2852</v>
      </c>
      <c r="E1916" s="12">
        <v>55.3</v>
      </c>
      <c r="F1916" s="5" t="s">
        <v>68</v>
      </c>
      <c r="G1916" s="5">
        <v>1656514</v>
      </c>
      <c r="H1916" s="36" t="s">
        <v>76</v>
      </c>
      <c r="I1916" s="5">
        <v>165</v>
      </c>
      <c r="J1916" s="5">
        <v>65</v>
      </c>
      <c r="K1916" s="5">
        <v>14</v>
      </c>
      <c r="L1916" s="5" t="s">
        <v>2845</v>
      </c>
      <c r="M1916" s="5">
        <v>79</v>
      </c>
      <c r="N1916" s="5"/>
      <c r="O1916" s="5" t="s">
        <v>33</v>
      </c>
      <c r="P1916" s="5"/>
      <c r="Q1916" s="5" t="s">
        <v>26</v>
      </c>
      <c r="R1916" s="5" t="s">
        <v>27</v>
      </c>
      <c r="S1916" s="5">
        <v>70</v>
      </c>
      <c r="T1916" s="5" t="s">
        <v>22</v>
      </c>
      <c r="U1916" s="5" t="s">
        <v>23</v>
      </c>
      <c r="V1916" s="5" t="s">
        <v>24</v>
      </c>
      <c r="W1916" s="12">
        <v>55.3</v>
      </c>
      <c r="X1916" s="7">
        <f t="shared" si="120"/>
        <v>0.28000000000000003</v>
      </c>
      <c r="Y1916" s="5">
        <f t="shared" si="121"/>
        <v>39.815999999999995</v>
      </c>
      <c r="AI1916" t="e">
        <f>VLOOKUP(A1916,NP!$A:$B,2,FALSE)</f>
        <v>#N/A</v>
      </c>
      <c r="AJ1916">
        <f t="shared" si="122"/>
        <v>0</v>
      </c>
      <c r="AK1916">
        <f>VLOOKUP(F1916,Kondition!$B$4:$AG$31,6,FALSE)*100</f>
        <v>28.000000000000004</v>
      </c>
      <c r="AL1916" t="e">
        <f t="shared" si="123"/>
        <v>#REF!</v>
      </c>
      <c r="AM1916">
        <v>16</v>
      </c>
    </row>
    <row r="1917" spans="1:39" x14ac:dyDescent="0.3">
      <c r="A1917" s="5">
        <v>10371968</v>
      </c>
      <c r="B1917" s="6">
        <v>4250427415208</v>
      </c>
      <c r="C1917" s="5" t="s">
        <v>76</v>
      </c>
      <c r="D1917" s="5" t="s">
        <v>2853</v>
      </c>
      <c r="E1917" s="12">
        <v>64.5</v>
      </c>
      <c r="F1917" s="5" t="s">
        <v>68</v>
      </c>
      <c r="G1917" s="5">
        <v>1856015</v>
      </c>
      <c r="H1917" s="36" t="s">
        <v>76</v>
      </c>
      <c r="I1917" s="5">
        <v>185</v>
      </c>
      <c r="J1917" s="5">
        <v>60</v>
      </c>
      <c r="K1917" s="5">
        <v>15</v>
      </c>
      <c r="L1917" s="5" t="s">
        <v>2845</v>
      </c>
      <c r="M1917" s="5">
        <v>84</v>
      </c>
      <c r="N1917" s="5"/>
      <c r="O1917" s="5" t="s">
        <v>33</v>
      </c>
      <c r="P1917" s="5"/>
      <c r="Q1917" s="5" t="s">
        <v>26</v>
      </c>
      <c r="R1917" s="5" t="s">
        <v>27</v>
      </c>
      <c r="S1917" s="5">
        <v>70</v>
      </c>
      <c r="T1917" s="5" t="s">
        <v>22</v>
      </c>
      <c r="U1917" s="5" t="s">
        <v>23</v>
      </c>
      <c r="V1917" s="5" t="s">
        <v>24</v>
      </c>
      <c r="W1917" s="12">
        <v>64.5</v>
      </c>
      <c r="X1917" s="7">
        <f t="shared" si="120"/>
        <v>0.28000000000000003</v>
      </c>
      <c r="Y1917" s="5">
        <f t="shared" si="121"/>
        <v>46.44</v>
      </c>
      <c r="AI1917" t="e">
        <f>VLOOKUP(A1917,NP!$A:$B,2,FALSE)</f>
        <v>#N/A</v>
      </c>
      <c r="AJ1917">
        <f t="shared" si="122"/>
        <v>0</v>
      </c>
      <c r="AK1917">
        <f>VLOOKUP(F1917,Kondition!$B$4:$AG$31,9,FALSE)*100</f>
        <v>28.000000000000004</v>
      </c>
      <c r="AL1917" t="e">
        <f t="shared" si="123"/>
        <v>#REF!</v>
      </c>
      <c r="AM1917">
        <v>16</v>
      </c>
    </row>
    <row r="1918" spans="1:39" x14ac:dyDescent="0.3">
      <c r="A1918" s="5">
        <v>10371969</v>
      </c>
      <c r="B1918" s="6">
        <v>4250427415802</v>
      </c>
      <c r="C1918" s="5" t="s">
        <v>76</v>
      </c>
      <c r="D1918" s="5" t="s">
        <v>2854</v>
      </c>
      <c r="E1918" s="12">
        <v>59.3</v>
      </c>
      <c r="F1918" s="5" t="s">
        <v>68</v>
      </c>
      <c r="G1918" s="5">
        <v>1756514</v>
      </c>
      <c r="H1918" s="36" t="s">
        <v>76</v>
      </c>
      <c r="I1918" s="5">
        <v>175</v>
      </c>
      <c r="J1918" s="5">
        <v>65</v>
      </c>
      <c r="K1918" s="5">
        <v>14</v>
      </c>
      <c r="L1918" s="5" t="s">
        <v>2845</v>
      </c>
      <c r="M1918" s="5">
        <v>86</v>
      </c>
      <c r="N1918" s="5"/>
      <c r="O1918" s="5" t="s">
        <v>33</v>
      </c>
      <c r="P1918" s="5"/>
      <c r="Q1918" s="5" t="s">
        <v>26</v>
      </c>
      <c r="R1918" s="5" t="s">
        <v>27</v>
      </c>
      <c r="S1918" s="5">
        <v>70</v>
      </c>
      <c r="T1918" s="5" t="s">
        <v>22</v>
      </c>
      <c r="U1918" s="5" t="s">
        <v>23</v>
      </c>
      <c r="V1918" s="5" t="s">
        <v>24</v>
      </c>
      <c r="W1918" s="12">
        <v>59.3</v>
      </c>
      <c r="X1918" s="7">
        <f t="shared" si="120"/>
        <v>0.28000000000000003</v>
      </c>
      <c r="Y1918" s="5">
        <f t="shared" si="121"/>
        <v>42.695999999999998</v>
      </c>
      <c r="AI1918" t="e">
        <f>VLOOKUP(A1918,NP!$A:$B,2,FALSE)</f>
        <v>#N/A</v>
      </c>
      <c r="AJ1918">
        <f t="shared" si="122"/>
        <v>0</v>
      </c>
      <c r="AK1918">
        <f>VLOOKUP(F1918,Kondition!$B$4:$AG$31,6,FALSE)*100</f>
        <v>28.000000000000004</v>
      </c>
      <c r="AL1918" t="e">
        <f t="shared" si="123"/>
        <v>#REF!</v>
      </c>
      <c r="AM1918">
        <v>16</v>
      </c>
    </row>
    <row r="1919" spans="1:39" x14ac:dyDescent="0.3">
      <c r="A1919" s="5">
        <v>10371970</v>
      </c>
      <c r="B1919" s="6">
        <v>4250427415352</v>
      </c>
      <c r="C1919" s="5" t="s">
        <v>76</v>
      </c>
      <c r="D1919" s="5" t="s">
        <v>2855</v>
      </c>
      <c r="E1919" s="12">
        <v>70.7</v>
      </c>
      <c r="F1919" s="5" t="s">
        <v>68</v>
      </c>
      <c r="G1919" s="5">
        <v>1956015</v>
      </c>
      <c r="H1919" s="36" t="s">
        <v>76</v>
      </c>
      <c r="I1919" s="5">
        <v>195</v>
      </c>
      <c r="J1919" s="5">
        <v>60</v>
      </c>
      <c r="K1919" s="5">
        <v>15</v>
      </c>
      <c r="L1919" s="5" t="s">
        <v>2845</v>
      </c>
      <c r="M1919" s="5">
        <v>88</v>
      </c>
      <c r="N1919" s="5"/>
      <c r="O1919" s="5" t="s">
        <v>33</v>
      </c>
      <c r="P1919" s="5"/>
      <c r="Q1919" s="5" t="s">
        <v>26</v>
      </c>
      <c r="R1919" s="5" t="s">
        <v>27</v>
      </c>
      <c r="S1919" s="5">
        <v>70</v>
      </c>
      <c r="T1919" s="5" t="s">
        <v>22</v>
      </c>
      <c r="U1919" s="5" t="s">
        <v>23</v>
      </c>
      <c r="V1919" s="5" t="s">
        <v>24</v>
      </c>
      <c r="W1919" s="12">
        <v>70.7</v>
      </c>
      <c r="X1919" s="7">
        <f t="shared" si="120"/>
        <v>0.28000000000000003</v>
      </c>
      <c r="Y1919" s="5">
        <f t="shared" si="121"/>
        <v>50.904000000000003</v>
      </c>
      <c r="AI1919" t="e">
        <f>VLOOKUP(A1919,NP!$A:$B,2,FALSE)</f>
        <v>#N/A</v>
      </c>
      <c r="AJ1919">
        <f t="shared" si="122"/>
        <v>0</v>
      </c>
      <c r="AK1919">
        <f>VLOOKUP(F1919,Kondition!$B$4:$AG$31,9,FALSE)*100</f>
        <v>28.000000000000004</v>
      </c>
      <c r="AL1919" t="e">
        <f t="shared" si="123"/>
        <v>#REF!</v>
      </c>
      <c r="AM1919">
        <v>16</v>
      </c>
    </row>
    <row r="1920" spans="1:39" x14ac:dyDescent="0.3">
      <c r="A1920" s="5">
        <v>10371971</v>
      </c>
      <c r="B1920" s="6">
        <v>4250427415345</v>
      </c>
      <c r="C1920" s="5" t="s">
        <v>76</v>
      </c>
      <c r="D1920" s="5" t="s">
        <v>2856</v>
      </c>
      <c r="E1920" s="12">
        <v>63</v>
      </c>
      <c r="F1920" s="5" t="s">
        <v>68</v>
      </c>
      <c r="G1920" s="5">
        <v>1756015</v>
      </c>
      <c r="H1920" s="36" t="s">
        <v>76</v>
      </c>
      <c r="I1920" s="5">
        <v>175</v>
      </c>
      <c r="J1920" s="5">
        <v>60</v>
      </c>
      <c r="K1920" s="5">
        <v>15</v>
      </c>
      <c r="L1920" s="5" t="s">
        <v>2845</v>
      </c>
      <c r="M1920" s="5">
        <v>81</v>
      </c>
      <c r="N1920" s="5"/>
      <c r="O1920" s="5" t="s">
        <v>33</v>
      </c>
      <c r="P1920" s="5"/>
      <c r="Q1920" s="5" t="s">
        <v>20</v>
      </c>
      <c r="R1920" s="5" t="s">
        <v>27</v>
      </c>
      <c r="S1920" s="5">
        <v>70</v>
      </c>
      <c r="T1920" s="5" t="s">
        <v>22</v>
      </c>
      <c r="U1920" s="5" t="s">
        <v>23</v>
      </c>
      <c r="V1920" s="5" t="s">
        <v>24</v>
      </c>
      <c r="W1920" s="12">
        <v>63</v>
      </c>
      <c r="X1920" s="7">
        <f t="shared" si="120"/>
        <v>0.28000000000000003</v>
      </c>
      <c r="Y1920" s="5">
        <f t="shared" si="121"/>
        <v>45.36</v>
      </c>
      <c r="AI1920" t="e">
        <f>VLOOKUP(A1920,NP!$A:$B,2,FALSE)</f>
        <v>#N/A</v>
      </c>
      <c r="AJ1920">
        <f t="shared" si="122"/>
        <v>0</v>
      </c>
      <c r="AK1920">
        <f>VLOOKUP(F1920,Kondition!$B$4:$AG$31,9,FALSE)*100</f>
        <v>28.000000000000004</v>
      </c>
      <c r="AL1920" t="e">
        <f t="shared" si="123"/>
        <v>#REF!</v>
      </c>
      <c r="AM1920">
        <v>16</v>
      </c>
    </row>
    <row r="1921" spans="1:39" x14ac:dyDescent="0.3">
      <c r="A1921" s="5">
        <v>10371972</v>
      </c>
      <c r="B1921" s="6">
        <v>4250427415239</v>
      </c>
      <c r="C1921" s="5" t="s">
        <v>76</v>
      </c>
      <c r="D1921" s="5" t="s">
        <v>2857</v>
      </c>
      <c r="E1921" s="12">
        <v>81.2</v>
      </c>
      <c r="F1921" s="5" t="s">
        <v>68</v>
      </c>
      <c r="G1921" s="5">
        <v>2055516</v>
      </c>
      <c r="H1921" s="36" t="s">
        <v>76</v>
      </c>
      <c r="I1921" s="5">
        <v>205</v>
      </c>
      <c r="J1921" s="5">
        <v>55</v>
      </c>
      <c r="K1921" s="5">
        <v>16</v>
      </c>
      <c r="L1921" s="5" t="s">
        <v>2845</v>
      </c>
      <c r="M1921" s="5">
        <v>91</v>
      </c>
      <c r="N1921" s="5"/>
      <c r="O1921" s="5" t="s">
        <v>33</v>
      </c>
      <c r="P1921" s="5"/>
      <c r="Q1921" s="5" t="s">
        <v>26</v>
      </c>
      <c r="R1921" s="5" t="s">
        <v>27</v>
      </c>
      <c r="S1921" s="5">
        <v>70</v>
      </c>
      <c r="T1921" s="5" t="s">
        <v>22</v>
      </c>
      <c r="U1921" s="5" t="s">
        <v>23</v>
      </c>
      <c r="V1921" s="5" t="s">
        <v>24</v>
      </c>
      <c r="W1921" s="12">
        <v>81.2</v>
      </c>
      <c r="X1921" s="7">
        <f t="shared" si="120"/>
        <v>0.3</v>
      </c>
      <c r="Y1921" s="5">
        <f t="shared" si="121"/>
        <v>56.839999999999996</v>
      </c>
      <c r="AI1921" t="e">
        <f>VLOOKUP(A1921,NP!$A:$B,2,FALSE)</f>
        <v>#N/A</v>
      </c>
      <c r="AJ1921">
        <f t="shared" si="122"/>
        <v>0</v>
      </c>
      <c r="AK1921">
        <f>VLOOKUP(F1921,Kondition!$B$4:$AG$31,12,FALSE)*100</f>
        <v>30</v>
      </c>
      <c r="AL1921" t="e">
        <f t="shared" si="123"/>
        <v>#REF!</v>
      </c>
      <c r="AM1921">
        <v>16</v>
      </c>
    </row>
    <row r="1922" spans="1:39" x14ac:dyDescent="0.3">
      <c r="A1922" s="5">
        <v>10371973</v>
      </c>
      <c r="B1922" s="6">
        <v>4250427415178</v>
      </c>
      <c r="C1922" s="5" t="s">
        <v>76</v>
      </c>
      <c r="D1922" s="5" t="s">
        <v>2858</v>
      </c>
      <c r="E1922" s="12">
        <v>59.3</v>
      </c>
      <c r="F1922" s="5" t="s">
        <v>68</v>
      </c>
      <c r="G1922" s="5">
        <v>1856515</v>
      </c>
      <c r="H1922" s="36" t="s">
        <v>76</v>
      </c>
      <c r="I1922" s="5">
        <v>185</v>
      </c>
      <c r="J1922" s="5">
        <v>65</v>
      </c>
      <c r="K1922" s="5">
        <v>15</v>
      </c>
      <c r="L1922" s="5" t="s">
        <v>2845</v>
      </c>
      <c r="M1922" s="5">
        <v>88</v>
      </c>
      <c r="N1922" s="5"/>
      <c r="O1922" s="5" t="s">
        <v>33</v>
      </c>
      <c r="P1922" s="5"/>
      <c r="Q1922" s="5" t="s">
        <v>26</v>
      </c>
      <c r="R1922" s="5" t="s">
        <v>27</v>
      </c>
      <c r="S1922" s="5">
        <v>70</v>
      </c>
      <c r="T1922" s="5" t="s">
        <v>22</v>
      </c>
      <c r="U1922" s="5" t="s">
        <v>23</v>
      </c>
      <c r="V1922" s="5" t="s">
        <v>24</v>
      </c>
      <c r="W1922" s="12">
        <v>59.3</v>
      </c>
      <c r="X1922" s="7">
        <f t="shared" si="120"/>
        <v>0.28000000000000003</v>
      </c>
      <c r="Y1922" s="5">
        <f t="shared" si="121"/>
        <v>42.695999999999998</v>
      </c>
      <c r="AI1922" t="e">
        <f>VLOOKUP(A1922,NP!$A:$B,2,FALSE)</f>
        <v>#N/A</v>
      </c>
      <c r="AJ1922">
        <f t="shared" si="122"/>
        <v>0</v>
      </c>
      <c r="AK1922">
        <f>VLOOKUP(F1922,Kondition!$B$4:$AG$31,9,FALSE)*100</f>
        <v>28.000000000000004</v>
      </c>
      <c r="AL1922" t="e">
        <f t="shared" si="123"/>
        <v>#REF!</v>
      </c>
      <c r="AM1922">
        <v>16</v>
      </c>
    </row>
    <row r="1923" spans="1:39" x14ac:dyDescent="0.3">
      <c r="A1923" s="5">
        <v>10371974</v>
      </c>
      <c r="B1923" s="6">
        <v>4250427415260</v>
      </c>
      <c r="C1923" s="5" t="s">
        <v>76</v>
      </c>
      <c r="D1923" s="5" t="s">
        <v>2859</v>
      </c>
      <c r="E1923" s="12">
        <v>45.5</v>
      </c>
      <c r="F1923" s="5" t="s">
        <v>68</v>
      </c>
      <c r="G1923" s="5">
        <v>1556514</v>
      </c>
      <c r="H1923" s="36" t="s">
        <v>76</v>
      </c>
      <c r="I1923" s="5">
        <v>155</v>
      </c>
      <c r="J1923" s="5">
        <v>65</v>
      </c>
      <c r="K1923" s="5">
        <v>14</v>
      </c>
      <c r="L1923" s="5" t="s">
        <v>2845</v>
      </c>
      <c r="M1923" s="5">
        <v>75</v>
      </c>
      <c r="N1923" s="5"/>
      <c r="O1923" s="5" t="s">
        <v>33</v>
      </c>
      <c r="P1923" s="5"/>
      <c r="Q1923" s="5" t="s">
        <v>20</v>
      </c>
      <c r="R1923" s="5" t="s">
        <v>27</v>
      </c>
      <c r="S1923" s="5">
        <v>70</v>
      </c>
      <c r="T1923" s="5" t="s">
        <v>22</v>
      </c>
      <c r="U1923" s="5" t="s">
        <v>23</v>
      </c>
      <c r="V1923" s="5" t="s">
        <v>24</v>
      </c>
      <c r="W1923" s="12">
        <v>45.5</v>
      </c>
      <c r="X1923" s="7">
        <f t="shared" si="120"/>
        <v>0.28000000000000003</v>
      </c>
      <c r="Y1923" s="5">
        <f t="shared" si="121"/>
        <v>32.76</v>
      </c>
      <c r="AI1923" t="e">
        <f>VLOOKUP(A1923,NP!$A:$B,2,FALSE)</f>
        <v>#N/A</v>
      </c>
      <c r="AJ1923">
        <f t="shared" si="122"/>
        <v>0</v>
      </c>
      <c r="AK1923">
        <f>VLOOKUP(F1923,Kondition!$B$4:$AG$31,6,FALSE)*100</f>
        <v>28.000000000000004</v>
      </c>
      <c r="AL1923" t="e">
        <f t="shared" si="123"/>
        <v>#REF!</v>
      </c>
      <c r="AM1923">
        <v>16</v>
      </c>
    </row>
    <row r="1924" spans="1:39" x14ac:dyDescent="0.3">
      <c r="A1924" s="5">
        <v>10371975</v>
      </c>
      <c r="B1924" s="6">
        <v>4250427415161</v>
      </c>
      <c r="C1924" s="5" t="s">
        <v>76</v>
      </c>
      <c r="D1924" s="5" t="s">
        <v>2860</v>
      </c>
      <c r="E1924" s="12">
        <v>55.3</v>
      </c>
      <c r="F1924" s="5" t="s">
        <v>68</v>
      </c>
      <c r="G1924" s="5">
        <v>1756514</v>
      </c>
      <c r="H1924" s="36" t="s">
        <v>76</v>
      </c>
      <c r="I1924" s="5">
        <v>175</v>
      </c>
      <c r="J1924" s="5">
        <v>65</v>
      </c>
      <c r="K1924" s="5">
        <v>14</v>
      </c>
      <c r="L1924" s="5" t="s">
        <v>2845</v>
      </c>
      <c r="M1924" s="5">
        <v>82</v>
      </c>
      <c r="N1924" s="5"/>
      <c r="O1924" s="5" t="s">
        <v>33</v>
      </c>
      <c r="P1924" s="5"/>
      <c r="Q1924" s="5" t="s">
        <v>26</v>
      </c>
      <c r="R1924" s="5" t="s">
        <v>27</v>
      </c>
      <c r="S1924" s="5">
        <v>70</v>
      </c>
      <c r="T1924" s="5" t="s">
        <v>22</v>
      </c>
      <c r="U1924" s="5" t="s">
        <v>23</v>
      </c>
      <c r="V1924" s="5" t="s">
        <v>24</v>
      </c>
      <c r="W1924" s="12">
        <v>55.3</v>
      </c>
      <c r="X1924" s="7">
        <f t="shared" si="120"/>
        <v>0.28000000000000003</v>
      </c>
      <c r="Y1924" s="5">
        <f t="shared" si="121"/>
        <v>39.815999999999995</v>
      </c>
      <c r="AI1924" t="e">
        <f>VLOOKUP(A1924,NP!$A:$B,2,FALSE)</f>
        <v>#N/A</v>
      </c>
      <c r="AJ1924">
        <f t="shared" si="122"/>
        <v>0</v>
      </c>
      <c r="AK1924">
        <f>VLOOKUP(F1924,Kondition!$B$4:$AG$31,6,FALSE)*100</f>
        <v>28.000000000000004</v>
      </c>
      <c r="AL1924" t="e">
        <f t="shared" si="123"/>
        <v>#REF!</v>
      </c>
      <c r="AM1924">
        <v>16</v>
      </c>
    </row>
    <row r="1925" spans="1:39" x14ac:dyDescent="0.3">
      <c r="A1925" s="5">
        <v>10371976</v>
      </c>
      <c r="B1925" s="6">
        <v>4250427415154</v>
      </c>
      <c r="C1925" s="5" t="s">
        <v>76</v>
      </c>
      <c r="D1925" s="5" t="s">
        <v>2844</v>
      </c>
      <c r="E1925" s="12">
        <v>53.6</v>
      </c>
      <c r="F1925" s="5" t="s">
        <v>68</v>
      </c>
      <c r="G1925" s="5">
        <v>1657014</v>
      </c>
      <c r="H1925" s="36" t="s">
        <v>76</v>
      </c>
      <c r="I1925" s="5">
        <v>165</v>
      </c>
      <c r="J1925" s="5">
        <v>70</v>
      </c>
      <c r="K1925" s="5">
        <v>14</v>
      </c>
      <c r="L1925" s="5" t="s">
        <v>2845</v>
      </c>
      <c r="M1925" s="5">
        <v>81</v>
      </c>
      <c r="N1925" s="5"/>
      <c r="O1925" s="5" t="s">
        <v>33</v>
      </c>
      <c r="P1925" s="5"/>
      <c r="Q1925" s="5" t="s">
        <v>26</v>
      </c>
      <c r="R1925" s="5" t="s">
        <v>27</v>
      </c>
      <c r="S1925" s="5">
        <v>70</v>
      </c>
      <c r="T1925" s="5" t="s">
        <v>22</v>
      </c>
      <c r="U1925" s="5" t="s">
        <v>23</v>
      </c>
      <c r="V1925" s="5" t="s">
        <v>24</v>
      </c>
      <c r="W1925" s="12">
        <v>53.6</v>
      </c>
      <c r="X1925" s="7">
        <f t="shared" si="120"/>
        <v>0.28000000000000003</v>
      </c>
      <c r="Y1925" s="5">
        <f t="shared" si="121"/>
        <v>38.591999999999999</v>
      </c>
      <c r="AI1925" t="e">
        <f>VLOOKUP(A1925,NP!$A:$B,2,FALSE)</f>
        <v>#N/A</v>
      </c>
      <c r="AJ1925">
        <f t="shared" si="122"/>
        <v>0</v>
      </c>
      <c r="AK1925">
        <f>VLOOKUP(F1925,Kondition!$B$4:$AG$31,6,FALSE)*100</f>
        <v>28.000000000000004</v>
      </c>
      <c r="AL1925" t="e">
        <f t="shared" si="123"/>
        <v>#REF!</v>
      </c>
      <c r="AM1925">
        <v>16</v>
      </c>
    </row>
    <row r="1926" spans="1:39" x14ac:dyDescent="0.3">
      <c r="A1926" s="5">
        <v>10371977</v>
      </c>
      <c r="B1926" s="6">
        <v>4250427415284</v>
      </c>
      <c r="C1926" s="5" t="s">
        <v>76</v>
      </c>
      <c r="D1926" s="5" t="s">
        <v>2861</v>
      </c>
      <c r="E1926" s="12">
        <v>60.8</v>
      </c>
      <c r="F1926" s="5" t="s">
        <v>68</v>
      </c>
      <c r="G1926" s="5">
        <v>1856514</v>
      </c>
      <c r="H1926" s="36" t="s">
        <v>76</v>
      </c>
      <c r="I1926" s="5">
        <v>185</v>
      </c>
      <c r="J1926" s="5">
        <v>65</v>
      </c>
      <c r="K1926" s="5">
        <v>14</v>
      </c>
      <c r="L1926" s="5" t="s">
        <v>2845</v>
      </c>
      <c r="M1926" s="5">
        <v>86</v>
      </c>
      <c r="N1926" s="5"/>
      <c r="O1926" s="5" t="s">
        <v>33</v>
      </c>
      <c r="P1926" s="5"/>
      <c r="Q1926" s="5" t="s">
        <v>26</v>
      </c>
      <c r="R1926" s="5" t="s">
        <v>27</v>
      </c>
      <c r="S1926" s="5">
        <v>70</v>
      </c>
      <c r="T1926" s="5" t="s">
        <v>22</v>
      </c>
      <c r="U1926" s="5" t="s">
        <v>23</v>
      </c>
      <c r="V1926" s="5" t="s">
        <v>24</v>
      </c>
      <c r="W1926" s="12">
        <v>60.8</v>
      </c>
      <c r="X1926" s="7">
        <f t="shared" si="120"/>
        <v>0.28000000000000003</v>
      </c>
      <c r="Y1926" s="5">
        <f t="shared" si="121"/>
        <v>43.775999999999996</v>
      </c>
      <c r="AI1926" t="e">
        <f>VLOOKUP(A1926,NP!$A:$B,2,FALSE)</f>
        <v>#N/A</v>
      </c>
      <c r="AJ1926">
        <f t="shared" si="122"/>
        <v>0</v>
      </c>
      <c r="AK1926">
        <f>VLOOKUP(F1926,Kondition!$B$4:$AG$31,6,FALSE)*100</f>
        <v>28.000000000000004</v>
      </c>
      <c r="AL1926" t="e">
        <f t="shared" si="123"/>
        <v>#REF!</v>
      </c>
      <c r="AM1926">
        <v>16</v>
      </c>
    </row>
    <row r="1927" spans="1:39" x14ac:dyDescent="0.3">
      <c r="A1927" s="5">
        <v>10371978</v>
      </c>
      <c r="B1927" s="6">
        <v>4250427415796</v>
      </c>
      <c r="C1927" s="5" t="s">
        <v>76</v>
      </c>
      <c r="D1927" s="5" t="s">
        <v>2862</v>
      </c>
      <c r="E1927" s="12">
        <v>61.9</v>
      </c>
      <c r="F1927" s="5" t="s">
        <v>68</v>
      </c>
      <c r="G1927" s="5">
        <v>1757014</v>
      </c>
      <c r="H1927" s="36" t="s">
        <v>76</v>
      </c>
      <c r="I1927" s="5">
        <v>175</v>
      </c>
      <c r="J1927" s="5">
        <v>70</v>
      </c>
      <c r="K1927" s="5">
        <v>14</v>
      </c>
      <c r="L1927" s="5" t="s">
        <v>2845</v>
      </c>
      <c r="M1927" s="5">
        <v>88</v>
      </c>
      <c r="N1927" s="5"/>
      <c r="O1927" s="5" t="s">
        <v>33</v>
      </c>
      <c r="P1927" s="5"/>
      <c r="Q1927" s="5" t="s">
        <v>26</v>
      </c>
      <c r="R1927" s="5" t="s">
        <v>27</v>
      </c>
      <c r="S1927" s="5">
        <v>70</v>
      </c>
      <c r="T1927" s="5" t="s">
        <v>22</v>
      </c>
      <c r="U1927" s="5" t="s">
        <v>23</v>
      </c>
      <c r="V1927" s="5" t="s">
        <v>24</v>
      </c>
      <c r="W1927" s="12">
        <v>61.9</v>
      </c>
      <c r="X1927" s="7">
        <f t="shared" si="120"/>
        <v>0.28000000000000003</v>
      </c>
      <c r="Y1927" s="5">
        <f t="shared" si="121"/>
        <v>44.567999999999998</v>
      </c>
      <c r="AI1927" t="e">
        <f>VLOOKUP(A1927,NP!$A:$B,2,FALSE)</f>
        <v>#N/A</v>
      </c>
      <c r="AJ1927">
        <f t="shared" si="122"/>
        <v>0</v>
      </c>
      <c r="AK1927">
        <f>VLOOKUP(F1927,Kondition!$B$4:$AG$31,6,FALSE)*100</f>
        <v>28.000000000000004</v>
      </c>
      <c r="AL1927" t="e">
        <f t="shared" si="123"/>
        <v>#REF!</v>
      </c>
      <c r="AM1927">
        <v>16</v>
      </c>
    </row>
    <row r="1928" spans="1:39" x14ac:dyDescent="0.3">
      <c r="A1928" s="5">
        <v>10371979</v>
      </c>
      <c r="B1928" s="6">
        <v>4250427415192</v>
      </c>
      <c r="C1928" s="5" t="s">
        <v>76</v>
      </c>
      <c r="D1928" s="5" t="s">
        <v>2863</v>
      </c>
      <c r="E1928" s="12">
        <v>59.8</v>
      </c>
      <c r="F1928" s="5" t="s">
        <v>68</v>
      </c>
      <c r="G1928" s="5">
        <v>1956515</v>
      </c>
      <c r="H1928" s="36" t="s">
        <v>76</v>
      </c>
      <c r="I1928" s="5">
        <v>195</v>
      </c>
      <c r="J1928" s="5">
        <v>65</v>
      </c>
      <c r="K1928" s="5">
        <v>15</v>
      </c>
      <c r="L1928" s="5" t="s">
        <v>2845</v>
      </c>
      <c r="M1928" s="5">
        <v>91</v>
      </c>
      <c r="N1928" s="5"/>
      <c r="O1928" s="5" t="s">
        <v>33</v>
      </c>
      <c r="P1928" s="5"/>
      <c r="Q1928" s="5" t="s">
        <v>21</v>
      </c>
      <c r="R1928" s="5" t="s">
        <v>27</v>
      </c>
      <c r="S1928" s="5">
        <v>70</v>
      </c>
      <c r="T1928" s="5" t="s">
        <v>22</v>
      </c>
      <c r="U1928" s="5" t="s">
        <v>23</v>
      </c>
      <c r="V1928" s="5" t="s">
        <v>24</v>
      </c>
      <c r="W1928" s="12">
        <v>59.8</v>
      </c>
      <c r="X1928" s="7">
        <f t="shared" si="120"/>
        <v>0.28000000000000003</v>
      </c>
      <c r="Y1928" s="5">
        <f t="shared" si="121"/>
        <v>43.055999999999997</v>
      </c>
      <c r="AI1928" t="e">
        <f>VLOOKUP(A1928,NP!$A:$B,2,FALSE)</f>
        <v>#N/A</v>
      </c>
      <c r="AJ1928">
        <f t="shared" si="122"/>
        <v>0</v>
      </c>
      <c r="AK1928">
        <f>VLOOKUP(F1928,Kondition!$B$4:$AG$31,9,FALSE)*100</f>
        <v>28.000000000000004</v>
      </c>
      <c r="AL1928" t="e">
        <f t="shared" si="123"/>
        <v>#REF!</v>
      </c>
      <c r="AM1928">
        <v>16</v>
      </c>
    </row>
    <row r="1929" spans="1:39" x14ac:dyDescent="0.3">
      <c r="A1929" s="5">
        <v>10371981</v>
      </c>
      <c r="B1929" s="6">
        <v>4250427415482</v>
      </c>
      <c r="C1929" s="5" t="s">
        <v>76</v>
      </c>
      <c r="D1929" s="5" t="s">
        <v>2865</v>
      </c>
      <c r="E1929" s="12">
        <v>68.599999999999994</v>
      </c>
      <c r="F1929" s="5" t="s">
        <v>68</v>
      </c>
      <c r="G1929" s="5">
        <v>1855514</v>
      </c>
      <c r="H1929" s="36" t="s">
        <v>76</v>
      </c>
      <c r="I1929" s="5">
        <v>185</v>
      </c>
      <c r="J1929" s="5">
        <v>55</v>
      </c>
      <c r="K1929" s="5">
        <v>14</v>
      </c>
      <c r="L1929" s="5" t="s">
        <v>2845</v>
      </c>
      <c r="M1929" s="5">
        <v>80</v>
      </c>
      <c r="N1929" s="5"/>
      <c r="O1929" s="5" t="s">
        <v>33</v>
      </c>
      <c r="P1929" s="5"/>
      <c r="Q1929" s="5" t="s">
        <v>20</v>
      </c>
      <c r="R1929" s="5" t="s">
        <v>27</v>
      </c>
      <c r="S1929" s="5">
        <v>70</v>
      </c>
      <c r="T1929" s="5" t="s">
        <v>22</v>
      </c>
      <c r="U1929" s="5" t="s">
        <v>23</v>
      </c>
      <c r="V1929" s="5" t="s">
        <v>24</v>
      </c>
      <c r="W1929" s="12">
        <v>68.599999999999994</v>
      </c>
      <c r="X1929" s="7">
        <f t="shared" si="120"/>
        <v>0.28000000000000003</v>
      </c>
      <c r="Y1929" s="5">
        <f t="shared" si="121"/>
        <v>49.391999999999996</v>
      </c>
      <c r="AI1929" t="e">
        <f>VLOOKUP(A1929,NP!$A:$B,2,FALSE)</f>
        <v>#N/A</v>
      </c>
      <c r="AJ1929">
        <f t="shared" si="122"/>
        <v>0</v>
      </c>
      <c r="AK1929">
        <f>VLOOKUP(F1929,Kondition!$B$4:$AG$31,6,FALSE)*100</f>
        <v>28.000000000000004</v>
      </c>
      <c r="AL1929" t="e">
        <f t="shared" si="123"/>
        <v>#REF!</v>
      </c>
      <c r="AM1929">
        <v>16</v>
      </c>
    </row>
    <row r="1930" spans="1:39" x14ac:dyDescent="0.3">
      <c r="A1930" s="5">
        <v>10371985</v>
      </c>
      <c r="B1930" s="6">
        <v>4250427415338</v>
      </c>
      <c r="C1930" s="5" t="s">
        <v>76</v>
      </c>
      <c r="D1930" s="5" t="s">
        <v>2869</v>
      </c>
      <c r="E1930" s="12">
        <v>58.2</v>
      </c>
      <c r="F1930" s="5" t="s">
        <v>68</v>
      </c>
      <c r="G1930" s="5">
        <v>1856014</v>
      </c>
      <c r="H1930" s="36" t="s">
        <v>76</v>
      </c>
      <c r="I1930" s="5">
        <v>185</v>
      </c>
      <c r="J1930" s="5">
        <v>60</v>
      </c>
      <c r="K1930" s="5">
        <v>14</v>
      </c>
      <c r="L1930" s="5" t="s">
        <v>2845</v>
      </c>
      <c r="M1930" s="5">
        <v>82</v>
      </c>
      <c r="N1930" s="5"/>
      <c r="O1930" s="5" t="s">
        <v>33</v>
      </c>
      <c r="P1930" s="5"/>
      <c r="Q1930" s="5" t="s">
        <v>20</v>
      </c>
      <c r="R1930" s="5" t="s">
        <v>27</v>
      </c>
      <c r="S1930" s="5">
        <v>70</v>
      </c>
      <c r="T1930" s="5" t="s">
        <v>22</v>
      </c>
      <c r="U1930" s="5" t="s">
        <v>23</v>
      </c>
      <c r="V1930" s="5" t="s">
        <v>24</v>
      </c>
      <c r="W1930" s="12">
        <v>58.2</v>
      </c>
      <c r="X1930" s="7">
        <f t="shared" si="120"/>
        <v>0.28000000000000003</v>
      </c>
      <c r="Y1930" s="5">
        <f t="shared" si="121"/>
        <v>41.904000000000003</v>
      </c>
      <c r="AI1930" t="e">
        <f>VLOOKUP(A1930,NP!$A:$B,2,FALSE)</f>
        <v>#N/A</v>
      </c>
      <c r="AJ1930">
        <f t="shared" si="122"/>
        <v>0</v>
      </c>
      <c r="AK1930">
        <f>VLOOKUP(F1930,Kondition!$B$4:$AG$31,6,FALSE)*100</f>
        <v>28.000000000000004</v>
      </c>
      <c r="AL1930" t="e">
        <f t="shared" si="123"/>
        <v>#REF!</v>
      </c>
      <c r="AM1930">
        <v>16</v>
      </c>
    </row>
    <row r="1931" spans="1:39" x14ac:dyDescent="0.3">
      <c r="A1931" s="5">
        <v>10371986</v>
      </c>
      <c r="B1931" s="6">
        <v>4250427415307</v>
      </c>
      <c r="C1931" s="5" t="s">
        <v>76</v>
      </c>
      <c r="D1931" s="5" t="s">
        <v>2870</v>
      </c>
      <c r="E1931" s="12">
        <v>59.9</v>
      </c>
      <c r="F1931" s="5" t="s">
        <v>68</v>
      </c>
      <c r="G1931" s="5">
        <v>1756515</v>
      </c>
      <c r="H1931" s="36" t="s">
        <v>76</v>
      </c>
      <c r="I1931" s="5">
        <v>175</v>
      </c>
      <c r="J1931" s="5">
        <v>65</v>
      </c>
      <c r="K1931" s="5">
        <v>15</v>
      </c>
      <c r="L1931" s="5" t="s">
        <v>2845</v>
      </c>
      <c r="M1931" s="5">
        <v>84</v>
      </c>
      <c r="N1931" s="5"/>
      <c r="O1931" s="5" t="s">
        <v>33</v>
      </c>
      <c r="P1931" s="5"/>
      <c r="Q1931" s="5" t="s">
        <v>26</v>
      </c>
      <c r="R1931" s="5" t="s">
        <v>27</v>
      </c>
      <c r="S1931" s="5">
        <v>70</v>
      </c>
      <c r="T1931" s="5" t="s">
        <v>22</v>
      </c>
      <c r="U1931" s="5" t="s">
        <v>23</v>
      </c>
      <c r="V1931" s="5" t="s">
        <v>24</v>
      </c>
      <c r="W1931" s="12">
        <v>59.9</v>
      </c>
      <c r="X1931" s="7">
        <f t="shared" si="120"/>
        <v>0.28000000000000003</v>
      </c>
      <c r="Y1931" s="5">
        <f t="shared" si="121"/>
        <v>43.128</v>
      </c>
      <c r="AI1931" t="e">
        <f>VLOOKUP(A1931,NP!$A:$B,2,FALSE)</f>
        <v>#N/A</v>
      </c>
      <c r="AJ1931">
        <f t="shared" si="122"/>
        <v>0</v>
      </c>
      <c r="AK1931">
        <f>VLOOKUP(F1931,Kondition!$B$4:$AG$31,9,FALSE)*100</f>
        <v>28.000000000000004</v>
      </c>
      <c r="AL1931" t="e">
        <f t="shared" si="123"/>
        <v>#REF!</v>
      </c>
      <c r="AM1931">
        <v>16</v>
      </c>
    </row>
    <row r="1932" spans="1:39" x14ac:dyDescent="0.3">
      <c r="A1932" s="5">
        <v>10371987</v>
      </c>
      <c r="B1932" s="6">
        <v>4250427415253</v>
      </c>
      <c r="C1932" s="5" t="s">
        <v>76</v>
      </c>
      <c r="D1932" s="5" t="s">
        <v>2871</v>
      </c>
      <c r="E1932" s="12">
        <v>57.7</v>
      </c>
      <c r="F1932" s="5" t="s">
        <v>68</v>
      </c>
      <c r="G1932" s="5">
        <v>1757014</v>
      </c>
      <c r="H1932" s="36" t="s">
        <v>76</v>
      </c>
      <c r="I1932" s="5">
        <v>175</v>
      </c>
      <c r="J1932" s="5">
        <v>70</v>
      </c>
      <c r="K1932" s="5">
        <v>14</v>
      </c>
      <c r="L1932" s="5" t="s">
        <v>2845</v>
      </c>
      <c r="M1932" s="5">
        <v>84</v>
      </c>
      <c r="N1932" s="5"/>
      <c r="O1932" s="5" t="s">
        <v>33</v>
      </c>
      <c r="P1932" s="5"/>
      <c r="Q1932" s="5" t="s">
        <v>26</v>
      </c>
      <c r="R1932" s="5" t="s">
        <v>27</v>
      </c>
      <c r="S1932" s="5">
        <v>70</v>
      </c>
      <c r="T1932" s="5" t="s">
        <v>22</v>
      </c>
      <c r="U1932" s="5" t="s">
        <v>23</v>
      </c>
      <c r="V1932" s="5" t="s">
        <v>24</v>
      </c>
      <c r="W1932" s="12">
        <v>57.7</v>
      </c>
      <c r="X1932" s="7">
        <f t="shared" si="120"/>
        <v>0.28000000000000003</v>
      </c>
      <c r="Y1932" s="5">
        <f t="shared" si="121"/>
        <v>41.544000000000004</v>
      </c>
      <c r="AI1932" t="e">
        <f>VLOOKUP(A1932,NP!$A:$B,2,FALSE)</f>
        <v>#N/A</v>
      </c>
      <c r="AJ1932">
        <f t="shared" si="122"/>
        <v>0</v>
      </c>
      <c r="AK1932">
        <f>VLOOKUP(F1932,Kondition!$B$4:$AG$31,6,FALSE)*100</f>
        <v>28.000000000000004</v>
      </c>
      <c r="AL1932" t="e">
        <f t="shared" si="123"/>
        <v>#REF!</v>
      </c>
      <c r="AM1932">
        <v>16</v>
      </c>
    </row>
    <row r="1933" spans="1:39" x14ac:dyDescent="0.3">
      <c r="A1933" s="5">
        <v>10371988</v>
      </c>
      <c r="B1933" s="6">
        <v>4250427415383</v>
      </c>
      <c r="C1933" s="5" t="s">
        <v>76</v>
      </c>
      <c r="D1933" s="5" t="s">
        <v>2872</v>
      </c>
      <c r="E1933" s="12">
        <v>52</v>
      </c>
      <c r="F1933" s="5" t="s">
        <v>68</v>
      </c>
      <c r="G1933" s="5">
        <v>1757013</v>
      </c>
      <c r="H1933" s="36" t="s">
        <v>76</v>
      </c>
      <c r="I1933" s="5">
        <v>175</v>
      </c>
      <c r="J1933" s="5">
        <v>70</v>
      </c>
      <c r="K1933" s="5">
        <v>13</v>
      </c>
      <c r="L1933" s="5" t="s">
        <v>2845</v>
      </c>
      <c r="M1933" s="5">
        <v>82</v>
      </c>
      <c r="N1933" s="5"/>
      <c r="O1933" s="5" t="s">
        <v>33</v>
      </c>
      <c r="P1933" s="5"/>
      <c r="Q1933" s="5" t="s">
        <v>26</v>
      </c>
      <c r="R1933" s="5" t="s">
        <v>27</v>
      </c>
      <c r="S1933" s="5">
        <v>70</v>
      </c>
      <c r="T1933" s="5" t="s">
        <v>22</v>
      </c>
      <c r="U1933" s="5" t="s">
        <v>23</v>
      </c>
      <c r="V1933" s="5" t="s">
        <v>24</v>
      </c>
      <c r="W1933" s="12">
        <v>52</v>
      </c>
      <c r="X1933" s="7">
        <f t="shared" si="120"/>
        <v>0.28000000000000003</v>
      </c>
      <c r="Y1933" s="5">
        <f t="shared" si="121"/>
        <v>37.44</v>
      </c>
      <c r="AI1933" t="e">
        <f>VLOOKUP(A1933,NP!$A:$B,2,FALSE)</f>
        <v>#N/A</v>
      </c>
      <c r="AJ1933">
        <f t="shared" si="122"/>
        <v>0</v>
      </c>
      <c r="AK1933">
        <f>VLOOKUP(F1933,Kondition!$B$4:$AG$31,3,FALSE)*100</f>
        <v>28.000000000000004</v>
      </c>
      <c r="AL1933" t="e">
        <f t="shared" si="123"/>
        <v>#REF!</v>
      </c>
      <c r="AM1933">
        <v>16</v>
      </c>
    </row>
    <row r="1934" spans="1:39" x14ac:dyDescent="0.3">
      <c r="A1934" s="5">
        <v>10371990</v>
      </c>
      <c r="B1934" s="6">
        <v>4250427415314</v>
      </c>
      <c r="C1934" s="5" t="s">
        <v>76</v>
      </c>
      <c r="D1934" s="5" t="s">
        <v>2874</v>
      </c>
      <c r="E1934" s="12">
        <v>65.5</v>
      </c>
      <c r="F1934" s="5" t="s">
        <v>68</v>
      </c>
      <c r="G1934" s="5">
        <v>1956515</v>
      </c>
      <c r="H1934" s="36" t="s">
        <v>76</v>
      </c>
      <c r="I1934" s="5">
        <v>195</v>
      </c>
      <c r="J1934" s="5">
        <v>65</v>
      </c>
      <c r="K1934" s="5">
        <v>15</v>
      </c>
      <c r="L1934" s="5" t="s">
        <v>2845</v>
      </c>
      <c r="M1934" s="5">
        <v>95</v>
      </c>
      <c r="N1934" s="5"/>
      <c r="O1934" s="5" t="s">
        <v>33</v>
      </c>
      <c r="P1934" s="5"/>
      <c r="Q1934" s="5" t="s">
        <v>26</v>
      </c>
      <c r="R1934" s="5" t="s">
        <v>27</v>
      </c>
      <c r="S1934" s="5">
        <v>70</v>
      </c>
      <c r="T1934" s="5" t="s">
        <v>22</v>
      </c>
      <c r="U1934" s="5" t="s">
        <v>23</v>
      </c>
      <c r="V1934" s="5" t="s">
        <v>24</v>
      </c>
      <c r="W1934" s="12">
        <v>65.5</v>
      </c>
      <c r="X1934" s="7">
        <f t="shared" si="120"/>
        <v>0.28000000000000003</v>
      </c>
      <c r="Y1934" s="5">
        <f t="shared" si="121"/>
        <v>47.16</v>
      </c>
      <c r="AI1934" t="e">
        <f>VLOOKUP(A1934,NP!$A:$B,2,FALSE)</f>
        <v>#N/A</v>
      </c>
      <c r="AJ1934">
        <f t="shared" si="122"/>
        <v>0</v>
      </c>
      <c r="AK1934">
        <f>VLOOKUP(F1934,Kondition!$B$4:$AG$31,9,FALSE)*100</f>
        <v>28.000000000000004</v>
      </c>
      <c r="AL1934" t="e">
        <f t="shared" si="123"/>
        <v>#REF!</v>
      </c>
      <c r="AM1934">
        <v>16</v>
      </c>
    </row>
    <row r="1935" spans="1:39" x14ac:dyDescent="0.3">
      <c r="A1935" s="5">
        <v>10371991</v>
      </c>
      <c r="B1935" s="6">
        <v>4250427415819</v>
      </c>
      <c r="C1935" s="5" t="s">
        <v>76</v>
      </c>
      <c r="D1935" s="5" t="s">
        <v>2875</v>
      </c>
      <c r="E1935" s="12">
        <v>66.599999999999994</v>
      </c>
      <c r="F1935" s="5" t="s">
        <v>68</v>
      </c>
      <c r="G1935" s="5">
        <v>1856015</v>
      </c>
      <c r="H1935" s="36" t="s">
        <v>76</v>
      </c>
      <c r="I1935" s="5">
        <v>185</v>
      </c>
      <c r="J1935" s="5">
        <v>60</v>
      </c>
      <c r="K1935" s="5">
        <v>15</v>
      </c>
      <c r="L1935" s="5" t="s">
        <v>2845</v>
      </c>
      <c r="M1935" s="5">
        <v>88</v>
      </c>
      <c r="N1935" s="5"/>
      <c r="O1935" s="5" t="s">
        <v>33</v>
      </c>
      <c r="P1935" s="5"/>
      <c r="Q1935" s="5" t="s">
        <v>26</v>
      </c>
      <c r="R1935" s="5" t="s">
        <v>27</v>
      </c>
      <c r="S1935" s="5">
        <v>70</v>
      </c>
      <c r="T1935" s="5" t="s">
        <v>22</v>
      </c>
      <c r="U1935" s="5" t="s">
        <v>23</v>
      </c>
      <c r="V1935" s="5" t="s">
        <v>24</v>
      </c>
      <c r="W1935" s="12">
        <v>66.599999999999994</v>
      </c>
      <c r="X1935" s="7">
        <f t="shared" si="120"/>
        <v>0.28000000000000003</v>
      </c>
      <c r="Y1935" s="5">
        <f t="shared" si="121"/>
        <v>47.951999999999991</v>
      </c>
      <c r="AI1935" t="e">
        <f>VLOOKUP(A1935,NP!$A:$B,2,FALSE)</f>
        <v>#N/A</v>
      </c>
      <c r="AJ1935">
        <f t="shared" si="122"/>
        <v>0</v>
      </c>
      <c r="AK1935">
        <f>VLOOKUP(F1935,Kondition!$B$4:$AG$31,9,FALSE)*100</f>
        <v>28.000000000000004</v>
      </c>
      <c r="AL1935" t="e">
        <f t="shared" si="123"/>
        <v>#REF!</v>
      </c>
      <c r="AM1935">
        <v>16</v>
      </c>
    </row>
    <row r="1936" spans="1:39" x14ac:dyDescent="0.3">
      <c r="A1936" s="5">
        <v>10371992</v>
      </c>
      <c r="B1936" s="6">
        <v>4250427415291</v>
      </c>
      <c r="C1936" s="5" t="s">
        <v>76</v>
      </c>
      <c r="D1936" s="5" t="s">
        <v>2876</v>
      </c>
      <c r="E1936" s="12">
        <v>53.3</v>
      </c>
      <c r="F1936" s="5" t="s">
        <v>68</v>
      </c>
      <c r="G1936" s="5">
        <v>1456515</v>
      </c>
      <c r="H1936" s="36" t="s">
        <v>76</v>
      </c>
      <c r="I1936" s="5">
        <v>145</v>
      </c>
      <c r="J1936" s="5">
        <v>65</v>
      </c>
      <c r="K1936" s="5">
        <v>15</v>
      </c>
      <c r="L1936" s="5" t="s">
        <v>2845</v>
      </c>
      <c r="M1936" s="5">
        <v>72</v>
      </c>
      <c r="N1936" s="5"/>
      <c r="O1936" s="5" t="s">
        <v>33</v>
      </c>
      <c r="P1936" s="5"/>
      <c r="Q1936" s="5" t="s">
        <v>20</v>
      </c>
      <c r="R1936" s="5" t="s">
        <v>27</v>
      </c>
      <c r="S1936" s="5">
        <v>70</v>
      </c>
      <c r="T1936" s="5" t="s">
        <v>22</v>
      </c>
      <c r="U1936" s="5" t="s">
        <v>23</v>
      </c>
      <c r="V1936" s="5" t="s">
        <v>24</v>
      </c>
      <c r="W1936" s="12">
        <v>53.3</v>
      </c>
      <c r="X1936" s="7">
        <f t="shared" si="120"/>
        <v>0.28000000000000003</v>
      </c>
      <c r="Y1936" s="5">
        <f t="shared" si="121"/>
        <v>38.375999999999998</v>
      </c>
      <c r="AI1936" t="e">
        <f>VLOOKUP(A1936,NP!$A:$B,2,FALSE)</f>
        <v>#N/A</v>
      </c>
      <c r="AJ1936">
        <f t="shared" si="122"/>
        <v>0</v>
      </c>
      <c r="AK1936">
        <f>VLOOKUP(F1936,Kondition!$B$4:$AG$31,9,FALSE)*100</f>
        <v>28.000000000000004</v>
      </c>
      <c r="AL1936" t="e">
        <f t="shared" si="123"/>
        <v>#REF!</v>
      </c>
      <c r="AM1936">
        <v>16</v>
      </c>
    </row>
    <row r="1937" spans="1:39" x14ac:dyDescent="0.3">
      <c r="A1937" s="5">
        <v>10371993</v>
      </c>
      <c r="B1937" s="6">
        <v>4250427415376</v>
      </c>
      <c r="C1937" s="5" t="s">
        <v>76</v>
      </c>
      <c r="D1937" s="5" t="s">
        <v>2877</v>
      </c>
      <c r="E1937" s="12">
        <v>48.4</v>
      </c>
      <c r="F1937" s="5" t="s">
        <v>68</v>
      </c>
      <c r="G1937" s="5">
        <v>1657013</v>
      </c>
      <c r="H1937" s="36" t="s">
        <v>76</v>
      </c>
      <c r="I1937" s="5">
        <v>165</v>
      </c>
      <c r="J1937" s="5">
        <v>70</v>
      </c>
      <c r="K1937" s="5">
        <v>13</v>
      </c>
      <c r="L1937" s="5" t="s">
        <v>2845</v>
      </c>
      <c r="M1937" s="5">
        <v>79</v>
      </c>
      <c r="N1937" s="5"/>
      <c r="O1937" s="5" t="s">
        <v>33</v>
      </c>
      <c r="P1937" s="5"/>
      <c r="Q1937" s="5" t="s">
        <v>26</v>
      </c>
      <c r="R1937" s="5" t="s">
        <v>27</v>
      </c>
      <c r="S1937" s="5">
        <v>70</v>
      </c>
      <c r="T1937" s="5" t="s">
        <v>22</v>
      </c>
      <c r="U1937" s="5" t="s">
        <v>23</v>
      </c>
      <c r="V1937" s="5" t="s">
        <v>24</v>
      </c>
      <c r="W1937" s="12">
        <v>48.4</v>
      </c>
      <c r="X1937" s="7">
        <f t="shared" si="120"/>
        <v>0.28000000000000003</v>
      </c>
      <c r="Y1937" s="5">
        <f t="shared" si="121"/>
        <v>34.847999999999999</v>
      </c>
      <c r="AI1937" t="e">
        <f>VLOOKUP(A1937,NP!$A:$B,2,FALSE)</f>
        <v>#N/A</v>
      </c>
      <c r="AJ1937">
        <f t="shared" si="122"/>
        <v>0</v>
      </c>
      <c r="AK1937">
        <f>VLOOKUP(F1937,Kondition!$B$4:$AG$31,3,FALSE)*100</f>
        <v>28.000000000000004</v>
      </c>
      <c r="AL1937" t="e">
        <f t="shared" si="123"/>
        <v>#REF!</v>
      </c>
      <c r="AM1937">
        <v>16</v>
      </c>
    </row>
    <row r="1938" spans="1:39" x14ac:dyDescent="0.3">
      <c r="A1938" s="5">
        <v>10371997</v>
      </c>
      <c r="B1938" s="6">
        <v>4250427415512</v>
      </c>
      <c r="C1938" s="5" t="s">
        <v>76</v>
      </c>
      <c r="D1938" s="5" t="s">
        <v>2881</v>
      </c>
      <c r="E1938" s="12">
        <v>85.8</v>
      </c>
      <c r="F1938" s="5" t="s">
        <v>68</v>
      </c>
      <c r="G1938" s="5">
        <v>2055515</v>
      </c>
      <c r="H1938" s="36" t="s">
        <v>76</v>
      </c>
      <c r="I1938" s="5">
        <v>205</v>
      </c>
      <c r="J1938" s="5">
        <v>55</v>
      </c>
      <c r="K1938" s="5">
        <v>15</v>
      </c>
      <c r="L1938" s="5" t="s">
        <v>2845</v>
      </c>
      <c r="M1938" s="5">
        <v>88</v>
      </c>
      <c r="N1938" s="5"/>
      <c r="O1938" s="5" t="s">
        <v>19</v>
      </c>
      <c r="P1938" s="5"/>
      <c r="Q1938" s="5" t="s">
        <v>26</v>
      </c>
      <c r="R1938" s="5" t="s">
        <v>27</v>
      </c>
      <c r="S1938" s="5">
        <v>70</v>
      </c>
      <c r="T1938" s="5" t="s">
        <v>22</v>
      </c>
      <c r="U1938" s="5" t="s">
        <v>23</v>
      </c>
      <c r="V1938" s="5" t="s">
        <v>24</v>
      </c>
      <c r="W1938" s="12">
        <v>85.8</v>
      </c>
      <c r="X1938" s="7">
        <f t="shared" si="120"/>
        <v>0.28000000000000003</v>
      </c>
      <c r="Y1938" s="5">
        <f t="shared" si="121"/>
        <v>61.775999999999996</v>
      </c>
      <c r="AI1938" t="e">
        <f>VLOOKUP(A1938,NP!$A:$B,2,FALSE)</f>
        <v>#N/A</v>
      </c>
      <c r="AJ1938">
        <f t="shared" si="122"/>
        <v>0</v>
      </c>
      <c r="AK1938">
        <f>VLOOKUP(F1938,Kondition!$B$4:$AG$31,9,FALSE)*100</f>
        <v>28.000000000000004</v>
      </c>
      <c r="AL1938" t="e">
        <f t="shared" si="123"/>
        <v>#REF!</v>
      </c>
      <c r="AM1938">
        <v>16</v>
      </c>
    </row>
    <row r="1939" spans="1:39" x14ac:dyDescent="0.3">
      <c r="A1939" s="5">
        <v>10371998</v>
      </c>
      <c r="B1939" s="6">
        <v>4250427415246</v>
      </c>
      <c r="C1939" s="5" t="s">
        <v>76</v>
      </c>
      <c r="D1939" s="5" t="s">
        <v>2882</v>
      </c>
      <c r="E1939" s="12">
        <v>83.2</v>
      </c>
      <c r="F1939" s="5" t="s">
        <v>68</v>
      </c>
      <c r="G1939" s="5">
        <v>2055516</v>
      </c>
      <c r="H1939" s="36" t="s">
        <v>76</v>
      </c>
      <c r="I1939" s="5">
        <v>205</v>
      </c>
      <c r="J1939" s="5">
        <v>55</v>
      </c>
      <c r="K1939" s="5">
        <v>16</v>
      </c>
      <c r="L1939" s="5" t="s">
        <v>2845</v>
      </c>
      <c r="M1939" s="5">
        <v>91</v>
      </c>
      <c r="N1939" s="5"/>
      <c r="O1939" s="5" t="s">
        <v>19</v>
      </c>
      <c r="P1939" s="5"/>
      <c r="Q1939" s="5" t="s">
        <v>26</v>
      </c>
      <c r="R1939" s="5" t="s">
        <v>27</v>
      </c>
      <c r="S1939" s="5">
        <v>70</v>
      </c>
      <c r="T1939" s="5" t="s">
        <v>22</v>
      </c>
      <c r="U1939" s="5" t="s">
        <v>23</v>
      </c>
      <c r="V1939" s="5" t="s">
        <v>24</v>
      </c>
      <c r="W1939" s="12">
        <v>83.2</v>
      </c>
      <c r="X1939" s="7">
        <f t="shared" si="120"/>
        <v>0.3</v>
      </c>
      <c r="Y1939" s="5">
        <f t="shared" si="121"/>
        <v>58.239999999999995</v>
      </c>
      <c r="AI1939" t="e">
        <f>VLOOKUP(A1939,NP!$A:$B,2,FALSE)</f>
        <v>#N/A</v>
      </c>
      <c r="AJ1939">
        <f t="shared" si="122"/>
        <v>0</v>
      </c>
      <c r="AK1939">
        <f>VLOOKUP(F1939,Kondition!$B$4:$AG$31,12,FALSE)*100</f>
        <v>30</v>
      </c>
      <c r="AL1939" t="e">
        <f t="shared" si="123"/>
        <v>#REF!</v>
      </c>
      <c r="AM1939">
        <v>16</v>
      </c>
    </row>
    <row r="1940" spans="1:39" x14ac:dyDescent="0.3">
      <c r="A1940" s="5">
        <v>10372000</v>
      </c>
      <c r="B1940" s="6">
        <v>4250427415581</v>
      </c>
      <c r="C1940" s="5" t="s">
        <v>76</v>
      </c>
      <c r="D1940" s="5" t="s">
        <v>2883</v>
      </c>
      <c r="E1940" s="12">
        <v>107.1</v>
      </c>
      <c r="F1940" s="5" t="s">
        <v>68</v>
      </c>
      <c r="G1940" s="5">
        <v>2155516</v>
      </c>
      <c r="H1940" s="36" t="s">
        <v>76</v>
      </c>
      <c r="I1940" s="5">
        <v>215</v>
      </c>
      <c r="J1940" s="5">
        <v>55</v>
      </c>
      <c r="K1940" s="5">
        <v>16</v>
      </c>
      <c r="L1940" s="5" t="s">
        <v>2845</v>
      </c>
      <c r="M1940" s="5">
        <v>93</v>
      </c>
      <c r="N1940" s="5"/>
      <c r="O1940" s="5" t="s">
        <v>19</v>
      </c>
      <c r="P1940" s="5"/>
      <c r="Q1940" s="5" t="s">
        <v>26</v>
      </c>
      <c r="R1940" s="5" t="s">
        <v>27</v>
      </c>
      <c r="S1940" s="5">
        <v>71</v>
      </c>
      <c r="T1940" s="5" t="s">
        <v>22</v>
      </c>
      <c r="U1940" s="5" t="s">
        <v>23</v>
      </c>
      <c r="V1940" s="5" t="s">
        <v>24</v>
      </c>
      <c r="W1940" s="12">
        <v>107.1</v>
      </c>
      <c r="X1940" s="7">
        <f t="shared" si="120"/>
        <v>0.3</v>
      </c>
      <c r="Y1940" s="5">
        <f t="shared" si="121"/>
        <v>74.969999999999985</v>
      </c>
      <c r="AI1940" t="e">
        <f>VLOOKUP(A1940,NP!$A:$B,2,FALSE)</f>
        <v>#N/A</v>
      </c>
      <c r="AJ1940">
        <f t="shared" si="122"/>
        <v>0</v>
      </c>
      <c r="AK1940">
        <f>VLOOKUP(F1940,Kondition!$B$4:$AG$31,12,FALSE)*100</f>
        <v>30</v>
      </c>
      <c r="AL1940" t="e">
        <f t="shared" si="123"/>
        <v>#REF!</v>
      </c>
      <c r="AM1940">
        <v>16</v>
      </c>
    </row>
    <row r="1941" spans="1:39" x14ac:dyDescent="0.3">
      <c r="A1941" s="5">
        <v>10372001</v>
      </c>
      <c r="B1941" s="6">
        <v>4250427415222</v>
      </c>
      <c r="C1941" s="5" t="s">
        <v>76</v>
      </c>
      <c r="D1941" s="5" t="s">
        <v>2884</v>
      </c>
      <c r="E1941" s="12">
        <v>105.6</v>
      </c>
      <c r="F1941" s="5" t="s">
        <v>68</v>
      </c>
      <c r="G1941" s="5">
        <v>2156016</v>
      </c>
      <c r="H1941" s="36" t="s">
        <v>76</v>
      </c>
      <c r="I1941" s="5">
        <v>215</v>
      </c>
      <c r="J1941" s="5">
        <v>60</v>
      </c>
      <c r="K1941" s="5">
        <v>16</v>
      </c>
      <c r="L1941" s="5" t="s">
        <v>2845</v>
      </c>
      <c r="M1941" s="5">
        <v>99</v>
      </c>
      <c r="N1941" s="5"/>
      <c r="O1941" s="5" t="s">
        <v>19</v>
      </c>
      <c r="P1941" s="5"/>
      <c r="Q1941" s="5" t="s">
        <v>26</v>
      </c>
      <c r="R1941" s="5" t="s">
        <v>27</v>
      </c>
      <c r="S1941" s="5">
        <v>70</v>
      </c>
      <c r="T1941" s="5" t="s">
        <v>22</v>
      </c>
      <c r="U1941" s="5" t="s">
        <v>23</v>
      </c>
      <c r="V1941" s="5" t="s">
        <v>24</v>
      </c>
      <c r="W1941" s="12">
        <v>105.6</v>
      </c>
      <c r="X1941" s="7">
        <f t="shared" si="120"/>
        <v>0.3</v>
      </c>
      <c r="Y1941" s="5">
        <f t="shared" si="121"/>
        <v>73.919999999999987</v>
      </c>
      <c r="AI1941" t="e">
        <f>VLOOKUP(A1941,NP!$A:$B,2,FALSE)</f>
        <v>#N/A</v>
      </c>
      <c r="AJ1941">
        <f t="shared" si="122"/>
        <v>0</v>
      </c>
      <c r="AK1941">
        <f>VLOOKUP(F1941,Kondition!$B$4:$AG$31,12,FALSE)*100</f>
        <v>30</v>
      </c>
      <c r="AL1941" t="e">
        <f t="shared" si="123"/>
        <v>#REF!</v>
      </c>
      <c r="AM1941">
        <v>16</v>
      </c>
    </row>
    <row r="1942" spans="1:39" x14ac:dyDescent="0.3">
      <c r="A1942" s="5">
        <v>10372002</v>
      </c>
      <c r="B1942" s="6">
        <v>4250427415772</v>
      </c>
      <c r="C1942" s="5" t="s">
        <v>76</v>
      </c>
      <c r="D1942" s="5" t="s">
        <v>2885</v>
      </c>
      <c r="E1942" s="12">
        <v>112.6</v>
      </c>
      <c r="F1942" s="5" t="s">
        <v>68</v>
      </c>
      <c r="G1942" s="5">
        <v>2255516</v>
      </c>
      <c r="H1942" s="36" t="s">
        <v>76</v>
      </c>
      <c r="I1942" s="5">
        <v>225</v>
      </c>
      <c r="J1942" s="5">
        <v>55</v>
      </c>
      <c r="K1942" s="5">
        <v>16</v>
      </c>
      <c r="L1942" s="5" t="s">
        <v>2845</v>
      </c>
      <c r="M1942" s="5">
        <v>95</v>
      </c>
      <c r="N1942" s="5"/>
      <c r="O1942" s="5" t="s">
        <v>19</v>
      </c>
      <c r="P1942" s="5"/>
      <c r="Q1942" s="5" t="s">
        <v>26</v>
      </c>
      <c r="R1942" s="5" t="s">
        <v>27</v>
      </c>
      <c r="S1942" s="5">
        <v>71</v>
      </c>
      <c r="T1942" s="5" t="s">
        <v>22</v>
      </c>
      <c r="U1942" s="5" t="s">
        <v>23</v>
      </c>
      <c r="V1942" s="5" t="s">
        <v>24</v>
      </c>
      <c r="W1942" s="12">
        <v>112.6</v>
      </c>
      <c r="X1942" s="7">
        <f t="shared" si="120"/>
        <v>0.3</v>
      </c>
      <c r="Y1942" s="5">
        <f t="shared" si="121"/>
        <v>78.819999999999993</v>
      </c>
      <c r="AI1942" t="e">
        <f>VLOOKUP(A1942,NP!$A:$B,2,FALSE)</f>
        <v>#N/A</v>
      </c>
      <c r="AJ1942">
        <f t="shared" si="122"/>
        <v>0</v>
      </c>
      <c r="AK1942">
        <f>VLOOKUP(F1942,Kondition!$B$4:$AG$31,12,FALSE)*100</f>
        <v>30</v>
      </c>
      <c r="AL1942" t="e">
        <f t="shared" si="123"/>
        <v>#REF!</v>
      </c>
      <c r="AM1942">
        <v>16</v>
      </c>
    </row>
    <row r="1943" spans="1:39" x14ac:dyDescent="0.3">
      <c r="A1943" s="5">
        <v>10372003</v>
      </c>
      <c r="B1943" s="6">
        <v>4250427415857</v>
      </c>
      <c r="C1943" s="5" t="s">
        <v>76</v>
      </c>
      <c r="D1943" s="5" t="s">
        <v>2886</v>
      </c>
      <c r="E1943" s="12">
        <v>110.2</v>
      </c>
      <c r="F1943" s="5" t="s">
        <v>68</v>
      </c>
      <c r="G1943" s="5">
        <v>2055016</v>
      </c>
      <c r="H1943" s="36" t="s">
        <v>76</v>
      </c>
      <c r="I1943" s="5">
        <v>205</v>
      </c>
      <c r="J1943" s="5">
        <v>50</v>
      </c>
      <c r="K1943" s="5">
        <v>16</v>
      </c>
      <c r="L1943" s="5" t="s">
        <v>2845</v>
      </c>
      <c r="M1943" s="5">
        <v>91</v>
      </c>
      <c r="N1943" s="5"/>
      <c r="O1943" s="5" t="s">
        <v>19</v>
      </c>
      <c r="P1943" s="5"/>
      <c r="Q1943" s="5" t="s">
        <v>26</v>
      </c>
      <c r="R1943" s="5" t="s">
        <v>27</v>
      </c>
      <c r="S1943" s="5">
        <v>72</v>
      </c>
      <c r="T1943" s="5" t="s">
        <v>22</v>
      </c>
      <c r="U1943" s="5" t="s">
        <v>23</v>
      </c>
      <c r="V1943" s="5" t="s">
        <v>24</v>
      </c>
      <c r="W1943" s="12">
        <v>110.2</v>
      </c>
      <c r="X1943" s="7">
        <f t="shared" si="120"/>
        <v>0.3</v>
      </c>
      <c r="Y1943" s="5">
        <f t="shared" si="121"/>
        <v>77.14</v>
      </c>
      <c r="AI1943" t="e">
        <f>VLOOKUP(A1943,NP!$A:$B,2,FALSE)</f>
        <v>#N/A</v>
      </c>
      <c r="AJ1943">
        <f t="shared" si="122"/>
        <v>0</v>
      </c>
      <c r="AK1943">
        <f>VLOOKUP(F1943,Kondition!$B$4:$AG$31,12,FALSE)*100</f>
        <v>30</v>
      </c>
      <c r="AL1943" t="e">
        <f t="shared" si="123"/>
        <v>#REF!</v>
      </c>
      <c r="AM1943">
        <v>16</v>
      </c>
    </row>
    <row r="1944" spans="1:39" x14ac:dyDescent="0.3">
      <c r="A1944" s="5">
        <v>10372004</v>
      </c>
      <c r="B1944" s="6">
        <v>4250427415451</v>
      </c>
      <c r="C1944" s="5" t="s">
        <v>76</v>
      </c>
      <c r="D1944" s="5" t="s">
        <v>2887</v>
      </c>
      <c r="E1944" s="12">
        <v>86.3</v>
      </c>
      <c r="F1944" s="5" t="s">
        <v>68</v>
      </c>
      <c r="G1944" s="5">
        <v>1856016</v>
      </c>
      <c r="H1944" s="36" t="s">
        <v>76</v>
      </c>
      <c r="I1944" s="5">
        <v>185</v>
      </c>
      <c r="J1944" s="5">
        <v>60</v>
      </c>
      <c r="K1944" s="5">
        <v>16</v>
      </c>
      <c r="L1944" s="5" t="s">
        <v>2845</v>
      </c>
      <c r="M1944" s="5">
        <v>86</v>
      </c>
      <c r="N1944" s="5"/>
      <c r="O1944" s="5" t="s">
        <v>19</v>
      </c>
      <c r="P1944" s="5"/>
      <c r="Q1944" s="5" t="s">
        <v>26</v>
      </c>
      <c r="R1944" s="5" t="s">
        <v>27</v>
      </c>
      <c r="S1944" s="5">
        <v>70</v>
      </c>
      <c r="T1944" s="5" t="s">
        <v>22</v>
      </c>
      <c r="U1944" s="5" t="s">
        <v>23</v>
      </c>
      <c r="V1944" s="5" t="s">
        <v>24</v>
      </c>
      <c r="W1944" s="12">
        <v>86.3</v>
      </c>
      <c r="X1944" s="7">
        <f t="shared" si="120"/>
        <v>0.3</v>
      </c>
      <c r="Y1944" s="5">
        <f t="shared" si="121"/>
        <v>60.41</v>
      </c>
      <c r="AI1944" t="e">
        <f>VLOOKUP(A1944,NP!$A:$B,2,FALSE)</f>
        <v>#N/A</v>
      </c>
      <c r="AJ1944">
        <f t="shared" si="122"/>
        <v>0</v>
      </c>
      <c r="AK1944">
        <f>VLOOKUP(F1944,Kondition!$B$4:$AG$31,12,FALSE)*100</f>
        <v>30</v>
      </c>
      <c r="AL1944" t="e">
        <f t="shared" si="123"/>
        <v>#REF!</v>
      </c>
      <c r="AM1944">
        <v>16</v>
      </c>
    </row>
    <row r="1945" spans="1:39" x14ac:dyDescent="0.3">
      <c r="A1945" s="5">
        <v>10372005</v>
      </c>
      <c r="B1945" s="6">
        <v>4250427415185</v>
      </c>
      <c r="C1945" s="5" t="s">
        <v>76</v>
      </c>
      <c r="D1945" s="5" t="s">
        <v>2888</v>
      </c>
      <c r="E1945" s="12">
        <v>65.5</v>
      </c>
      <c r="F1945" s="5" t="s">
        <v>68</v>
      </c>
      <c r="G1945" s="5">
        <v>1956515</v>
      </c>
      <c r="H1945" s="36" t="s">
        <v>76</v>
      </c>
      <c r="I1945" s="5">
        <v>195</v>
      </c>
      <c r="J1945" s="5">
        <v>65</v>
      </c>
      <c r="K1945" s="5">
        <v>15</v>
      </c>
      <c r="L1945" s="5" t="s">
        <v>2845</v>
      </c>
      <c r="M1945" s="5">
        <v>91</v>
      </c>
      <c r="N1945" s="5"/>
      <c r="O1945" s="5" t="s">
        <v>19</v>
      </c>
      <c r="P1945" s="5"/>
      <c r="Q1945" s="5" t="s">
        <v>21</v>
      </c>
      <c r="R1945" s="5" t="s">
        <v>27</v>
      </c>
      <c r="S1945" s="5">
        <v>70</v>
      </c>
      <c r="T1945" s="5" t="s">
        <v>22</v>
      </c>
      <c r="U1945" s="5" t="s">
        <v>23</v>
      </c>
      <c r="V1945" s="5" t="s">
        <v>24</v>
      </c>
      <c r="W1945" s="12">
        <v>65.5</v>
      </c>
      <c r="X1945" s="7">
        <f t="shared" si="120"/>
        <v>0.28000000000000003</v>
      </c>
      <c r="Y1945" s="5">
        <f t="shared" si="121"/>
        <v>47.16</v>
      </c>
      <c r="AI1945" t="e">
        <f>VLOOKUP(A1945,NP!$A:$B,2,FALSE)</f>
        <v>#N/A</v>
      </c>
      <c r="AJ1945">
        <f t="shared" si="122"/>
        <v>0</v>
      </c>
      <c r="AK1945">
        <f>VLOOKUP(F1945,Kondition!$B$4:$AG$31,9,FALSE)*100</f>
        <v>28.000000000000004</v>
      </c>
      <c r="AL1945" t="e">
        <f t="shared" si="123"/>
        <v>#REF!</v>
      </c>
      <c r="AM1945">
        <v>16</v>
      </c>
    </row>
    <row r="1946" spans="1:39" x14ac:dyDescent="0.3">
      <c r="A1946" s="5">
        <v>10372006</v>
      </c>
      <c r="B1946" s="6">
        <v>4250427415840</v>
      </c>
      <c r="C1946" s="5" t="s">
        <v>76</v>
      </c>
      <c r="D1946" s="5" t="s">
        <v>2889</v>
      </c>
      <c r="E1946" s="12">
        <v>110.2</v>
      </c>
      <c r="F1946" s="5" t="s">
        <v>68</v>
      </c>
      <c r="G1946" s="5">
        <v>2255516</v>
      </c>
      <c r="H1946" s="36" t="s">
        <v>76</v>
      </c>
      <c r="I1946" s="5">
        <v>225</v>
      </c>
      <c r="J1946" s="5">
        <v>55</v>
      </c>
      <c r="K1946" s="5">
        <v>16</v>
      </c>
      <c r="L1946" s="5" t="s">
        <v>2845</v>
      </c>
      <c r="M1946" s="5">
        <v>99</v>
      </c>
      <c r="N1946" s="5"/>
      <c r="O1946" s="5" t="s">
        <v>19</v>
      </c>
      <c r="P1946" s="5"/>
      <c r="Q1946" s="5" t="s">
        <v>26</v>
      </c>
      <c r="R1946" s="5" t="s">
        <v>27</v>
      </c>
      <c r="S1946" s="5">
        <v>72</v>
      </c>
      <c r="T1946" s="5" t="s">
        <v>22</v>
      </c>
      <c r="U1946" s="5" t="s">
        <v>23</v>
      </c>
      <c r="V1946" s="5" t="s">
        <v>24</v>
      </c>
      <c r="W1946" s="12">
        <v>110.2</v>
      </c>
      <c r="X1946" s="7">
        <f t="shared" si="120"/>
        <v>0.3</v>
      </c>
      <c r="Y1946" s="5">
        <f t="shared" si="121"/>
        <v>77.14</v>
      </c>
      <c r="AI1946" t="e">
        <f>VLOOKUP(A1946,NP!$A:$B,2,FALSE)</f>
        <v>#N/A</v>
      </c>
      <c r="AJ1946">
        <f t="shared" si="122"/>
        <v>0</v>
      </c>
      <c r="AK1946">
        <f>VLOOKUP(F1946,Kondition!$B$4:$AG$31,12,FALSE)*100</f>
        <v>30</v>
      </c>
      <c r="AL1946" t="e">
        <f t="shared" si="123"/>
        <v>#REF!</v>
      </c>
      <c r="AM1946">
        <v>16</v>
      </c>
    </row>
    <row r="1947" spans="1:39" x14ac:dyDescent="0.3">
      <c r="A1947" s="5">
        <v>10372007</v>
      </c>
      <c r="B1947" s="6">
        <v>4250427415598</v>
      </c>
      <c r="C1947" s="5" t="s">
        <v>76</v>
      </c>
      <c r="D1947" s="5" t="s">
        <v>2890</v>
      </c>
      <c r="E1947" s="12">
        <v>112.3</v>
      </c>
      <c r="F1947" s="5" t="s">
        <v>68</v>
      </c>
      <c r="G1947" s="5">
        <v>2155516</v>
      </c>
      <c r="H1947" s="36" t="s">
        <v>76</v>
      </c>
      <c r="I1947" s="5">
        <v>215</v>
      </c>
      <c r="J1947" s="5">
        <v>55</v>
      </c>
      <c r="K1947" s="5">
        <v>16</v>
      </c>
      <c r="L1947" s="5" t="s">
        <v>2845</v>
      </c>
      <c r="M1947" s="5">
        <v>97</v>
      </c>
      <c r="N1947" s="5"/>
      <c r="O1947" s="5" t="s">
        <v>19</v>
      </c>
      <c r="P1947" s="5"/>
      <c r="Q1947" s="5" t="s">
        <v>26</v>
      </c>
      <c r="R1947" s="5" t="s">
        <v>27</v>
      </c>
      <c r="S1947" s="5">
        <v>72</v>
      </c>
      <c r="T1947" s="5" t="s">
        <v>22</v>
      </c>
      <c r="U1947" s="5" t="s">
        <v>23</v>
      </c>
      <c r="V1947" s="5" t="s">
        <v>24</v>
      </c>
      <c r="W1947" s="12">
        <v>112.3</v>
      </c>
      <c r="X1947" s="7">
        <f t="shared" si="120"/>
        <v>0.3</v>
      </c>
      <c r="Y1947" s="5">
        <f t="shared" si="121"/>
        <v>78.61</v>
      </c>
      <c r="AI1947" t="e">
        <f>VLOOKUP(A1947,NP!$A:$B,2,FALSE)</f>
        <v>#N/A</v>
      </c>
      <c r="AJ1947">
        <f t="shared" si="122"/>
        <v>0</v>
      </c>
      <c r="AK1947">
        <f>VLOOKUP(F1947,Kondition!$B$4:$AG$31,12,FALSE)*100</f>
        <v>30</v>
      </c>
      <c r="AL1947" t="e">
        <f t="shared" si="123"/>
        <v>#REF!</v>
      </c>
      <c r="AM1947">
        <v>16</v>
      </c>
    </row>
    <row r="1948" spans="1:39" x14ac:dyDescent="0.3">
      <c r="A1948" s="5">
        <v>10372008</v>
      </c>
      <c r="B1948" s="6">
        <v>4250427415567</v>
      </c>
      <c r="C1948" s="5" t="s">
        <v>76</v>
      </c>
      <c r="D1948" s="5" t="s">
        <v>2891</v>
      </c>
      <c r="E1948" s="12">
        <v>88.9</v>
      </c>
      <c r="F1948" s="5" t="s">
        <v>68</v>
      </c>
      <c r="G1948" s="5">
        <v>1955516</v>
      </c>
      <c r="H1948" s="36" t="s">
        <v>76</v>
      </c>
      <c r="I1948" s="5">
        <v>195</v>
      </c>
      <c r="J1948" s="5">
        <v>55</v>
      </c>
      <c r="K1948" s="5">
        <v>16</v>
      </c>
      <c r="L1948" s="5" t="s">
        <v>2845</v>
      </c>
      <c r="M1948" s="5">
        <v>87</v>
      </c>
      <c r="N1948" s="5"/>
      <c r="O1948" s="5" t="s">
        <v>19</v>
      </c>
      <c r="P1948" s="5"/>
      <c r="Q1948" s="5" t="s">
        <v>26</v>
      </c>
      <c r="R1948" s="5" t="s">
        <v>27</v>
      </c>
      <c r="S1948" s="5">
        <v>70</v>
      </c>
      <c r="T1948" s="5" t="s">
        <v>22</v>
      </c>
      <c r="U1948" s="5" t="s">
        <v>23</v>
      </c>
      <c r="V1948" s="5" t="s">
        <v>24</v>
      </c>
      <c r="W1948" s="12">
        <v>88.9</v>
      </c>
      <c r="X1948" s="7">
        <f t="shared" si="120"/>
        <v>0.3</v>
      </c>
      <c r="Y1948" s="5">
        <f t="shared" si="121"/>
        <v>62.23</v>
      </c>
      <c r="AI1948" t="e">
        <f>VLOOKUP(A1948,NP!$A:$B,2,FALSE)</f>
        <v>#N/A</v>
      </c>
      <c r="AJ1948">
        <f t="shared" si="122"/>
        <v>0</v>
      </c>
      <c r="AK1948">
        <f>VLOOKUP(F1948,Kondition!$B$4:$AG$31,12,FALSE)*100</f>
        <v>30</v>
      </c>
      <c r="AL1948" t="e">
        <f t="shared" si="123"/>
        <v>#REF!</v>
      </c>
      <c r="AM1948">
        <v>16</v>
      </c>
    </row>
    <row r="1949" spans="1:39" x14ac:dyDescent="0.3">
      <c r="A1949" s="5">
        <v>10372011</v>
      </c>
      <c r="B1949" s="6">
        <v>4250427415543</v>
      </c>
      <c r="C1949" s="5" t="s">
        <v>76</v>
      </c>
      <c r="D1949" s="5" t="s">
        <v>2893</v>
      </c>
      <c r="E1949" s="12">
        <v>70.7</v>
      </c>
      <c r="F1949" s="5" t="s">
        <v>68</v>
      </c>
      <c r="G1949" s="5">
        <v>1955015</v>
      </c>
      <c r="H1949" s="36" t="s">
        <v>76</v>
      </c>
      <c r="I1949" s="5">
        <v>195</v>
      </c>
      <c r="J1949" s="5">
        <v>50</v>
      </c>
      <c r="K1949" s="5">
        <v>15</v>
      </c>
      <c r="L1949" s="5" t="s">
        <v>2845</v>
      </c>
      <c r="M1949" s="5">
        <v>82</v>
      </c>
      <c r="N1949" s="5"/>
      <c r="O1949" s="5" t="s">
        <v>19</v>
      </c>
      <c r="P1949" s="5"/>
      <c r="Q1949" s="5" t="s">
        <v>20</v>
      </c>
      <c r="R1949" s="5" t="s">
        <v>27</v>
      </c>
      <c r="S1949" s="5">
        <v>70</v>
      </c>
      <c r="T1949" s="5" t="s">
        <v>22</v>
      </c>
      <c r="U1949" s="5" t="s">
        <v>23</v>
      </c>
      <c r="V1949" s="5" t="s">
        <v>24</v>
      </c>
      <c r="W1949" s="12">
        <v>70.7</v>
      </c>
      <c r="X1949" s="7">
        <f t="shared" si="120"/>
        <v>0.28000000000000003</v>
      </c>
      <c r="Y1949" s="5">
        <f t="shared" si="121"/>
        <v>50.904000000000003</v>
      </c>
      <c r="AI1949" t="e">
        <f>VLOOKUP(A1949,NP!$A:$B,2,FALSE)</f>
        <v>#N/A</v>
      </c>
      <c r="AJ1949">
        <f t="shared" si="122"/>
        <v>0</v>
      </c>
      <c r="AK1949">
        <f>VLOOKUP(F1949,Kondition!$B$4:$AG$31,9,FALSE)*100</f>
        <v>28.000000000000004</v>
      </c>
      <c r="AL1949" t="e">
        <f t="shared" si="123"/>
        <v>#REF!</v>
      </c>
      <c r="AM1949">
        <v>16</v>
      </c>
    </row>
    <row r="1950" spans="1:39" x14ac:dyDescent="0.3">
      <c r="A1950" s="5">
        <v>10372012</v>
      </c>
      <c r="B1950" s="6">
        <v>4250427415413</v>
      </c>
      <c r="C1950" s="5" t="s">
        <v>76</v>
      </c>
      <c r="D1950" s="5" t="s">
        <v>2894</v>
      </c>
      <c r="E1950" s="12">
        <v>88.4</v>
      </c>
      <c r="F1950" s="5" t="s">
        <v>68</v>
      </c>
      <c r="G1950" s="5">
        <v>2056515</v>
      </c>
      <c r="H1950" s="36" t="s">
        <v>76</v>
      </c>
      <c r="I1950" s="5">
        <v>205</v>
      </c>
      <c r="J1950" s="5">
        <v>65</v>
      </c>
      <c r="K1950" s="5">
        <v>15</v>
      </c>
      <c r="L1950" s="5" t="s">
        <v>2845</v>
      </c>
      <c r="M1950" s="5">
        <v>94</v>
      </c>
      <c r="N1950" s="5"/>
      <c r="O1950" s="5" t="s">
        <v>19</v>
      </c>
      <c r="P1950" s="5"/>
      <c r="Q1950" s="5" t="s">
        <v>26</v>
      </c>
      <c r="R1950" s="5" t="s">
        <v>27</v>
      </c>
      <c r="S1950" s="5">
        <v>70</v>
      </c>
      <c r="T1950" s="5" t="s">
        <v>22</v>
      </c>
      <c r="U1950" s="5" t="s">
        <v>23</v>
      </c>
      <c r="V1950" s="5" t="s">
        <v>24</v>
      </c>
      <c r="W1950" s="12">
        <v>88.4</v>
      </c>
      <c r="X1950" s="7">
        <f t="shared" si="120"/>
        <v>0.28000000000000003</v>
      </c>
      <c r="Y1950" s="5">
        <f t="shared" si="121"/>
        <v>63.648000000000003</v>
      </c>
      <c r="AI1950" t="e">
        <f>VLOOKUP(A1950,NP!$A:$B,2,FALSE)</f>
        <v>#N/A</v>
      </c>
      <c r="AJ1950">
        <f t="shared" si="122"/>
        <v>0</v>
      </c>
      <c r="AK1950">
        <f>VLOOKUP(F1950,Kondition!$B$4:$AG$31,9,FALSE)*100</f>
        <v>28.000000000000004</v>
      </c>
      <c r="AL1950" t="e">
        <f t="shared" si="123"/>
        <v>#REF!</v>
      </c>
      <c r="AM1950">
        <v>16</v>
      </c>
    </row>
    <row r="1951" spans="1:39" x14ac:dyDescent="0.3">
      <c r="A1951" s="5">
        <v>10372013</v>
      </c>
      <c r="B1951" s="6">
        <v>4250427415321</v>
      </c>
      <c r="C1951" s="5" t="s">
        <v>76</v>
      </c>
      <c r="D1951" s="5" t="s">
        <v>2895</v>
      </c>
      <c r="E1951" s="12">
        <v>100.4</v>
      </c>
      <c r="F1951" s="5" t="s">
        <v>68</v>
      </c>
      <c r="G1951" s="5">
        <v>2056516</v>
      </c>
      <c r="H1951" s="36" t="s">
        <v>76</v>
      </c>
      <c r="I1951" s="5">
        <v>205</v>
      </c>
      <c r="J1951" s="5">
        <v>65</v>
      </c>
      <c r="K1951" s="5">
        <v>16</v>
      </c>
      <c r="L1951" s="5" t="s">
        <v>2845</v>
      </c>
      <c r="M1951" s="5">
        <v>95</v>
      </c>
      <c r="N1951" s="5"/>
      <c r="O1951" s="5" t="s">
        <v>19</v>
      </c>
      <c r="P1951" s="5"/>
      <c r="Q1951" s="5" t="s">
        <v>21</v>
      </c>
      <c r="R1951" s="5" t="s">
        <v>27</v>
      </c>
      <c r="S1951" s="5">
        <v>70</v>
      </c>
      <c r="T1951" s="5" t="s">
        <v>22</v>
      </c>
      <c r="U1951" s="5" t="s">
        <v>23</v>
      </c>
      <c r="V1951" s="5" t="s">
        <v>24</v>
      </c>
      <c r="W1951" s="12">
        <v>100.4</v>
      </c>
      <c r="X1951" s="7">
        <f t="shared" si="120"/>
        <v>0.3</v>
      </c>
      <c r="Y1951" s="5">
        <f t="shared" si="121"/>
        <v>70.28</v>
      </c>
      <c r="AI1951" t="e">
        <f>VLOOKUP(A1951,NP!$A:$B,2,FALSE)</f>
        <v>#N/A</v>
      </c>
      <c r="AJ1951">
        <f t="shared" si="122"/>
        <v>0</v>
      </c>
      <c r="AK1951">
        <f>VLOOKUP(F1951,Kondition!$B$4:$AG$31,12,FALSE)*100</f>
        <v>30</v>
      </c>
      <c r="AL1951" t="e">
        <f t="shared" si="123"/>
        <v>#REF!</v>
      </c>
      <c r="AM1951">
        <v>16</v>
      </c>
    </row>
    <row r="1952" spans="1:39" x14ac:dyDescent="0.3">
      <c r="A1952" s="5">
        <v>10372014</v>
      </c>
      <c r="B1952" s="6">
        <v>4250427415826</v>
      </c>
      <c r="C1952" s="5" t="s">
        <v>76</v>
      </c>
      <c r="D1952" s="5" t="s">
        <v>2896</v>
      </c>
      <c r="E1952" s="12">
        <v>73.8</v>
      </c>
      <c r="F1952" s="5" t="s">
        <v>68</v>
      </c>
      <c r="G1952" s="5">
        <v>1956015</v>
      </c>
      <c r="H1952" s="36" t="s">
        <v>76</v>
      </c>
      <c r="I1952" s="5">
        <v>195</v>
      </c>
      <c r="J1952" s="5">
        <v>60</v>
      </c>
      <c r="K1952" s="5">
        <v>15</v>
      </c>
      <c r="L1952" s="5" t="s">
        <v>2845</v>
      </c>
      <c r="M1952" s="5">
        <v>88</v>
      </c>
      <c r="N1952" s="5"/>
      <c r="O1952" s="5" t="s">
        <v>19</v>
      </c>
      <c r="P1952" s="5"/>
      <c r="Q1952" s="5" t="s">
        <v>26</v>
      </c>
      <c r="R1952" s="5" t="s">
        <v>27</v>
      </c>
      <c r="S1952" s="5">
        <v>70</v>
      </c>
      <c r="T1952" s="5" t="s">
        <v>22</v>
      </c>
      <c r="U1952" s="5" t="s">
        <v>23</v>
      </c>
      <c r="V1952" s="5" t="s">
        <v>24</v>
      </c>
      <c r="W1952" s="12">
        <v>73.8</v>
      </c>
      <c r="X1952" s="7">
        <f t="shared" si="120"/>
        <v>0.28000000000000003</v>
      </c>
      <c r="Y1952" s="5">
        <f t="shared" si="121"/>
        <v>53.135999999999996</v>
      </c>
      <c r="AI1952" t="e">
        <f>VLOOKUP(A1952,NP!$A:$B,2,FALSE)</f>
        <v>#N/A</v>
      </c>
      <c r="AJ1952">
        <f t="shared" si="122"/>
        <v>0</v>
      </c>
      <c r="AK1952">
        <f>VLOOKUP(F1952,Kondition!$B$4:$AG$31,9,FALSE)*100</f>
        <v>28.000000000000004</v>
      </c>
      <c r="AL1952" t="e">
        <f t="shared" si="123"/>
        <v>#REF!</v>
      </c>
      <c r="AM1952">
        <v>16</v>
      </c>
    </row>
    <row r="1953" spans="1:39" x14ac:dyDescent="0.3">
      <c r="A1953" s="5">
        <v>10372016</v>
      </c>
      <c r="B1953" s="6">
        <v>4250427415987</v>
      </c>
      <c r="C1953" s="5" t="s">
        <v>76</v>
      </c>
      <c r="D1953" s="5" t="s">
        <v>2897</v>
      </c>
      <c r="E1953" s="12">
        <v>109.2</v>
      </c>
      <c r="F1953" s="5" t="s">
        <v>68</v>
      </c>
      <c r="G1953" s="5">
        <v>2356016</v>
      </c>
      <c r="H1953" s="36" t="s">
        <v>76</v>
      </c>
      <c r="I1953" s="5">
        <v>235</v>
      </c>
      <c r="J1953" s="5">
        <v>60</v>
      </c>
      <c r="K1953" s="5">
        <v>16</v>
      </c>
      <c r="L1953" s="5" t="s">
        <v>2845</v>
      </c>
      <c r="M1953" s="5">
        <v>100</v>
      </c>
      <c r="N1953" s="5"/>
      <c r="O1953" s="5" t="s">
        <v>19</v>
      </c>
      <c r="P1953" s="5"/>
      <c r="Q1953" s="5" t="s">
        <v>26</v>
      </c>
      <c r="R1953" s="5" t="s">
        <v>27</v>
      </c>
      <c r="S1953" s="5">
        <v>71</v>
      </c>
      <c r="T1953" s="5" t="s">
        <v>22</v>
      </c>
      <c r="U1953" s="5" t="s">
        <v>23</v>
      </c>
      <c r="V1953" s="5" t="s">
        <v>24</v>
      </c>
      <c r="W1953" s="12">
        <v>109.2</v>
      </c>
      <c r="X1953" s="7">
        <f t="shared" si="120"/>
        <v>0.3</v>
      </c>
      <c r="Y1953" s="5">
        <f t="shared" si="121"/>
        <v>76.44</v>
      </c>
      <c r="AI1953" t="e">
        <f>VLOOKUP(A1953,NP!$A:$B,2,FALSE)</f>
        <v>#N/A</v>
      </c>
      <c r="AJ1953">
        <f t="shared" si="122"/>
        <v>0</v>
      </c>
      <c r="AK1953">
        <f>VLOOKUP(F1953,Kondition!$B$4:$AG$31,12,FALSE)*100</f>
        <v>30</v>
      </c>
      <c r="AL1953" t="e">
        <f t="shared" si="123"/>
        <v>#REF!</v>
      </c>
      <c r="AM1953">
        <v>16</v>
      </c>
    </row>
    <row r="1954" spans="1:39" x14ac:dyDescent="0.3">
      <c r="A1954" s="5">
        <v>10372017</v>
      </c>
      <c r="B1954" s="6">
        <v>4250427415468</v>
      </c>
      <c r="C1954" s="5" t="s">
        <v>76</v>
      </c>
      <c r="D1954" s="5" t="s">
        <v>2898</v>
      </c>
      <c r="E1954" s="12">
        <v>88.4</v>
      </c>
      <c r="F1954" s="5" t="s">
        <v>68</v>
      </c>
      <c r="G1954" s="5">
        <v>1956016</v>
      </c>
      <c r="H1954" s="36" t="s">
        <v>76</v>
      </c>
      <c r="I1954" s="5">
        <v>195</v>
      </c>
      <c r="J1954" s="5">
        <v>60</v>
      </c>
      <c r="K1954" s="5">
        <v>16</v>
      </c>
      <c r="L1954" s="5" t="s">
        <v>2845</v>
      </c>
      <c r="M1954" s="5">
        <v>89</v>
      </c>
      <c r="N1954" s="5"/>
      <c r="O1954" s="5" t="s">
        <v>19</v>
      </c>
      <c r="P1954" s="5"/>
      <c r="Q1954" s="5" t="s">
        <v>26</v>
      </c>
      <c r="R1954" s="5" t="s">
        <v>27</v>
      </c>
      <c r="S1954" s="5">
        <v>70</v>
      </c>
      <c r="T1954" s="5" t="s">
        <v>22</v>
      </c>
      <c r="U1954" s="5" t="s">
        <v>23</v>
      </c>
      <c r="V1954" s="5" t="s">
        <v>24</v>
      </c>
      <c r="W1954" s="12">
        <v>88.4</v>
      </c>
      <c r="X1954" s="7">
        <f t="shared" si="120"/>
        <v>0.3</v>
      </c>
      <c r="Y1954" s="5">
        <f t="shared" si="121"/>
        <v>61.88</v>
      </c>
      <c r="AI1954" t="e">
        <f>VLOOKUP(A1954,NP!$A:$B,2,FALSE)</f>
        <v>#N/A</v>
      </c>
      <c r="AJ1954">
        <f t="shared" si="122"/>
        <v>0</v>
      </c>
      <c r="AK1954">
        <f>VLOOKUP(F1954,Kondition!$B$4:$AG$31,12,FALSE)*100</f>
        <v>30</v>
      </c>
      <c r="AL1954" t="e">
        <f t="shared" si="123"/>
        <v>#REF!</v>
      </c>
      <c r="AM1954">
        <v>16</v>
      </c>
    </row>
    <row r="1955" spans="1:39" x14ac:dyDescent="0.3">
      <c r="A1955" s="5">
        <v>10372018</v>
      </c>
      <c r="B1955" s="6">
        <v>4250427415833</v>
      </c>
      <c r="C1955" s="5" t="s">
        <v>76</v>
      </c>
      <c r="D1955" s="5" t="s">
        <v>2899</v>
      </c>
      <c r="E1955" s="12">
        <v>116.5</v>
      </c>
      <c r="F1955" s="5" t="s">
        <v>68</v>
      </c>
      <c r="G1955" s="5">
        <v>2254517</v>
      </c>
      <c r="H1955" s="36" t="s">
        <v>76</v>
      </c>
      <c r="I1955" s="5">
        <v>225</v>
      </c>
      <c r="J1955" s="5">
        <v>45</v>
      </c>
      <c r="K1955" s="5">
        <v>17</v>
      </c>
      <c r="L1955" s="5" t="s">
        <v>2845</v>
      </c>
      <c r="M1955" s="5">
        <v>94</v>
      </c>
      <c r="N1955" s="5"/>
      <c r="O1955" s="5" t="s">
        <v>19</v>
      </c>
      <c r="P1955" s="5"/>
      <c r="Q1955" s="5" t="s">
        <v>26</v>
      </c>
      <c r="R1955" s="5" t="s">
        <v>27</v>
      </c>
      <c r="S1955" s="5">
        <v>72</v>
      </c>
      <c r="T1955" s="5" t="s">
        <v>22</v>
      </c>
      <c r="U1955" s="5" t="s">
        <v>23</v>
      </c>
      <c r="V1955" s="5" t="s">
        <v>24</v>
      </c>
      <c r="W1955" s="12">
        <v>116.5</v>
      </c>
      <c r="X1955" s="7">
        <f t="shared" si="120"/>
        <v>0.3</v>
      </c>
      <c r="Y1955" s="5">
        <f t="shared" si="121"/>
        <v>81.55</v>
      </c>
      <c r="AI1955" t="e">
        <f>VLOOKUP(A1955,NP!$A:$B,2,FALSE)</f>
        <v>#N/A</v>
      </c>
      <c r="AJ1955">
        <f t="shared" si="122"/>
        <v>0</v>
      </c>
      <c r="AK1955">
        <f>VLOOKUP(F1955,Kondition!$B$4:$AG$31,15,FALSE)*100</f>
        <v>30</v>
      </c>
      <c r="AL1955" t="e">
        <f t="shared" si="123"/>
        <v>#REF!</v>
      </c>
      <c r="AM1955">
        <v>17</v>
      </c>
    </row>
    <row r="1956" spans="1:39" x14ac:dyDescent="0.3">
      <c r="A1956" s="5">
        <v>10372019</v>
      </c>
      <c r="B1956" s="6">
        <v>4250427415444</v>
      </c>
      <c r="C1956" s="5" t="s">
        <v>76</v>
      </c>
      <c r="D1956" s="5" t="s">
        <v>2900</v>
      </c>
      <c r="E1956" s="12">
        <v>84.2</v>
      </c>
      <c r="F1956" s="5" t="s">
        <v>68</v>
      </c>
      <c r="G1956" s="5">
        <v>2056015</v>
      </c>
      <c r="H1956" s="36" t="s">
        <v>76</v>
      </c>
      <c r="I1956" s="5">
        <v>205</v>
      </c>
      <c r="J1956" s="5">
        <v>60</v>
      </c>
      <c r="K1956" s="5">
        <v>15</v>
      </c>
      <c r="L1956" s="5" t="s">
        <v>2845</v>
      </c>
      <c r="M1956" s="5">
        <v>91</v>
      </c>
      <c r="N1956" s="5"/>
      <c r="O1956" s="5" t="s">
        <v>19</v>
      </c>
      <c r="P1956" s="5"/>
      <c r="Q1956" s="5" t="s">
        <v>26</v>
      </c>
      <c r="R1956" s="5" t="s">
        <v>27</v>
      </c>
      <c r="S1956" s="5">
        <v>70</v>
      </c>
      <c r="T1956" s="5" t="s">
        <v>22</v>
      </c>
      <c r="U1956" s="5" t="s">
        <v>23</v>
      </c>
      <c r="V1956" s="5" t="s">
        <v>24</v>
      </c>
      <c r="W1956" s="12">
        <v>84.2</v>
      </c>
      <c r="X1956" s="7">
        <f t="shared" si="120"/>
        <v>0.28000000000000003</v>
      </c>
      <c r="Y1956" s="5">
        <f t="shared" si="121"/>
        <v>60.624000000000002</v>
      </c>
      <c r="AI1956" t="e">
        <f>VLOOKUP(A1956,NP!$A:$B,2,FALSE)</f>
        <v>#N/A</v>
      </c>
      <c r="AJ1956">
        <f t="shared" si="122"/>
        <v>0</v>
      </c>
      <c r="AK1956">
        <f>VLOOKUP(F1956,Kondition!$B$4:$AG$31,9,FALSE)*100</f>
        <v>28.000000000000004</v>
      </c>
      <c r="AL1956" t="e">
        <f t="shared" si="123"/>
        <v>#REF!</v>
      </c>
      <c r="AM1956">
        <v>16</v>
      </c>
    </row>
    <row r="1957" spans="1:39" x14ac:dyDescent="0.3">
      <c r="A1957" s="5">
        <v>10372020</v>
      </c>
      <c r="B1957" s="6">
        <v>4250427415475</v>
      </c>
      <c r="C1957" s="5" t="s">
        <v>76</v>
      </c>
      <c r="D1957" s="5" t="s">
        <v>2901</v>
      </c>
      <c r="E1957" s="12">
        <v>114.4</v>
      </c>
      <c r="F1957" s="5" t="s">
        <v>68</v>
      </c>
      <c r="G1957" s="5">
        <v>2256016</v>
      </c>
      <c r="H1957" s="36" t="s">
        <v>76</v>
      </c>
      <c r="I1957" s="5">
        <v>225</v>
      </c>
      <c r="J1957" s="5">
        <v>60</v>
      </c>
      <c r="K1957" s="5">
        <v>16</v>
      </c>
      <c r="L1957" s="5" t="s">
        <v>2845</v>
      </c>
      <c r="M1957" s="5">
        <v>102</v>
      </c>
      <c r="N1957" s="5"/>
      <c r="O1957" s="5" t="s">
        <v>19</v>
      </c>
      <c r="P1957" s="5"/>
      <c r="Q1957" s="5" t="s">
        <v>26</v>
      </c>
      <c r="R1957" s="5" t="s">
        <v>27</v>
      </c>
      <c r="S1957" s="5">
        <v>72</v>
      </c>
      <c r="T1957" s="5" t="s">
        <v>22</v>
      </c>
      <c r="U1957" s="5" t="s">
        <v>23</v>
      </c>
      <c r="V1957" s="5" t="s">
        <v>24</v>
      </c>
      <c r="W1957" s="12">
        <v>114.4</v>
      </c>
      <c r="X1957" s="7">
        <f t="shared" si="120"/>
        <v>0.3</v>
      </c>
      <c r="Y1957" s="5">
        <f t="shared" si="121"/>
        <v>80.08</v>
      </c>
      <c r="AI1957" t="e">
        <f>VLOOKUP(A1957,NP!$A:$B,2,FALSE)</f>
        <v>#N/A</v>
      </c>
      <c r="AJ1957">
        <f t="shared" si="122"/>
        <v>0</v>
      </c>
      <c r="AK1957">
        <f>VLOOKUP(F1957,Kondition!$B$4:$AG$31,12,FALSE)*100</f>
        <v>30</v>
      </c>
      <c r="AL1957" t="e">
        <f t="shared" si="123"/>
        <v>#REF!</v>
      </c>
      <c r="AM1957">
        <v>16</v>
      </c>
    </row>
    <row r="1958" spans="1:39" x14ac:dyDescent="0.3">
      <c r="A1958" s="5">
        <v>10372021</v>
      </c>
      <c r="B1958" s="6">
        <v>4250427415215</v>
      </c>
      <c r="C1958" s="5" t="s">
        <v>76</v>
      </c>
      <c r="D1958" s="5" t="s">
        <v>2846</v>
      </c>
      <c r="E1958" s="12">
        <v>92</v>
      </c>
      <c r="F1958" s="5" t="s">
        <v>68</v>
      </c>
      <c r="G1958" s="5">
        <v>2056016</v>
      </c>
      <c r="H1958" s="36" t="s">
        <v>76</v>
      </c>
      <c r="I1958" s="5">
        <v>205</v>
      </c>
      <c r="J1958" s="5">
        <v>60</v>
      </c>
      <c r="K1958" s="5">
        <v>16</v>
      </c>
      <c r="L1958" s="5" t="s">
        <v>2845</v>
      </c>
      <c r="M1958" s="5">
        <v>96</v>
      </c>
      <c r="N1958" s="5"/>
      <c r="O1958" s="5" t="s">
        <v>19</v>
      </c>
      <c r="P1958" s="5"/>
      <c r="Q1958" s="5" t="s">
        <v>26</v>
      </c>
      <c r="R1958" s="5" t="s">
        <v>27</v>
      </c>
      <c r="S1958" s="5">
        <v>70</v>
      </c>
      <c r="T1958" s="5" t="s">
        <v>22</v>
      </c>
      <c r="U1958" s="5" t="s">
        <v>23</v>
      </c>
      <c r="V1958" s="5" t="s">
        <v>24</v>
      </c>
      <c r="W1958" s="12">
        <v>92</v>
      </c>
      <c r="X1958" s="7">
        <f t="shared" si="120"/>
        <v>0.3</v>
      </c>
      <c r="Y1958" s="5">
        <f t="shared" si="121"/>
        <v>64.399999999999991</v>
      </c>
      <c r="AI1958" t="e">
        <f>VLOOKUP(A1958,NP!$A:$B,2,FALSE)</f>
        <v>#N/A</v>
      </c>
      <c r="AJ1958">
        <f t="shared" si="122"/>
        <v>0</v>
      </c>
      <c r="AK1958">
        <f>VLOOKUP(F1958,Kondition!$B$4:$AG$31,12,FALSE)*100</f>
        <v>30</v>
      </c>
      <c r="AL1958" t="e">
        <f t="shared" si="123"/>
        <v>#REF!</v>
      </c>
      <c r="AM1958">
        <v>16</v>
      </c>
    </row>
    <row r="1959" spans="1:39" x14ac:dyDescent="0.3">
      <c r="A1959" s="5">
        <v>10372022</v>
      </c>
      <c r="B1959" s="6">
        <v>4250427415734</v>
      </c>
      <c r="C1959" s="5" t="s">
        <v>76</v>
      </c>
      <c r="D1959" s="5" t="s">
        <v>2902</v>
      </c>
      <c r="E1959" s="12">
        <v>156</v>
      </c>
      <c r="F1959" s="5" t="s">
        <v>68</v>
      </c>
      <c r="G1959" s="5">
        <v>2454518</v>
      </c>
      <c r="H1959" s="36" t="s">
        <v>76</v>
      </c>
      <c r="I1959" s="5">
        <v>245</v>
      </c>
      <c r="J1959" s="5">
        <v>45</v>
      </c>
      <c r="K1959" s="5">
        <v>18</v>
      </c>
      <c r="L1959" s="5" t="s">
        <v>2845</v>
      </c>
      <c r="M1959" s="5">
        <v>100</v>
      </c>
      <c r="N1959" s="5"/>
      <c r="O1959" s="5" t="s">
        <v>25</v>
      </c>
      <c r="P1959" s="5"/>
      <c r="Q1959" s="5" t="s">
        <v>26</v>
      </c>
      <c r="R1959" s="5" t="s">
        <v>27</v>
      </c>
      <c r="S1959" s="5">
        <v>72</v>
      </c>
      <c r="T1959" s="5" t="s">
        <v>22</v>
      </c>
      <c r="U1959" s="5" t="s">
        <v>23</v>
      </c>
      <c r="V1959" s="5" t="s">
        <v>24</v>
      </c>
      <c r="W1959" s="12">
        <v>156</v>
      </c>
      <c r="X1959" s="7">
        <f t="shared" si="120"/>
        <v>0.3</v>
      </c>
      <c r="Y1959" s="5">
        <f t="shared" si="121"/>
        <v>109.19999999999999</v>
      </c>
      <c r="AI1959" t="e">
        <f>VLOOKUP(A1959,NP!$A:$B,2,FALSE)</f>
        <v>#N/A</v>
      </c>
      <c r="AJ1959">
        <f t="shared" si="122"/>
        <v>0</v>
      </c>
      <c r="AK1959">
        <f>VLOOKUP(F1959,Kondition!$B$4:$AG$31,18,FALSE)*100</f>
        <v>30</v>
      </c>
      <c r="AL1959" t="e">
        <f t="shared" si="123"/>
        <v>#REF!</v>
      </c>
      <c r="AM1959">
        <v>17</v>
      </c>
    </row>
    <row r="1960" spans="1:39" x14ac:dyDescent="0.3">
      <c r="A1960" s="5">
        <v>10372023</v>
      </c>
      <c r="B1960" s="6">
        <v>4250427415727</v>
      </c>
      <c r="C1960" s="5" t="s">
        <v>76</v>
      </c>
      <c r="D1960" s="5" t="s">
        <v>2903</v>
      </c>
      <c r="E1960" s="12">
        <v>147.80000000000001</v>
      </c>
      <c r="F1960" s="5" t="s">
        <v>68</v>
      </c>
      <c r="G1960" s="5">
        <v>2454517</v>
      </c>
      <c r="H1960" s="36" t="s">
        <v>76</v>
      </c>
      <c r="I1960" s="5">
        <v>245</v>
      </c>
      <c r="J1960" s="5">
        <v>45</v>
      </c>
      <c r="K1960" s="5">
        <v>17</v>
      </c>
      <c r="L1960" s="5" t="s">
        <v>2845</v>
      </c>
      <c r="M1960" s="5">
        <v>99</v>
      </c>
      <c r="N1960" s="5"/>
      <c r="O1960" s="5" t="s">
        <v>25</v>
      </c>
      <c r="P1960" s="5"/>
      <c r="Q1960" s="5" t="s">
        <v>26</v>
      </c>
      <c r="R1960" s="5" t="s">
        <v>27</v>
      </c>
      <c r="S1960" s="5">
        <v>72</v>
      </c>
      <c r="T1960" s="5" t="s">
        <v>22</v>
      </c>
      <c r="U1960" s="5" t="s">
        <v>23</v>
      </c>
      <c r="V1960" s="5" t="s">
        <v>24</v>
      </c>
      <c r="W1960" s="12">
        <v>147.80000000000001</v>
      </c>
      <c r="X1960" s="7">
        <f t="shared" si="120"/>
        <v>0.3</v>
      </c>
      <c r="Y1960" s="5">
        <f t="shared" si="121"/>
        <v>103.46000000000001</v>
      </c>
      <c r="AI1960" t="e">
        <f>VLOOKUP(A1960,NP!$A:$B,2,FALSE)</f>
        <v>#N/A</v>
      </c>
      <c r="AJ1960">
        <f t="shared" si="122"/>
        <v>0</v>
      </c>
      <c r="AK1960">
        <f>VLOOKUP(F1960,Kondition!$B$4:$AG$31,15,FALSE)*100</f>
        <v>30</v>
      </c>
      <c r="AL1960" t="e">
        <f t="shared" si="123"/>
        <v>#REF!</v>
      </c>
      <c r="AM1960">
        <v>17</v>
      </c>
    </row>
    <row r="1961" spans="1:39" x14ac:dyDescent="0.3">
      <c r="A1961" s="5">
        <v>10372024</v>
      </c>
      <c r="B1961" s="6">
        <v>4250427415710</v>
      </c>
      <c r="C1961" s="5" t="s">
        <v>76</v>
      </c>
      <c r="D1961" s="5" t="s">
        <v>2904</v>
      </c>
      <c r="E1961" s="12">
        <v>120.1</v>
      </c>
      <c r="F1961" s="5" t="s">
        <v>68</v>
      </c>
      <c r="G1961" s="5">
        <v>2254517</v>
      </c>
      <c r="H1961" s="36" t="s">
        <v>76</v>
      </c>
      <c r="I1961" s="5">
        <v>225</v>
      </c>
      <c r="J1961" s="5">
        <v>45</v>
      </c>
      <c r="K1961" s="5">
        <v>17</v>
      </c>
      <c r="L1961" s="5" t="s">
        <v>2845</v>
      </c>
      <c r="M1961" s="5">
        <v>94</v>
      </c>
      <c r="N1961" s="5"/>
      <c r="O1961" s="5" t="s">
        <v>25</v>
      </c>
      <c r="P1961" s="5"/>
      <c r="Q1961" s="5" t="s">
        <v>26</v>
      </c>
      <c r="R1961" s="5" t="s">
        <v>27</v>
      </c>
      <c r="S1961" s="5">
        <v>72</v>
      </c>
      <c r="T1961" s="5" t="s">
        <v>22</v>
      </c>
      <c r="U1961" s="5" t="s">
        <v>23</v>
      </c>
      <c r="V1961" s="5" t="s">
        <v>24</v>
      </c>
      <c r="W1961" s="12">
        <v>120.1</v>
      </c>
      <c r="X1961" s="7">
        <f t="shared" si="120"/>
        <v>0.3</v>
      </c>
      <c r="Y1961" s="5">
        <f t="shared" si="121"/>
        <v>84.07</v>
      </c>
      <c r="AI1961" t="e">
        <f>VLOOKUP(A1961,NP!$A:$B,2,FALSE)</f>
        <v>#N/A</v>
      </c>
      <c r="AJ1961">
        <f t="shared" si="122"/>
        <v>0</v>
      </c>
      <c r="AK1961">
        <f>VLOOKUP(F1961,Kondition!$B$4:$AG$31,15,FALSE)*100</f>
        <v>30</v>
      </c>
      <c r="AL1961" t="e">
        <f t="shared" si="123"/>
        <v>#REF!</v>
      </c>
      <c r="AM1961">
        <v>17</v>
      </c>
    </row>
    <row r="1962" spans="1:39" x14ac:dyDescent="0.3">
      <c r="A1962" s="5">
        <v>10372026</v>
      </c>
      <c r="B1962" s="6">
        <v>4250427415680</v>
      </c>
      <c r="C1962" s="5" t="s">
        <v>76</v>
      </c>
      <c r="D1962" s="5" t="s">
        <v>2906</v>
      </c>
      <c r="E1962" s="12">
        <v>173.7</v>
      </c>
      <c r="F1962" s="5" t="s">
        <v>68</v>
      </c>
      <c r="G1962" s="5">
        <v>2355018</v>
      </c>
      <c r="H1962" s="36" t="s">
        <v>76</v>
      </c>
      <c r="I1962" s="5">
        <v>235</v>
      </c>
      <c r="J1962" s="5">
        <v>50</v>
      </c>
      <c r="K1962" s="5">
        <v>18</v>
      </c>
      <c r="L1962" s="5" t="s">
        <v>2845</v>
      </c>
      <c r="M1962" s="5">
        <v>101</v>
      </c>
      <c r="N1962" s="5"/>
      <c r="O1962" s="5" t="s">
        <v>25</v>
      </c>
      <c r="P1962" s="5"/>
      <c r="Q1962" s="5" t="s">
        <v>26</v>
      </c>
      <c r="R1962" s="5" t="s">
        <v>27</v>
      </c>
      <c r="S1962" s="5">
        <v>72</v>
      </c>
      <c r="T1962" s="5" t="s">
        <v>22</v>
      </c>
      <c r="U1962" s="5" t="s">
        <v>23</v>
      </c>
      <c r="V1962" s="5" t="s">
        <v>24</v>
      </c>
      <c r="W1962" s="12">
        <v>173.7</v>
      </c>
      <c r="X1962" s="7">
        <f t="shared" si="120"/>
        <v>0.3</v>
      </c>
      <c r="Y1962" s="5">
        <f t="shared" si="121"/>
        <v>121.58999999999999</v>
      </c>
      <c r="AI1962" t="e">
        <f>VLOOKUP(A1962,NP!$A:$B,2,FALSE)</f>
        <v>#N/A</v>
      </c>
      <c r="AJ1962">
        <f t="shared" si="122"/>
        <v>0</v>
      </c>
      <c r="AK1962">
        <f>VLOOKUP(F1962,Kondition!$B$4:$AG$31,18,FALSE)*100</f>
        <v>30</v>
      </c>
      <c r="AL1962" t="e">
        <f t="shared" si="123"/>
        <v>#REF!</v>
      </c>
      <c r="AM1962">
        <v>17</v>
      </c>
    </row>
    <row r="1963" spans="1:39" x14ac:dyDescent="0.3">
      <c r="A1963" s="5">
        <v>10372027</v>
      </c>
      <c r="B1963" s="6">
        <v>4250427415642</v>
      </c>
      <c r="C1963" s="5" t="s">
        <v>76</v>
      </c>
      <c r="D1963" s="5" t="s">
        <v>2907</v>
      </c>
      <c r="E1963" s="12">
        <v>156</v>
      </c>
      <c r="F1963" s="5" t="s">
        <v>68</v>
      </c>
      <c r="G1963" s="5">
        <v>2455517</v>
      </c>
      <c r="H1963" s="36" t="s">
        <v>76</v>
      </c>
      <c r="I1963" s="5">
        <v>245</v>
      </c>
      <c r="J1963" s="5">
        <v>55</v>
      </c>
      <c r="K1963" s="5">
        <v>17</v>
      </c>
      <c r="L1963" s="5" t="s">
        <v>2845</v>
      </c>
      <c r="M1963" s="5">
        <v>102</v>
      </c>
      <c r="N1963" s="5"/>
      <c r="O1963" s="5" t="s">
        <v>25</v>
      </c>
      <c r="P1963" s="5"/>
      <c r="Q1963" s="5" t="s">
        <v>26</v>
      </c>
      <c r="R1963" s="5" t="s">
        <v>27</v>
      </c>
      <c r="S1963" s="5">
        <v>71</v>
      </c>
      <c r="T1963" s="5" t="s">
        <v>22</v>
      </c>
      <c r="U1963" s="5" t="s">
        <v>23</v>
      </c>
      <c r="V1963" s="5" t="s">
        <v>24</v>
      </c>
      <c r="W1963" s="12">
        <v>156</v>
      </c>
      <c r="X1963" s="7">
        <f t="shared" si="120"/>
        <v>0.3</v>
      </c>
      <c r="Y1963" s="5">
        <f t="shared" si="121"/>
        <v>109.19999999999999</v>
      </c>
      <c r="AI1963" t="e">
        <f>VLOOKUP(A1963,NP!$A:$B,2,FALSE)</f>
        <v>#N/A</v>
      </c>
      <c r="AJ1963">
        <f t="shared" si="122"/>
        <v>0</v>
      </c>
      <c r="AK1963">
        <f>VLOOKUP(F1963,Kondition!$B$4:$AG$31,15,FALSE)*100</f>
        <v>30</v>
      </c>
      <c r="AL1963" t="e">
        <f t="shared" si="123"/>
        <v>#REF!</v>
      </c>
      <c r="AM1963">
        <v>17</v>
      </c>
    </row>
    <row r="1964" spans="1:39" x14ac:dyDescent="0.3">
      <c r="A1964" s="5">
        <v>10372028</v>
      </c>
      <c r="B1964" s="6">
        <v>4250427415628</v>
      </c>
      <c r="C1964" s="5" t="s">
        <v>76</v>
      </c>
      <c r="D1964" s="5" t="s">
        <v>2908</v>
      </c>
      <c r="E1964" s="12">
        <v>135.19999999999999</v>
      </c>
      <c r="F1964" s="5" t="s">
        <v>68</v>
      </c>
      <c r="G1964" s="5">
        <v>2255517</v>
      </c>
      <c r="H1964" s="36" t="s">
        <v>76</v>
      </c>
      <c r="I1964" s="5">
        <v>225</v>
      </c>
      <c r="J1964" s="5">
        <v>55</v>
      </c>
      <c r="K1964" s="5">
        <v>17</v>
      </c>
      <c r="L1964" s="5" t="s">
        <v>2845</v>
      </c>
      <c r="M1964" s="5">
        <v>101</v>
      </c>
      <c r="N1964" s="5"/>
      <c r="O1964" s="5" t="s">
        <v>25</v>
      </c>
      <c r="P1964" s="5"/>
      <c r="Q1964" s="5" t="s">
        <v>26</v>
      </c>
      <c r="R1964" s="5" t="s">
        <v>27</v>
      </c>
      <c r="S1964" s="5">
        <v>72</v>
      </c>
      <c r="T1964" s="5" t="s">
        <v>22</v>
      </c>
      <c r="U1964" s="5" t="s">
        <v>23</v>
      </c>
      <c r="V1964" s="5" t="s">
        <v>24</v>
      </c>
      <c r="W1964" s="12">
        <v>135.19999999999999</v>
      </c>
      <c r="X1964" s="7">
        <f t="shared" si="120"/>
        <v>0.3</v>
      </c>
      <c r="Y1964" s="5">
        <f t="shared" si="121"/>
        <v>94.639999999999986</v>
      </c>
      <c r="AI1964" t="e">
        <f>VLOOKUP(A1964,NP!$A:$B,2,FALSE)</f>
        <v>#N/A</v>
      </c>
      <c r="AJ1964">
        <f t="shared" si="122"/>
        <v>0</v>
      </c>
      <c r="AK1964">
        <f>VLOOKUP(F1964,Kondition!$B$4:$AG$31,15,FALSE)*100</f>
        <v>30</v>
      </c>
      <c r="AL1964" t="e">
        <f t="shared" si="123"/>
        <v>#REF!</v>
      </c>
      <c r="AM1964">
        <v>17</v>
      </c>
    </row>
    <row r="1965" spans="1:39" x14ac:dyDescent="0.3">
      <c r="A1965" s="5">
        <v>10372031</v>
      </c>
      <c r="B1965" s="6">
        <v>4250427416830</v>
      </c>
      <c r="C1965" s="5" t="s">
        <v>76</v>
      </c>
      <c r="D1965" s="5" t="s">
        <v>2911</v>
      </c>
      <c r="E1965" s="12">
        <v>233.3</v>
      </c>
      <c r="F1965" s="5" t="s">
        <v>68</v>
      </c>
      <c r="G1965" s="5">
        <v>2553520</v>
      </c>
      <c r="H1965" s="36" t="s">
        <v>76</v>
      </c>
      <c r="I1965" s="5">
        <v>255</v>
      </c>
      <c r="J1965" s="5">
        <v>35</v>
      </c>
      <c r="K1965" s="5">
        <v>20</v>
      </c>
      <c r="L1965" s="5" t="s">
        <v>2845</v>
      </c>
      <c r="M1965" s="5">
        <v>97</v>
      </c>
      <c r="N1965" s="5"/>
      <c r="O1965" s="5" t="s">
        <v>25</v>
      </c>
      <c r="P1965" s="5"/>
      <c r="Q1965" s="5" t="s">
        <v>20</v>
      </c>
      <c r="R1965" s="5" t="s">
        <v>27</v>
      </c>
      <c r="S1965" s="5">
        <v>71</v>
      </c>
      <c r="T1965" s="5" t="s">
        <v>22</v>
      </c>
      <c r="U1965" s="5" t="s">
        <v>23</v>
      </c>
      <c r="V1965" s="5" t="s">
        <v>24</v>
      </c>
      <c r="W1965" s="12">
        <v>233.3</v>
      </c>
      <c r="X1965" s="7">
        <f t="shared" si="120"/>
        <v>0.34</v>
      </c>
      <c r="Y1965" s="5">
        <f t="shared" si="121"/>
        <v>153.97799999999998</v>
      </c>
      <c r="AI1965" t="e">
        <f>VLOOKUP(A1965,NP!$A:$B,2,FALSE)</f>
        <v>#N/A</v>
      </c>
      <c r="AJ1965">
        <f t="shared" si="122"/>
        <v>0</v>
      </c>
      <c r="AK1965">
        <f>VLOOKUP(F1965,Kondition!$B$4:$AG$309,24,FALSE)*100</f>
        <v>34</v>
      </c>
      <c r="AL1965" t="e">
        <f t="shared" si="123"/>
        <v>#REF!</v>
      </c>
      <c r="AM1965">
        <v>19</v>
      </c>
    </row>
    <row r="1966" spans="1:39" x14ac:dyDescent="0.3">
      <c r="A1966" s="5">
        <v>10372032</v>
      </c>
      <c r="B1966" s="6">
        <v>4250427415611</v>
      </c>
      <c r="C1966" s="5" t="s">
        <v>76</v>
      </c>
      <c r="D1966" s="5" t="s">
        <v>2912</v>
      </c>
      <c r="E1966" s="12">
        <v>133.1</v>
      </c>
      <c r="F1966" s="5" t="s">
        <v>68</v>
      </c>
      <c r="G1966" s="5">
        <v>2155517</v>
      </c>
      <c r="H1966" s="36" t="s">
        <v>76</v>
      </c>
      <c r="I1966" s="5">
        <v>215</v>
      </c>
      <c r="J1966" s="5">
        <v>55</v>
      </c>
      <c r="K1966" s="5">
        <v>17</v>
      </c>
      <c r="L1966" s="5" t="s">
        <v>2845</v>
      </c>
      <c r="M1966" s="5">
        <v>98</v>
      </c>
      <c r="N1966" s="5"/>
      <c r="O1966" s="5" t="s">
        <v>25</v>
      </c>
      <c r="P1966" s="5"/>
      <c r="Q1966" s="5" t="s">
        <v>26</v>
      </c>
      <c r="R1966" s="5" t="s">
        <v>27</v>
      </c>
      <c r="S1966" s="5">
        <v>70</v>
      </c>
      <c r="T1966" s="5" t="s">
        <v>22</v>
      </c>
      <c r="U1966" s="5" t="s">
        <v>23</v>
      </c>
      <c r="V1966" s="5" t="s">
        <v>24</v>
      </c>
      <c r="W1966" s="12">
        <v>133.1</v>
      </c>
      <c r="X1966" s="7">
        <f t="shared" si="120"/>
        <v>0.3</v>
      </c>
      <c r="Y1966" s="5">
        <f t="shared" si="121"/>
        <v>93.169999999999987</v>
      </c>
      <c r="AI1966" t="e">
        <f>VLOOKUP(A1966,NP!$A:$B,2,FALSE)</f>
        <v>#N/A</v>
      </c>
      <c r="AJ1966">
        <f t="shared" si="122"/>
        <v>0</v>
      </c>
      <c r="AK1966">
        <f>VLOOKUP(F1966,Kondition!$B$4:$AG$31,15,FALSE)*100</f>
        <v>30</v>
      </c>
      <c r="AL1966" t="e">
        <f t="shared" si="123"/>
        <v>#REF!</v>
      </c>
      <c r="AM1966">
        <v>17</v>
      </c>
    </row>
    <row r="1967" spans="1:39" x14ac:dyDescent="0.3">
      <c r="A1967" s="5">
        <v>10372034</v>
      </c>
      <c r="B1967" s="6">
        <v>4250427415536</v>
      </c>
      <c r="C1967" s="5" t="s">
        <v>76</v>
      </c>
      <c r="D1967" s="5" t="s">
        <v>2914</v>
      </c>
      <c r="E1967" s="12">
        <v>182.5</v>
      </c>
      <c r="F1967" s="5" t="s">
        <v>68</v>
      </c>
      <c r="G1967" s="5">
        <v>2355519</v>
      </c>
      <c r="H1967" s="36" t="s">
        <v>76</v>
      </c>
      <c r="I1967" s="5">
        <v>235</v>
      </c>
      <c r="J1967" s="5">
        <v>55</v>
      </c>
      <c r="K1967" s="5">
        <v>19</v>
      </c>
      <c r="L1967" s="5" t="s">
        <v>2845</v>
      </c>
      <c r="M1967" s="5">
        <v>105</v>
      </c>
      <c r="N1967" s="5"/>
      <c r="O1967" s="5" t="s">
        <v>25</v>
      </c>
      <c r="P1967" s="5"/>
      <c r="Q1967" s="5" t="s">
        <v>26</v>
      </c>
      <c r="R1967" s="5" t="s">
        <v>27</v>
      </c>
      <c r="S1967" s="5">
        <v>71</v>
      </c>
      <c r="T1967" s="5" t="s">
        <v>22</v>
      </c>
      <c r="U1967" s="5" t="s">
        <v>23</v>
      </c>
      <c r="V1967" s="5" t="s">
        <v>24</v>
      </c>
      <c r="W1967" s="12">
        <v>182.5</v>
      </c>
      <c r="X1967" s="7">
        <f t="shared" si="120"/>
        <v>0.34</v>
      </c>
      <c r="Y1967" s="5">
        <f t="shared" si="121"/>
        <v>120.44999999999999</v>
      </c>
      <c r="AI1967" t="e">
        <f>VLOOKUP(A1967,NP!$A:$B,2,FALSE)</f>
        <v>#N/A</v>
      </c>
      <c r="AJ1967">
        <f t="shared" si="122"/>
        <v>0</v>
      </c>
      <c r="AK1967">
        <f>VLOOKUP(F1967,Kondition!$B$4:$AG$31,21,FALSE)*100</f>
        <v>34</v>
      </c>
      <c r="AL1967" t="e">
        <f t="shared" si="123"/>
        <v>#REF!</v>
      </c>
      <c r="AM1967">
        <v>19</v>
      </c>
    </row>
    <row r="1968" spans="1:39" x14ac:dyDescent="0.3">
      <c r="A1968" s="5">
        <v>10372035</v>
      </c>
      <c r="B1968" s="6">
        <v>4250427416434</v>
      </c>
      <c r="C1968" s="5" t="s">
        <v>76</v>
      </c>
      <c r="D1968" s="5" t="s">
        <v>2915</v>
      </c>
      <c r="E1968" s="12">
        <v>262.10000000000002</v>
      </c>
      <c r="F1968" s="5" t="s">
        <v>68</v>
      </c>
      <c r="G1968" s="5">
        <v>2853519</v>
      </c>
      <c r="H1968" s="36" t="s">
        <v>76</v>
      </c>
      <c r="I1968" s="5">
        <v>285</v>
      </c>
      <c r="J1968" s="5">
        <v>35</v>
      </c>
      <c r="K1968" s="5">
        <v>19</v>
      </c>
      <c r="L1968" s="5" t="s">
        <v>2845</v>
      </c>
      <c r="M1968" s="5">
        <v>103</v>
      </c>
      <c r="N1968" s="5"/>
      <c r="O1968" s="5" t="s">
        <v>25</v>
      </c>
      <c r="P1968" s="5"/>
      <c r="Q1968" s="5" t="s">
        <v>20</v>
      </c>
      <c r="R1968" s="5" t="s">
        <v>27</v>
      </c>
      <c r="S1968" s="5">
        <v>73</v>
      </c>
      <c r="T1968" s="5" t="s">
        <v>22</v>
      </c>
      <c r="U1968" s="5" t="s">
        <v>23</v>
      </c>
      <c r="V1968" s="5" t="s">
        <v>24</v>
      </c>
      <c r="W1968" s="12">
        <v>262.10000000000002</v>
      </c>
      <c r="X1968" s="7" t="str">
        <f t="shared" si="120"/>
        <v>NP</v>
      </c>
      <c r="Y1968" s="5">
        <f t="shared" si="121"/>
        <v>169</v>
      </c>
      <c r="AI1968">
        <f>VLOOKUP(A1968,NP!$A:$B,2,FALSE)</f>
        <v>169</v>
      </c>
      <c r="AJ1968">
        <f t="shared" si="122"/>
        <v>169</v>
      </c>
      <c r="AK1968">
        <f>VLOOKUP(F1968,Kondition!$B$4:$AG$31,21,FALSE)*100</f>
        <v>34</v>
      </c>
      <c r="AL1968" t="e">
        <f t="shared" si="123"/>
        <v>#REF!</v>
      </c>
      <c r="AM1968">
        <v>19</v>
      </c>
    </row>
    <row r="1969" spans="1:39" x14ac:dyDescent="0.3">
      <c r="A1969" s="5">
        <v>10372049</v>
      </c>
      <c r="B1969" s="6">
        <v>4250427415574</v>
      </c>
      <c r="C1969" s="5" t="s">
        <v>76</v>
      </c>
      <c r="D1969" s="5" t="s">
        <v>2921</v>
      </c>
      <c r="E1969" s="12">
        <v>91.5</v>
      </c>
      <c r="F1969" s="5" t="s">
        <v>68</v>
      </c>
      <c r="G1969" s="5">
        <v>2055516</v>
      </c>
      <c r="H1969" s="36" t="s">
        <v>76</v>
      </c>
      <c r="I1969" s="5">
        <v>205</v>
      </c>
      <c r="J1969" s="5">
        <v>55</v>
      </c>
      <c r="K1969" s="5">
        <v>16</v>
      </c>
      <c r="L1969" s="5" t="s">
        <v>2845</v>
      </c>
      <c r="M1969" s="5">
        <v>94</v>
      </c>
      <c r="N1969" s="5"/>
      <c r="O1969" s="5" t="s">
        <v>25</v>
      </c>
      <c r="P1969" s="5"/>
      <c r="Q1969" s="5" t="s">
        <v>26</v>
      </c>
      <c r="R1969" s="5" t="s">
        <v>27</v>
      </c>
      <c r="S1969" s="5">
        <v>70</v>
      </c>
      <c r="T1969" s="5" t="s">
        <v>22</v>
      </c>
      <c r="U1969" s="5" t="s">
        <v>23</v>
      </c>
      <c r="V1969" s="5" t="s">
        <v>24</v>
      </c>
      <c r="W1969" s="12">
        <v>91.5</v>
      </c>
      <c r="X1969" s="7">
        <f t="shared" si="120"/>
        <v>0.3</v>
      </c>
      <c r="Y1969" s="5">
        <f t="shared" si="121"/>
        <v>64.05</v>
      </c>
      <c r="AI1969" t="e">
        <f>VLOOKUP(A1969,NP!$A:$B,2,FALSE)</f>
        <v>#N/A</v>
      </c>
      <c r="AJ1969">
        <f t="shared" si="122"/>
        <v>0</v>
      </c>
      <c r="AK1969">
        <f>VLOOKUP(F1969,Kondition!$B$4:$AG$31,12,FALSE)*100</f>
        <v>30</v>
      </c>
      <c r="AL1969" t="e">
        <f t="shared" si="123"/>
        <v>#REF!</v>
      </c>
      <c r="AM1969">
        <v>16</v>
      </c>
    </row>
    <row r="1970" spans="1:39" x14ac:dyDescent="0.3">
      <c r="A1970" s="5">
        <v>10372052</v>
      </c>
      <c r="B1970" s="6">
        <v>4250427415741</v>
      </c>
      <c r="C1970" s="5" t="s">
        <v>76</v>
      </c>
      <c r="D1970" s="5" t="s">
        <v>2923</v>
      </c>
      <c r="E1970" s="12">
        <v>166.4</v>
      </c>
      <c r="F1970" s="5" t="s">
        <v>68</v>
      </c>
      <c r="G1970" s="5">
        <v>2554518</v>
      </c>
      <c r="H1970" s="36" t="s">
        <v>76</v>
      </c>
      <c r="I1970" s="5">
        <v>255</v>
      </c>
      <c r="J1970" s="5">
        <v>45</v>
      </c>
      <c r="K1970" s="5">
        <v>18</v>
      </c>
      <c r="L1970" s="5" t="s">
        <v>2845</v>
      </c>
      <c r="M1970" s="5">
        <v>103</v>
      </c>
      <c r="N1970" s="5"/>
      <c r="O1970" s="5" t="s">
        <v>25</v>
      </c>
      <c r="P1970" s="5"/>
      <c r="Q1970" s="5" t="s">
        <v>26</v>
      </c>
      <c r="R1970" s="5" t="s">
        <v>27</v>
      </c>
      <c r="S1970" s="5">
        <v>72</v>
      </c>
      <c r="T1970" s="5" t="s">
        <v>22</v>
      </c>
      <c r="U1970" s="5" t="s">
        <v>23</v>
      </c>
      <c r="V1970" s="5" t="s">
        <v>24</v>
      </c>
      <c r="W1970" s="12">
        <v>166.4</v>
      </c>
      <c r="X1970" s="7">
        <f t="shared" si="120"/>
        <v>0.3</v>
      </c>
      <c r="Y1970" s="5">
        <f t="shared" si="121"/>
        <v>116.47999999999999</v>
      </c>
      <c r="AI1970" t="e">
        <f>VLOOKUP(A1970,NP!$A:$B,2,FALSE)</f>
        <v>#N/A</v>
      </c>
      <c r="AJ1970">
        <f t="shared" si="122"/>
        <v>0</v>
      </c>
      <c r="AK1970">
        <f>VLOOKUP(F1970,Kondition!$B$4:$AG$31,18,FALSE)*100</f>
        <v>30</v>
      </c>
      <c r="AL1970" t="e">
        <f t="shared" si="123"/>
        <v>#REF!</v>
      </c>
      <c r="AM1970">
        <v>17</v>
      </c>
    </row>
    <row r="1971" spans="1:39" x14ac:dyDescent="0.3">
      <c r="A1971" s="5">
        <v>10372060</v>
      </c>
      <c r="B1971" s="6">
        <v>4250427415666</v>
      </c>
      <c r="C1971" s="5" t="s">
        <v>76</v>
      </c>
      <c r="D1971" s="5" t="s">
        <v>2926</v>
      </c>
      <c r="E1971" s="12">
        <v>126.9</v>
      </c>
      <c r="F1971" s="5" t="s">
        <v>68</v>
      </c>
      <c r="G1971" s="5">
        <v>2155017</v>
      </c>
      <c r="H1971" s="36" t="s">
        <v>76</v>
      </c>
      <c r="I1971" s="5">
        <v>215</v>
      </c>
      <c r="J1971" s="5">
        <v>50</v>
      </c>
      <c r="K1971" s="5">
        <v>17</v>
      </c>
      <c r="L1971" s="5" t="s">
        <v>2845</v>
      </c>
      <c r="M1971" s="5">
        <v>95</v>
      </c>
      <c r="N1971" s="5"/>
      <c r="O1971" s="5" t="s">
        <v>25</v>
      </c>
      <c r="P1971" s="5"/>
      <c r="Q1971" s="5" t="s">
        <v>26</v>
      </c>
      <c r="R1971" s="5" t="s">
        <v>27</v>
      </c>
      <c r="S1971" s="5">
        <v>72</v>
      </c>
      <c r="T1971" s="5" t="s">
        <v>22</v>
      </c>
      <c r="U1971" s="5" t="s">
        <v>23</v>
      </c>
      <c r="V1971" s="5" t="s">
        <v>24</v>
      </c>
      <c r="W1971" s="12">
        <v>126.9</v>
      </c>
      <c r="X1971" s="7">
        <f t="shared" si="120"/>
        <v>0.3</v>
      </c>
      <c r="Y1971" s="5">
        <f t="shared" si="121"/>
        <v>88.83</v>
      </c>
      <c r="AI1971" t="e">
        <f>VLOOKUP(A1971,NP!$A:$B,2,FALSE)</f>
        <v>#N/A</v>
      </c>
      <c r="AJ1971">
        <f t="shared" si="122"/>
        <v>0</v>
      </c>
      <c r="AK1971">
        <f>VLOOKUP(F1971,Kondition!$B$4:$AG$31,15,FALSE)*100</f>
        <v>30</v>
      </c>
      <c r="AL1971" t="e">
        <f t="shared" si="123"/>
        <v>#REF!</v>
      </c>
      <c r="AM1971">
        <v>17</v>
      </c>
    </row>
    <row r="1972" spans="1:39" x14ac:dyDescent="0.3">
      <c r="A1972" s="5">
        <v>10372063</v>
      </c>
      <c r="B1972" s="6">
        <v>4250427415635</v>
      </c>
      <c r="C1972" s="5" t="s">
        <v>76</v>
      </c>
      <c r="D1972" s="5" t="s">
        <v>2927</v>
      </c>
      <c r="E1972" s="12">
        <v>149.80000000000001</v>
      </c>
      <c r="F1972" s="5" t="s">
        <v>68</v>
      </c>
      <c r="G1972" s="5">
        <v>2355517</v>
      </c>
      <c r="H1972" s="36" t="s">
        <v>76</v>
      </c>
      <c r="I1972" s="5">
        <v>235</v>
      </c>
      <c r="J1972" s="5">
        <v>55</v>
      </c>
      <c r="K1972" s="5">
        <v>17</v>
      </c>
      <c r="L1972" s="5" t="s">
        <v>2845</v>
      </c>
      <c r="M1972" s="5">
        <v>103</v>
      </c>
      <c r="N1972" s="5"/>
      <c r="O1972" s="5" t="s">
        <v>25</v>
      </c>
      <c r="P1972" s="5"/>
      <c r="Q1972" s="5" t="s">
        <v>26</v>
      </c>
      <c r="R1972" s="5" t="s">
        <v>27</v>
      </c>
      <c r="S1972" s="5">
        <v>72</v>
      </c>
      <c r="T1972" s="5" t="s">
        <v>22</v>
      </c>
      <c r="U1972" s="5" t="s">
        <v>23</v>
      </c>
      <c r="V1972" s="5" t="s">
        <v>24</v>
      </c>
      <c r="W1972" s="12">
        <v>149.80000000000001</v>
      </c>
      <c r="X1972" s="7">
        <f t="shared" si="120"/>
        <v>0.3</v>
      </c>
      <c r="Y1972" s="5">
        <f t="shared" si="121"/>
        <v>104.86</v>
      </c>
      <c r="AI1972" t="e">
        <f>VLOOKUP(A1972,NP!$A:$B,2,FALSE)</f>
        <v>#N/A</v>
      </c>
      <c r="AJ1972">
        <f t="shared" si="122"/>
        <v>0</v>
      </c>
      <c r="AK1972">
        <f>VLOOKUP(F1972,Kondition!$B$4:$AG$31,15,FALSE)*100</f>
        <v>30</v>
      </c>
      <c r="AL1972" t="e">
        <f t="shared" si="123"/>
        <v>#REF!</v>
      </c>
      <c r="AM1972">
        <v>17</v>
      </c>
    </row>
    <row r="1973" spans="1:39" x14ac:dyDescent="0.3">
      <c r="A1973" s="5">
        <v>10372064</v>
      </c>
      <c r="B1973" s="6">
        <v>4250427415697</v>
      </c>
      <c r="C1973" s="5" t="s">
        <v>76</v>
      </c>
      <c r="D1973" s="5" t="s">
        <v>2928</v>
      </c>
      <c r="E1973" s="12">
        <v>187.2</v>
      </c>
      <c r="F1973" s="5" t="s">
        <v>68</v>
      </c>
      <c r="G1973" s="5">
        <v>2455018</v>
      </c>
      <c r="H1973" s="36" t="s">
        <v>76</v>
      </c>
      <c r="I1973" s="5">
        <v>245</v>
      </c>
      <c r="J1973" s="5">
        <v>50</v>
      </c>
      <c r="K1973" s="5">
        <v>18</v>
      </c>
      <c r="L1973" s="5" t="s">
        <v>2845</v>
      </c>
      <c r="M1973" s="5">
        <v>104</v>
      </c>
      <c r="N1973" s="5"/>
      <c r="O1973" s="5" t="s">
        <v>25</v>
      </c>
      <c r="P1973" s="5"/>
      <c r="Q1973" s="5" t="s">
        <v>26</v>
      </c>
      <c r="R1973" s="5" t="s">
        <v>27</v>
      </c>
      <c r="S1973" s="5">
        <v>72</v>
      </c>
      <c r="T1973" s="5" t="s">
        <v>22</v>
      </c>
      <c r="U1973" s="5" t="s">
        <v>23</v>
      </c>
      <c r="V1973" s="5" t="s">
        <v>24</v>
      </c>
      <c r="W1973" s="12">
        <v>187.2</v>
      </c>
      <c r="X1973" s="7">
        <f t="shared" si="120"/>
        <v>0.3</v>
      </c>
      <c r="Y1973" s="5">
        <f t="shared" si="121"/>
        <v>131.04</v>
      </c>
      <c r="AI1973" t="e">
        <f>VLOOKUP(A1973,NP!$A:$B,2,FALSE)</f>
        <v>#N/A</v>
      </c>
      <c r="AJ1973">
        <f t="shared" si="122"/>
        <v>0</v>
      </c>
      <c r="AK1973">
        <f>VLOOKUP(F1973,Kondition!$B$4:$AG$31,18,FALSE)*100</f>
        <v>30</v>
      </c>
      <c r="AL1973" t="e">
        <f t="shared" si="123"/>
        <v>#REF!</v>
      </c>
      <c r="AM1973">
        <v>17</v>
      </c>
    </row>
    <row r="1974" spans="1:39" x14ac:dyDescent="0.3">
      <c r="A1974" s="5">
        <v>10372065</v>
      </c>
      <c r="B1974" s="6">
        <v>4250427415673</v>
      </c>
      <c r="C1974" s="5" t="s">
        <v>76</v>
      </c>
      <c r="D1974" s="5" t="s">
        <v>2929</v>
      </c>
      <c r="E1974" s="12">
        <v>131</v>
      </c>
      <c r="F1974" s="5" t="s">
        <v>68</v>
      </c>
      <c r="G1974" s="5">
        <v>2255017</v>
      </c>
      <c r="H1974" s="36" t="s">
        <v>76</v>
      </c>
      <c r="I1974" s="5">
        <v>225</v>
      </c>
      <c r="J1974" s="5">
        <v>50</v>
      </c>
      <c r="K1974" s="5">
        <v>17</v>
      </c>
      <c r="L1974" s="5" t="s">
        <v>2845</v>
      </c>
      <c r="M1974" s="5">
        <v>98</v>
      </c>
      <c r="N1974" s="5"/>
      <c r="O1974" s="5" t="s">
        <v>25</v>
      </c>
      <c r="P1974" s="5"/>
      <c r="Q1974" s="5" t="s">
        <v>26</v>
      </c>
      <c r="R1974" s="5" t="s">
        <v>27</v>
      </c>
      <c r="S1974" s="5">
        <v>72</v>
      </c>
      <c r="T1974" s="5" t="s">
        <v>22</v>
      </c>
      <c r="U1974" s="5" t="s">
        <v>23</v>
      </c>
      <c r="V1974" s="5" t="s">
        <v>24</v>
      </c>
      <c r="W1974" s="12">
        <v>131</v>
      </c>
      <c r="X1974" s="7">
        <f t="shared" si="120"/>
        <v>0.3</v>
      </c>
      <c r="Y1974" s="5">
        <f t="shared" si="121"/>
        <v>91.699999999999989</v>
      </c>
      <c r="AI1974" t="e">
        <f>VLOOKUP(A1974,NP!$A:$B,2,FALSE)</f>
        <v>#N/A</v>
      </c>
      <c r="AJ1974">
        <f t="shared" si="122"/>
        <v>0</v>
      </c>
      <c r="AK1974">
        <f>VLOOKUP(F1974,Kondition!$B$4:$AG$31,15,FALSE)*100</f>
        <v>30</v>
      </c>
      <c r="AL1974" t="e">
        <f t="shared" si="123"/>
        <v>#REF!</v>
      </c>
      <c r="AM1974">
        <v>17</v>
      </c>
    </row>
    <row r="1975" spans="1:39" x14ac:dyDescent="0.3">
      <c r="A1975" s="5">
        <v>10372066</v>
      </c>
      <c r="B1975" s="6">
        <v>4250427415949</v>
      </c>
      <c r="C1975" s="5" t="s">
        <v>76</v>
      </c>
      <c r="D1975" s="5" t="s">
        <v>2930</v>
      </c>
      <c r="E1975" s="12">
        <v>209.1</v>
      </c>
      <c r="F1975" s="5" t="s">
        <v>68</v>
      </c>
      <c r="G1975" s="5">
        <v>2254019</v>
      </c>
      <c r="H1975" s="36" t="s">
        <v>76</v>
      </c>
      <c r="I1975" s="5">
        <v>225</v>
      </c>
      <c r="J1975" s="5">
        <v>40</v>
      </c>
      <c r="K1975" s="5">
        <v>19</v>
      </c>
      <c r="L1975" s="5" t="s">
        <v>2845</v>
      </c>
      <c r="M1975" s="5">
        <v>93</v>
      </c>
      <c r="N1975" s="5"/>
      <c r="O1975" s="5" t="s">
        <v>25</v>
      </c>
      <c r="P1975" s="5"/>
      <c r="Q1975" s="5" t="s">
        <v>20</v>
      </c>
      <c r="R1975" s="5" t="s">
        <v>27</v>
      </c>
      <c r="S1975" s="5">
        <v>72</v>
      </c>
      <c r="T1975" s="5" t="s">
        <v>22</v>
      </c>
      <c r="U1975" s="5" t="s">
        <v>23</v>
      </c>
      <c r="V1975" s="5" t="s">
        <v>24</v>
      </c>
      <c r="W1975" s="12">
        <v>209.1</v>
      </c>
      <c r="X1975" s="7">
        <f t="shared" si="120"/>
        <v>0.34</v>
      </c>
      <c r="Y1975" s="5">
        <f t="shared" si="121"/>
        <v>138.00599999999997</v>
      </c>
      <c r="AI1975" t="e">
        <f>VLOOKUP(A1975,NP!$A:$B,2,FALSE)</f>
        <v>#N/A</v>
      </c>
      <c r="AJ1975">
        <f t="shared" si="122"/>
        <v>0</v>
      </c>
      <c r="AK1975">
        <f>VLOOKUP(F1975,Kondition!$B$4:$AG$31,21,FALSE)*100</f>
        <v>34</v>
      </c>
      <c r="AL1975" t="e">
        <f t="shared" si="123"/>
        <v>#REF!</v>
      </c>
      <c r="AM1975">
        <v>19</v>
      </c>
    </row>
    <row r="1976" spans="1:39" x14ac:dyDescent="0.3">
      <c r="A1976" s="5">
        <v>10372069</v>
      </c>
      <c r="B1976" s="6">
        <v>4250427415925</v>
      </c>
      <c r="C1976" s="5" t="s">
        <v>76</v>
      </c>
      <c r="D1976" s="5" t="s">
        <v>2931</v>
      </c>
      <c r="E1976" s="12">
        <v>119.5</v>
      </c>
      <c r="F1976" s="5" t="s">
        <v>68</v>
      </c>
      <c r="G1976" s="5">
        <v>2154017</v>
      </c>
      <c r="H1976" s="36" t="s">
        <v>76</v>
      </c>
      <c r="I1976" s="5">
        <v>215</v>
      </c>
      <c r="J1976" s="5">
        <v>40</v>
      </c>
      <c r="K1976" s="5">
        <v>17</v>
      </c>
      <c r="L1976" s="5" t="s">
        <v>2845</v>
      </c>
      <c r="M1976" s="5">
        <v>87</v>
      </c>
      <c r="N1976" s="5"/>
      <c r="O1976" s="5" t="s">
        <v>25</v>
      </c>
      <c r="P1976" s="5"/>
      <c r="Q1976" s="5" t="s">
        <v>20</v>
      </c>
      <c r="R1976" s="5" t="s">
        <v>27</v>
      </c>
      <c r="S1976" s="5">
        <v>71</v>
      </c>
      <c r="T1976" s="5" t="s">
        <v>22</v>
      </c>
      <c r="U1976" s="5" t="s">
        <v>23</v>
      </c>
      <c r="V1976" s="5" t="s">
        <v>24</v>
      </c>
      <c r="W1976" s="12">
        <v>119.5</v>
      </c>
      <c r="X1976" s="7">
        <f t="shared" ref="X1976:X2039" si="124">IF(AJ1976&gt;0,"NP",AK1976/100)</f>
        <v>0.3</v>
      </c>
      <c r="Y1976" s="5">
        <f t="shared" ref="Y1976:Y2039" si="125">IF(AJ1976&gt;0,AI1976,E1976*(100%-X1976))</f>
        <v>83.649999999999991</v>
      </c>
      <c r="AI1976" t="e">
        <f>VLOOKUP(A1976,NP!$A:$B,2,FALSE)</f>
        <v>#N/A</v>
      </c>
      <c r="AJ1976">
        <f t="shared" ref="AJ1976:AJ2039" si="126">_xlfn.IFNA(AI1976,0)</f>
        <v>0</v>
      </c>
      <c r="AK1976">
        <f>VLOOKUP(F1976,Kondition!$B$4:$AG$31,15,FALSE)*100</f>
        <v>30</v>
      </c>
      <c r="AL1976" t="e">
        <f t="shared" ref="AL1976:AL2039" si="127">$AI$1&amp;F1976&amp;K1976</f>
        <v>#REF!</v>
      </c>
      <c r="AM1976">
        <v>17</v>
      </c>
    </row>
    <row r="1977" spans="1:39" x14ac:dyDescent="0.3">
      <c r="A1977" s="5">
        <v>10372071</v>
      </c>
      <c r="B1977" s="6">
        <v>4250427415871</v>
      </c>
      <c r="C1977" s="5" t="s">
        <v>76</v>
      </c>
      <c r="D1977" s="5" t="s">
        <v>2933</v>
      </c>
      <c r="E1977" s="12">
        <v>136</v>
      </c>
      <c r="F1977" s="5" t="s">
        <v>68</v>
      </c>
      <c r="G1977" s="5">
        <v>2354517</v>
      </c>
      <c r="H1977" s="36" t="s">
        <v>76</v>
      </c>
      <c r="I1977" s="5">
        <v>235</v>
      </c>
      <c r="J1977" s="5">
        <v>45</v>
      </c>
      <c r="K1977" s="5">
        <v>17</v>
      </c>
      <c r="L1977" s="5" t="s">
        <v>2845</v>
      </c>
      <c r="M1977" s="5">
        <v>97</v>
      </c>
      <c r="N1977" s="5"/>
      <c r="O1977" s="5" t="s">
        <v>25</v>
      </c>
      <c r="P1977" s="5"/>
      <c r="Q1977" s="5" t="s">
        <v>26</v>
      </c>
      <c r="R1977" s="5" t="s">
        <v>27</v>
      </c>
      <c r="S1977" s="5">
        <v>72</v>
      </c>
      <c r="T1977" s="5" t="s">
        <v>22</v>
      </c>
      <c r="U1977" s="5" t="s">
        <v>23</v>
      </c>
      <c r="V1977" s="5" t="s">
        <v>24</v>
      </c>
      <c r="W1977" s="12">
        <v>136</v>
      </c>
      <c r="X1977" s="7">
        <f t="shared" si="124"/>
        <v>0.3</v>
      </c>
      <c r="Y1977" s="5">
        <f t="shared" si="125"/>
        <v>95.199999999999989</v>
      </c>
      <c r="AI1977" t="e">
        <f>VLOOKUP(A1977,NP!$A:$B,2,FALSE)</f>
        <v>#N/A</v>
      </c>
      <c r="AJ1977">
        <f t="shared" si="126"/>
        <v>0</v>
      </c>
      <c r="AK1977">
        <f>VLOOKUP(F1977,Kondition!$B$4:$AG$31,15,FALSE)*100</f>
        <v>30</v>
      </c>
      <c r="AL1977" t="e">
        <f t="shared" si="127"/>
        <v>#REF!</v>
      </c>
      <c r="AM1977">
        <v>17</v>
      </c>
    </row>
    <row r="1978" spans="1:39" x14ac:dyDescent="0.3">
      <c r="A1978" s="5">
        <v>10372073</v>
      </c>
      <c r="B1978" s="6">
        <v>4250427415604</v>
      </c>
      <c r="C1978" s="5" t="s">
        <v>76</v>
      </c>
      <c r="D1978" s="5" t="s">
        <v>2935</v>
      </c>
      <c r="E1978" s="12">
        <v>120.6</v>
      </c>
      <c r="F1978" s="5" t="s">
        <v>68</v>
      </c>
      <c r="G1978" s="5">
        <v>2055517</v>
      </c>
      <c r="H1978" s="36" t="s">
        <v>76</v>
      </c>
      <c r="I1978" s="5">
        <v>205</v>
      </c>
      <c r="J1978" s="5">
        <v>55</v>
      </c>
      <c r="K1978" s="5">
        <v>17</v>
      </c>
      <c r="L1978" s="5" t="s">
        <v>2845</v>
      </c>
      <c r="M1978" s="5">
        <v>95</v>
      </c>
      <c r="N1978" s="5"/>
      <c r="O1978" s="5" t="s">
        <v>25</v>
      </c>
      <c r="P1978" s="5"/>
      <c r="Q1978" s="5" t="s">
        <v>26</v>
      </c>
      <c r="R1978" s="5" t="s">
        <v>27</v>
      </c>
      <c r="S1978" s="5">
        <v>70</v>
      </c>
      <c r="T1978" s="5" t="s">
        <v>22</v>
      </c>
      <c r="U1978" s="5" t="s">
        <v>23</v>
      </c>
      <c r="V1978" s="5" t="s">
        <v>24</v>
      </c>
      <c r="W1978" s="12">
        <v>120.6</v>
      </c>
      <c r="X1978" s="7">
        <f t="shared" si="124"/>
        <v>0.3</v>
      </c>
      <c r="Y1978" s="5">
        <f t="shared" si="125"/>
        <v>84.419999999999987</v>
      </c>
      <c r="AI1978" t="e">
        <f>VLOOKUP(A1978,NP!$A:$B,2,FALSE)</f>
        <v>#N/A</v>
      </c>
      <c r="AJ1978">
        <f t="shared" si="126"/>
        <v>0</v>
      </c>
      <c r="AK1978">
        <f>VLOOKUP(F1978,Kondition!$B$4:$AG$31,15,FALSE)*100</f>
        <v>30</v>
      </c>
      <c r="AL1978" t="e">
        <f t="shared" si="127"/>
        <v>#REF!</v>
      </c>
      <c r="AM1978">
        <v>17</v>
      </c>
    </row>
    <row r="1979" spans="1:39" x14ac:dyDescent="0.3">
      <c r="A1979" s="5">
        <v>10372204</v>
      </c>
      <c r="B1979" s="6">
        <v>4250427420929</v>
      </c>
      <c r="C1979" s="5" t="s">
        <v>76</v>
      </c>
      <c r="D1979" s="5" t="s">
        <v>2873</v>
      </c>
      <c r="E1979" s="12">
        <v>43.9</v>
      </c>
      <c r="F1979" s="5" t="s">
        <v>68</v>
      </c>
      <c r="G1979" s="5">
        <v>1557013</v>
      </c>
      <c r="H1979" s="36" t="s">
        <v>76</v>
      </c>
      <c r="I1979" s="5">
        <v>155</v>
      </c>
      <c r="J1979" s="5">
        <v>70</v>
      </c>
      <c r="K1979" s="5">
        <v>13</v>
      </c>
      <c r="L1979" s="5" t="s">
        <v>2845</v>
      </c>
      <c r="M1979" s="5">
        <v>75</v>
      </c>
      <c r="N1979" s="5"/>
      <c r="O1979" s="5" t="s">
        <v>33</v>
      </c>
      <c r="P1979" s="5"/>
      <c r="Q1979" s="5" t="s">
        <v>26</v>
      </c>
      <c r="R1979" s="5" t="s">
        <v>27</v>
      </c>
      <c r="S1979" s="5">
        <v>70</v>
      </c>
      <c r="T1979" s="5" t="s">
        <v>22</v>
      </c>
      <c r="U1979" s="5" t="s">
        <v>23</v>
      </c>
      <c r="V1979" s="5" t="s">
        <v>24</v>
      </c>
      <c r="W1979" s="12">
        <v>43.9</v>
      </c>
      <c r="X1979" s="7">
        <f t="shared" si="124"/>
        <v>0.28000000000000003</v>
      </c>
      <c r="Y1979" s="5">
        <f t="shared" si="125"/>
        <v>31.607999999999997</v>
      </c>
      <c r="AI1979" t="e">
        <f>VLOOKUP(A1979,NP!$A:$B,2,FALSE)</f>
        <v>#N/A</v>
      </c>
      <c r="AJ1979">
        <f t="shared" si="126"/>
        <v>0</v>
      </c>
      <c r="AK1979">
        <f>VLOOKUP(F1979,Kondition!$B$4:$AG$31,3,FALSE)*100</f>
        <v>28.000000000000004</v>
      </c>
      <c r="AL1979" t="e">
        <f t="shared" si="127"/>
        <v>#REF!</v>
      </c>
      <c r="AM1979">
        <v>16</v>
      </c>
    </row>
    <row r="1980" spans="1:39" x14ac:dyDescent="0.3">
      <c r="A1980" s="5">
        <v>10372208</v>
      </c>
      <c r="B1980" s="6">
        <v>4250427415932</v>
      </c>
      <c r="C1980" s="5" t="s">
        <v>76</v>
      </c>
      <c r="D1980" s="5" t="s">
        <v>2939</v>
      </c>
      <c r="E1980" s="12">
        <v>142.5</v>
      </c>
      <c r="F1980" s="5" t="s">
        <v>68</v>
      </c>
      <c r="G1980" s="5">
        <v>2254018</v>
      </c>
      <c r="H1980" s="36" t="s">
        <v>76</v>
      </c>
      <c r="I1980" s="5">
        <v>225</v>
      </c>
      <c r="J1980" s="5">
        <v>40</v>
      </c>
      <c r="K1980" s="5">
        <v>18</v>
      </c>
      <c r="L1980" s="5" t="s">
        <v>2845</v>
      </c>
      <c r="M1980" s="5">
        <v>92</v>
      </c>
      <c r="N1980" s="5"/>
      <c r="O1980" s="5" t="s">
        <v>29</v>
      </c>
      <c r="P1980" s="5"/>
      <c r="Q1980" s="5" t="s">
        <v>26</v>
      </c>
      <c r="R1980" s="5" t="s">
        <v>27</v>
      </c>
      <c r="S1980" s="5">
        <v>72</v>
      </c>
      <c r="T1980" s="5" t="s">
        <v>22</v>
      </c>
      <c r="U1980" s="5" t="s">
        <v>23</v>
      </c>
      <c r="V1980" s="5" t="s">
        <v>24</v>
      </c>
      <c r="W1980" s="12">
        <v>142.5</v>
      </c>
      <c r="X1980" s="7">
        <f t="shared" si="124"/>
        <v>0.3</v>
      </c>
      <c r="Y1980" s="5">
        <f t="shared" si="125"/>
        <v>99.75</v>
      </c>
      <c r="AI1980" t="e">
        <f>VLOOKUP(A1980,NP!$A:$B,2,FALSE)</f>
        <v>#N/A</v>
      </c>
      <c r="AJ1980">
        <f t="shared" si="126"/>
        <v>0</v>
      </c>
      <c r="AK1980">
        <f>VLOOKUP(F1980,Kondition!$B$4:$AG$31,18,FALSE)*100</f>
        <v>30</v>
      </c>
      <c r="AL1980" t="e">
        <f t="shared" si="127"/>
        <v>#REF!</v>
      </c>
      <c r="AM1980">
        <v>17</v>
      </c>
    </row>
    <row r="1981" spans="1:39" x14ac:dyDescent="0.3">
      <c r="A1981" s="5">
        <v>10372231</v>
      </c>
      <c r="B1981" s="6">
        <v>4250427421025</v>
      </c>
      <c r="C1981" s="5" t="s">
        <v>76</v>
      </c>
      <c r="D1981" s="5" t="s">
        <v>2892</v>
      </c>
      <c r="E1981" s="12">
        <v>76.400000000000006</v>
      </c>
      <c r="F1981" s="5" t="s">
        <v>68</v>
      </c>
      <c r="G1981" s="5">
        <v>1855515</v>
      </c>
      <c r="H1981" s="36" t="s">
        <v>76</v>
      </c>
      <c r="I1981" s="5">
        <v>185</v>
      </c>
      <c r="J1981" s="5">
        <v>55</v>
      </c>
      <c r="K1981" s="5">
        <v>15</v>
      </c>
      <c r="L1981" s="5" t="s">
        <v>2845</v>
      </c>
      <c r="M1981" s="5">
        <v>82</v>
      </c>
      <c r="N1981" s="5"/>
      <c r="O1981" s="5" t="s">
        <v>19</v>
      </c>
      <c r="P1981" s="5"/>
      <c r="Q1981" s="5" t="s">
        <v>26</v>
      </c>
      <c r="R1981" s="5" t="s">
        <v>27</v>
      </c>
      <c r="S1981" s="5">
        <v>70</v>
      </c>
      <c r="T1981" s="5" t="s">
        <v>22</v>
      </c>
      <c r="U1981" s="5" t="s">
        <v>23</v>
      </c>
      <c r="V1981" s="5" t="s">
        <v>24</v>
      </c>
      <c r="W1981" s="12">
        <v>76.400000000000006</v>
      </c>
      <c r="X1981" s="7">
        <f t="shared" si="124"/>
        <v>0.28000000000000003</v>
      </c>
      <c r="Y1981" s="5">
        <f t="shared" si="125"/>
        <v>55.008000000000003</v>
      </c>
      <c r="AI1981" t="e">
        <f>VLOOKUP(A1981,NP!$A:$B,2,FALSE)</f>
        <v>#N/A</v>
      </c>
      <c r="AJ1981">
        <f t="shared" si="126"/>
        <v>0</v>
      </c>
      <c r="AK1981">
        <f>VLOOKUP(F1981,Kondition!$B$4:$AG$31,9,FALSE)*100</f>
        <v>28.000000000000004</v>
      </c>
      <c r="AL1981" t="e">
        <f t="shared" si="127"/>
        <v>#REF!</v>
      </c>
      <c r="AM1981">
        <v>16</v>
      </c>
    </row>
    <row r="1982" spans="1:39" x14ac:dyDescent="0.3">
      <c r="A1982" s="5">
        <v>10372236</v>
      </c>
      <c r="B1982" s="6">
        <v>4250427421018</v>
      </c>
      <c r="C1982" s="5" t="s">
        <v>76</v>
      </c>
      <c r="D1982" s="5" t="s">
        <v>2856</v>
      </c>
      <c r="E1982" s="12">
        <v>68.099999999999994</v>
      </c>
      <c r="F1982" s="5" t="s">
        <v>68</v>
      </c>
      <c r="G1982" s="5">
        <v>1756015</v>
      </c>
      <c r="H1982" s="36" t="s">
        <v>76</v>
      </c>
      <c r="I1982" s="5">
        <v>175</v>
      </c>
      <c r="J1982" s="5">
        <v>60</v>
      </c>
      <c r="K1982" s="5">
        <v>15</v>
      </c>
      <c r="L1982" s="5" t="s">
        <v>2845</v>
      </c>
      <c r="M1982" s="5">
        <v>81</v>
      </c>
      <c r="N1982" s="5"/>
      <c r="O1982" s="5" t="s">
        <v>33</v>
      </c>
      <c r="P1982" s="5"/>
      <c r="Q1982" s="5" t="s">
        <v>26</v>
      </c>
      <c r="R1982" s="5" t="s">
        <v>27</v>
      </c>
      <c r="S1982" s="5">
        <v>70</v>
      </c>
      <c r="T1982" s="5" t="s">
        <v>22</v>
      </c>
      <c r="U1982" s="5" t="s">
        <v>23</v>
      </c>
      <c r="V1982" s="5" t="s">
        <v>24</v>
      </c>
      <c r="W1982" s="12">
        <v>68.099999999999994</v>
      </c>
      <c r="X1982" s="7">
        <f t="shared" si="124"/>
        <v>0.28000000000000003</v>
      </c>
      <c r="Y1982" s="5">
        <f t="shared" si="125"/>
        <v>49.031999999999996</v>
      </c>
      <c r="AI1982" t="e">
        <f>VLOOKUP(A1982,NP!$A:$B,2,FALSE)</f>
        <v>#N/A</v>
      </c>
      <c r="AJ1982">
        <f t="shared" si="126"/>
        <v>0</v>
      </c>
      <c r="AK1982">
        <f>VLOOKUP(F1982,Kondition!$B$4:$AG$31,9,FALSE)*100</f>
        <v>28.000000000000004</v>
      </c>
      <c r="AL1982" t="e">
        <f t="shared" si="127"/>
        <v>#REF!</v>
      </c>
      <c r="AM1982">
        <v>16</v>
      </c>
    </row>
    <row r="1983" spans="1:39" x14ac:dyDescent="0.3">
      <c r="A1983" s="5">
        <v>10372237</v>
      </c>
      <c r="B1983" s="6">
        <v>4250427421001</v>
      </c>
      <c r="C1983" s="5" t="s">
        <v>76</v>
      </c>
      <c r="D1983" s="5" t="s">
        <v>2919</v>
      </c>
      <c r="E1983" s="12">
        <v>216.3</v>
      </c>
      <c r="F1983" s="5" t="s">
        <v>68</v>
      </c>
      <c r="G1983" s="5">
        <v>2554019</v>
      </c>
      <c r="H1983" s="36" t="s">
        <v>76</v>
      </c>
      <c r="I1983" s="5">
        <v>255</v>
      </c>
      <c r="J1983" s="5">
        <v>40</v>
      </c>
      <c r="K1983" s="5">
        <v>19</v>
      </c>
      <c r="L1983" s="5" t="s">
        <v>2845</v>
      </c>
      <c r="M1983" s="5">
        <v>100</v>
      </c>
      <c r="N1983" s="5"/>
      <c r="O1983" s="5" t="s">
        <v>25</v>
      </c>
      <c r="P1983" s="5"/>
      <c r="Q1983" s="5" t="s">
        <v>26</v>
      </c>
      <c r="R1983" s="5" t="s">
        <v>27</v>
      </c>
      <c r="S1983" s="5">
        <v>71</v>
      </c>
      <c r="T1983" s="5" t="s">
        <v>22</v>
      </c>
      <c r="U1983" s="5" t="s">
        <v>23</v>
      </c>
      <c r="V1983" s="5" t="s">
        <v>24</v>
      </c>
      <c r="W1983" s="12">
        <v>216.3</v>
      </c>
      <c r="X1983" s="7">
        <f t="shared" si="124"/>
        <v>0.34</v>
      </c>
      <c r="Y1983" s="5">
        <f t="shared" si="125"/>
        <v>142.75799999999998</v>
      </c>
      <c r="AI1983" t="e">
        <f>VLOOKUP(A1983,NP!$A:$B,2,FALSE)</f>
        <v>#N/A</v>
      </c>
      <c r="AJ1983">
        <f t="shared" si="126"/>
        <v>0</v>
      </c>
      <c r="AK1983">
        <f>VLOOKUP(F1983,Kondition!$B$4:$AG$31,21,FALSE)*100</f>
        <v>34</v>
      </c>
      <c r="AL1983" t="e">
        <f t="shared" si="127"/>
        <v>#REF!</v>
      </c>
      <c r="AM1983">
        <v>19</v>
      </c>
    </row>
    <row r="1984" spans="1:39" x14ac:dyDescent="0.3">
      <c r="A1984" s="5">
        <v>10372241</v>
      </c>
      <c r="B1984" s="6">
        <v>4250427421032</v>
      </c>
      <c r="C1984" s="5" t="s">
        <v>76</v>
      </c>
      <c r="D1984" s="5" t="s">
        <v>2905</v>
      </c>
      <c r="E1984" s="12">
        <v>112.5</v>
      </c>
      <c r="F1984" s="5" t="s">
        <v>68</v>
      </c>
      <c r="G1984" s="5">
        <v>2054517</v>
      </c>
      <c r="H1984" s="36" t="s">
        <v>76</v>
      </c>
      <c r="I1984" s="5">
        <v>205</v>
      </c>
      <c r="J1984" s="5">
        <v>45</v>
      </c>
      <c r="K1984" s="5">
        <v>17</v>
      </c>
      <c r="L1984" s="5" t="s">
        <v>2845</v>
      </c>
      <c r="M1984" s="5">
        <v>88</v>
      </c>
      <c r="N1984" s="5"/>
      <c r="O1984" s="5" t="s">
        <v>25</v>
      </c>
      <c r="P1984" s="5"/>
      <c r="Q1984" s="5" t="s">
        <v>26</v>
      </c>
      <c r="R1984" s="5" t="s">
        <v>27</v>
      </c>
      <c r="S1984" s="5">
        <v>72</v>
      </c>
      <c r="T1984" s="5" t="s">
        <v>22</v>
      </c>
      <c r="U1984" s="5" t="s">
        <v>23</v>
      </c>
      <c r="V1984" s="5" t="s">
        <v>24</v>
      </c>
      <c r="W1984" s="12">
        <v>112.5</v>
      </c>
      <c r="X1984" s="7">
        <f t="shared" si="124"/>
        <v>0.3</v>
      </c>
      <c r="Y1984" s="5">
        <f t="shared" si="125"/>
        <v>78.75</v>
      </c>
      <c r="AI1984" t="e">
        <f>VLOOKUP(A1984,NP!$A:$B,2,FALSE)</f>
        <v>#N/A</v>
      </c>
      <c r="AJ1984">
        <f t="shared" si="126"/>
        <v>0</v>
      </c>
      <c r="AK1984">
        <f>VLOOKUP(F1984,Kondition!$B$4:$AG$31,15,FALSE)*100</f>
        <v>30</v>
      </c>
      <c r="AL1984" t="e">
        <f t="shared" si="127"/>
        <v>#REF!</v>
      </c>
      <c r="AM1984">
        <v>17</v>
      </c>
    </row>
    <row r="1985" spans="1:39" x14ac:dyDescent="0.3">
      <c r="A1985" s="5">
        <v>10372242</v>
      </c>
      <c r="B1985" s="6">
        <v>4250427420981</v>
      </c>
      <c r="C1985" s="5" t="s">
        <v>76</v>
      </c>
      <c r="D1985" s="5" t="s">
        <v>2932</v>
      </c>
      <c r="E1985" s="12">
        <v>139.9</v>
      </c>
      <c r="F1985" s="5" t="s">
        <v>68</v>
      </c>
      <c r="G1985" s="5">
        <v>2254518</v>
      </c>
      <c r="H1985" s="36" t="s">
        <v>76</v>
      </c>
      <c r="I1985" s="5">
        <v>225</v>
      </c>
      <c r="J1985" s="5">
        <v>45</v>
      </c>
      <c r="K1985" s="5">
        <v>18</v>
      </c>
      <c r="L1985" s="5" t="s">
        <v>2845</v>
      </c>
      <c r="M1985" s="5">
        <v>95</v>
      </c>
      <c r="N1985" s="5"/>
      <c r="O1985" s="5" t="s">
        <v>25</v>
      </c>
      <c r="P1985" s="5"/>
      <c r="Q1985" s="5" t="s">
        <v>26</v>
      </c>
      <c r="R1985" s="5" t="s">
        <v>27</v>
      </c>
      <c r="S1985" s="5">
        <v>72</v>
      </c>
      <c r="T1985" s="5" t="s">
        <v>22</v>
      </c>
      <c r="U1985" s="5" t="s">
        <v>23</v>
      </c>
      <c r="V1985" s="5" t="s">
        <v>24</v>
      </c>
      <c r="W1985" s="12">
        <v>139.9</v>
      </c>
      <c r="X1985" s="7">
        <f t="shared" si="124"/>
        <v>0.3</v>
      </c>
      <c r="Y1985" s="5">
        <f t="shared" si="125"/>
        <v>97.929999999999993</v>
      </c>
      <c r="AI1985" t="e">
        <f>VLOOKUP(A1985,NP!$A:$B,2,FALSE)</f>
        <v>#N/A</v>
      </c>
      <c r="AJ1985">
        <f t="shared" si="126"/>
        <v>0</v>
      </c>
      <c r="AK1985">
        <f>VLOOKUP(F1985,Kondition!$B$4:$AG$31,18,FALSE)*100</f>
        <v>30</v>
      </c>
      <c r="AL1985" t="e">
        <f t="shared" si="127"/>
        <v>#REF!</v>
      </c>
      <c r="AM1985">
        <v>17</v>
      </c>
    </row>
    <row r="1986" spans="1:39" x14ac:dyDescent="0.3">
      <c r="A1986" s="5">
        <v>10372249</v>
      </c>
      <c r="B1986" s="6">
        <v>4250427420967</v>
      </c>
      <c r="C1986" s="5" t="s">
        <v>76</v>
      </c>
      <c r="D1986" s="5" t="s">
        <v>2880</v>
      </c>
      <c r="E1986" s="12">
        <v>81.099999999999994</v>
      </c>
      <c r="F1986" s="5" t="s">
        <v>68</v>
      </c>
      <c r="G1986" s="5">
        <v>1955515</v>
      </c>
      <c r="H1986" s="36" t="s">
        <v>76</v>
      </c>
      <c r="I1986" s="5">
        <v>195</v>
      </c>
      <c r="J1986" s="5">
        <v>55</v>
      </c>
      <c r="K1986" s="5">
        <v>15</v>
      </c>
      <c r="L1986" s="5" t="s">
        <v>2845</v>
      </c>
      <c r="M1986" s="5">
        <v>85</v>
      </c>
      <c r="N1986" s="5"/>
      <c r="O1986" s="5" t="s">
        <v>19</v>
      </c>
      <c r="P1986" s="5"/>
      <c r="Q1986" s="5" t="s">
        <v>26</v>
      </c>
      <c r="R1986" s="5" t="s">
        <v>27</v>
      </c>
      <c r="S1986" s="5">
        <v>70</v>
      </c>
      <c r="T1986" s="5" t="s">
        <v>22</v>
      </c>
      <c r="U1986" s="5" t="s">
        <v>23</v>
      </c>
      <c r="V1986" s="5" t="s">
        <v>24</v>
      </c>
      <c r="W1986" s="12">
        <v>81.099999999999994</v>
      </c>
      <c r="X1986" s="7">
        <f t="shared" si="124"/>
        <v>0.28000000000000003</v>
      </c>
      <c r="Y1986" s="5">
        <f t="shared" si="125"/>
        <v>58.391999999999996</v>
      </c>
      <c r="AI1986" t="e">
        <f>VLOOKUP(A1986,NP!$A:$B,2,FALSE)</f>
        <v>#N/A</v>
      </c>
      <c r="AJ1986">
        <f t="shared" si="126"/>
        <v>0</v>
      </c>
      <c r="AK1986">
        <f>VLOOKUP(F1986,Kondition!$B$4:$AG$31,9,FALSE)*100</f>
        <v>28.000000000000004</v>
      </c>
      <c r="AL1986" t="e">
        <f t="shared" si="127"/>
        <v>#REF!</v>
      </c>
      <c r="AM1986">
        <v>16</v>
      </c>
    </row>
    <row r="1987" spans="1:39" x14ac:dyDescent="0.3">
      <c r="A1987" s="5">
        <v>10372252</v>
      </c>
      <c r="B1987" s="6">
        <v>4250427420950</v>
      </c>
      <c r="C1987" s="5" t="s">
        <v>76</v>
      </c>
      <c r="D1987" s="5" t="s">
        <v>2864</v>
      </c>
      <c r="E1987" s="12">
        <v>74.400000000000006</v>
      </c>
      <c r="F1987" s="5" t="s">
        <v>68</v>
      </c>
      <c r="G1987" s="5">
        <v>1755515</v>
      </c>
      <c r="H1987" s="36" t="s">
        <v>76</v>
      </c>
      <c r="I1987" s="5">
        <v>175</v>
      </c>
      <c r="J1987" s="5">
        <v>55</v>
      </c>
      <c r="K1987" s="5">
        <v>15</v>
      </c>
      <c r="L1987" s="5" t="s">
        <v>2845</v>
      </c>
      <c r="M1987" s="5">
        <v>77</v>
      </c>
      <c r="N1987" s="5"/>
      <c r="O1987" s="5" t="s">
        <v>33</v>
      </c>
      <c r="P1987" s="5"/>
      <c r="Q1987" s="5" t="s">
        <v>26</v>
      </c>
      <c r="R1987" s="5" t="s">
        <v>27</v>
      </c>
      <c r="S1987" s="5">
        <v>70</v>
      </c>
      <c r="T1987" s="5" t="s">
        <v>22</v>
      </c>
      <c r="U1987" s="5" t="s">
        <v>23</v>
      </c>
      <c r="V1987" s="5" t="s">
        <v>24</v>
      </c>
      <c r="W1987" s="12">
        <v>74.400000000000006</v>
      </c>
      <c r="X1987" s="7">
        <f t="shared" si="124"/>
        <v>0.28000000000000003</v>
      </c>
      <c r="Y1987" s="5">
        <f t="shared" si="125"/>
        <v>53.568000000000005</v>
      </c>
      <c r="AI1987" t="e">
        <f>VLOOKUP(A1987,NP!$A:$B,2,FALSE)</f>
        <v>#N/A</v>
      </c>
      <c r="AJ1987">
        <f t="shared" si="126"/>
        <v>0</v>
      </c>
      <c r="AK1987">
        <f>VLOOKUP(F1987,Kondition!$B$4:$AG$31,9,FALSE)*100</f>
        <v>28.000000000000004</v>
      </c>
      <c r="AL1987" t="e">
        <f t="shared" si="127"/>
        <v>#REF!</v>
      </c>
      <c r="AM1987">
        <v>16</v>
      </c>
    </row>
    <row r="1988" spans="1:39" x14ac:dyDescent="0.3">
      <c r="A1988" s="5">
        <v>10372253</v>
      </c>
      <c r="B1988" s="6">
        <v>4250427420943</v>
      </c>
      <c r="C1988" s="5" t="s">
        <v>76</v>
      </c>
      <c r="D1988" s="5" t="s">
        <v>2866</v>
      </c>
      <c r="E1988" s="12">
        <v>62.9</v>
      </c>
      <c r="F1988" s="5" t="s">
        <v>68</v>
      </c>
      <c r="G1988" s="5">
        <v>1656015</v>
      </c>
      <c r="H1988" s="36" t="s">
        <v>76</v>
      </c>
      <c r="I1988" s="5">
        <v>165</v>
      </c>
      <c r="J1988" s="5">
        <v>60</v>
      </c>
      <c r="K1988" s="5">
        <v>15</v>
      </c>
      <c r="L1988" s="5" t="s">
        <v>2845</v>
      </c>
      <c r="M1988" s="5">
        <v>77</v>
      </c>
      <c r="N1988" s="5"/>
      <c r="O1988" s="5" t="s">
        <v>33</v>
      </c>
      <c r="P1988" s="5"/>
      <c r="Q1988" s="5" t="s">
        <v>26</v>
      </c>
      <c r="R1988" s="5" t="s">
        <v>27</v>
      </c>
      <c r="S1988" s="5">
        <v>70</v>
      </c>
      <c r="T1988" s="5" t="s">
        <v>22</v>
      </c>
      <c r="U1988" s="5" t="s">
        <v>23</v>
      </c>
      <c r="V1988" s="5" t="s">
        <v>24</v>
      </c>
      <c r="W1988" s="12">
        <v>62.9</v>
      </c>
      <c r="X1988" s="7">
        <f t="shared" si="124"/>
        <v>0.28000000000000003</v>
      </c>
      <c r="Y1988" s="5">
        <f t="shared" si="125"/>
        <v>45.287999999999997</v>
      </c>
      <c r="AI1988" t="e">
        <f>VLOOKUP(A1988,NP!$A:$B,2,FALSE)</f>
        <v>#N/A</v>
      </c>
      <c r="AJ1988">
        <f t="shared" si="126"/>
        <v>0</v>
      </c>
      <c r="AK1988">
        <f>VLOOKUP(F1988,Kondition!$B$4:$AG$31,9,FALSE)*100</f>
        <v>28.000000000000004</v>
      </c>
      <c r="AL1988" t="e">
        <f t="shared" si="127"/>
        <v>#REF!</v>
      </c>
      <c r="AM1988">
        <v>16</v>
      </c>
    </row>
    <row r="1989" spans="1:39" x14ac:dyDescent="0.3">
      <c r="A1989" s="5">
        <v>10372254</v>
      </c>
      <c r="B1989" s="6">
        <v>4250427420936</v>
      </c>
      <c r="C1989" s="5" t="s">
        <v>76</v>
      </c>
      <c r="D1989" s="5" t="s">
        <v>2867</v>
      </c>
      <c r="E1989" s="12">
        <v>58.8</v>
      </c>
      <c r="F1989" s="5" t="s">
        <v>68</v>
      </c>
      <c r="G1989" s="5">
        <v>1656515</v>
      </c>
      <c r="H1989" s="36" t="s">
        <v>76</v>
      </c>
      <c r="I1989" s="5">
        <v>165</v>
      </c>
      <c r="J1989" s="5">
        <v>65</v>
      </c>
      <c r="K1989" s="5">
        <v>15</v>
      </c>
      <c r="L1989" s="5" t="s">
        <v>2845</v>
      </c>
      <c r="M1989" s="5">
        <v>81</v>
      </c>
      <c r="N1989" s="5"/>
      <c r="O1989" s="5" t="s">
        <v>33</v>
      </c>
      <c r="P1989" s="5"/>
      <c r="Q1989" s="5" t="s">
        <v>26</v>
      </c>
      <c r="R1989" s="5" t="s">
        <v>27</v>
      </c>
      <c r="S1989" s="5">
        <v>70</v>
      </c>
      <c r="T1989" s="5" t="s">
        <v>22</v>
      </c>
      <c r="U1989" s="5" t="s">
        <v>23</v>
      </c>
      <c r="V1989" s="5" t="s">
        <v>24</v>
      </c>
      <c r="W1989" s="12">
        <v>58.8</v>
      </c>
      <c r="X1989" s="7">
        <f t="shared" si="124"/>
        <v>0.28000000000000003</v>
      </c>
      <c r="Y1989" s="5">
        <f t="shared" si="125"/>
        <v>42.335999999999999</v>
      </c>
      <c r="AI1989" t="e">
        <f>VLOOKUP(A1989,NP!$A:$B,2,FALSE)</f>
        <v>#N/A</v>
      </c>
      <c r="AJ1989">
        <f t="shared" si="126"/>
        <v>0</v>
      </c>
      <c r="AK1989">
        <f>VLOOKUP(F1989,Kondition!$B$4:$AG$31,9,FALSE)*100</f>
        <v>28.000000000000004</v>
      </c>
      <c r="AL1989" t="e">
        <f t="shared" si="127"/>
        <v>#REF!</v>
      </c>
      <c r="AM1989">
        <v>16</v>
      </c>
    </row>
    <row r="1990" spans="1:39" x14ac:dyDescent="0.3">
      <c r="A1990" s="5">
        <v>10372255</v>
      </c>
      <c r="B1990" s="6">
        <v>4250427420998</v>
      </c>
      <c r="C1990" s="5" t="s">
        <v>76</v>
      </c>
      <c r="D1990" s="5" t="s">
        <v>2922</v>
      </c>
      <c r="E1990" s="12">
        <v>149.19999999999999</v>
      </c>
      <c r="F1990" s="5" t="s">
        <v>68</v>
      </c>
      <c r="G1990" s="5">
        <v>2354518</v>
      </c>
      <c r="H1990" s="36" t="s">
        <v>76</v>
      </c>
      <c r="I1990" s="5">
        <v>235</v>
      </c>
      <c r="J1990" s="5">
        <v>45</v>
      </c>
      <c r="K1990" s="5">
        <v>18</v>
      </c>
      <c r="L1990" s="5" t="s">
        <v>2845</v>
      </c>
      <c r="M1990" s="5">
        <v>98</v>
      </c>
      <c r="N1990" s="5"/>
      <c r="O1990" s="5" t="s">
        <v>25</v>
      </c>
      <c r="P1990" s="5"/>
      <c r="Q1990" s="5" t="s">
        <v>26</v>
      </c>
      <c r="R1990" s="5" t="s">
        <v>27</v>
      </c>
      <c r="S1990" s="5">
        <v>72</v>
      </c>
      <c r="T1990" s="5" t="s">
        <v>22</v>
      </c>
      <c r="U1990" s="5" t="s">
        <v>23</v>
      </c>
      <c r="V1990" s="5" t="s">
        <v>24</v>
      </c>
      <c r="W1990" s="12">
        <v>149.19999999999999</v>
      </c>
      <c r="X1990" s="7">
        <f t="shared" si="124"/>
        <v>0.3</v>
      </c>
      <c r="Y1990" s="5">
        <f t="shared" si="125"/>
        <v>104.43999999999998</v>
      </c>
      <c r="AI1990" t="e">
        <f>VLOOKUP(A1990,NP!$A:$B,2,FALSE)</f>
        <v>#N/A</v>
      </c>
      <c r="AJ1990">
        <f t="shared" si="126"/>
        <v>0</v>
      </c>
      <c r="AK1990">
        <f>VLOOKUP(F1990,Kondition!$B$4:$AG$31,18,FALSE)*100</f>
        <v>30</v>
      </c>
      <c r="AL1990" t="e">
        <f t="shared" si="127"/>
        <v>#REF!</v>
      </c>
      <c r="AM1990">
        <v>17</v>
      </c>
    </row>
    <row r="1991" spans="1:39" x14ac:dyDescent="0.3">
      <c r="A1991" s="5">
        <v>10372287</v>
      </c>
      <c r="B1991" s="6">
        <v>4250427415765</v>
      </c>
      <c r="C1991" s="5" t="s">
        <v>76</v>
      </c>
      <c r="D1991" s="5" t="s">
        <v>2940</v>
      </c>
      <c r="E1991" s="12">
        <v>189.3</v>
      </c>
      <c r="F1991" s="5" t="s">
        <v>68</v>
      </c>
      <c r="G1991" s="5">
        <v>2554018</v>
      </c>
      <c r="H1991" s="36" t="s">
        <v>76</v>
      </c>
      <c r="I1991" s="5">
        <v>255</v>
      </c>
      <c r="J1991" s="5">
        <v>40</v>
      </c>
      <c r="K1991" s="5">
        <v>18</v>
      </c>
      <c r="L1991" s="5" t="s">
        <v>2845</v>
      </c>
      <c r="M1991" s="5">
        <v>99</v>
      </c>
      <c r="N1991" s="5"/>
      <c r="O1991" s="5" t="s">
        <v>29</v>
      </c>
      <c r="P1991" s="5"/>
      <c r="Q1991" s="5" t="s">
        <v>26</v>
      </c>
      <c r="R1991" s="5" t="s">
        <v>27</v>
      </c>
      <c r="S1991" s="5">
        <v>72</v>
      </c>
      <c r="T1991" s="5" t="s">
        <v>22</v>
      </c>
      <c r="U1991" s="5" t="s">
        <v>23</v>
      </c>
      <c r="V1991" s="5" t="s">
        <v>24</v>
      </c>
      <c r="W1991" s="12">
        <v>189.3</v>
      </c>
      <c r="X1991" s="7">
        <f t="shared" si="124"/>
        <v>0.3</v>
      </c>
      <c r="Y1991" s="5">
        <f t="shared" si="125"/>
        <v>132.51</v>
      </c>
      <c r="AI1991" t="e">
        <f>VLOOKUP(A1991,NP!$A:$B,2,FALSE)</f>
        <v>#N/A</v>
      </c>
      <c r="AJ1991">
        <f t="shared" si="126"/>
        <v>0</v>
      </c>
      <c r="AK1991">
        <f>VLOOKUP(F1991,Kondition!$B$4:$AG$31,18,FALSE)*100</f>
        <v>30</v>
      </c>
      <c r="AL1991" t="e">
        <f t="shared" si="127"/>
        <v>#REF!</v>
      </c>
      <c r="AM1991">
        <v>17</v>
      </c>
    </row>
    <row r="1992" spans="1:39" x14ac:dyDescent="0.3">
      <c r="A1992" s="5">
        <v>10372321</v>
      </c>
      <c r="B1992" s="6">
        <v>4250427421070</v>
      </c>
      <c r="C1992" s="5" t="s">
        <v>76</v>
      </c>
      <c r="D1992" s="5" t="s">
        <v>2916</v>
      </c>
      <c r="E1992" s="12">
        <v>183</v>
      </c>
      <c r="F1992" s="5" t="s">
        <v>68</v>
      </c>
      <c r="G1992" s="5">
        <v>2554018</v>
      </c>
      <c r="H1992" s="36" t="s">
        <v>76</v>
      </c>
      <c r="I1992" s="5">
        <v>255</v>
      </c>
      <c r="J1992" s="5">
        <v>40</v>
      </c>
      <c r="K1992" s="5">
        <v>18</v>
      </c>
      <c r="L1992" s="5" t="s">
        <v>2845</v>
      </c>
      <c r="M1992" s="5">
        <v>99</v>
      </c>
      <c r="N1992" s="5"/>
      <c r="O1992" s="5" t="s">
        <v>25</v>
      </c>
      <c r="P1992" s="5"/>
      <c r="Q1992" s="5" t="s">
        <v>26</v>
      </c>
      <c r="R1992" s="5" t="s">
        <v>27</v>
      </c>
      <c r="S1992" s="5">
        <v>72</v>
      </c>
      <c r="T1992" s="5" t="s">
        <v>22</v>
      </c>
      <c r="U1992" s="5" t="s">
        <v>23</v>
      </c>
      <c r="V1992" s="5" t="s">
        <v>24</v>
      </c>
      <c r="W1992" s="12">
        <v>183</v>
      </c>
      <c r="X1992" s="7">
        <f t="shared" si="124"/>
        <v>0.3</v>
      </c>
      <c r="Y1992" s="5">
        <f t="shared" si="125"/>
        <v>128.1</v>
      </c>
      <c r="AI1992" t="e">
        <f>VLOOKUP(A1992,NP!$A:$B,2,FALSE)</f>
        <v>#N/A</v>
      </c>
      <c r="AJ1992">
        <f t="shared" si="126"/>
        <v>0</v>
      </c>
      <c r="AK1992">
        <f>VLOOKUP(F1992,Kondition!$B$4:$AG$31,18,FALSE)*100</f>
        <v>30</v>
      </c>
      <c r="AL1992" t="e">
        <f t="shared" si="127"/>
        <v>#REF!</v>
      </c>
      <c r="AM1992">
        <v>17</v>
      </c>
    </row>
    <row r="1993" spans="1:39" x14ac:dyDescent="0.3">
      <c r="A1993" s="5">
        <v>10372322</v>
      </c>
      <c r="B1993" s="6">
        <v>4250427421063</v>
      </c>
      <c r="C1993" s="5" t="s">
        <v>76</v>
      </c>
      <c r="D1993" s="5" t="s">
        <v>2918</v>
      </c>
      <c r="E1993" s="12">
        <v>251.7</v>
      </c>
      <c r="F1993" s="5" t="s">
        <v>68</v>
      </c>
      <c r="G1993" s="5">
        <v>2454020</v>
      </c>
      <c r="H1993" s="36" t="s">
        <v>76</v>
      </c>
      <c r="I1993" s="5">
        <v>245</v>
      </c>
      <c r="J1993" s="5">
        <v>40</v>
      </c>
      <c r="K1993" s="5">
        <v>20</v>
      </c>
      <c r="L1993" s="5" t="s">
        <v>2845</v>
      </c>
      <c r="M1993" s="5">
        <v>99</v>
      </c>
      <c r="N1993" s="5"/>
      <c r="O1993" s="5" t="s">
        <v>25</v>
      </c>
      <c r="P1993" s="5"/>
      <c r="Q1993" s="5" t="s">
        <v>26</v>
      </c>
      <c r="R1993" s="5" t="s">
        <v>27</v>
      </c>
      <c r="S1993" s="5">
        <v>72</v>
      </c>
      <c r="T1993" s="5" t="s">
        <v>22</v>
      </c>
      <c r="U1993" s="5" t="s">
        <v>23</v>
      </c>
      <c r="V1993" s="5" t="s">
        <v>24</v>
      </c>
      <c r="W1993" s="12">
        <v>251.7</v>
      </c>
      <c r="X1993" s="7" t="str">
        <f t="shared" si="124"/>
        <v>NP</v>
      </c>
      <c r="Y1993" s="5">
        <f t="shared" si="125"/>
        <v>164</v>
      </c>
      <c r="AI1993">
        <f>VLOOKUP(A1993,NP!$A:$B,2,FALSE)</f>
        <v>164</v>
      </c>
      <c r="AJ1993">
        <f t="shared" si="126"/>
        <v>164</v>
      </c>
      <c r="AK1993">
        <f>VLOOKUP(F1993,Kondition!$B$4:$AG$309,24,FALSE)*100</f>
        <v>34</v>
      </c>
      <c r="AL1993" t="e">
        <f t="shared" si="127"/>
        <v>#REF!</v>
      </c>
      <c r="AM1993">
        <v>19</v>
      </c>
    </row>
    <row r="1994" spans="1:39" x14ac:dyDescent="0.3">
      <c r="A1994" s="5">
        <v>10372323</v>
      </c>
      <c r="B1994" s="6">
        <v>4250427421056</v>
      </c>
      <c r="C1994" s="5" t="s">
        <v>76</v>
      </c>
      <c r="D1994" s="5" t="s">
        <v>2917</v>
      </c>
      <c r="E1994" s="12">
        <v>134.19999999999999</v>
      </c>
      <c r="F1994" s="5" t="s">
        <v>68</v>
      </c>
      <c r="G1994" s="5">
        <v>2254018</v>
      </c>
      <c r="H1994" s="36" t="s">
        <v>76</v>
      </c>
      <c r="I1994" s="5">
        <v>225</v>
      </c>
      <c r="J1994" s="5">
        <v>40</v>
      </c>
      <c r="K1994" s="5">
        <v>18</v>
      </c>
      <c r="L1994" s="5" t="s">
        <v>2845</v>
      </c>
      <c r="M1994" s="5">
        <v>92</v>
      </c>
      <c r="N1994" s="5"/>
      <c r="O1994" s="5" t="s">
        <v>25</v>
      </c>
      <c r="P1994" s="5"/>
      <c r="Q1994" s="5" t="s">
        <v>26</v>
      </c>
      <c r="R1994" s="5" t="s">
        <v>27</v>
      </c>
      <c r="S1994" s="5">
        <v>72</v>
      </c>
      <c r="T1994" s="5" t="s">
        <v>22</v>
      </c>
      <c r="U1994" s="5" t="s">
        <v>23</v>
      </c>
      <c r="V1994" s="5" t="s">
        <v>24</v>
      </c>
      <c r="W1994" s="12">
        <v>134.19999999999999</v>
      </c>
      <c r="X1994" s="7">
        <f t="shared" si="124"/>
        <v>0.3</v>
      </c>
      <c r="Y1994" s="5">
        <f t="shared" si="125"/>
        <v>93.939999999999984</v>
      </c>
      <c r="AI1994" t="e">
        <f>VLOOKUP(A1994,NP!$A:$B,2,FALSE)</f>
        <v>#N/A</v>
      </c>
      <c r="AJ1994">
        <f t="shared" si="126"/>
        <v>0</v>
      </c>
      <c r="AK1994">
        <f>VLOOKUP(F1994,Kondition!$B$4:$AG$31,18,FALSE)*100</f>
        <v>30</v>
      </c>
      <c r="AL1994" t="e">
        <f t="shared" si="127"/>
        <v>#REF!</v>
      </c>
      <c r="AM1994">
        <v>17</v>
      </c>
    </row>
    <row r="1995" spans="1:39" x14ac:dyDescent="0.3">
      <c r="A1995" s="5">
        <v>10372324</v>
      </c>
      <c r="B1995" s="6">
        <v>4250427421049</v>
      </c>
      <c r="C1995" s="5" t="s">
        <v>76</v>
      </c>
      <c r="D1995" s="5" t="s">
        <v>2920</v>
      </c>
      <c r="E1995" s="12">
        <v>118</v>
      </c>
      <c r="F1995" s="5" t="s">
        <v>68</v>
      </c>
      <c r="G1995" s="5">
        <v>2154517</v>
      </c>
      <c r="H1995" s="36" t="s">
        <v>76</v>
      </c>
      <c r="I1995" s="5">
        <v>215</v>
      </c>
      <c r="J1995" s="5">
        <v>45</v>
      </c>
      <c r="K1995" s="5">
        <v>17</v>
      </c>
      <c r="L1995" s="5" t="s">
        <v>2845</v>
      </c>
      <c r="M1995" s="5">
        <v>91</v>
      </c>
      <c r="N1995" s="5"/>
      <c r="O1995" s="5" t="s">
        <v>25</v>
      </c>
      <c r="P1995" s="5"/>
      <c r="Q1995" s="5" t="s">
        <v>26</v>
      </c>
      <c r="R1995" s="5" t="s">
        <v>27</v>
      </c>
      <c r="S1995" s="5">
        <v>72</v>
      </c>
      <c r="T1995" s="5" t="s">
        <v>22</v>
      </c>
      <c r="U1995" s="5" t="s">
        <v>23</v>
      </c>
      <c r="V1995" s="5" t="s">
        <v>24</v>
      </c>
      <c r="W1995" s="12">
        <v>118</v>
      </c>
      <c r="X1995" s="7">
        <f t="shared" si="124"/>
        <v>0.3</v>
      </c>
      <c r="Y1995" s="5">
        <f t="shared" si="125"/>
        <v>82.6</v>
      </c>
      <c r="AI1995" t="e">
        <f>VLOOKUP(A1995,NP!$A:$B,2,FALSE)</f>
        <v>#N/A</v>
      </c>
      <c r="AJ1995">
        <f t="shared" si="126"/>
        <v>0</v>
      </c>
      <c r="AK1995">
        <f>VLOOKUP(F1995,Kondition!$B$4:$AG$31,15,FALSE)*100</f>
        <v>30</v>
      </c>
      <c r="AL1995" t="e">
        <f t="shared" si="127"/>
        <v>#REF!</v>
      </c>
      <c r="AM1995">
        <v>17</v>
      </c>
    </row>
    <row r="1996" spans="1:39" x14ac:dyDescent="0.3">
      <c r="A1996" s="5">
        <v>10372325</v>
      </c>
      <c r="B1996" s="6">
        <v>4250427420974</v>
      </c>
      <c r="C1996" s="5" t="s">
        <v>76</v>
      </c>
      <c r="D1996" s="5" t="s">
        <v>2909</v>
      </c>
      <c r="E1996" s="12">
        <v>114.4</v>
      </c>
      <c r="F1996" s="5" t="s">
        <v>68</v>
      </c>
      <c r="G1996" s="5">
        <v>2154516</v>
      </c>
      <c r="H1996" s="36" t="s">
        <v>76</v>
      </c>
      <c r="I1996" s="5">
        <v>215</v>
      </c>
      <c r="J1996" s="5">
        <v>45</v>
      </c>
      <c r="K1996" s="5">
        <v>16</v>
      </c>
      <c r="L1996" s="5" t="s">
        <v>2845</v>
      </c>
      <c r="M1996" s="5">
        <v>90</v>
      </c>
      <c r="N1996" s="5"/>
      <c r="O1996" s="5" t="s">
        <v>25</v>
      </c>
      <c r="P1996" s="5"/>
      <c r="Q1996" s="5" t="s">
        <v>26</v>
      </c>
      <c r="R1996" s="5" t="s">
        <v>27</v>
      </c>
      <c r="S1996" s="5">
        <v>72</v>
      </c>
      <c r="T1996" s="5" t="s">
        <v>22</v>
      </c>
      <c r="U1996" s="5" t="s">
        <v>23</v>
      </c>
      <c r="V1996" s="5" t="s">
        <v>24</v>
      </c>
      <c r="W1996" s="12">
        <v>114.4</v>
      </c>
      <c r="X1996" s="7">
        <f t="shared" si="124"/>
        <v>0.3</v>
      </c>
      <c r="Y1996" s="5">
        <f t="shared" si="125"/>
        <v>80.08</v>
      </c>
      <c r="AI1996" t="e">
        <f>VLOOKUP(A1996,NP!$A:$B,2,FALSE)</f>
        <v>#N/A</v>
      </c>
      <c r="AJ1996">
        <f t="shared" si="126"/>
        <v>0</v>
      </c>
      <c r="AK1996">
        <f>VLOOKUP(F1996,Kondition!$B$4:$AG$31,12,FALSE)*100</f>
        <v>30</v>
      </c>
      <c r="AL1996" t="e">
        <f t="shared" si="127"/>
        <v>#REF!</v>
      </c>
      <c r="AM1996">
        <v>16</v>
      </c>
    </row>
    <row r="1997" spans="1:39" x14ac:dyDescent="0.3">
      <c r="A1997" s="5">
        <v>10372365</v>
      </c>
      <c r="B1997" s="6">
        <v>4250427415963</v>
      </c>
      <c r="C1997" s="5" t="s">
        <v>76</v>
      </c>
      <c r="D1997" s="5" t="s">
        <v>2942</v>
      </c>
      <c r="E1997" s="12">
        <v>259</v>
      </c>
      <c r="F1997" s="5" t="s">
        <v>68</v>
      </c>
      <c r="G1997" s="5">
        <v>2454020</v>
      </c>
      <c r="H1997" s="36" t="s">
        <v>76</v>
      </c>
      <c r="I1997" s="5">
        <v>245</v>
      </c>
      <c r="J1997" s="5">
        <v>40</v>
      </c>
      <c r="K1997" s="5">
        <v>20</v>
      </c>
      <c r="L1997" s="5" t="s">
        <v>2845</v>
      </c>
      <c r="M1997" s="5">
        <v>99</v>
      </c>
      <c r="N1997" s="5"/>
      <c r="O1997" s="5" t="s">
        <v>29</v>
      </c>
      <c r="P1997" s="5"/>
      <c r="Q1997" s="5" t="s">
        <v>20</v>
      </c>
      <c r="R1997" s="5" t="s">
        <v>27</v>
      </c>
      <c r="S1997" s="5">
        <v>71</v>
      </c>
      <c r="T1997" s="5" t="s">
        <v>22</v>
      </c>
      <c r="U1997" s="5" t="s">
        <v>23</v>
      </c>
      <c r="V1997" s="5" t="s">
        <v>24</v>
      </c>
      <c r="W1997" s="12">
        <v>259</v>
      </c>
      <c r="X1997" s="7" t="str">
        <f t="shared" si="124"/>
        <v>NP</v>
      </c>
      <c r="Y1997" s="5">
        <f t="shared" si="125"/>
        <v>167.5</v>
      </c>
      <c r="AI1997">
        <f>VLOOKUP(A1997,NP!$A:$B,2,FALSE)</f>
        <v>167.5</v>
      </c>
      <c r="AJ1997">
        <f t="shared" si="126"/>
        <v>167.5</v>
      </c>
      <c r="AK1997">
        <f>VLOOKUP(F1997,Kondition!$B$4:$AG$309,24,FALSE)*100</f>
        <v>34</v>
      </c>
      <c r="AL1997" t="e">
        <f t="shared" si="127"/>
        <v>#REF!</v>
      </c>
      <c r="AM1997">
        <v>19</v>
      </c>
    </row>
    <row r="1998" spans="1:39" x14ac:dyDescent="0.3">
      <c r="A1998" s="5">
        <v>10372417</v>
      </c>
      <c r="B1998" s="6">
        <v>4250427421254</v>
      </c>
      <c r="C1998" s="5" t="s">
        <v>76</v>
      </c>
      <c r="D1998" s="5" t="s">
        <v>2943</v>
      </c>
      <c r="E1998" s="12">
        <v>124.3</v>
      </c>
      <c r="F1998" s="5" t="s">
        <v>68</v>
      </c>
      <c r="G1998" s="5">
        <v>2056017</v>
      </c>
      <c r="H1998" s="36" t="s">
        <v>76</v>
      </c>
      <c r="I1998" s="5">
        <v>205</v>
      </c>
      <c r="J1998" s="5">
        <v>60</v>
      </c>
      <c r="K1998" s="5">
        <v>17</v>
      </c>
      <c r="L1998" s="5" t="s">
        <v>2845</v>
      </c>
      <c r="M1998" s="5">
        <v>93</v>
      </c>
      <c r="N1998" s="5"/>
      <c r="O1998" s="5" t="s">
        <v>19</v>
      </c>
      <c r="P1998" s="5"/>
      <c r="Q1998" s="5" t="s">
        <v>26</v>
      </c>
      <c r="R1998" s="5" t="s">
        <v>27</v>
      </c>
      <c r="S1998" s="5">
        <v>71</v>
      </c>
      <c r="T1998" s="5" t="s">
        <v>22</v>
      </c>
      <c r="U1998" s="5" t="s">
        <v>23</v>
      </c>
      <c r="V1998" s="5" t="s">
        <v>24</v>
      </c>
      <c r="W1998" s="12">
        <v>124.3</v>
      </c>
      <c r="X1998" s="7">
        <f t="shared" si="124"/>
        <v>0.3</v>
      </c>
      <c r="Y1998" s="5">
        <f t="shared" si="125"/>
        <v>87.009999999999991</v>
      </c>
      <c r="AI1998" t="e">
        <f>VLOOKUP(A1998,NP!$A:$B,2,FALSE)</f>
        <v>#N/A</v>
      </c>
      <c r="AJ1998">
        <f t="shared" si="126"/>
        <v>0</v>
      </c>
      <c r="AK1998">
        <f>VLOOKUP(F1998,Kondition!$B$4:$AG$31,15,FALSE)*100</f>
        <v>30</v>
      </c>
      <c r="AL1998" t="e">
        <f t="shared" si="127"/>
        <v>#REF!</v>
      </c>
      <c r="AM1998">
        <v>17</v>
      </c>
    </row>
    <row r="1999" spans="1:39" x14ac:dyDescent="0.3">
      <c r="A1999" s="5">
        <v>10372420</v>
      </c>
      <c r="B1999" s="6">
        <v>4250427421438</v>
      </c>
      <c r="C1999" s="5" t="s">
        <v>76</v>
      </c>
      <c r="D1999" s="5" t="s">
        <v>2868</v>
      </c>
      <c r="E1999" s="12">
        <v>57.7</v>
      </c>
      <c r="F1999" s="5" t="s">
        <v>68</v>
      </c>
      <c r="G1999" s="5">
        <v>1756513</v>
      </c>
      <c r="H1999" s="36" t="s">
        <v>76</v>
      </c>
      <c r="I1999" s="5">
        <v>175</v>
      </c>
      <c r="J1999" s="5">
        <v>65</v>
      </c>
      <c r="K1999" s="5">
        <v>13</v>
      </c>
      <c r="L1999" s="5" t="s">
        <v>2845</v>
      </c>
      <c r="M1999" s="5">
        <v>80</v>
      </c>
      <c r="N1999" s="5"/>
      <c r="O1999" s="5" t="s">
        <v>33</v>
      </c>
      <c r="P1999" s="5"/>
      <c r="Q1999" s="5" t="s">
        <v>26</v>
      </c>
      <c r="R1999" s="5" t="s">
        <v>27</v>
      </c>
      <c r="S1999" s="5">
        <v>70</v>
      </c>
      <c r="T1999" s="5" t="s">
        <v>22</v>
      </c>
      <c r="U1999" s="5" t="s">
        <v>23</v>
      </c>
      <c r="V1999" s="5" t="s">
        <v>24</v>
      </c>
      <c r="W1999" s="12">
        <v>57.7</v>
      </c>
      <c r="X1999" s="7">
        <f t="shared" si="124"/>
        <v>0.28000000000000003</v>
      </c>
      <c r="Y1999" s="5">
        <f t="shared" si="125"/>
        <v>41.544000000000004</v>
      </c>
      <c r="AI1999" t="e">
        <f>VLOOKUP(A1999,NP!$A:$B,2,FALSE)</f>
        <v>#N/A</v>
      </c>
      <c r="AJ1999">
        <f t="shared" si="126"/>
        <v>0</v>
      </c>
      <c r="AK1999">
        <f>VLOOKUP(F1999,Kondition!$B$4:$AG$31,3,FALSE)*100</f>
        <v>28.000000000000004</v>
      </c>
      <c r="AL1999" t="e">
        <f t="shared" si="127"/>
        <v>#REF!</v>
      </c>
      <c r="AM1999">
        <v>16</v>
      </c>
    </row>
    <row r="2000" spans="1:39" x14ac:dyDescent="0.3">
      <c r="A2000" s="5">
        <v>10372422</v>
      </c>
      <c r="B2000" s="6">
        <v>4250427421452</v>
      </c>
      <c r="C2000" s="5" t="s">
        <v>76</v>
      </c>
      <c r="D2000" s="5" t="s">
        <v>2897</v>
      </c>
      <c r="E2000" s="12">
        <v>120.1</v>
      </c>
      <c r="F2000" s="5" t="s">
        <v>68</v>
      </c>
      <c r="G2000" s="5">
        <v>2356016</v>
      </c>
      <c r="H2000" s="36" t="s">
        <v>76</v>
      </c>
      <c r="I2000" s="5">
        <v>235</v>
      </c>
      <c r="J2000" s="5">
        <v>60</v>
      </c>
      <c r="K2000" s="5">
        <v>16</v>
      </c>
      <c r="L2000" s="5" t="s">
        <v>2845</v>
      </c>
      <c r="M2000" s="5">
        <v>100</v>
      </c>
      <c r="N2000" s="5"/>
      <c r="O2000" s="5" t="s">
        <v>19</v>
      </c>
      <c r="P2000" s="5"/>
      <c r="Q2000" s="5" t="s">
        <v>26</v>
      </c>
      <c r="R2000" s="5" t="s">
        <v>27</v>
      </c>
      <c r="S2000" s="5">
        <v>71</v>
      </c>
      <c r="T2000" s="5" t="s">
        <v>22</v>
      </c>
      <c r="U2000" s="5" t="s">
        <v>23</v>
      </c>
      <c r="V2000" s="5" t="s">
        <v>24</v>
      </c>
      <c r="W2000" s="12">
        <v>120.1</v>
      </c>
      <c r="X2000" s="7">
        <f t="shared" si="124"/>
        <v>0.3</v>
      </c>
      <c r="Y2000" s="5">
        <f t="shared" si="125"/>
        <v>84.07</v>
      </c>
      <c r="AI2000" t="e">
        <f>VLOOKUP(A2000,NP!$A:$B,2,FALSE)</f>
        <v>#N/A</v>
      </c>
      <c r="AJ2000">
        <f t="shared" si="126"/>
        <v>0</v>
      </c>
      <c r="AK2000">
        <f>VLOOKUP(F2000,Kondition!$B$4:$AG$31,12,FALSE)*100</f>
        <v>30</v>
      </c>
      <c r="AL2000" t="e">
        <f t="shared" si="127"/>
        <v>#REF!</v>
      </c>
      <c r="AM2000">
        <v>16</v>
      </c>
    </row>
    <row r="2001" spans="1:39" x14ac:dyDescent="0.3">
      <c r="A2001" s="5">
        <v>10372423</v>
      </c>
      <c r="B2001" s="6">
        <v>4250427421445</v>
      </c>
      <c r="C2001" s="5" t="s">
        <v>76</v>
      </c>
      <c r="D2001" s="5" t="s">
        <v>2889</v>
      </c>
      <c r="E2001" s="12">
        <v>118</v>
      </c>
      <c r="F2001" s="5" t="s">
        <v>68</v>
      </c>
      <c r="G2001" s="5">
        <v>2255516</v>
      </c>
      <c r="H2001" s="36" t="s">
        <v>76</v>
      </c>
      <c r="I2001" s="5">
        <v>225</v>
      </c>
      <c r="J2001" s="5">
        <v>55</v>
      </c>
      <c r="K2001" s="5">
        <v>16</v>
      </c>
      <c r="L2001" s="5" t="s">
        <v>2845</v>
      </c>
      <c r="M2001" s="5">
        <v>99</v>
      </c>
      <c r="N2001" s="5"/>
      <c r="O2001" s="5" t="s">
        <v>19</v>
      </c>
      <c r="P2001" s="5"/>
      <c r="Q2001" s="5" t="s">
        <v>26</v>
      </c>
      <c r="R2001" s="5" t="s">
        <v>27</v>
      </c>
      <c r="S2001" s="5">
        <v>72</v>
      </c>
      <c r="T2001" s="5" t="s">
        <v>22</v>
      </c>
      <c r="U2001" s="5" t="s">
        <v>23</v>
      </c>
      <c r="V2001" s="5" t="s">
        <v>24</v>
      </c>
      <c r="W2001" s="12">
        <v>118</v>
      </c>
      <c r="X2001" s="7">
        <f t="shared" si="124"/>
        <v>0.3</v>
      </c>
      <c r="Y2001" s="5">
        <f t="shared" si="125"/>
        <v>82.6</v>
      </c>
      <c r="AI2001" t="e">
        <f>VLOOKUP(A2001,NP!$A:$B,2,FALSE)</f>
        <v>#N/A</v>
      </c>
      <c r="AJ2001">
        <f t="shared" si="126"/>
        <v>0</v>
      </c>
      <c r="AK2001">
        <f>VLOOKUP(F2001,Kondition!$B$4:$AG$31,12,FALSE)*100</f>
        <v>30</v>
      </c>
      <c r="AL2001" t="e">
        <f t="shared" si="127"/>
        <v>#REF!</v>
      </c>
      <c r="AM2001">
        <v>16</v>
      </c>
    </row>
    <row r="2002" spans="1:39" x14ac:dyDescent="0.3">
      <c r="A2002" s="5">
        <v>10372425</v>
      </c>
      <c r="B2002" s="6">
        <v>4250427421285</v>
      </c>
      <c r="C2002" s="5" t="s">
        <v>76</v>
      </c>
      <c r="D2002" s="5" t="s">
        <v>2944</v>
      </c>
      <c r="E2002" s="12">
        <v>270.39999999999998</v>
      </c>
      <c r="F2002" s="5" t="s">
        <v>68</v>
      </c>
      <c r="G2002" s="5">
        <v>2554020</v>
      </c>
      <c r="H2002" s="36" t="s">
        <v>76</v>
      </c>
      <c r="I2002" s="5">
        <v>255</v>
      </c>
      <c r="J2002" s="5">
        <v>40</v>
      </c>
      <c r="K2002" s="5">
        <v>20</v>
      </c>
      <c r="L2002" s="5" t="s">
        <v>2845</v>
      </c>
      <c r="M2002" s="5">
        <v>101</v>
      </c>
      <c r="N2002" s="5"/>
      <c r="O2002" s="5" t="s">
        <v>25</v>
      </c>
      <c r="P2002" s="5"/>
      <c r="Q2002" s="5" t="s">
        <v>26</v>
      </c>
      <c r="R2002" s="5" t="s">
        <v>27</v>
      </c>
      <c r="S2002" s="5">
        <v>72</v>
      </c>
      <c r="T2002" s="5" t="s">
        <v>22</v>
      </c>
      <c r="U2002" s="5" t="s">
        <v>23</v>
      </c>
      <c r="V2002" s="5" t="s">
        <v>24</v>
      </c>
      <c r="W2002" s="12">
        <v>270.39999999999998</v>
      </c>
      <c r="X2002" s="7" t="str">
        <f t="shared" si="124"/>
        <v>NP</v>
      </c>
      <c r="Y2002" s="5">
        <f t="shared" si="125"/>
        <v>173</v>
      </c>
      <c r="AI2002">
        <f>VLOOKUP(A2002,NP!$A:$B,2,FALSE)</f>
        <v>173</v>
      </c>
      <c r="AJ2002">
        <f t="shared" si="126"/>
        <v>173</v>
      </c>
      <c r="AK2002">
        <f>VLOOKUP(F2002,Kondition!$B$4:$AG$309,24,FALSE)*100</f>
        <v>34</v>
      </c>
      <c r="AL2002" t="e">
        <f t="shared" si="127"/>
        <v>#REF!</v>
      </c>
      <c r="AM2002">
        <v>19</v>
      </c>
    </row>
    <row r="2003" spans="1:39" x14ac:dyDescent="0.3">
      <c r="A2003" s="5">
        <v>10372451</v>
      </c>
      <c r="B2003" s="6">
        <v>4250427421278</v>
      </c>
      <c r="C2003" s="5" t="s">
        <v>76</v>
      </c>
      <c r="D2003" s="5" t="s">
        <v>2945</v>
      </c>
      <c r="E2003" s="12">
        <v>211.1</v>
      </c>
      <c r="F2003" s="5" t="s">
        <v>68</v>
      </c>
      <c r="G2003" s="5">
        <v>2454519</v>
      </c>
      <c r="H2003" s="36" t="s">
        <v>76</v>
      </c>
      <c r="I2003" s="5">
        <v>245</v>
      </c>
      <c r="J2003" s="5">
        <v>45</v>
      </c>
      <c r="K2003" s="5">
        <v>19</v>
      </c>
      <c r="L2003" s="5" t="s">
        <v>2845</v>
      </c>
      <c r="M2003" s="5">
        <v>102</v>
      </c>
      <c r="N2003" s="5"/>
      <c r="O2003" s="5" t="s">
        <v>25</v>
      </c>
      <c r="P2003" s="5"/>
      <c r="Q2003" s="5" t="s">
        <v>26</v>
      </c>
      <c r="R2003" s="5" t="s">
        <v>27</v>
      </c>
      <c r="S2003" s="5">
        <v>72</v>
      </c>
      <c r="T2003" s="5" t="s">
        <v>22</v>
      </c>
      <c r="U2003" s="5" t="s">
        <v>23</v>
      </c>
      <c r="V2003" s="5" t="s">
        <v>24</v>
      </c>
      <c r="W2003" s="12">
        <v>211.1</v>
      </c>
      <c r="X2003" s="7">
        <f t="shared" si="124"/>
        <v>0.34</v>
      </c>
      <c r="Y2003" s="5">
        <f t="shared" si="125"/>
        <v>139.32599999999999</v>
      </c>
      <c r="AI2003" t="e">
        <f>VLOOKUP(A2003,NP!$A:$B,2,FALSE)</f>
        <v>#N/A</v>
      </c>
      <c r="AJ2003">
        <f t="shared" si="126"/>
        <v>0</v>
      </c>
      <c r="AK2003">
        <f>VLOOKUP(F2003,Kondition!$B$4:$AG$31,21,FALSE)*100</f>
        <v>34</v>
      </c>
      <c r="AL2003" t="e">
        <f t="shared" si="127"/>
        <v>#REF!</v>
      </c>
      <c r="AM2003">
        <v>19</v>
      </c>
    </row>
    <row r="2004" spans="1:39" x14ac:dyDescent="0.3">
      <c r="A2004" s="5">
        <v>10372452</v>
      </c>
      <c r="B2004" s="6">
        <v>4250427421247</v>
      </c>
      <c r="C2004" s="5" t="s">
        <v>76</v>
      </c>
      <c r="D2004" s="5" t="s">
        <v>2946</v>
      </c>
      <c r="E2004" s="12">
        <v>182</v>
      </c>
      <c r="F2004" s="5" t="s">
        <v>68</v>
      </c>
      <c r="G2004" s="5">
        <v>2355017</v>
      </c>
      <c r="H2004" s="36" t="s">
        <v>76</v>
      </c>
      <c r="I2004" s="5">
        <v>235</v>
      </c>
      <c r="J2004" s="5">
        <v>50</v>
      </c>
      <c r="K2004" s="5">
        <v>17</v>
      </c>
      <c r="L2004" s="5" t="s">
        <v>2845</v>
      </c>
      <c r="M2004" s="5">
        <v>100</v>
      </c>
      <c r="N2004" s="5"/>
      <c r="O2004" s="5" t="s">
        <v>25</v>
      </c>
      <c r="P2004" s="5"/>
      <c r="Q2004" s="5" t="s">
        <v>26</v>
      </c>
      <c r="R2004" s="5" t="s">
        <v>27</v>
      </c>
      <c r="S2004" s="5">
        <v>72</v>
      </c>
      <c r="T2004" s="5" t="s">
        <v>22</v>
      </c>
      <c r="U2004" s="5" t="s">
        <v>23</v>
      </c>
      <c r="V2004" s="5" t="s">
        <v>24</v>
      </c>
      <c r="W2004" s="12">
        <v>182</v>
      </c>
      <c r="X2004" s="7">
        <f t="shared" si="124"/>
        <v>0.3</v>
      </c>
      <c r="Y2004" s="5">
        <f t="shared" si="125"/>
        <v>127.39999999999999</v>
      </c>
      <c r="AI2004" t="e">
        <f>VLOOKUP(A2004,NP!$A:$B,2,FALSE)</f>
        <v>#N/A</v>
      </c>
      <c r="AJ2004">
        <f t="shared" si="126"/>
        <v>0</v>
      </c>
      <c r="AK2004">
        <f>VLOOKUP(F2004,Kondition!$B$4:$AG$31,15,FALSE)*100</f>
        <v>30</v>
      </c>
      <c r="AL2004" t="e">
        <f t="shared" si="127"/>
        <v>#REF!</v>
      </c>
      <c r="AM2004">
        <v>17</v>
      </c>
    </row>
    <row r="2005" spans="1:39" x14ac:dyDescent="0.3">
      <c r="A2005" s="5">
        <v>10372453</v>
      </c>
      <c r="B2005" s="6">
        <v>4250427421292</v>
      </c>
      <c r="C2005" s="5" t="s">
        <v>76</v>
      </c>
      <c r="D2005" s="5" t="s">
        <v>2947</v>
      </c>
      <c r="E2005" s="12">
        <v>352.7</v>
      </c>
      <c r="F2005" s="5" t="s">
        <v>68</v>
      </c>
      <c r="G2005" s="5">
        <v>2553521</v>
      </c>
      <c r="H2005" s="36" t="s">
        <v>76</v>
      </c>
      <c r="I2005" s="5">
        <v>255</v>
      </c>
      <c r="J2005" s="5">
        <v>35</v>
      </c>
      <c r="K2005" s="5">
        <v>21</v>
      </c>
      <c r="L2005" s="5" t="s">
        <v>2845</v>
      </c>
      <c r="M2005" s="5">
        <v>98</v>
      </c>
      <c r="N2005" s="5"/>
      <c r="O2005" s="5" t="s">
        <v>29</v>
      </c>
      <c r="P2005" s="5"/>
      <c r="Q2005" s="5" t="s">
        <v>26</v>
      </c>
      <c r="R2005" s="5" t="s">
        <v>27</v>
      </c>
      <c r="S2005" s="5">
        <v>70</v>
      </c>
      <c r="T2005" s="5" t="s">
        <v>35</v>
      </c>
      <c r="U2005" s="5" t="s">
        <v>23</v>
      </c>
      <c r="V2005" s="5" t="s">
        <v>24</v>
      </c>
      <c r="W2005" s="12">
        <v>352.7</v>
      </c>
      <c r="X2005" s="7" t="str">
        <f t="shared" si="124"/>
        <v>NP</v>
      </c>
      <c r="Y2005" s="5">
        <f t="shared" si="125"/>
        <v>213.5</v>
      </c>
      <c r="AI2005">
        <f>VLOOKUP(A2005,NP!$A:$B,2,FALSE)</f>
        <v>213.5</v>
      </c>
      <c r="AJ2005">
        <f t="shared" si="126"/>
        <v>213.5</v>
      </c>
      <c r="AK2005">
        <f>VLOOKUP(F2005,Kondition!$B$4:$AG$31,27,FALSE)*100</f>
        <v>34</v>
      </c>
      <c r="AL2005" t="e">
        <f t="shared" si="127"/>
        <v>#REF!</v>
      </c>
      <c r="AM2005">
        <v>19</v>
      </c>
    </row>
    <row r="2006" spans="1:39" x14ac:dyDescent="0.3">
      <c r="A2006" s="5">
        <v>10372462</v>
      </c>
      <c r="B2006" s="6">
        <v>4250427421230</v>
      </c>
      <c r="C2006" s="5" t="s">
        <v>76</v>
      </c>
      <c r="D2006" s="5" t="s">
        <v>2948</v>
      </c>
      <c r="E2006" s="12">
        <v>164.3</v>
      </c>
      <c r="F2006" s="5" t="s">
        <v>68</v>
      </c>
      <c r="G2006" s="5">
        <v>2354018</v>
      </c>
      <c r="H2006" s="36" t="s">
        <v>76</v>
      </c>
      <c r="I2006" s="5">
        <v>235</v>
      </c>
      <c r="J2006" s="5">
        <v>40</v>
      </c>
      <c r="K2006" s="5">
        <v>18</v>
      </c>
      <c r="L2006" s="5" t="s">
        <v>2845</v>
      </c>
      <c r="M2006" s="5">
        <v>95</v>
      </c>
      <c r="N2006" s="5"/>
      <c r="O2006" s="5" t="s">
        <v>25</v>
      </c>
      <c r="P2006" s="5"/>
      <c r="Q2006" s="5" t="s">
        <v>26</v>
      </c>
      <c r="R2006" s="5" t="s">
        <v>27</v>
      </c>
      <c r="S2006" s="5">
        <v>72</v>
      </c>
      <c r="T2006" s="5" t="s">
        <v>22</v>
      </c>
      <c r="U2006" s="5" t="s">
        <v>23</v>
      </c>
      <c r="V2006" s="5" t="s">
        <v>24</v>
      </c>
      <c r="W2006" s="12">
        <v>164.3</v>
      </c>
      <c r="X2006" s="7">
        <f t="shared" si="124"/>
        <v>0.3</v>
      </c>
      <c r="Y2006" s="5">
        <f t="shared" si="125"/>
        <v>115.01</v>
      </c>
      <c r="AI2006" t="e">
        <f>VLOOKUP(A2006,NP!$A:$B,2,FALSE)</f>
        <v>#N/A</v>
      </c>
      <c r="AJ2006">
        <f t="shared" si="126"/>
        <v>0</v>
      </c>
      <c r="AK2006">
        <f>VLOOKUP(F2006,Kondition!$B$4:$AG$31,18,FALSE)*100</f>
        <v>30</v>
      </c>
      <c r="AL2006" t="e">
        <f t="shared" si="127"/>
        <v>#REF!</v>
      </c>
      <c r="AM2006">
        <v>17</v>
      </c>
    </row>
    <row r="2007" spans="1:39" x14ac:dyDescent="0.3">
      <c r="A2007" s="5">
        <v>10372478</v>
      </c>
      <c r="B2007" s="6">
        <v>4250427421261</v>
      </c>
      <c r="C2007" s="5" t="s">
        <v>76</v>
      </c>
      <c r="D2007" s="5" t="s">
        <v>2949</v>
      </c>
      <c r="E2007" s="12">
        <v>166.4</v>
      </c>
      <c r="F2007" s="5" t="s">
        <v>68</v>
      </c>
      <c r="G2007" s="5">
        <v>2455517</v>
      </c>
      <c r="H2007" s="36" t="s">
        <v>76</v>
      </c>
      <c r="I2007" s="5">
        <v>245</v>
      </c>
      <c r="J2007" s="5">
        <v>55</v>
      </c>
      <c r="K2007" s="5">
        <v>17</v>
      </c>
      <c r="L2007" s="5" t="s">
        <v>2845</v>
      </c>
      <c r="M2007" s="5">
        <v>106</v>
      </c>
      <c r="N2007" s="5"/>
      <c r="O2007" s="5" t="s">
        <v>25</v>
      </c>
      <c r="P2007" s="5"/>
      <c r="Q2007" s="5" t="s">
        <v>26</v>
      </c>
      <c r="R2007" s="5" t="s">
        <v>27</v>
      </c>
      <c r="S2007" s="5">
        <v>72</v>
      </c>
      <c r="T2007" s="5" t="s">
        <v>22</v>
      </c>
      <c r="U2007" s="5" t="s">
        <v>23</v>
      </c>
      <c r="V2007" s="5" t="s">
        <v>24</v>
      </c>
      <c r="W2007" s="12">
        <v>166.4</v>
      </c>
      <c r="X2007" s="7">
        <f t="shared" si="124"/>
        <v>0.3</v>
      </c>
      <c r="Y2007" s="5">
        <f t="shared" si="125"/>
        <v>116.47999999999999</v>
      </c>
      <c r="AI2007" t="e">
        <f>VLOOKUP(A2007,NP!$A:$B,2,FALSE)</f>
        <v>#N/A</v>
      </c>
      <c r="AJ2007">
        <f t="shared" si="126"/>
        <v>0</v>
      </c>
      <c r="AK2007">
        <f>VLOOKUP(F2007,Kondition!$B$4:$AG$31,15,FALSE)*100</f>
        <v>30</v>
      </c>
      <c r="AL2007" t="e">
        <f t="shared" si="127"/>
        <v>#REF!</v>
      </c>
      <c r="AM2007">
        <v>17</v>
      </c>
    </row>
    <row r="2008" spans="1:39" x14ac:dyDescent="0.3">
      <c r="A2008" s="5">
        <v>10372498</v>
      </c>
      <c r="B2008" s="6">
        <v>4250427421223</v>
      </c>
      <c r="C2008" s="5" t="s">
        <v>76</v>
      </c>
      <c r="D2008" s="5" t="s">
        <v>2950</v>
      </c>
      <c r="E2008" s="12">
        <v>223.6</v>
      </c>
      <c r="F2008" s="5" t="s">
        <v>68</v>
      </c>
      <c r="G2008" s="5">
        <v>2353519</v>
      </c>
      <c r="H2008" s="36" t="s">
        <v>76</v>
      </c>
      <c r="I2008" s="5">
        <v>235</v>
      </c>
      <c r="J2008" s="5">
        <v>35</v>
      </c>
      <c r="K2008" s="5">
        <v>19</v>
      </c>
      <c r="L2008" s="5" t="s">
        <v>2845</v>
      </c>
      <c r="M2008" s="5">
        <v>91</v>
      </c>
      <c r="N2008" s="5"/>
      <c r="O2008" s="5" t="s">
        <v>29</v>
      </c>
      <c r="P2008" s="5"/>
      <c r="Q2008" s="5" t="s">
        <v>26</v>
      </c>
      <c r="R2008" s="5" t="s">
        <v>27</v>
      </c>
      <c r="S2008" s="5">
        <v>72</v>
      </c>
      <c r="T2008" s="5" t="s">
        <v>22</v>
      </c>
      <c r="U2008" s="5" t="s">
        <v>23</v>
      </c>
      <c r="V2008" s="5" t="s">
        <v>24</v>
      </c>
      <c r="W2008" s="12">
        <v>223.6</v>
      </c>
      <c r="X2008" s="7">
        <f t="shared" si="124"/>
        <v>0.34</v>
      </c>
      <c r="Y2008" s="5">
        <f t="shared" si="125"/>
        <v>147.57599999999996</v>
      </c>
      <c r="AI2008" t="e">
        <f>VLOOKUP(A2008,NP!$A:$B,2,FALSE)</f>
        <v>#N/A</v>
      </c>
      <c r="AJ2008">
        <f t="shared" si="126"/>
        <v>0</v>
      </c>
      <c r="AK2008">
        <f>VLOOKUP(F2008,Kondition!$B$4:$AG$31,21,FALSE)*100</f>
        <v>34</v>
      </c>
      <c r="AL2008" t="e">
        <f t="shared" si="127"/>
        <v>#REF!</v>
      </c>
      <c r="AM2008">
        <v>19</v>
      </c>
    </row>
    <row r="2009" spans="1:39" x14ac:dyDescent="0.3">
      <c r="A2009" s="5">
        <v>10372643</v>
      </c>
      <c r="B2009" s="6">
        <v>4250427423500</v>
      </c>
      <c r="C2009" s="5" t="s">
        <v>76</v>
      </c>
      <c r="D2009" s="5" t="s">
        <v>2865</v>
      </c>
      <c r="E2009" s="12">
        <v>72.3</v>
      </c>
      <c r="F2009" s="5" t="s">
        <v>68</v>
      </c>
      <c r="G2009" s="5">
        <v>1855514</v>
      </c>
      <c r="H2009" s="36" t="s">
        <v>76</v>
      </c>
      <c r="I2009" s="5">
        <v>185</v>
      </c>
      <c r="J2009" s="5">
        <v>55</v>
      </c>
      <c r="K2009" s="5">
        <v>14</v>
      </c>
      <c r="L2009" s="5" t="s">
        <v>2845</v>
      </c>
      <c r="M2009" s="5">
        <v>80</v>
      </c>
      <c r="N2009" s="5"/>
      <c r="O2009" s="5" t="s">
        <v>33</v>
      </c>
      <c r="P2009" s="5"/>
      <c r="Q2009" s="5" t="s">
        <v>26</v>
      </c>
      <c r="R2009" s="5" t="s">
        <v>27</v>
      </c>
      <c r="S2009" s="5">
        <v>70</v>
      </c>
      <c r="T2009" s="5" t="s">
        <v>22</v>
      </c>
      <c r="U2009" s="5" t="s">
        <v>23</v>
      </c>
      <c r="V2009" s="5" t="s">
        <v>24</v>
      </c>
      <c r="W2009" s="12">
        <v>72.3</v>
      </c>
      <c r="X2009" s="7">
        <f t="shared" si="124"/>
        <v>0.28000000000000003</v>
      </c>
      <c r="Y2009" s="5">
        <f t="shared" si="125"/>
        <v>52.055999999999997</v>
      </c>
      <c r="AI2009" t="e">
        <f>VLOOKUP(A2009,NP!$A:$B,2,FALSE)</f>
        <v>#N/A</v>
      </c>
      <c r="AJ2009">
        <f t="shared" si="126"/>
        <v>0</v>
      </c>
      <c r="AK2009">
        <f>VLOOKUP(F2009,Kondition!$B$4:$AG$31,6,FALSE)*100</f>
        <v>28.000000000000004</v>
      </c>
      <c r="AL2009" t="e">
        <f t="shared" si="127"/>
        <v>#REF!</v>
      </c>
      <c r="AM2009">
        <v>16</v>
      </c>
    </row>
    <row r="2010" spans="1:39" x14ac:dyDescent="0.3">
      <c r="A2010" s="5">
        <v>10372644</v>
      </c>
      <c r="B2010" s="6">
        <v>4250427423517</v>
      </c>
      <c r="C2010" s="5" t="s">
        <v>76</v>
      </c>
      <c r="D2010" s="5" t="s">
        <v>2878</v>
      </c>
      <c r="E2010" s="12">
        <v>59.3</v>
      </c>
      <c r="F2010" s="5" t="s">
        <v>68</v>
      </c>
      <c r="G2010" s="5">
        <v>1556015</v>
      </c>
      <c r="H2010" s="36" t="s">
        <v>76</v>
      </c>
      <c r="I2010" s="5">
        <v>155</v>
      </c>
      <c r="J2010" s="5">
        <v>60</v>
      </c>
      <c r="K2010" s="5">
        <v>15</v>
      </c>
      <c r="L2010" s="5" t="s">
        <v>2845</v>
      </c>
      <c r="M2010" s="5">
        <v>74</v>
      </c>
      <c r="N2010" s="5"/>
      <c r="O2010" s="5" t="s">
        <v>33</v>
      </c>
      <c r="P2010" s="5"/>
      <c r="Q2010" s="5" t="s">
        <v>26</v>
      </c>
      <c r="R2010" s="5" t="s">
        <v>27</v>
      </c>
      <c r="S2010" s="5">
        <v>70</v>
      </c>
      <c r="T2010" s="5" t="s">
        <v>22</v>
      </c>
      <c r="U2010" s="5" t="s">
        <v>23</v>
      </c>
      <c r="V2010" s="5" t="s">
        <v>24</v>
      </c>
      <c r="W2010" s="12">
        <v>59.3</v>
      </c>
      <c r="X2010" s="7">
        <f t="shared" si="124"/>
        <v>0.28000000000000003</v>
      </c>
      <c r="Y2010" s="5">
        <f t="shared" si="125"/>
        <v>42.695999999999998</v>
      </c>
      <c r="AI2010" t="e">
        <f>VLOOKUP(A2010,NP!$A:$B,2,FALSE)</f>
        <v>#N/A</v>
      </c>
      <c r="AJ2010">
        <f t="shared" si="126"/>
        <v>0</v>
      </c>
      <c r="AK2010">
        <f>VLOOKUP(F2010,Kondition!$B$4:$AG$31,9,FALSE)*100</f>
        <v>28.000000000000004</v>
      </c>
      <c r="AL2010" t="e">
        <f t="shared" si="127"/>
        <v>#REF!</v>
      </c>
      <c r="AM2010">
        <v>16</v>
      </c>
    </row>
    <row r="2011" spans="1:39" x14ac:dyDescent="0.3">
      <c r="A2011" s="5">
        <v>10372649</v>
      </c>
      <c r="B2011" s="6">
        <v>4250427422732</v>
      </c>
      <c r="C2011" s="5" t="s">
        <v>76</v>
      </c>
      <c r="D2011" s="5" t="s">
        <v>2951</v>
      </c>
      <c r="E2011" s="12">
        <v>54.1</v>
      </c>
      <c r="F2011" s="5" t="s">
        <v>68</v>
      </c>
      <c r="G2011" s="5">
        <v>1658013</v>
      </c>
      <c r="H2011" s="36" t="s">
        <v>76</v>
      </c>
      <c r="I2011" s="5">
        <v>165</v>
      </c>
      <c r="J2011" s="5">
        <v>80</v>
      </c>
      <c r="K2011" s="5">
        <v>13</v>
      </c>
      <c r="L2011" s="5" t="s">
        <v>2851</v>
      </c>
      <c r="M2011" s="5">
        <v>83</v>
      </c>
      <c r="N2011" s="5"/>
      <c r="O2011" s="5" t="s">
        <v>33</v>
      </c>
      <c r="P2011" s="5"/>
      <c r="Q2011" s="5" t="s">
        <v>20</v>
      </c>
      <c r="R2011" s="5" t="s">
        <v>21</v>
      </c>
      <c r="S2011" s="5">
        <v>69</v>
      </c>
      <c r="T2011" s="5" t="s">
        <v>22</v>
      </c>
      <c r="U2011" s="5" t="s">
        <v>23</v>
      </c>
      <c r="V2011" s="5" t="s">
        <v>24</v>
      </c>
      <c r="W2011" s="12">
        <v>54.1</v>
      </c>
      <c r="X2011" s="7">
        <f t="shared" si="124"/>
        <v>0.28000000000000003</v>
      </c>
      <c r="Y2011" s="5">
        <f t="shared" si="125"/>
        <v>38.951999999999998</v>
      </c>
      <c r="AI2011" t="e">
        <f>VLOOKUP(A2011,NP!$A:$B,2,FALSE)</f>
        <v>#N/A</v>
      </c>
      <c r="AJ2011">
        <f t="shared" si="126"/>
        <v>0</v>
      </c>
      <c r="AK2011">
        <f>VLOOKUP(F2011,Kondition!$B$4:$AG$31,3,FALSE)*100</f>
        <v>28.000000000000004</v>
      </c>
      <c r="AL2011" t="e">
        <f t="shared" si="127"/>
        <v>#REF!</v>
      </c>
      <c r="AM2011">
        <v>16</v>
      </c>
    </row>
    <row r="2012" spans="1:39" x14ac:dyDescent="0.3">
      <c r="A2012" s="5">
        <v>10372650</v>
      </c>
      <c r="B2012" s="6">
        <v>4250427422756</v>
      </c>
      <c r="C2012" s="5" t="s">
        <v>76</v>
      </c>
      <c r="D2012" s="5" t="s">
        <v>2952</v>
      </c>
      <c r="E2012" s="12">
        <v>44.3</v>
      </c>
      <c r="F2012" s="5" t="s">
        <v>68</v>
      </c>
      <c r="G2012" s="5">
        <v>1558013</v>
      </c>
      <c r="H2012" s="36" t="s">
        <v>76</v>
      </c>
      <c r="I2012" s="5">
        <v>155</v>
      </c>
      <c r="J2012" s="5">
        <v>80</v>
      </c>
      <c r="K2012" s="5">
        <v>13</v>
      </c>
      <c r="L2012" s="5" t="s">
        <v>2851</v>
      </c>
      <c r="M2012" s="5">
        <v>79</v>
      </c>
      <c r="N2012" s="5"/>
      <c r="O2012" s="5" t="s">
        <v>33</v>
      </c>
      <c r="P2012" s="5"/>
      <c r="Q2012" s="5" t="s">
        <v>20</v>
      </c>
      <c r="R2012" s="5" t="s">
        <v>21</v>
      </c>
      <c r="S2012" s="5">
        <v>69</v>
      </c>
      <c r="T2012" s="5" t="s">
        <v>22</v>
      </c>
      <c r="U2012" s="5" t="s">
        <v>23</v>
      </c>
      <c r="V2012" s="5" t="s">
        <v>24</v>
      </c>
      <c r="W2012" s="12">
        <v>44.3</v>
      </c>
      <c r="X2012" s="7">
        <f t="shared" si="124"/>
        <v>0.28000000000000003</v>
      </c>
      <c r="Y2012" s="5">
        <f t="shared" si="125"/>
        <v>31.895999999999997</v>
      </c>
      <c r="AI2012" t="e">
        <f>VLOOKUP(A2012,NP!$A:$B,2,FALSE)</f>
        <v>#N/A</v>
      </c>
      <c r="AJ2012">
        <f t="shared" si="126"/>
        <v>0</v>
      </c>
      <c r="AK2012">
        <f>VLOOKUP(F2012,Kondition!$B$4:$AG$31,3,FALSE)*100</f>
        <v>28.000000000000004</v>
      </c>
      <c r="AL2012" t="e">
        <f t="shared" si="127"/>
        <v>#REF!</v>
      </c>
      <c r="AM2012">
        <v>16</v>
      </c>
    </row>
    <row r="2013" spans="1:39" x14ac:dyDescent="0.3">
      <c r="A2013" s="5">
        <v>10372658</v>
      </c>
      <c r="B2013" s="6">
        <v>4250427422787</v>
      </c>
      <c r="C2013" s="5" t="s">
        <v>76</v>
      </c>
      <c r="D2013" s="5" t="s">
        <v>2953</v>
      </c>
      <c r="E2013" s="12">
        <v>62.6</v>
      </c>
      <c r="F2013" s="5" t="s">
        <v>68</v>
      </c>
      <c r="G2013" s="5">
        <v>1758014</v>
      </c>
      <c r="H2013" s="36" t="s">
        <v>76</v>
      </c>
      <c r="I2013" s="5">
        <v>175</v>
      </c>
      <c r="J2013" s="5">
        <v>80</v>
      </c>
      <c r="K2013" s="5">
        <v>14</v>
      </c>
      <c r="L2013" s="5" t="s">
        <v>2954</v>
      </c>
      <c r="M2013" s="5">
        <v>88</v>
      </c>
      <c r="N2013" s="5"/>
      <c r="O2013" s="5" t="s">
        <v>33</v>
      </c>
      <c r="P2013" s="5"/>
      <c r="Q2013" s="5" t="s">
        <v>20</v>
      </c>
      <c r="R2013" s="5" t="s">
        <v>21</v>
      </c>
      <c r="S2013" s="5">
        <v>71</v>
      </c>
      <c r="T2013" s="5" t="s">
        <v>22</v>
      </c>
      <c r="U2013" s="5" t="s">
        <v>23</v>
      </c>
      <c r="V2013" s="5" t="s">
        <v>24</v>
      </c>
      <c r="W2013" s="12">
        <v>62.6</v>
      </c>
      <c r="X2013" s="7">
        <f t="shared" si="124"/>
        <v>0.28000000000000003</v>
      </c>
      <c r="Y2013" s="5">
        <f t="shared" si="125"/>
        <v>45.072000000000003</v>
      </c>
      <c r="AI2013" t="e">
        <f>VLOOKUP(A2013,NP!$A:$B,2,FALSE)</f>
        <v>#N/A</v>
      </c>
      <c r="AJ2013">
        <f t="shared" si="126"/>
        <v>0</v>
      </c>
      <c r="AK2013">
        <f>VLOOKUP(F2013,Kondition!$B$4:$AG$31,6,FALSE)*100</f>
        <v>28.000000000000004</v>
      </c>
      <c r="AL2013" t="e">
        <f t="shared" si="127"/>
        <v>#REF!</v>
      </c>
      <c r="AM2013">
        <v>16</v>
      </c>
    </row>
    <row r="2014" spans="1:39" x14ac:dyDescent="0.3">
      <c r="A2014" s="5">
        <v>10372663</v>
      </c>
      <c r="B2014" s="6">
        <v>4250427423494</v>
      </c>
      <c r="C2014" s="5" t="s">
        <v>76</v>
      </c>
      <c r="D2014" s="5" t="s">
        <v>2879</v>
      </c>
      <c r="E2014" s="12">
        <v>82.8</v>
      </c>
      <c r="F2014" s="5" t="s">
        <v>68</v>
      </c>
      <c r="G2014" s="5">
        <v>1855516</v>
      </c>
      <c r="H2014" s="36" t="s">
        <v>76</v>
      </c>
      <c r="I2014" s="5">
        <v>185</v>
      </c>
      <c r="J2014" s="5">
        <v>55</v>
      </c>
      <c r="K2014" s="5">
        <v>16</v>
      </c>
      <c r="L2014" s="5" t="s">
        <v>2845</v>
      </c>
      <c r="M2014" s="5">
        <v>83</v>
      </c>
      <c r="N2014" s="5"/>
      <c r="O2014" s="5" t="s">
        <v>33</v>
      </c>
      <c r="P2014" s="5"/>
      <c r="Q2014" s="5" t="s">
        <v>26</v>
      </c>
      <c r="R2014" s="5" t="s">
        <v>27</v>
      </c>
      <c r="S2014" s="5">
        <v>70</v>
      </c>
      <c r="T2014" s="5" t="s">
        <v>22</v>
      </c>
      <c r="U2014" s="5" t="s">
        <v>23</v>
      </c>
      <c r="V2014" s="5" t="s">
        <v>24</v>
      </c>
      <c r="W2014" s="12">
        <v>82.8</v>
      </c>
      <c r="X2014" s="7">
        <f t="shared" si="124"/>
        <v>0.3</v>
      </c>
      <c r="Y2014" s="5">
        <f t="shared" si="125"/>
        <v>57.959999999999994</v>
      </c>
      <c r="AI2014" t="e">
        <f>VLOOKUP(A2014,NP!$A:$B,2,FALSE)</f>
        <v>#N/A</v>
      </c>
      <c r="AJ2014">
        <f t="shared" si="126"/>
        <v>0</v>
      </c>
      <c r="AK2014">
        <f>VLOOKUP(F2014,Kondition!$B$4:$AG$31,12,FALSE)*100</f>
        <v>30</v>
      </c>
      <c r="AL2014" t="e">
        <f t="shared" si="127"/>
        <v>#REF!</v>
      </c>
      <c r="AM2014">
        <v>16</v>
      </c>
    </row>
    <row r="2015" spans="1:39" x14ac:dyDescent="0.3">
      <c r="A2015" s="5">
        <v>10372666</v>
      </c>
      <c r="B2015" s="6">
        <v>4250427423258</v>
      </c>
      <c r="C2015" s="5" t="s">
        <v>76</v>
      </c>
      <c r="D2015" s="5" t="s">
        <v>2892</v>
      </c>
      <c r="E2015" s="12">
        <v>78.5</v>
      </c>
      <c r="F2015" s="5" t="s">
        <v>68</v>
      </c>
      <c r="G2015" s="5">
        <v>1855515</v>
      </c>
      <c r="H2015" s="36" t="s">
        <v>76</v>
      </c>
      <c r="I2015" s="5">
        <v>185</v>
      </c>
      <c r="J2015" s="5">
        <v>55</v>
      </c>
      <c r="K2015" s="5">
        <v>15</v>
      </c>
      <c r="L2015" s="5" t="s">
        <v>2845</v>
      </c>
      <c r="M2015" s="5">
        <v>82</v>
      </c>
      <c r="N2015" s="5"/>
      <c r="O2015" s="5" t="s">
        <v>19</v>
      </c>
      <c r="P2015" s="5"/>
      <c r="Q2015" s="5" t="s">
        <v>26</v>
      </c>
      <c r="R2015" s="5" t="s">
        <v>27</v>
      </c>
      <c r="S2015" s="5">
        <v>70</v>
      </c>
      <c r="T2015" s="5" t="s">
        <v>22</v>
      </c>
      <c r="U2015" s="5" t="s">
        <v>23</v>
      </c>
      <c r="V2015" s="5" t="s">
        <v>24</v>
      </c>
      <c r="W2015" s="12">
        <v>78.5</v>
      </c>
      <c r="X2015" s="7">
        <f t="shared" si="124"/>
        <v>0.28000000000000003</v>
      </c>
      <c r="Y2015" s="5">
        <f t="shared" si="125"/>
        <v>56.519999999999996</v>
      </c>
      <c r="AI2015" t="e">
        <f>VLOOKUP(A2015,NP!$A:$B,2,FALSE)</f>
        <v>#N/A</v>
      </c>
      <c r="AJ2015">
        <f t="shared" si="126"/>
        <v>0</v>
      </c>
      <c r="AK2015">
        <f>VLOOKUP(F2015,Kondition!$B$4:$AG$31,9,FALSE)*100</f>
        <v>28.000000000000004</v>
      </c>
      <c r="AL2015" t="e">
        <f t="shared" si="127"/>
        <v>#REF!</v>
      </c>
      <c r="AM2015">
        <v>16</v>
      </c>
    </row>
    <row r="2016" spans="1:39" x14ac:dyDescent="0.3">
      <c r="A2016" s="5">
        <v>10372669</v>
      </c>
      <c r="B2016" s="6">
        <v>4250427423210</v>
      </c>
      <c r="C2016" s="5" t="s">
        <v>76</v>
      </c>
      <c r="D2016" s="5" t="s">
        <v>2931</v>
      </c>
      <c r="E2016" s="12">
        <v>125.3</v>
      </c>
      <c r="F2016" s="5" t="s">
        <v>68</v>
      </c>
      <c r="G2016" s="5">
        <v>2154017</v>
      </c>
      <c r="H2016" s="36" t="s">
        <v>76</v>
      </c>
      <c r="I2016" s="5">
        <v>215</v>
      </c>
      <c r="J2016" s="5">
        <v>40</v>
      </c>
      <c r="K2016" s="5">
        <v>17</v>
      </c>
      <c r="L2016" s="5" t="s">
        <v>2845</v>
      </c>
      <c r="M2016" s="5">
        <v>87</v>
      </c>
      <c r="N2016" s="5"/>
      <c r="O2016" s="5" t="s">
        <v>25</v>
      </c>
      <c r="P2016" s="5"/>
      <c r="Q2016" s="5" t="s">
        <v>20</v>
      </c>
      <c r="R2016" s="5" t="s">
        <v>27</v>
      </c>
      <c r="S2016" s="5">
        <v>71</v>
      </c>
      <c r="T2016" s="5" t="s">
        <v>22</v>
      </c>
      <c r="U2016" s="5" t="s">
        <v>23</v>
      </c>
      <c r="V2016" s="5" t="s">
        <v>24</v>
      </c>
      <c r="W2016" s="12">
        <v>125.3</v>
      </c>
      <c r="X2016" s="7">
        <f t="shared" si="124"/>
        <v>0.3</v>
      </c>
      <c r="Y2016" s="5">
        <f t="shared" si="125"/>
        <v>87.71</v>
      </c>
      <c r="AI2016" t="e">
        <f>VLOOKUP(A2016,NP!$A:$B,2,FALSE)</f>
        <v>#N/A</v>
      </c>
      <c r="AJ2016">
        <f t="shared" si="126"/>
        <v>0</v>
      </c>
      <c r="AK2016">
        <f>VLOOKUP(F2016,Kondition!$B$4:$AG$31,15,FALSE)*100</f>
        <v>30</v>
      </c>
      <c r="AL2016" t="e">
        <f t="shared" si="127"/>
        <v>#REF!</v>
      </c>
      <c r="AM2016">
        <v>17</v>
      </c>
    </row>
    <row r="2017" spans="1:39" x14ac:dyDescent="0.3">
      <c r="A2017" s="5">
        <v>10372670</v>
      </c>
      <c r="B2017" s="6">
        <v>4250427422794</v>
      </c>
      <c r="C2017" s="5" t="s">
        <v>76</v>
      </c>
      <c r="D2017" s="5" t="s">
        <v>2957</v>
      </c>
      <c r="E2017" s="12">
        <v>210.1</v>
      </c>
      <c r="F2017" s="5" t="s">
        <v>68</v>
      </c>
      <c r="G2017" s="5">
        <v>2553518</v>
      </c>
      <c r="H2017" s="36" t="s">
        <v>76</v>
      </c>
      <c r="I2017" s="5">
        <v>255</v>
      </c>
      <c r="J2017" s="5">
        <v>35</v>
      </c>
      <c r="K2017" s="5">
        <v>18</v>
      </c>
      <c r="L2017" s="5" t="s">
        <v>2848</v>
      </c>
      <c r="M2017" s="5">
        <v>94</v>
      </c>
      <c r="N2017" s="5"/>
      <c r="O2017" s="5" t="s">
        <v>25</v>
      </c>
      <c r="P2017" s="5"/>
      <c r="Q2017" s="5" t="s">
        <v>20</v>
      </c>
      <c r="R2017" s="5" t="s">
        <v>27</v>
      </c>
      <c r="S2017" s="5">
        <v>72</v>
      </c>
      <c r="T2017" s="5" t="s">
        <v>22</v>
      </c>
      <c r="U2017" s="5" t="s">
        <v>23</v>
      </c>
      <c r="V2017" s="5" t="s">
        <v>24</v>
      </c>
      <c r="W2017" s="12">
        <v>210.1</v>
      </c>
      <c r="X2017" s="7" t="str">
        <f t="shared" si="124"/>
        <v>NP</v>
      </c>
      <c r="Y2017" s="5">
        <f t="shared" si="125"/>
        <v>143.5</v>
      </c>
      <c r="AI2017">
        <f>VLOOKUP(A2017,NP!$A:$B,2,FALSE)</f>
        <v>143.5</v>
      </c>
      <c r="AJ2017">
        <f t="shared" si="126"/>
        <v>143.5</v>
      </c>
      <c r="AK2017">
        <f>VLOOKUP(F2017,Kondition!$B$4:$AG$31,18,FALSE)*100</f>
        <v>30</v>
      </c>
      <c r="AL2017" t="e">
        <f t="shared" si="127"/>
        <v>#REF!</v>
      </c>
      <c r="AM2017">
        <v>17</v>
      </c>
    </row>
    <row r="2018" spans="1:39" x14ac:dyDescent="0.3">
      <c r="A2018" s="5">
        <v>10372675</v>
      </c>
      <c r="B2018" s="6">
        <v>4250427423470</v>
      </c>
      <c r="C2018" s="5" t="s">
        <v>76</v>
      </c>
      <c r="D2018" s="5" t="s">
        <v>2859</v>
      </c>
      <c r="E2018" s="12">
        <v>48.9</v>
      </c>
      <c r="F2018" s="5" t="s">
        <v>68</v>
      </c>
      <c r="G2018" s="5">
        <v>1556514</v>
      </c>
      <c r="H2018" s="36" t="s">
        <v>76</v>
      </c>
      <c r="I2018" s="5">
        <v>155</v>
      </c>
      <c r="J2018" s="5">
        <v>65</v>
      </c>
      <c r="K2018" s="5">
        <v>14</v>
      </c>
      <c r="L2018" s="5" t="s">
        <v>2845</v>
      </c>
      <c r="M2018" s="5">
        <v>75</v>
      </c>
      <c r="N2018" s="5"/>
      <c r="O2018" s="5" t="s">
        <v>33</v>
      </c>
      <c r="P2018" s="5"/>
      <c r="Q2018" s="5" t="s">
        <v>26</v>
      </c>
      <c r="R2018" s="5" t="s">
        <v>27</v>
      </c>
      <c r="S2018" s="5">
        <v>70</v>
      </c>
      <c r="T2018" s="5" t="s">
        <v>22</v>
      </c>
      <c r="U2018" s="5" t="s">
        <v>23</v>
      </c>
      <c r="V2018" s="5" t="s">
        <v>24</v>
      </c>
      <c r="W2018" s="12">
        <v>48.9</v>
      </c>
      <c r="X2018" s="7">
        <f t="shared" si="124"/>
        <v>0.28000000000000003</v>
      </c>
      <c r="Y2018" s="5">
        <f t="shared" si="125"/>
        <v>35.207999999999998</v>
      </c>
      <c r="AI2018" t="e">
        <f>VLOOKUP(A2018,NP!$A:$B,2,FALSE)</f>
        <v>#N/A</v>
      </c>
      <c r="AJ2018">
        <f t="shared" si="126"/>
        <v>0</v>
      </c>
      <c r="AK2018">
        <f>VLOOKUP(F2018,Kondition!$B$4:$AG$31,6,FALSE)*100</f>
        <v>28.000000000000004</v>
      </c>
      <c r="AL2018" t="e">
        <f t="shared" si="127"/>
        <v>#REF!</v>
      </c>
      <c r="AM2018">
        <v>16</v>
      </c>
    </row>
    <row r="2019" spans="1:39" x14ac:dyDescent="0.3">
      <c r="A2019" s="5">
        <v>10372691</v>
      </c>
      <c r="B2019" s="6">
        <v>4250427423487</v>
      </c>
      <c r="C2019" s="5" t="s">
        <v>76</v>
      </c>
      <c r="D2019" s="5" t="s">
        <v>2893</v>
      </c>
      <c r="E2019" s="12">
        <v>70.7</v>
      </c>
      <c r="F2019" s="5" t="s">
        <v>68</v>
      </c>
      <c r="G2019" s="5">
        <v>1955015</v>
      </c>
      <c r="H2019" s="36" t="s">
        <v>76</v>
      </c>
      <c r="I2019" s="5">
        <v>195</v>
      </c>
      <c r="J2019" s="5">
        <v>50</v>
      </c>
      <c r="K2019" s="5">
        <v>15</v>
      </c>
      <c r="L2019" s="5" t="s">
        <v>2845</v>
      </c>
      <c r="M2019" s="5">
        <v>82</v>
      </c>
      <c r="N2019" s="5"/>
      <c r="O2019" s="5" t="s">
        <v>19</v>
      </c>
      <c r="P2019" s="5"/>
      <c r="Q2019" s="5" t="s">
        <v>26</v>
      </c>
      <c r="R2019" s="5" t="s">
        <v>27</v>
      </c>
      <c r="S2019" s="5">
        <v>70</v>
      </c>
      <c r="T2019" s="5" t="s">
        <v>22</v>
      </c>
      <c r="U2019" s="5" t="s">
        <v>23</v>
      </c>
      <c r="V2019" s="5" t="s">
        <v>24</v>
      </c>
      <c r="W2019" s="12">
        <v>70.7</v>
      </c>
      <c r="X2019" s="7">
        <f t="shared" si="124"/>
        <v>0.28000000000000003</v>
      </c>
      <c r="Y2019" s="5">
        <f t="shared" si="125"/>
        <v>50.904000000000003</v>
      </c>
      <c r="AI2019" t="e">
        <f>VLOOKUP(A2019,NP!$A:$B,2,FALSE)</f>
        <v>#N/A</v>
      </c>
      <c r="AJ2019">
        <f t="shared" si="126"/>
        <v>0</v>
      </c>
      <c r="AK2019">
        <f>VLOOKUP(F2019,Kondition!$B$4:$AG$31,9,FALSE)*100</f>
        <v>28.000000000000004</v>
      </c>
      <c r="AL2019" t="e">
        <f t="shared" si="127"/>
        <v>#REF!</v>
      </c>
      <c r="AM2019">
        <v>16</v>
      </c>
    </row>
    <row r="2020" spans="1:39" x14ac:dyDescent="0.3">
      <c r="A2020" s="5">
        <v>10372704</v>
      </c>
      <c r="B2020" s="6">
        <v>4250427423432</v>
      </c>
      <c r="C2020" s="5" t="s">
        <v>76</v>
      </c>
      <c r="D2020" s="5" t="s">
        <v>2924</v>
      </c>
      <c r="E2020" s="12">
        <v>153.9</v>
      </c>
      <c r="F2020" s="5" t="s">
        <v>68</v>
      </c>
      <c r="G2020" s="5">
        <v>2454018</v>
      </c>
      <c r="H2020" s="36" t="s">
        <v>76</v>
      </c>
      <c r="I2020" s="5">
        <v>245</v>
      </c>
      <c r="J2020" s="5">
        <v>40</v>
      </c>
      <c r="K2020" s="5">
        <v>18</v>
      </c>
      <c r="L2020" s="5" t="s">
        <v>2845</v>
      </c>
      <c r="M2020" s="5">
        <v>97</v>
      </c>
      <c r="N2020" s="5"/>
      <c r="O2020" s="5" t="s">
        <v>25</v>
      </c>
      <c r="P2020" s="5"/>
      <c r="Q2020" s="5" t="s">
        <v>26</v>
      </c>
      <c r="R2020" s="5" t="s">
        <v>27</v>
      </c>
      <c r="S2020" s="5">
        <v>72</v>
      </c>
      <c r="T2020" s="5" t="s">
        <v>22</v>
      </c>
      <c r="U2020" s="5" t="s">
        <v>23</v>
      </c>
      <c r="V2020" s="5" t="s">
        <v>24</v>
      </c>
      <c r="W2020" s="12">
        <v>153.9</v>
      </c>
      <c r="X2020" s="7">
        <f t="shared" si="124"/>
        <v>0.3</v>
      </c>
      <c r="Y2020" s="5">
        <f t="shared" si="125"/>
        <v>107.73</v>
      </c>
      <c r="AI2020" t="e">
        <f>VLOOKUP(A2020,NP!$A:$B,2,FALSE)</f>
        <v>#N/A</v>
      </c>
      <c r="AJ2020">
        <f t="shared" si="126"/>
        <v>0</v>
      </c>
      <c r="AK2020">
        <f>VLOOKUP(F2020,Kondition!$B$4:$AG$31,18,FALSE)*100</f>
        <v>30</v>
      </c>
      <c r="AL2020" t="e">
        <f t="shared" si="127"/>
        <v>#REF!</v>
      </c>
      <c r="AM2020">
        <v>17</v>
      </c>
    </row>
    <row r="2021" spans="1:39" x14ac:dyDescent="0.3">
      <c r="A2021" s="5">
        <v>10372706</v>
      </c>
      <c r="B2021" s="6">
        <v>4250427423449</v>
      </c>
      <c r="C2021" s="5" t="s">
        <v>76</v>
      </c>
      <c r="D2021" s="5" t="s">
        <v>2925</v>
      </c>
      <c r="E2021" s="12">
        <v>123.2</v>
      </c>
      <c r="F2021" s="5" t="s">
        <v>68</v>
      </c>
      <c r="G2021" s="5">
        <v>2055017</v>
      </c>
      <c r="H2021" s="36" t="s">
        <v>76</v>
      </c>
      <c r="I2021" s="5">
        <v>205</v>
      </c>
      <c r="J2021" s="5">
        <v>50</v>
      </c>
      <c r="K2021" s="5">
        <v>17</v>
      </c>
      <c r="L2021" s="5" t="s">
        <v>2845</v>
      </c>
      <c r="M2021" s="5">
        <v>93</v>
      </c>
      <c r="N2021" s="5"/>
      <c r="O2021" s="5" t="s">
        <v>25</v>
      </c>
      <c r="P2021" s="5"/>
      <c r="Q2021" s="5" t="s">
        <v>26</v>
      </c>
      <c r="R2021" s="5" t="s">
        <v>27</v>
      </c>
      <c r="S2021" s="5">
        <v>72</v>
      </c>
      <c r="T2021" s="5" t="s">
        <v>22</v>
      </c>
      <c r="U2021" s="5" t="s">
        <v>23</v>
      </c>
      <c r="V2021" s="5" t="s">
        <v>24</v>
      </c>
      <c r="W2021" s="12">
        <v>123.2</v>
      </c>
      <c r="X2021" s="7">
        <f t="shared" si="124"/>
        <v>0.3</v>
      </c>
      <c r="Y2021" s="5">
        <f t="shared" si="125"/>
        <v>86.24</v>
      </c>
      <c r="AI2021" t="e">
        <f>VLOOKUP(A2021,NP!$A:$B,2,FALSE)</f>
        <v>#N/A</v>
      </c>
      <c r="AJ2021">
        <f t="shared" si="126"/>
        <v>0</v>
      </c>
      <c r="AK2021">
        <f>VLOOKUP(F2021,Kondition!$B$4:$AG$31,15,FALSE)*100</f>
        <v>30</v>
      </c>
      <c r="AL2021" t="e">
        <f t="shared" si="127"/>
        <v>#REF!</v>
      </c>
      <c r="AM2021">
        <v>17</v>
      </c>
    </row>
    <row r="2022" spans="1:39" x14ac:dyDescent="0.3">
      <c r="A2022" s="5">
        <v>10372710</v>
      </c>
      <c r="B2022" s="6">
        <v>4250427423463</v>
      </c>
      <c r="C2022" s="5" t="s">
        <v>76</v>
      </c>
      <c r="D2022" s="5" t="s">
        <v>2876</v>
      </c>
      <c r="E2022" s="12">
        <v>59.3</v>
      </c>
      <c r="F2022" s="5" t="s">
        <v>68</v>
      </c>
      <c r="G2022" s="5">
        <v>1456515</v>
      </c>
      <c r="H2022" s="36" t="s">
        <v>76</v>
      </c>
      <c r="I2022" s="5">
        <v>145</v>
      </c>
      <c r="J2022" s="5">
        <v>65</v>
      </c>
      <c r="K2022" s="5">
        <v>15</v>
      </c>
      <c r="L2022" s="5" t="s">
        <v>2845</v>
      </c>
      <c r="M2022" s="5">
        <v>72</v>
      </c>
      <c r="N2022" s="5"/>
      <c r="O2022" s="5" t="s">
        <v>33</v>
      </c>
      <c r="P2022" s="5"/>
      <c r="Q2022" s="5" t="s">
        <v>26</v>
      </c>
      <c r="R2022" s="5" t="s">
        <v>27</v>
      </c>
      <c r="S2022" s="5">
        <v>70</v>
      </c>
      <c r="T2022" s="5" t="s">
        <v>22</v>
      </c>
      <c r="U2022" s="5" t="s">
        <v>23</v>
      </c>
      <c r="V2022" s="5" t="s">
        <v>24</v>
      </c>
      <c r="W2022" s="12">
        <v>59.3</v>
      </c>
      <c r="X2022" s="7">
        <f t="shared" si="124"/>
        <v>0.28000000000000003</v>
      </c>
      <c r="Y2022" s="5">
        <f t="shared" si="125"/>
        <v>42.695999999999998</v>
      </c>
      <c r="AI2022" t="e">
        <f>VLOOKUP(A2022,NP!$A:$B,2,FALSE)</f>
        <v>#N/A</v>
      </c>
      <c r="AJ2022">
        <f t="shared" si="126"/>
        <v>0</v>
      </c>
      <c r="AK2022">
        <f>VLOOKUP(F2022,Kondition!$B$4:$AG$31,9,FALSE)*100</f>
        <v>28.000000000000004</v>
      </c>
      <c r="AL2022" t="e">
        <f t="shared" si="127"/>
        <v>#REF!</v>
      </c>
      <c r="AM2022">
        <v>16</v>
      </c>
    </row>
    <row r="2023" spans="1:39" x14ac:dyDescent="0.3">
      <c r="A2023" s="5">
        <v>10372715</v>
      </c>
      <c r="B2023" s="6">
        <v>4250427422749</v>
      </c>
      <c r="C2023" s="5" t="s">
        <v>76</v>
      </c>
      <c r="D2023" s="5" t="s">
        <v>2965</v>
      </c>
      <c r="E2023" s="12">
        <v>43.5</v>
      </c>
      <c r="F2023" s="5" t="s">
        <v>68</v>
      </c>
      <c r="G2023" s="5">
        <v>1457013</v>
      </c>
      <c r="H2023" s="36" t="s">
        <v>76</v>
      </c>
      <c r="I2023" s="5">
        <v>145</v>
      </c>
      <c r="J2023" s="5">
        <v>70</v>
      </c>
      <c r="K2023" s="5">
        <v>13</v>
      </c>
      <c r="L2023" s="5" t="s">
        <v>2851</v>
      </c>
      <c r="M2023" s="5">
        <v>71</v>
      </c>
      <c r="N2023" s="5"/>
      <c r="O2023" s="5" t="s">
        <v>33</v>
      </c>
      <c r="P2023" s="5"/>
      <c r="Q2023" s="5" t="s">
        <v>20</v>
      </c>
      <c r="R2023" s="5" t="s">
        <v>21</v>
      </c>
      <c r="S2023" s="5">
        <v>69</v>
      </c>
      <c r="T2023" s="5" t="s">
        <v>22</v>
      </c>
      <c r="U2023" s="5" t="s">
        <v>23</v>
      </c>
      <c r="V2023" s="5" t="s">
        <v>24</v>
      </c>
      <c r="W2023" s="12">
        <v>43.5</v>
      </c>
      <c r="X2023" s="7">
        <f t="shared" si="124"/>
        <v>0.28000000000000003</v>
      </c>
      <c r="Y2023" s="5">
        <f t="shared" si="125"/>
        <v>31.32</v>
      </c>
      <c r="AI2023" t="e">
        <f>VLOOKUP(A2023,NP!$A:$B,2,FALSE)</f>
        <v>#N/A</v>
      </c>
      <c r="AJ2023">
        <f t="shared" si="126"/>
        <v>0</v>
      </c>
      <c r="AK2023">
        <f>VLOOKUP(F2023,Kondition!$B$4:$AG$31,3,FALSE)*100</f>
        <v>28.000000000000004</v>
      </c>
      <c r="AL2023" t="e">
        <f t="shared" si="127"/>
        <v>#REF!</v>
      </c>
      <c r="AM2023">
        <v>16</v>
      </c>
    </row>
    <row r="2024" spans="1:39" x14ac:dyDescent="0.3">
      <c r="A2024" s="5">
        <v>10372717</v>
      </c>
      <c r="B2024" s="6">
        <v>4250427422763</v>
      </c>
      <c r="C2024" s="5" t="s">
        <v>76</v>
      </c>
      <c r="D2024" s="5" t="s">
        <v>2966</v>
      </c>
      <c r="E2024" s="12">
        <v>42.6</v>
      </c>
      <c r="F2024" s="5" t="s">
        <v>68</v>
      </c>
      <c r="G2024" s="5">
        <v>1458013</v>
      </c>
      <c r="H2024" s="36" t="s">
        <v>76</v>
      </c>
      <c r="I2024" s="5">
        <v>145</v>
      </c>
      <c r="J2024" s="5">
        <v>80</v>
      </c>
      <c r="K2024" s="5">
        <v>13</v>
      </c>
      <c r="L2024" s="5" t="s">
        <v>2851</v>
      </c>
      <c r="M2024" s="5">
        <v>75</v>
      </c>
      <c r="N2024" s="5"/>
      <c r="O2024" s="5" t="s">
        <v>33</v>
      </c>
      <c r="P2024" s="5"/>
      <c r="Q2024" s="5" t="s">
        <v>20</v>
      </c>
      <c r="R2024" s="5" t="s">
        <v>21</v>
      </c>
      <c r="S2024" s="5">
        <v>69</v>
      </c>
      <c r="T2024" s="5" t="s">
        <v>22</v>
      </c>
      <c r="U2024" s="5" t="s">
        <v>23</v>
      </c>
      <c r="V2024" s="5" t="s">
        <v>24</v>
      </c>
      <c r="W2024" s="12">
        <v>42.6</v>
      </c>
      <c r="X2024" s="7">
        <f t="shared" si="124"/>
        <v>0.28000000000000003</v>
      </c>
      <c r="Y2024" s="5">
        <f t="shared" si="125"/>
        <v>30.672000000000001</v>
      </c>
      <c r="AI2024" t="e">
        <f>VLOOKUP(A2024,NP!$A:$B,2,FALSE)</f>
        <v>#N/A</v>
      </c>
      <c r="AJ2024">
        <f t="shared" si="126"/>
        <v>0</v>
      </c>
      <c r="AK2024">
        <f>VLOOKUP(F2024,Kondition!$B$4:$AG$31,3,FALSE)*100</f>
        <v>28.000000000000004</v>
      </c>
      <c r="AL2024" t="e">
        <f t="shared" si="127"/>
        <v>#REF!</v>
      </c>
      <c r="AM2024">
        <v>16</v>
      </c>
    </row>
    <row r="2025" spans="1:39" x14ac:dyDescent="0.3">
      <c r="A2025" s="5">
        <v>10372718</v>
      </c>
      <c r="B2025" s="6">
        <v>4250427422770</v>
      </c>
      <c r="C2025" s="5" t="s">
        <v>76</v>
      </c>
      <c r="D2025" s="5" t="s">
        <v>2967</v>
      </c>
      <c r="E2025" s="12">
        <v>68.099999999999994</v>
      </c>
      <c r="F2025" s="5" t="s">
        <v>68</v>
      </c>
      <c r="G2025" s="5">
        <v>1857014</v>
      </c>
      <c r="H2025" s="36" t="s">
        <v>76</v>
      </c>
      <c r="I2025" s="5">
        <v>185</v>
      </c>
      <c r="J2025" s="5">
        <v>70</v>
      </c>
      <c r="K2025" s="5">
        <v>14</v>
      </c>
      <c r="L2025" s="5" t="s">
        <v>2851</v>
      </c>
      <c r="M2025" s="5">
        <v>88</v>
      </c>
      <c r="N2025" s="5"/>
      <c r="O2025" s="5" t="s">
        <v>33</v>
      </c>
      <c r="P2025" s="5"/>
      <c r="Q2025" s="5" t="s">
        <v>26</v>
      </c>
      <c r="R2025" s="5" t="s">
        <v>21</v>
      </c>
      <c r="S2025" s="5">
        <v>69</v>
      </c>
      <c r="T2025" s="5" t="s">
        <v>22</v>
      </c>
      <c r="U2025" s="5" t="s">
        <v>23</v>
      </c>
      <c r="V2025" s="5" t="s">
        <v>24</v>
      </c>
      <c r="W2025" s="12">
        <v>68.099999999999994</v>
      </c>
      <c r="X2025" s="7">
        <f t="shared" si="124"/>
        <v>0.28000000000000003</v>
      </c>
      <c r="Y2025" s="5">
        <f t="shared" si="125"/>
        <v>49.031999999999996</v>
      </c>
      <c r="AI2025" t="e">
        <f>VLOOKUP(A2025,NP!$A:$B,2,FALSE)</f>
        <v>#N/A</v>
      </c>
      <c r="AJ2025">
        <f t="shared" si="126"/>
        <v>0</v>
      </c>
      <c r="AK2025">
        <f>VLOOKUP(F2025,Kondition!$B$4:$AG$31,6,FALSE)*100</f>
        <v>28.000000000000004</v>
      </c>
      <c r="AL2025" t="e">
        <f t="shared" si="127"/>
        <v>#REF!</v>
      </c>
      <c r="AM2025">
        <v>16</v>
      </c>
    </row>
    <row r="2026" spans="1:39" x14ac:dyDescent="0.3">
      <c r="A2026" s="5">
        <v>10372725</v>
      </c>
      <c r="B2026" s="6">
        <v>4250427423234</v>
      </c>
      <c r="C2026" s="5" t="s">
        <v>76</v>
      </c>
      <c r="D2026" s="5" t="s">
        <v>2941</v>
      </c>
      <c r="E2026" s="12">
        <v>243.9</v>
      </c>
      <c r="F2026" s="5" t="s">
        <v>68</v>
      </c>
      <c r="G2026" s="5">
        <v>2553520</v>
      </c>
      <c r="H2026" s="36" t="s">
        <v>76</v>
      </c>
      <c r="I2026" s="5">
        <v>255</v>
      </c>
      <c r="J2026" s="5">
        <v>35</v>
      </c>
      <c r="K2026" s="5">
        <v>20</v>
      </c>
      <c r="L2026" s="5" t="s">
        <v>2845</v>
      </c>
      <c r="M2026" s="5">
        <v>97</v>
      </c>
      <c r="N2026" s="5"/>
      <c r="O2026" s="5" t="s">
        <v>29</v>
      </c>
      <c r="P2026" s="5"/>
      <c r="Q2026" s="5" t="s">
        <v>26</v>
      </c>
      <c r="R2026" s="5" t="s">
        <v>27</v>
      </c>
      <c r="S2026" s="5">
        <v>71</v>
      </c>
      <c r="T2026" s="5" t="s">
        <v>22</v>
      </c>
      <c r="U2026" s="5" t="s">
        <v>23</v>
      </c>
      <c r="V2026" s="5" t="s">
        <v>24</v>
      </c>
      <c r="W2026" s="12">
        <v>243.9</v>
      </c>
      <c r="X2026" s="7" t="str">
        <f t="shared" si="124"/>
        <v>NP</v>
      </c>
      <c r="Y2026" s="5">
        <f t="shared" si="125"/>
        <v>160</v>
      </c>
      <c r="AI2026">
        <f>VLOOKUP(A2026,NP!$A:$B,2,FALSE)</f>
        <v>160</v>
      </c>
      <c r="AJ2026">
        <f t="shared" si="126"/>
        <v>160</v>
      </c>
      <c r="AK2026">
        <f>VLOOKUP(F2026,Kondition!$B$4:$AG$309,24,FALSE)*100</f>
        <v>34</v>
      </c>
      <c r="AL2026" t="e">
        <f t="shared" si="127"/>
        <v>#REF!</v>
      </c>
      <c r="AM2026">
        <v>19</v>
      </c>
    </row>
    <row r="2027" spans="1:39" x14ac:dyDescent="0.3">
      <c r="A2027" s="5">
        <v>10372728</v>
      </c>
      <c r="B2027" s="6">
        <v>4250427423197</v>
      </c>
      <c r="C2027" s="5" t="s">
        <v>76</v>
      </c>
      <c r="D2027" s="5" t="s">
        <v>2934</v>
      </c>
      <c r="E2027" s="12">
        <v>138.30000000000001</v>
      </c>
      <c r="F2027" s="5" t="s">
        <v>68</v>
      </c>
      <c r="G2027" s="5">
        <v>2154518</v>
      </c>
      <c r="H2027" s="36" t="s">
        <v>76</v>
      </c>
      <c r="I2027" s="5">
        <v>215</v>
      </c>
      <c r="J2027" s="5">
        <v>45</v>
      </c>
      <c r="K2027" s="5">
        <v>18</v>
      </c>
      <c r="L2027" s="5" t="s">
        <v>2845</v>
      </c>
      <c r="M2027" s="5">
        <v>93</v>
      </c>
      <c r="N2027" s="5"/>
      <c r="O2027" s="5" t="s">
        <v>25</v>
      </c>
      <c r="P2027" s="5"/>
      <c r="Q2027" s="5" t="s">
        <v>26</v>
      </c>
      <c r="R2027" s="5" t="s">
        <v>27</v>
      </c>
      <c r="S2027" s="5">
        <v>72</v>
      </c>
      <c r="T2027" s="5" t="s">
        <v>22</v>
      </c>
      <c r="U2027" s="5" t="s">
        <v>23</v>
      </c>
      <c r="V2027" s="5" t="s">
        <v>24</v>
      </c>
      <c r="W2027" s="12">
        <v>138.30000000000001</v>
      </c>
      <c r="X2027" s="7">
        <f t="shared" si="124"/>
        <v>0.3</v>
      </c>
      <c r="Y2027" s="5">
        <f t="shared" si="125"/>
        <v>96.81</v>
      </c>
      <c r="AI2027" t="e">
        <f>VLOOKUP(A2027,NP!$A:$B,2,FALSE)</f>
        <v>#N/A</v>
      </c>
      <c r="AJ2027">
        <f t="shared" si="126"/>
        <v>0</v>
      </c>
      <c r="AK2027">
        <f>VLOOKUP(F2027,Kondition!$B$4:$AG$31,18,FALSE)*100</f>
        <v>30</v>
      </c>
      <c r="AL2027" t="e">
        <f t="shared" si="127"/>
        <v>#REF!</v>
      </c>
      <c r="AM2027">
        <v>17</v>
      </c>
    </row>
    <row r="2028" spans="1:39" x14ac:dyDescent="0.3">
      <c r="A2028" s="5">
        <v>10372729</v>
      </c>
      <c r="B2028" s="6">
        <v>4250427423203</v>
      </c>
      <c r="C2028" s="5" t="s">
        <v>76</v>
      </c>
      <c r="D2028" s="5" t="s">
        <v>2910</v>
      </c>
      <c r="E2028" s="12">
        <v>203.8</v>
      </c>
      <c r="F2028" s="5" t="s">
        <v>68</v>
      </c>
      <c r="G2028" s="5">
        <v>2254519</v>
      </c>
      <c r="H2028" s="36" t="s">
        <v>76</v>
      </c>
      <c r="I2028" s="5">
        <v>225</v>
      </c>
      <c r="J2028" s="5">
        <v>45</v>
      </c>
      <c r="K2028" s="5">
        <v>19</v>
      </c>
      <c r="L2028" s="5" t="s">
        <v>2845</v>
      </c>
      <c r="M2028" s="5">
        <v>92</v>
      </c>
      <c r="N2028" s="5"/>
      <c r="O2028" s="5" t="s">
        <v>25</v>
      </c>
      <c r="P2028" s="5"/>
      <c r="Q2028" s="5" t="s">
        <v>26</v>
      </c>
      <c r="R2028" s="5" t="s">
        <v>27</v>
      </c>
      <c r="S2028" s="5">
        <v>70</v>
      </c>
      <c r="T2028" s="5" t="s">
        <v>22</v>
      </c>
      <c r="U2028" s="5" t="s">
        <v>23</v>
      </c>
      <c r="V2028" s="5" t="s">
        <v>24</v>
      </c>
      <c r="W2028" s="12">
        <v>203.8</v>
      </c>
      <c r="X2028" s="7">
        <f t="shared" si="124"/>
        <v>0.34</v>
      </c>
      <c r="Y2028" s="5">
        <f t="shared" si="125"/>
        <v>134.50799999999998</v>
      </c>
      <c r="AI2028" t="e">
        <f>VLOOKUP(A2028,NP!$A:$B,2,FALSE)</f>
        <v>#N/A</v>
      </c>
      <c r="AJ2028">
        <f t="shared" si="126"/>
        <v>0</v>
      </c>
      <c r="AK2028">
        <f>VLOOKUP(F2028,Kondition!$B$4:$AG$31,21,FALSE)*100</f>
        <v>34</v>
      </c>
      <c r="AL2028" t="e">
        <f t="shared" si="127"/>
        <v>#REF!</v>
      </c>
      <c r="AM2028">
        <v>19</v>
      </c>
    </row>
    <row r="2029" spans="1:39" x14ac:dyDescent="0.3">
      <c r="A2029" s="5">
        <v>10372730</v>
      </c>
      <c r="B2029" s="6">
        <v>4250427423227</v>
      </c>
      <c r="C2029" s="5" t="s">
        <v>76</v>
      </c>
      <c r="D2029" s="5" t="s">
        <v>2930</v>
      </c>
      <c r="E2029" s="12">
        <v>209</v>
      </c>
      <c r="F2029" s="5" t="s">
        <v>68</v>
      </c>
      <c r="G2029" s="5">
        <v>2254019</v>
      </c>
      <c r="H2029" s="36" t="s">
        <v>76</v>
      </c>
      <c r="I2029" s="5">
        <v>225</v>
      </c>
      <c r="J2029" s="5">
        <v>40</v>
      </c>
      <c r="K2029" s="5">
        <v>19</v>
      </c>
      <c r="L2029" s="5" t="s">
        <v>2845</v>
      </c>
      <c r="M2029" s="5">
        <v>93</v>
      </c>
      <c r="N2029" s="5"/>
      <c r="O2029" s="5" t="s">
        <v>25</v>
      </c>
      <c r="P2029" s="5"/>
      <c r="Q2029" s="5" t="s">
        <v>26</v>
      </c>
      <c r="R2029" s="5" t="s">
        <v>27</v>
      </c>
      <c r="S2029" s="5">
        <v>72</v>
      </c>
      <c r="T2029" s="5" t="s">
        <v>22</v>
      </c>
      <c r="U2029" s="5" t="s">
        <v>23</v>
      </c>
      <c r="V2029" s="5" t="s">
        <v>24</v>
      </c>
      <c r="W2029" s="12">
        <v>209</v>
      </c>
      <c r="X2029" s="7">
        <f t="shared" si="124"/>
        <v>0.34</v>
      </c>
      <c r="Y2029" s="5">
        <f t="shared" si="125"/>
        <v>137.93999999999997</v>
      </c>
      <c r="AI2029" t="e">
        <f>VLOOKUP(A2029,NP!$A:$B,2,FALSE)</f>
        <v>#N/A</v>
      </c>
      <c r="AJ2029">
        <f t="shared" si="126"/>
        <v>0</v>
      </c>
      <c r="AK2029">
        <f>VLOOKUP(F2029,Kondition!$B$4:$AG$31,21,FALSE)*100</f>
        <v>34</v>
      </c>
      <c r="AL2029" t="e">
        <f t="shared" si="127"/>
        <v>#REF!</v>
      </c>
      <c r="AM2029">
        <v>19</v>
      </c>
    </row>
    <row r="2030" spans="1:39" x14ac:dyDescent="0.3">
      <c r="A2030" s="5">
        <v>10372731</v>
      </c>
      <c r="B2030" s="6">
        <v>4250427423241</v>
      </c>
      <c r="C2030" s="5" t="s">
        <v>76</v>
      </c>
      <c r="D2030" s="5" t="s">
        <v>2913</v>
      </c>
      <c r="E2030" s="12">
        <v>228.8</v>
      </c>
      <c r="F2030" s="5" t="s">
        <v>68</v>
      </c>
      <c r="G2030" s="5">
        <v>2454019</v>
      </c>
      <c r="H2030" s="36" t="s">
        <v>76</v>
      </c>
      <c r="I2030" s="5">
        <v>245</v>
      </c>
      <c r="J2030" s="5">
        <v>40</v>
      </c>
      <c r="K2030" s="5">
        <v>19</v>
      </c>
      <c r="L2030" s="5" t="s">
        <v>2845</v>
      </c>
      <c r="M2030" s="5">
        <v>98</v>
      </c>
      <c r="N2030" s="5"/>
      <c r="O2030" s="5" t="s">
        <v>25</v>
      </c>
      <c r="P2030" s="5"/>
      <c r="Q2030" s="5" t="s">
        <v>26</v>
      </c>
      <c r="R2030" s="5" t="s">
        <v>27</v>
      </c>
      <c r="S2030" s="5">
        <v>71</v>
      </c>
      <c r="T2030" s="5" t="s">
        <v>22</v>
      </c>
      <c r="U2030" s="5" t="s">
        <v>23</v>
      </c>
      <c r="V2030" s="5" t="s">
        <v>24</v>
      </c>
      <c r="W2030" s="12">
        <v>228.8</v>
      </c>
      <c r="X2030" s="7">
        <f t="shared" si="124"/>
        <v>0.34</v>
      </c>
      <c r="Y2030" s="5">
        <f t="shared" si="125"/>
        <v>151.00799999999998</v>
      </c>
      <c r="AI2030" t="e">
        <f>VLOOKUP(A2030,NP!$A:$B,2,FALSE)</f>
        <v>#N/A</v>
      </c>
      <c r="AJ2030">
        <f t="shared" si="126"/>
        <v>0</v>
      </c>
      <c r="AK2030">
        <f>VLOOKUP(F2030,Kondition!$B$4:$AG$31,21,FALSE)*100</f>
        <v>34</v>
      </c>
      <c r="AL2030" t="e">
        <f t="shared" si="127"/>
        <v>#REF!</v>
      </c>
      <c r="AM2030">
        <v>19</v>
      </c>
    </row>
    <row r="2031" spans="1:39" x14ac:dyDescent="0.3">
      <c r="A2031" s="5">
        <v>10372745</v>
      </c>
      <c r="B2031" s="6">
        <v>4250427423661</v>
      </c>
      <c r="C2031" s="5" t="s">
        <v>76</v>
      </c>
      <c r="D2031" s="5" t="s">
        <v>2850</v>
      </c>
      <c r="E2031" s="12">
        <v>85.3</v>
      </c>
      <c r="F2031" s="5" t="s">
        <v>68</v>
      </c>
      <c r="G2031" s="5">
        <v>1957015</v>
      </c>
      <c r="H2031" s="36" t="s">
        <v>76</v>
      </c>
      <c r="I2031" s="5">
        <v>195</v>
      </c>
      <c r="J2031" s="5">
        <v>70</v>
      </c>
      <c r="K2031" s="5">
        <v>15</v>
      </c>
      <c r="L2031" s="5" t="s">
        <v>2851</v>
      </c>
      <c r="M2031" s="5">
        <v>97</v>
      </c>
      <c r="N2031" s="5"/>
      <c r="O2031" s="5" t="s">
        <v>33</v>
      </c>
      <c r="P2031" s="5"/>
      <c r="Q2031" s="5" t="s">
        <v>26</v>
      </c>
      <c r="R2031" s="5" t="s">
        <v>26</v>
      </c>
      <c r="S2031" s="5">
        <v>69</v>
      </c>
      <c r="T2031" s="5" t="s">
        <v>35</v>
      </c>
      <c r="U2031" s="5" t="s">
        <v>23</v>
      </c>
      <c r="V2031" s="5" t="s">
        <v>24</v>
      </c>
      <c r="W2031" s="12">
        <v>85.3</v>
      </c>
      <c r="X2031" s="7">
        <f t="shared" si="124"/>
        <v>0.28000000000000003</v>
      </c>
      <c r="Y2031" s="5">
        <f t="shared" si="125"/>
        <v>61.415999999999997</v>
      </c>
      <c r="AI2031" t="e">
        <f>VLOOKUP(A2031,NP!$A:$B,2,FALSE)</f>
        <v>#N/A</v>
      </c>
      <c r="AJ2031">
        <f t="shared" si="126"/>
        <v>0</v>
      </c>
      <c r="AK2031">
        <f>VLOOKUP(F2031,Kondition!$B$4:$AG$31,9,FALSE)*100</f>
        <v>28.000000000000004</v>
      </c>
      <c r="AL2031" t="e">
        <f t="shared" si="127"/>
        <v>#REF!</v>
      </c>
      <c r="AM2031">
        <v>16</v>
      </c>
    </row>
    <row r="2032" spans="1:39" x14ac:dyDescent="0.3">
      <c r="A2032" s="5">
        <v>10372754</v>
      </c>
      <c r="B2032" s="6">
        <v>4250427422930</v>
      </c>
      <c r="C2032" s="5" t="s">
        <v>76</v>
      </c>
      <c r="D2032" s="5" t="s">
        <v>2969</v>
      </c>
      <c r="E2032" s="12">
        <v>267.3</v>
      </c>
      <c r="F2032" s="5" t="s">
        <v>68</v>
      </c>
      <c r="G2032" s="5">
        <v>2454019</v>
      </c>
      <c r="H2032" s="36" t="s">
        <v>76</v>
      </c>
      <c r="I2032" s="5">
        <v>245</v>
      </c>
      <c r="J2032" s="5">
        <v>40</v>
      </c>
      <c r="K2032" s="5">
        <v>19</v>
      </c>
      <c r="L2032" s="5" t="s">
        <v>2845</v>
      </c>
      <c r="M2032" s="5">
        <v>94</v>
      </c>
      <c r="N2032" s="5"/>
      <c r="O2032" s="5" t="s">
        <v>25</v>
      </c>
      <c r="P2032" s="5" t="s">
        <v>45</v>
      </c>
      <c r="Q2032" s="5" t="s">
        <v>26</v>
      </c>
      <c r="R2032" s="5" t="s">
        <v>21</v>
      </c>
      <c r="S2032" s="5">
        <v>71</v>
      </c>
      <c r="T2032" s="5" t="s">
        <v>22</v>
      </c>
      <c r="U2032" s="5" t="s">
        <v>23</v>
      </c>
      <c r="V2032" s="5" t="s">
        <v>24</v>
      </c>
      <c r="W2032" s="12">
        <v>267.3</v>
      </c>
      <c r="X2032" s="7" t="str">
        <f t="shared" si="124"/>
        <v>NP</v>
      </c>
      <c r="Y2032" s="5">
        <f t="shared" si="125"/>
        <v>171.5</v>
      </c>
      <c r="AI2032">
        <f>VLOOKUP(A2032,NP!$A:$B,2,FALSE)</f>
        <v>171.5</v>
      </c>
      <c r="AJ2032">
        <f t="shared" si="126"/>
        <v>171.5</v>
      </c>
      <c r="AK2032">
        <f>VLOOKUP(F2032,Kondition!$B$4:$AG$31,21,FALSE)*100</f>
        <v>34</v>
      </c>
      <c r="AL2032" t="e">
        <f t="shared" si="127"/>
        <v>#REF!</v>
      </c>
      <c r="AM2032">
        <v>19</v>
      </c>
    </row>
    <row r="2033" spans="1:39" x14ac:dyDescent="0.3">
      <c r="A2033" s="5">
        <v>10372755</v>
      </c>
      <c r="B2033" s="6">
        <v>4250427422916</v>
      </c>
      <c r="C2033" s="5" t="s">
        <v>76</v>
      </c>
      <c r="D2033" s="5" t="s">
        <v>2970</v>
      </c>
      <c r="E2033" s="12">
        <v>135.19999999999999</v>
      </c>
      <c r="F2033" s="5" t="s">
        <v>68</v>
      </c>
      <c r="G2033" s="5">
        <v>2254517</v>
      </c>
      <c r="H2033" s="36" t="s">
        <v>76</v>
      </c>
      <c r="I2033" s="5">
        <v>225</v>
      </c>
      <c r="J2033" s="5">
        <v>45</v>
      </c>
      <c r="K2033" s="5">
        <v>17</v>
      </c>
      <c r="L2033" s="5" t="s">
        <v>2845</v>
      </c>
      <c r="M2033" s="5">
        <v>91</v>
      </c>
      <c r="N2033" s="5"/>
      <c r="O2033" s="5" t="s">
        <v>19</v>
      </c>
      <c r="P2033" s="5" t="s">
        <v>45</v>
      </c>
      <c r="Q2033" s="5" t="s">
        <v>20</v>
      </c>
      <c r="R2033" s="5" t="s">
        <v>21</v>
      </c>
      <c r="S2033" s="5">
        <v>71</v>
      </c>
      <c r="T2033" s="5" t="s">
        <v>22</v>
      </c>
      <c r="U2033" s="5" t="s">
        <v>23</v>
      </c>
      <c r="V2033" s="5" t="s">
        <v>24</v>
      </c>
      <c r="W2033" s="12">
        <v>135.19999999999999</v>
      </c>
      <c r="X2033" s="7">
        <f t="shared" si="124"/>
        <v>0.3</v>
      </c>
      <c r="Y2033" s="5">
        <f t="shared" si="125"/>
        <v>94.639999999999986</v>
      </c>
      <c r="AI2033" t="e">
        <f>VLOOKUP(A2033,NP!$A:$B,2,FALSE)</f>
        <v>#N/A</v>
      </c>
      <c r="AJ2033">
        <f t="shared" si="126"/>
        <v>0</v>
      </c>
      <c r="AK2033">
        <f>VLOOKUP(F2033,Kondition!$B$4:$AG$31,15,FALSE)*100</f>
        <v>30</v>
      </c>
      <c r="AL2033" t="e">
        <f t="shared" si="127"/>
        <v>#REF!</v>
      </c>
      <c r="AM2033">
        <v>17</v>
      </c>
    </row>
    <row r="2034" spans="1:39" x14ac:dyDescent="0.3">
      <c r="A2034" s="5">
        <v>10372923</v>
      </c>
      <c r="B2034" s="6">
        <v>4250427424958</v>
      </c>
      <c r="C2034" s="5" t="s">
        <v>76</v>
      </c>
      <c r="D2034" s="5" t="s">
        <v>2858</v>
      </c>
      <c r="E2034" s="12">
        <v>63.4</v>
      </c>
      <c r="F2034" s="5" t="s">
        <v>68</v>
      </c>
      <c r="G2034" s="5">
        <v>1856515</v>
      </c>
      <c r="H2034" s="36" t="s">
        <v>76</v>
      </c>
      <c r="I2034" s="5">
        <v>185</v>
      </c>
      <c r="J2034" s="5">
        <v>65</v>
      </c>
      <c r="K2034" s="5">
        <v>15</v>
      </c>
      <c r="L2034" s="5" t="s">
        <v>2845</v>
      </c>
      <c r="M2034" s="5">
        <v>88</v>
      </c>
      <c r="N2034" s="5"/>
      <c r="O2034" s="5" t="s">
        <v>33</v>
      </c>
      <c r="P2034" s="5"/>
      <c r="Q2034" s="5" t="s">
        <v>26</v>
      </c>
      <c r="R2034" s="5" t="s">
        <v>27</v>
      </c>
      <c r="S2034" s="5">
        <v>70</v>
      </c>
      <c r="T2034" s="5" t="s">
        <v>22</v>
      </c>
      <c r="U2034" s="5" t="s">
        <v>23</v>
      </c>
      <c r="V2034" s="5" t="s">
        <v>24</v>
      </c>
      <c r="W2034" s="12">
        <v>63.4</v>
      </c>
      <c r="X2034" s="7">
        <f t="shared" si="124"/>
        <v>0.28000000000000003</v>
      </c>
      <c r="Y2034" s="5">
        <f t="shared" si="125"/>
        <v>45.647999999999996</v>
      </c>
      <c r="AI2034" t="e">
        <f>VLOOKUP(A2034,NP!$A:$B,2,FALSE)</f>
        <v>#N/A</v>
      </c>
      <c r="AJ2034">
        <f t="shared" si="126"/>
        <v>0</v>
      </c>
      <c r="AK2034">
        <f>VLOOKUP(F2034,Kondition!$B$4:$AG$31,9,FALSE)*100</f>
        <v>28.000000000000004</v>
      </c>
      <c r="AL2034" t="e">
        <f t="shared" si="127"/>
        <v>#REF!</v>
      </c>
      <c r="AM2034">
        <v>16</v>
      </c>
    </row>
    <row r="2035" spans="1:39" x14ac:dyDescent="0.3">
      <c r="A2035" s="5">
        <v>10373000</v>
      </c>
      <c r="B2035" s="6">
        <v>4250427425719</v>
      </c>
      <c r="C2035" s="5" t="s">
        <v>76</v>
      </c>
      <c r="D2035" s="5" t="s">
        <v>2971</v>
      </c>
      <c r="E2035" s="12">
        <v>168.5</v>
      </c>
      <c r="F2035" s="5" t="s">
        <v>68</v>
      </c>
      <c r="G2035" s="5">
        <v>2155018</v>
      </c>
      <c r="H2035" s="36" t="s">
        <v>76</v>
      </c>
      <c r="I2035" s="5">
        <v>215</v>
      </c>
      <c r="J2035" s="5">
        <v>50</v>
      </c>
      <c r="K2035" s="5">
        <v>18</v>
      </c>
      <c r="L2035" s="5" t="s">
        <v>2845</v>
      </c>
      <c r="M2035" s="5">
        <v>92</v>
      </c>
      <c r="N2035" s="5"/>
      <c r="O2035" s="5" t="s">
        <v>25</v>
      </c>
      <c r="P2035" s="5"/>
      <c r="Q2035" s="5" t="s">
        <v>26</v>
      </c>
      <c r="R2035" s="5" t="s">
        <v>27</v>
      </c>
      <c r="S2035" s="5">
        <v>70</v>
      </c>
      <c r="T2035" s="5" t="s">
        <v>22</v>
      </c>
      <c r="U2035" s="5" t="s">
        <v>23</v>
      </c>
      <c r="V2035" s="5" t="s">
        <v>24</v>
      </c>
      <c r="W2035" s="12">
        <v>168.5</v>
      </c>
      <c r="X2035" s="7">
        <f t="shared" si="124"/>
        <v>0.3</v>
      </c>
      <c r="Y2035" s="5">
        <f t="shared" si="125"/>
        <v>117.94999999999999</v>
      </c>
      <c r="AI2035" t="e">
        <f>VLOOKUP(A2035,NP!$A:$B,2,FALSE)</f>
        <v>#N/A</v>
      </c>
      <c r="AJ2035">
        <f t="shared" si="126"/>
        <v>0</v>
      </c>
      <c r="AK2035">
        <f>VLOOKUP(F2035,Kondition!$B$4:$AG$31,18,FALSE)*100</f>
        <v>30</v>
      </c>
      <c r="AL2035" t="e">
        <f t="shared" si="127"/>
        <v>#REF!</v>
      </c>
      <c r="AM2035">
        <v>17</v>
      </c>
    </row>
    <row r="2036" spans="1:39" x14ac:dyDescent="0.3">
      <c r="A2036" s="5">
        <v>10373010</v>
      </c>
      <c r="B2036" s="6">
        <v>4250427425641</v>
      </c>
      <c r="C2036" s="5" t="s">
        <v>76</v>
      </c>
      <c r="D2036" s="5" t="s">
        <v>2972</v>
      </c>
      <c r="E2036" s="12">
        <v>93.6</v>
      </c>
      <c r="F2036" s="5" t="s">
        <v>68</v>
      </c>
      <c r="G2036" s="5">
        <v>1756016</v>
      </c>
      <c r="H2036" s="36" t="s">
        <v>76</v>
      </c>
      <c r="I2036" s="5">
        <v>175</v>
      </c>
      <c r="J2036" s="5">
        <v>60</v>
      </c>
      <c r="K2036" s="5">
        <v>16</v>
      </c>
      <c r="L2036" s="5" t="s">
        <v>2845</v>
      </c>
      <c r="M2036" s="5">
        <v>82</v>
      </c>
      <c r="N2036" s="5"/>
      <c r="O2036" s="5" t="s">
        <v>19</v>
      </c>
      <c r="P2036" s="5"/>
      <c r="Q2036" s="5"/>
      <c r="R2036" s="5"/>
      <c r="S2036" s="5"/>
      <c r="T2036" s="5"/>
      <c r="U2036" s="5"/>
      <c r="V2036" s="5"/>
      <c r="W2036" s="12">
        <v>93.6</v>
      </c>
      <c r="X2036" s="7">
        <f t="shared" si="124"/>
        <v>0.3</v>
      </c>
      <c r="Y2036" s="5">
        <f t="shared" si="125"/>
        <v>65.52</v>
      </c>
      <c r="AI2036" t="e">
        <f>VLOOKUP(A2036,NP!$A:$B,2,FALSE)</f>
        <v>#N/A</v>
      </c>
      <c r="AJ2036">
        <f t="shared" si="126"/>
        <v>0</v>
      </c>
      <c r="AK2036">
        <f>VLOOKUP(F2036,Kondition!$B$4:$AG$31,12,FALSE)*100</f>
        <v>30</v>
      </c>
      <c r="AL2036" t="e">
        <f t="shared" si="127"/>
        <v>#REF!</v>
      </c>
      <c r="AM2036">
        <v>16</v>
      </c>
    </row>
    <row r="2037" spans="1:39" x14ac:dyDescent="0.3">
      <c r="A2037" s="5">
        <v>10373011</v>
      </c>
      <c r="B2037" s="6">
        <v>4250427425658</v>
      </c>
      <c r="C2037" s="5" t="s">
        <v>76</v>
      </c>
      <c r="D2037" s="5" t="s">
        <v>2973</v>
      </c>
      <c r="E2037" s="12">
        <v>156</v>
      </c>
      <c r="F2037" s="5" t="s">
        <v>68</v>
      </c>
      <c r="G2037" s="5">
        <v>2055519</v>
      </c>
      <c r="H2037" s="36" t="s">
        <v>76</v>
      </c>
      <c r="I2037" s="5">
        <v>205</v>
      </c>
      <c r="J2037" s="5">
        <v>55</v>
      </c>
      <c r="K2037" s="5">
        <v>19</v>
      </c>
      <c r="L2037" s="5" t="s">
        <v>2845</v>
      </c>
      <c r="M2037" s="5">
        <v>97</v>
      </c>
      <c r="N2037" s="5"/>
      <c r="O2037" s="5" t="s">
        <v>25</v>
      </c>
      <c r="P2037" s="5"/>
      <c r="Q2037" s="5"/>
      <c r="R2037" s="5"/>
      <c r="S2037" s="5"/>
      <c r="T2037" s="5"/>
      <c r="U2037" s="5"/>
      <c r="V2037" s="5"/>
      <c r="W2037" s="12">
        <v>156</v>
      </c>
      <c r="X2037" s="7">
        <f t="shared" si="124"/>
        <v>0.34</v>
      </c>
      <c r="Y2037" s="5">
        <f t="shared" si="125"/>
        <v>102.96</v>
      </c>
      <c r="AI2037" t="e">
        <f>VLOOKUP(A2037,NP!$A:$B,2,FALSE)</f>
        <v>#N/A</v>
      </c>
      <c r="AJ2037">
        <f t="shared" si="126"/>
        <v>0</v>
      </c>
      <c r="AK2037">
        <f>VLOOKUP(F2037,Kondition!$B$4:$AG$31,21,FALSE)*100</f>
        <v>34</v>
      </c>
      <c r="AL2037" t="e">
        <f t="shared" si="127"/>
        <v>#REF!</v>
      </c>
      <c r="AM2037">
        <v>19</v>
      </c>
    </row>
    <row r="2038" spans="1:39" x14ac:dyDescent="0.3">
      <c r="A2038" s="5">
        <v>10373027</v>
      </c>
      <c r="B2038" s="6">
        <v>4250427425665</v>
      </c>
      <c r="C2038" s="5" t="s">
        <v>76</v>
      </c>
      <c r="D2038" s="5" t="s">
        <v>2974</v>
      </c>
      <c r="E2038" s="12">
        <v>145.6</v>
      </c>
      <c r="F2038" s="5" t="s">
        <v>68</v>
      </c>
      <c r="G2038" s="5">
        <v>2254518</v>
      </c>
      <c r="H2038" s="36" t="s">
        <v>76</v>
      </c>
      <c r="I2038" s="5">
        <v>225</v>
      </c>
      <c r="J2038" s="5">
        <v>45</v>
      </c>
      <c r="K2038" s="5">
        <v>18</v>
      </c>
      <c r="L2038" s="5" t="s">
        <v>2845</v>
      </c>
      <c r="M2038" s="5">
        <v>95</v>
      </c>
      <c r="N2038" s="5"/>
      <c r="O2038" s="5" t="s">
        <v>29</v>
      </c>
      <c r="P2038" s="5"/>
      <c r="Q2038" s="5"/>
      <c r="R2038" s="5"/>
      <c r="S2038" s="5"/>
      <c r="T2038" s="5"/>
      <c r="U2038" s="5"/>
      <c r="V2038" s="5"/>
      <c r="W2038" s="12">
        <v>145.6</v>
      </c>
      <c r="X2038" s="7">
        <f t="shared" si="124"/>
        <v>0.3</v>
      </c>
      <c r="Y2038" s="5">
        <f t="shared" si="125"/>
        <v>101.91999999999999</v>
      </c>
      <c r="AI2038" t="e">
        <f>VLOOKUP(A2038,NP!$A:$B,2,FALSE)</f>
        <v>#N/A</v>
      </c>
      <c r="AJ2038">
        <f t="shared" si="126"/>
        <v>0</v>
      </c>
      <c r="AK2038">
        <f>VLOOKUP(F2038,Kondition!$B$4:$AG$31,18,FALSE)*100</f>
        <v>30</v>
      </c>
      <c r="AL2038" t="e">
        <f t="shared" si="127"/>
        <v>#REF!</v>
      </c>
      <c r="AM2038">
        <v>17</v>
      </c>
    </row>
    <row r="2039" spans="1:39" x14ac:dyDescent="0.3">
      <c r="A2039" s="5">
        <v>10373028</v>
      </c>
      <c r="B2039" s="6">
        <v>4250427425672</v>
      </c>
      <c r="C2039" s="5" t="s">
        <v>76</v>
      </c>
      <c r="D2039" s="5" t="s">
        <v>2975</v>
      </c>
      <c r="E2039" s="12">
        <v>166.4</v>
      </c>
      <c r="F2039" s="5" t="s">
        <v>68</v>
      </c>
      <c r="G2039" s="5">
        <v>2454518</v>
      </c>
      <c r="H2039" s="36" t="s">
        <v>76</v>
      </c>
      <c r="I2039" s="5">
        <v>245</v>
      </c>
      <c r="J2039" s="5">
        <v>45</v>
      </c>
      <c r="K2039" s="5">
        <v>18</v>
      </c>
      <c r="L2039" s="5" t="s">
        <v>2845</v>
      </c>
      <c r="M2039" s="5">
        <v>100</v>
      </c>
      <c r="N2039" s="5"/>
      <c r="O2039" s="5" t="s">
        <v>29</v>
      </c>
      <c r="P2039" s="5"/>
      <c r="Q2039" s="5"/>
      <c r="R2039" s="5"/>
      <c r="S2039" s="5"/>
      <c r="T2039" s="5"/>
      <c r="U2039" s="5"/>
      <c r="V2039" s="5"/>
      <c r="W2039" s="12">
        <v>166.4</v>
      </c>
      <c r="X2039" s="7">
        <f t="shared" si="124"/>
        <v>0.3</v>
      </c>
      <c r="Y2039" s="5">
        <f t="shared" si="125"/>
        <v>116.47999999999999</v>
      </c>
      <c r="AI2039" t="e">
        <f>VLOOKUP(A2039,NP!$A:$B,2,FALSE)</f>
        <v>#N/A</v>
      </c>
      <c r="AJ2039">
        <f t="shared" si="126"/>
        <v>0</v>
      </c>
      <c r="AK2039">
        <f>VLOOKUP(F2039,Kondition!$B$4:$AG$31,18,FALSE)*100</f>
        <v>30</v>
      </c>
      <c r="AL2039" t="e">
        <f t="shared" si="127"/>
        <v>#REF!</v>
      </c>
      <c r="AM2039">
        <v>17</v>
      </c>
    </row>
    <row r="2040" spans="1:39" x14ac:dyDescent="0.3">
      <c r="A2040" s="5">
        <v>10373035</v>
      </c>
      <c r="B2040" s="6">
        <v>4250427423357</v>
      </c>
      <c r="C2040" s="5" t="s">
        <v>76</v>
      </c>
      <c r="D2040" s="5" t="s">
        <v>2976</v>
      </c>
      <c r="E2040" s="12">
        <v>147.69999999999999</v>
      </c>
      <c r="F2040" s="5" t="s">
        <v>68</v>
      </c>
      <c r="G2040" s="5">
        <v>2055517</v>
      </c>
      <c r="H2040" s="36" t="s">
        <v>76</v>
      </c>
      <c r="I2040" s="5">
        <v>205</v>
      </c>
      <c r="J2040" s="5">
        <v>55</v>
      </c>
      <c r="K2040" s="5">
        <v>17</v>
      </c>
      <c r="L2040" s="5" t="s">
        <v>2845</v>
      </c>
      <c r="M2040" s="5">
        <v>91</v>
      </c>
      <c r="N2040" s="5"/>
      <c r="O2040" s="5" t="s">
        <v>19</v>
      </c>
      <c r="P2040" s="5" t="s">
        <v>45</v>
      </c>
      <c r="Q2040" s="5"/>
      <c r="R2040" s="5"/>
      <c r="S2040" s="5"/>
      <c r="T2040" s="5"/>
      <c r="U2040" s="5"/>
      <c r="V2040" s="5"/>
      <c r="W2040" s="12">
        <v>147.69999999999999</v>
      </c>
      <c r="X2040" s="7">
        <f t="shared" ref="X2040:X2103" si="128">IF(AJ2040&gt;0,"NP",AK2040/100)</f>
        <v>0.3</v>
      </c>
      <c r="Y2040" s="5">
        <f t="shared" ref="Y2040:Y2103" si="129">IF(AJ2040&gt;0,AI2040,E2040*(100%-X2040))</f>
        <v>103.38999999999999</v>
      </c>
      <c r="AI2040" t="e">
        <f>VLOOKUP(A2040,NP!$A:$B,2,FALSE)</f>
        <v>#N/A</v>
      </c>
      <c r="AJ2040">
        <f t="shared" ref="AJ2040:AJ2103" si="130">_xlfn.IFNA(AI2040,0)</f>
        <v>0</v>
      </c>
      <c r="AK2040">
        <f>VLOOKUP(F2040,Kondition!$B$4:$AG$31,15,FALSE)*100</f>
        <v>30</v>
      </c>
      <c r="AL2040" t="e">
        <f t="shared" ref="AL2040:AL2103" si="131">$AI$1&amp;F2040&amp;K2040</f>
        <v>#REF!</v>
      </c>
      <c r="AM2040">
        <v>17</v>
      </c>
    </row>
    <row r="2041" spans="1:39" x14ac:dyDescent="0.3">
      <c r="A2041" s="5">
        <v>10373065</v>
      </c>
      <c r="B2041" s="6">
        <v>4250427423777</v>
      </c>
      <c r="C2041" s="5" t="s">
        <v>76</v>
      </c>
      <c r="D2041" s="5" t="s">
        <v>2977</v>
      </c>
      <c r="E2041" s="12">
        <v>95.7</v>
      </c>
      <c r="F2041" s="5" t="s">
        <v>68</v>
      </c>
      <c r="G2041" s="5">
        <v>1956516</v>
      </c>
      <c r="H2041" s="36" t="s">
        <v>76</v>
      </c>
      <c r="I2041" s="5">
        <v>195</v>
      </c>
      <c r="J2041" s="5">
        <v>65</v>
      </c>
      <c r="K2041" s="5">
        <v>16</v>
      </c>
      <c r="L2041" s="5" t="s">
        <v>2845</v>
      </c>
      <c r="M2041" s="5">
        <v>92</v>
      </c>
      <c r="N2041" s="5"/>
      <c r="O2041" s="5" t="s">
        <v>19</v>
      </c>
      <c r="P2041" s="5"/>
      <c r="Q2041" s="5"/>
      <c r="R2041" s="5"/>
      <c r="S2041" s="5"/>
      <c r="T2041" s="5"/>
      <c r="U2041" s="5"/>
      <c r="V2041" s="5"/>
      <c r="W2041" s="12">
        <v>95.7</v>
      </c>
      <c r="X2041" s="7">
        <f t="shared" si="128"/>
        <v>0.3</v>
      </c>
      <c r="Y2041" s="5">
        <f t="shared" si="129"/>
        <v>66.989999999999995</v>
      </c>
      <c r="AI2041" t="e">
        <f>VLOOKUP(A2041,NP!$A:$B,2,FALSE)</f>
        <v>#N/A</v>
      </c>
      <c r="AJ2041">
        <f t="shared" si="130"/>
        <v>0</v>
      </c>
      <c r="AK2041">
        <f>VLOOKUP(F2041,Kondition!$B$4:$AG$31,12,FALSE)*100</f>
        <v>30</v>
      </c>
      <c r="AL2041" t="e">
        <f t="shared" si="131"/>
        <v>#REF!</v>
      </c>
      <c r="AM2041">
        <v>16</v>
      </c>
    </row>
    <row r="2042" spans="1:39" x14ac:dyDescent="0.3">
      <c r="A2042" s="5">
        <v>10373079</v>
      </c>
      <c r="B2042" s="6">
        <v>4250427423760</v>
      </c>
      <c r="C2042" s="5" t="s">
        <v>76</v>
      </c>
      <c r="D2042" s="5" t="s">
        <v>2978</v>
      </c>
      <c r="E2042" s="12">
        <v>95.7</v>
      </c>
      <c r="F2042" s="5" t="s">
        <v>68</v>
      </c>
      <c r="G2042" s="5">
        <v>2057016</v>
      </c>
      <c r="H2042" s="36" t="s">
        <v>76</v>
      </c>
      <c r="I2042" s="5">
        <v>205</v>
      </c>
      <c r="J2042" s="5">
        <v>70</v>
      </c>
      <c r="K2042" s="5">
        <v>16</v>
      </c>
      <c r="L2042" s="5" t="s">
        <v>2845</v>
      </c>
      <c r="M2042" s="5">
        <v>97</v>
      </c>
      <c r="N2042" s="5"/>
      <c r="O2042" s="5" t="s">
        <v>19</v>
      </c>
      <c r="P2042" s="5"/>
      <c r="Q2042" s="5"/>
      <c r="R2042" s="5"/>
      <c r="S2042" s="5"/>
      <c r="T2042" s="5"/>
      <c r="U2042" s="5"/>
      <c r="V2042" s="5"/>
      <c r="W2042" s="12">
        <v>95.7</v>
      </c>
      <c r="X2042" s="7">
        <f t="shared" si="128"/>
        <v>0.3</v>
      </c>
      <c r="Y2042" s="5">
        <f t="shared" si="129"/>
        <v>66.989999999999995</v>
      </c>
      <c r="AI2042" t="e">
        <f>VLOOKUP(A2042,NP!$A:$B,2,FALSE)</f>
        <v>#N/A</v>
      </c>
      <c r="AJ2042">
        <f t="shared" si="130"/>
        <v>0</v>
      </c>
      <c r="AK2042">
        <f>VLOOKUP(F2042,Kondition!$B$4:$AG$31,12,FALSE)*100</f>
        <v>30</v>
      </c>
      <c r="AL2042" t="e">
        <f t="shared" si="131"/>
        <v>#REF!</v>
      </c>
      <c r="AM2042">
        <v>16</v>
      </c>
    </row>
    <row r="2043" spans="1:39" x14ac:dyDescent="0.3">
      <c r="A2043" s="5">
        <v>10373080</v>
      </c>
      <c r="B2043" s="6">
        <v>4250427423784</v>
      </c>
      <c r="C2043" s="5" t="s">
        <v>76</v>
      </c>
      <c r="D2043" s="5" t="s">
        <v>2979</v>
      </c>
      <c r="E2043" s="12">
        <v>210.1</v>
      </c>
      <c r="F2043" s="5" t="s">
        <v>68</v>
      </c>
      <c r="G2043" s="5">
        <v>2553518</v>
      </c>
      <c r="H2043" s="36" t="s">
        <v>76</v>
      </c>
      <c r="I2043" s="5">
        <v>255</v>
      </c>
      <c r="J2043" s="5">
        <v>35</v>
      </c>
      <c r="K2043" s="5">
        <v>18</v>
      </c>
      <c r="L2043" s="5" t="s">
        <v>2845</v>
      </c>
      <c r="M2043" s="5">
        <v>94</v>
      </c>
      <c r="N2043" s="5"/>
      <c r="O2043" s="5" t="s">
        <v>25</v>
      </c>
      <c r="P2043" s="5"/>
      <c r="Q2043" s="5"/>
      <c r="R2043" s="5"/>
      <c r="S2043" s="5"/>
      <c r="T2043" s="5"/>
      <c r="U2043" s="5"/>
      <c r="V2043" s="5"/>
      <c r="W2043" s="12">
        <v>210.1</v>
      </c>
      <c r="X2043" s="7" t="str">
        <f t="shared" si="128"/>
        <v>NP</v>
      </c>
      <c r="Y2043" s="5">
        <f t="shared" si="129"/>
        <v>143.5</v>
      </c>
      <c r="AI2043">
        <f>VLOOKUP(A2043,NP!$A:$B,2,FALSE)</f>
        <v>143.5</v>
      </c>
      <c r="AJ2043">
        <f t="shared" si="130"/>
        <v>143.5</v>
      </c>
      <c r="AK2043">
        <f>VLOOKUP(F2043,Kondition!$B$4:$AG$31,18,FALSE)*100</f>
        <v>30</v>
      </c>
      <c r="AL2043" t="e">
        <f t="shared" si="131"/>
        <v>#REF!</v>
      </c>
      <c r="AM2043">
        <v>17</v>
      </c>
    </row>
    <row r="2044" spans="1:39" x14ac:dyDescent="0.3">
      <c r="A2044" s="5">
        <v>10373081</v>
      </c>
      <c r="B2044" s="6">
        <v>4250427423371</v>
      </c>
      <c r="C2044" s="5" t="s">
        <v>76</v>
      </c>
      <c r="D2044" s="5" t="s">
        <v>2980</v>
      </c>
      <c r="E2044" s="12">
        <v>148.69999999999999</v>
      </c>
      <c r="F2044" s="5" t="s">
        <v>68</v>
      </c>
      <c r="G2044" s="5">
        <v>2055017</v>
      </c>
      <c r="H2044" s="36" t="s">
        <v>76</v>
      </c>
      <c r="I2044" s="5">
        <v>205</v>
      </c>
      <c r="J2044" s="5">
        <v>50</v>
      </c>
      <c r="K2044" s="5">
        <v>17</v>
      </c>
      <c r="L2044" s="5" t="s">
        <v>2845</v>
      </c>
      <c r="M2044" s="5">
        <v>93</v>
      </c>
      <c r="N2044" s="5"/>
      <c r="O2044" s="5" t="s">
        <v>19</v>
      </c>
      <c r="P2044" s="5" t="s">
        <v>45</v>
      </c>
      <c r="Q2044" s="5"/>
      <c r="R2044" s="5"/>
      <c r="S2044" s="5"/>
      <c r="T2044" s="5"/>
      <c r="U2044" s="5"/>
      <c r="V2044" s="5"/>
      <c r="W2044" s="12">
        <v>148.69999999999999</v>
      </c>
      <c r="X2044" s="7">
        <f t="shared" si="128"/>
        <v>0.3</v>
      </c>
      <c r="Y2044" s="5">
        <f t="shared" si="129"/>
        <v>104.08999999999999</v>
      </c>
      <c r="AI2044" t="e">
        <f>VLOOKUP(A2044,NP!$A:$B,2,FALSE)</f>
        <v>#N/A</v>
      </c>
      <c r="AJ2044">
        <f t="shared" si="130"/>
        <v>0</v>
      </c>
      <c r="AK2044">
        <f>VLOOKUP(F2044,Kondition!$B$4:$AG$31,15,FALSE)*100</f>
        <v>30</v>
      </c>
      <c r="AL2044" t="e">
        <f t="shared" si="131"/>
        <v>#REF!</v>
      </c>
      <c r="AM2044">
        <v>17</v>
      </c>
    </row>
    <row r="2045" spans="1:39" x14ac:dyDescent="0.3">
      <c r="A2045" s="5">
        <v>10373085</v>
      </c>
      <c r="B2045" s="6">
        <v>4250427425634</v>
      </c>
      <c r="C2045" s="5" t="s">
        <v>76</v>
      </c>
      <c r="D2045" s="5" t="s">
        <v>2981</v>
      </c>
      <c r="E2045" s="12">
        <v>66.599999999999994</v>
      </c>
      <c r="F2045" s="5" t="s">
        <v>68</v>
      </c>
      <c r="G2045" s="5">
        <v>1856515</v>
      </c>
      <c r="H2045" s="36" t="s">
        <v>76</v>
      </c>
      <c r="I2045" s="5">
        <v>185</v>
      </c>
      <c r="J2045" s="5">
        <v>65</v>
      </c>
      <c r="K2045" s="5">
        <v>15</v>
      </c>
      <c r="L2045" s="5" t="s">
        <v>2845</v>
      </c>
      <c r="M2045" s="5">
        <v>92</v>
      </c>
      <c r="N2045" s="5"/>
      <c r="O2045" s="5" t="s">
        <v>33</v>
      </c>
      <c r="P2045" s="5"/>
      <c r="Q2045" s="5"/>
      <c r="R2045" s="5"/>
      <c r="S2045" s="5"/>
      <c r="T2045" s="5"/>
      <c r="U2045" s="5"/>
      <c r="V2045" s="5"/>
      <c r="W2045" s="12">
        <v>66.599999999999994</v>
      </c>
      <c r="X2045" s="7">
        <f t="shared" si="128"/>
        <v>0.28000000000000003</v>
      </c>
      <c r="Y2045" s="5">
        <f t="shared" si="129"/>
        <v>47.951999999999991</v>
      </c>
      <c r="AI2045" t="e">
        <f>VLOOKUP(A2045,NP!$A:$B,2,FALSE)</f>
        <v>#N/A</v>
      </c>
      <c r="AJ2045">
        <f t="shared" si="130"/>
        <v>0</v>
      </c>
      <c r="AK2045">
        <f>VLOOKUP(F2045,Kondition!$B$4:$AG$31,9,FALSE)*100</f>
        <v>28.000000000000004</v>
      </c>
      <c r="AL2045" t="e">
        <f t="shared" si="131"/>
        <v>#REF!</v>
      </c>
      <c r="AM2045">
        <v>16</v>
      </c>
    </row>
    <row r="2046" spans="1:39" x14ac:dyDescent="0.3">
      <c r="A2046" s="5">
        <v>10373090</v>
      </c>
      <c r="B2046" s="6">
        <v>4250427423333</v>
      </c>
      <c r="C2046" s="5" t="s">
        <v>76</v>
      </c>
      <c r="D2046" s="5" t="s">
        <v>2982</v>
      </c>
      <c r="E2046" s="12">
        <v>105.6</v>
      </c>
      <c r="F2046" s="5" t="s">
        <v>68</v>
      </c>
      <c r="G2046" s="5">
        <v>2056016</v>
      </c>
      <c r="H2046" s="36" t="s">
        <v>76</v>
      </c>
      <c r="I2046" s="5">
        <v>205</v>
      </c>
      <c r="J2046" s="5">
        <v>60</v>
      </c>
      <c r="K2046" s="5">
        <v>16</v>
      </c>
      <c r="L2046" s="5" t="s">
        <v>2845</v>
      </c>
      <c r="M2046" s="5">
        <v>92</v>
      </c>
      <c r="N2046" s="5"/>
      <c r="O2046" s="5" t="s">
        <v>19</v>
      </c>
      <c r="P2046" s="5" t="s">
        <v>45</v>
      </c>
      <c r="Q2046" s="5"/>
      <c r="R2046" s="5"/>
      <c r="S2046" s="5"/>
      <c r="T2046" s="5"/>
      <c r="U2046" s="5"/>
      <c r="V2046" s="5"/>
      <c r="W2046" s="12">
        <v>105.6</v>
      </c>
      <c r="X2046" s="7">
        <f t="shared" si="128"/>
        <v>0.3</v>
      </c>
      <c r="Y2046" s="5">
        <f t="shared" si="129"/>
        <v>73.919999999999987</v>
      </c>
      <c r="AI2046" t="e">
        <f>VLOOKUP(A2046,NP!$A:$B,2,FALSE)</f>
        <v>#N/A</v>
      </c>
      <c r="AJ2046">
        <f t="shared" si="130"/>
        <v>0</v>
      </c>
      <c r="AK2046">
        <f>VLOOKUP(F2046,Kondition!$B$4:$AG$31,12,FALSE)*100</f>
        <v>30</v>
      </c>
      <c r="AL2046" t="e">
        <f t="shared" si="131"/>
        <v>#REF!</v>
      </c>
      <c r="AM2046">
        <v>16</v>
      </c>
    </row>
    <row r="2047" spans="1:39" x14ac:dyDescent="0.3">
      <c r="A2047" s="5">
        <v>10373091</v>
      </c>
      <c r="B2047" s="6">
        <v>4250427423340</v>
      </c>
      <c r="C2047" s="5" t="s">
        <v>76</v>
      </c>
      <c r="D2047" s="5" t="s">
        <v>2983</v>
      </c>
      <c r="E2047" s="12">
        <v>97.8</v>
      </c>
      <c r="F2047" s="5" t="s">
        <v>68</v>
      </c>
      <c r="G2047" s="5">
        <v>2055516</v>
      </c>
      <c r="H2047" s="36" t="s">
        <v>76</v>
      </c>
      <c r="I2047" s="5">
        <v>205</v>
      </c>
      <c r="J2047" s="5">
        <v>55</v>
      </c>
      <c r="K2047" s="5">
        <v>16</v>
      </c>
      <c r="L2047" s="5" t="s">
        <v>2845</v>
      </c>
      <c r="M2047" s="5">
        <v>91</v>
      </c>
      <c r="N2047" s="5"/>
      <c r="O2047" s="5" t="s">
        <v>19</v>
      </c>
      <c r="P2047" s="5" t="s">
        <v>45</v>
      </c>
      <c r="Q2047" s="5"/>
      <c r="R2047" s="5"/>
      <c r="S2047" s="5"/>
      <c r="T2047" s="5"/>
      <c r="U2047" s="5"/>
      <c r="V2047" s="5"/>
      <c r="W2047" s="12">
        <v>97.8</v>
      </c>
      <c r="X2047" s="7">
        <f t="shared" si="128"/>
        <v>0.3</v>
      </c>
      <c r="Y2047" s="5">
        <f t="shared" si="129"/>
        <v>68.459999999999994</v>
      </c>
      <c r="AI2047" t="e">
        <f>VLOOKUP(A2047,NP!$A:$B,2,FALSE)</f>
        <v>#N/A</v>
      </c>
      <c r="AJ2047">
        <f t="shared" si="130"/>
        <v>0</v>
      </c>
      <c r="AK2047">
        <f>VLOOKUP(F2047,Kondition!$B$4:$AG$31,12,FALSE)*100</f>
        <v>30</v>
      </c>
      <c r="AL2047" t="e">
        <f t="shared" si="131"/>
        <v>#REF!</v>
      </c>
      <c r="AM2047">
        <v>16</v>
      </c>
    </row>
    <row r="2048" spans="1:39" x14ac:dyDescent="0.3">
      <c r="A2048" s="5">
        <v>10373092</v>
      </c>
      <c r="B2048" s="6">
        <v>4250427423364</v>
      </c>
      <c r="C2048" s="5" t="s">
        <v>76</v>
      </c>
      <c r="D2048" s="5" t="s">
        <v>2984</v>
      </c>
      <c r="E2048" s="12">
        <v>158.1</v>
      </c>
      <c r="F2048" s="5" t="s">
        <v>68</v>
      </c>
      <c r="G2048" s="5">
        <v>2255517</v>
      </c>
      <c r="H2048" s="36" t="s">
        <v>76</v>
      </c>
      <c r="I2048" s="5">
        <v>225</v>
      </c>
      <c r="J2048" s="5">
        <v>55</v>
      </c>
      <c r="K2048" s="5">
        <v>17</v>
      </c>
      <c r="L2048" s="5" t="s">
        <v>2845</v>
      </c>
      <c r="M2048" s="5">
        <v>97</v>
      </c>
      <c r="N2048" s="5"/>
      <c r="O2048" s="5" t="s">
        <v>19</v>
      </c>
      <c r="P2048" s="5" t="s">
        <v>45</v>
      </c>
      <c r="Q2048" s="5" t="s">
        <v>20</v>
      </c>
      <c r="R2048" s="5" t="s">
        <v>21</v>
      </c>
      <c r="S2048" s="5">
        <v>71</v>
      </c>
      <c r="T2048" s="5" t="s">
        <v>22</v>
      </c>
      <c r="U2048" s="5" t="s">
        <v>23</v>
      </c>
      <c r="V2048" s="5" t="s">
        <v>24</v>
      </c>
      <c r="W2048" s="12">
        <v>158.1</v>
      </c>
      <c r="X2048" s="7">
        <f t="shared" si="128"/>
        <v>0.3</v>
      </c>
      <c r="Y2048" s="5">
        <f t="shared" si="129"/>
        <v>110.66999999999999</v>
      </c>
      <c r="AI2048" t="e">
        <f>VLOOKUP(A2048,NP!$A:$B,2,FALSE)</f>
        <v>#N/A</v>
      </c>
      <c r="AJ2048">
        <f t="shared" si="130"/>
        <v>0</v>
      </c>
      <c r="AK2048">
        <f>VLOOKUP(F2048,Kondition!$B$4:$AG$31,15,FALSE)*100</f>
        <v>30</v>
      </c>
      <c r="AL2048" t="e">
        <f t="shared" si="131"/>
        <v>#REF!</v>
      </c>
      <c r="AM2048">
        <v>17</v>
      </c>
    </row>
    <row r="2049" spans="1:39" x14ac:dyDescent="0.3">
      <c r="A2049" s="5">
        <v>10373093</v>
      </c>
      <c r="B2049" s="6">
        <v>4250427423388</v>
      </c>
      <c r="C2049" s="5" t="s">
        <v>76</v>
      </c>
      <c r="D2049" s="5" t="s">
        <v>2985</v>
      </c>
      <c r="E2049" s="12">
        <v>157</v>
      </c>
      <c r="F2049" s="5" t="s">
        <v>68</v>
      </c>
      <c r="G2049" s="5">
        <v>2255017</v>
      </c>
      <c r="H2049" s="36" t="s">
        <v>76</v>
      </c>
      <c r="I2049" s="5">
        <v>225</v>
      </c>
      <c r="J2049" s="5">
        <v>50</v>
      </c>
      <c r="K2049" s="5">
        <v>17</v>
      </c>
      <c r="L2049" s="5" t="s">
        <v>2845</v>
      </c>
      <c r="M2049" s="5">
        <v>94</v>
      </c>
      <c r="N2049" s="5"/>
      <c r="O2049" s="5" t="s">
        <v>25</v>
      </c>
      <c r="P2049" s="5" t="s">
        <v>45</v>
      </c>
      <c r="Q2049" s="5" t="s">
        <v>20</v>
      </c>
      <c r="R2049" s="5" t="s">
        <v>21</v>
      </c>
      <c r="S2049" s="5">
        <v>71</v>
      </c>
      <c r="T2049" s="5" t="s">
        <v>22</v>
      </c>
      <c r="U2049" s="5" t="s">
        <v>23</v>
      </c>
      <c r="V2049" s="5" t="s">
        <v>24</v>
      </c>
      <c r="W2049" s="12">
        <v>157</v>
      </c>
      <c r="X2049" s="7">
        <f t="shared" si="128"/>
        <v>0.3</v>
      </c>
      <c r="Y2049" s="5">
        <f t="shared" si="129"/>
        <v>109.89999999999999</v>
      </c>
      <c r="AI2049" t="e">
        <f>VLOOKUP(A2049,NP!$A:$B,2,FALSE)</f>
        <v>#N/A</v>
      </c>
      <c r="AJ2049">
        <f t="shared" si="130"/>
        <v>0</v>
      </c>
      <c r="AK2049">
        <f>VLOOKUP(F2049,Kondition!$B$4:$AG$31,15,FALSE)*100</f>
        <v>30</v>
      </c>
      <c r="AL2049" t="e">
        <f t="shared" si="131"/>
        <v>#REF!</v>
      </c>
      <c r="AM2049">
        <v>17</v>
      </c>
    </row>
    <row r="2050" spans="1:39" x14ac:dyDescent="0.3">
      <c r="A2050" s="5">
        <v>10373094</v>
      </c>
      <c r="B2050" s="6">
        <v>4250427423395</v>
      </c>
      <c r="C2050" s="5" t="s">
        <v>76</v>
      </c>
      <c r="D2050" s="5" t="s">
        <v>2986</v>
      </c>
      <c r="E2050" s="12">
        <v>216.3</v>
      </c>
      <c r="F2050" s="5" t="s">
        <v>68</v>
      </c>
      <c r="G2050" s="5">
        <v>2455018</v>
      </c>
      <c r="H2050" s="36" t="s">
        <v>76</v>
      </c>
      <c r="I2050" s="5">
        <v>245</v>
      </c>
      <c r="J2050" s="5">
        <v>50</v>
      </c>
      <c r="K2050" s="5">
        <v>18</v>
      </c>
      <c r="L2050" s="5" t="s">
        <v>2845</v>
      </c>
      <c r="M2050" s="5">
        <v>100</v>
      </c>
      <c r="N2050" s="5"/>
      <c r="O2050" s="5" t="s">
        <v>19</v>
      </c>
      <c r="P2050" s="5" t="s">
        <v>45</v>
      </c>
      <c r="Q2050" s="5"/>
      <c r="R2050" s="5"/>
      <c r="S2050" s="5"/>
      <c r="T2050" s="5"/>
      <c r="U2050" s="5"/>
      <c r="V2050" s="5"/>
      <c r="W2050" s="12">
        <v>216.3</v>
      </c>
      <c r="X2050" s="7" t="str">
        <f t="shared" si="128"/>
        <v>NP</v>
      </c>
      <c r="Y2050" s="5">
        <f t="shared" si="129"/>
        <v>141.5</v>
      </c>
      <c r="AI2050">
        <f>VLOOKUP(A2050,NP!$A:$B,2,FALSE)</f>
        <v>141.5</v>
      </c>
      <c r="AJ2050">
        <f t="shared" si="130"/>
        <v>141.5</v>
      </c>
      <c r="AK2050">
        <f>VLOOKUP(F2050,Kondition!$B$4:$AG$31,18,FALSE)*100</f>
        <v>30</v>
      </c>
      <c r="AL2050" t="e">
        <f t="shared" si="131"/>
        <v>#REF!</v>
      </c>
      <c r="AM2050">
        <v>17</v>
      </c>
    </row>
    <row r="2051" spans="1:39" x14ac:dyDescent="0.3">
      <c r="A2051" s="5">
        <v>10373095</v>
      </c>
      <c r="B2051" s="6">
        <v>4250427423401</v>
      </c>
      <c r="C2051" s="5" t="s">
        <v>76</v>
      </c>
      <c r="D2051" s="5" t="s">
        <v>2987</v>
      </c>
      <c r="E2051" s="12">
        <v>187.2</v>
      </c>
      <c r="F2051" s="5" t="s">
        <v>68</v>
      </c>
      <c r="G2051" s="5">
        <v>2454518</v>
      </c>
      <c r="H2051" s="36" t="s">
        <v>76</v>
      </c>
      <c r="I2051" s="5">
        <v>245</v>
      </c>
      <c r="J2051" s="5">
        <v>45</v>
      </c>
      <c r="K2051" s="5">
        <v>18</v>
      </c>
      <c r="L2051" s="5" t="s">
        <v>2845</v>
      </c>
      <c r="M2051" s="5">
        <v>100</v>
      </c>
      <c r="N2051" s="5"/>
      <c r="O2051" s="5" t="s">
        <v>25</v>
      </c>
      <c r="P2051" s="5" t="s">
        <v>45</v>
      </c>
      <c r="Q2051" s="5"/>
      <c r="R2051" s="5"/>
      <c r="S2051" s="5"/>
      <c r="T2051" s="5"/>
      <c r="U2051" s="5"/>
      <c r="V2051" s="5"/>
      <c r="W2051" s="12">
        <v>187.2</v>
      </c>
      <c r="X2051" s="7" t="str">
        <f t="shared" si="128"/>
        <v>NP</v>
      </c>
      <c r="Y2051" s="5">
        <f t="shared" si="129"/>
        <v>128</v>
      </c>
      <c r="AI2051">
        <f>VLOOKUP(A2051,NP!$A:$B,2,FALSE)</f>
        <v>128</v>
      </c>
      <c r="AJ2051">
        <f t="shared" si="130"/>
        <v>128</v>
      </c>
      <c r="AK2051">
        <f>VLOOKUP(F2051,Kondition!$B$4:$AG$31,18,FALSE)*100</f>
        <v>30</v>
      </c>
      <c r="AL2051" t="e">
        <f t="shared" si="131"/>
        <v>#REF!</v>
      </c>
      <c r="AM2051">
        <v>17</v>
      </c>
    </row>
    <row r="2052" spans="1:39" x14ac:dyDescent="0.3">
      <c r="A2052" s="5">
        <v>10373096</v>
      </c>
      <c r="B2052" s="6">
        <v>4250427423418</v>
      </c>
      <c r="C2052" s="5" t="s">
        <v>76</v>
      </c>
      <c r="D2052" s="5" t="s">
        <v>2988</v>
      </c>
      <c r="E2052" s="12">
        <v>263.10000000000002</v>
      </c>
      <c r="F2052" s="5" t="s">
        <v>68</v>
      </c>
      <c r="G2052" s="5">
        <v>2554019</v>
      </c>
      <c r="H2052" s="36" t="s">
        <v>76</v>
      </c>
      <c r="I2052" s="5">
        <v>255</v>
      </c>
      <c r="J2052" s="5">
        <v>40</v>
      </c>
      <c r="K2052" s="5">
        <v>19</v>
      </c>
      <c r="L2052" s="5" t="s">
        <v>2845</v>
      </c>
      <c r="M2052" s="5">
        <v>96</v>
      </c>
      <c r="N2052" s="5"/>
      <c r="O2052" s="5" t="s">
        <v>25</v>
      </c>
      <c r="P2052" s="5" t="s">
        <v>45</v>
      </c>
      <c r="Q2052" s="5"/>
      <c r="R2052" s="5"/>
      <c r="S2052" s="5"/>
      <c r="T2052" s="5"/>
      <c r="U2052" s="5"/>
      <c r="V2052" s="5"/>
      <c r="W2052" s="12">
        <v>263.10000000000002</v>
      </c>
      <c r="X2052" s="7" t="str">
        <f t="shared" si="128"/>
        <v>NP</v>
      </c>
      <c r="Y2052" s="5">
        <f t="shared" si="129"/>
        <v>163.5</v>
      </c>
      <c r="AI2052">
        <f>VLOOKUP(A2052,NP!$A:$B,2,FALSE)</f>
        <v>163.5</v>
      </c>
      <c r="AJ2052">
        <f t="shared" si="130"/>
        <v>163.5</v>
      </c>
      <c r="AK2052">
        <f>VLOOKUP(F2052,Kondition!$B$4:$AG$31,21,FALSE)*100</f>
        <v>34</v>
      </c>
      <c r="AL2052" t="e">
        <f t="shared" si="131"/>
        <v>#REF!</v>
      </c>
      <c r="AM2052">
        <v>19</v>
      </c>
    </row>
    <row r="2053" spans="1:39" x14ac:dyDescent="0.3">
      <c r="A2053" s="5">
        <v>10371109</v>
      </c>
      <c r="B2053" s="6">
        <v>4250427405346</v>
      </c>
      <c r="C2053" s="5" t="s">
        <v>4286</v>
      </c>
      <c r="D2053" s="5" t="s">
        <v>4733</v>
      </c>
      <c r="E2053" s="12">
        <v>80.400000000000006</v>
      </c>
      <c r="F2053" s="5" t="s">
        <v>68</v>
      </c>
      <c r="G2053" s="5">
        <v>1757014</v>
      </c>
      <c r="H2053" s="36" t="s">
        <v>4286</v>
      </c>
      <c r="I2053" s="5">
        <v>175</v>
      </c>
      <c r="J2053" s="5">
        <v>70</v>
      </c>
      <c r="K2053" s="5">
        <v>14</v>
      </c>
      <c r="L2053" s="5" t="s">
        <v>4732</v>
      </c>
      <c r="M2053" s="5">
        <v>95</v>
      </c>
      <c r="N2053" s="5">
        <v>93</v>
      </c>
      <c r="O2053" s="5" t="s">
        <v>33</v>
      </c>
      <c r="P2053" s="5"/>
      <c r="Q2053" s="5" t="s">
        <v>26</v>
      </c>
      <c r="R2053" s="5" t="s">
        <v>21</v>
      </c>
      <c r="S2053" s="5">
        <v>72</v>
      </c>
      <c r="T2053" s="5" t="s">
        <v>22</v>
      </c>
      <c r="U2053" s="5" t="s">
        <v>23</v>
      </c>
      <c r="V2053" s="5" t="s">
        <v>4279</v>
      </c>
      <c r="W2053" s="12">
        <v>80.400000000000006</v>
      </c>
      <c r="X2053" s="7">
        <f t="shared" si="128"/>
        <v>0.28000000000000003</v>
      </c>
      <c r="Y2053" s="5">
        <f t="shared" si="129"/>
        <v>57.888000000000005</v>
      </c>
      <c r="AI2053" t="e">
        <f>VLOOKUP(A2053,NP!$A:$B,2,FALSE)</f>
        <v>#N/A</v>
      </c>
      <c r="AJ2053">
        <f t="shared" si="130"/>
        <v>0</v>
      </c>
      <c r="AK2053">
        <f>VLOOKUP(F2053,Kondition!$B$4:$AG$31,6,FALSE)*100</f>
        <v>28.000000000000004</v>
      </c>
      <c r="AL2053" t="e">
        <f t="shared" si="131"/>
        <v>#REF!</v>
      </c>
      <c r="AM2053">
        <v>16</v>
      </c>
    </row>
    <row r="2054" spans="1:39" x14ac:dyDescent="0.3">
      <c r="A2054" s="5">
        <v>10371720</v>
      </c>
      <c r="B2054" s="6">
        <v>4250427412177</v>
      </c>
      <c r="C2054" s="5" t="s">
        <v>4286</v>
      </c>
      <c r="D2054" s="5" t="s">
        <v>4734</v>
      </c>
      <c r="E2054" s="12">
        <v>81.099999999999994</v>
      </c>
      <c r="F2054" s="5" t="s">
        <v>68</v>
      </c>
      <c r="G2054" s="5">
        <v>1657014</v>
      </c>
      <c r="H2054" s="36" t="s">
        <v>4286</v>
      </c>
      <c r="I2054" s="5">
        <v>165</v>
      </c>
      <c r="J2054" s="5">
        <v>70</v>
      </c>
      <c r="K2054" s="5">
        <v>14</v>
      </c>
      <c r="L2054" s="5" t="s">
        <v>4735</v>
      </c>
      <c r="M2054" s="5">
        <v>89</v>
      </c>
      <c r="N2054" s="5">
        <v>87</v>
      </c>
      <c r="O2054" s="5" t="s">
        <v>50</v>
      </c>
      <c r="P2054" s="5"/>
      <c r="Q2054" s="5" t="s">
        <v>26</v>
      </c>
      <c r="R2054" s="5" t="s">
        <v>34</v>
      </c>
      <c r="S2054" s="5">
        <v>72</v>
      </c>
      <c r="T2054" s="5" t="s">
        <v>22</v>
      </c>
      <c r="U2054" s="5" t="s">
        <v>23</v>
      </c>
      <c r="V2054" s="5" t="s">
        <v>4279</v>
      </c>
      <c r="W2054" s="12">
        <v>81.099999999999994</v>
      </c>
      <c r="X2054" s="7">
        <f t="shared" si="128"/>
        <v>0.28000000000000003</v>
      </c>
      <c r="Y2054" s="5">
        <f t="shared" si="129"/>
        <v>58.391999999999996</v>
      </c>
      <c r="AI2054" t="e">
        <f>VLOOKUP(A2054,NP!$A:$B,2,FALSE)</f>
        <v>#N/A</v>
      </c>
      <c r="AJ2054">
        <f t="shared" si="130"/>
        <v>0</v>
      </c>
      <c r="AK2054">
        <f>VLOOKUP(F2054,Kondition!$B$4:$AG$31,6,FALSE)*100</f>
        <v>28.000000000000004</v>
      </c>
      <c r="AL2054" t="e">
        <f t="shared" si="131"/>
        <v>#REF!</v>
      </c>
      <c r="AM2054">
        <v>16</v>
      </c>
    </row>
    <row r="2055" spans="1:39" x14ac:dyDescent="0.3">
      <c r="A2055" s="5">
        <v>10371721</v>
      </c>
      <c r="B2055" s="6">
        <v>4250427412313</v>
      </c>
      <c r="C2055" s="5" t="s">
        <v>4286</v>
      </c>
      <c r="D2055" s="5" t="s">
        <v>4736</v>
      </c>
      <c r="E2055" s="12">
        <v>90.4</v>
      </c>
      <c r="F2055" s="5" t="s">
        <v>68</v>
      </c>
      <c r="G2055" s="5">
        <v>1756514</v>
      </c>
      <c r="H2055" s="36" t="s">
        <v>4286</v>
      </c>
      <c r="I2055" s="5">
        <v>175</v>
      </c>
      <c r="J2055" s="5">
        <v>65</v>
      </c>
      <c r="K2055" s="5">
        <v>14</v>
      </c>
      <c r="L2055" s="5" t="s">
        <v>4735</v>
      </c>
      <c r="M2055" s="5">
        <v>90</v>
      </c>
      <c r="N2055" s="5">
        <v>88</v>
      </c>
      <c r="O2055" s="5" t="s">
        <v>33</v>
      </c>
      <c r="P2055" s="5"/>
      <c r="Q2055" s="5" t="s">
        <v>26</v>
      </c>
      <c r="R2055" s="5" t="s">
        <v>34</v>
      </c>
      <c r="S2055" s="5">
        <v>72</v>
      </c>
      <c r="T2055" s="5" t="s">
        <v>22</v>
      </c>
      <c r="U2055" s="5" t="s">
        <v>23</v>
      </c>
      <c r="V2055" s="5" t="s">
        <v>4279</v>
      </c>
      <c r="W2055" s="12">
        <v>90.4</v>
      </c>
      <c r="X2055" s="7">
        <f t="shared" si="128"/>
        <v>0.28000000000000003</v>
      </c>
      <c r="Y2055" s="5">
        <f t="shared" si="129"/>
        <v>65.088000000000008</v>
      </c>
      <c r="AI2055" t="e">
        <f>VLOOKUP(A2055,NP!$A:$B,2,FALSE)</f>
        <v>#N/A</v>
      </c>
      <c r="AJ2055">
        <f t="shared" si="130"/>
        <v>0</v>
      </c>
      <c r="AK2055">
        <f>VLOOKUP(F2055,Kondition!$B$4:$AG$31,6,FALSE)*100</f>
        <v>28.000000000000004</v>
      </c>
      <c r="AL2055" t="e">
        <f t="shared" si="131"/>
        <v>#REF!</v>
      </c>
      <c r="AM2055">
        <v>16</v>
      </c>
    </row>
    <row r="2056" spans="1:39" x14ac:dyDescent="0.3">
      <c r="A2056" s="5">
        <v>10371724</v>
      </c>
      <c r="B2056" s="6">
        <v>4250427412207</v>
      </c>
      <c r="C2056" s="5" t="s">
        <v>4286</v>
      </c>
      <c r="D2056" s="5" t="s">
        <v>4737</v>
      </c>
      <c r="E2056" s="12">
        <v>95.7</v>
      </c>
      <c r="F2056" s="5" t="s">
        <v>68</v>
      </c>
      <c r="G2056" s="5">
        <v>1957015</v>
      </c>
      <c r="H2056" s="36" t="s">
        <v>4286</v>
      </c>
      <c r="I2056" s="5">
        <v>195</v>
      </c>
      <c r="J2056" s="5">
        <v>70</v>
      </c>
      <c r="K2056" s="5">
        <v>15</v>
      </c>
      <c r="L2056" s="5" t="s">
        <v>4735</v>
      </c>
      <c r="M2056" s="5">
        <v>104</v>
      </c>
      <c r="N2056" s="5">
        <v>102</v>
      </c>
      <c r="O2056" s="5" t="s">
        <v>50</v>
      </c>
      <c r="P2056" s="5"/>
      <c r="Q2056" s="5" t="s">
        <v>26</v>
      </c>
      <c r="R2056" s="5" t="s">
        <v>34</v>
      </c>
      <c r="S2056" s="5">
        <v>72</v>
      </c>
      <c r="T2056" s="5" t="s">
        <v>22</v>
      </c>
      <c r="U2056" s="5" t="s">
        <v>23</v>
      </c>
      <c r="V2056" s="5" t="s">
        <v>4279</v>
      </c>
      <c r="W2056" s="12">
        <v>95.7</v>
      </c>
      <c r="X2056" s="7">
        <f t="shared" si="128"/>
        <v>0.28000000000000003</v>
      </c>
      <c r="Y2056" s="5">
        <f t="shared" si="129"/>
        <v>68.903999999999996</v>
      </c>
      <c r="AI2056" t="e">
        <f>VLOOKUP(A2056,NP!$A:$B,2,FALSE)</f>
        <v>#N/A</v>
      </c>
      <c r="AJ2056">
        <f t="shared" si="130"/>
        <v>0</v>
      </c>
      <c r="AK2056">
        <f>VLOOKUP(F2056,Kondition!$B$4:$AG$31,9,FALSE)*100</f>
        <v>28.000000000000004</v>
      </c>
      <c r="AL2056" t="e">
        <f t="shared" si="131"/>
        <v>#REF!</v>
      </c>
      <c r="AM2056">
        <v>16</v>
      </c>
    </row>
    <row r="2057" spans="1:39" x14ac:dyDescent="0.3">
      <c r="A2057" s="5">
        <v>10371725</v>
      </c>
      <c r="B2057" s="6">
        <v>4250427412184</v>
      </c>
      <c r="C2057" s="5" t="s">
        <v>4286</v>
      </c>
      <c r="D2057" s="5" t="s">
        <v>4738</v>
      </c>
      <c r="E2057" s="12">
        <v>116.5</v>
      </c>
      <c r="F2057" s="5" t="s">
        <v>68</v>
      </c>
      <c r="G2057" s="5">
        <v>2257015</v>
      </c>
      <c r="H2057" s="36" t="s">
        <v>4286</v>
      </c>
      <c r="I2057" s="5">
        <v>225</v>
      </c>
      <c r="J2057" s="5">
        <v>70</v>
      </c>
      <c r="K2057" s="5">
        <v>15</v>
      </c>
      <c r="L2057" s="5" t="s">
        <v>4735</v>
      </c>
      <c r="M2057" s="5">
        <v>112</v>
      </c>
      <c r="N2057" s="5">
        <v>110</v>
      </c>
      <c r="O2057" s="5" t="s">
        <v>50</v>
      </c>
      <c r="P2057" s="5"/>
      <c r="Q2057" s="5" t="s">
        <v>21</v>
      </c>
      <c r="R2057" s="5" t="s">
        <v>34</v>
      </c>
      <c r="S2057" s="5">
        <v>72</v>
      </c>
      <c r="T2057" s="5" t="s">
        <v>22</v>
      </c>
      <c r="U2057" s="5" t="s">
        <v>23</v>
      </c>
      <c r="V2057" s="5" t="s">
        <v>4279</v>
      </c>
      <c r="W2057" s="12">
        <v>116.5</v>
      </c>
      <c r="X2057" s="7">
        <f t="shared" si="128"/>
        <v>0.28000000000000003</v>
      </c>
      <c r="Y2057" s="5">
        <f t="shared" si="129"/>
        <v>83.88</v>
      </c>
      <c r="AI2057" t="e">
        <f>VLOOKUP(A2057,NP!$A:$B,2,FALSE)</f>
        <v>#N/A</v>
      </c>
      <c r="AJ2057">
        <f t="shared" si="130"/>
        <v>0</v>
      </c>
      <c r="AK2057">
        <f>VLOOKUP(F2057,Kondition!$B$4:$AG$31,9,FALSE)*100</f>
        <v>28.000000000000004</v>
      </c>
      <c r="AL2057" t="e">
        <f t="shared" si="131"/>
        <v>#REF!</v>
      </c>
      <c r="AM2057">
        <v>16</v>
      </c>
    </row>
    <row r="2058" spans="1:39" x14ac:dyDescent="0.3">
      <c r="A2058" s="5">
        <v>10371726</v>
      </c>
      <c r="B2058" s="6">
        <v>4250427412337</v>
      </c>
      <c r="C2058" s="5" t="s">
        <v>4286</v>
      </c>
      <c r="D2058" s="5" t="s">
        <v>4739</v>
      </c>
      <c r="E2058" s="12">
        <v>114.1</v>
      </c>
      <c r="F2058" s="5" t="s">
        <v>68</v>
      </c>
      <c r="G2058" s="5">
        <v>2056515</v>
      </c>
      <c r="H2058" s="36" t="s">
        <v>4286</v>
      </c>
      <c r="I2058" s="5">
        <v>205</v>
      </c>
      <c r="J2058" s="5">
        <v>65</v>
      </c>
      <c r="K2058" s="5">
        <v>15</v>
      </c>
      <c r="L2058" s="5" t="s">
        <v>4735</v>
      </c>
      <c r="M2058" s="5">
        <v>102</v>
      </c>
      <c r="N2058" s="5">
        <v>100</v>
      </c>
      <c r="O2058" s="5" t="s">
        <v>33</v>
      </c>
      <c r="P2058" s="5"/>
      <c r="Q2058" s="5" t="s">
        <v>26</v>
      </c>
      <c r="R2058" s="5" t="s">
        <v>34</v>
      </c>
      <c r="S2058" s="5">
        <v>72</v>
      </c>
      <c r="T2058" s="5" t="s">
        <v>22</v>
      </c>
      <c r="U2058" s="5" t="s">
        <v>23</v>
      </c>
      <c r="V2058" s="5" t="s">
        <v>4279</v>
      </c>
      <c r="W2058" s="12">
        <v>114.1</v>
      </c>
      <c r="X2058" s="7">
        <f t="shared" si="128"/>
        <v>0.28000000000000003</v>
      </c>
      <c r="Y2058" s="5">
        <f t="shared" si="129"/>
        <v>82.151999999999987</v>
      </c>
      <c r="AI2058" t="e">
        <f>VLOOKUP(A2058,NP!$A:$B,2,FALSE)</f>
        <v>#N/A</v>
      </c>
      <c r="AJ2058">
        <f t="shared" si="130"/>
        <v>0</v>
      </c>
      <c r="AK2058">
        <f>VLOOKUP(F2058,Kondition!$B$4:$AG$31,9,FALSE)*100</f>
        <v>28.000000000000004</v>
      </c>
      <c r="AL2058" t="e">
        <f t="shared" si="131"/>
        <v>#REF!</v>
      </c>
      <c r="AM2058">
        <v>16</v>
      </c>
    </row>
    <row r="2059" spans="1:39" x14ac:dyDescent="0.3">
      <c r="A2059" s="5">
        <v>10371727</v>
      </c>
      <c r="B2059" s="6">
        <v>4250427412191</v>
      </c>
      <c r="C2059" s="5" t="s">
        <v>4286</v>
      </c>
      <c r="D2059" s="5" t="s">
        <v>4740</v>
      </c>
      <c r="E2059" s="12">
        <v>114.4</v>
      </c>
      <c r="F2059" s="5" t="s">
        <v>68</v>
      </c>
      <c r="G2059" s="5">
        <v>2157015</v>
      </c>
      <c r="H2059" s="36" t="s">
        <v>4286</v>
      </c>
      <c r="I2059" s="5">
        <v>215</v>
      </c>
      <c r="J2059" s="5">
        <v>70</v>
      </c>
      <c r="K2059" s="5">
        <v>15</v>
      </c>
      <c r="L2059" s="5" t="s">
        <v>4735</v>
      </c>
      <c r="M2059" s="5">
        <v>109</v>
      </c>
      <c r="N2059" s="5">
        <v>107</v>
      </c>
      <c r="O2059" s="5" t="s">
        <v>50</v>
      </c>
      <c r="P2059" s="5"/>
      <c r="Q2059" s="5" t="s">
        <v>21</v>
      </c>
      <c r="R2059" s="5" t="s">
        <v>34</v>
      </c>
      <c r="S2059" s="5">
        <v>72</v>
      </c>
      <c r="T2059" s="5" t="s">
        <v>22</v>
      </c>
      <c r="U2059" s="5" t="s">
        <v>23</v>
      </c>
      <c r="V2059" s="5" t="s">
        <v>4279</v>
      </c>
      <c r="W2059" s="12">
        <v>114.4</v>
      </c>
      <c r="X2059" s="7">
        <f t="shared" si="128"/>
        <v>0.28000000000000003</v>
      </c>
      <c r="Y2059" s="5">
        <f t="shared" si="129"/>
        <v>82.367999999999995</v>
      </c>
      <c r="AI2059" t="e">
        <f>VLOOKUP(A2059,NP!$A:$B,2,FALSE)</f>
        <v>#N/A</v>
      </c>
      <c r="AJ2059">
        <f t="shared" si="130"/>
        <v>0</v>
      </c>
      <c r="AK2059">
        <f>VLOOKUP(F2059,Kondition!$B$4:$AG$31,9,FALSE)*100</f>
        <v>28.000000000000004</v>
      </c>
      <c r="AL2059" t="e">
        <f t="shared" si="131"/>
        <v>#REF!</v>
      </c>
      <c r="AM2059">
        <v>16</v>
      </c>
    </row>
    <row r="2060" spans="1:39" x14ac:dyDescent="0.3">
      <c r="A2060" s="5">
        <v>10371728</v>
      </c>
      <c r="B2060" s="6">
        <v>4250427412214</v>
      </c>
      <c r="C2060" s="5" t="s">
        <v>4286</v>
      </c>
      <c r="D2060" s="5" t="s">
        <v>4741</v>
      </c>
      <c r="E2060" s="12">
        <v>108.2</v>
      </c>
      <c r="F2060" s="5" t="s">
        <v>68</v>
      </c>
      <c r="G2060" s="5">
        <v>2057015</v>
      </c>
      <c r="H2060" s="36" t="s">
        <v>4286</v>
      </c>
      <c r="I2060" s="5">
        <v>205</v>
      </c>
      <c r="J2060" s="5">
        <v>70</v>
      </c>
      <c r="K2060" s="5">
        <v>15</v>
      </c>
      <c r="L2060" s="5" t="s">
        <v>4735</v>
      </c>
      <c r="M2060" s="5">
        <v>106</v>
      </c>
      <c r="N2060" s="5">
        <v>104</v>
      </c>
      <c r="O2060" s="5" t="s">
        <v>50</v>
      </c>
      <c r="P2060" s="5"/>
      <c r="Q2060" s="5" t="s">
        <v>26</v>
      </c>
      <c r="R2060" s="5" t="s">
        <v>34</v>
      </c>
      <c r="S2060" s="5">
        <v>72</v>
      </c>
      <c r="T2060" s="5" t="s">
        <v>22</v>
      </c>
      <c r="U2060" s="5" t="s">
        <v>23</v>
      </c>
      <c r="V2060" s="5" t="s">
        <v>4279</v>
      </c>
      <c r="W2060" s="12">
        <v>108.2</v>
      </c>
      <c r="X2060" s="7">
        <f t="shared" si="128"/>
        <v>0.28000000000000003</v>
      </c>
      <c r="Y2060" s="5">
        <f t="shared" si="129"/>
        <v>77.903999999999996</v>
      </c>
      <c r="AI2060" t="e">
        <f>VLOOKUP(A2060,NP!$A:$B,2,FALSE)</f>
        <v>#N/A</v>
      </c>
      <c r="AJ2060">
        <f t="shared" si="130"/>
        <v>0</v>
      </c>
      <c r="AK2060">
        <f>VLOOKUP(F2060,Kondition!$B$4:$AG$31,9,FALSE)*100</f>
        <v>28.000000000000004</v>
      </c>
      <c r="AL2060" t="e">
        <f t="shared" si="131"/>
        <v>#REF!</v>
      </c>
      <c r="AM2060">
        <v>16</v>
      </c>
    </row>
    <row r="2061" spans="1:39" x14ac:dyDescent="0.3">
      <c r="A2061" s="5">
        <v>10371729</v>
      </c>
      <c r="B2061" s="6">
        <v>4250427412221</v>
      </c>
      <c r="C2061" s="5" t="s">
        <v>4286</v>
      </c>
      <c r="D2061" s="5" t="s">
        <v>4742</v>
      </c>
      <c r="E2061" s="12">
        <v>140.1</v>
      </c>
      <c r="F2061" s="5" t="s">
        <v>68</v>
      </c>
      <c r="G2061" s="5">
        <v>2157516</v>
      </c>
      <c r="H2061" s="36" t="s">
        <v>4286</v>
      </c>
      <c r="I2061" s="5">
        <v>215</v>
      </c>
      <c r="J2061" s="5">
        <v>75</v>
      </c>
      <c r="K2061" s="5">
        <v>16</v>
      </c>
      <c r="L2061" s="5" t="s">
        <v>4735</v>
      </c>
      <c r="M2061" s="5">
        <v>113</v>
      </c>
      <c r="N2061" s="5">
        <v>111</v>
      </c>
      <c r="O2061" s="5" t="s">
        <v>50</v>
      </c>
      <c r="P2061" s="5"/>
      <c r="Q2061" s="5" t="s">
        <v>21</v>
      </c>
      <c r="R2061" s="5" t="s">
        <v>34</v>
      </c>
      <c r="S2061" s="5">
        <v>72</v>
      </c>
      <c r="T2061" s="5" t="s">
        <v>22</v>
      </c>
      <c r="U2061" s="5" t="s">
        <v>23</v>
      </c>
      <c r="V2061" s="5" t="s">
        <v>4279</v>
      </c>
      <c r="W2061" s="12">
        <v>140.1</v>
      </c>
      <c r="X2061" s="7">
        <f t="shared" si="128"/>
        <v>0.3</v>
      </c>
      <c r="Y2061" s="5">
        <f t="shared" si="129"/>
        <v>98.07</v>
      </c>
      <c r="AI2061" t="e">
        <f>VLOOKUP(A2061,NP!$A:$B,2,FALSE)</f>
        <v>#N/A</v>
      </c>
      <c r="AJ2061">
        <f t="shared" si="130"/>
        <v>0</v>
      </c>
      <c r="AK2061">
        <f>VLOOKUP(F2061,Kondition!$B$4:$AG$31,12,FALSE)*100</f>
        <v>30</v>
      </c>
      <c r="AL2061" t="e">
        <f t="shared" si="131"/>
        <v>#REF!</v>
      </c>
      <c r="AM2061">
        <v>16</v>
      </c>
    </row>
    <row r="2062" spans="1:39" x14ac:dyDescent="0.3">
      <c r="A2062" s="5">
        <v>10371730</v>
      </c>
      <c r="B2062" s="6">
        <v>4250427412238</v>
      </c>
      <c r="C2062" s="5" t="s">
        <v>4286</v>
      </c>
      <c r="D2062" s="5" t="s">
        <v>4743</v>
      </c>
      <c r="E2062" s="12">
        <v>124.3</v>
      </c>
      <c r="F2062" s="5" t="s">
        <v>68</v>
      </c>
      <c r="G2062" s="5">
        <v>2057516</v>
      </c>
      <c r="H2062" s="36" t="s">
        <v>4286</v>
      </c>
      <c r="I2062" s="5">
        <v>205</v>
      </c>
      <c r="J2062" s="5">
        <v>75</v>
      </c>
      <c r="K2062" s="5">
        <v>16</v>
      </c>
      <c r="L2062" s="5" t="s">
        <v>4735</v>
      </c>
      <c r="M2062" s="5">
        <v>110</v>
      </c>
      <c r="N2062" s="5">
        <v>108</v>
      </c>
      <c r="O2062" s="5" t="s">
        <v>50</v>
      </c>
      <c r="P2062" s="5"/>
      <c r="Q2062" s="5" t="s">
        <v>21</v>
      </c>
      <c r="R2062" s="5" t="s">
        <v>34</v>
      </c>
      <c r="S2062" s="5">
        <v>72</v>
      </c>
      <c r="T2062" s="5" t="s">
        <v>22</v>
      </c>
      <c r="U2062" s="5" t="s">
        <v>23</v>
      </c>
      <c r="V2062" s="5" t="s">
        <v>4279</v>
      </c>
      <c r="W2062" s="12">
        <v>124.3</v>
      </c>
      <c r="X2062" s="7">
        <f t="shared" si="128"/>
        <v>0.3</v>
      </c>
      <c r="Y2062" s="5">
        <f t="shared" si="129"/>
        <v>87.009999999999991</v>
      </c>
      <c r="AI2062" t="e">
        <f>VLOOKUP(A2062,NP!$A:$B,2,FALSE)</f>
        <v>#N/A</v>
      </c>
      <c r="AJ2062">
        <f t="shared" si="130"/>
        <v>0</v>
      </c>
      <c r="AK2062">
        <f>VLOOKUP(F2062,Kondition!$B$4:$AG$31,12,FALSE)*100</f>
        <v>30</v>
      </c>
      <c r="AL2062" t="e">
        <f t="shared" si="131"/>
        <v>#REF!</v>
      </c>
      <c r="AM2062">
        <v>16</v>
      </c>
    </row>
    <row r="2063" spans="1:39" x14ac:dyDescent="0.3">
      <c r="A2063" s="5">
        <v>10371731</v>
      </c>
      <c r="B2063" s="6">
        <v>4250427412252</v>
      </c>
      <c r="C2063" s="5" t="s">
        <v>4286</v>
      </c>
      <c r="D2063" s="5" t="s">
        <v>4744</v>
      </c>
      <c r="E2063" s="12">
        <v>115.3</v>
      </c>
      <c r="F2063" s="5" t="s">
        <v>68</v>
      </c>
      <c r="G2063" s="5">
        <v>1957516</v>
      </c>
      <c r="H2063" s="36" t="s">
        <v>4286</v>
      </c>
      <c r="I2063" s="5">
        <v>195</v>
      </c>
      <c r="J2063" s="5">
        <v>75</v>
      </c>
      <c r="K2063" s="5">
        <v>16</v>
      </c>
      <c r="L2063" s="5" t="s">
        <v>4735</v>
      </c>
      <c r="M2063" s="5">
        <v>107</v>
      </c>
      <c r="N2063" s="5">
        <v>105</v>
      </c>
      <c r="O2063" s="5" t="s">
        <v>50</v>
      </c>
      <c r="P2063" s="5"/>
      <c r="Q2063" s="5" t="s">
        <v>21</v>
      </c>
      <c r="R2063" s="5" t="s">
        <v>34</v>
      </c>
      <c r="S2063" s="5">
        <v>72</v>
      </c>
      <c r="T2063" s="5" t="s">
        <v>22</v>
      </c>
      <c r="U2063" s="5" t="s">
        <v>23</v>
      </c>
      <c r="V2063" s="5" t="s">
        <v>4279</v>
      </c>
      <c r="W2063" s="12">
        <v>115.3</v>
      </c>
      <c r="X2063" s="7">
        <f t="shared" si="128"/>
        <v>0.3</v>
      </c>
      <c r="Y2063" s="5">
        <f t="shared" si="129"/>
        <v>80.709999999999994</v>
      </c>
      <c r="AI2063" t="e">
        <f>VLOOKUP(A2063,NP!$A:$B,2,FALSE)</f>
        <v>#N/A</v>
      </c>
      <c r="AJ2063">
        <f t="shared" si="130"/>
        <v>0</v>
      </c>
      <c r="AK2063">
        <f>VLOOKUP(F2063,Kondition!$B$4:$AG$31,12,FALSE)*100</f>
        <v>30</v>
      </c>
      <c r="AL2063" t="e">
        <f t="shared" si="131"/>
        <v>#REF!</v>
      </c>
      <c r="AM2063">
        <v>16</v>
      </c>
    </row>
    <row r="2064" spans="1:39" x14ac:dyDescent="0.3">
      <c r="A2064" s="5">
        <v>10371732</v>
      </c>
      <c r="B2064" s="6">
        <v>4250427412276</v>
      </c>
      <c r="C2064" s="5" t="s">
        <v>4286</v>
      </c>
      <c r="D2064" s="5" t="s">
        <v>4745</v>
      </c>
      <c r="E2064" s="12">
        <v>123.8</v>
      </c>
      <c r="F2064" s="5" t="s">
        <v>68</v>
      </c>
      <c r="G2064" s="5">
        <v>2056516</v>
      </c>
      <c r="H2064" s="36" t="s">
        <v>4286</v>
      </c>
      <c r="I2064" s="5">
        <v>205</v>
      </c>
      <c r="J2064" s="5">
        <v>65</v>
      </c>
      <c r="K2064" s="5">
        <v>16</v>
      </c>
      <c r="L2064" s="5" t="s">
        <v>4735</v>
      </c>
      <c r="M2064" s="5">
        <v>107</v>
      </c>
      <c r="N2064" s="5">
        <v>105</v>
      </c>
      <c r="O2064" s="5" t="s">
        <v>33</v>
      </c>
      <c r="P2064" s="5"/>
      <c r="Q2064" s="5" t="s">
        <v>21</v>
      </c>
      <c r="R2064" s="5" t="s">
        <v>34</v>
      </c>
      <c r="S2064" s="5">
        <v>72</v>
      </c>
      <c r="T2064" s="5" t="s">
        <v>22</v>
      </c>
      <c r="U2064" s="5" t="s">
        <v>23</v>
      </c>
      <c r="V2064" s="5" t="s">
        <v>4279</v>
      </c>
      <c r="W2064" s="12">
        <v>123.8</v>
      </c>
      <c r="X2064" s="7">
        <f t="shared" si="128"/>
        <v>0.3</v>
      </c>
      <c r="Y2064" s="5">
        <f t="shared" si="129"/>
        <v>86.66</v>
      </c>
      <c r="AI2064" t="e">
        <f>VLOOKUP(A2064,NP!$A:$B,2,FALSE)</f>
        <v>#N/A</v>
      </c>
      <c r="AJ2064">
        <f t="shared" si="130"/>
        <v>0</v>
      </c>
      <c r="AK2064">
        <f>VLOOKUP(F2064,Kondition!$B$4:$AG$31,12,FALSE)*100</f>
        <v>30</v>
      </c>
      <c r="AL2064" t="e">
        <f t="shared" si="131"/>
        <v>#REF!</v>
      </c>
      <c r="AM2064">
        <v>16</v>
      </c>
    </row>
    <row r="2065" spans="1:39" x14ac:dyDescent="0.3">
      <c r="A2065" s="5">
        <v>10371733</v>
      </c>
      <c r="B2065" s="6">
        <v>4250427412245</v>
      </c>
      <c r="C2065" s="5" t="s">
        <v>4286</v>
      </c>
      <c r="D2065" s="5" t="s">
        <v>4746</v>
      </c>
      <c r="E2065" s="12">
        <v>107.1</v>
      </c>
      <c r="F2065" s="5" t="s">
        <v>68</v>
      </c>
      <c r="G2065" s="5">
        <v>1857516</v>
      </c>
      <c r="H2065" s="36" t="s">
        <v>4286</v>
      </c>
      <c r="I2065" s="5">
        <v>185</v>
      </c>
      <c r="J2065" s="5">
        <v>75</v>
      </c>
      <c r="K2065" s="5">
        <v>16</v>
      </c>
      <c r="L2065" s="5" t="s">
        <v>4735</v>
      </c>
      <c r="M2065" s="5">
        <v>104</v>
      </c>
      <c r="N2065" s="5">
        <v>102</v>
      </c>
      <c r="O2065" s="5" t="s">
        <v>50</v>
      </c>
      <c r="P2065" s="5"/>
      <c r="Q2065" s="5" t="s">
        <v>26</v>
      </c>
      <c r="R2065" s="5" t="s">
        <v>34</v>
      </c>
      <c r="S2065" s="5">
        <v>72</v>
      </c>
      <c r="T2065" s="5" t="s">
        <v>22</v>
      </c>
      <c r="U2065" s="5" t="s">
        <v>23</v>
      </c>
      <c r="V2065" s="5" t="s">
        <v>4279</v>
      </c>
      <c r="W2065" s="12">
        <v>107.1</v>
      </c>
      <c r="X2065" s="7">
        <f t="shared" si="128"/>
        <v>0.3</v>
      </c>
      <c r="Y2065" s="5">
        <f t="shared" si="129"/>
        <v>74.969999999999985</v>
      </c>
      <c r="AI2065" t="e">
        <f>VLOOKUP(A2065,NP!$A:$B,2,FALSE)</f>
        <v>#N/A</v>
      </c>
      <c r="AJ2065">
        <f t="shared" si="130"/>
        <v>0</v>
      </c>
      <c r="AK2065">
        <f>VLOOKUP(F2065,Kondition!$B$4:$AG$31,12,FALSE)*100</f>
        <v>30</v>
      </c>
      <c r="AL2065" t="e">
        <f t="shared" si="131"/>
        <v>#REF!</v>
      </c>
      <c r="AM2065">
        <v>16</v>
      </c>
    </row>
    <row r="2066" spans="1:39" x14ac:dyDescent="0.3">
      <c r="A2066" s="5">
        <v>10371734</v>
      </c>
      <c r="B2066" s="6">
        <v>4250427412269</v>
      </c>
      <c r="C2066" s="5" t="s">
        <v>4286</v>
      </c>
      <c r="D2066" s="5" t="s">
        <v>4747</v>
      </c>
      <c r="E2066" s="12">
        <v>151.4</v>
      </c>
      <c r="F2066" s="5" t="s">
        <v>68</v>
      </c>
      <c r="G2066" s="5">
        <v>2356516</v>
      </c>
      <c r="H2066" s="36" t="s">
        <v>4286</v>
      </c>
      <c r="I2066" s="5">
        <v>235</v>
      </c>
      <c r="J2066" s="5">
        <v>65</v>
      </c>
      <c r="K2066" s="5">
        <v>16</v>
      </c>
      <c r="L2066" s="5" t="s">
        <v>4735</v>
      </c>
      <c r="M2066" s="5">
        <v>115</v>
      </c>
      <c r="N2066" s="5">
        <v>113</v>
      </c>
      <c r="O2066" s="5" t="s">
        <v>50</v>
      </c>
      <c r="P2066" s="5"/>
      <c r="Q2066" s="5" t="s">
        <v>21</v>
      </c>
      <c r="R2066" s="5" t="s">
        <v>34</v>
      </c>
      <c r="S2066" s="5">
        <v>72</v>
      </c>
      <c r="T2066" s="5" t="s">
        <v>22</v>
      </c>
      <c r="U2066" s="5" t="s">
        <v>23</v>
      </c>
      <c r="V2066" s="5" t="s">
        <v>4279</v>
      </c>
      <c r="W2066" s="12">
        <v>151.4</v>
      </c>
      <c r="X2066" s="7">
        <f t="shared" si="128"/>
        <v>0.3</v>
      </c>
      <c r="Y2066" s="5">
        <f t="shared" si="129"/>
        <v>105.98</v>
      </c>
      <c r="AI2066" t="e">
        <f>VLOOKUP(A2066,NP!$A:$B,2,FALSE)</f>
        <v>#N/A</v>
      </c>
      <c r="AJ2066">
        <f t="shared" si="130"/>
        <v>0</v>
      </c>
      <c r="AK2066">
        <f>VLOOKUP(F2066,Kondition!$B$4:$AG$31,12,FALSE)*100</f>
        <v>30</v>
      </c>
      <c r="AL2066" t="e">
        <f t="shared" si="131"/>
        <v>#REF!</v>
      </c>
      <c r="AM2066">
        <v>16</v>
      </c>
    </row>
    <row r="2067" spans="1:39" x14ac:dyDescent="0.3">
      <c r="A2067" s="5">
        <v>10371735</v>
      </c>
      <c r="B2067" s="6">
        <v>4250427412320</v>
      </c>
      <c r="C2067" s="5" t="s">
        <v>4286</v>
      </c>
      <c r="D2067" s="5" t="s">
        <v>4748</v>
      </c>
      <c r="E2067" s="12">
        <v>127.9</v>
      </c>
      <c r="F2067" s="5" t="s">
        <v>68</v>
      </c>
      <c r="G2067" s="5">
        <v>2156516</v>
      </c>
      <c r="H2067" s="36" t="s">
        <v>4286</v>
      </c>
      <c r="I2067" s="5">
        <v>215</v>
      </c>
      <c r="J2067" s="5">
        <v>65</v>
      </c>
      <c r="K2067" s="5">
        <v>16</v>
      </c>
      <c r="L2067" s="5" t="s">
        <v>4735</v>
      </c>
      <c r="M2067" s="5">
        <v>109</v>
      </c>
      <c r="N2067" s="5">
        <v>107</v>
      </c>
      <c r="O2067" s="5" t="s">
        <v>33</v>
      </c>
      <c r="P2067" s="5"/>
      <c r="Q2067" s="5" t="s">
        <v>21</v>
      </c>
      <c r="R2067" s="5" t="s">
        <v>34</v>
      </c>
      <c r="S2067" s="5">
        <v>72</v>
      </c>
      <c r="T2067" s="5" t="s">
        <v>22</v>
      </c>
      <c r="U2067" s="5" t="s">
        <v>23</v>
      </c>
      <c r="V2067" s="5" t="s">
        <v>4279</v>
      </c>
      <c r="W2067" s="12">
        <v>127.9</v>
      </c>
      <c r="X2067" s="7">
        <f t="shared" si="128"/>
        <v>0.3</v>
      </c>
      <c r="Y2067" s="5">
        <f t="shared" si="129"/>
        <v>89.53</v>
      </c>
      <c r="AI2067" t="e">
        <f>VLOOKUP(A2067,NP!$A:$B,2,FALSE)</f>
        <v>#N/A</v>
      </c>
      <c r="AJ2067">
        <f t="shared" si="130"/>
        <v>0</v>
      </c>
      <c r="AK2067">
        <f>VLOOKUP(F2067,Kondition!$B$4:$AG$31,12,FALSE)*100</f>
        <v>30</v>
      </c>
      <c r="AL2067" t="e">
        <f t="shared" si="131"/>
        <v>#REF!</v>
      </c>
      <c r="AM2067">
        <v>16</v>
      </c>
    </row>
    <row r="2068" spans="1:39" x14ac:dyDescent="0.3">
      <c r="A2068" s="5">
        <v>10371736</v>
      </c>
      <c r="B2068" s="6">
        <v>4250427412283</v>
      </c>
      <c r="C2068" s="5" t="s">
        <v>4286</v>
      </c>
      <c r="D2068" s="5" t="s">
        <v>4749</v>
      </c>
      <c r="E2068" s="12">
        <v>142.5</v>
      </c>
      <c r="F2068" s="5" t="s">
        <v>68</v>
      </c>
      <c r="G2068" s="5">
        <v>2256516</v>
      </c>
      <c r="H2068" s="36" t="s">
        <v>4286</v>
      </c>
      <c r="I2068" s="5">
        <v>225</v>
      </c>
      <c r="J2068" s="5">
        <v>65</v>
      </c>
      <c r="K2068" s="5">
        <v>16</v>
      </c>
      <c r="L2068" s="5" t="s">
        <v>4735</v>
      </c>
      <c r="M2068" s="5">
        <v>112</v>
      </c>
      <c r="N2068" s="5">
        <v>110</v>
      </c>
      <c r="O2068" s="5" t="s">
        <v>50</v>
      </c>
      <c r="P2068" s="5"/>
      <c r="Q2068" s="5" t="s">
        <v>21</v>
      </c>
      <c r="R2068" s="5" t="s">
        <v>34</v>
      </c>
      <c r="S2068" s="5">
        <v>72</v>
      </c>
      <c r="T2068" s="5" t="s">
        <v>22</v>
      </c>
      <c r="U2068" s="5" t="s">
        <v>23</v>
      </c>
      <c r="V2068" s="5" t="s">
        <v>4279</v>
      </c>
      <c r="W2068" s="12">
        <v>142.5</v>
      </c>
      <c r="X2068" s="7">
        <f t="shared" si="128"/>
        <v>0.3</v>
      </c>
      <c r="Y2068" s="5">
        <f t="shared" si="129"/>
        <v>99.75</v>
      </c>
      <c r="AI2068" t="e">
        <f>VLOOKUP(A2068,NP!$A:$B,2,FALSE)</f>
        <v>#N/A</v>
      </c>
      <c r="AJ2068">
        <f t="shared" si="130"/>
        <v>0</v>
      </c>
      <c r="AK2068">
        <f>VLOOKUP(F2068,Kondition!$B$4:$AG$31,12,FALSE)*100</f>
        <v>30</v>
      </c>
      <c r="AL2068" t="e">
        <f t="shared" si="131"/>
        <v>#REF!</v>
      </c>
      <c r="AM2068">
        <v>16</v>
      </c>
    </row>
    <row r="2069" spans="1:39" x14ac:dyDescent="0.3">
      <c r="A2069" s="5">
        <v>10371737</v>
      </c>
      <c r="B2069" s="6">
        <v>4250427412290</v>
      </c>
      <c r="C2069" s="5" t="s">
        <v>4286</v>
      </c>
      <c r="D2069" s="5" t="s">
        <v>4750</v>
      </c>
      <c r="E2069" s="12">
        <v>116</v>
      </c>
      <c r="F2069" s="5" t="s">
        <v>68</v>
      </c>
      <c r="G2069" s="5">
        <v>1956516</v>
      </c>
      <c r="H2069" s="36" t="s">
        <v>4286</v>
      </c>
      <c r="I2069" s="5">
        <v>195</v>
      </c>
      <c r="J2069" s="5">
        <v>65</v>
      </c>
      <c r="K2069" s="5">
        <v>16</v>
      </c>
      <c r="L2069" s="5" t="s">
        <v>4735</v>
      </c>
      <c r="M2069" s="5">
        <v>104</v>
      </c>
      <c r="N2069" s="5">
        <v>102</v>
      </c>
      <c r="O2069" s="5" t="s">
        <v>33</v>
      </c>
      <c r="P2069" s="5"/>
      <c r="Q2069" s="5" t="s">
        <v>26</v>
      </c>
      <c r="R2069" s="5" t="s">
        <v>34</v>
      </c>
      <c r="S2069" s="5">
        <v>72</v>
      </c>
      <c r="T2069" s="5" t="s">
        <v>22</v>
      </c>
      <c r="U2069" s="5" t="s">
        <v>23</v>
      </c>
      <c r="V2069" s="5" t="s">
        <v>4279</v>
      </c>
      <c r="W2069" s="12">
        <v>116</v>
      </c>
      <c r="X2069" s="7">
        <f t="shared" si="128"/>
        <v>0.3</v>
      </c>
      <c r="Y2069" s="5">
        <f t="shared" si="129"/>
        <v>81.199999999999989</v>
      </c>
      <c r="AI2069" t="e">
        <f>VLOOKUP(A2069,NP!$A:$B,2,FALSE)</f>
        <v>#N/A</v>
      </c>
      <c r="AJ2069">
        <f t="shared" si="130"/>
        <v>0</v>
      </c>
      <c r="AK2069">
        <f>VLOOKUP(F2069,Kondition!$B$4:$AG$31,12,FALSE)*100</f>
        <v>30</v>
      </c>
      <c r="AL2069" t="e">
        <f t="shared" si="131"/>
        <v>#REF!</v>
      </c>
      <c r="AM2069">
        <v>16</v>
      </c>
    </row>
    <row r="2070" spans="1:39" x14ac:dyDescent="0.3">
      <c r="A2070" s="5">
        <v>10371738</v>
      </c>
      <c r="B2070" s="6">
        <v>4250427412306</v>
      </c>
      <c r="C2070" s="5" t="s">
        <v>4286</v>
      </c>
      <c r="D2070" s="5" t="s">
        <v>4751</v>
      </c>
      <c r="E2070" s="12">
        <v>110.7</v>
      </c>
      <c r="F2070" s="5" t="s">
        <v>68</v>
      </c>
      <c r="G2070" s="5">
        <v>1956016</v>
      </c>
      <c r="H2070" s="36" t="s">
        <v>4286</v>
      </c>
      <c r="I2070" s="5">
        <v>195</v>
      </c>
      <c r="J2070" s="5">
        <v>60</v>
      </c>
      <c r="K2070" s="5">
        <v>16</v>
      </c>
      <c r="L2070" s="5" t="s">
        <v>4735</v>
      </c>
      <c r="M2070" s="5">
        <v>99</v>
      </c>
      <c r="N2070" s="5">
        <v>97</v>
      </c>
      <c r="O2070" s="5" t="s">
        <v>33</v>
      </c>
      <c r="P2070" s="5"/>
      <c r="Q2070" s="5" t="s">
        <v>26</v>
      </c>
      <c r="R2070" s="5" t="s">
        <v>34</v>
      </c>
      <c r="S2070" s="5">
        <v>72</v>
      </c>
      <c r="T2070" s="5" t="s">
        <v>22</v>
      </c>
      <c r="U2070" s="5" t="s">
        <v>23</v>
      </c>
      <c r="V2070" s="5" t="s">
        <v>4279</v>
      </c>
      <c r="W2070" s="12">
        <v>110.7</v>
      </c>
      <c r="X2070" s="7">
        <f t="shared" si="128"/>
        <v>0.3</v>
      </c>
      <c r="Y2070" s="5">
        <f t="shared" si="129"/>
        <v>77.489999999999995</v>
      </c>
      <c r="AI2070" t="e">
        <f>VLOOKUP(A2070,NP!$A:$B,2,FALSE)</f>
        <v>#N/A</v>
      </c>
      <c r="AJ2070">
        <f t="shared" si="130"/>
        <v>0</v>
      </c>
      <c r="AK2070">
        <f>VLOOKUP(F2070,Kondition!$B$4:$AG$31,12,FALSE)*100</f>
        <v>30</v>
      </c>
      <c r="AL2070" t="e">
        <f t="shared" si="131"/>
        <v>#REF!</v>
      </c>
      <c r="AM2070">
        <v>16</v>
      </c>
    </row>
    <row r="2071" spans="1:39" x14ac:dyDescent="0.3">
      <c r="A2071" s="5">
        <v>10372220</v>
      </c>
      <c r="B2071" s="6">
        <v>4250427419435</v>
      </c>
      <c r="C2071" s="5" t="s">
        <v>4286</v>
      </c>
      <c r="D2071" s="5" t="s">
        <v>4752</v>
      </c>
      <c r="E2071" s="12">
        <v>167.4</v>
      </c>
      <c r="F2071" s="5" t="s">
        <v>68</v>
      </c>
      <c r="G2071" s="5">
        <v>2256017</v>
      </c>
      <c r="H2071" s="36" t="s">
        <v>4286</v>
      </c>
      <c r="I2071" s="5">
        <v>225</v>
      </c>
      <c r="J2071" s="5">
        <v>60</v>
      </c>
      <c r="K2071" s="5">
        <v>17</v>
      </c>
      <c r="L2071" s="5" t="s">
        <v>4735</v>
      </c>
      <c r="M2071" s="5">
        <v>107</v>
      </c>
      <c r="N2071" s="5">
        <v>105</v>
      </c>
      <c r="O2071" s="5" t="s">
        <v>19</v>
      </c>
      <c r="P2071" s="5"/>
      <c r="Q2071" s="5" t="s">
        <v>21</v>
      </c>
      <c r="R2071" s="5" t="s">
        <v>34</v>
      </c>
      <c r="S2071" s="5">
        <v>72</v>
      </c>
      <c r="T2071" s="5" t="s">
        <v>22</v>
      </c>
      <c r="U2071" s="5" t="s">
        <v>23</v>
      </c>
      <c r="V2071" s="5" t="s">
        <v>4279</v>
      </c>
      <c r="W2071" s="12">
        <v>167.4</v>
      </c>
      <c r="X2071" s="7">
        <f t="shared" si="128"/>
        <v>0.3</v>
      </c>
      <c r="Y2071" s="5">
        <f t="shared" si="129"/>
        <v>117.17999999999999</v>
      </c>
      <c r="AI2071" t="e">
        <f>VLOOKUP(A2071,NP!$A:$B,2,FALSE)</f>
        <v>#N/A</v>
      </c>
      <c r="AJ2071">
        <f t="shared" si="130"/>
        <v>0</v>
      </c>
      <c r="AK2071">
        <f>VLOOKUP(F2071,Kondition!$B$4:$AG$31,15,FALSE)*100</f>
        <v>30</v>
      </c>
      <c r="AL2071" t="e">
        <f t="shared" si="131"/>
        <v>#REF!</v>
      </c>
      <c r="AM2071">
        <v>17</v>
      </c>
    </row>
    <row r="2072" spans="1:39" x14ac:dyDescent="0.3">
      <c r="A2072" s="5">
        <v>10372357</v>
      </c>
      <c r="B2072" s="6">
        <v>4250427419428</v>
      </c>
      <c r="C2072" s="5" t="s">
        <v>4286</v>
      </c>
      <c r="D2072" s="5" t="s">
        <v>4753</v>
      </c>
      <c r="E2072" s="12">
        <v>158.19999999999999</v>
      </c>
      <c r="F2072" s="5" t="s">
        <v>68</v>
      </c>
      <c r="G2072" s="5">
        <v>2156017</v>
      </c>
      <c r="H2072" s="36" t="s">
        <v>4286</v>
      </c>
      <c r="I2072" s="5">
        <v>215</v>
      </c>
      <c r="J2072" s="5">
        <v>60</v>
      </c>
      <c r="K2072" s="5">
        <v>17</v>
      </c>
      <c r="L2072" s="5" t="s">
        <v>4735</v>
      </c>
      <c r="M2072" s="5">
        <v>109</v>
      </c>
      <c r="N2072" s="5">
        <v>107</v>
      </c>
      <c r="O2072" s="5" t="s">
        <v>33</v>
      </c>
      <c r="P2072" s="5"/>
      <c r="Q2072" s="5" t="s">
        <v>21</v>
      </c>
      <c r="R2072" s="5" t="s">
        <v>34</v>
      </c>
      <c r="S2072" s="5">
        <v>72</v>
      </c>
      <c r="T2072" s="5" t="s">
        <v>22</v>
      </c>
      <c r="U2072" s="5" t="s">
        <v>23</v>
      </c>
      <c r="V2072" s="5" t="s">
        <v>4279</v>
      </c>
      <c r="W2072" s="12">
        <v>158.19999999999999</v>
      </c>
      <c r="X2072" s="7">
        <f t="shared" si="128"/>
        <v>0.3</v>
      </c>
      <c r="Y2072" s="5">
        <f t="shared" si="129"/>
        <v>110.73999999999998</v>
      </c>
      <c r="AI2072" t="e">
        <f>VLOOKUP(A2072,NP!$A:$B,2,FALSE)</f>
        <v>#N/A</v>
      </c>
      <c r="AJ2072">
        <f t="shared" si="130"/>
        <v>0</v>
      </c>
      <c r="AK2072">
        <f>VLOOKUP(F2072,Kondition!$B$4:$AG$31,15,FALSE)*100</f>
        <v>30</v>
      </c>
      <c r="AL2072" t="e">
        <f t="shared" si="131"/>
        <v>#REF!</v>
      </c>
      <c r="AM2072">
        <v>17</v>
      </c>
    </row>
    <row r="2073" spans="1:39" x14ac:dyDescent="0.3">
      <c r="A2073" s="5">
        <v>10373037</v>
      </c>
      <c r="B2073" s="6">
        <v>4250427426129</v>
      </c>
      <c r="C2073" s="5" t="s">
        <v>4286</v>
      </c>
      <c r="D2073" s="5" t="s">
        <v>4754</v>
      </c>
      <c r="E2073" s="12">
        <v>159</v>
      </c>
      <c r="F2073" s="5" t="s">
        <v>68</v>
      </c>
      <c r="G2073" s="5">
        <v>2356516</v>
      </c>
      <c r="H2073" s="36" t="s">
        <v>4286</v>
      </c>
      <c r="I2073" s="5">
        <v>235</v>
      </c>
      <c r="J2073" s="5">
        <v>65</v>
      </c>
      <c r="K2073" s="5">
        <v>16</v>
      </c>
      <c r="L2073" s="5" t="s">
        <v>4735</v>
      </c>
      <c r="M2073" s="5">
        <v>121</v>
      </c>
      <c r="N2073" s="5">
        <v>119</v>
      </c>
      <c r="O2073" s="5" t="s">
        <v>50</v>
      </c>
      <c r="P2073" s="5"/>
      <c r="Q2073" s="5"/>
      <c r="R2073" s="5"/>
      <c r="S2073" s="5"/>
      <c r="T2073" s="5"/>
      <c r="U2073" s="5"/>
      <c r="V2073" s="5"/>
      <c r="W2073" s="12">
        <v>159</v>
      </c>
      <c r="X2073" s="7">
        <f t="shared" si="128"/>
        <v>0.3</v>
      </c>
      <c r="Y2073" s="5">
        <f t="shared" si="129"/>
        <v>111.3</v>
      </c>
      <c r="AI2073" t="e">
        <f>VLOOKUP(A2073,NP!$A:$B,2,FALSE)</f>
        <v>#N/A</v>
      </c>
      <c r="AJ2073">
        <f t="shared" si="130"/>
        <v>0</v>
      </c>
      <c r="AK2073">
        <f>VLOOKUP(F2073,Kondition!$B$4:$AG$31,12,FALSE)*100</f>
        <v>30</v>
      </c>
      <c r="AL2073" t="e">
        <f t="shared" si="131"/>
        <v>#REF!</v>
      </c>
      <c r="AM2073">
        <v>16</v>
      </c>
    </row>
    <row r="2074" spans="1:39" x14ac:dyDescent="0.3">
      <c r="A2074" s="5">
        <v>10373055</v>
      </c>
      <c r="B2074" s="6">
        <v>4250427425573</v>
      </c>
      <c r="C2074" s="5" t="s">
        <v>4286</v>
      </c>
      <c r="D2074" s="5" t="s">
        <v>4755</v>
      </c>
      <c r="E2074" s="12">
        <v>170.7</v>
      </c>
      <c r="F2074" s="5" t="s">
        <v>68</v>
      </c>
      <c r="G2074" s="5">
        <v>2257017</v>
      </c>
      <c r="H2074" s="36" t="s">
        <v>4286</v>
      </c>
      <c r="I2074" s="5">
        <v>225</v>
      </c>
      <c r="J2074" s="5">
        <v>70</v>
      </c>
      <c r="K2074" s="5">
        <v>17</v>
      </c>
      <c r="L2074" s="5" t="s">
        <v>4735</v>
      </c>
      <c r="M2074" s="5">
        <v>108</v>
      </c>
      <c r="N2074" s="5"/>
      <c r="O2074" s="5" t="s">
        <v>33</v>
      </c>
      <c r="P2074" s="5"/>
      <c r="Q2074" s="5"/>
      <c r="R2074" s="5"/>
      <c r="S2074" s="5"/>
      <c r="T2074" s="5"/>
      <c r="U2074" s="5"/>
      <c r="V2074" s="5"/>
      <c r="W2074" s="12">
        <v>170.7</v>
      </c>
      <c r="X2074" s="7">
        <f t="shared" si="128"/>
        <v>0.3</v>
      </c>
      <c r="Y2074" s="5">
        <f t="shared" si="129"/>
        <v>119.48999999999998</v>
      </c>
      <c r="AI2074" t="e">
        <f>VLOOKUP(A2074,NP!$A:$B,2,FALSE)</f>
        <v>#N/A</v>
      </c>
      <c r="AJ2074">
        <f t="shared" si="130"/>
        <v>0</v>
      </c>
      <c r="AK2074">
        <f>VLOOKUP(F2074,Kondition!$B$4:$AG$31,15,FALSE)*100</f>
        <v>30</v>
      </c>
      <c r="AL2074" t="e">
        <f t="shared" si="131"/>
        <v>#REF!</v>
      </c>
      <c r="AM2074">
        <v>17</v>
      </c>
    </row>
    <row r="2075" spans="1:39" x14ac:dyDescent="0.3">
      <c r="A2075" s="5">
        <v>10373059</v>
      </c>
      <c r="B2075" s="6">
        <v>4250427425580</v>
      </c>
      <c r="C2075" s="5" t="s">
        <v>4286</v>
      </c>
      <c r="D2075" s="5" t="s">
        <v>4756</v>
      </c>
      <c r="E2075" s="12">
        <v>170.6</v>
      </c>
      <c r="F2075" s="5" t="s">
        <v>68</v>
      </c>
      <c r="G2075" s="5">
        <v>2356017</v>
      </c>
      <c r="H2075" s="36" t="s">
        <v>4286</v>
      </c>
      <c r="I2075" s="5">
        <v>235</v>
      </c>
      <c r="J2075" s="5">
        <v>60</v>
      </c>
      <c r="K2075" s="5">
        <v>17</v>
      </c>
      <c r="L2075" s="5" t="s">
        <v>4735</v>
      </c>
      <c r="M2075" s="5">
        <v>117</v>
      </c>
      <c r="N2075" s="5"/>
      <c r="O2075" s="5" t="s">
        <v>38</v>
      </c>
      <c r="P2075" s="5"/>
      <c r="Q2075" s="5"/>
      <c r="R2075" s="5"/>
      <c r="S2075" s="5"/>
      <c r="T2075" s="5"/>
      <c r="U2075" s="5"/>
      <c r="V2075" s="5"/>
      <c r="W2075" s="12">
        <v>170.6</v>
      </c>
      <c r="X2075" s="7">
        <f t="shared" si="128"/>
        <v>0.3</v>
      </c>
      <c r="Y2075" s="5">
        <f t="shared" si="129"/>
        <v>119.41999999999999</v>
      </c>
      <c r="AI2075" t="e">
        <f>VLOOKUP(A2075,NP!$A:$B,2,FALSE)</f>
        <v>#N/A</v>
      </c>
      <c r="AJ2075">
        <f t="shared" si="130"/>
        <v>0</v>
      </c>
      <c r="AK2075">
        <f>VLOOKUP(F2075,Kondition!$B$4:$AG$31,15,FALSE)*100</f>
        <v>30</v>
      </c>
      <c r="AL2075" t="e">
        <f t="shared" si="131"/>
        <v>#REF!</v>
      </c>
      <c r="AM2075">
        <v>17</v>
      </c>
    </row>
    <row r="2076" spans="1:39" x14ac:dyDescent="0.3">
      <c r="A2076" s="5">
        <v>10373061</v>
      </c>
      <c r="B2076" s="6">
        <v>4250427425627</v>
      </c>
      <c r="C2076" s="5" t="s">
        <v>4286</v>
      </c>
      <c r="D2076" s="5" t="s">
        <v>4757</v>
      </c>
      <c r="E2076" s="12">
        <v>159.6</v>
      </c>
      <c r="F2076" s="5" t="s">
        <v>68</v>
      </c>
      <c r="G2076" s="5">
        <v>2257516</v>
      </c>
      <c r="H2076" s="36" t="s">
        <v>4286</v>
      </c>
      <c r="I2076" s="5">
        <v>225</v>
      </c>
      <c r="J2076" s="5">
        <v>75</v>
      </c>
      <c r="K2076" s="5">
        <v>16</v>
      </c>
      <c r="L2076" s="5" t="s">
        <v>4735</v>
      </c>
      <c r="M2076" s="5">
        <v>121</v>
      </c>
      <c r="N2076" s="5"/>
      <c r="O2076" s="5" t="s">
        <v>50</v>
      </c>
      <c r="P2076" s="5"/>
      <c r="Q2076" s="5"/>
      <c r="R2076" s="5"/>
      <c r="S2076" s="5"/>
      <c r="T2076" s="5"/>
      <c r="U2076" s="5"/>
      <c r="V2076" s="5"/>
      <c r="W2076" s="12">
        <v>159.6</v>
      </c>
      <c r="X2076" s="7">
        <f t="shared" si="128"/>
        <v>0.3</v>
      </c>
      <c r="Y2076" s="5">
        <f t="shared" si="129"/>
        <v>111.71999999999998</v>
      </c>
      <c r="AI2076" t="e">
        <f>VLOOKUP(A2076,NP!$A:$B,2,FALSE)</f>
        <v>#N/A</v>
      </c>
      <c r="AJ2076">
        <f t="shared" si="130"/>
        <v>0</v>
      </c>
      <c r="AK2076">
        <f>VLOOKUP(F2076,Kondition!$B$4:$AG$31,12,FALSE)*100</f>
        <v>30</v>
      </c>
      <c r="AL2076" t="e">
        <f t="shared" si="131"/>
        <v>#REF!</v>
      </c>
      <c r="AM2076">
        <v>16</v>
      </c>
    </row>
    <row r="2077" spans="1:39" x14ac:dyDescent="0.3">
      <c r="A2077" s="5">
        <v>10373067</v>
      </c>
      <c r="B2077" s="6">
        <v>4250427425849</v>
      </c>
      <c r="C2077" s="5" t="s">
        <v>4286</v>
      </c>
      <c r="D2077" s="5" t="s">
        <v>4758</v>
      </c>
      <c r="E2077" s="12">
        <v>129.5</v>
      </c>
      <c r="F2077" s="5" t="s">
        <v>68</v>
      </c>
      <c r="G2077" s="5">
        <v>2057516</v>
      </c>
      <c r="H2077" s="36" t="s">
        <v>4286</v>
      </c>
      <c r="I2077" s="5">
        <v>205</v>
      </c>
      <c r="J2077" s="5">
        <v>75</v>
      </c>
      <c r="K2077" s="5">
        <v>16</v>
      </c>
      <c r="L2077" s="5" t="s">
        <v>4735</v>
      </c>
      <c r="M2077" s="5">
        <v>113</v>
      </c>
      <c r="N2077" s="5">
        <v>111</v>
      </c>
      <c r="O2077" s="5" t="s">
        <v>50</v>
      </c>
      <c r="P2077" s="5"/>
      <c r="Q2077" s="5"/>
      <c r="R2077" s="5"/>
      <c r="S2077" s="5"/>
      <c r="T2077" s="5"/>
      <c r="U2077" s="5"/>
      <c r="V2077" s="5"/>
      <c r="W2077" s="12">
        <v>129.5</v>
      </c>
      <c r="X2077" s="7">
        <f t="shared" si="128"/>
        <v>0.3</v>
      </c>
      <c r="Y2077" s="5">
        <f t="shared" si="129"/>
        <v>90.649999999999991</v>
      </c>
      <c r="AI2077" t="e">
        <f>VLOOKUP(A2077,NP!$A:$B,2,FALSE)</f>
        <v>#N/A</v>
      </c>
      <c r="AJ2077">
        <f t="shared" si="130"/>
        <v>0</v>
      </c>
      <c r="AK2077">
        <f>VLOOKUP(F2077,Kondition!$B$4:$AG$31,12,FALSE)*100</f>
        <v>30</v>
      </c>
      <c r="AL2077" t="e">
        <f t="shared" si="131"/>
        <v>#REF!</v>
      </c>
      <c r="AM2077">
        <v>16</v>
      </c>
    </row>
    <row r="2078" spans="1:39" x14ac:dyDescent="0.3">
      <c r="A2078" s="5">
        <v>10373072</v>
      </c>
      <c r="B2078" s="6">
        <v>4250427423753</v>
      </c>
      <c r="C2078" s="5" t="s">
        <v>4286</v>
      </c>
      <c r="D2078" s="5" t="s">
        <v>4759</v>
      </c>
      <c r="E2078" s="12">
        <v>91.5</v>
      </c>
      <c r="F2078" s="5" t="s">
        <v>68</v>
      </c>
      <c r="G2078" s="5">
        <v>1757014</v>
      </c>
      <c r="H2078" s="36" t="s">
        <v>4286</v>
      </c>
      <c r="I2078" s="5">
        <v>175</v>
      </c>
      <c r="J2078" s="5">
        <v>70</v>
      </c>
      <c r="K2078" s="5">
        <v>14</v>
      </c>
      <c r="L2078" s="5" t="s">
        <v>4735</v>
      </c>
      <c r="M2078" s="5">
        <v>95</v>
      </c>
      <c r="N2078" s="5"/>
      <c r="O2078" s="5" t="s">
        <v>33</v>
      </c>
      <c r="P2078" s="5"/>
      <c r="Q2078" s="5" t="s">
        <v>26</v>
      </c>
      <c r="R2078" s="5" t="s">
        <v>34</v>
      </c>
      <c r="S2078" s="5">
        <v>72</v>
      </c>
      <c r="T2078" s="5" t="s">
        <v>22</v>
      </c>
      <c r="U2078" s="5" t="s">
        <v>23</v>
      </c>
      <c r="V2078" s="5" t="s">
        <v>4279</v>
      </c>
      <c r="W2078" s="12">
        <v>91.5</v>
      </c>
      <c r="X2078" s="7">
        <f t="shared" si="128"/>
        <v>0.28000000000000003</v>
      </c>
      <c r="Y2078" s="5">
        <f t="shared" si="129"/>
        <v>65.88</v>
      </c>
      <c r="AI2078" t="e">
        <f>VLOOKUP(A2078,NP!$A:$B,2,FALSE)</f>
        <v>#N/A</v>
      </c>
      <c r="AJ2078">
        <f t="shared" si="130"/>
        <v>0</v>
      </c>
      <c r="AK2078">
        <f>VLOOKUP(F2078,Kondition!$B$4:$AG$31,6,FALSE)*100</f>
        <v>28.000000000000004</v>
      </c>
      <c r="AL2078" t="e">
        <f t="shared" si="131"/>
        <v>#REF!</v>
      </c>
      <c r="AM2078">
        <v>16</v>
      </c>
    </row>
    <row r="2079" spans="1:39" x14ac:dyDescent="0.3">
      <c r="A2079" s="5">
        <v>10373073</v>
      </c>
      <c r="B2079" s="6">
        <v>4250427425610</v>
      </c>
      <c r="C2079" s="5" t="s">
        <v>4286</v>
      </c>
      <c r="D2079" s="5" t="s">
        <v>4760</v>
      </c>
      <c r="E2079" s="12">
        <v>137.30000000000001</v>
      </c>
      <c r="F2079" s="5" t="s">
        <v>68</v>
      </c>
      <c r="G2079" s="5">
        <v>2256016</v>
      </c>
      <c r="H2079" s="36" t="s">
        <v>4286</v>
      </c>
      <c r="I2079" s="5">
        <v>225</v>
      </c>
      <c r="J2079" s="5">
        <v>60</v>
      </c>
      <c r="K2079" s="5">
        <v>16</v>
      </c>
      <c r="L2079" s="5" t="s">
        <v>4735</v>
      </c>
      <c r="M2079" s="5">
        <v>105</v>
      </c>
      <c r="N2079" s="5"/>
      <c r="O2079" s="5" t="s">
        <v>33</v>
      </c>
      <c r="P2079" s="5"/>
      <c r="Q2079" s="5"/>
      <c r="R2079" s="5"/>
      <c r="S2079" s="5"/>
      <c r="T2079" s="5"/>
      <c r="U2079" s="5"/>
      <c r="V2079" s="5"/>
      <c r="W2079" s="12">
        <v>137.30000000000001</v>
      </c>
      <c r="X2079" s="7">
        <f t="shared" si="128"/>
        <v>0.3</v>
      </c>
      <c r="Y2079" s="5">
        <f t="shared" si="129"/>
        <v>96.11</v>
      </c>
      <c r="AI2079" t="e">
        <f>VLOOKUP(A2079,NP!$A:$B,2,FALSE)</f>
        <v>#N/A</v>
      </c>
      <c r="AJ2079">
        <f t="shared" si="130"/>
        <v>0</v>
      </c>
      <c r="AK2079">
        <f>VLOOKUP(F2079,Kondition!$B$4:$AG$31,12,FALSE)*100</f>
        <v>30</v>
      </c>
      <c r="AL2079" t="e">
        <f t="shared" si="131"/>
        <v>#REF!</v>
      </c>
      <c r="AM2079">
        <v>16</v>
      </c>
    </row>
    <row r="2080" spans="1:39" x14ac:dyDescent="0.3">
      <c r="A2080" s="5">
        <v>10373083</v>
      </c>
      <c r="B2080" s="6">
        <v>4250427425597</v>
      </c>
      <c r="C2080" s="5" t="s">
        <v>4286</v>
      </c>
      <c r="D2080" s="5" t="s">
        <v>4761</v>
      </c>
      <c r="E2080" s="12">
        <v>154.4</v>
      </c>
      <c r="F2080" s="5" t="s">
        <v>68</v>
      </c>
      <c r="G2080" s="5">
        <v>2257516</v>
      </c>
      <c r="H2080" s="36" t="s">
        <v>4286</v>
      </c>
      <c r="I2080" s="5">
        <v>225</v>
      </c>
      <c r="J2080" s="5">
        <v>75</v>
      </c>
      <c r="K2080" s="5">
        <v>16</v>
      </c>
      <c r="L2080" s="5" t="s">
        <v>4735</v>
      </c>
      <c r="M2080" s="5">
        <v>118</v>
      </c>
      <c r="N2080" s="5"/>
      <c r="O2080" s="5" t="s">
        <v>50</v>
      </c>
      <c r="P2080" s="5"/>
      <c r="Q2080" s="5"/>
      <c r="R2080" s="5"/>
      <c r="S2080" s="5"/>
      <c r="T2080" s="5"/>
      <c r="U2080" s="5"/>
      <c r="V2080" s="5"/>
      <c r="W2080" s="12">
        <v>154.4</v>
      </c>
      <c r="X2080" s="7">
        <f t="shared" si="128"/>
        <v>0.3</v>
      </c>
      <c r="Y2080" s="5">
        <f t="shared" si="129"/>
        <v>108.08</v>
      </c>
      <c r="AI2080" t="e">
        <f>VLOOKUP(A2080,NP!$A:$B,2,FALSE)</f>
        <v>#N/A</v>
      </c>
      <c r="AJ2080">
        <f t="shared" si="130"/>
        <v>0</v>
      </c>
      <c r="AK2080">
        <f>VLOOKUP(F2080,Kondition!$B$4:$AG$31,12,FALSE)*100</f>
        <v>30</v>
      </c>
      <c r="AL2080" t="e">
        <f t="shared" si="131"/>
        <v>#REF!</v>
      </c>
      <c r="AM2080">
        <v>16</v>
      </c>
    </row>
    <row r="2081" spans="1:39" x14ac:dyDescent="0.3">
      <c r="A2081" s="5">
        <v>10373084</v>
      </c>
      <c r="B2081" s="6">
        <v>4250427425603</v>
      </c>
      <c r="C2081" s="5" t="s">
        <v>4286</v>
      </c>
      <c r="D2081" s="5" t="s">
        <v>4762</v>
      </c>
      <c r="E2081" s="12">
        <v>176.8</v>
      </c>
      <c r="F2081" s="5" t="s">
        <v>68</v>
      </c>
      <c r="G2081" s="5">
        <v>2255517</v>
      </c>
      <c r="H2081" s="36" t="s">
        <v>4286</v>
      </c>
      <c r="I2081" s="5">
        <v>225</v>
      </c>
      <c r="J2081" s="5">
        <v>55</v>
      </c>
      <c r="K2081" s="5">
        <v>17</v>
      </c>
      <c r="L2081" s="5" t="s">
        <v>4735</v>
      </c>
      <c r="M2081" s="5">
        <v>109</v>
      </c>
      <c r="N2081" s="5"/>
      <c r="O2081" s="5" t="s">
        <v>33</v>
      </c>
      <c r="P2081" s="5"/>
      <c r="Q2081" s="5"/>
      <c r="R2081" s="5"/>
      <c r="S2081" s="5"/>
      <c r="T2081" s="5"/>
      <c r="U2081" s="5"/>
      <c r="V2081" s="5"/>
      <c r="W2081" s="12">
        <v>176.8</v>
      </c>
      <c r="X2081" s="7">
        <f t="shared" si="128"/>
        <v>0.3</v>
      </c>
      <c r="Y2081" s="5">
        <f t="shared" si="129"/>
        <v>123.76</v>
      </c>
      <c r="AI2081" t="e">
        <f>VLOOKUP(A2081,NP!$A:$B,2,FALSE)</f>
        <v>#N/A</v>
      </c>
      <c r="AJ2081">
        <f t="shared" si="130"/>
        <v>0</v>
      </c>
      <c r="AK2081">
        <f>VLOOKUP(F2081,Kondition!$B$4:$AG$31,15,FALSE)*100</f>
        <v>30</v>
      </c>
      <c r="AL2081" t="e">
        <f t="shared" si="131"/>
        <v>#REF!</v>
      </c>
      <c r="AM2081">
        <v>17</v>
      </c>
    </row>
    <row r="2082" spans="1:39" x14ac:dyDescent="0.3">
      <c r="A2082" s="5">
        <v>10372086</v>
      </c>
      <c r="B2082" s="6">
        <v>4250427414959</v>
      </c>
      <c r="C2082" s="5" t="s">
        <v>2294</v>
      </c>
      <c r="D2082" s="5" t="s">
        <v>5731</v>
      </c>
      <c r="E2082" s="12">
        <v>119.6</v>
      </c>
      <c r="F2082" s="5" t="s">
        <v>68</v>
      </c>
      <c r="G2082" s="5">
        <v>2257016</v>
      </c>
      <c r="H2082" s="36" t="s">
        <v>2294</v>
      </c>
      <c r="I2082" s="5">
        <v>225</v>
      </c>
      <c r="J2082" s="5">
        <v>70</v>
      </c>
      <c r="K2082" s="5">
        <v>16</v>
      </c>
      <c r="L2082" s="5" t="s">
        <v>5732</v>
      </c>
      <c r="M2082" s="5">
        <v>103</v>
      </c>
      <c r="N2082" s="5"/>
      <c r="O2082" s="5" t="s">
        <v>19</v>
      </c>
      <c r="P2082" s="5"/>
      <c r="Q2082" s="5" t="s">
        <v>26</v>
      </c>
      <c r="R2082" s="5" t="s">
        <v>27</v>
      </c>
      <c r="S2082" s="5">
        <v>71</v>
      </c>
      <c r="T2082" s="5" t="s">
        <v>22</v>
      </c>
      <c r="U2082" s="5" t="s">
        <v>23</v>
      </c>
      <c r="V2082" s="5" t="s">
        <v>24</v>
      </c>
      <c r="W2082" s="12">
        <v>119.6</v>
      </c>
      <c r="X2082" s="7">
        <f t="shared" si="128"/>
        <v>0.3</v>
      </c>
      <c r="Y2082" s="5">
        <f t="shared" si="129"/>
        <v>83.719999999999985</v>
      </c>
      <c r="AI2082" t="e">
        <f>VLOOKUP(A2082,NP!$A:$B,2,FALSE)</f>
        <v>#N/A</v>
      </c>
      <c r="AJ2082">
        <f t="shared" si="130"/>
        <v>0</v>
      </c>
      <c r="AK2082">
        <f>VLOOKUP(F2082,Kondition!$B$4:$AG$31,12,FALSE)*100</f>
        <v>30</v>
      </c>
      <c r="AL2082" t="e">
        <f t="shared" si="131"/>
        <v>#REF!</v>
      </c>
      <c r="AM2082">
        <v>16</v>
      </c>
    </row>
    <row r="2083" spans="1:39" x14ac:dyDescent="0.3">
      <c r="A2083" s="5">
        <v>10372087</v>
      </c>
      <c r="B2083" s="6">
        <v>4250427414928</v>
      </c>
      <c r="C2083" s="5" t="s">
        <v>2294</v>
      </c>
      <c r="D2083" s="5" t="s">
        <v>5733</v>
      </c>
      <c r="E2083" s="12">
        <v>123.8</v>
      </c>
      <c r="F2083" s="5" t="s">
        <v>68</v>
      </c>
      <c r="G2083" s="5">
        <v>2156517</v>
      </c>
      <c r="H2083" s="36" t="s">
        <v>2294</v>
      </c>
      <c r="I2083" s="5">
        <v>215</v>
      </c>
      <c r="J2083" s="5">
        <v>65</v>
      </c>
      <c r="K2083" s="5">
        <v>17</v>
      </c>
      <c r="L2083" s="5" t="s">
        <v>5732</v>
      </c>
      <c r="M2083" s="5">
        <v>99</v>
      </c>
      <c r="N2083" s="5"/>
      <c r="O2083" s="5" t="s">
        <v>19</v>
      </c>
      <c r="P2083" s="5"/>
      <c r="Q2083" s="5" t="s">
        <v>21</v>
      </c>
      <c r="R2083" s="5" t="s">
        <v>27</v>
      </c>
      <c r="S2083" s="5">
        <v>71</v>
      </c>
      <c r="T2083" s="5" t="s">
        <v>22</v>
      </c>
      <c r="U2083" s="5" t="s">
        <v>23</v>
      </c>
      <c r="V2083" s="5" t="s">
        <v>24</v>
      </c>
      <c r="W2083" s="12">
        <v>123.8</v>
      </c>
      <c r="X2083" s="7">
        <f t="shared" si="128"/>
        <v>0.3</v>
      </c>
      <c r="Y2083" s="5">
        <f t="shared" si="129"/>
        <v>86.66</v>
      </c>
      <c r="AI2083" t="e">
        <f>VLOOKUP(A2083,NP!$A:$B,2,FALSE)</f>
        <v>#N/A</v>
      </c>
      <c r="AJ2083">
        <f t="shared" si="130"/>
        <v>0</v>
      </c>
      <c r="AK2083">
        <f>VLOOKUP(F2083,Kondition!$B$4:$AG$31,15,FALSE)*100</f>
        <v>30</v>
      </c>
      <c r="AL2083" t="e">
        <f t="shared" si="131"/>
        <v>#REF!</v>
      </c>
      <c r="AM2083">
        <v>17</v>
      </c>
    </row>
    <row r="2084" spans="1:39" x14ac:dyDescent="0.3">
      <c r="A2084" s="5">
        <v>10372088</v>
      </c>
      <c r="B2084" s="6">
        <v>4250427414973</v>
      </c>
      <c r="C2084" s="5" t="s">
        <v>2294</v>
      </c>
      <c r="D2084" s="5" t="s">
        <v>5734</v>
      </c>
      <c r="E2084" s="12">
        <v>134.69999999999999</v>
      </c>
      <c r="F2084" s="5" t="s">
        <v>68</v>
      </c>
      <c r="G2084" s="5">
        <v>2256517</v>
      </c>
      <c r="H2084" s="36" t="s">
        <v>2294</v>
      </c>
      <c r="I2084" s="5">
        <v>225</v>
      </c>
      <c r="J2084" s="5">
        <v>65</v>
      </c>
      <c r="K2084" s="5">
        <v>17</v>
      </c>
      <c r="L2084" s="5" t="s">
        <v>5732</v>
      </c>
      <c r="M2084" s="5">
        <v>106</v>
      </c>
      <c r="N2084" s="5"/>
      <c r="O2084" s="5" t="s">
        <v>19</v>
      </c>
      <c r="P2084" s="5"/>
      <c r="Q2084" s="5" t="s">
        <v>26</v>
      </c>
      <c r="R2084" s="5" t="s">
        <v>27</v>
      </c>
      <c r="S2084" s="5">
        <v>72</v>
      </c>
      <c r="T2084" s="5" t="s">
        <v>22</v>
      </c>
      <c r="U2084" s="5" t="s">
        <v>23</v>
      </c>
      <c r="V2084" s="5" t="s">
        <v>24</v>
      </c>
      <c r="W2084" s="12">
        <v>134.69999999999999</v>
      </c>
      <c r="X2084" s="7">
        <f t="shared" si="128"/>
        <v>0.3</v>
      </c>
      <c r="Y2084" s="5">
        <f t="shared" si="129"/>
        <v>94.289999999999992</v>
      </c>
      <c r="AI2084" t="e">
        <f>VLOOKUP(A2084,NP!$A:$B,2,FALSE)</f>
        <v>#N/A</v>
      </c>
      <c r="AJ2084">
        <f t="shared" si="130"/>
        <v>0</v>
      </c>
      <c r="AK2084">
        <f>VLOOKUP(F2084,Kondition!$B$4:$AG$31,15,FALSE)*100</f>
        <v>30</v>
      </c>
      <c r="AL2084" t="e">
        <f t="shared" si="131"/>
        <v>#REF!</v>
      </c>
      <c r="AM2084">
        <v>17</v>
      </c>
    </row>
    <row r="2085" spans="1:39" x14ac:dyDescent="0.3">
      <c r="A2085" s="5">
        <v>10372091</v>
      </c>
      <c r="B2085" s="6">
        <v>4250427414935</v>
      </c>
      <c r="C2085" s="5" t="s">
        <v>2294</v>
      </c>
      <c r="D2085" s="5" t="s">
        <v>5735</v>
      </c>
      <c r="E2085" s="12">
        <v>175.8</v>
      </c>
      <c r="F2085" s="5" t="s">
        <v>68</v>
      </c>
      <c r="G2085" s="5">
        <v>2255519</v>
      </c>
      <c r="H2085" s="36" t="s">
        <v>2294</v>
      </c>
      <c r="I2085" s="5">
        <v>225</v>
      </c>
      <c r="J2085" s="5">
        <v>55</v>
      </c>
      <c r="K2085" s="5">
        <v>19</v>
      </c>
      <c r="L2085" s="5" t="s">
        <v>5732</v>
      </c>
      <c r="M2085" s="5">
        <v>99</v>
      </c>
      <c r="N2085" s="5"/>
      <c r="O2085" s="5" t="s">
        <v>19</v>
      </c>
      <c r="P2085" s="5"/>
      <c r="Q2085" s="5" t="s">
        <v>20</v>
      </c>
      <c r="R2085" s="5" t="s">
        <v>27</v>
      </c>
      <c r="S2085" s="5">
        <v>71</v>
      </c>
      <c r="T2085" s="5" t="s">
        <v>22</v>
      </c>
      <c r="U2085" s="5" t="s">
        <v>23</v>
      </c>
      <c r="V2085" s="5" t="s">
        <v>24</v>
      </c>
      <c r="W2085" s="12">
        <v>175.8</v>
      </c>
      <c r="X2085" s="7">
        <f t="shared" si="128"/>
        <v>0.34</v>
      </c>
      <c r="Y2085" s="5">
        <f t="shared" si="129"/>
        <v>116.02799999999999</v>
      </c>
      <c r="AI2085" t="e">
        <f>VLOOKUP(A2085,NP!$A:$B,2,FALSE)</f>
        <v>#N/A</v>
      </c>
      <c r="AJ2085">
        <f t="shared" si="130"/>
        <v>0</v>
      </c>
      <c r="AK2085">
        <f>VLOOKUP(F2085,Kondition!$B$4:$AG$31,21,FALSE)*100</f>
        <v>34</v>
      </c>
      <c r="AL2085" t="e">
        <f t="shared" si="131"/>
        <v>#REF!</v>
      </c>
      <c r="AM2085">
        <v>19</v>
      </c>
    </row>
    <row r="2086" spans="1:39" x14ac:dyDescent="0.3">
      <c r="A2086" s="5">
        <v>10372092</v>
      </c>
      <c r="B2086" s="6">
        <v>4250427414966</v>
      </c>
      <c r="C2086" s="5" t="s">
        <v>2294</v>
      </c>
      <c r="D2086" s="5" t="s">
        <v>5736</v>
      </c>
      <c r="E2086" s="12">
        <v>95.2</v>
      </c>
      <c r="F2086" s="5" t="s">
        <v>68</v>
      </c>
      <c r="G2086" s="5">
        <v>1957016</v>
      </c>
      <c r="H2086" s="36" t="s">
        <v>2294</v>
      </c>
      <c r="I2086" s="5">
        <v>195</v>
      </c>
      <c r="J2086" s="5">
        <v>70</v>
      </c>
      <c r="K2086" s="5">
        <v>16</v>
      </c>
      <c r="L2086" s="5" t="s">
        <v>5732</v>
      </c>
      <c r="M2086" s="5">
        <v>94</v>
      </c>
      <c r="N2086" s="5"/>
      <c r="O2086" s="5" t="s">
        <v>19</v>
      </c>
      <c r="P2086" s="5"/>
      <c r="Q2086" s="5" t="s">
        <v>26</v>
      </c>
      <c r="R2086" s="5" t="s">
        <v>27</v>
      </c>
      <c r="S2086" s="5">
        <v>71</v>
      </c>
      <c r="T2086" s="5" t="s">
        <v>22</v>
      </c>
      <c r="U2086" s="5" t="s">
        <v>23</v>
      </c>
      <c r="V2086" s="5" t="s">
        <v>24</v>
      </c>
      <c r="W2086" s="12">
        <v>95.2</v>
      </c>
      <c r="X2086" s="7">
        <f t="shared" si="128"/>
        <v>0.3</v>
      </c>
      <c r="Y2086" s="5">
        <f t="shared" si="129"/>
        <v>66.64</v>
      </c>
      <c r="AI2086" t="e">
        <f>VLOOKUP(A2086,NP!$A:$B,2,FALSE)</f>
        <v>#N/A</v>
      </c>
      <c r="AJ2086">
        <f t="shared" si="130"/>
        <v>0</v>
      </c>
      <c r="AK2086">
        <f>VLOOKUP(F2086,Kondition!$B$4:$AG$31,12,FALSE)*100</f>
        <v>30</v>
      </c>
      <c r="AL2086" t="e">
        <f t="shared" si="131"/>
        <v>#REF!</v>
      </c>
      <c r="AM2086">
        <v>16</v>
      </c>
    </row>
    <row r="2087" spans="1:39" x14ac:dyDescent="0.3">
      <c r="A2087" s="5">
        <v>10372093</v>
      </c>
      <c r="B2087" s="6">
        <v>4250427415000</v>
      </c>
      <c r="C2087" s="5" t="s">
        <v>2294</v>
      </c>
      <c r="D2087" s="5" t="s">
        <v>5737</v>
      </c>
      <c r="E2087" s="12">
        <v>108.2</v>
      </c>
      <c r="F2087" s="5" t="s">
        <v>68</v>
      </c>
      <c r="G2087" s="5">
        <v>2157016</v>
      </c>
      <c r="H2087" s="36" t="s">
        <v>2294</v>
      </c>
      <c r="I2087" s="5">
        <v>215</v>
      </c>
      <c r="J2087" s="5">
        <v>70</v>
      </c>
      <c r="K2087" s="5">
        <v>16</v>
      </c>
      <c r="L2087" s="5" t="s">
        <v>5732</v>
      </c>
      <c r="M2087" s="5">
        <v>100</v>
      </c>
      <c r="N2087" s="5"/>
      <c r="O2087" s="5" t="s">
        <v>19</v>
      </c>
      <c r="P2087" s="5"/>
      <c r="Q2087" s="5" t="s">
        <v>26</v>
      </c>
      <c r="R2087" s="5" t="s">
        <v>27</v>
      </c>
      <c r="S2087" s="5">
        <v>71</v>
      </c>
      <c r="T2087" s="5" t="s">
        <v>22</v>
      </c>
      <c r="U2087" s="5" t="s">
        <v>23</v>
      </c>
      <c r="V2087" s="5" t="s">
        <v>24</v>
      </c>
      <c r="W2087" s="12">
        <v>108.2</v>
      </c>
      <c r="X2087" s="7">
        <f t="shared" si="128"/>
        <v>0.3</v>
      </c>
      <c r="Y2087" s="5">
        <f t="shared" si="129"/>
        <v>75.739999999999995</v>
      </c>
      <c r="AI2087" t="e">
        <f>VLOOKUP(A2087,NP!$A:$B,2,FALSE)</f>
        <v>#N/A</v>
      </c>
      <c r="AJ2087">
        <f t="shared" si="130"/>
        <v>0</v>
      </c>
      <c r="AK2087">
        <f>VLOOKUP(F2087,Kondition!$B$4:$AG$31,12,FALSE)*100</f>
        <v>30</v>
      </c>
      <c r="AL2087" t="e">
        <f t="shared" si="131"/>
        <v>#REF!</v>
      </c>
      <c r="AM2087">
        <v>16</v>
      </c>
    </row>
    <row r="2088" spans="1:39" x14ac:dyDescent="0.3">
      <c r="A2088" s="5">
        <v>10372094</v>
      </c>
      <c r="B2088" s="6">
        <v>4250427414911</v>
      </c>
      <c r="C2088" s="5" t="s">
        <v>2294</v>
      </c>
      <c r="D2088" s="5" t="s">
        <v>5738</v>
      </c>
      <c r="E2088" s="12">
        <v>99.8</v>
      </c>
      <c r="F2088" s="5" t="s">
        <v>68</v>
      </c>
      <c r="G2088" s="5">
        <v>2156516</v>
      </c>
      <c r="H2088" s="36" t="s">
        <v>2294</v>
      </c>
      <c r="I2088" s="5">
        <v>215</v>
      </c>
      <c r="J2088" s="5">
        <v>65</v>
      </c>
      <c r="K2088" s="5">
        <v>16</v>
      </c>
      <c r="L2088" s="5" t="s">
        <v>5732</v>
      </c>
      <c r="M2088" s="5">
        <v>98</v>
      </c>
      <c r="N2088" s="5"/>
      <c r="O2088" s="5" t="s">
        <v>19</v>
      </c>
      <c r="P2088" s="5"/>
      <c r="Q2088" s="5" t="s">
        <v>21</v>
      </c>
      <c r="R2088" s="5" t="s">
        <v>27</v>
      </c>
      <c r="S2088" s="5">
        <v>71</v>
      </c>
      <c r="T2088" s="5" t="s">
        <v>22</v>
      </c>
      <c r="U2088" s="5" t="s">
        <v>23</v>
      </c>
      <c r="V2088" s="5" t="s">
        <v>24</v>
      </c>
      <c r="W2088" s="12">
        <v>99.8</v>
      </c>
      <c r="X2088" s="7">
        <f t="shared" si="128"/>
        <v>0.3</v>
      </c>
      <c r="Y2088" s="5">
        <f t="shared" si="129"/>
        <v>69.86</v>
      </c>
      <c r="AI2088" t="e">
        <f>VLOOKUP(A2088,NP!$A:$B,2,FALSE)</f>
        <v>#N/A</v>
      </c>
      <c r="AJ2088">
        <f t="shared" si="130"/>
        <v>0</v>
      </c>
      <c r="AK2088">
        <f>VLOOKUP(F2088,Kondition!$B$4:$AG$31,12,FALSE)*100</f>
        <v>30</v>
      </c>
      <c r="AL2088" t="e">
        <f t="shared" si="131"/>
        <v>#REF!</v>
      </c>
      <c r="AM2088">
        <v>16</v>
      </c>
    </row>
    <row r="2089" spans="1:39" x14ac:dyDescent="0.3">
      <c r="A2089" s="5">
        <v>10372095</v>
      </c>
      <c r="B2089" s="6">
        <v>4250427414980</v>
      </c>
      <c r="C2089" s="5" t="s">
        <v>2294</v>
      </c>
      <c r="D2089" s="5" t="s">
        <v>5739</v>
      </c>
      <c r="E2089" s="12">
        <v>152.69999999999999</v>
      </c>
      <c r="F2089" s="5" t="s">
        <v>68</v>
      </c>
      <c r="G2089" s="5">
        <v>2256018</v>
      </c>
      <c r="H2089" s="36" t="s">
        <v>2294</v>
      </c>
      <c r="I2089" s="5">
        <v>225</v>
      </c>
      <c r="J2089" s="5">
        <v>60</v>
      </c>
      <c r="K2089" s="5">
        <v>18</v>
      </c>
      <c r="L2089" s="5" t="s">
        <v>5732</v>
      </c>
      <c r="M2089" s="5">
        <v>104</v>
      </c>
      <c r="N2089" s="5"/>
      <c r="O2089" s="5" t="s">
        <v>25</v>
      </c>
      <c r="P2089" s="5"/>
      <c r="Q2089" s="5" t="s">
        <v>26</v>
      </c>
      <c r="R2089" s="5" t="s">
        <v>27</v>
      </c>
      <c r="S2089" s="5">
        <v>72</v>
      </c>
      <c r="T2089" s="5" t="s">
        <v>22</v>
      </c>
      <c r="U2089" s="5" t="s">
        <v>23</v>
      </c>
      <c r="V2089" s="5" t="s">
        <v>24</v>
      </c>
      <c r="W2089" s="12">
        <v>152.69999999999999</v>
      </c>
      <c r="X2089" s="7">
        <f t="shared" si="128"/>
        <v>0.3</v>
      </c>
      <c r="Y2089" s="5">
        <f t="shared" si="129"/>
        <v>106.88999999999999</v>
      </c>
      <c r="AI2089" t="e">
        <f>VLOOKUP(A2089,NP!$A:$B,2,FALSE)</f>
        <v>#N/A</v>
      </c>
      <c r="AJ2089">
        <f t="shared" si="130"/>
        <v>0</v>
      </c>
      <c r="AK2089">
        <f>VLOOKUP(F2089,Kondition!$B$4:$AG$31,18,FALSE)*100</f>
        <v>30</v>
      </c>
      <c r="AL2089" t="e">
        <f t="shared" si="131"/>
        <v>#REF!</v>
      </c>
      <c r="AM2089">
        <v>17</v>
      </c>
    </row>
    <row r="2090" spans="1:39" x14ac:dyDescent="0.3">
      <c r="A2090" s="5">
        <v>10372096</v>
      </c>
      <c r="B2090" s="6">
        <v>4250427414942</v>
      </c>
      <c r="C2090" s="5" t="s">
        <v>2294</v>
      </c>
      <c r="D2090" s="5" t="s">
        <v>5740</v>
      </c>
      <c r="E2090" s="12">
        <v>163.30000000000001</v>
      </c>
      <c r="F2090" s="5" t="s">
        <v>68</v>
      </c>
      <c r="G2090" s="5">
        <v>2255518</v>
      </c>
      <c r="H2090" s="36" t="s">
        <v>2294</v>
      </c>
      <c r="I2090" s="5">
        <v>225</v>
      </c>
      <c r="J2090" s="5">
        <v>55</v>
      </c>
      <c r="K2090" s="5">
        <v>18</v>
      </c>
      <c r="L2090" s="5" t="s">
        <v>5732</v>
      </c>
      <c r="M2090" s="5">
        <v>102</v>
      </c>
      <c r="N2090" s="5"/>
      <c r="O2090" s="5" t="s">
        <v>25</v>
      </c>
      <c r="P2090" s="5"/>
      <c r="Q2090" s="5" t="s">
        <v>26</v>
      </c>
      <c r="R2090" s="5" t="s">
        <v>27</v>
      </c>
      <c r="S2090" s="5">
        <v>72</v>
      </c>
      <c r="T2090" s="5" t="s">
        <v>22</v>
      </c>
      <c r="U2090" s="5" t="s">
        <v>23</v>
      </c>
      <c r="V2090" s="5" t="s">
        <v>24</v>
      </c>
      <c r="W2090" s="12">
        <v>163.30000000000001</v>
      </c>
      <c r="X2090" s="7">
        <f t="shared" si="128"/>
        <v>0.3</v>
      </c>
      <c r="Y2090" s="5">
        <f t="shared" si="129"/>
        <v>114.31</v>
      </c>
      <c r="AI2090" t="e">
        <f>VLOOKUP(A2090,NP!$A:$B,2,FALSE)</f>
        <v>#N/A</v>
      </c>
      <c r="AJ2090">
        <f t="shared" si="130"/>
        <v>0</v>
      </c>
      <c r="AK2090">
        <f>VLOOKUP(F2090,Kondition!$B$4:$AG$31,18,FALSE)*100</f>
        <v>30</v>
      </c>
      <c r="AL2090" t="e">
        <f t="shared" si="131"/>
        <v>#REF!</v>
      </c>
      <c r="AM2090">
        <v>17</v>
      </c>
    </row>
    <row r="2091" spans="1:39" x14ac:dyDescent="0.3">
      <c r="A2091" s="5">
        <v>10372098</v>
      </c>
      <c r="B2091" s="6">
        <v>4250427415024</v>
      </c>
      <c r="C2091" s="5" t="s">
        <v>2294</v>
      </c>
      <c r="D2091" s="5" t="s">
        <v>5741</v>
      </c>
      <c r="E2091" s="12">
        <v>119.6</v>
      </c>
      <c r="F2091" s="5" t="s">
        <v>68</v>
      </c>
      <c r="G2091" s="5">
        <v>2156017</v>
      </c>
      <c r="H2091" s="36" t="s">
        <v>2294</v>
      </c>
      <c r="I2091" s="5">
        <v>215</v>
      </c>
      <c r="J2091" s="5">
        <v>60</v>
      </c>
      <c r="K2091" s="5">
        <v>17</v>
      </c>
      <c r="L2091" s="5" t="s">
        <v>5732</v>
      </c>
      <c r="M2091" s="5">
        <v>100</v>
      </c>
      <c r="N2091" s="5"/>
      <c r="O2091" s="5" t="s">
        <v>25</v>
      </c>
      <c r="P2091" s="5"/>
      <c r="Q2091" s="5" t="s">
        <v>26</v>
      </c>
      <c r="R2091" s="5" t="s">
        <v>27</v>
      </c>
      <c r="S2091" s="5">
        <v>72</v>
      </c>
      <c r="T2091" s="5" t="s">
        <v>22</v>
      </c>
      <c r="U2091" s="5" t="s">
        <v>23</v>
      </c>
      <c r="V2091" s="5" t="s">
        <v>24</v>
      </c>
      <c r="W2091" s="12">
        <v>119.6</v>
      </c>
      <c r="X2091" s="7">
        <f t="shared" si="128"/>
        <v>0.3</v>
      </c>
      <c r="Y2091" s="5">
        <f t="shared" si="129"/>
        <v>83.719999999999985</v>
      </c>
      <c r="AI2091" t="e">
        <f>VLOOKUP(A2091,NP!$A:$B,2,FALSE)</f>
        <v>#N/A</v>
      </c>
      <c r="AJ2091">
        <f t="shared" si="130"/>
        <v>0</v>
      </c>
      <c r="AK2091">
        <f>VLOOKUP(F2091,Kondition!$B$4:$AG$31,15,FALSE)*100</f>
        <v>30</v>
      </c>
      <c r="AL2091" t="e">
        <f t="shared" si="131"/>
        <v>#REF!</v>
      </c>
      <c r="AM2091">
        <v>17</v>
      </c>
    </row>
    <row r="2092" spans="1:39" x14ac:dyDescent="0.3">
      <c r="A2092" s="5">
        <v>10372099</v>
      </c>
      <c r="B2092" s="6">
        <v>4250427414997</v>
      </c>
      <c r="C2092" s="5" t="s">
        <v>2294</v>
      </c>
      <c r="D2092" s="5" t="s">
        <v>5742</v>
      </c>
      <c r="E2092" s="12">
        <v>158.6</v>
      </c>
      <c r="F2092" s="5" t="s">
        <v>68</v>
      </c>
      <c r="G2092" s="5">
        <v>2155518</v>
      </c>
      <c r="H2092" s="36" t="s">
        <v>2294</v>
      </c>
      <c r="I2092" s="5">
        <v>215</v>
      </c>
      <c r="J2092" s="5">
        <v>55</v>
      </c>
      <c r="K2092" s="5">
        <v>18</v>
      </c>
      <c r="L2092" s="5" t="s">
        <v>5732</v>
      </c>
      <c r="M2092" s="5">
        <v>99</v>
      </c>
      <c r="N2092" s="5"/>
      <c r="O2092" s="5" t="s">
        <v>25</v>
      </c>
      <c r="P2092" s="5"/>
      <c r="Q2092" s="5" t="s">
        <v>26</v>
      </c>
      <c r="R2092" s="5" t="s">
        <v>27</v>
      </c>
      <c r="S2092" s="5">
        <v>72</v>
      </c>
      <c r="T2092" s="5" t="s">
        <v>22</v>
      </c>
      <c r="U2092" s="5" t="s">
        <v>23</v>
      </c>
      <c r="V2092" s="5" t="s">
        <v>24</v>
      </c>
      <c r="W2092" s="12">
        <v>158.6</v>
      </c>
      <c r="X2092" s="7">
        <f t="shared" si="128"/>
        <v>0.3</v>
      </c>
      <c r="Y2092" s="5">
        <f t="shared" si="129"/>
        <v>111.02</v>
      </c>
      <c r="AI2092" t="e">
        <f>VLOOKUP(A2092,NP!$A:$B,2,FALSE)</f>
        <v>#N/A</v>
      </c>
      <c r="AJ2092">
        <f t="shared" si="130"/>
        <v>0</v>
      </c>
      <c r="AK2092">
        <f>VLOOKUP(F2092,Kondition!$B$4:$AG$31,18,FALSE)*100</f>
        <v>30</v>
      </c>
      <c r="AL2092" t="e">
        <f t="shared" si="131"/>
        <v>#REF!</v>
      </c>
      <c r="AM2092">
        <v>17</v>
      </c>
    </row>
    <row r="2093" spans="1:39" x14ac:dyDescent="0.3">
      <c r="A2093" s="5">
        <v>10372100</v>
      </c>
      <c r="B2093" s="6">
        <v>4250427415017</v>
      </c>
      <c r="C2093" s="5" t="s">
        <v>2294</v>
      </c>
      <c r="D2093" s="5" t="s">
        <v>5743</v>
      </c>
      <c r="E2093" s="12">
        <v>133.1</v>
      </c>
      <c r="F2093" s="5" t="s">
        <v>68</v>
      </c>
      <c r="G2093" s="5">
        <v>2256017</v>
      </c>
      <c r="H2093" s="36" t="s">
        <v>2294</v>
      </c>
      <c r="I2093" s="5">
        <v>225</v>
      </c>
      <c r="J2093" s="5">
        <v>60</v>
      </c>
      <c r="K2093" s="5">
        <v>17</v>
      </c>
      <c r="L2093" s="5" t="s">
        <v>5732</v>
      </c>
      <c r="M2093" s="5">
        <v>103</v>
      </c>
      <c r="N2093" s="5"/>
      <c r="O2093" s="5" t="s">
        <v>25</v>
      </c>
      <c r="P2093" s="5"/>
      <c r="Q2093" s="5" t="s">
        <v>26</v>
      </c>
      <c r="R2093" s="5" t="s">
        <v>27</v>
      </c>
      <c r="S2093" s="5">
        <v>72</v>
      </c>
      <c r="T2093" s="5" t="s">
        <v>22</v>
      </c>
      <c r="U2093" s="5" t="s">
        <v>23</v>
      </c>
      <c r="V2093" s="5" t="s">
        <v>24</v>
      </c>
      <c r="W2093" s="12">
        <v>133.1</v>
      </c>
      <c r="X2093" s="7">
        <f t="shared" si="128"/>
        <v>0.3</v>
      </c>
      <c r="Y2093" s="5">
        <f t="shared" si="129"/>
        <v>93.169999999999987</v>
      </c>
      <c r="AI2093" t="e">
        <f>VLOOKUP(A2093,NP!$A:$B,2,FALSE)</f>
        <v>#N/A</v>
      </c>
      <c r="AJ2093">
        <f t="shared" si="130"/>
        <v>0</v>
      </c>
      <c r="AK2093">
        <f>VLOOKUP(F2093,Kondition!$B$4:$AG$31,15,FALSE)*100</f>
        <v>30</v>
      </c>
      <c r="AL2093" t="e">
        <f t="shared" si="131"/>
        <v>#REF!</v>
      </c>
      <c r="AM2093">
        <v>17</v>
      </c>
    </row>
    <row r="2094" spans="1:39" x14ac:dyDescent="0.3">
      <c r="A2094" s="5">
        <v>10372209</v>
      </c>
      <c r="B2094" s="6">
        <v>4250427416755</v>
      </c>
      <c r="C2094" s="5" t="s">
        <v>2294</v>
      </c>
      <c r="D2094" s="5" t="s">
        <v>5744</v>
      </c>
      <c r="E2094" s="12">
        <v>158.1</v>
      </c>
      <c r="F2094" s="5" t="s">
        <v>68</v>
      </c>
      <c r="G2094" s="5">
        <v>2456517</v>
      </c>
      <c r="H2094" s="36" t="s">
        <v>2294</v>
      </c>
      <c r="I2094" s="5">
        <v>245</v>
      </c>
      <c r="J2094" s="5">
        <v>65</v>
      </c>
      <c r="K2094" s="5">
        <v>17</v>
      </c>
      <c r="L2094" s="5" t="s">
        <v>5732</v>
      </c>
      <c r="M2094" s="5">
        <v>111</v>
      </c>
      <c r="N2094" s="5"/>
      <c r="O2094" s="5" t="s">
        <v>25</v>
      </c>
      <c r="P2094" s="5"/>
      <c r="Q2094" s="5" t="s">
        <v>21</v>
      </c>
      <c r="R2094" s="5" t="s">
        <v>27</v>
      </c>
      <c r="S2094" s="5">
        <v>72</v>
      </c>
      <c r="T2094" s="5" t="s">
        <v>22</v>
      </c>
      <c r="U2094" s="5" t="s">
        <v>23</v>
      </c>
      <c r="V2094" s="5" t="s">
        <v>24</v>
      </c>
      <c r="W2094" s="12">
        <v>158.1</v>
      </c>
      <c r="X2094" s="7">
        <f t="shared" si="128"/>
        <v>0.3</v>
      </c>
      <c r="Y2094" s="5">
        <f t="shared" si="129"/>
        <v>110.66999999999999</v>
      </c>
      <c r="AI2094" t="e">
        <f>VLOOKUP(A2094,NP!$A:$B,2,FALSE)</f>
        <v>#N/A</v>
      </c>
      <c r="AJ2094">
        <f t="shared" si="130"/>
        <v>0</v>
      </c>
      <c r="AK2094">
        <f>VLOOKUP(F2094,Kondition!$B$4:$AG$31,15,FALSE)*100</f>
        <v>30</v>
      </c>
      <c r="AL2094" t="e">
        <f t="shared" si="131"/>
        <v>#REF!</v>
      </c>
      <c r="AM2094">
        <v>17</v>
      </c>
    </row>
    <row r="2095" spans="1:39" x14ac:dyDescent="0.3">
      <c r="A2095" s="5">
        <v>10372210</v>
      </c>
      <c r="B2095" s="6">
        <v>4250427416786</v>
      </c>
      <c r="C2095" s="5" t="s">
        <v>2294</v>
      </c>
      <c r="D2095" s="5" t="s">
        <v>5745</v>
      </c>
      <c r="E2095" s="12">
        <v>123.8</v>
      </c>
      <c r="F2095" s="5" t="s">
        <v>68</v>
      </c>
      <c r="G2095" s="5">
        <v>2457016</v>
      </c>
      <c r="H2095" s="36" t="s">
        <v>2294</v>
      </c>
      <c r="I2095" s="5">
        <v>245</v>
      </c>
      <c r="J2095" s="5">
        <v>70</v>
      </c>
      <c r="K2095" s="5">
        <v>16</v>
      </c>
      <c r="L2095" s="5" t="s">
        <v>5732</v>
      </c>
      <c r="M2095" s="5">
        <v>111</v>
      </c>
      <c r="N2095" s="5"/>
      <c r="O2095" s="5" t="s">
        <v>19</v>
      </c>
      <c r="P2095" s="5"/>
      <c r="Q2095" s="5" t="s">
        <v>21</v>
      </c>
      <c r="R2095" s="5" t="s">
        <v>27</v>
      </c>
      <c r="S2095" s="5">
        <v>72</v>
      </c>
      <c r="T2095" s="5" t="s">
        <v>22</v>
      </c>
      <c r="U2095" s="5" t="s">
        <v>23</v>
      </c>
      <c r="V2095" s="5" t="s">
        <v>24</v>
      </c>
      <c r="W2095" s="12">
        <v>123.8</v>
      </c>
      <c r="X2095" s="7">
        <f t="shared" si="128"/>
        <v>0.3</v>
      </c>
      <c r="Y2095" s="5">
        <f t="shared" si="129"/>
        <v>86.66</v>
      </c>
      <c r="AI2095" t="e">
        <f>VLOOKUP(A2095,NP!$A:$B,2,FALSE)</f>
        <v>#N/A</v>
      </c>
      <c r="AJ2095">
        <f t="shared" si="130"/>
        <v>0</v>
      </c>
      <c r="AK2095">
        <f>VLOOKUP(F2095,Kondition!$B$4:$AG$31,12,FALSE)*100</f>
        <v>30</v>
      </c>
      <c r="AL2095" t="e">
        <f t="shared" si="131"/>
        <v>#REF!</v>
      </c>
      <c r="AM2095">
        <v>16</v>
      </c>
    </row>
    <row r="2096" spans="1:39" x14ac:dyDescent="0.3">
      <c r="A2096" s="5">
        <v>10372211</v>
      </c>
      <c r="B2096" s="6">
        <v>4250427416762</v>
      </c>
      <c r="C2096" s="5" t="s">
        <v>2294</v>
      </c>
      <c r="D2096" s="5" t="s">
        <v>5746</v>
      </c>
      <c r="E2096" s="12">
        <v>163.30000000000001</v>
      </c>
      <c r="F2096" s="5" t="s">
        <v>68</v>
      </c>
      <c r="G2096" s="5">
        <v>2556517</v>
      </c>
      <c r="H2096" s="36" t="s">
        <v>2294</v>
      </c>
      <c r="I2096" s="5">
        <v>255</v>
      </c>
      <c r="J2096" s="5">
        <v>65</v>
      </c>
      <c r="K2096" s="5">
        <v>17</v>
      </c>
      <c r="L2096" s="5" t="s">
        <v>5732</v>
      </c>
      <c r="M2096" s="5">
        <v>114</v>
      </c>
      <c r="N2096" s="5"/>
      <c r="O2096" s="5" t="s">
        <v>19</v>
      </c>
      <c r="P2096" s="5"/>
      <c r="Q2096" s="5" t="s">
        <v>21</v>
      </c>
      <c r="R2096" s="5" t="s">
        <v>27</v>
      </c>
      <c r="S2096" s="5">
        <v>72</v>
      </c>
      <c r="T2096" s="5" t="s">
        <v>22</v>
      </c>
      <c r="U2096" s="5" t="s">
        <v>23</v>
      </c>
      <c r="V2096" s="5" t="s">
        <v>24</v>
      </c>
      <c r="W2096" s="12">
        <v>163.30000000000001</v>
      </c>
      <c r="X2096" s="7">
        <f t="shared" si="128"/>
        <v>0.3</v>
      </c>
      <c r="Y2096" s="5">
        <f t="shared" si="129"/>
        <v>114.31</v>
      </c>
      <c r="AI2096" t="e">
        <f>VLOOKUP(A2096,NP!$A:$B,2,FALSE)</f>
        <v>#N/A</v>
      </c>
      <c r="AJ2096">
        <f t="shared" si="130"/>
        <v>0</v>
      </c>
      <c r="AK2096">
        <f>VLOOKUP(F2096,Kondition!$B$4:$AG$31,15,FALSE)*100</f>
        <v>30</v>
      </c>
      <c r="AL2096" t="e">
        <f t="shared" si="131"/>
        <v>#REF!</v>
      </c>
      <c r="AM2096">
        <v>17</v>
      </c>
    </row>
    <row r="2097" spans="1:39" x14ac:dyDescent="0.3">
      <c r="A2097" s="5">
        <v>10372212</v>
      </c>
      <c r="B2097" s="6">
        <v>4250427416731</v>
      </c>
      <c r="C2097" s="5" t="s">
        <v>2294</v>
      </c>
      <c r="D2097" s="5" t="s">
        <v>5747</v>
      </c>
      <c r="E2097" s="12">
        <v>188.2</v>
      </c>
      <c r="F2097" s="5" t="s">
        <v>68</v>
      </c>
      <c r="G2097" s="5">
        <v>2656018</v>
      </c>
      <c r="H2097" s="36" t="s">
        <v>2294</v>
      </c>
      <c r="I2097" s="5">
        <v>265</v>
      </c>
      <c r="J2097" s="5">
        <v>60</v>
      </c>
      <c r="K2097" s="5">
        <v>18</v>
      </c>
      <c r="L2097" s="5" t="s">
        <v>5732</v>
      </c>
      <c r="M2097" s="5">
        <v>114</v>
      </c>
      <c r="N2097" s="5"/>
      <c r="O2097" s="5" t="s">
        <v>25</v>
      </c>
      <c r="P2097" s="5"/>
      <c r="Q2097" s="5" t="s">
        <v>21</v>
      </c>
      <c r="R2097" s="5" t="s">
        <v>27</v>
      </c>
      <c r="S2097" s="5">
        <v>72</v>
      </c>
      <c r="T2097" s="5" t="s">
        <v>22</v>
      </c>
      <c r="U2097" s="5" t="s">
        <v>23</v>
      </c>
      <c r="V2097" s="5" t="s">
        <v>24</v>
      </c>
      <c r="W2097" s="12">
        <v>188.2</v>
      </c>
      <c r="X2097" s="7">
        <f t="shared" si="128"/>
        <v>0.3</v>
      </c>
      <c r="Y2097" s="5">
        <f t="shared" si="129"/>
        <v>131.73999999999998</v>
      </c>
      <c r="AI2097" t="e">
        <f>VLOOKUP(A2097,NP!$A:$B,2,FALSE)</f>
        <v>#N/A</v>
      </c>
      <c r="AJ2097">
        <f t="shared" si="130"/>
        <v>0</v>
      </c>
      <c r="AK2097">
        <f>VLOOKUP(F2097,Kondition!$B$4:$AG$31,18,FALSE)*100</f>
        <v>30</v>
      </c>
      <c r="AL2097" t="e">
        <f t="shared" si="131"/>
        <v>#REF!</v>
      </c>
      <c r="AM2097">
        <v>17</v>
      </c>
    </row>
    <row r="2098" spans="1:39" x14ac:dyDescent="0.3">
      <c r="A2098" s="5">
        <v>10372214</v>
      </c>
      <c r="B2098" s="6">
        <v>4250427416564</v>
      </c>
      <c r="C2098" s="5" t="s">
        <v>2294</v>
      </c>
      <c r="D2098" s="5" t="s">
        <v>5748</v>
      </c>
      <c r="E2098" s="12">
        <v>230.9</v>
      </c>
      <c r="F2098" s="5" t="s">
        <v>68</v>
      </c>
      <c r="G2098" s="5">
        <v>2754519</v>
      </c>
      <c r="H2098" s="36" t="s">
        <v>2294</v>
      </c>
      <c r="I2098" s="5">
        <v>275</v>
      </c>
      <c r="J2098" s="5">
        <v>45</v>
      </c>
      <c r="K2098" s="5">
        <v>19</v>
      </c>
      <c r="L2098" s="5" t="s">
        <v>5732</v>
      </c>
      <c r="M2098" s="5">
        <v>108</v>
      </c>
      <c r="N2098" s="5"/>
      <c r="O2098" s="5" t="s">
        <v>25</v>
      </c>
      <c r="P2098" s="5"/>
      <c r="Q2098" s="5" t="s">
        <v>26</v>
      </c>
      <c r="R2098" s="5" t="s">
        <v>27</v>
      </c>
      <c r="S2098" s="5">
        <v>73</v>
      </c>
      <c r="T2098" s="5" t="s">
        <v>22</v>
      </c>
      <c r="U2098" s="5" t="s">
        <v>23</v>
      </c>
      <c r="V2098" s="5" t="s">
        <v>24</v>
      </c>
      <c r="W2098" s="12">
        <v>230.9</v>
      </c>
      <c r="X2098" s="7">
        <f t="shared" si="128"/>
        <v>0.34</v>
      </c>
      <c r="Y2098" s="5">
        <f t="shared" si="129"/>
        <v>152.39399999999998</v>
      </c>
      <c r="AI2098" t="e">
        <f>VLOOKUP(A2098,NP!$A:$B,2,FALSE)</f>
        <v>#N/A</v>
      </c>
      <c r="AJ2098">
        <f t="shared" si="130"/>
        <v>0</v>
      </c>
      <c r="AK2098">
        <f>VLOOKUP(F2098,Kondition!$B$4:$AG$31,21,FALSE)*100</f>
        <v>34</v>
      </c>
      <c r="AL2098" t="e">
        <f t="shared" si="131"/>
        <v>#REF!</v>
      </c>
      <c r="AM2098">
        <v>19</v>
      </c>
    </row>
    <row r="2099" spans="1:39" x14ac:dyDescent="0.3">
      <c r="A2099" s="5">
        <v>10372217</v>
      </c>
      <c r="B2099" s="6">
        <v>4250427416588</v>
      </c>
      <c r="C2099" s="5" t="s">
        <v>2294</v>
      </c>
      <c r="D2099" s="5" t="s">
        <v>5749</v>
      </c>
      <c r="E2099" s="12">
        <v>241.3</v>
      </c>
      <c r="F2099" s="5" t="s">
        <v>68</v>
      </c>
      <c r="G2099" s="5">
        <v>2454520</v>
      </c>
      <c r="H2099" s="36" t="s">
        <v>2294</v>
      </c>
      <c r="I2099" s="5">
        <v>245</v>
      </c>
      <c r="J2099" s="5">
        <v>45</v>
      </c>
      <c r="K2099" s="5">
        <v>20</v>
      </c>
      <c r="L2099" s="5" t="s">
        <v>5732</v>
      </c>
      <c r="M2099" s="5">
        <v>103</v>
      </c>
      <c r="N2099" s="5"/>
      <c r="O2099" s="5" t="s">
        <v>25</v>
      </c>
      <c r="P2099" s="5"/>
      <c r="Q2099" s="5" t="s">
        <v>26</v>
      </c>
      <c r="R2099" s="5" t="s">
        <v>27</v>
      </c>
      <c r="S2099" s="5">
        <v>72</v>
      </c>
      <c r="T2099" s="5" t="s">
        <v>22</v>
      </c>
      <c r="U2099" s="5" t="s">
        <v>23</v>
      </c>
      <c r="V2099" s="5" t="s">
        <v>24</v>
      </c>
      <c r="W2099" s="12">
        <v>241.3</v>
      </c>
      <c r="X2099" s="7" t="str">
        <f t="shared" si="128"/>
        <v>NP</v>
      </c>
      <c r="Y2099" s="5">
        <f t="shared" si="129"/>
        <v>159</v>
      </c>
      <c r="AI2099">
        <f>VLOOKUP(A2099,NP!$A:$B,2,FALSE)</f>
        <v>159</v>
      </c>
      <c r="AJ2099">
        <f t="shared" si="130"/>
        <v>159</v>
      </c>
      <c r="AK2099">
        <f>VLOOKUP(F2099,Kondition!$B$4:$AG$309,24,FALSE)*100</f>
        <v>34</v>
      </c>
      <c r="AL2099" t="e">
        <f t="shared" si="131"/>
        <v>#REF!</v>
      </c>
      <c r="AM2099">
        <v>19</v>
      </c>
    </row>
    <row r="2100" spans="1:39" x14ac:dyDescent="0.3">
      <c r="A2100" s="5">
        <v>10372222</v>
      </c>
      <c r="B2100" s="6">
        <v>4250427416571</v>
      </c>
      <c r="C2100" s="5" t="s">
        <v>2294</v>
      </c>
      <c r="D2100" s="5" t="s">
        <v>5750</v>
      </c>
      <c r="E2100" s="12">
        <v>249.3</v>
      </c>
      <c r="F2100" s="5" t="s">
        <v>68</v>
      </c>
      <c r="G2100" s="5">
        <v>2854519</v>
      </c>
      <c r="H2100" s="36" t="s">
        <v>2294</v>
      </c>
      <c r="I2100" s="5">
        <v>285</v>
      </c>
      <c r="J2100" s="5">
        <v>45</v>
      </c>
      <c r="K2100" s="5">
        <v>19</v>
      </c>
      <c r="L2100" s="5" t="s">
        <v>5732</v>
      </c>
      <c r="M2100" s="5">
        <v>111</v>
      </c>
      <c r="N2100" s="5"/>
      <c r="O2100" s="5" t="s">
        <v>25</v>
      </c>
      <c r="P2100" s="5"/>
      <c r="Q2100" s="5" t="s">
        <v>26</v>
      </c>
      <c r="R2100" s="5" t="s">
        <v>27</v>
      </c>
      <c r="S2100" s="5">
        <v>73</v>
      </c>
      <c r="T2100" s="5" t="s">
        <v>22</v>
      </c>
      <c r="U2100" s="5" t="s">
        <v>23</v>
      </c>
      <c r="V2100" s="5" t="s">
        <v>24</v>
      </c>
      <c r="W2100" s="12">
        <v>249.3</v>
      </c>
      <c r="X2100" s="7" t="str">
        <f t="shared" si="128"/>
        <v>NP</v>
      </c>
      <c r="Y2100" s="5">
        <f t="shared" si="129"/>
        <v>162.5</v>
      </c>
      <c r="AI2100">
        <f>VLOOKUP(A2100,NP!$A:$B,2,FALSE)</f>
        <v>162.5</v>
      </c>
      <c r="AJ2100">
        <f t="shared" si="130"/>
        <v>162.5</v>
      </c>
      <c r="AK2100">
        <f>VLOOKUP(F2100,Kondition!$B$4:$AG$31,21,FALSE)*100</f>
        <v>34</v>
      </c>
      <c r="AL2100" t="e">
        <f t="shared" si="131"/>
        <v>#REF!</v>
      </c>
      <c r="AM2100">
        <v>19</v>
      </c>
    </row>
    <row r="2101" spans="1:39" x14ac:dyDescent="0.3">
      <c r="A2101" s="5">
        <v>10372224</v>
      </c>
      <c r="B2101" s="6">
        <v>4250427416557</v>
      </c>
      <c r="C2101" s="5" t="s">
        <v>2294</v>
      </c>
      <c r="D2101" s="5" t="s">
        <v>5751</v>
      </c>
      <c r="E2101" s="12">
        <v>263.10000000000002</v>
      </c>
      <c r="F2101" s="5" t="s">
        <v>68</v>
      </c>
      <c r="G2101" s="5">
        <v>2954020</v>
      </c>
      <c r="H2101" s="36" t="s">
        <v>2294</v>
      </c>
      <c r="I2101" s="5">
        <v>295</v>
      </c>
      <c r="J2101" s="5">
        <v>40</v>
      </c>
      <c r="K2101" s="5">
        <v>20</v>
      </c>
      <c r="L2101" s="5" t="s">
        <v>5732</v>
      </c>
      <c r="M2101" s="5">
        <v>110</v>
      </c>
      <c r="N2101" s="5"/>
      <c r="O2101" s="5" t="s">
        <v>25</v>
      </c>
      <c r="P2101" s="5"/>
      <c r="Q2101" s="5" t="s">
        <v>26</v>
      </c>
      <c r="R2101" s="5" t="s">
        <v>27</v>
      </c>
      <c r="S2101" s="5">
        <v>74</v>
      </c>
      <c r="T2101" s="5" t="s">
        <v>22</v>
      </c>
      <c r="U2101" s="5" t="s">
        <v>23</v>
      </c>
      <c r="V2101" s="5" t="s">
        <v>24</v>
      </c>
      <c r="W2101" s="12">
        <v>263.10000000000002</v>
      </c>
      <c r="X2101" s="7" t="str">
        <f t="shared" si="128"/>
        <v>NP</v>
      </c>
      <c r="Y2101" s="5">
        <f t="shared" si="129"/>
        <v>169.5</v>
      </c>
      <c r="AI2101">
        <f>VLOOKUP(A2101,NP!$A:$B,2,FALSE)</f>
        <v>169.5</v>
      </c>
      <c r="AJ2101">
        <f t="shared" si="130"/>
        <v>169.5</v>
      </c>
      <c r="AK2101">
        <f>VLOOKUP(F2101,Kondition!$B$4:$AG$309,24,FALSE)*100</f>
        <v>34</v>
      </c>
      <c r="AL2101" t="e">
        <f t="shared" si="131"/>
        <v>#REF!</v>
      </c>
      <c r="AM2101">
        <v>19</v>
      </c>
    </row>
    <row r="2102" spans="1:39" x14ac:dyDescent="0.3">
      <c r="A2102" s="5">
        <v>10372229</v>
      </c>
      <c r="B2102" s="6">
        <v>4250427416540</v>
      </c>
      <c r="C2102" s="5" t="s">
        <v>2294</v>
      </c>
      <c r="D2102" s="5" t="s">
        <v>5752</v>
      </c>
      <c r="E2102" s="12">
        <v>248.6</v>
      </c>
      <c r="F2102" s="5" t="s">
        <v>68</v>
      </c>
      <c r="G2102" s="5">
        <v>2754020</v>
      </c>
      <c r="H2102" s="36" t="s">
        <v>2294</v>
      </c>
      <c r="I2102" s="5">
        <v>275</v>
      </c>
      <c r="J2102" s="5">
        <v>40</v>
      </c>
      <c r="K2102" s="5">
        <v>20</v>
      </c>
      <c r="L2102" s="5" t="s">
        <v>5732</v>
      </c>
      <c r="M2102" s="5">
        <v>106</v>
      </c>
      <c r="N2102" s="5"/>
      <c r="O2102" s="5" t="s">
        <v>25</v>
      </c>
      <c r="P2102" s="5"/>
      <c r="Q2102" s="5" t="s">
        <v>20</v>
      </c>
      <c r="R2102" s="5" t="s">
        <v>27</v>
      </c>
      <c r="S2102" s="5">
        <v>73</v>
      </c>
      <c r="T2102" s="5" t="s">
        <v>22</v>
      </c>
      <c r="U2102" s="5" t="s">
        <v>23</v>
      </c>
      <c r="V2102" s="5" t="s">
        <v>24</v>
      </c>
      <c r="W2102" s="12">
        <v>248.6</v>
      </c>
      <c r="X2102" s="7" t="str">
        <f t="shared" si="128"/>
        <v>NP</v>
      </c>
      <c r="Y2102" s="5">
        <f t="shared" si="129"/>
        <v>162.5</v>
      </c>
      <c r="AI2102">
        <f>VLOOKUP(A2102,NP!$A:$B,2,FALSE)</f>
        <v>162.5</v>
      </c>
      <c r="AJ2102">
        <f t="shared" si="130"/>
        <v>162.5</v>
      </c>
      <c r="AK2102">
        <f>VLOOKUP(F2102,Kondition!$B$4:$AG$309,24,FALSE)*100</f>
        <v>34</v>
      </c>
      <c r="AL2102" t="e">
        <f t="shared" si="131"/>
        <v>#REF!</v>
      </c>
      <c r="AM2102">
        <v>19</v>
      </c>
    </row>
    <row r="2103" spans="1:39" x14ac:dyDescent="0.3">
      <c r="A2103" s="5">
        <v>10372230</v>
      </c>
      <c r="B2103" s="6">
        <v>4250427416533</v>
      </c>
      <c r="C2103" s="5" t="s">
        <v>2294</v>
      </c>
      <c r="D2103" s="5" t="s">
        <v>5753</v>
      </c>
      <c r="E2103" s="12">
        <v>281.10000000000002</v>
      </c>
      <c r="F2103" s="5" t="s">
        <v>68</v>
      </c>
      <c r="G2103" s="5">
        <v>2953521</v>
      </c>
      <c r="H2103" s="36" t="s">
        <v>2294</v>
      </c>
      <c r="I2103" s="5">
        <v>295</v>
      </c>
      <c r="J2103" s="5">
        <v>35</v>
      </c>
      <c r="K2103" s="5">
        <v>21</v>
      </c>
      <c r="L2103" s="5" t="s">
        <v>5732</v>
      </c>
      <c r="M2103" s="5">
        <v>107</v>
      </c>
      <c r="N2103" s="5"/>
      <c r="O2103" s="5" t="s">
        <v>29</v>
      </c>
      <c r="P2103" s="5"/>
      <c r="Q2103" s="5" t="s">
        <v>26</v>
      </c>
      <c r="R2103" s="5" t="s">
        <v>27</v>
      </c>
      <c r="S2103" s="5">
        <v>73</v>
      </c>
      <c r="T2103" s="5" t="s">
        <v>22</v>
      </c>
      <c r="U2103" s="5" t="s">
        <v>23</v>
      </c>
      <c r="V2103" s="5" t="s">
        <v>24</v>
      </c>
      <c r="W2103" s="12">
        <v>281.10000000000002</v>
      </c>
      <c r="X2103" s="7" t="str">
        <f t="shared" si="128"/>
        <v>NP</v>
      </c>
      <c r="Y2103" s="5">
        <f t="shared" si="129"/>
        <v>178.5</v>
      </c>
      <c r="AI2103">
        <f>VLOOKUP(A2103,NP!$A:$B,2,FALSE)</f>
        <v>178.5</v>
      </c>
      <c r="AJ2103">
        <f t="shared" si="130"/>
        <v>178.5</v>
      </c>
      <c r="AK2103">
        <f>VLOOKUP(F2103,Kondition!$B$4:$AG$31,27,FALSE)*100</f>
        <v>34</v>
      </c>
      <c r="AL2103" t="e">
        <f t="shared" si="131"/>
        <v>#REF!</v>
      </c>
      <c r="AM2103">
        <v>19</v>
      </c>
    </row>
    <row r="2104" spans="1:39" x14ac:dyDescent="0.3">
      <c r="A2104" s="5">
        <v>10372232</v>
      </c>
      <c r="B2104" s="6">
        <v>4250427416656</v>
      </c>
      <c r="C2104" s="5" t="s">
        <v>2294</v>
      </c>
      <c r="D2104" s="5" t="s">
        <v>5754</v>
      </c>
      <c r="E2104" s="12">
        <v>167.4</v>
      </c>
      <c r="F2104" s="5" t="s">
        <v>68</v>
      </c>
      <c r="G2104" s="5">
        <v>2355518</v>
      </c>
      <c r="H2104" s="36" t="s">
        <v>2294</v>
      </c>
      <c r="I2104" s="5">
        <v>235</v>
      </c>
      <c r="J2104" s="5">
        <v>55</v>
      </c>
      <c r="K2104" s="5">
        <v>18</v>
      </c>
      <c r="L2104" s="5" t="s">
        <v>5732</v>
      </c>
      <c r="M2104" s="5">
        <v>104</v>
      </c>
      <c r="N2104" s="5"/>
      <c r="O2104" s="5" t="s">
        <v>25</v>
      </c>
      <c r="P2104" s="5"/>
      <c r="Q2104" s="5" t="s">
        <v>26</v>
      </c>
      <c r="R2104" s="5" t="s">
        <v>27</v>
      </c>
      <c r="S2104" s="5">
        <v>72</v>
      </c>
      <c r="T2104" s="5" t="s">
        <v>22</v>
      </c>
      <c r="U2104" s="5" t="s">
        <v>23</v>
      </c>
      <c r="V2104" s="5" t="s">
        <v>24</v>
      </c>
      <c r="W2104" s="12">
        <v>167.4</v>
      </c>
      <c r="X2104" s="7">
        <f t="shared" ref="X2104:X2167" si="132">IF(AJ2104&gt;0,"NP",AK2104/100)</f>
        <v>0.3</v>
      </c>
      <c r="Y2104" s="5">
        <f t="shared" ref="Y2104:Y2167" si="133">IF(AJ2104&gt;0,AI2104,E2104*(100%-X2104))</f>
        <v>117.17999999999999</v>
      </c>
      <c r="AI2104" t="e">
        <f>VLOOKUP(A2104,NP!$A:$B,2,FALSE)</f>
        <v>#N/A</v>
      </c>
      <c r="AJ2104">
        <f t="shared" ref="AJ2104:AJ2167" si="134">_xlfn.IFNA(AI2104,0)</f>
        <v>0</v>
      </c>
      <c r="AK2104">
        <f>VLOOKUP(F2104,Kondition!$B$4:$AG$31,18,FALSE)*100</f>
        <v>30</v>
      </c>
      <c r="AL2104" t="e">
        <f t="shared" ref="AL2104:AL2167" si="135">$AI$1&amp;F2104&amp;K2104</f>
        <v>#REF!</v>
      </c>
      <c r="AM2104">
        <v>17</v>
      </c>
    </row>
    <row r="2105" spans="1:39" x14ac:dyDescent="0.3">
      <c r="A2105" s="5">
        <v>10372266</v>
      </c>
      <c r="B2105" s="6">
        <v>4250427416618</v>
      </c>
      <c r="C2105" s="5" t="s">
        <v>2294</v>
      </c>
      <c r="D2105" s="5" t="s">
        <v>5755</v>
      </c>
      <c r="E2105" s="12">
        <v>276.60000000000002</v>
      </c>
      <c r="F2105" s="5" t="s">
        <v>68</v>
      </c>
      <c r="G2105" s="5">
        <v>2954520</v>
      </c>
      <c r="H2105" s="36" t="s">
        <v>2294</v>
      </c>
      <c r="I2105" s="5">
        <v>295</v>
      </c>
      <c r="J2105" s="5">
        <v>45</v>
      </c>
      <c r="K2105" s="5">
        <v>20</v>
      </c>
      <c r="L2105" s="5" t="s">
        <v>5732</v>
      </c>
      <c r="M2105" s="5">
        <v>114</v>
      </c>
      <c r="N2105" s="5"/>
      <c r="O2105" s="5" t="s">
        <v>25</v>
      </c>
      <c r="P2105" s="5"/>
      <c r="Q2105" s="5" t="s">
        <v>26</v>
      </c>
      <c r="R2105" s="5" t="s">
        <v>27</v>
      </c>
      <c r="S2105" s="5">
        <v>74</v>
      </c>
      <c r="T2105" s="5" t="s">
        <v>22</v>
      </c>
      <c r="U2105" s="5" t="s">
        <v>23</v>
      </c>
      <c r="V2105" s="5" t="s">
        <v>24</v>
      </c>
      <c r="W2105" s="12">
        <v>276.60000000000002</v>
      </c>
      <c r="X2105" s="7" t="str">
        <f t="shared" si="132"/>
        <v>NP</v>
      </c>
      <c r="Y2105" s="5">
        <f t="shared" si="133"/>
        <v>176</v>
      </c>
      <c r="AI2105">
        <f>VLOOKUP(A2105,NP!$A:$B,2,FALSE)</f>
        <v>176</v>
      </c>
      <c r="AJ2105">
        <f t="shared" si="134"/>
        <v>176</v>
      </c>
      <c r="AK2105">
        <f>VLOOKUP(F2105,Kondition!$B$4:$AG$309,24,FALSE)*100</f>
        <v>34</v>
      </c>
      <c r="AL2105" t="e">
        <f t="shared" si="135"/>
        <v>#REF!</v>
      </c>
      <c r="AM2105">
        <v>19</v>
      </c>
    </row>
    <row r="2106" spans="1:39" x14ac:dyDescent="0.3">
      <c r="A2106" s="5">
        <v>10372294</v>
      </c>
      <c r="B2106" s="6">
        <v>4250427416700</v>
      </c>
      <c r="C2106" s="5" t="s">
        <v>2294</v>
      </c>
      <c r="D2106" s="5" t="s">
        <v>5756</v>
      </c>
      <c r="E2106" s="12">
        <v>138.30000000000001</v>
      </c>
      <c r="F2106" s="5" t="s">
        <v>68</v>
      </c>
      <c r="G2106" s="5">
        <v>2356017</v>
      </c>
      <c r="H2106" s="36" t="s">
        <v>2294</v>
      </c>
      <c r="I2106" s="5">
        <v>235</v>
      </c>
      <c r="J2106" s="5">
        <v>60</v>
      </c>
      <c r="K2106" s="5">
        <v>17</v>
      </c>
      <c r="L2106" s="5" t="s">
        <v>5732</v>
      </c>
      <c r="M2106" s="5">
        <v>102</v>
      </c>
      <c r="N2106" s="5"/>
      <c r="O2106" s="5" t="s">
        <v>25</v>
      </c>
      <c r="P2106" s="5"/>
      <c r="Q2106" s="5" t="s">
        <v>26</v>
      </c>
      <c r="R2106" s="5" t="s">
        <v>27</v>
      </c>
      <c r="S2106" s="5">
        <v>71</v>
      </c>
      <c r="T2106" s="5" t="s">
        <v>22</v>
      </c>
      <c r="U2106" s="5" t="s">
        <v>23</v>
      </c>
      <c r="V2106" s="5" t="s">
        <v>24</v>
      </c>
      <c r="W2106" s="12">
        <v>138.30000000000001</v>
      </c>
      <c r="X2106" s="7">
        <f t="shared" si="132"/>
        <v>0.3</v>
      </c>
      <c r="Y2106" s="5">
        <f t="shared" si="133"/>
        <v>96.81</v>
      </c>
      <c r="AI2106" t="e">
        <f>VLOOKUP(A2106,NP!$A:$B,2,FALSE)</f>
        <v>#N/A</v>
      </c>
      <c r="AJ2106">
        <f t="shared" si="134"/>
        <v>0</v>
      </c>
      <c r="AK2106">
        <f>VLOOKUP(F2106,Kondition!$B$4:$AG$31,15,FALSE)*100</f>
        <v>30</v>
      </c>
      <c r="AL2106" t="e">
        <f t="shared" si="135"/>
        <v>#REF!</v>
      </c>
      <c r="AM2106">
        <v>17</v>
      </c>
    </row>
    <row r="2107" spans="1:39" x14ac:dyDescent="0.3">
      <c r="A2107" s="5">
        <v>10372296</v>
      </c>
      <c r="B2107" s="6">
        <v>4250427416663</v>
      </c>
      <c r="C2107" s="5" t="s">
        <v>2294</v>
      </c>
      <c r="D2107" s="5" t="s">
        <v>5757</v>
      </c>
      <c r="E2107" s="12">
        <v>150.80000000000001</v>
      </c>
      <c r="F2107" s="5" t="s">
        <v>68</v>
      </c>
      <c r="G2107" s="5">
        <v>2555518</v>
      </c>
      <c r="H2107" s="36" t="s">
        <v>2294</v>
      </c>
      <c r="I2107" s="5">
        <v>255</v>
      </c>
      <c r="J2107" s="5">
        <v>55</v>
      </c>
      <c r="K2107" s="5">
        <v>18</v>
      </c>
      <c r="L2107" s="5" t="s">
        <v>5732</v>
      </c>
      <c r="M2107" s="5">
        <v>109</v>
      </c>
      <c r="N2107" s="5"/>
      <c r="O2107" s="5" t="s">
        <v>25</v>
      </c>
      <c r="P2107" s="5"/>
      <c r="Q2107" s="5" t="s">
        <v>26</v>
      </c>
      <c r="R2107" s="5" t="s">
        <v>27</v>
      </c>
      <c r="S2107" s="5">
        <v>73</v>
      </c>
      <c r="T2107" s="5" t="s">
        <v>22</v>
      </c>
      <c r="U2107" s="5" t="s">
        <v>23</v>
      </c>
      <c r="V2107" s="5" t="s">
        <v>24</v>
      </c>
      <c r="W2107" s="12">
        <v>150.80000000000001</v>
      </c>
      <c r="X2107" s="7">
        <f t="shared" si="132"/>
        <v>0.3</v>
      </c>
      <c r="Y2107" s="5">
        <f t="shared" si="133"/>
        <v>105.56</v>
      </c>
      <c r="AI2107" t="e">
        <f>VLOOKUP(A2107,NP!$A:$B,2,FALSE)</f>
        <v>#N/A</v>
      </c>
      <c r="AJ2107">
        <f t="shared" si="134"/>
        <v>0</v>
      </c>
      <c r="AK2107">
        <f>VLOOKUP(F2107,Kondition!$B$4:$AG$31,18,FALSE)*100</f>
        <v>30</v>
      </c>
      <c r="AL2107" t="e">
        <f t="shared" si="135"/>
        <v>#REF!</v>
      </c>
      <c r="AM2107">
        <v>17</v>
      </c>
    </row>
    <row r="2108" spans="1:39" x14ac:dyDescent="0.3">
      <c r="A2108" s="5">
        <v>10372303</v>
      </c>
      <c r="B2108" s="6">
        <v>4250427416779</v>
      </c>
      <c r="C2108" s="5" t="s">
        <v>2294</v>
      </c>
      <c r="D2108" s="5" t="s">
        <v>5758</v>
      </c>
      <c r="E2108" s="12">
        <v>120.6</v>
      </c>
      <c r="F2108" s="5" t="s">
        <v>68</v>
      </c>
      <c r="G2108" s="5">
        <v>2357016</v>
      </c>
      <c r="H2108" s="36" t="s">
        <v>2294</v>
      </c>
      <c r="I2108" s="5">
        <v>235</v>
      </c>
      <c r="J2108" s="5">
        <v>70</v>
      </c>
      <c r="K2108" s="5">
        <v>16</v>
      </c>
      <c r="L2108" s="5" t="s">
        <v>5732</v>
      </c>
      <c r="M2108" s="5">
        <v>109</v>
      </c>
      <c r="N2108" s="5"/>
      <c r="O2108" s="5" t="s">
        <v>19</v>
      </c>
      <c r="P2108" s="5"/>
      <c r="Q2108" s="5" t="s">
        <v>26</v>
      </c>
      <c r="R2108" s="5" t="s">
        <v>27</v>
      </c>
      <c r="S2108" s="5">
        <v>72</v>
      </c>
      <c r="T2108" s="5" t="s">
        <v>22</v>
      </c>
      <c r="U2108" s="5" t="s">
        <v>23</v>
      </c>
      <c r="V2108" s="5" t="s">
        <v>24</v>
      </c>
      <c r="W2108" s="12">
        <v>120.6</v>
      </c>
      <c r="X2108" s="7">
        <f t="shared" si="132"/>
        <v>0.3</v>
      </c>
      <c r="Y2108" s="5">
        <f t="shared" si="133"/>
        <v>84.419999999999987</v>
      </c>
      <c r="AI2108" t="e">
        <f>VLOOKUP(A2108,NP!$A:$B,2,FALSE)</f>
        <v>#N/A</v>
      </c>
      <c r="AJ2108">
        <f t="shared" si="134"/>
        <v>0</v>
      </c>
      <c r="AK2108">
        <f>VLOOKUP(F2108,Kondition!$B$4:$AG$31,12,FALSE)*100</f>
        <v>30</v>
      </c>
      <c r="AL2108" t="e">
        <f t="shared" si="135"/>
        <v>#REF!</v>
      </c>
      <c r="AM2108">
        <v>16</v>
      </c>
    </row>
    <row r="2109" spans="1:39" x14ac:dyDescent="0.3">
      <c r="A2109" s="5">
        <v>10372304</v>
      </c>
      <c r="B2109" s="6">
        <v>4250427416748</v>
      </c>
      <c r="C2109" s="5" t="s">
        <v>2294</v>
      </c>
      <c r="D2109" s="5" t="s">
        <v>5759</v>
      </c>
      <c r="E2109" s="12">
        <v>144.6</v>
      </c>
      <c r="F2109" s="5" t="s">
        <v>68</v>
      </c>
      <c r="G2109" s="5">
        <v>2356517</v>
      </c>
      <c r="H2109" s="36" t="s">
        <v>2294</v>
      </c>
      <c r="I2109" s="5">
        <v>235</v>
      </c>
      <c r="J2109" s="5">
        <v>65</v>
      </c>
      <c r="K2109" s="5">
        <v>17</v>
      </c>
      <c r="L2109" s="5" t="s">
        <v>5732</v>
      </c>
      <c r="M2109" s="5">
        <v>108</v>
      </c>
      <c r="N2109" s="5"/>
      <c r="O2109" s="5" t="s">
        <v>25</v>
      </c>
      <c r="P2109" s="5"/>
      <c r="Q2109" s="5" t="s">
        <v>21</v>
      </c>
      <c r="R2109" s="5" t="s">
        <v>27</v>
      </c>
      <c r="S2109" s="5">
        <v>72</v>
      </c>
      <c r="T2109" s="5" t="s">
        <v>22</v>
      </c>
      <c r="U2109" s="5" t="s">
        <v>23</v>
      </c>
      <c r="V2109" s="5" t="s">
        <v>24</v>
      </c>
      <c r="W2109" s="12">
        <v>144.6</v>
      </c>
      <c r="X2109" s="7">
        <f t="shared" si="132"/>
        <v>0.3</v>
      </c>
      <c r="Y2109" s="5">
        <f t="shared" si="133"/>
        <v>101.21999999999998</v>
      </c>
      <c r="AI2109" t="e">
        <f>VLOOKUP(A2109,NP!$A:$B,2,FALSE)</f>
        <v>#N/A</v>
      </c>
      <c r="AJ2109">
        <f t="shared" si="134"/>
        <v>0</v>
      </c>
      <c r="AK2109">
        <f>VLOOKUP(F2109,Kondition!$B$4:$AG$31,15,FALSE)*100</f>
        <v>30</v>
      </c>
      <c r="AL2109" t="e">
        <f t="shared" si="135"/>
        <v>#REF!</v>
      </c>
      <c r="AM2109">
        <v>17</v>
      </c>
    </row>
    <row r="2110" spans="1:39" x14ac:dyDescent="0.3">
      <c r="A2110" s="5">
        <v>10372306</v>
      </c>
      <c r="B2110" s="6">
        <v>4250427416687</v>
      </c>
      <c r="C2110" s="5" t="s">
        <v>2294</v>
      </c>
      <c r="D2110" s="5" t="s">
        <v>5760</v>
      </c>
      <c r="E2110" s="12">
        <v>211.1</v>
      </c>
      <c r="F2110" s="5" t="s">
        <v>68</v>
      </c>
      <c r="G2110" s="5">
        <v>2555519</v>
      </c>
      <c r="H2110" s="36" t="s">
        <v>2294</v>
      </c>
      <c r="I2110" s="5">
        <v>255</v>
      </c>
      <c r="J2110" s="5">
        <v>55</v>
      </c>
      <c r="K2110" s="5">
        <v>19</v>
      </c>
      <c r="L2110" s="5" t="s">
        <v>5732</v>
      </c>
      <c r="M2110" s="5">
        <v>111</v>
      </c>
      <c r="N2110" s="5"/>
      <c r="O2110" s="5" t="s">
        <v>25</v>
      </c>
      <c r="P2110" s="5"/>
      <c r="Q2110" s="5" t="s">
        <v>26</v>
      </c>
      <c r="R2110" s="5" t="s">
        <v>27</v>
      </c>
      <c r="S2110" s="5">
        <v>73</v>
      </c>
      <c r="T2110" s="5" t="s">
        <v>22</v>
      </c>
      <c r="U2110" s="5" t="s">
        <v>23</v>
      </c>
      <c r="V2110" s="5" t="s">
        <v>24</v>
      </c>
      <c r="W2110" s="12">
        <v>211.1</v>
      </c>
      <c r="X2110" s="7">
        <f t="shared" si="132"/>
        <v>0.34</v>
      </c>
      <c r="Y2110" s="5">
        <f t="shared" si="133"/>
        <v>139.32599999999999</v>
      </c>
      <c r="AI2110" t="e">
        <f>VLOOKUP(A2110,NP!$A:$B,2,FALSE)</f>
        <v>#N/A</v>
      </c>
      <c r="AJ2110">
        <f t="shared" si="134"/>
        <v>0</v>
      </c>
      <c r="AK2110">
        <f>VLOOKUP(F2110,Kondition!$B$4:$AG$31,21,FALSE)*100</f>
        <v>34</v>
      </c>
      <c r="AL2110" t="e">
        <f t="shared" si="135"/>
        <v>#REF!</v>
      </c>
      <c r="AM2110">
        <v>19</v>
      </c>
    </row>
    <row r="2111" spans="1:39" x14ac:dyDescent="0.3">
      <c r="A2111" s="5">
        <v>10372308</v>
      </c>
      <c r="B2111" s="6">
        <v>4250427416649</v>
      </c>
      <c r="C2111" s="5" t="s">
        <v>2294</v>
      </c>
      <c r="D2111" s="5" t="s">
        <v>5761</v>
      </c>
      <c r="E2111" s="12">
        <v>211.1</v>
      </c>
      <c r="F2111" s="5" t="s">
        <v>68</v>
      </c>
      <c r="G2111" s="5">
        <v>2655019</v>
      </c>
      <c r="H2111" s="36" t="s">
        <v>2294</v>
      </c>
      <c r="I2111" s="5">
        <v>265</v>
      </c>
      <c r="J2111" s="5">
        <v>50</v>
      </c>
      <c r="K2111" s="5">
        <v>19</v>
      </c>
      <c r="L2111" s="5" t="s">
        <v>5732</v>
      </c>
      <c r="M2111" s="5">
        <v>110</v>
      </c>
      <c r="N2111" s="5"/>
      <c r="O2111" s="5" t="s">
        <v>25</v>
      </c>
      <c r="P2111" s="5"/>
      <c r="Q2111" s="5" t="s">
        <v>26</v>
      </c>
      <c r="R2111" s="5" t="s">
        <v>27</v>
      </c>
      <c r="S2111" s="5">
        <v>73</v>
      </c>
      <c r="T2111" s="5" t="s">
        <v>22</v>
      </c>
      <c r="U2111" s="5" t="s">
        <v>23</v>
      </c>
      <c r="V2111" s="5" t="s">
        <v>24</v>
      </c>
      <c r="W2111" s="12">
        <v>211.1</v>
      </c>
      <c r="X2111" s="7">
        <f t="shared" si="132"/>
        <v>0.34</v>
      </c>
      <c r="Y2111" s="5">
        <f t="shared" si="133"/>
        <v>139.32599999999999</v>
      </c>
      <c r="AI2111" t="e">
        <f>VLOOKUP(A2111,NP!$A:$B,2,FALSE)</f>
        <v>#N/A</v>
      </c>
      <c r="AJ2111">
        <f t="shared" si="134"/>
        <v>0</v>
      </c>
      <c r="AK2111">
        <f>VLOOKUP(F2111,Kondition!$B$4:$AG$31,21,FALSE)*100</f>
        <v>34</v>
      </c>
      <c r="AL2111" t="e">
        <f t="shared" si="135"/>
        <v>#REF!</v>
      </c>
      <c r="AM2111">
        <v>19</v>
      </c>
    </row>
    <row r="2112" spans="1:39" x14ac:dyDescent="0.3">
      <c r="A2112" s="5">
        <v>10372312</v>
      </c>
      <c r="B2112" s="6">
        <v>4250427416632</v>
      </c>
      <c r="C2112" s="5" t="s">
        <v>2294</v>
      </c>
      <c r="D2112" s="5" t="s">
        <v>5762</v>
      </c>
      <c r="E2112" s="12">
        <v>197.6</v>
      </c>
      <c r="F2112" s="5" t="s">
        <v>68</v>
      </c>
      <c r="G2112" s="5">
        <v>2555019</v>
      </c>
      <c r="H2112" s="36" t="s">
        <v>2294</v>
      </c>
      <c r="I2112" s="5">
        <v>255</v>
      </c>
      <c r="J2112" s="5">
        <v>50</v>
      </c>
      <c r="K2112" s="5">
        <v>19</v>
      </c>
      <c r="L2112" s="5" t="s">
        <v>5732</v>
      </c>
      <c r="M2112" s="5">
        <v>107</v>
      </c>
      <c r="N2112" s="5"/>
      <c r="O2112" s="5" t="s">
        <v>25</v>
      </c>
      <c r="P2112" s="5"/>
      <c r="Q2112" s="5" t="s">
        <v>26</v>
      </c>
      <c r="R2112" s="5" t="s">
        <v>27</v>
      </c>
      <c r="S2112" s="5">
        <v>73</v>
      </c>
      <c r="T2112" s="5" t="s">
        <v>22</v>
      </c>
      <c r="U2112" s="5" t="s">
        <v>23</v>
      </c>
      <c r="V2112" s="5" t="s">
        <v>24</v>
      </c>
      <c r="W2112" s="12">
        <v>197.6</v>
      </c>
      <c r="X2112" s="7">
        <f t="shared" si="132"/>
        <v>0.34</v>
      </c>
      <c r="Y2112" s="5">
        <f t="shared" si="133"/>
        <v>130.41599999999997</v>
      </c>
      <c r="AI2112" t="e">
        <f>VLOOKUP(A2112,NP!$A:$B,2,FALSE)</f>
        <v>#N/A</v>
      </c>
      <c r="AJ2112">
        <f t="shared" si="134"/>
        <v>0</v>
      </c>
      <c r="AK2112">
        <f>VLOOKUP(F2112,Kondition!$B$4:$AG$31,21,FALSE)*100</f>
        <v>34</v>
      </c>
      <c r="AL2112" t="e">
        <f t="shared" si="135"/>
        <v>#REF!</v>
      </c>
      <c r="AM2112">
        <v>19</v>
      </c>
    </row>
    <row r="2113" spans="1:39" x14ac:dyDescent="0.3">
      <c r="A2113" s="5">
        <v>10372313</v>
      </c>
      <c r="B2113" s="6">
        <v>4250427416625</v>
      </c>
      <c r="C2113" s="5" t="s">
        <v>2294</v>
      </c>
      <c r="D2113" s="5" t="s">
        <v>5763</v>
      </c>
      <c r="E2113" s="12">
        <v>201.8</v>
      </c>
      <c r="F2113" s="5" t="s">
        <v>68</v>
      </c>
      <c r="G2113" s="5">
        <v>2355019</v>
      </c>
      <c r="H2113" s="36" t="s">
        <v>2294</v>
      </c>
      <c r="I2113" s="5">
        <v>235</v>
      </c>
      <c r="J2113" s="5">
        <v>50</v>
      </c>
      <c r="K2113" s="5">
        <v>19</v>
      </c>
      <c r="L2113" s="5" t="s">
        <v>5732</v>
      </c>
      <c r="M2113" s="5">
        <v>103</v>
      </c>
      <c r="N2113" s="5"/>
      <c r="O2113" s="5" t="s">
        <v>25</v>
      </c>
      <c r="P2113" s="5"/>
      <c r="Q2113" s="5" t="s">
        <v>26</v>
      </c>
      <c r="R2113" s="5" t="s">
        <v>27</v>
      </c>
      <c r="S2113" s="5">
        <v>72</v>
      </c>
      <c r="T2113" s="5" t="s">
        <v>22</v>
      </c>
      <c r="U2113" s="5" t="s">
        <v>23</v>
      </c>
      <c r="V2113" s="5" t="s">
        <v>24</v>
      </c>
      <c r="W2113" s="12">
        <v>201.8</v>
      </c>
      <c r="X2113" s="7">
        <f t="shared" si="132"/>
        <v>0.34</v>
      </c>
      <c r="Y2113" s="5">
        <f t="shared" si="133"/>
        <v>133.18799999999999</v>
      </c>
      <c r="AI2113" t="e">
        <f>VLOOKUP(A2113,NP!$A:$B,2,FALSE)</f>
        <v>#N/A</v>
      </c>
      <c r="AJ2113">
        <f t="shared" si="134"/>
        <v>0</v>
      </c>
      <c r="AK2113">
        <f>VLOOKUP(F2113,Kondition!$B$4:$AG$31,21,FALSE)*100</f>
        <v>34</v>
      </c>
      <c r="AL2113" t="e">
        <f t="shared" si="135"/>
        <v>#REF!</v>
      </c>
      <c r="AM2113">
        <v>19</v>
      </c>
    </row>
    <row r="2114" spans="1:39" x14ac:dyDescent="0.3">
      <c r="A2114" s="5">
        <v>10372314</v>
      </c>
      <c r="B2114" s="6">
        <v>4250427416601</v>
      </c>
      <c r="C2114" s="5" t="s">
        <v>2294</v>
      </c>
      <c r="D2114" s="5" t="s">
        <v>5764</v>
      </c>
      <c r="E2114" s="12">
        <v>251.7</v>
      </c>
      <c r="F2114" s="5" t="s">
        <v>68</v>
      </c>
      <c r="G2114" s="5">
        <v>2754520</v>
      </c>
      <c r="H2114" s="36" t="s">
        <v>2294</v>
      </c>
      <c r="I2114" s="5">
        <v>275</v>
      </c>
      <c r="J2114" s="5">
        <v>45</v>
      </c>
      <c r="K2114" s="5">
        <v>20</v>
      </c>
      <c r="L2114" s="5" t="s">
        <v>5732</v>
      </c>
      <c r="M2114" s="5">
        <v>110</v>
      </c>
      <c r="N2114" s="5"/>
      <c r="O2114" s="5" t="s">
        <v>25</v>
      </c>
      <c r="P2114" s="5"/>
      <c r="Q2114" s="5" t="s">
        <v>26</v>
      </c>
      <c r="R2114" s="5" t="s">
        <v>27</v>
      </c>
      <c r="S2114" s="5">
        <v>73</v>
      </c>
      <c r="T2114" s="5" t="s">
        <v>22</v>
      </c>
      <c r="U2114" s="5" t="s">
        <v>23</v>
      </c>
      <c r="V2114" s="5" t="s">
        <v>24</v>
      </c>
      <c r="W2114" s="12">
        <v>251.7</v>
      </c>
      <c r="X2114" s="7" t="str">
        <f t="shared" si="132"/>
        <v>NP</v>
      </c>
      <c r="Y2114" s="5">
        <f t="shared" si="133"/>
        <v>164</v>
      </c>
      <c r="AI2114">
        <f>VLOOKUP(A2114,NP!$A:$B,2,FALSE)</f>
        <v>164</v>
      </c>
      <c r="AJ2114">
        <f t="shared" si="134"/>
        <v>164</v>
      </c>
      <c r="AK2114">
        <f>VLOOKUP(F2114,Kondition!$B$4:$AG$309,24,FALSE)*100</f>
        <v>34</v>
      </c>
      <c r="AL2114" t="e">
        <f t="shared" si="135"/>
        <v>#REF!</v>
      </c>
      <c r="AM2114">
        <v>19</v>
      </c>
    </row>
    <row r="2115" spans="1:39" x14ac:dyDescent="0.3">
      <c r="A2115" s="5">
        <v>10372315</v>
      </c>
      <c r="B2115" s="6">
        <v>4250427416595</v>
      </c>
      <c r="C2115" s="5" t="s">
        <v>2294</v>
      </c>
      <c r="D2115" s="5" t="s">
        <v>5765</v>
      </c>
      <c r="E2115" s="12">
        <v>246.5</v>
      </c>
      <c r="F2115" s="5" t="s">
        <v>68</v>
      </c>
      <c r="G2115" s="5">
        <v>2554520</v>
      </c>
      <c r="H2115" s="36" t="s">
        <v>2294</v>
      </c>
      <c r="I2115" s="5">
        <v>255</v>
      </c>
      <c r="J2115" s="5">
        <v>45</v>
      </c>
      <c r="K2115" s="5">
        <v>20</v>
      </c>
      <c r="L2115" s="5" t="s">
        <v>5732</v>
      </c>
      <c r="M2115" s="5">
        <v>105</v>
      </c>
      <c r="N2115" s="5"/>
      <c r="O2115" s="5" t="s">
        <v>25</v>
      </c>
      <c r="P2115" s="5"/>
      <c r="Q2115" s="5" t="s">
        <v>26</v>
      </c>
      <c r="R2115" s="5" t="s">
        <v>27</v>
      </c>
      <c r="S2115" s="5">
        <v>73</v>
      </c>
      <c r="T2115" s="5" t="s">
        <v>22</v>
      </c>
      <c r="U2115" s="5" t="s">
        <v>23</v>
      </c>
      <c r="V2115" s="5" t="s">
        <v>24</v>
      </c>
      <c r="W2115" s="12">
        <v>246.5</v>
      </c>
      <c r="X2115" s="7" t="str">
        <f t="shared" si="132"/>
        <v>NP</v>
      </c>
      <c r="Y2115" s="5">
        <f t="shared" si="133"/>
        <v>161.5</v>
      </c>
      <c r="AI2115">
        <f>VLOOKUP(A2115,NP!$A:$B,2,FALSE)</f>
        <v>161.5</v>
      </c>
      <c r="AJ2115">
        <f t="shared" si="134"/>
        <v>161.5</v>
      </c>
      <c r="AK2115">
        <f>VLOOKUP(F2115,Kondition!$B$4:$AG$309,24,FALSE)*100</f>
        <v>34</v>
      </c>
      <c r="AL2115" t="e">
        <f t="shared" si="135"/>
        <v>#REF!</v>
      </c>
      <c r="AM2115">
        <v>19</v>
      </c>
    </row>
    <row r="2116" spans="1:39" x14ac:dyDescent="0.3">
      <c r="A2116" s="5">
        <v>10372318</v>
      </c>
      <c r="B2116" s="6">
        <v>4250427416724</v>
      </c>
      <c r="C2116" s="5" t="s">
        <v>2294</v>
      </c>
      <c r="D2116" s="5" t="s">
        <v>5766</v>
      </c>
      <c r="E2116" s="12">
        <v>169.5</v>
      </c>
      <c r="F2116" s="5" t="s">
        <v>68</v>
      </c>
      <c r="G2116" s="5">
        <v>2556018</v>
      </c>
      <c r="H2116" s="36" t="s">
        <v>2294</v>
      </c>
      <c r="I2116" s="5">
        <v>255</v>
      </c>
      <c r="J2116" s="5">
        <v>60</v>
      </c>
      <c r="K2116" s="5">
        <v>18</v>
      </c>
      <c r="L2116" s="5" t="s">
        <v>5732</v>
      </c>
      <c r="M2116" s="5">
        <v>112</v>
      </c>
      <c r="N2116" s="5"/>
      <c r="O2116" s="5" t="s">
        <v>25</v>
      </c>
      <c r="P2116" s="5"/>
      <c r="Q2116" s="5" t="s">
        <v>21</v>
      </c>
      <c r="R2116" s="5" t="s">
        <v>27</v>
      </c>
      <c r="S2116" s="5">
        <v>72</v>
      </c>
      <c r="T2116" s="5" t="s">
        <v>22</v>
      </c>
      <c r="U2116" s="5" t="s">
        <v>23</v>
      </c>
      <c r="V2116" s="5" t="s">
        <v>24</v>
      </c>
      <c r="W2116" s="12">
        <v>169.5</v>
      </c>
      <c r="X2116" s="7">
        <f t="shared" si="132"/>
        <v>0.3</v>
      </c>
      <c r="Y2116" s="5">
        <f t="shared" si="133"/>
        <v>118.64999999999999</v>
      </c>
      <c r="AI2116" t="e">
        <f>VLOOKUP(A2116,NP!$A:$B,2,FALSE)</f>
        <v>#N/A</v>
      </c>
      <c r="AJ2116">
        <f t="shared" si="134"/>
        <v>0</v>
      </c>
      <c r="AK2116">
        <f>VLOOKUP(F2116,Kondition!$B$4:$AG$31,18,FALSE)*100</f>
        <v>30</v>
      </c>
      <c r="AL2116" t="e">
        <f t="shared" si="135"/>
        <v>#REF!</v>
      </c>
      <c r="AM2116">
        <v>17</v>
      </c>
    </row>
    <row r="2117" spans="1:39" x14ac:dyDescent="0.3">
      <c r="A2117" s="5">
        <v>10372338</v>
      </c>
      <c r="B2117" s="6">
        <v>4250427416793</v>
      </c>
      <c r="C2117" s="5" t="s">
        <v>2294</v>
      </c>
      <c r="D2117" s="5" t="s">
        <v>5767</v>
      </c>
      <c r="E2117" s="12">
        <v>145.6</v>
      </c>
      <c r="F2117" s="5" t="s">
        <v>68</v>
      </c>
      <c r="G2117" s="5">
        <v>2357017</v>
      </c>
      <c r="H2117" s="36" t="s">
        <v>2294</v>
      </c>
      <c r="I2117" s="5">
        <v>235</v>
      </c>
      <c r="J2117" s="5">
        <v>70</v>
      </c>
      <c r="K2117" s="5">
        <v>17</v>
      </c>
      <c r="L2117" s="5" t="s">
        <v>5732</v>
      </c>
      <c r="M2117" s="5">
        <v>109</v>
      </c>
      <c r="N2117" s="5"/>
      <c r="O2117" s="5" t="s">
        <v>19</v>
      </c>
      <c r="P2117" s="5"/>
      <c r="Q2117" s="5" t="s">
        <v>21</v>
      </c>
      <c r="R2117" s="5" t="s">
        <v>27</v>
      </c>
      <c r="S2117" s="5">
        <v>72</v>
      </c>
      <c r="T2117" s="5" t="s">
        <v>22</v>
      </c>
      <c r="U2117" s="5" t="s">
        <v>23</v>
      </c>
      <c r="V2117" s="5" t="s">
        <v>24</v>
      </c>
      <c r="W2117" s="12">
        <v>145.6</v>
      </c>
      <c r="X2117" s="7">
        <f t="shared" si="132"/>
        <v>0.3</v>
      </c>
      <c r="Y2117" s="5">
        <f t="shared" si="133"/>
        <v>101.91999999999999</v>
      </c>
      <c r="AI2117" t="e">
        <f>VLOOKUP(A2117,NP!$A:$B,2,FALSE)</f>
        <v>#N/A</v>
      </c>
      <c r="AJ2117">
        <f t="shared" si="134"/>
        <v>0</v>
      </c>
      <c r="AK2117">
        <f>VLOOKUP(F2117,Kondition!$B$4:$AG$31,15,FALSE)*100</f>
        <v>30</v>
      </c>
      <c r="AL2117" t="e">
        <f t="shared" si="135"/>
        <v>#REF!</v>
      </c>
      <c r="AM2117">
        <v>17</v>
      </c>
    </row>
    <row r="2118" spans="1:39" x14ac:dyDescent="0.3">
      <c r="A2118" s="5">
        <v>10372353</v>
      </c>
      <c r="B2118" s="6">
        <v>4250427416717</v>
      </c>
      <c r="C2118" s="5" t="s">
        <v>2294</v>
      </c>
      <c r="D2118" s="5" t="s">
        <v>5768</v>
      </c>
      <c r="E2118" s="12">
        <v>156</v>
      </c>
      <c r="F2118" s="5" t="s">
        <v>68</v>
      </c>
      <c r="G2118" s="5">
        <v>2356018</v>
      </c>
      <c r="H2118" s="36" t="s">
        <v>2294</v>
      </c>
      <c r="I2118" s="5">
        <v>235</v>
      </c>
      <c r="J2118" s="5">
        <v>60</v>
      </c>
      <c r="K2118" s="5">
        <v>18</v>
      </c>
      <c r="L2118" s="5" t="s">
        <v>5732</v>
      </c>
      <c r="M2118" s="5">
        <v>107</v>
      </c>
      <c r="N2118" s="5"/>
      <c r="O2118" s="5" t="s">
        <v>25</v>
      </c>
      <c r="P2118" s="5"/>
      <c r="Q2118" s="5" t="s">
        <v>26</v>
      </c>
      <c r="R2118" s="5" t="s">
        <v>27</v>
      </c>
      <c r="S2118" s="5">
        <v>72</v>
      </c>
      <c r="T2118" s="5" t="s">
        <v>22</v>
      </c>
      <c r="U2118" s="5" t="s">
        <v>23</v>
      </c>
      <c r="V2118" s="5" t="s">
        <v>24</v>
      </c>
      <c r="W2118" s="12">
        <v>156</v>
      </c>
      <c r="X2118" s="7">
        <f t="shared" si="132"/>
        <v>0.3</v>
      </c>
      <c r="Y2118" s="5">
        <f t="shared" si="133"/>
        <v>109.19999999999999</v>
      </c>
      <c r="AI2118" t="e">
        <f>VLOOKUP(A2118,NP!$A:$B,2,FALSE)</f>
        <v>#N/A</v>
      </c>
      <c r="AJ2118">
        <f t="shared" si="134"/>
        <v>0</v>
      </c>
      <c r="AK2118">
        <f>VLOOKUP(F2118,Kondition!$B$4:$AG$31,18,FALSE)*100</f>
        <v>30</v>
      </c>
      <c r="AL2118" t="e">
        <f t="shared" si="135"/>
        <v>#REF!</v>
      </c>
      <c r="AM2118">
        <v>17</v>
      </c>
    </row>
    <row r="2119" spans="1:39" x14ac:dyDescent="0.3">
      <c r="A2119" s="5">
        <v>10372662</v>
      </c>
      <c r="B2119" s="6">
        <v>4250427418582</v>
      </c>
      <c r="C2119" s="5" t="s">
        <v>2294</v>
      </c>
      <c r="D2119" s="5" t="s">
        <v>5769</v>
      </c>
      <c r="E2119" s="12">
        <v>189.3</v>
      </c>
      <c r="F2119" s="5" t="s">
        <v>68</v>
      </c>
      <c r="G2119" s="5">
        <v>2255018</v>
      </c>
      <c r="H2119" s="36" t="s">
        <v>2294</v>
      </c>
      <c r="I2119" s="5">
        <v>225</v>
      </c>
      <c r="J2119" s="5">
        <v>50</v>
      </c>
      <c r="K2119" s="5">
        <v>18</v>
      </c>
      <c r="L2119" s="5" t="s">
        <v>5732</v>
      </c>
      <c r="M2119" s="5">
        <v>99</v>
      </c>
      <c r="N2119" s="5"/>
      <c r="O2119" s="5" t="s">
        <v>25</v>
      </c>
      <c r="P2119" s="5"/>
      <c r="Q2119" s="5" t="s">
        <v>20</v>
      </c>
      <c r="R2119" s="5" t="s">
        <v>27</v>
      </c>
      <c r="S2119" s="5">
        <v>72</v>
      </c>
      <c r="T2119" s="5" t="s">
        <v>22</v>
      </c>
      <c r="U2119" s="5" t="s">
        <v>23</v>
      </c>
      <c r="V2119" s="5" t="s">
        <v>24</v>
      </c>
      <c r="W2119" s="12">
        <v>189.3</v>
      </c>
      <c r="X2119" s="7">
        <f t="shared" si="132"/>
        <v>0.3</v>
      </c>
      <c r="Y2119" s="5">
        <f t="shared" si="133"/>
        <v>132.51</v>
      </c>
      <c r="AI2119" t="e">
        <f>VLOOKUP(A2119,NP!$A:$B,2,FALSE)</f>
        <v>#N/A</v>
      </c>
      <c r="AJ2119">
        <f t="shared" si="134"/>
        <v>0</v>
      </c>
      <c r="AK2119">
        <f>VLOOKUP(F2119,Kondition!$B$4:$AG$31,18,FALSE)*100</f>
        <v>30</v>
      </c>
      <c r="AL2119" t="e">
        <f t="shared" si="135"/>
        <v>#REF!</v>
      </c>
      <c r="AM2119">
        <v>17</v>
      </c>
    </row>
    <row r="2120" spans="1:39" x14ac:dyDescent="0.3">
      <c r="A2120" s="5">
        <v>10373016</v>
      </c>
      <c r="B2120" s="6">
        <v>4250427418575</v>
      </c>
      <c r="C2120" s="5" t="s">
        <v>2294</v>
      </c>
      <c r="D2120" s="5" t="s">
        <v>5770</v>
      </c>
      <c r="E2120" s="12">
        <v>225.7</v>
      </c>
      <c r="F2120" s="5" t="s">
        <v>68</v>
      </c>
      <c r="G2120" s="5">
        <v>2655519</v>
      </c>
      <c r="H2120" s="36" t="s">
        <v>2294</v>
      </c>
      <c r="I2120" s="5">
        <v>265</v>
      </c>
      <c r="J2120" s="5">
        <v>55</v>
      </c>
      <c r="K2120" s="5">
        <v>19</v>
      </c>
      <c r="L2120" s="5" t="s">
        <v>5732</v>
      </c>
      <c r="M2120" s="5">
        <v>109</v>
      </c>
      <c r="N2120" s="5"/>
      <c r="O2120" s="5" t="s">
        <v>29</v>
      </c>
      <c r="P2120" s="5"/>
      <c r="Q2120" s="5"/>
      <c r="R2120" s="5"/>
      <c r="S2120" s="5"/>
      <c r="T2120" s="5"/>
      <c r="U2120" s="5"/>
      <c r="V2120" s="5"/>
      <c r="W2120" s="12">
        <v>225.7</v>
      </c>
      <c r="X2120" s="7">
        <f t="shared" si="132"/>
        <v>0.34</v>
      </c>
      <c r="Y2120" s="5">
        <f t="shared" si="133"/>
        <v>148.96199999999996</v>
      </c>
      <c r="AI2120" t="e">
        <f>VLOOKUP(A2120,NP!$A:$B,2,FALSE)</f>
        <v>#N/A</v>
      </c>
      <c r="AJ2120">
        <f t="shared" si="134"/>
        <v>0</v>
      </c>
      <c r="AK2120">
        <f>VLOOKUP(F2120,Kondition!$B$4:$AG$31,21,FALSE)*100</f>
        <v>34</v>
      </c>
      <c r="AL2120" t="e">
        <f t="shared" si="135"/>
        <v>#REF!</v>
      </c>
      <c r="AM2120">
        <v>19</v>
      </c>
    </row>
    <row r="2121" spans="1:39" x14ac:dyDescent="0.3">
      <c r="A2121" s="5">
        <v>10373039</v>
      </c>
      <c r="B2121" s="6">
        <v>4250427418551</v>
      </c>
      <c r="C2121" s="5" t="s">
        <v>2294</v>
      </c>
      <c r="D2121" s="5" t="s">
        <v>5771</v>
      </c>
      <c r="E2121" s="12">
        <v>182</v>
      </c>
      <c r="F2121" s="5" t="s">
        <v>68</v>
      </c>
      <c r="G2121" s="5">
        <v>2255519</v>
      </c>
      <c r="H2121" s="36" t="s">
        <v>2294</v>
      </c>
      <c r="I2121" s="5">
        <v>225</v>
      </c>
      <c r="J2121" s="5">
        <v>55</v>
      </c>
      <c r="K2121" s="5">
        <v>19</v>
      </c>
      <c r="L2121" s="5" t="s">
        <v>5732</v>
      </c>
      <c r="M2121" s="5">
        <v>99</v>
      </c>
      <c r="N2121" s="5"/>
      <c r="O2121" s="5" t="s">
        <v>25</v>
      </c>
      <c r="P2121" s="5"/>
      <c r="Q2121" s="5"/>
      <c r="R2121" s="5"/>
      <c r="S2121" s="5"/>
      <c r="T2121" s="5"/>
      <c r="U2121" s="5"/>
      <c r="V2121" s="5"/>
      <c r="W2121" s="12">
        <v>182</v>
      </c>
      <c r="X2121" s="7">
        <f t="shared" si="132"/>
        <v>0.34</v>
      </c>
      <c r="Y2121" s="5">
        <f t="shared" si="133"/>
        <v>120.11999999999999</v>
      </c>
      <c r="AI2121" t="e">
        <f>VLOOKUP(A2121,NP!$A:$B,2,FALSE)</f>
        <v>#N/A</v>
      </c>
      <c r="AJ2121">
        <f t="shared" si="134"/>
        <v>0</v>
      </c>
      <c r="AK2121">
        <f>VLOOKUP(F2121,Kondition!$B$4:$AG$31,21,FALSE)*100</f>
        <v>34</v>
      </c>
      <c r="AL2121" t="e">
        <f t="shared" si="135"/>
        <v>#REF!</v>
      </c>
      <c r="AM2121">
        <v>19</v>
      </c>
    </row>
    <row r="2122" spans="1:39" x14ac:dyDescent="0.3">
      <c r="A2122" s="5">
        <v>10373044</v>
      </c>
      <c r="B2122" s="6">
        <v>4250427418544</v>
      </c>
      <c r="C2122" s="5" t="s">
        <v>2294</v>
      </c>
      <c r="D2122" s="5" t="s">
        <v>5772</v>
      </c>
      <c r="E2122" s="12">
        <v>166.4</v>
      </c>
      <c r="F2122" s="5" t="s">
        <v>68</v>
      </c>
      <c r="G2122" s="5">
        <v>2356518</v>
      </c>
      <c r="H2122" s="36" t="s">
        <v>2294</v>
      </c>
      <c r="I2122" s="5">
        <v>235</v>
      </c>
      <c r="J2122" s="5">
        <v>65</v>
      </c>
      <c r="K2122" s="5">
        <v>18</v>
      </c>
      <c r="L2122" s="5" t="s">
        <v>5732</v>
      </c>
      <c r="M2122" s="5">
        <v>110</v>
      </c>
      <c r="N2122" s="5"/>
      <c r="O2122" s="5" t="s">
        <v>25</v>
      </c>
      <c r="P2122" s="5"/>
      <c r="Q2122" s="5"/>
      <c r="R2122" s="5"/>
      <c r="S2122" s="5"/>
      <c r="T2122" s="5"/>
      <c r="U2122" s="5"/>
      <c r="V2122" s="5"/>
      <c r="W2122" s="12">
        <v>166.4</v>
      </c>
      <c r="X2122" s="7">
        <f t="shared" si="132"/>
        <v>0.3</v>
      </c>
      <c r="Y2122" s="5">
        <f t="shared" si="133"/>
        <v>116.47999999999999</v>
      </c>
      <c r="AI2122" t="e">
        <f>VLOOKUP(A2122,NP!$A:$B,2,FALSE)</f>
        <v>#N/A</v>
      </c>
      <c r="AJ2122">
        <f t="shared" si="134"/>
        <v>0</v>
      </c>
      <c r="AK2122">
        <f>VLOOKUP(F2122,Kondition!$B$4:$AG$31,18,FALSE)*100</f>
        <v>30</v>
      </c>
      <c r="AL2122" t="e">
        <f t="shared" si="135"/>
        <v>#REF!</v>
      </c>
      <c r="AM2122">
        <v>17</v>
      </c>
    </row>
    <row r="2123" spans="1:39" x14ac:dyDescent="0.3">
      <c r="A2123" s="5">
        <v>10373045</v>
      </c>
      <c r="B2123" s="6">
        <v>4250427418568</v>
      </c>
      <c r="C2123" s="5" t="s">
        <v>2294</v>
      </c>
      <c r="D2123" s="5" t="s">
        <v>5773</v>
      </c>
      <c r="E2123" s="12">
        <v>218.4</v>
      </c>
      <c r="F2123" s="5" t="s">
        <v>68</v>
      </c>
      <c r="G2123" s="5">
        <v>2555519</v>
      </c>
      <c r="H2123" s="36" t="s">
        <v>2294</v>
      </c>
      <c r="I2123" s="5">
        <v>255</v>
      </c>
      <c r="J2123" s="5">
        <v>55</v>
      </c>
      <c r="K2123" s="5">
        <v>19</v>
      </c>
      <c r="L2123" s="5" t="s">
        <v>5732</v>
      </c>
      <c r="M2123" s="5">
        <v>111</v>
      </c>
      <c r="N2123" s="5"/>
      <c r="O2123" s="5" t="s">
        <v>29</v>
      </c>
      <c r="P2123" s="5"/>
      <c r="Q2123" s="5"/>
      <c r="R2123" s="5"/>
      <c r="S2123" s="5"/>
      <c r="T2123" s="5"/>
      <c r="U2123" s="5"/>
      <c r="V2123" s="5"/>
      <c r="W2123" s="12">
        <v>218.4</v>
      </c>
      <c r="X2123" s="7">
        <f t="shared" si="132"/>
        <v>0.34</v>
      </c>
      <c r="Y2123" s="5">
        <f t="shared" si="133"/>
        <v>144.14399999999998</v>
      </c>
      <c r="AI2123" t="e">
        <f>VLOOKUP(A2123,NP!$A:$B,2,FALSE)</f>
        <v>#N/A</v>
      </c>
      <c r="AJ2123">
        <f t="shared" si="134"/>
        <v>0</v>
      </c>
      <c r="AK2123">
        <f>VLOOKUP(F2123,Kondition!$B$4:$AG$31,21,FALSE)*100</f>
        <v>34</v>
      </c>
      <c r="AL2123" t="e">
        <f t="shared" si="135"/>
        <v>#REF!</v>
      </c>
      <c r="AM2123">
        <v>19</v>
      </c>
    </row>
    <row r="2124" spans="1:39" x14ac:dyDescent="0.3">
      <c r="A2124" s="5">
        <v>10373047</v>
      </c>
      <c r="B2124" s="6">
        <v>4250427425771</v>
      </c>
      <c r="C2124" s="5" t="s">
        <v>2294</v>
      </c>
      <c r="D2124" s="5" t="s">
        <v>5765</v>
      </c>
      <c r="E2124" s="12">
        <v>246.5</v>
      </c>
      <c r="F2124" s="5" t="s">
        <v>68</v>
      </c>
      <c r="G2124" s="5">
        <v>2554520</v>
      </c>
      <c r="H2124" s="36" t="s">
        <v>2294</v>
      </c>
      <c r="I2124" s="5">
        <v>255</v>
      </c>
      <c r="J2124" s="5">
        <v>45</v>
      </c>
      <c r="K2124" s="5">
        <v>20</v>
      </c>
      <c r="L2124" s="5" t="s">
        <v>5732</v>
      </c>
      <c r="M2124" s="5">
        <v>105</v>
      </c>
      <c r="N2124" s="5"/>
      <c r="O2124" s="5" t="s">
        <v>25</v>
      </c>
      <c r="P2124" s="5"/>
      <c r="Q2124" s="5" t="s">
        <v>26</v>
      </c>
      <c r="R2124" s="5" t="s">
        <v>27</v>
      </c>
      <c r="S2124" s="5">
        <v>73</v>
      </c>
      <c r="T2124" s="5" t="s">
        <v>22</v>
      </c>
      <c r="U2124" s="5" t="s">
        <v>23</v>
      </c>
      <c r="V2124" s="5" t="s">
        <v>24</v>
      </c>
      <c r="W2124" s="12">
        <v>246.5</v>
      </c>
      <c r="X2124" s="7" t="str">
        <f t="shared" si="132"/>
        <v>NP</v>
      </c>
      <c r="Y2124" s="5">
        <f t="shared" si="133"/>
        <v>161.5</v>
      </c>
      <c r="AI2124">
        <f>VLOOKUP(A2124,NP!$A:$B,2,FALSE)</f>
        <v>161.5</v>
      </c>
      <c r="AJ2124">
        <f t="shared" si="134"/>
        <v>161.5</v>
      </c>
      <c r="AK2124">
        <f>VLOOKUP(F2124,Kondition!$B$4:$AG$309,24,FALSE)*100</f>
        <v>34</v>
      </c>
      <c r="AL2124" t="e">
        <f t="shared" si="135"/>
        <v>#REF!</v>
      </c>
      <c r="AM2124">
        <v>19</v>
      </c>
    </row>
    <row r="2125" spans="1:39" x14ac:dyDescent="0.3">
      <c r="A2125" s="5">
        <v>10373057</v>
      </c>
      <c r="B2125" s="6">
        <v>4250427425788</v>
      </c>
      <c r="C2125" s="5" t="s">
        <v>2294</v>
      </c>
      <c r="D2125" s="5" t="s">
        <v>5764</v>
      </c>
      <c r="E2125" s="12">
        <v>251.7</v>
      </c>
      <c r="F2125" s="5" t="s">
        <v>68</v>
      </c>
      <c r="G2125" s="5">
        <v>2754520</v>
      </c>
      <c r="H2125" s="36" t="s">
        <v>2294</v>
      </c>
      <c r="I2125" s="5">
        <v>275</v>
      </c>
      <c r="J2125" s="5">
        <v>45</v>
      </c>
      <c r="K2125" s="5">
        <v>20</v>
      </c>
      <c r="L2125" s="5" t="s">
        <v>5732</v>
      </c>
      <c r="M2125" s="5">
        <v>110</v>
      </c>
      <c r="N2125" s="5"/>
      <c r="O2125" s="5" t="s">
        <v>25</v>
      </c>
      <c r="P2125" s="5"/>
      <c r="Q2125" s="5" t="s">
        <v>26</v>
      </c>
      <c r="R2125" s="5" t="s">
        <v>27</v>
      </c>
      <c r="S2125" s="5">
        <v>73</v>
      </c>
      <c r="T2125" s="5" t="s">
        <v>22</v>
      </c>
      <c r="U2125" s="5" t="s">
        <v>23</v>
      </c>
      <c r="V2125" s="5" t="s">
        <v>24</v>
      </c>
      <c r="W2125" s="12">
        <v>251.7</v>
      </c>
      <c r="X2125" s="7" t="str">
        <f t="shared" si="132"/>
        <v>NP</v>
      </c>
      <c r="Y2125" s="5">
        <f t="shared" si="133"/>
        <v>164</v>
      </c>
      <c r="AI2125">
        <f>VLOOKUP(A2125,NP!$A:$B,2,FALSE)</f>
        <v>164</v>
      </c>
      <c r="AJ2125">
        <f t="shared" si="134"/>
        <v>164</v>
      </c>
      <c r="AK2125">
        <f>VLOOKUP(F2125,Kondition!$B$4:$AG$309,24,FALSE)*100</f>
        <v>34</v>
      </c>
      <c r="AL2125" t="e">
        <f t="shared" si="135"/>
        <v>#REF!</v>
      </c>
      <c r="AM2125">
        <v>19</v>
      </c>
    </row>
    <row r="2126" spans="1:39" x14ac:dyDescent="0.3">
      <c r="A2126" s="5">
        <v>10373063</v>
      </c>
      <c r="B2126" s="6">
        <v>4250427425740</v>
      </c>
      <c r="C2126" s="5" t="s">
        <v>2294</v>
      </c>
      <c r="D2126" s="5" t="s">
        <v>5762</v>
      </c>
      <c r="E2126" s="12">
        <v>197.6</v>
      </c>
      <c r="F2126" s="5" t="s">
        <v>68</v>
      </c>
      <c r="G2126" s="5">
        <v>2555019</v>
      </c>
      <c r="H2126" s="36" t="s">
        <v>2294</v>
      </c>
      <c r="I2126" s="5">
        <v>255</v>
      </c>
      <c r="J2126" s="5">
        <v>50</v>
      </c>
      <c r="K2126" s="5">
        <v>19</v>
      </c>
      <c r="L2126" s="5" t="s">
        <v>5732</v>
      </c>
      <c r="M2126" s="5">
        <v>107</v>
      </c>
      <c r="N2126" s="5"/>
      <c r="O2126" s="5" t="s">
        <v>25</v>
      </c>
      <c r="P2126" s="5"/>
      <c r="Q2126" s="5" t="s">
        <v>26</v>
      </c>
      <c r="R2126" s="5" t="s">
        <v>27</v>
      </c>
      <c r="S2126" s="5">
        <v>73</v>
      </c>
      <c r="T2126" s="5" t="s">
        <v>22</v>
      </c>
      <c r="U2126" s="5" t="s">
        <v>23</v>
      </c>
      <c r="V2126" s="5" t="s">
        <v>24</v>
      </c>
      <c r="W2126" s="12">
        <v>197.6</v>
      </c>
      <c r="X2126" s="7">
        <f t="shared" si="132"/>
        <v>0.34</v>
      </c>
      <c r="Y2126" s="5">
        <f t="shared" si="133"/>
        <v>130.41599999999997</v>
      </c>
      <c r="AI2126" t="e">
        <f>VLOOKUP(A2126,NP!$A:$B,2,FALSE)</f>
        <v>#N/A</v>
      </c>
      <c r="AJ2126">
        <f t="shared" si="134"/>
        <v>0</v>
      </c>
      <c r="AK2126">
        <f>VLOOKUP(F2126,Kondition!$B$4:$AG$31,21,FALSE)*100</f>
        <v>34</v>
      </c>
      <c r="AL2126" t="e">
        <f t="shared" si="135"/>
        <v>#REF!</v>
      </c>
      <c r="AM2126">
        <v>19</v>
      </c>
    </row>
    <row r="2127" spans="1:39" x14ac:dyDescent="0.3">
      <c r="A2127" s="5">
        <v>10373086</v>
      </c>
      <c r="B2127" s="6">
        <v>4250427425733</v>
      </c>
      <c r="C2127" s="5" t="s">
        <v>2294</v>
      </c>
      <c r="D2127" s="5" t="s">
        <v>5763</v>
      </c>
      <c r="E2127" s="12">
        <v>201.8</v>
      </c>
      <c r="F2127" s="5" t="s">
        <v>68</v>
      </c>
      <c r="G2127" s="5">
        <v>2355019</v>
      </c>
      <c r="H2127" s="36" t="s">
        <v>2294</v>
      </c>
      <c r="I2127" s="5">
        <v>235</v>
      </c>
      <c r="J2127" s="5">
        <v>50</v>
      </c>
      <c r="K2127" s="5">
        <v>19</v>
      </c>
      <c r="L2127" s="5" t="s">
        <v>5732</v>
      </c>
      <c r="M2127" s="5">
        <v>103</v>
      </c>
      <c r="N2127" s="5"/>
      <c r="O2127" s="5" t="s">
        <v>25</v>
      </c>
      <c r="P2127" s="5"/>
      <c r="Q2127" s="5" t="s">
        <v>26</v>
      </c>
      <c r="R2127" s="5" t="s">
        <v>27</v>
      </c>
      <c r="S2127" s="5">
        <v>72</v>
      </c>
      <c r="T2127" s="5" t="s">
        <v>22</v>
      </c>
      <c r="U2127" s="5" t="s">
        <v>23</v>
      </c>
      <c r="V2127" s="5" t="s">
        <v>24</v>
      </c>
      <c r="W2127" s="12">
        <v>201.8</v>
      </c>
      <c r="X2127" s="7">
        <f t="shared" si="132"/>
        <v>0.34</v>
      </c>
      <c r="Y2127" s="5">
        <f t="shared" si="133"/>
        <v>133.18799999999999</v>
      </c>
      <c r="AI2127" t="e">
        <f>VLOOKUP(A2127,NP!$A:$B,2,FALSE)</f>
        <v>#N/A</v>
      </c>
      <c r="AJ2127">
        <f t="shared" si="134"/>
        <v>0</v>
      </c>
      <c r="AK2127">
        <f>VLOOKUP(F2127,Kondition!$B$4:$AG$31,21,FALSE)*100</f>
        <v>34</v>
      </c>
      <c r="AL2127" t="e">
        <f t="shared" si="135"/>
        <v>#REF!</v>
      </c>
      <c r="AM2127">
        <v>19</v>
      </c>
    </row>
    <row r="2128" spans="1:39" x14ac:dyDescent="0.3">
      <c r="A2128" s="5">
        <v>10373088</v>
      </c>
      <c r="B2128" s="6">
        <v>4250427425764</v>
      </c>
      <c r="C2128" s="5" t="s">
        <v>2294</v>
      </c>
      <c r="D2128" s="5" t="s">
        <v>5749</v>
      </c>
      <c r="E2128" s="12">
        <v>241.3</v>
      </c>
      <c r="F2128" s="5" t="s">
        <v>68</v>
      </c>
      <c r="G2128" s="5">
        <v>2454520</v>
      </c>
      <c r="H2128" s="36" t="s">
        <v>2294</v>
      </c>
      <c r="I2128" s="5">
        <v>245</v>
      </c>
      <c r="J2128" s="5">
        <v>45</v>
      </c>
      <c r="K2128" s="5">
        <v>20</v>
      </c>
      <c r="L2128" s="5" t="s">
        <v>5732</v>
      </c>
      <c r="M2128" s="5">
        <v>103</v>
      </c>
      <c r="N2128" s="5"/>
      <c r="O2128" s="5" t="s">
        <v>25</v>
      </c>
      <c r="P2128" s="5"/>
      <c r="Q2128" s="5" t="s">
        <v>26</v>
      </c>
      <c r="R2128" s="5" t="s">
        <v>27</v>
      </c>
      <c r="S2128" s="5">
        <v>72</v>
      </c>
      <c r="T2128" s="5" t="s">
        <v>22</v>
      </c>
      <c r="U2128" s="5" t="s">
        <v>23</v>
      </c>
      <c r="V2128" s="5" t="s">
        <v>24</v>
      </c>
      <c r="W2128" s="12">
        <v>241.3</v>
      </c>
      <c r="X2128" s="7" t="str">
        <f t="shared" si="132"/>
        <v>NP</v>
      </c>
      <c r="Y2128" s="5">
        <f t="shared" si="133"/>
        <v>159</v>
      </c>
      <c r="AI2128">
        <f>VLOOKUP(A2128,NP!$A:$B,2,FALSE)</f>
        <v>159</v>
      </c>
      <c r="AJ2128">
        <f t="shared" si="134"/>
        <v>159</v>
      </c>
      <c r="AK2128">
        <f>VLOOKUP(F2128,Kondition!$B$4:$AG$309,24,FALSE)*100</f>
        <v>34</v>
      </c>
      <c r="AL2128" t="e">
        <f t="shared" si="135"/>
        <v>#REF!</v>
      </c>
      <c r="AM2128">
        <v>19</v>
      </c>
    </row>
    <row r="2129" spans="1:39" x14ac:dyDescent="0.3">
      <c r="A2129" s="5">
        <v>10373098</v>
      </c>
      <c r="B2129" s="6">
        <v>4250427425757</v>
      </c>
      <c r="C2129" s="5" t="s">
        <v>2294</v>
      </c>
      <c r="D2129" s="5" t="s">
        <v>5748</v>
      </c>
      <c r="E2129" s="12">
        <v>230.9</v>
      </c>
      <c r="F2129" s="5" t="s">
        <v>68</v>
      </c>
      <c r="G2129" s="5">
        <v>2754519</v>
      </c>
      <c r="H2129" s="36" t="s">
        <v>2294</v>
      </c>
      <c r="I2129" s="5">
        <v>275</v>
      </c>
      <c r="J2129" s="5">
        <v>45</v>
      </c>
      <c r="K2129" s="5">
        <v>19</v>
      </c>
      <c r="L2129" s="5" t="s">
        <v>5732</v>
      </c>
      <c r="M2129" s="5">
        <v>108</v>
      </c>
      <c r="N2129" s="5"/>
      <c r="O2129" s="5" t="s">
        <v>25</v>
      </c>
      <c r="P2129" s="5"/>
      <c r="Q2129" s="5" t="s">
        <v>26</v>
      </c>
      <c r="R2129" s="5" t="s">
        <v>27</v>
      </c>
      <c r="S2129" s="5">
        <v>73</v>
      </c>
      <c r="T2129" s="5" t="s">
        <v>22</v>
      </c>
      <c r="U2129" s="5" t="s">
        <v>23</v>
      </c>
      <c r="V2129" s="5" t="s">
        <v>24</v>
      </c>
      <c r="W2129" s="12">
        <v>230.9</v>
      </c>
      <c r="X2129" s="7">
        <f t="shared" si="132"/>
        <v>0.34</v>
      </c>
      <c r="Y2129" s="5">
        <f t="shared" si="133"/>
        <v>152.39399999999998</v>
      </c>
      <c r="AI2129" t="e">
        <f>VLOOKUP(A2129,NP!$A:$B,2,FALSE)</f>
        <v>#N/A</v>
      </c>
      <c r="AJ2129">
        <f t="shared" si="134"/>
        <v>0</v>
      </c>
      <c r="AK2129">
        <f>VLOOKUP(F2129,Kondition!$B$4:$AG$31,21,FALSE)*100</f>
        <v>34</v>
      </c>
      <c r="AL2129" t="e">
        <f t="shared" si="135"/>
        <v>#REF!</v>
      </c>
      <c r="AM2129">
        <v>19</v>
      </c>
    </row>
    <row r="2130" spans="1:39" x14ac:dyDescent="0.3">
      <c r="A2130" s="5">
        <v>10210845</v>
      </c>
      <c r="B2130" s="6">
        <v>3286340623315</v>
      </c>
      <c r="C2130" s="5" t="s">
        <v>76</v>
      </c>
      <c r="D2130" s="5" t="s">
        <v>2079</v>
      </c>
      <c r="E2130" s="12">
        <v>151</v>
      </c>
      <c r="F2130" s="5" t="s">
        <v>61</v>
      </c>
      <c r="G2130" s="5">
        <v>2254517</v>
      </c>
      <c r="H2130" s="36" t="s">
        <v>76</v>
      </c>
      <c r="I2130" s="5">
        <v>225</v>
      </c>
      <c r="J2130" s="5">
        <v>45</v>
      </c>
      <c r="K2130" s="5">
        <v>17</v>
      </c>
      <c r="L2130" s="5" t="s">
        <v>2080</v>
      </c>
      <c r="M2130" s="5">
        <v>94</v>
      </c>
      <c r="N2130" s="5"/>
      <c r="O2130" s="5" t="s">
        <v>25</v>
      </c>
      <c r="P2130" s="5"/>
      <c r="Q2130" s="5" t="s">
        <v>26</v>
      </c>
      <c r="R2130" s="5" t="s">
        <v>21</v>
      </c>
      <c r="S2130" s="5">
        <v>71</v>
      </c>
      <c r="T2130" s="5" t="s">
        <v>22</v>
      </c>
      <c r="U2130" s="5" t="s">
        <v>23</v>
      </c>
      <c r="V2130" s="5" t="s">
        <v>24</v>
      </c>
      <c r="W2130" s="12">
        <v>151</v>
      </c>
      <c r="X2130" s="7">
        <f t="shared" si="132"/>
        <v>0.34</v>
      </c>
      <c r="Y2130" s="5">
        <f t="shared" si="133"/>
        <v>99.659999999999982</v>
      </c>
      <c r="AI2130" t="e">
        <f>VLOOKUP(A2130,NP!$A:$B,2,FALSE)</f>
        <v>#N/A</v>
      </c>
      <c r="AJ2130">
        <f t="shared" si="134"/>
        <v>0</v>
      </c>
      <c r="AK2130">
        <f>VLOOKUP(F2130,Kondition!$B$4:$AG$31,15,FALSE)*100</f>
        <v>34</v>
      </c>
      <c r="AL2130" t="e">
        <f t="shared" si="135"/>
        <v>#REF!</v>
      </c>
      <c r="AM2130">
        <v>17</v>
      </c>
    </row>
    <row r="2131" spans="1:39" x14ac:dyDescent="0.3">
      <c r="A2131" s="5">
        <v>10210846</v>
      </c>
      <c r="B2131" s="6">
        <v>3286340623414</v>
      </c>
      <c r="C2131" s="5" t="s">
        <v>76</v>
      </c>
      <c r="D2131" s="5" t="s">
        <v>2081</v>
      </c>
      <c r="E2131" s="12">
        <v>83</v>
      </c>
      <c r="F2131" s="5" t="s">
        <v>61</v>
      </c>
      <c r="G2131" s="5">
        <v>1956515</v>
      </c>
      <c r="H2131" s="36" t="s">
        <v>76</v>
      </c>
      <c r="I2131" s="5">
        <v>195</v>
      </c>
      <c r="J2131" s="5">
        <v>65</v>
      </c>
      <c r="K2131" s="5">
        <v>15</v>
      </c>
      <c r="L2131" s="5" t="s">
        <v>2080</v>
      </c>
      <c r="M2131" s="5">
        <v>91</v>
      </c>
      <c r="N2131" s="5"/>
      <c r="O2131" s="5" t="s">
        <v>19</v>
      </c>
      <c r="P2131" s="5"/>
      <c r="Q2131" s="5" t="s">
        <v>26</v>
      </c>
      <c r="R2131" s="5" t="s">
        <v>21</v>
      </c>
      <c r="S2131" s="5">
        <v>72</v>
      </c>
      <c r="T2131" s="5" t="s">
        <v>22</v>
      </c>
      <c r="U2131" s="5" t="s">
        <v>23</v>
      </c>
      <c r="V2131" s="5" t="s">
        <v>24</v>
      </c>
      <c r="W2131" s="12">
        <v>83</v>
      </c>
      <c r="X2131" s="7">
        <f t="shared" si="132"/>
        <v>0.32</v>
      </c>
      <c r="Y2131" s="5">
        <f t="shared" si="133"/>
        <v>56.44</v>
      </c>
      <c r="AI2131" t="e">
        <f>VLOOKUP(A2131,NP!$A:$B,2,FALSE)</f>
        <v>#N/A</v>
      </c>
      <c r="AJ2131">
        <f t="shared" si="134"/>
        <v>0</v>
      </c>
      <c r="AK2131">
        <f>VLOOKUP(F2131,Kondition!$B$4:$AG$31,9,FALSE)*100</f>
        <v>32</v>
      </c>
      <c r="AL2131" t="e">
        <f t="shared" si="135"/>
        <v>#REF!</v>
      </c>
      <c r="AM2131">
        <v>16</v>
      </c>
    </row>
    <row r="2132" spans="1:39" x14ac:dyDescent="0.3">
      <c r="A2132" s="5">
        <v>10210847</v>
      </c>
      <c r="B2132" s="6">
        <v>3286340634816</v>
      </c>
      <c r="C2132" s="5" t="s">
        <v>76</v>
      </c>
      <c r="D2132" s="5" t="s">
        <v>2082</v>
      </c>
      <c r="E2132" s="12">
        <v>132.5</v>
      </c>
      <c r="F2132" s="5" t="s">
        <v>61</v>
      </c>
      <c r="G2132" s="5">
        <v>2055516</v>
      </c>
      <c r="H2132" s="36" t="s">
        <v>76</v>
      </c>
      <c r="I2132" s="5">
        <v>205</v>
      </c>
      <c r="J2132" s="5">
        <v>55</v>
      </c>
      <c r="K2132" s="5">
        <v>16</v>
      </c>
      <c r="L2132" s="5" t="s">
        <v>2080</v>
      </c>
      <c r="M2132" s="5">
        <v>94</v>
      </c>
      <c r="N2132" s="5"/>
      <c r="O2132" s="5" t="s">
        <v>25</v>
      </c>
      <c r="P2132" s="5"/>
      <c r="Q2132" s="5" t="s">
        <v>26</v>
      </c>
      <c r="R2132" s="5" t="s">
        <v>21</v>
      </c>
      <c r="S2132" s="5">
        <v>72</v>
      </c>
      <c r="T2132" s="5" t="s">
        <v>22</v>
      </c>
      <c r="U2132" s="5" t="s">
        <v>23</v>
      </c>
      <c r="V2132" s="5" t="s">
        <v>24</v>
      </c>
      <c r="W2132" s="12">
        <v>132.5</v>
      </c>
      <c r="X2132" s="7">
        <f t="shared" si="132"/>
        <v>0.34</v>
      </c>
      <c r="Y2132" s="5">
        <f t="shared" si="133"/>
        <v>87.449999999999989</v>
      </c>
      <c r="AI2132" t="e">
        <f>VLOOKUP(A2132,NP!$A:$B,2,FALSE)</f>
        <v>#N/A</v>
      </c>
      <c r="AJ2132">
        <f t="shared" si="134"/>
        <v>0</v>
      </c>
      <c r="AK2132">
        <f>VLOOKUP(F2132,Kondition!$B$4:$AG$31,12,FALSE)*100</f>
        <v>34</v>
      </c>
      <c r="AL2132" t="e">
        <f t="shared" si="135"/>
        <v>#REF!</v>
      </c>
      <c r="AM2132">
        <v>16</v>
      </c>
    </row>
    <row r="2133" spans="1:39" x14ac:dyDescent="0.3">
      <c r="A2133" s="5">
        <v>10210848</v>
      </c>
      <c r="B2133" s="6">
        <v>3286340634915</v>
      </c>
      <c r="C2133" s="5" t="s">
        <v>76</v>
      </c>
      <c r="D2133" s="5" t="s">
        <v>2083</v>
      </c>
      <c r="E2133" s="12">
        <v>74</v>
      </c>
      <c r="F2133" s="5" t="s">
        <v>61</v>
      </c>
      <c r="G2133" s="5">
        <v>1756514</v>
      </c>
      <c r="H2133" s="36" t="s">
        <v>76</v>
      </c>
      <c r="I2133" s="5">
        <v>175</v>
      </c>
      <c r="J2133" s="5">
        <v>65</v>
      </c>
      <c r="K2133" s="5">
        <v>14</v>
      </c>
      <c r="L2133" s="5" t="s">
        <v>2080</v>
      </c>
      <c r="M2133" s="5">
        <v>86</v>
      </c>
      <c r="N2133" s="5"/>
      <c r="O2133" s="5" t="s">
        <v>33</v>
      </c>
      <c r="P2133" s="5"/>
      <c r="Q2133" s="5" t="s">
        <v>26</v>
      </c>
      <c r="R2133" s="5" t="s">
        <v>21</v>
      </c>
      <c r="S2133" s="5">
        <v>71</v>
      </c>
      <c r="T2133" s="5" t="s">
        <v>22</v>
      </c>
      <c r="U2133" s="5" t="s">
        <v>23</v>
      </c>
      <c r="V2133" s="5" t="s">
        <v>24</v>
      </c>
      <c r="W2133" s="12">
        <v>74</v>
      </c>
      <c r="X2133" s="7">
        <f t="shared" si="132"/>
        <v>0.32</v>
      </c>
      <c r="Y2133" s="5">
        <f t="shared" si="133"/>
        <v>50.319999999999993</v>
      </c>
      <c r="AI2133" t="e">
        <f>VLOOKUP(A2133,NP!$A:$B,2,FALSE)</f>
        <v>#N/A</v>
      </c>
      <c r="AJ2133">
        <f t="shared" si="134"/>
        <v>0</v>
      </c>
      <c r="AK2133">
        <f>VLOOKUP(F2133,Kondition!$B$4:$AG$31,6,FALSE)*100</f>
        <v>32</v>
      </c>
      <c r="AL2133" t="e">
        <f t="shared" si="135"/>
        <v>#REF!</v>
      </c>
      <c r="AM2133">
        <v>16</v>
      </c>
    </row>
    <row r="2134" spans="1:39" x14ac:dyDescent="0.3">
      <c r="A2134" s="5">
        <v>10210849</v>
      </c>
      <c r="B2134" s="6">
        <v>3286340635011</v>
      </c>
      <c r="C2134" s="5" t="s">
        <v>76</v>
      </c>
      <c r="D2134" s="5" t="s">
        <v>2084</v>
      </c>
      <c r="E2134" s="12">
        <v>64.5</v>
      </c>
      <c r="F2134" s="5" t="s">
        <v>61</v>
      </c>
      <c r="G2134" s="5">
        <v>1657014</v>
      </c>
      <c r="H2134" s="36" t="s">
        <v>76</v>
      </c>
      <c r="I2134" s="5">
        <v>165</v>
      </c>
      <c r="J2134" s="5">
        <v>70</v>
      </c>
      <c r="K2134" s="5">
        <v>14</v>
      </c>
      <c r="L2134" s="5" t="s">
        <v>2080</v>
      </c>
      <c r="M2134" s="5">
        <v>81</v>
      </c>
      <c r="N2134" s="5"/>
      <c r="O2134" s="5" t="s">
        <v>33</v>
      </c>
      <c r="P2134" s="5"/>
      <c r="Q2134" s="5" t="s">
        <v>26</v>
      </c>
      <c r="R2134" s="5" t="s">
        <v>21</v>
      </c>
      <c r="S2134" s="5">
        <v>71</v>
      </c>
      <c r="T2134" s="5" t="s">
        <v>22</v>
      </c>
      <c r="U2134" s="5" t="s">
        <v>23</v>
      </c>
      <c r="V2134" s="5" t="s">
        <v>24</v>
      </c>
      <c r="W2134" s="12">
        <v>64.5</v>
      </c>
      <c r="X2134" s="7">
        <f t="shared" si="132"/>
        <v>0.32</v>
      </c>
      <c r="Y2134" s="5">
        <f t="shared" si="133"/>
        <v>43.86</v>
      </c>
      <c r="AI2134" t="e">
        <f>VLOOKUP(A2134,NP!$A:$B,2,FALSE)</f>
        <v>#N/A</v>
      </c>
      <c r="AJ2134">
        <f t="shared" si="134"/>
        <v>0</v>
      </c>
      <c r="AK2134">
        <f>VLOOKUP(F2134,Kondition!$B$4:$AG$31,6,FALSE)*100</f>
        <v>32</v>
      </c>
      <c r="AL2134" t="e">
        <f t="shared" si="135"/>
        <v>#REF!</v>
      </c>
      <c r="AM2134">
        <v>16</v>
      </c>
    </row>
    <row r="2135" spans="1:39" x14ac:dyDescent="0.3">
      <c r="A2135" s="5">
        <v>10210850</v>
      </c>
      <c r="B2135" s="6">
        <v>3286340635219</v>
      </c>
      <c r="C2135" s="5" t="s">
        <v>76</v>
      </c>
      <c r="D2135" s="5" t="s">
        <v>2085</v>
      </c>
      <c r="E2135" s="12">
        <v>70</v>
      </c>
      <c r="F2135" s="5" t="s">
        <v>61</v>
      </c>
      <c r="G2135" s="5">
        <v>1856515</v>
      </c>
      <c r="H2135" s="36" t="s">
        <v>76</v>
      </c>
      <c r="I2135" s="5">
        <v>185</v>
      </c>
      <c r="J2135" s="5">
        <v>65</v>
      </c>
      <c r="K2135" s="5">
        <v>15</v>
      </c>
      <c r="L2135" s="5" t="s">
        <v>2080</v>
      </c>
      <c r="M2135" s="5">
        <v>88</v>
      </c>
      <c r="N2135" s="5"/>
      <c r="O2135" s="5" t="s">
        <v>33</v>
      </c>
      <c r="P2135" s="5"/>
      <c r="Q2135" s="5" t="s">
        <v>26</v>
      </c>
      <c r="R2135" s="5" t="s">
        <v>21</v>
      </c>
      <c r="S2135" s="5">
        <v>71</v>
      </c>
      <c r="T2135" s="5" t="s">
        <v>22</v>
      </c>
      <c r="U2135" s="5" t="s">
        <v>23</v>
      </c>
      <c r="V2135" s="5" t="s">
        <v>24</v>
      </c>
      <c r="W2135" s="12">
        <v>70</v>
      </c>
      <c r="X2135" s="7">
        <f t="shared" si="132"/>
        <v>0.32</v>
      </c>
      <c r="Y2135" s="5">
        <f t="shared" si="133"/>
        <v>47.599999999999994</v>
      </c>
      <c r="AI2135" t="e">
        <f>VLOOKUP(A2135,NP!$A:$B,2,FALSE)</f>
        <v>#N/A</v>
      </c>
      <c r="AJ2135">
        <f t="shared" si="134"/>
        <v>0</v>
      </c>
      <c r="AK2135">
        <f>VLOOKUP(F2135,Kondition!$B$4:$AG$31,9,FALSE)*100</f>
        <v>32</v>
      </c>
      <c r="AL2135" t="e">
        <f t="shared" si="135"/>
        <v>#REF!</v>
      </c>
      <c r="AM2135">
        <v>16</v>
      </c>
    </row>
    <row r="2136" spans="1:39" x14ac:dyDescent="0.3">
      <c r="A2136" s="5">
        <v>10210852</v>
      </c>
      <c r="B2136" s="6">
        <v>3286340635417</v>
      </c>
      <c r="C2136" s="5" t="s">
        <v>76</v>
      </c>
      <c r="D2136" s="5" t="s">
        <v>2086</v>
      </c>
      <c r="E2136" s="12">
        <v>98.5</v>
      </c>
      <c r="F2136" s="5" t="s">
        <v>61</v>
      </c>
      <c r="G2136" s="5">
        <v>2055516</v>
      </c>
      <c r="H2136" s="36" t="s">
        <v>76</v>
      </c>
      <c r="I2136" s="5">
        <v>205</v>
      </c>
      <c r="J2136" s="5">
        <v>55</v>
      </c>
      <c r="K2136" s="5">
        <v>16</v>
      </c>
      <c r="L2136" s="5" t="s">
        <v>2080</v>
      </c>
      <c r="M2136" s="5">
        <v>91</v>
      </c>
      <c r="N2136" s="5"/>
      <c r="O2136" s="5" t="s">
        <v>33</v>
      </c>
      <c r="P2136" s="5"/>
      <c r="Q2136" s="5" t="s">
        <v>26</v>
      </c>
      <c r="R2136" s="5" t="s">
        <v>21</v>
      </c>
      <c r="S2136" s="5">
        <v>72</v>
      </c>
      <c r="T2136" s="5" t="s">
        <v>22</v>
      </c>
      <c r="U2136" s="5" t="s">
        <v>23</v>
      </c>
      <c r="V2136" s="5" t="s">
        <v>24</v>
      </c>
      <c r="W2136" s="12">
        <v>98.5</v>
      </c>
      <c r="X2136" s="7">
        <f t="shared" si="132"/>
        <v>0.34</v>
      </c>
      <c r="Y2136" s="5">
        <f t="shared" si="133"/>
        <v>65.009999999999991</v>
      </c>
      <c r="AI2136" t="e">
        <f>VLOOKUP(A2136,NP!$A:$B,2,FALSE)</f>
        <v>#N/A</v>
      </c>
      <c r="AJ2136">
        <f t="shared" si="134"/>
        <v>0</v>
      </c>
      <c r="AK2136">
        <f>VLOOKUP(F2136,Kondition!$B$4:$AG$31,12,FALSE)*100</f>
        <v>34</v>
      </c>
      <c r="AL2136" t="e">
        <f t="shared" si="135"/>
        <v>#REF!</v>
      </c>
      <c r="AM2136">
        <v>16</v>
      </c>
    </row>
    <row r="2137" spans="1:39" x14ac:dyDescent="0.3">
      <c r="A2137" s="5">
        <v>10210853</v>
      </c>
      <c r="B2137" s="6">
        <v>3286340635516</v>
      </c>
      <c r="C2137" s="5" t="s">
        <v>76</v>
      </c>
      <c r="D2137" s="5" t="s">
        <v>2087</v>
      </c>
      <c r="E2137" s="12">
        <v>113</v>
      </c>
      <c r="F2137" s="5" t="s">
        <v>61</v>
      </c>
      <c r="G2137" s="5">
        <v>2055516</v>
      </c>
      <c r="H2137" s="36" t="s">
        <v>76</v>
      </c>
      <c r="I2137" s="5">
        <v>205</v>
      </c>
      <c r="J2137" s="5">
        <v>55</v>
      </c>
      <c r="K2137" s="5">
        <v>16</v>
      </c>
      <c r="L2137" s="5" t="s">
        <v>2080</v>
      </c>
      <c r="M2137" s="5">
        <v>94</v>
      </c>
      <c r="N2137" s="5"/>
      <c r="O2137" s="5" t="s">
        <v>19</v>
      </c>
      <c r="P2137" s="5"/>
      <c r="Q2137" s="5" t="s">
        <v>26</v>
      </c>
      <c r="R2137" s="5" t="s">
        <v>21</v>
      </c>
      <c r="S2137" s="5">
        <v>72</v>
      </c>
      <c r="T2137" s="5" t="s">
        <v>22</v>
      </c>
      <c r="U2137" s="5" t="s">
        <v>23</v>
      </c>
      <c r="V2137" s="5" t="s">
        <v>24</v>
      </c>
      <c r="W2137" s="12">
        <v>113</v>
      </c>
      <c r="X2137" s="7">
        <f t="shared" si="132"/>
        <v>0.34</v>
      </c>
      <c r="Y2137" s="5">
        <f t="shared" si="133"/>
        <v>74.579999999999984</v>
      </c>
      <c r="AI2137" t="e">
        <f>VLOOKUP(A2137,NP!$A:$B,2,FALSE)</f>
        <v>#N/A</v>
      </c>
      <c r="AJ2137">
        <f t="shared" si="134"/>
        <v>0</v>
      </c>
      <c r="AK2137">
        <f>VLOOKUP(F2137,Kondition!$B$4:$AG$31,12,FALSE)*100</f>
        <v>34</v>
      </c>
      <c r="AL2137" t="e">
        <f t="shared" si="135"/>
        <v>#REF!</v>
      </c>
      <c r="AM2137">
        <v>16</v>
      </c>
    </row>
    <row r="2138" spans="1:39" x14ac:dyDescent="0.3">
      <c r="A2138" s="5">
        <v>10210858</v>
      </c>
      <c r="B2138" s="6">
        <v>3286340635615</v>
      </c>
      <c r="C2138" s="5" t="s">
        <v>76</v>
      </c>
      <c r="D2138" s="5" t="s">
        <v>2088</v>
      </c>
      <c r="E2138" s="12">
        <v>101.5</v>
      </c>
      <c r="F2138" s="5" t="s">
        <v>61</v>
      </c>
      <c r="G2138" s="5">
        <v>2055516</v>
      </c>
      <c r="H2138" s="36" t="s">
        <v>76</v>
      </c>
      <c r="I2138" s="5">
        <v>205</v>
      </c>
      <c r="J2138" s="5">
        <v>55</v>
      </c>
      <c r="K2138" s="5">
        <v>16</v>
      </c>
      <c r="L2138" s="5" t="s">
        <v>2080</v>
      </c>
      <c r="M2138" s="5">
        <v>91</v>
      </c>
      <c r="N2138" s="5"/>
      <c r="O2138" s="5" t="s">
        <v>19</v>
      </c>
      <c r="P2138" s="5"/>
      <c r="Q2138" s="5" t="s">
        <v>26</v>
      </c>
      <c r="R2138" s="5" t="s">
        <v>21</v>
      </c>
      <c r="S2138" s="5">
        <v>72</v>
      </c>
      <c r="T2138" s="5" t="s">
        <v>22</v>
      </c>
      <c r="U2138" s="5" t="s">
        <v>23</v>
      </c>
      <c r="V2138" s="5" t="s">
        <v>24</v>
      </c>
      <c r="W2138" s="12">
        <v>101.5</v>
      </c>
      <c r="X2138" s="7">
        <f t="shared" si="132"/>
        <v>0.34</v>
      </c>
      <c r="Y2138" s="5">
        <f t="shared" si="133"/>
        <v>66.989999999999995</v>
      </c>
      <c r="AI2138" t="e">
        <f>VLOOKUP(A2138,NP!$A:$B,2,FALSE)</f>
        <v>#N/A</v>
      </c>
      <c r="AJ2138">
        <f t="shared" si="134"/>
        <v>0</v>
      </c>
      <c r="AK2138">
        <f>VLOOKUP(F2138,Kondition!$B$4:$AG$31,12,FALSE)*100</f>
        <v>34</v>
      </c>
      <c r="AL2138" t="e">
        <f t="shared" si="135"/>
        <v>#REF!</v>
      </c>
      <c r="AM2138">
        <v>16</v>
      </c>
    </row>
    <row r="2139" spans="1:39" x14ac:dyDescent="0.3">
      <c r="A2139" s="5">
        <v>10211182</v>
      </c>
      <c r="B2139" s="6">
        <v>3286340677714</v>
      </c>
      <c r="C2139" s="5" t="s">
        <v>76</v>
      </c>
      <c r="D2139" s="5" t="s">
        <v>2089</v>
      </c>
      <c r="E2139" s="12">
        <v>85</v>
      </c>
      <c r="F2139" s="5" t="s">
        <v>61</v>
      </c>
      <c r="G2139" s="5">
        <v>1956015</v>
      </c>
      <c r="H2139" s="36" t="s">
        <v>76</v>
      </c>
      <c r="I2139" s="5">
        <v>195</v>
      </c>
      <c r="J2139" s="5">
        <v>60</v>
      </c>
      <c r="K2139" s="5">
        <v>15</v>
      </c>
      <c r="L2139" s="5" t="s">
        <v>2090</v>
      </c>
      <c r="M2139" s="5">
        <v>88</v>
      </c>
      <c r="N2139" s="5"/>
      <c r="O2139" s="5" t="s">
        <v>33</v>
      </c>
      <c r="P2139" s="5"/>
      <c r="Q2139" s="5" t="s">
        <v>26</v>
      </c>
      <c r="R2139" s="5" t="s">
        <v>21</v>
      </c>
      <c r="S2139" s="5">
        <v>71</v>
      </c>
      <c r="T2139" s="5" t="s">
        <v>22</v>
      </c>
      <c r="U2139" s="5" t="s">
        <v>23</v>
      </c>
      <c r="V2139" s="5" t="s">
        <v>24</v>
      </c>
      <c r="W2139" s="12">
        <v>85</v>
      </c>
      <c r="X2139" s="7">
        <f t="shared" si="132"/>
        <v>0.32</v>
      </c>
      <c r="Y2139" s="5">
        <f t="shared" si="133"/>
        <v>57.8</v>
      </c>
      <c r="AI2139" t="e">
        <f>VLOOKUP(A2139,NP!$A:$B,2,FALSE)</f>
        <v>#N/A</v>
      </c>
      <c r="AJ2139">
        <f t="shared" si="134"/>
        <v>0</v>
      </c>
      <c r="AK2139">
        <f>VLOOKUP(F2139,Kondition!$B$4:$AG$31,9,FALSE)*100</f>
        <v>32</v>
      </c>
      <c r="AL2139" t="e">
        <f t="shared" si="135"/>
        <v>#REF!</v>
      </c>
      <c r="AM2139">
        <v>16</v>
      </c>
    </row>
    <row r="2140" spans="1:39" x14ac:dyDescent="0.3">
      <c r="A2140" s="5">
        <v>10211183</v>
      </c>
      <c r="B2140" s="6">
        <v>3286340687416</v>
      </c>
      <c r="C2140" s="5" t="s">
        <v>76</v>
      </c>
      <c r="D2140" s="5" t="s">
        <v>2091</v>
      </c>
      <c r="E2140" s="12">
        <v>83.5</v>
      </c>
      <c r="F2140" s="5" t="s">
        <v>61</v>
      </c>
      <c r="G2140" s="5">
        <v>1857014</v>
      </c>
      <c r="H2140" s="36" t="s">
        <v>76</v>
      </c>
      <c r="I2140" s="5">
        <v>185</v>
      </c>
      <c r="J2140" s="5">
        <v>70</v>
      </c>
      <c r="K2140" s="5">
        <v>14</v>
      </c>
      <c r="L2140" s="5" t="s">
        <v>2090</v>
      </c>
      <c r="M2140" s="5">
        <v>88</v>
      </c>
      <c r="N2140" s="5"/>
      <c r="O2140" s="5" t="s">
        <v>33</v>
      </c>
      <c r="P2140" s="5"/>
      <c r="Q2140" s="5" t="s">
        <v>26</v>
      </c>
      <c r="R2140" s="5" t="s">
        <v>21</v>
      </c>
      <c r="S2140" s="5">
        <v>71</v>
      </c>
      <c r="T2140" s="5" t="s">
        <v>22</v>
      </c>
      <c r="U2140" s="5" t="s">
        <v>23</v>
      </c>
      <c r="V2140" s="5" t="s">
        <v>24</v>
      </c>
      <c r="W2140" s="12">
        <v>83.5</v>
      </c>
      <c r="X2140" s="7">
        <f t="shared" si="132"/>
        <v>0.32</v>
      </c>
      <c r="Y2140" s="5">
        <f t="shared" si="133"/>
        <v>56.779999999999994</v>
      </c>
      <c r="AI2140" t="e">
        <f>VLOOKUP(A2140,NP!$A:$B,2,FALSE)</f>
        <v>#N/A</v>
      </c>
      <c r="AJ2140">
        <f t="shared" si="134"/>
        <v>0</v>
      </c>
      <c r="AK2140">
        <f>VLOOKUP(F2140,Kondition!$B$4:$AG$31,6,FALSE)*100</f>
        <v>32</v>
      </c>
      <c r="AL2140" t="e">
        <f t="shared" si="135"/>
        <v>#REF!</v>
      </c>
      <c r="AM2140">
        <v>16</v>
      </c>
    </row>
    <row r="2141" spans="1:39" x14ac:dyDescent="0.3">
      <c r="A2141" s="5">
        <v>10211184</v>
      </c>
      <c r="B2141" s="6">
        <v>3286340677516</v>
      </c>
      <c r="C2141" s="5" t="s">
        <v>76</v>
      </c>
      <c r="D2141" s="5" t="s">
        <v>2092</v>
      </c>
      <c r="E2141" s="12">
        <v>69.5</v>
      </c>
      <c r="F2141" s="5" t="s">
        <v>61</v>
      </c>
      <c r="G2141" s="5">
        <v>1856014</v>
      </c>
      <c r="H2141" s="36" t="s">
        <v>76</v>
      </c>
      <c r="I2141" s="5">
        <v>185</v>
      </c>
      <c r="J2141" s="5">
        <v>60</v>
      </c>
      <c r="K2141" s="5">
        <v>14</v>
      </c>
      <c r="L2141" s="5" t="s">
        <v>2090</v>
      </c>
      <c r="M2141" s="5">
        <v>82</v>
      </c>
      <c r="N2141" s="5"/>
      <c r="O2141" s="5" t="s">
        <v>33</v>
      </c>
      <c r="P2141" s="5"/>
      <c r="Q2141" s="5" t="s">
        <v>26</v>
      </c>
      <c r="R2141" s="5" t="s">
        <v>21</v>
      </c>
      <c r="S2141" s="5">
        <v>71</v>
      </c>
      <c r="T2141" s="5" t="s">
        <v>22</v>
      </c>
      <c r="U2141" s="5" t="s">
        <v>23</v>
      </c>
      <c r="V2141" s="5" t="s">
        <v>24</v>
      </c>
      <c r="W2141" s="12">
        <v>69.5</v>
      </c>
      <c r="X2141" s="7">
        <f t="shared" si="132"/>
        <v>0.32</v>
      </c>
      <c r="Y2141" s="5">
        <f t="shared" si="133"/>
        <v>47.26</v>
      </c>
      <c r="AI2141" t="e">
        <f>VLOOKUP(A2141,NP!$A:$B,2,FALSE)</f>
        <v>#N/A</v>
      </c>
      <c r="AJ2141">
        <f t="shared" si="134"/>
        <v>0</v>
      </c>
      <c r="AK2141">
        <f>VLOOKUP(F2141,Kondition!$B$4:$AG$31,6,FALSE)*100</f>
        <v>32</v>
      </c>
      <c r="AL2141" t="e">
        <f t="shared" si="135"/>
        <v>#REF!</v>
      </c>
      <c r="AM2141">
        <v>16</v>
      </c>
    </row>
    <row r="2142" spans="1:39" x14ac:dyDescent="0.3">
      <c r="A2142" s="5">
        <v>10211185</v>
      </c>
      <c r="B2142" s="6">
        <v>3286340677417</v>
      </c>
      <c r="C2142" s="5" t="s">
        <v>76</v>
      </c>
      <c r="D2142" s="5" t="s">
        <v>2093</v>
      </c>
      <c r="E2142" s="12">
        <v>71.5</v>
      </c>
      <c r="F2142" s="5" t="s">
        <v>61</v>
      </c>
      <c r="G2142" s="5">
        <v>1856514</v>
      </c>
      <c r="H2142" s="36" t="s">
        <v>76</v>
      </c>
      <c r="I2142" s="5">
        <v>185</v>
      </c>
      <c r="J2142" s="5">
        <v>65</v>
      </c>
      <c r="K2142" s="5">
        <v>14</v>
      </c>
      <c r="L2142" s="5" t="s">
        <v>2090</v>
      </c>
      <c r="M2142" s="5">
        <v>86</v>
      </c>
      <c r="N2142" s="5"/>
      <c r="O2142" s="5" t="s">
        <v>33</v>
      </c>
      <c r="P2142" s="5"/>
      <c r="Q2142" s="5" t="s">
        <v>26</v>
      </c>
      <c r="R2142" s="5" t="s">
        <v>21</v>
      </c>
      <c r="S2142" s="5">
        <v>71</v>
      </c>
      <c r="T2142" s="5" t="s">
        <v>22</v>
      </c>
      <c r="U2142" s="5" t="s">
        <v>23</v>
      </c>
      <c r="V2142" s="5" t="s">
        <v>24</v>
      </c>
      <c r="W2142" s="12">
        <v>71.5</v>
      </c>
      <c r="X2142" s="7">
        <f t="shared" si="132"/>
        <v>0.32</v>
      </c>
      <c r="Y2142" s="5">
        <f t="shared" si="133"/>
        <v>48.62</v>
      </c>
      <c r="AI2142" t="e">
        <f>VLOOKUP(A2142,NP!$A:$B,2,FALSE)</f>
        <v>#N/A</v>
      </c>
      <c r="AJ2142">
        <f t="shared" si="134"/>
        <v>0</v>
      </c>
      <c r="AK2142">
        <f>VLOOKUP(F2142,Kondition!$B$4:$AG$31,6,FALSE)*100</f>
        <v>32</v>
      </c>
      <c r="AL2142" t="e">
        <f t="shared" si="135"/>
        <v>#REF!</v>
      </c>
      <c r="AM2142">
        <v>16</v>
      </c>
    </row>
    <row r="2143" spans="1:39" x14ac:dyDescent="0.3">
      <c r="A2143" s="5">
        <v>10211186</v>
      </c>
      <c r="B2143" s="6">
        <v>3286340680516</v>
      </c>
      <c r="C2143" s="5" t="s">
        <v>76</v>
      </c>
      <c r="D2143" s="5" t="s">
        <v>2094</v>
      </c>
      <c r="E2143" s="12">
        <v>59.5</v>
      </c>
      <c r="F2143" s="5" t="s">
        <v>61</v>
      </c>
      <c r="G2143" s="5">
        <v>1756514</v>
      </c>
      <c r="H2143" s="36" t="s">
        <v>76</v>
      </c>
      <c r="I2143" s="5">
        <v>175</v>
      </c>
      <c r="J2143" s="5">
        <v>65</v>
      </c>
      <c r="K2143" s="5">
        <v>14</v>
      </c>
      <c r="L2143" s="5" t="s">
        <v>2090</v>
      </c>
      <c r="M2143" s="5">
        <v>82</v>
      </c>
      <c r="N2143" s="5"/>
      <c r="O2143" s="5" t="s">
        <v>33</v>
      </c>
      <c r="P2143" s="5"/>
      <c r="Q2143" s="5" t="s">
        <v>26</v>
      </c>
      <c r="R2143" s="5" t="s">
        <v>21</v>
      </c>
      <c r="S2143" s="5">
        <v>71</v>
      </c>
      <c r="T2143" s="5" t="s">
        <v>22</v>
      </c>
      <c r="U2143" s="5" t="s">
        <v>23</v>
      </c>
      <c r="V2143" s="5" t="s">
        <v>24</v>
      </c>
      <c r="W2143" s="12">
        <v>59.5</v>
      </c>
      <c r="X2143" s="7">
        <f t="shared" si="132"/>
        <v>0.32</v>
      </c>
      <c r="Y2143" s="5">
        <f t="shared" si="133"/>
        <v>40.459999999999994</v>
      </c>
      <c r="AI2143" t="e">
        <f>VLOOKUP(A2143,NP!$A:$B,2,FALSE)</f>
        <v>#N/A</v>
      </c>
      <c r="AJ2143">
        <f t="shared" si="134"/>
        <v>0</v>
      </c>
      <c r="AK2143">
        <f>VLOOKUP(F2143,Kondition!$B$4:$AG$31,6,FALSE)*100</f>
        <v>32</v>
      </c>
      <c r="AL2143" t="e">
        <f t="shared" si="135"/>
        <v>#REF!</v>
      </c>
      <c r="AM2143">
        <v>16</v>
      </c>
    </row>
    <row r="2144" spans="1:39" x14ac:dyDescent="0.3">
      <c r="A2144" s="5">
        <v>10211187</v>
      </c>
      <c r="B2144" s="6">
        <v>3286340678216</v>
      </c>
      <c r="C2144" s="5" t="s">
        <v>76</v>
      </c>
      <c r="D2144" s="5" t="s">
        <v>2095</v>
      </c>
      <c r="E2144" s="12">
        <v>84</v>
      </c>
      <c r="F2144" s="5" t="s">
        <v>61</v>
      </c>
      <c r="G2144" s="5">
        <v>1757014</v>
      </c>
      <c r="H2144" s="36" t="s">
        <v>76</v>
      </c>
      <c r="I2144" s="5">
        <v>175</v>
      </c>
      <c r="J2144" s="5">
        <v>70</v>
      </c>
      <c r="K2144" s="5">
        <v>14</v>
      </c>
      <c r="L2144" s="5" t="s">
        <v>2090</v>
      </c>
      <c r="M2144" s="5">
        <v>88</v>
      </c>
      <c r="N2144" s="5"/>
      <c r="O2144" s="5" t="s">
        <v>33</v>
      </c>
      <c r="P2144" s="5"/>
      <c r="Q2144" s="5" t="s">
        <v>26</v>
      </c>
      <c r="R2144" s="5" t="s">
        <v>21</v>
      </c>
      <c r="S2144" s="5">
        <v>71</v>
      </c>
      <c r="T2144" s="5" t="s">
        <v>22</v>
      </c>
      <c r="U2144" s="5" t="s">
        <v>23</v>
      </c>
      <c r="V2144" s="5" t="s">
        <v>24</v>
      </c>
      <c r="W2144" s="12">
        <v>84</v>
      </c>
      <c r="X2144" s="7">
        <f t="shared" si="132"/>
        <v>0.32</v>
      </c>
      <c r="Y2144" s="5">
        <f t="shared" si="133"/>
        <v>57.12</v>
      </c>
      <c r="AI2144" t="e">
        <f>VLOOKUP(A2144,NP!$A:$B,2,FALSE)</f>
        <v>#N/A</v>
      </c>
      <c r="AJ2144">
        <f t="shared" si="134"/>
        <v>0</v>
      </c>
      <c r="AK2144">
        <f>VLOOKUP(F2144,Kondition!$B$4:$AG$31,6,FALSE)*100</f>
        <v>32</v>
      </c>
      <c r="AL2144" t="e">
        <f t="shared" si="135"/>
        <v>#REF!</v>
      </c>
      <c r="AM2144">
        <v>16</v>
      </c>
    </row>
    <row r="2145" spans="1:39" x14ac:dyDescent="0.3">
      <c r="A2145" s="5">
        <v>10211188</v>
      </c>
      <c r="B2145" s="6">
        <v>3286340677318</v>
      </c>
      <c r="C2145" s="5" t="s">
        <v>76</v>
      </c>
      <c r="D2145" s="5" t="s">
        <v>2096</v>
      </c>
      <c r="E2145" s="12">
        <v>58.5</v>
      </c>
      <c r="F2145" s="5" t="s">
        <v>61</v>
      </c>
      <c r="G2145" s="5">
        <v>1556514</v>
      </c>
      <c r="H2145" s="36" t="s">
        <v>76</v>
      </c>
      <c r="I2145" s="5">
        <v>155</v>
      </c>
      <c r="J2145" s="5">
        <v>65</v>
      </c>
      <c r="K2145" s="5">
        <v>14</v>
      </c>
      <c r="L2145" s="5" t="s">
        <v>2090</v>
      </c>
      <c r="M2145" s="5">
        <v>75</v>
      </c>
      <c r="N2145" s="5"/>
      <c r="O2145" s="5" t="s">
        <v>33</v>
      </c>
      <c r="P2145" s="5"/>
      <c r="Q2145" s="5" t="s">
        <v>26</v>
      </c>
      <c r="R2145" s="5" t="s">
        <v>21</v>
      </c>
      <c r="S2145" s="5">
        <v>71</v>
      </c>
      <c r="T2145" s="5" t="s">
        <v>22</v>
      </c>
      <c r="U2145" s="5" t="s">
        <v>23</v>
      </c>
      <c r="V2145" s="5" t="s">
        <v>24</v>
      </c>
      <c r="W2145" s="12">
        <v>58.5</v>
      </c>
      <c r="X2145" s="7">
        <f t="shared" si="132"/>
        <v>0.32</v>
      </c>
      <c r="Y2145" s="5">
        <f t="shared" si="133"/>
        <v>39.779999999999994</v>
      </c>
      <c r="AI2145" t="e">
        <f>VLOOKUP(A2145,NP!$A:$B,2,FALSE)</f>
        <v>#N/A</v>
      </c>
      <c r="AJ2145">
        <f t="shared" si="134"/>
        <v>0</v>
      </c>
      <c r="AK2145">
        <f>VLOOKUP(F2145,Kondition!$B$4:$AG$31,6,FALSE)*100</f>
        <v>32</v>
      </c>
      <c r="AL2145" t="e">
        <f t="shared" si="135"/>
        <v>#REF!</v>
      </c>
      <c r="AM2145">
        <v>16</v>
      </c>
    </row>
    <row r="2146" spans="1:39" x14ac:dyDescent="0.3">
      <c r="A2146" s="5">
        <v>10211189</v>
      </c>
      <c r="B2146" s="6">
        <v>3286340677219</v>
      </c>
      <c r="C2146" s="5" t="s">
        <v>76</v>
      </c>
      <c r="D2146" s="5" t="s">
        <v>2097</v>
      </c>
      <c r="E2146" s="12">
        <v>70.5</v>
      </c>
      <c r="F2146" s="5" t="s">
        <v>61</v>
      </c>
      <c r="G2146" s="5">
        <v>1757014</v>
      </c>
      <c r="H2146" s="36" t="s">
        <v>76</v>
      </c>
      <c r="I2146" s="5">
        <v>175</v>
      </c>
      <c r="J2146" s="5">
        <v>70</v>
      </c>
      <c r="K2146" s="5">
        <v>14</v>
      </c>
      <c r="L2146" s="5" t="s">
        <v>2090</v>
      </c>
      <c r="M2146" s="5">
        <v>84</v>
      </c>
      <c r="N2146" s="5"/>
      <c r="O2146" s="5" t="s">
        <v>33</v>
      </c>
      <c r="P2146" s="5"/>
      <c r="Q2146" s="5" t="s">
        <v>26</v>
      </c>
      <c r="R2146" s="5" t="s">
        <v>21</v>
      </c>
      <c r="S2146" s="5">
        <v>71</v>
      </c>
      <c r="T2146" s="5" t="s">
        <v>22</v>
      </c>
      <c r="U2146" s="5" t="s">
        <v>23</v>
      </c>
      <c r="V2146" s="5" t="s">
        <v>24</v>
      </c>
      <c r="W2146" s="12">
        <v>70.5</v>
      </c>
      <c r="X2146" s="7">
        <f t="shared" si="132"/>
        <v>0.32</v>
      </c>
      <c r="Y2146" s="5">
        <f t="shared" si="133"/>
        <v>47.94</v>
      </c>
      <c r="AI2146" t="e">
        <f>VLOOKUP(A2146,NP!$A:$B,2,FALSE)</f>
        <v>#N/A</v>
      </c>
      <c r="AJ2146">
        <f t="shared" si="134"/>
        <v>0</v>
      </c>
      <c r="AK2146">
        <f>VLOOKUP(F2146,Kondition!$B$4:$AG$31,6,FALSE)*100</f>
        <v>32</v>
      </c>
      <c r="AL2146" t="e">
        <f t="shared" si="135"/>
        <v>#REF!</v>
      </c>
      <c r="AM2146">
        <v>16</v>
      </c>
    </row>
    <row r="2147" spans="1:39" x14ac:dyDescent="0.3">
      <c r="A2147" s="5">
        <v>10211190</v>
      </c>
      <c r="B2147" s="6">
        <v>3286340677110</v>
      </c>
      <c r="C2147" s="5" t="s">
        <v>76</v>
      </c>
      <c r="D2147" s="5" t="s">
        <v>2098</v>
      </c>
      <c r="E2147" s="12">
        <v>72.5</v>
      </c>
      <c r="F2147" s="5" t="s">
        <v>61</v>
      </c>
      <c r="G2147" s="5">
        <v>1656515</v>
      </c>
      <c r="H2147" s="36" t="s">
        <v>76</v>
      </c>
      <c r="I2147" s="5">
        <v>165</v>
      </c>
      <c r="J2147" s="5">
        <v>65</v>
      </c>
      <c r="K2147" s="5">
        <v>15</v>
      </c>
      <c r="L2147" s="5" t="s">
        <v>2090</v>
      </c>
      <c r="M2147" s="5">
        <v>81</v>
      </c>
      <c r="N2147" s="5"/>
      <c r="O2147" s="5" t="s">
        <v>33</v>
      </c>
      <c r="P2147" s="5"/>
      <c r="Q2147" s="5" t="s">
        <v>26</v>
      </c>
      <c r="R2147" s="5" t="s">
        <v>21</v>
      </c>
      <c r="S2147" s="5">
        <v>71</v>
      </c>
      <c r="T2147" s="5" t="s">
        <v>22</v>
      </c>
      <c r="U2147" s="5" t="s">
        <v>23</v>
      </c>
      <c r="V2147" s="5" t="s">
        <v>24</v>
      </c>
      <c r="W2147" s="12">
        <v>72.5</v>
      </c>
      <c r="X2147" s="7">
        <f t="shared" si="132"/>
        <v>0.32</v>
      </c>
      <c r="Y2147" s="5">
        <f t="shared" si="133"/>
        <v>49.3</v>
      </c>
      <c r="AI2147" t="e">
        <f>VLOOKUP(A2147,NP!$A:$B,2,FALSE)</f>
        <v>#N/A</v>
      </c>
      <c r="AJ2147">
        <f t="shared" si="134"/>
        <v>0</v>
      </c>
      <c r="AK2147">
        <f>VLOOKUP(F2147,Kondition!$B$4:$AG$31,9,FALSE)*100</f>
        <v>32</v>
      </c>
      <c r="AL2147" t="e">
        <f t="shared" si="135"/>
        <v>#REF!</v>
      </c>
      <c r="AM2147">
        <v>16</v>
      </c>
    </row>
    <row r="2148" spans="1:39" x14ac:dyDescent="0.3">
      <c r="A2148" s="5">
        <v>10211191</v>
      </c>
      <c r="B2148" s="6">
        <v>3286340677011</v>
      </c>
      <c r="C2148" s="5" t="s">
        <v>76</v>
      </c>
      <c r="D2148" s="5" t="s">
        <v>2099</v>
      </c>
      <c r="E2148" s="12">
        <v>112.5</v>
      </c>
      <c r="F2148" s="5" t="s">
        <v>61</v>
      </c>
      <c r="G2148" s="5">
        <v>1955516</v>
      </c>
      <c r="H2148" s="36" t="s">
        <v>76</v>
      </c>
      <c r="I2148" s="5">
        <v>195</v>
      </c>
      <c r="J2148" s="5">
        <v>55</v>
      </c>
      <c r="K2148" s="5">
        <v>16</v>
      </c>
      <c r="L2148" s="5" t="s">
        <v>2090</v>
      </c>
      <c r="M2148" s="5">
        <v>87</v>
      </c>
      <c r="N2148" s="5"/>
      <c r="O2148" s="5" t="s">
        <v>33</v>
      </c>
      <c r="P2148" s="5"/>
      <c r="Q2148" s="5" t="s">
        <v>26</v>
      </c>
      <c r="R2148" s="5" t="s">
        <v>21</v>
      </c>
      <c r="S2148" s="5">
        <v>72</v>
      </c>
      <c r="T2148" s="5" t="s">
        <v>22</v>
      </c>
      <c r="U2148" s="5" t="s">
        <v>23</v>
      </c>
      <c r="V2148" s="5" t="s">
        <v>24</v>
      </c>
      <c r="W2148" s="12">
        <v>112.5</v>
      </c>
      <c r="X2148" s="7">
        <f t="shared" si="132"/>
        <v>0.34</v>
      </c>
      <c r="Y2148" s="5">
        <f t="shared" si="133"/>
        <v>74.249999999999986</v>
      </c>
      <c r="AI2148" t="e">
        <f>VLOOKUP(A2148,NP!$A:$B,2,FALSE)</f>
        <v>#N/A</v>
      </c>
      <c r="AJ2148">
        <f t="shared" si="134"/>
        <v>0</v>
      </c>
      <c r="AK2148">
        <f>VLOOKUP(F2148,Kondition!$B$4:$AG$31,12,FALSE)*100</f>
        <v>34</v>
      </c>
      <c r="AL2148" t="e">
        <f t="shared" si="135"/>
        <v>#REF!</v>
      </c>
      <c r="AM2148">
        <v>16</v>
      </c>
    </row>
    <row r="2149" spans="1:39" x14ac:dyDescent="0.3">
      <c r="A2149" s="5">
        <v>10211192</v>
      </c>
      <c r="B2149" s="6">
        <v>3286340677912</v>
      </c>
      <c r="C2149" s="5" t="s">
        <v>76</v>
      </c>
      <c r="D2149" s="5" t="s">
        <v>2100</v>
      </c>
      <c r="E2149" s="12">
        <v>98</v>
      </c>
      <c r="F2149" s="5" t="s">
        <v>61</v>
      </c>
      <c r="G2149" s="5">
        <v>1855515</v>
      </c>
      <c r="H2149" s="36" t="s">
        <v>76</v>
      </c>
      <c r="I2149" s="5">
        <v>185</v>
      </c>
      <c r="J2149" s="5">
        <v>55</v>
      </c>
      <c r="K2149" s="5">
        <v>15</v>
      </c>
      <c r="L2149" s="5" t="s">
        <v>2090</v>
      </c>
      <c r="M2149" s="5">
        <v>82</v>
      </c>
      <c r="N2149" s="5"/>
      <c r="O2149" s="5" t="s">
        <v>33</v>
      </c>
      <c r="P2149" s="5"/>
      <c r="Q2149" s="5" t="s">
        <v>20</v>
      </c>
      <c r="R2149" s="5" t="s">
        <v>21</v>
      </c>
      <c r="S2149" s="5">
        <v>71</v>
      </c>
      <c r="T2149" s="5" t="s">
        <v>22</v>
      </c>
      <c r="U2149" s="5" t="s">
        <v>23</v>
      </c>
      <c r="V2149" s="5" t="s">
        <v>24</v>
      </c>
      <c r="W2149" s="12">
        <v>98</v>
      </c>
      <c r="X2149" s="7">
        <f t="shared" si="132"/>
        <v>0.32</v>
      </c>
      <c r="Y2149" s="5">
        <f t="shared" si="133"/>
        <v>66.64</v>
      </c>
      <c r="AI2149" t="e">
        <f>VLOOKUP(A2149,NP!$A:$B,2,FALSE)</f>
        <v>#N/A</v>
      </c>
      <c r="AJ2149">
        <f t="shared" si="134"/>
        <v>0</v>
      </c>
      <c r="AK2149">
        <f>VLOOKUP(F2149,Kondition!$B$4:$AG$31,9,FALSE)*100</f>
        <v>32</v>
      </c>
      <c r="AL2149" t="e">
        <f t="shared" si="135"/>
        <v>#REF!</v>
      </c>
      <c r="AM2149">
        <v>16</v>
      </c>
    </row>
    <row r="2150" spans="1:39" x14ac:dyDescent="0.3">
      <c r="A2150" s="5">
        <v>10211194</v>
      </c>
      <c r="B2150" s="6">
        <v>3286340676915</v>
      </c>
      <c r="C2150" s="5" t="s">
        <v>76</v>
      </c>
      <c r="D2150" s="5" t="s">
        <v>2101</v>
      </c>
      <c r="E2150" s="12">
        <v>112</v>
      </c>
      <c r="F2150" s="5" t="s">
        <v>61</v>
      </c>
      <c r="G2150" s="5">
        <v>1955516</v>
      </c>
      <c r="H2150" s="36" t="s">
        <v>76</v>
      </c>
      <c r="I2150" s="5">
        <v>195</v>
      </c>
      <c r="J2150" s="5">
        <v>55</v>
      </c>
      <c r="K2150" s="5">
        <v>16</v>
      </c>
      <c r="L2150" s="5" t="s">
        <v>2090</v>
      </c>
      <c r="M2150" s="5">
        <v>87</v>
      </c>
      <c r="N2150" s="5"/>
      <c r="O2150" s="5" t="s">
        <v>19</v>
      </c>
      <c r="P2150" s="5"/>
      <c r="Q2150" s="5" t="s">
        <v>26</v>
      </c>
      <c r="R2150" s="5" t="s">
        <v>21</v>
      </c>
      <c r="S2150" s="5">
        <v>72</v>
      </c>
      <c r="T2150" s="5" t="s">
        <v>22</v>
      </c>
      <c r="U2150" s="5" t="s">
        <v>23</v>
      </c>
      <c r="V2150" s="5" t="s">
        <v>24</v>
      </c>
      <c r="W2150" s="12">
        <v>112</v>
      </c>
      <c r="X2150" s="7">
        <f t="shared" si="132"/>
        <v>0.34</v>
      </c>
      <c r="Y2150" s="5">
        <f t="shared" si="133"/>
        <v>73.919999999999987</v>
      </c>
      <c r="AI2150" t="e">
        <f>VLOOKUP(A2150,NP!$A:$B,2,FALSE)</f>
        <v>#N/A</v>
      </c>
      <c r="AJ2150">
        <f t="shared" si="134"/>
        <v>0</v>
      </c>
      <c r="AK2150">
        <f>VLOOKUP(F2150,Kondition!$B$4:$AG$31,12,FALSE)*100</f>
        <v>34</v>
      </c>
      <c r="AL2150" t="e">
        <f t="shared" si="135"/>
        <v>#REF!</v>
      </c>
      <c r="AM2150">
        <v>16</v>
      </c>
    </row>
    <row r="2151" spans="1:39" x14ac:dyDescent="0.3">
      <c r="A2151" s="5">
        <v>10211195</v>
      </c>
      <c r="B2151" s="6">
        <v>3286340678117</v>
      </c>
      <c r="C2151" s="5" t="s">
        <v>76</v>
      </c>
      <c r="D2151" s="5" t="s">
        <v>2102</v>
      </c>
      <c r="E2151" s="12">
        <v>141</v>
      </c>
      <c r="F2151" s="5" t="s">
        <v>61</v>
      </c>
      <c r="G2151" s="5">
        <v>2255516</v>
      </c>
      <c r="H2151" s="36" t="s">
        <v>76</v>
      </c>
      <c r="I2151" s="5">
        <v>225</v>
      </c>
      <c r="J2151" s="5">
        <v>55</v>
      </c>
      <c r="K2151" s="5">
        <v>16</v>
      </c>
      <c r="L2151" s="5" t="s">
        <v>2090</v>
      </c>
      <c r="M2151" s="5">
        <v>99</v>
      </c>
      <c r="N2151" s="5"/>
      <c r="O2151" s="5" t="s">
        <v>19</v>
      </c>
      <c r="P2151" s="5"/>
      <c r="Q2151" s="5" t="s">
        <v>26</v>
      </c>
      <c r="R2151" s="5" t="s">
        <v>21</v>
      </c>
      <c r="S2151" s="5">
        <v>72</v>
      </c>
      <c r="T2151" s="5" t="s">
        <v>22</v>
      </c>
      <c r="U2151" s="5" t="s">
        <v>23</v>
      </c>
      <c r="V2151" s="5" t="s">
        <v>24</v>
      </c>
      <c r="W2151" s="12">
        <v>141</v>
      </c>
      <c r="X2151" s="7">
        <f t="shared" si="132"/>
        <v>0.34</v>
      </c>
      <c r="Y2151" s="5">
        <f t="shared" si="133"/>
        <v>93.059999999999988</v>
      </c>
      <c r="AI2151" t="e">
        <f>VLOOKUP(A2151,NP!$A:$B,2,FALSE)</f>
        <v>#N/A</v>
      </c>
      <c r="AJ2151">
        <f t="shared" si="134"/>
        <v>0</v>
      </c>
      <c r="AK2151">
        <f>VLOOKUP(F2151,Kondition!$B$4:$AG$31,12,FALSE)*100</f>
        <v>34</v>
      </c>
      <c r="AL2151" t="e">
        <f t="shared" si="135"/>
        <v>#REF!</v>
      </c>
      <c r="AM2151">
        <v>16</v>
      </c>
    </row>
    <row r="2152" spans="1:39" x14ac:dyDescent="0.3">
      <c r="A2152" s="5">
        <v>10211196</v>
      </c>
      <c r="B2152" s="6">
        <v>3286340678018</v>
      </c>
      <c r="C2152" s="5" t="s">
        <v>76</v>
      </c>
      <c r="D2152" s="5" t="s">
        <v>2103</v>
      </c>
      <c r="E2152" s="12">
        <v>141</v>
      </c>
      <c r="F2152" s="5" t="s">
        <v>61</v>
      </c>
      <c r="G2152" s="5">
        <v>2255516</v>
      </c>
      <c r="H2152" s="36" t="s">
        <v>76</v>
      </c>
      <c r="I2152" s="5">
        <v>225</v>
      </c>
      <c r="J2152" s="5">
        <v>55</v>
      </c>
      <c r="K2152" s="5">
        <v>16</v>
      </c>
      <c r="L2152" s="5" t="s">
        <v>2090</v>
      </c>
      <c r="M2152" s="5">
        <v>95</v>
      </c>
      <c r="N2152" s="5"/>
      <c r="O2152" s="5" t="s">
        <v>19</v>
      </c>
      <c r="P2152" s="5"/>
      <c r="Q2152" s="5" t="s">
        <v>26</v>
      </c>
      <c r="R2152" s="5" t="s">
        <v>21</v>
      </c>
      <c r="S2152" s="5">
        <v>72</v>
      </c>
      <c r="T2152" s="5" t="s">
        <v>22</v>
      </c>
      <c r="U2152" s="5" t="s">
        <v>23</v>
      </c>
      <c r="V2152" s="5" t="s">
        <v>24</v>
      </c>
      <c r="W2152" s="12">
        <v>141</v>
      </c>
      <c r="X2152" s="7">
        <f t="shared" si="132"/>
        <v>0.34</v>
      </c>
      <c r="Y2152" s="5">
        <f t="shared" si="133"/>
        <v>93.059999999999988</v>
      </c>
      <c r="AI2152" t="e">
        <f>VLOOKUP(A2152,NP!$A:$B,2,FALSE)</f>
        <v>#N/A</v>
      </c>
      <c r="AJ2152">
        <f t="shared" si="134"/>
        <v>0</v>
      </c>
      <c r="AK2152">
        <f>VLOOKUP(F2152,Kondition!$B$4:$AG$31,12,FALSE)*100</f>
        <v>34</v>
      </c>
      <c r="AL2152" t="e">
        <f t="shared" si="135"/>
        <v>#REF!</v>
      </c>
      <c r="AM2152">
        <v>16</v>
      </c>
    </row>
    <row r="2153" spans="1:39" x14ac:dyDescent="0.3">
      <c r="A2153" s="5">
        <v>10211197</v>
      </c>
      <c r="B2153" s="6">
        <v>3286340677813</v>
      </c>
      <c r="C2153" s="5" t="s">
        <v>76</v>
      </c>
      <c r="D2153" s="5" t="s">
        <v>2104</v>
      </c>
      <c r="E2153" s="12">
        <v>99.5</v>
      </c>
      <c r="F2153" s="5" t="s">
        <v>61</v>
      </c>
      <c r="G2153" s="5">
        <v>1955515</v>
      </c>
      <c r="H2153" s="36" t="s">
        <v>76</v>
      </c>
      <c r="I2153" s="5">
        <v>195</v>
      </c>
      <c r="J2153" s="5">
        <v>55</v>
      </c>
      <c r="K2153" s="5">
        <v>15</v>
      </c>
      <c r="L2153" s="5" t="s">
        <v>2090</v>
      </c>
      <c r="M2153" s="5">
        <v>85</v>
      </c>
      <c r="N2153" s="5"/>
      <c r="O2153" s="5" t="s">
        <v>19</v>
      </c>
      <c r="P2153" s="5"/>
      <c r="Q2153" s="5" t="s">
        <v>26</v>
      </c>
      <c r="R2153" s="5" t="s">
        <v>21</v>
      </c>
      <c r="S2153" s="5">
        <v>72</v>
      </c>
      <c r="T2153" s="5" t="s">
        <v>22</v>
      </c>
      <c r="U2153" s="5" t="s">
        <v>23</v>
      </c>
      <c r="V2153" s="5" t="s">
        <v>24</v>
      </c>
      <c r="W2153" s="12">
        <v>99.5</v>
      </c>
      <c r="X2153" s="7">
        <f t="shared" si="132"/>
        <v>0.32</v>
      </c>
      <c r="Y2153" s="5">
        <f t="shared" si="133"/>
        <v>67.66</v>
      </c>
      <c r="AI2153" t="e">
        <f>VLOOKUP(A2153,NP!$A:$B,2,FALSE)</f>
        <v>#N/A</v>
      </c>
      <c r="AJ2153">
        <f t="shared" si="134"/>
        <v>0</v>
      </c>
      <c r="AK2153">
        <f>VLOOKUP(F2153,Kondition!$B$4:$AG$31,9,FALSE)*100</f>
        <v>32</v>
      </c>
      <c r="AL2153" t="e">
        <f t="shared" si="135"/>
        <v>#REF!</v>
      </c>
      <c r="AM2153">
        <v>16</v>
      </c>
    </row>
    <row r="2154" spans="1:39" x14ac:dyDescent="0.3">
      <c r="A2154" s="5">
        <v>10211198</v>
      </c>
      <c r="B2154" s="6">
        <v>3286340676816</v>
      </c>
      <c r="C2154" s="5" t="s">
        <v>76</v>
      </c>
      <c r="D2154" s="5" t="s">
        <v>2105</v>
      </c>
      <c r="E2154" s="12">
        <v>164.5</v>
      </c>
      <c r="F2154" s="5" t="s">
        <v>61</v>
      </c>
      <c r="G2154" s="5">
        <v>2255517</v>
      </c>
      <c r="H2154" s="36" t="s">
        <v>76</v>
      </c>
      <c r="I2154" s="5">
        <v>225</v>
      </c>
      <c r="J2154" s="5">
        <v>55</v>
      </c>
      <c r="K2154" s="5">
        <v>17</v>
      </c>
      <c r="L2154" s="5" t="s">
        <v>2090</v>
      </c>
      <c r="M2154" s="5">
        <v>101</v>
      </c>
      <c r="N2154" s="5"/>
      <c r="O2154" s="5" t="s">
        <v>25</v>
      </c>
      <c r="P2154" s="5"/>
      <c r="Q2154" s="5" t="s">
        <v>26</v>
      </c>
      <c r="R2154" s="5" t="s">
        <v>21</v>
      </c>
      <c r="S2154" s="5">
        <v>72</v>
      </c>
      <c r="T2154" s="5" t="s">
        <v>22</v>
      </c>
      <c r="U2154" s="5" t="s">
        <v>23</v>
      </c>
      <c r="V2154" s="5" t="s">
        <v>24</v>
      </c>
      <c r="W2154" s="12">
        <v>164.5</v>
      </c>
      <c r="X2154" s="7">
        <f t="shared" si="132"/>
        <v>0.34</v>
      </c>
      <c r="Y2154" s="5">
        <f t="shared" si="133"/>
        <v>108.57</v>
      </c>
      <c r="AI2154" t="e">
        <f>VLOOKUP(A2154,NP!$A:$B,2,FALSE)</f>
        <v>#N/A</v>
      </c>
      <c r="AJ2154">
        <f t="shared" si="134"/>
        <v>0</v>
      </c>
      <c r="AK2154">
        <f>VLOOKUP(F2154,Kondition!$B$4:$AG$31,15,FALSE)*100</f>
        <v>34</v>
      </c>
      <c r="AL2154" t="e">
        <f t="shared" si="135"/>
        <v>#REF!</v>
      </c>
      <c r="AM2154">
        <v>17</v>
      </c>
    </row>
    <row r="2155" spans="1:39" x14ac:dyDescent="0.3">
      <c r="A2155" s="5">
        <v>10211211</v>
      </c>
      <c r="B2155" s="6">
        <v>3286340677615</v>
      </c>
      <c r="C2155" s="5" t="s">
        <v>76</v>
      </c>
      <c r="D2155" s="5" t="s">
        <v>2106</v>
      </c>
      <c r="E2155" s="12">
        <v>107</v>
      </c>
      <c r="F2155" s="5" t="s">
        <v>61</v>
      </c>
      <c r="G2155" s="5">
        <v>2056016</v>
      </c>
      <c r="H2155" s="36" t="s">
        <v>76</v>
      </c>
      <c r="I2155" s="5">
        <v>205</v>
      </c>
      <c r="J2155" s="5">
        <v>60</v>
      </c>
      <c r="K2155" s="5">
        <v>16</v>
      </c>
      <c r="L2155" s="5" t="s">
        <v>2090</v>
      </c>
      <c r="M2155" s="5">
        <v>92</v>
      </c>
      <c r="N2155" s="5"/>
      <c r="O2155" s="5" t="s">
        <v>19</v>
      </c>
      <c r="P2155" s="5"/>
      <c r="Q2155" s="5" t="s">
        <v>26</v>
      </c>
      <c r="R2155" s="5" t="s">
        <v>27</v>
      </c>
      <c r="S2155" s="5">
        <v>72</v>
      </c>
      <c r="T2155" s="5" t="s">
        <v>22</v>
      </c>
      <c r="U2155" s="5" t="s">
        <v>23</v>
      </c>
      <c r="V2155" s="5" t="s">
        <v>24</v>
      </c>
      <c r="W2155" s="12">
        <v>107</v>
      </c>
      <c r="X2155" s="7">
        <f t="shared" si="132"/>
        <v>0.34</v>
      </c>
      <c r="Y2155" s="5">
        <f t="shared" si="133"/>
        <v>70.61999999999999</v>
      </c>
      <c r="AI2155" t="e">
        <f>VLOOKUP(A2155,NP!$A:$B,2,FALSE)</f>
        <v>#N/A</v>
      </c>
      <c r="AJ2155">
        <f t="shared" si="134"/>
        <v>0</v>
      </c>
      <c r="AK2155">
        <f>VLOOKUP(F2155,Kondition!$B$4:$AG$31,12,FALSE)*100</f>
        <v>34</v>
      </c>
      <c r="AL2155" t="e">
        <f t="shared" si="135"/>
        <v>#REF!</v>
      </c>
      <c r="AM2155">
        <v>16</v>
      </c>
    </row>
    <row r="2156" spans="1:39" x14ac:dyDescent="0.3">
      <c r="A2156" s="5">
        <v>10211212</v>
      </c>
      <c r="B2156" s="6">
        <v>3286340676717</v>
      </c>
      <c r="C2156" s="5" t="s">
        <v>76</v>
      </c>
      <c r="D2156" s="5" t="s">
        <v>2107</v>
      </c>
      <c r="E2156" s="12">
        <v>150.5</v>
      </c>
      <c r="F2156" s="5" t="s">
        <v>61</v>
      </c>
      <c r="G2156" s="5">
        <v>2055017</v>
      </c>
      <c r="H2156" s="36" t="s">
        <v>76</v>
      </c>
      <c r="I2156" s="5">
        <v>205</v>
      </c>
      <c r="J2156" s="5">
        <v>50</v>
      </c>
      <c r="K2156" s="5">
        <v>17</v>
      </c>
      <c r="L2156" s="5" t="s">
        <v>2090</v>
      </c>
      <c r="M2156" s="5">
        <v>93</v>
      </c>
      <c r="N2156" s="5"/>
      <c r="O2156" s="5" t="s">
        <v>25</v>
      </c>
      <c r="P2156" s="5"/>
      <c r="Q2156" s="5" t="s">
        <v>26</v>
      </c>
      <c r="R2156" s="5" t="s">
        <v>21</v>
      </c>
      <c r="S2156" s="5">
        <v>72</v>
      </c>
      <c r="T2156" s="5" t="s">
        <v>22</v>
      </c>
      <c r="U2156" s="5" t="s">
        <v>23</v>
      </c>
      <c r="V2156" s="5" t="s">
        <v>24</v>
      </c>
      <c r="W2156" s="12">
        <v>150.5</v>
      </c>
      <c r="X2156" s="7">
        <f t="shared" si="132"/>
        <v>0.34</v>
      </c>
      <c r="Y2156" s="5">
        <f t="shared" si="133"/>
        <v>99.329999999999984</v>
      </c>
      <c r="AI2156" t="e">
        <f>VLOOKUP(A2156,NP!$A:$B,2,FALSE)</f>
        <v>#N/A</v>
      </c>
      <c r="AJ2156">
        <f t="shared" si="134"/>
        <v>0</v>
      </c>
      <c r="AK2156">
        <f>VLOOKUP(F2156,Kondition!$B$4:$AG$31,15,FALSE)*100</f>
        <v>34</v>
      </c>
      <c r="AL2156" t="e">
        <f t="shared" si="135"/>
        <v>#REF!</v>
      </c>
      <c r="AM2156">
        <v>17</v>
      </c>
    </row>
    <row r="2157" spans="1:39" x14ac:dyDescent="0.3">
      <c r="A2157" s="5">
        <v>10211214</v>
      </c>
      <c r="B2157" s="6">
        <v>3286340723619</v>
      </c>
      <c r="C2157" s="5" t="s">
        <v>76</v>
      </c>
      <c r="D2157" s="5" t="s">
        <v>2108</v>
      </c>
      <c r="E2157" s="12">
        <v>80</v>
      </c>
      <c r="F2157" s="5" t="s">
        <v>61</v>
      </c>
      <c r="G2157" s="5">
        <v>1956515</v>
      </c>
      <c r="H2157" s="36" t="s">
        <v>76</v>
      </c>
      <c r="I2157" s="5">
        <v>195</v>
      </c>
      <c r="J2157" s="5">
        <v>65</v>
      </c>
      <c r="K2157" s="5">
        <v>15</v>
      </c>
      <c r="L2157" s="5" t="s">
        <v>2090</v>
      </c>
      <c r="M2157" s="5">
        <v>95</v>
      </c>
      <c r="N2157" s="5"/>
      <c r="O2157" s="5" t="s">
        <v>33</v>
      </c>
      <c r="P2157" s="5"/>
      <c r="Q2157" s="5" t="s">
        <v>26</v>
      </c>
      <c r="R2157" s="5" t="s">
        <v>21</v>
      </c>
      <c r="S2157" s="5">
        <v>72</v>
      </c>
      <c r="T2157" s="5" t="s">
        <v>22</v>
      </c>
      <c r="U2157" s="5" t="s">
        <v>23</v>
      </c>
      <c r="V2157" s="5" t="s">
        <v>24</v>
      </c>
      <c r="W2157" s="12">
        <v>80</v>
      </c>
      <c r="X2157" s="7">
        <f t="shared" si="132"/>
        <v>0.32</v>
      </c>
      <c r="Y2157" s="5">
        <f t="shared" si="133"/>
        <v>54.399999999999991</v>
      </c>
      <c r="AI2157" t="e">
        <f>VLOOKUP(A2157,NP!$A:$B,2,FALSE)</f>
        <v>#N/A</v>
      </c>
      <c r="AJ2157">
        <f t="shared" si="134"/>
        <v>0</v>
      </c>
      <c r="AK2157">
        <f>VLOOKUP(F2157,Kondition!$B$4:$AG$31,9,FALSE)*100</f>
        <v>32</v>
      </c>
      <c r="AL2157" t="e">
        <f t="shared" si="135"/>
        <v>#REF!</v>
      </c>
      <c r="AM2157">
        <v>16</v>
      </c>
    </row>
    <row r="2158" spans="1:39" x14ac:dyDescent="0.3">
      <c r="A2158" s="5">
        <v>10211271</v>
      </c>
      <c r="B2158" s="6">
        <v>3286340801317</v>
      </c>
      <c r="C2158" s="5" t="s">
        <v>76</v>
      </c>
      <c r="D2158" s="5" t="s">
        <v>2109</v>
      </c>
      <c r="E2158" s="12">
        <v>63.5</v>
      </c>
      <c r="F2158" s="5" t="s">
        <v>61</v>
      </c>
      <c r="G2158" s="5">
        <v>1656513</v>
      </c>
      <c r="H2158" s="36" t="s">
        <v>76</v>
      </c>
      <c r="I2158" s="5">
        <v>165</v>
      </c>
      <c r="J2158" s="5">
        <v>65</v>
      </c>
      <c r="K2158" s="5">
        <v>13</v>
      </c>
      <c r="L2158" s="5" t="s">
        <v>2078</v>
      </c>
      <c r="M2158" s="5">
        <v>77</v>
      </c>
      <c r="N2158" s="5"/>
      <c r="O2158" s="5" t="s">
        <v>33</v>
      </c>
      <c r="P2158" s="5"/>
      <c r="Q2158" s="5" t="s">
        <v>20</v>
      </c>
      <c r="R2158" s="5" t="s">
        <v>21</v>
      </c>
      <c r="S2158" s="5">
        <v>71</v>
      </c>
      <c r="T2158" s="5" t="s">
        <v>22</v>
      </c>
      <c r="U2158" s="5" t="s">
        <v>23</v>
      </c>
      <c r="V2158" s="5" t="s">
        <v>24</v>
      </c>
      <c r="W2158" s="12">
        <v>63.5</v>
      </c>
      <c r="X2158" s="7">
        <f t="shared" si="132"/>
        <v>0.32</v>
      </c>
      <c r="Y2158" s="5">
        <f t="shared" si="133"/>
        <v>43.179999999999993</v>
      </c>
      <c r="AI2158" t="e">
        <f>VLOOKUP(A2158,NP!$A:$B,2,FALSE)</f>
        <v>#N/A</v>
      </c>
      <c r="AJ2158">
        <f t="shared" si="134"/>
        <v>0</v>
      </c>
      <c r="AK2158">
        <f>VLOOKUP(F2158,Kondition!$B$4:$AG$31,3,FALSE)*100</f>
        <v>32</v>
      </c>
      <c r="AL2158" t="e">
        <f t="shared" si="135"/>
        <v>#REF!</v>
      </c>
      <c r="AM2158">
        <v>16</v>
      </c>
    </row>
    <row r="2159" spans="1:39" x14ac:dyDescent="0.3">
      <c r="A2159" s="5">
        <v>10211308</v>
      </c>
      <c r="B2159" s="6">
        <v>3286340767712</v>
      </c>
      <c r="C2159" s="5" t="s">
        <v>76</v>
      </c>
      <c r="D2159" s="5" t="s">
        <v>2110</v>
      </c>
      <c r="E2159" s="12">
        <v>58.5</v>
      </c>
      <c r="F2159" s="5" t="s">
        <v>61</v>
      </c>
      <c r="G2159" s="5">
        <v>1558013</v>
      </c>
      <c r="H2159" s="36" t="s">
        <v>76</v>
      </c>
      <c r="I2159" s="5">
        <v>155</v>
      </c>
      <c r="J2159" s="5">
        <v>80</v>
      </c>
      <c r="K2159" s="5">
        <v>13</v>
      </c>
      <c r="L2159" s="5" t="s">
        <v>2090</v>
      </c>
      <c r="M2159" s="5">
        <v>79</v>
      </c>
      <c r="N2159" s="5"/>
      <c r="O2159" s="5" t="s">
        <v>33</v>
      </c>
      <c r="P2159" s="5"/>
      <c r="Q2159" s="5" t="s">
        <v>26</v>
      </c>
      <c r="R2159" s="5" t="s">
        <v>21</v>
      </c>
      <c r="S2159" s="5">
        <v>71</v>
      </c>
      <c r="T2159" s="5" t="s">
        <v>22</v>
      </c>
      <c r="U2159" s="5" t="s">
        <v>23</v>
      </c>
      <c r="V2159" s="5" t="s">
        <v>24</v>
      </c>
      <c r="W2159" s="12">
        <v>58.5</v>
      </c>
      <c r="X2159" s="7">
        <f t="shared" si="132"/>
        <v>0.32</v>
      </c>
      <c r="Y2159" s="5">
        <f t="shared" si="133"/>
        <v>39.779999999999994</v>
      </c>
      <c r="AI2159" t="e">
        <f>VLOOKUP(A2159,NP!$A:$B,2,FALSE)</f>
        <v>#N/A</v>
      </c>
      <c r="AJ2159">
        <f t="shared" si="134"/>
        <v>0</v>
      </c>
      <c r="AK2159">
        <f>VLOOKUP(F2159,Kondition!$B$4:$AG$31,3,FALSE)*100</f>
        <v>32</v>
      </c>
      <c r="AL2159" t="e">
        <f t="shared" si="135"/>
        <v>#REF!</v>
      </c>
      <c r="AM2159">
        <v>16</v>
      </c>
    </row>
    <row r="2160" spans="1:39" x14ac:dyDescent="0.3">
      <c r="A2160" s="5">
        <v>10211309</v>
      </c>
      <c r="B2160" s="6">
        <v>3286340768313</v>
      </c>
      <c r="C2160" s="5" t="s">
        <v>76</v>
      </c>
      <c r="D2160" s="5" t="s">
        <v>2111</v>
      </c>
      <c r="E2160" s="12">
        <v>59</v>
      </c>
      <c r="F2160" s="5" t="s">
        <v>61</v>
      </c>
      <c r="G2160" s="5">
        <v>1557013</v>
      </c>
      <c r="H2160" s="36" t="s">
        <v>76</v>
      </c>
      <c r="I2160" s="5">
        <v>155</v>
      </c>
      <c r="J2160" s="5">
        <v>70</v>
      </c>
      <c r="K2160" s="5">
        <v>13</v>
      </c>
      <c r="L2160" s="5" t="s">
        <v>2090</v>
      </c>
      <c r="M2160" s="5">
        <v>75</v>
      </c>
      <c r="N2160" s="5"/>
      <c r="O2160" s="5" t="s">
        <v>33</v>
      </c>
      <c r="P2160" s="5"/>
      <c r="Q2160" s="5" t="s">
        <v>26</v>
      </c>
      <c r="R2160" s="5" t="s">
        <v>21</v>
      </c>
      <c r="S2160" s="5">
        <v>71</v>
      </c>
      <c r="T2160" s="5" t="s">
        <v>22</v>
      </c>
      <c r="U2160" s="5" t="s">
        <v>23</v>
      </c>
      <c r="V2160" s="5" t="s">
        <v>24</v>
      </c>
      <c r="W2160" s="12">
        <v>59</v>
      </c>
      <c r="X2160" s="7">
        <f t="shared" si="132"/>
        <v>0.32</v>
      </c>
      <c r="Y2160" s="5">
        <f t="shared" si="133"/>
        <v>40.119999999999997</v>
      </c>
      <c r="AI2160" t="e">
        <f>VLOOKUP(A2160,NP!$A:$B,2,FALSE)</f>
        <v>#N/A</v>
      </c>
      <c r="AJ2160">
        <f t="shared" si="134"/>
        <v>0</v>
      </c>
      <c r="AK2160">
        <f>VLOOKUP(F2160,Kondition!$B$4:$AG$31,3,FALSE)*100</f>
        <v>32</v>
      </c>
      <c r="AL2160" t="e">
        <f t="shared" si="135"/>
        <v>#REF!</v>
      </c>
      <c r="AM2160">
        <v>16</v>
      </c>
    </row>
    <row r="2161" spans="1:39" x14ac:dyDescent="0.3">
      <c r="A2161" s="5">
        <v>10211310</v>
      </c>
      <c r="B2161" s="6">
        <v>3286340768412</v>
      </c>
      <c r="C2161" s="5" t="s">
        <v>76</v>
      </c>
      <c r="D2161" s="5" t="s">
        <v>2112</v>
      </c>
      <c r="E2161" s="12">
        <v>66.5</v>
      </c>
      <c r="F2161" s="5" t="s">
        <v>61</v>
      </c>
      <c r="G2161" s="5">
        <v>1757013</v>
      </c>
      <c r="H2161" s="36" t="s">
        <v>76</v>
      </c>
      <c r="I2161" s="5">
        <v>175</v>
      </c>
      <c r="J2161" s="5">
        <v>70</v>
      </c>
      <c r="K2161" s="5">
        <v>13</v>
      </c>
      <c r="L2161" s="5" t="s">
        <v>2090</v>
      </c>
      <c r="M2161" s="5">
        <v>82</v>
      </c>
      <c r="N2161" s="5"/>
      <c r="O2161" s="5" t="s">
        <v>33</v>
      </c>
      <c r="P2161" s="5"/>
      <c r="Q2161" s="5" t="s">
        <v>26</v>
      </c>
      <c r="R2161" s="5" t="s">
        <v>21</v>
      </c>
      <c r="S2161" s="5">
        <v>71</v>
      </c>
      <c r="T2161" s="5" t="s">
        <v>22</v>
      </c>
      <c r="U2161" s="5" t="s">
        <v>23</v>
      </c>
      <c r="V2161" s="5" t="s">
        <v>24</v>
      </c>
      <c r="W2161" s="12">
        <v>66.5</v>
      </c>
      <c r="X2161" s="7">
        <f t="shared" si="132"/>
        <v>0.32</v>
      </c>
      <c r="Y2161" s="5">
        <f t="shared" si="133"/>
        <v>45.22</v>
      </c>
      <c r="AI2161" t="e">
        <f>VLOOKUP(A2161,NP!$A:$B,2,FALSE)</f>
        <v>#N/A</v>
      </c>
      <c r="AJ2161">
        <f t="shared" si="134"/>
        <v>0</v>
      </c>
      <c r="AK2161">
        <f>VLOOKUP(F2161,Kondition!$B$4:$AG$31,3,FALSE)*100</f>
        <v>32</v>
      </c>
      <c r="AL2161" t="e">
        <f t="shared" si="135"/>
        <v>#REF!</v>
      </c>
      <c r="AM2161">
        <v>16</v>
      </c>
    </row>
    <row r="2162" spans="1:39" x14ac:dyDescent="0.3">
      <c r="A2162" s="5">
        <v>10211311</v>
      </c>
      <c r="B2162" s="6">
        <v>3286340768511</v>
      </c>
      <c r="C2162" s="5" t="s">
        <v>76</v>
      </c>
      <c r="D2162" s="5" t="s">
        <v>2113</v>
      </c>
      <c r="E2162" s="12">
        <v>70.5</v>
      </c>
      <c r="F2162" s="5" t="s">
        <v>61</v>
      </c>
      <c r="G2162" s="5">
        <v>1656514</v>
      </c>
      <c r="H2162" s="36" t="s">
        <v>76</v>
      </c>
      <c r="I2162" s="5">
        <v>165</v>
      </c>
      <c r="J2162" s="5">
        <v>65</v>
      </c>
      <c r="K2162" s="5">
        <v>14</v>
      </c>
      <c r="L2162" s="5" t="s">
        <v>2090</v>
      </c>
      <c r="M2162" s="5">
        <v>79</v>
      </c>
      <c r="N2162" s="5"/>
      <c r="O2162" s="5" t="s">
        <v>33</v>
      </c>
      <c r="P2162" s="5"/>
      <c r="Q2162" s="5" t="s">
        <v>26</v>
      </c>
      <c r="R2162" s="5" t="s">
        <v>21</v>
      </c>
      <c r="S2162" s="5">
        <v>71</v>
      </c>
      <c r="T2162" s="5" t="s">
        <v>22</v>
      </c>
      <c r="U2162" s="5" t="s">
        <v>23</v>
      </c>
      <c r="V2162" s="5" t="s">
        <v>24</v>
      </c>
      <c r="W2162" s="12">
        <v>70.5</v>
      </c>
      <c r="X2162" s="7">
        <f t="shared" si="132"/>
        <v>0.32</v>
      </c>
      <c r="Y2162" s="5">
        <f t="shared" si="133"/>
        <v>47.94</v>
      </c>
      <c r="AI2162" t="e">
        <f>VLOOKUP(A2162,NP!$A:$B,2,FALSE)</f>
        <v>#N/A</v>
      </c>
      <c r="AJ2162">
        <f t="shared" si="134"/>
        <v>0</v>
      </c>
      <c r="AK2162">
        <f>VLOOKUP(F2162,Kondition!$B$4:$AG$31,6,FALSE)*100</f>
        <v>32</v>
      </c>
      <c r="AL2162" t="e">
        <f t="shared" si="135"/>
        <v>#REF!</v>
      </c>
      <c r="AM2162">
        <v>16</v>
      </c>
    </row>
    <row r="2163" spans="1:39" x14ac:dyDescent="0.3">
      <c r="A2163" s="5">
        <v>10211313</v>
      </c>
      <c r="B2163" s="6">
        <v>3286340768610</v>
      </c>
      <c r="C2163" s="5" t="s">
        <v>76</v>
      </c>
      <c r="D2163" s="5" t="s">
        <v>2114</v>
      </c>
      <c r="E2163" s="12">
        <v>68</v>
      </c>
      <c r="F2163" s="5" t="s">
        <v>61</v>
      </c>
      <c r="G2163" s="5">
        <v>1756515</v>
      </c>
      <c r="H2163" s="36" t="s">
        <v>76</v>
      </c>
      <c r="I2163" s="5">
        <v>175</v>
      </c>
      <c r="J2163" s="5">
        <v>65</v>
      </c>
      <c r="K2163" s="5">
        <v>15</v>
      </c>
      <c r="L2163" s="5" t="s">
        <v>2090</v>
      </c>
      <c r="M2163" s="5">
        <v>84</v>
      </c>
      <c r="N2163" s="5"/>
      <c r="O2163" s="5" t="s">
        <v>33</v>
      </c>
      <c r="P2163" s="5"/>
      <c r="Q2163" s="5" t="s">
        <v>26</v>
      </c>
      <c r="R2163" s="5" t="s">
        <v>21</v>
      </c>
      <c r="S2163" s="5">
        <v>71</v>
      </c>
      <c r="T2163" s="5" t="s">
        <v>22</v>
      </c>
      <c r="U2163" s="5" t="s">
        <v>23</v>
      </c>
      <c r="V2163" s="5" t="s">
        <v>24</v>
      </c>
      <c r="W2163" s="12">
        <v>68</v>
      </c>
      <c r="X2163" s="7">
        <f t="shared" si="132"/>
        <v>0.32</v>
      </c>
      <c r="Y2163" s="5">
        <f t="shared" si="133"/>
        <v>46.239999999999995</v>
      </c>
      <c r="AI2163" t="e">
        <f>VLOOKUP(A2163,NP!$A:$B,2,FALSE)</f>
        <v>#N/A</v>
      </c>
      <c r="AJ2163">
        <f t="shared" si="134"/>
        <v>0</v>
      </c>
      <c r="AK2163">
        <f>VLOOKUP(F2163,Kondition!$B$4:$AG$31,9,FALSE)*100</f>
        <v>32</v>
      </c>
      <c r="AL2163" t="e">
        <f t="shared" si="135"/>
        <v>#REF!</v>
      </c>
      <c r="AM2163">
        <v>16</v>
      </c>
    </row>
    <row r="2164" spans="1:39" x14ac:dyDescent="0.3">
      <c r="A2164" s="5">
        <v>10211314</v>
      </c>
      <c r="B2164" s="6">
        <v>3286340835114</v>
      </c>
      <c r="C2164" s="5" t="s">
        <v>76</v>
      </c>
      <c r="D2164" s="5" t="s">
        <v>2115</v>
      </c>
      <c r="E2164" s="12">
        <v>69</v>
      </c>
      <c r="F2164" s="5" t="s">
        <v>61</v>
      </c>
      <c r="G2164" s="5">
        <v>1956515</v>
      </c>
      <c r="H2164" s="36" t="s">
        <v>76</v>
      </c>
      <c r="I2164" s="5">
        <v>195</v>
      </c>
      <c r="J2164" s="5">
        <v>65</v>
      </c>
      <c r="K2164" s="5">
        <v>15</v>
      </c>
      <c r="L2164" s="5" t="s">
        <v>2090</v>
      </c>
      <c r="M2164" s="5">
        <v>91</v>
      </c>
      <c r="N2164" s="5"/>
      <c r="O2164" s="5" t="s">
        <v>33</v>
      </c>
      <c r="P2164" s="5"/>
      <c r="Q2164" s="5" t="s">
        <v>26</v>
      </c>
      <c r="R2164" s="5" t="s">
        <v>27</v>
      </c>
      <c r="S2164" s="5">
        <v>72</v>
      </c>
      <c r="T2164" s="5" t="s">
        <v>22</v>
      </c>
      <c r="U2164" s="5" t="s">
        <v>23</v>
      </c>
      <c r="V2164" s="5" t="s">
        <v>24</v>
      </c>
      <c r="W2164" s="12">
        <v>69</v>
      </c>
      <c r="X2164" s="7">
        <f t="shared" si="132"/>
        <v>0.32</v>
      </c>
      <c r="Y2164" s="5">
        <f t="shared" si="133"/>
        <v>46.919999999999995</v>
      </c>
      <c r="AI2164" t="e">
        <f>VLOOKUP(A2164,NP!$A:$B,2,FALSE)</f>
        <v>#N/A</v>
      </c>
      <c r="AJ2164">
        <f t="shared" si="134"/>
        <v>0</v>
      </c>
      <c r="AK2164">
        <f>VLOOKUP(F2164,Kondition!$B$4:$AG$31,9,FALSE)*100</f>
        <v>32</v>
      </c>
      <c r="AL2164" t="e">
        <f t="shared" si="135"/>
        <v>#REF!</v>
      </c>
      <c r="AM2164">
        <v>16</v>
      </c>
    </row>
    <row r="2165" spans="1:39" x14ac:dyDescent="0.3">
      <c r="A2165" s="5">
        <v>10211315</v>
      </c>
      <c r="B2165" s="6">
        <v>3286340768719</v>
      </c>
      <c r="C2165" s="5" t="s">
        <v>76</v>
      </c>
      <c r="D2165" s="5" t="s">
        <v>2116</v>
      </c>
      <c r="E2165" s="12">
        <v>106.5</v>
      </c>
      <c r="F2165" s="5" t="s">
        <v>61</v>
      </c>
      <c r="G2165" s="5">
        <v>2056515</v>
      </c>
      <c r="H2165" s="36" t="s">
        <v>76</v>
      </c>
      <c r="I2165" s="5">
        <v>205</v>
      </c>
      <c r="J2165" s="5">
        <v>65</v>
      </c>
      <c r="K2165" s="5">
        <v>15</v>
      </c>
      <c r="L2165" s="5" t="s">
        <v>2090</v>
      </c>
      <c r="M2165" s="5">
        <v>94</v>
      </c>
      <c r="N2165" s="5"/>
      <c r="O2165" s="5" t="s">
        <v>33</v>
      </c>
      <c r="P2165" s="5"/>
      <c r="Q2165" s="5" t="s">
        <v>26</v>
      </c>
      <c r="R2165" s="5" t="s">
        <v>21</v>
      </c>
      <c r="S2165" s="5">
        <v>72</v>
      </c>
      <c r="T2165" s="5" t="s">
        <v>22</v>
      </c>
      <c r="U2165" s="5" t="s">
        <v>23</v>
      </c>
      <c r="V2165" s="5" t="s">
        <v>24</v>
      </c>
      <c r="W2165" s="12">
        <v>106.5</v>
      </c>
      <c r="X2165" s="7">
        <f t="shared" si="132"/>
        <v>0.32</v>
      </c>
      <c r="Y2165" s="5">
        <f t="shared" si="133"/>
        <v>72.419999999999987</v>
      </c>
      <c r="AI2165" t="e">
        <f>VLOOKUP(A2165,NP!$A:$B,2,FALSE)</f>
        <v>#N/A</v>
      </c>
      <c r="AJ2165">
        <f t="shared" si="134"/>
        <v>0</v>
      </c>
      <c r="AK2165">
        <f>VLOOKUP(F2165,Kondition!$B$4:$AG$31,9,FALSE)*100</f>
        <v>32</v>
      </c>
      <c r="AL2165" t="e">
        <f t="shared" si="135"/>
        <v>#REF!</v>
      </c>
      <c r="AM2165">
        <v>16</v>
      </c>
    </row>
    <row r="2166" spans="1:39" x14ac:dyDescent="0.3">
      <c r="A2166" s="5">
        <v>10211316</v>
      </c>
      <c r="B2166" s="6">
        <v>3286340769211</v>
      </c>
      <c r="C2166" s="5" t="s">
        <v>76</v>
      </c>
      <c r="D2166" s="5" t="s">
        <v>2117</v>
      </c>
      <c r="E2166" s="12">
        <v>113.5</v>
      </c>
      <c r="F2166" s="5" t="s">
        <v>61</v>
      </c>
      <c r="G2166" s="5">
        <v>2056515</v>
      </c>
      <c r="H2166" s="36" t="s">
        <v>76</v>
      </c>
      <c r="I2166" s="5">
        <v>205</v>
      </c>
      <c r="J2166" s="5">
        <v>65</v>
      </c>
      <c r="K2166" s="5">
        <v>15</v>
      </c>
      <c r="L2166" s="5" t="s">
        <v>2090</v>
      </c>
      <c r="M2166" s="5">
        <v>94</v>
      </c>
      <c r="N2166" s="5"/>
      <c r="O2166" s="5" t="s">
        <v>19</v>
      </c>
      <c r="P2166" s="5"/>
      <c r="Q2166" s="5" t="s">
        <v>26</v>
      </c>
      <c r="R2166" s="5" t="s">
        <v>21</v>
      </c>
      <c r="S2166" s="5">
        <v>72</v>
      </c>
      <c r="T2166" s="5" t="s">
        <v>22</v>
      </c>
      <c r="U2166" s="5" t="s">
        <v>23</v>
      </c>
      <c r="V2166" s="5" t="s">
        <v>24</v>
      </c>
      <c r="W2166" s="12">
        <v>113.5</v>
      </c>
      <c r="X2166" s="7">
        <f t="shared" si="132"/>
        <v>0.32</v>
      </c>
      <c r="Y2166" s="5">
        <f t="shared" si="133"/>
        <v>77.179999999999993</v>
      </c>
      <c r="AI2166" t="e">
        <f>VLOOKUP(A2166,NP!$A:$B,2,FALSE)</f>
        <v>#N/A</v>
      </c>
      <c r="AJ2166">
        <f t="shared" si="134"/>
        <v>0</v>
      </c>
      <c r="AK2166">
        <f>VLOOKUP(F2166,Kondition!$B$4:$AG$31,9,FALSE)*100</f>
        <v>32</v>
      </c>
      <c r="AL2166" t="e">
        <f t="shared" si="135"/>
        <v>#REF!</v>
      </c>
      <c r="AM2166">
        <v>16</v>
      </c>
    </row>
    <row r="2167" spans="1:39" x14ac:dyDescent="0.3">
      <c r="A2167" s="5">
        <v>10211317</v>
      </c>
      <c r="B2167" s="6">
        <v>3286340768818</v>
      </c>
      <c r="C2167" s="5" t="s">
        <v>76</v>
      </c>
      <c r="D2167" s="5" t="s">
        <v>2118</v>
      </c>
      <c r="E2167" s="12">
        <v>132.5</v>
      </c>
      <c r="F2167" s="5" t="s">
        <v>61</v>
      </c>
      <c r="G2167" s="5">
        <v>2156515</v>
      </c>
      <c r="H2167" s="36" t="s">
        <v>76</v>
      </c>
      <c r="I2167" s="5">
        <v>215</v>
      </c>
      <c r="J2167" s="5">
        <v>65</v>
      </c>
      <c r="K2167" s="5">
        <v>15</v>
      </c>
      <c r="L2167" s="5" t="s">
        <v>2090</v>
      </c>
      <c r="M2167" s="5">
        <v>96</v>
      </c>
      <c r="N2167" s="5"/>
      <c r="O2167" s="5" t="s">
        <v>19</v>
      </c>
      <c r="P2167" s="5"/>
      <c r="Q2167" s="5" t="s">
        <v>26</v>
      </c>
      <c r="R2167" s="5" t="s">
        <v>21</v>
      </c>
      <c r="S2167" s="5">
        <v>72</v>
      </c>
      <c r="T2167" s="5" t="s">
        <v>22</v>
      </c>
      <c r="U2167" s="5" t="s">
        <v>23</v>
      </c>
      <c r="V2167" s="5" t="s">
        <v>24</v>
      </c>
      <c r="W2167" s="12">
        <v>132.5</v>
      </c>
      <c r="X2167" s="7">
        <f t="shared" si="132"/>
        <v>0.32</v>
      </c>
      <c r="Y2167" s="5">
        <f t="shared" si="133"/>
        <v>90.1</v>
      </c>
      <c r="AI2167" t="e">
        <f>VLOOKUP(A2167,NP!$A:$B,2,FALSE)</f>
        <v>#N/A</v>
      </c>
      <c r="AJ2167">
        <f t="shared" si="134"/>
        <v>0</v>
      </c>
      <c r="AK2167">
        <f>VLOOKUP(F2167,Kondition!$B$4:$AG$31,9,FALSE)*100</f>
        <v>32</v>
      </c>
      <c r="AL2167" t="e">
        <f t="shared" si="135"/>
        <v>#REF!</v>
      </c>
      <c r="AM2167">
        <v>16</v>
      </c>
    </row>
    <row r="2168" spans="1:39" x14ac:dyDescent="0.3">
      <c r="A2168" s="5">
        <v>10211318</v>
      </c>
      <c r="B2168" s="6">
        <v>3286340835213</v>
      </c>
      <c r="C2168" s="5" t="s">
        <v>76</v>
      </c>
      <c r="D2168" s="5" t="s">
        <v>2119</v>
      </c>
      <c r="E2168" s="12">
        <v>71.5</v>
      </c>
      <c r="F2168" s="5" t="s">
        <v>61</v>
      </c>
      <c r="G2168" s="5">
        <v>1856015</v>
      </c>
      <c r="H2168" s="36" t="s">
        <v>76</v>
      </c>
      <c r="I2168" s="5">
        <v>185</v>
      </c>
      <c r="J2168" s="5">
        <v>60</v>
      </c>
      <c r="K2168" s="5">
        <v>15</v>
      </c>
      <c r="L2168" s="5" t="s">
        <v>2090</v>
      </c>
      <c r="M2168" s="5">
        <v>84</v>
      </c>
      <c r="N2168" s="5"/>
      <c r="O2168" s="5" t="s">
        <v>33</v>
      </c>
      <c r="P2168" s="5"/>
      <c r="Q2168" s="5" t="s">
        <v>21</v>
      </c>
      <c r="R2168" s="5" t="s">
        <v>21</v>
      </c>
      <c r="S2168" s="5">
        <v>71</v>
      </c>
      <c r="T2168" s="5" t="s">
        <v>22</v>
      </c>
      <c r="U2168" s="5" t="s">
        <v>23</v>
      </c>
      <c r="V2168" s="5" t="s">
        <v>24</v>
      </c>
      <c r="W2168" s="12">
        <v>71.5</v>
      </c>
      <c r="X2168" s="7">
        <f t="shared" ref="X2168:X2231" si="136">IF(AJ2168&gt;0,"NP",AK2168/100)</f>
        <v>0.32</v>
      </c>
      <c r="Y2168" s="5">
        <f t="shared" ref="Y2168:Y2231" si="137">IF(AJ2168&gt;0,AI2168,E2168*(100%-X2168))</f>
        <v>48.62</v>
      </c>
      <c r="AI2168" t="e">
        <f>VLOOKUP(A2168,NP!$A:$B,2,FALSE)</f>
        <v>#N/A</v>
      </c>
      <c r="AJ2168">
        <f t="shared" ref="AJ2168:AJ2231" si="138">_xlfn.IFNA(AI2168,0)</f>
        <v>0</v>
      </c>
      <c r="AK2168">
        <f>VLOOKUP(F2168,Kondition!$B$4:$AG$31,9,FALSE)*100</f>
        <v>32</v>
      </c>
      <c r="AL2168" t="e">
        <f t="shared" ref="AL2168:AL2231" si="139">$AI$1&amp;F2168&amp;K2168</f>
        <v>#REF!</v>
      </c>
      <c r="AM2168">
        <v>16</v>
      </c>
    </row>
    <row r="2169" spans="1:39" x14ac:dyDescent="0.3">
      <c r="A2169" s="5">
        <v>10211319</v>
      </c>
      <c r="B2169" s="6">
        <v>3286340767811</v>
      </c>
      <c r="C2169" s="5" t="s">
        <v>76</v>
      </c>
      <c r="D2169" s="5" t="s">
        <v>2120</v>
      </c>
      <c r="E2169" s="12">
        <v>104.5</v>
      </c>
      <c r="F2169" s="5" t="s">
        <v>61</v>
      </c>
      <c r="G2169" s="5">
        <v>2056015</v>
      </c>
      <c r="H2169" s="36" t="s">
        <v>76</v>
      </c>
      <c r="I2169" s="5">
        <v>205</v>
      </c>
      <c r="J2169" s="5">
        <v>60</v>
      </c>
      <c r="K2169" s="5">
        <v>15</v>
      </c>
      <c r="L2169" s="5" t="s">
        <v>2090</v>
      </c>
      <c r="M2169" s="5">
        <v>91</v>
      </c>
      <c r="N2169" s="5"/>
      <c r="O2169" s="5" t="s">
        <v>33</v>
      </c>
      <c r="P2169" s="5"/>
      <c r="Q2169" s="5" t="s">
        <v>26</v>
      </c>
      <c r="R2169" s="5" t="s">
        <v>21</v>
      </c>
      <c r="S2169" s="5">
        <v>72</v>
      </c>
      <c r="T2169" s="5" t="s">
        <v>22</v>
      </c>
      <c r="U2169" s="5" t="s">
        <v>23</v>
      </c>
      <c r="V2169" s="5" t="s">
        <v>24</v>
      </c>
      <c r="W2169" s="12">
        <v>104.5</v>
      </c>
      <c r="X2169" s="7">
        <f t="shared" si="136"/>
        <v>0.32</v>
      </c>
      <c r="Y2169" s="5">
        <f t="shared" si="137"/>
        <v>71.059999999999988</v>
      </c>
      <c r="AI2169" t="e">
        <f>VLOOKUP(A2169,NP!$A:$B,2,FALSE)</f>
        <v>#N/A</v>
      </c>
      <c r="AJ2169">
        <f t="shared" si="138"/>
        <v>0</v>
      </c>
      <c r="AK2169">
        <f>VLOOKUP(F2169,Kondition!$B$4:$AG$31,9,FALSE)*100</f>
        <v>32</v>
      </c>
      <c r="AL2169" t="e">
        <f t="shared" si="139"/>
        <v>#REF!</v>
      </c>
      <c r="AM2169">
        <v>16</v>
      </c>
    </row>
    <row r="2170" spans="1:39" x14ac:dyDescent="0.3">
      <c r="A2170" s="5">
        <v>10211320</v>
      </c>
      <c r="B2170" s="6">
        <v>3286340768917</v>
      </c>
      <c r="C2170" s="5" t="s">
        <v>76</v>
      </c>
      <c r="D2170" s="5" t="s">
        <v>2121</v>
      </c>
      <c r="E2170" s="12">
        <v>111.5</v>
      </c>
      <c r="F2170" s="5" t="s">
        <v>61</v>
      </c>
      <c r="G2170" s="5">
        <v>2056015</v>
      </c>
      <c r="H2170" s="36" t="s">
        <v>76</v>
      </c>
      <c r="I2170" s="5">
        <v>205</v>
      </c>
      <c r="J2170" s="5">
        <v>60</v>
      </c>
      <c r="K2170" s="5">
        <v>15</v>
      </c>
      <c r="L2170" s="5" t="s">
        <v>2090</v>
      </c>
      <c r="M2170" s="5">
        <v>91</v>
      </c>
      <c r="N2170" s="5"/>
      <c r="O2170" s="5" t="s">
        <v>19</v>
      </c>
      <c r="P2170" s="5"/>
      <c r="Q2170" s="5" t="s">
        <v>26</v>
      </c>
      <c r="R2170" s="5" t="s">
        <v>21</v>
      </c>
      <c r="S2170" s="5">
        <v>72</v>
      </c>
      <c r="T2170" s="5" t="s">
        <v>22</v>
      </c>
      <c r="U2170" s="5" t="s">
        <v>23</v>
      </c>
      <c r="V2170" s="5" t="s">
        <v>24</v>
      </c>
      <c r="W2170" s="12">
        <v>111.5</v>
      </c>
      <c r="X2170" s="7">
        <f t="shared" si="136"/>
        <v>0.32</v>
      </c>
      <c r="Y2170" s="5">
        <f t="shared" si="137"/>
        <v>75.819999999999993</v>
      </c>
      <c r="AI2170" t="e">
        <f>VLOOKUP(A2170,NP!$A:$B,2,FALSE)</f>
        <v>#N/A</v>
      </c>
      <c r="AJ2170">
        <f t="shared" si="138"/>
        <v>0</v>
      </c>
      <c r="AK2170">
        <f>VLOOKUP(F2170,Kondition!$B$4:$AG$31,9,FALSE)*100</f>
        <v>32</v>
      </c>
      <c r="AL2170" t="e">
        <f t="shared" si="139"/>
        <v>#REF!</v>
      </c>
      <c r="AM2170">
        <v>16</v>
      </c>
    </row>
    <row r="2171" spans="1:39" x14ac:dyDescent="0.3">
      <c r="A2171" s="5">
        <v>10211321</v>
      </c>
      <c r="B2171" s="6">
        <v>3286340768214</v>
      </c>
      <c r="C2171" s="5" t="s">
        <v>76</v>
      </c>
      <c r="D2171" s="5" t="s">
        <v>2122</v>
      </c>
      <c r="E2171" s="12">
        <v>130</v>
      </c>
      <c r="F2171" s="5" t="s">
        <v>61</v>
      </c>
      <c r="G2171" s="5">
        <v>2156016</v>
      </c>
      <c r="H2171" s="36" t="s">
        <v>76</v>
      </c>
      <c r="I2171" s="5">
        <v>215</v>
      </c>
      <c r="J2171" s="5">
        <v>60</v>
      </c>
      <c r="K2171" s="5">
        <v>16</v>
      </c>
      <c r="L2171" s="5" t="s">
        <v>2090</v>
      </c>
      <c r="M2171" s="5">
        <v>99</v>
      </c>
      <c r="N2171" s="5"/>
      <c r="O2171" s="5" t="s">
        <v>19</v>
      </c>
      <c r="P2171" s="5"/>
      <c r="Q2171" s="5" t="s">
        <v>26</v>
      </c>
      <c r="R2171" s="5" t="s">
        <v>21</v>
      </c>
      <c r="S2171" s="5">
        <v>72</v>
      </c>
      <c r="T2171" s="5" t="s">
        <v>22</v>
      </c>
      <c r="U2171" s="5" t="s">
        <v>23</v>
      </c>
      <c r="V2171" s="5" t="s">
        <v>24</v>
      </c>
      <c r="W2171" s="12">
        <v>130</v>
      </c>
      <c r="X2171" s="7">
        <f t="shared" si="136"/>
        <v>0.34</v>
      </c>
      <c r="Y2171" s="5">
        <f t="shared" si="137"/>
        <v>85.799999999999983</v>
      </c>
      <c r="AI2171" t="e">
        <f>VLOOKUP(A2171,NP!$A:$B,2,FALSE)</f>
        <v>#N/A</v>
      </c>
      <c r="AJ2171">
        <f t="shared" si="138"/>
        <v>0</v>
      </c>
      <c r="AK2171">
        <f>VLOOKUP(F2171,Kondition!$B$4:$AG$31,12,FALSE)*100</f>
        <v>34</v>
      </c>
      <c r="AL2171" t="e">
        <f t="shared" si="139"/>
        <v>#REF!</v>
      </c>
      <c r="AM2171">
        <v>16</v>
      </c>
    </row>
    <row r="2172" spans="1:39" x14ac:dyDescent="0.3">
      <c r="A2172" s="5">
        <v>10211323</v>
      </c>
      <c r="B2172" s="6">
        <v>3286340767514</v>
      </c>
      <c r="C2172" s="5" t="s">
        <v>76</v>
      </c>
      <c r="D2172" s="5" t="s">
        <v>2123</v>
      </c>
      <c r="E2172" s="12">
        <v>132</v>
      </c>
      <c r="F2172" s="5" t="s">
        <v>61</v>
      </c>
      <c r="G2172" s="5">
        <v>2155516</v>
      </c>
      <c r="H2172" s="36" t="s">
        <v>76</v>
      </c>
      <c r="I2172" s="5">
        <v>215</v>
      </c>
      <c r="J2172" s="5">
        <v>55</v>
      </c>
      <c r="K2172" s="5">
        <v>16</v>
      </c>
      <c r="L2172" s="5" t="s">
        <v>2090</v>
      </c>
      <c r="M2172" s="5">
        <v>93</v>
      </c>
      <c r="N2172" s="5"/>
      <c r="O2172" s="5" t="s">
        <v>19</v>
      </c>
      <c r="P2172" s="5"/>
      <c r="Q2172" s="5" t="s">
        <v>26</v>
      </c>
      <c r="R2172" s="5" t="s">
        <v>21</v>
      </c>
      <c r="S2172" s="5">
        <v>72</v>
      </c>
      <c r="T2172" s="5" t="s">
        <v>22</v>
      </c>
      <c r="U2172" s="5" t="s">
        <v>23</v>
      </c>
      <c r="V2172" s="5" t="s">
        <v>24</v>
      </c>
      <c r="W2172" s="12">
        <v>132</v>
      </c>
      <c r="X2172" s="7">
        <f t="shared" si="136"/>
        <v>0.34</v>
      </c>
      <c r="Y2172" s="5">
        <f t="shared" si="137"/>
        <v>87.11999999999999</v>
      </c>
      <c r="AI2172" t="e">
        <f>VLOOKUP(A2172,NP!$A:$B,2,FALSE)</f>
        <v>#N/A</v>
      </c>
      <c r="AJ2172">
        <f t="shared" si="138"/>
        <v>0</v>
      </c>
      <c r="AK2172">
        <f>VLOOKUP(F2172,Kondition!$B$4:$AG$31,12,FALSE)*100</f>
        <v>34</v>
      </c>
      <c r="AL2172" t="e">
        <f t="shared" si="139"/>
        <v>#REF!</v>
      </c>
      <c r="AM2172">
        <v>16</v>
      </c>
    </row>
    <row r="2173" spans="1:39" x14ac:dyDescent="0.3">
      <c r="A2173" s="5">
        <v>10211324</v>
      </c>
      <c r="B2173" s="6">
        <v>3286340767415</v>
      </c>
      <c r="C2173" s="5" t="s">
        <v>76</v>
      </c>
      <c r="D2173" s="5" t="s">
        <v>2124</v>
      </c>
      <c r="E2173" s="12">
        <v>141</v>
      </c>
      <c r="F2173" s="5" t="s">
        <v>61</v>
      </c>
      <c r="G2173" s="5">
        <v>2155516</v>
      </c>
      <c r="H2173" s="36" t="s">
        <v>76</v>
      </c>
      <c r="I2173" s="5">
        <v>215</v>
      </c>
      <c r="J2173" s="5">
        <v>55</v>
      </c>
      <c r="K2173" s="5">
        <v>16</v>
      </c>
      <c r="L2173" s="5" t="s">
        <v>2090</v>
      </c>
      <c r="M2173" s="5">
        <v>97</v>
      </c>
      <c r="N2173" s="5"/>
      <c r="O2173" s="5" t="s">
        <v>19</v>
      </c>
      <c r="P2173" s="5"/>
      <c r="Q2173" s="5" t="s">
        <v>26</v>
      </c>
      <c r="R2173" s="5" t="s">
        <v>21</v>
      </c>
      <c r="S2173" s="5">
        <v>72</v>
      </c>
      <c r="T2173" s="5" t="s">
        <v>22</v>
      </c>
      <c r="U2173" s="5" t="s">
        <v>23</v>
      </c>
      <c r="V2173" s="5" t="s">
        <v>24</v>
      </c>
      <c r="W2173" s="12">
        <v>141</v>
      </c>
      <c r="X2173" s="7">
        <f t="shared" si="136"/>
        <v>0.34</v>
      </c>
      <c r="Y2173" s="5">
        <f t="shared" si="137"/>
        <v>93.059999999999988</v>
      </c>
      <c r="AI2173" t="e">
        <f>VLOOKUP(A2173,NP!$A:$B,2,FALSE)</f>
        <v>#N/A</v>
      </c>
      <c r="AJ2173">
        <f t="shared" si="138"/>
        <v>0</v>
      </c>
      <c r="AK2173">
        <f>VLOOKUP(F2173,Kondition!$B$4:$AG$31,12,FALSE)*100</f>
        <v>34</v>
      </c>
      <c r="AL2173" t="e">
        <f t="shared" si="139"/>
        <v>#REF!</v>
      </c>
      <c r="AM2173">
        <v>16</v>
      </c>
    </row>
    <row r="2174" spans="1:39" x14ac:dyDescent="0.3">
      <c r="A2174" s="5">
        <v>10211325</v>
      </c>
      <c r="B2174" s="6">
        <v>3286340769112</v>
      </c>
      <c r="C2174" s="5" t="s">
        <v>76</v>
      </c>
      <c r="D2174" s="5" t="s">
        <v>2125</v>
      </c>
      <c r="E2174" s="12">
        <v>80</v>
      </c>
      <c r="F2174" s="5" t="s">
        <v>61</v>
      </c>
      <c r="G2174" s="5">
        <v>1955015</v>
      </c>
      <c r="H2174" s="36" t="s">
        <v>76</v>
      </c>
      <c r="I2174" s="5">
        <v>195</v>
      </c>
      <c r="J2174" s="5">
        <v>50</v>
      </c>
      <c r="K2174" s="5">
        <v>15</v>
      </c>
      <c r="L2174" s="5" t="s">
        <v>2090</v>
      </c>
      <c r="M2174" s="5">
        <v>82</v>
      </c>
      <c r="N2174" s="5"/>
      <c r="O2174" s="5" t="s">
        <v>33</v>
      </c>
      <c r="P2174" s="5"/>
      <c r="Q2174" s="5" t="s">
        <v>26</v>
      </c>
      <c r="R2174" s="5" t="s">
        <v>21</v>
      </c>
      <c r="S2174" s="5">
        <v>72</v>
      </c>
      <c r="T2174" s="5" t="s">
        <v>22</v>
      </c>
      <c r="U2174" s="5" t="s">
        <v>23</v>
      </c>
      <c r="V2174" s="5" t="s">
        <v>24</v>
      </c>
      <c r="W2174" s="12">
        <v>80</v>
      </c>
      <c r="X2174" s="7">
        <f t="shared" si="136"/>
        <v>0.32</v>
      </c>
      <c r="Y2174" s="5">
        <f t="shared" si="137"/>
        <v>54.399999999999991</v>
      </c>
      <c r="AI2174" t="e">
        <f>VLOOKUP(A2174,NP!$A:$B,2,FALSE)</f>
        <v>#N/A</v>
      </c>
      <c r="AJ2174">
        <f t="shared" si="138"/>
        <v>0</v>
      </c>
      <c r="AK2174">
        <f>VLOOKUP(F2174,Kondition!$B$4:$AG$31,9,FALSE)*100</f>
        <v>32</v>
      </c>
      <c r="AL2174" t="e">
        <f t="shared" si="139"/>
        <v>#REF!</v>
      </c>
      <c r="AM2174">
        <v>16</v>
      </c>
    </row>
    <row r="2175" spans="1:39" x14ac:dyDescent="0.3">
      <c r="A2175" s="5">
        <v>10211326</v>
      </c>
      <c r="B2175" s="6">
        <v>3286340769013</v>
      </c>
      <c r="C2175" s="5" t="s">
        <v>76</v>
      </c>
      <c r="D2175" s="5" t="s">
        <v>2126</v>
      </c>
      <c r="E2175" s="12">
        <v>85.5</v>
      </c>
      <c r="F2175" s="5" t="s">
        <v>61</v>
      </c>
      <c r="G2175" s="5">
        <v>1955015</v>
      </c>
      <c r="H2175" s="36" t="s">
        <v>76</v>
      </c>
      <c r="I2175" s="5">
        <v>195</v>
      </c>
      <c r="J2175" s="5">
        <v>50</v>
      </c>
      <c r="K2175" s="5">
        <v>15</v>
      </c>
      <c r="L2175" s="5" t="s">
        <v>2090</v>
      </c>
      <c r="M2175" s="5">
        <v>82</v>
      </c>
      <c r="N2175" s="5"/>
      <c r="O2175" s="5" t="s">
        <v>19</v>
      </c>
      <c r="P2175" s="5"/>
      <c r="Q2175" s="5" t="s">
        <v>26</v>
      </c>
      <c r="R2175" s="5" t="s">
        <v>21</v>
      </c>
      <c r="S2175" s="5">
        <v>72</v>
      </c>
      <c r="T2175" s="5" t="s">
        <v>22</v>
      </c>
      <c r="U2175" s="5" t="s">
        <v>23</v>
      </c>
      <c r="V2175" s="5" t="s">
        <v>24</v>
      </c>
      <c r="W2175" s="12">
        <v>85.5</v>
      </c>
      <c r="X2175" s="7">
        <f t="shared" si="136"/>
        <v>0.32</v>
      </c>
      <c r="Y2175" s="5">
        <f t="shared" si="137"/>
        <v>58.139999999999993</v>
      </c>
      <c r="AI2175" t="e">
        <f>VLOOKUP(A2175,NP!$A:$B,2,FALSE)</f>
        <v>#N/A</v>
      </c>
      <c r="AJ2175">
        <f t="shared" si="138"/>
        <v>0</v>
      </c>
      <c r="AK2175">
        <f>VLOOKUP(F2175,Kondition!$B$4:$AG$31,9,FALSE)*100</f>
        <v>32</v>
      </c>
      <c r="AL2175" t="e">
        <f t="shared" si="139"/>
        <v>#REF!</v>
      </c>
      <c r="AM2175">
        <v>16</v>
      </c>
    </row>
    <row r="2176" spans="1:39" x14ac:dyDescent="0.3">
      <c r="A2176" s="5">
        <v>10211327</v>
      </c>
      <c r="B2176" s="6">
        <v>3286340835619</v>
      </c>
      <c r="C2176" s="5" t="s">
        <v>76</v>
      </c>
      <c r="D2176" s="5" t="s">
        <v>2127</v>
      </c>
      <c r="E2176" s="12">
        <v>154</v>
      </c>
      <c r="F2176" s="5" t="s">
        <v>61</v>
      </c>
      <c r="G2176" s="5">
        <v>2255017</v>
      </c>
      <c r="H2176" s="36" t="s">
        <v>76</v>
      </c>
      <c r="I2176" s="5">
        <v>225</v>
      </c>
      <c r="J2176" s="5">
        <v>50</v>
      </c>
      <c r="K2176" s="5">
        <v>17</v>
      </c>
      <c r="L2176" s="5" t="s">
        <v>2090</v>
      </c>
      <c r="M2176" s="5">
        <v>98</v>
      </c>
      <c r="N2176" s="5"/>
      <c r="O2176" s="5" t="s">
        <v>19</v>
      </c>
      <c r="P2176" s="5"/>
      <c r="Q2176" s="5" t="s">
        <v>26</v>
      </c>
      <c r="R2176" s="5" t="s">
        <v>27</v>
      </c>
      <c r="S2176" s="5">
        <v>72</v>
      </c>
      <c r="T2176" s="5" t="s">
        <v>22</v>
      </c>
      <c r="U2176" s="5" t="s">
        <v>23</v>
      </c>
      <c r="V2176" s="5" t="s">
        <v>24</v>
      </c>
      <c r="W2176" s="12">
        <v>154</v>
      </c>
      <c r="X2176" s="7">
        <f t="shared" si="136"/>
        <v>0.34</v>
      </c>
      <c r="Y2176" s="5">
        <f t="shared" si="137"/>
        <v>101.63999999999999</v>
      </c>
      <c r="AI2176" t="e">
        <f>VLOOKUP(A2176,NP!$A:$B,2,FALSE)</f>
        <v>#N/A</v>
      </c>
      <c r="AJ2176">
        <f t="shared" si="138"/>
        <v>0</v>
      </c>
      <c r="AK2176">
        <f>VLOOKUP(F2176,Kondition!$B$4:$AG$31,15,FALSE)*100</f>
        <v>34</v>
      </c>
      <c r="AL2176" t="e">
        <f t="shared" si="139"/>
        <v>#REF!</v>
      </c>
      <c r="AM2176">
        <v>17</v>
      </c>
    </row>
    <row r="2177" spans="1:39" x14ac:dyDescent="0.3">
      <c r="A2177" s="5">
        <v>10211328</v>
      </c>
      <c r="B2177" s="6">
        <v>3286340835312</v>
      </c>
      <c r="C2177" s="5" t="s">
        <v>76</v>
      </c>
      <c r="D2177" s="5" t="s">
        <v>2128</v>
      </c>
      <c r="E2177" s="12">
        <v>160</v>
      </c>
      <c r="F2177" s="5" t="s">
        <v>61</v>
      </c>
      <c r="G2177" s="5">
        <v>2255017</v>
      </c>
      <c r="H2177" s="36" t="s">
        <v>76</v>
      </c>
      <c r="I2177" s="5">
        <v>225</v>
      </c>
      <c r="J2177" s="5">
        <v>50</v>
      </c>
      <c r="K2177" s="5">
        <v>17</v>
      </c>
      <c r="L2177" s="5" t="s">
        <v>2090</v>
      </c>
      <c r="M2177" s="5">
        <v>98</v>
      </c>
      <c r="N2177" s="5"/>
      <c r="O2177" s="5" t="s">
        <v>25</v>
      </c>
      <c r="P2177" s="5"/>
      <c r="Q2177" s="5" t="s">
        <v>26</v>
      </c>
      <c r="R2177" s="5" t="s">
        <v>27</v>
      </c>
      <c r="S2177" s="5">
        <v>72</v>
      </c>
      <c r="T2177" s="5" t="s">
        <v>22</v>
      </c>
      <c r="U2177" s="5" t="s">
        <v>23</v>
      </c>
      <c r="V2177" s="5" t="s">
        <v>24</v>
      </c>
      <c r="W2177" s="12">
        <v>160</v>
      </c>
      <c r="X2177" s="7">
        <f t="shared" si="136"/>
        <v>0.34</v>
      </c>
      <c r="Y2177" s="5">
        <f t="shared" si="137"/>
        <v>105.6</v>
      </c>
      <c r="AI2177" t="e">
        <f>VLOOKUP(A2177,NP!$A:$B,2,FALSE)</f>
        <v>#N/A</v>
      </c>
      <c r="AJ2177">
        <f t="shared" si="138"/>
        <v>0</v>
      </c>
      <c r="AK2177">
        <f>VLOOKUP(F2177,Kondition!$B$4:$AG$31,15,FALSE)*100</f>
        <v>34</v>
      </c>
      <c r="AL2177" t="e">
        <f t="shared" si="139"/>
        <v>#REF!</v>
      </c>
      <c r="AM2177">
        <v>17</v>
      </c>
    </row>
    <row r="2178" spans="1:39" x14ac:dyDescent="0.3">
      <c r="A2178" s="5">
        <v>10211329</v>
      </c>
      <c r="B2178" s="6">
        <v>3286340835718</v>
      </c>
      <c r="C2178" s="5" t="s">
        <v>76</v>
      </c>
      <c r="D2178" s="5" t="s">
        <v>2129</v>
      </c>
      <c r="E2178" s="12">
        <v>134</v>
      </c>
      <c r="F2178" s="5" t="s">
        <v>61</v>
      </c>
      <c r="G2178" s="5">
        <v>2254517</v>
      </c>
      <c r="H2178" s="36" t="s">
        <v>76</v>
      </c>
      <c r="I2178" s="5">
        <v>225</v>
      </c>
      <c r="J2178" s="5">
        <v>45</v>
      </c>
      <c r="K2178" s="5">
        <v>17</v>
      </c>
      <c r="L2178" s="5" t="s">
        <v>2090</v>
      </c>
      <c r="M2178" s="5">
        <v>91</v>
      </c>
      <c r="N2178" s="5"/>
      <c r="O2178" s="5" t="s">
        <v>19</v>
      </c>
      <c r="P2178" s="5"/>
      <c r="Q2178" s="5" t="s">
        <v>26</v>
      </c>
      <c r="R2178" s="5" t="s">
        <v>27</v>
      </c>
      <c r="S2178" s="5">
        <v>71</v>
      </c>
      <c r="T2178" s="5" t="s">
        <v>22</v>
      </c>
      <c r="U2178" s="5" t="s">
        <v>23</v>
      </c>
      <c r="V2178" s="5" t="s">
        <v>24</v>
      </c>
      <c r="W2178" s="12">
        <v>134</v>
      </c>
      <c r="X2178" s="7">
        <f t="shared" si="136"/>
        <v>0.34</v>
      </c>
      <c r="Y2178" s="5">
        <f t="shared" si="137"/>
        <v>88.439999999999984</v>
      </c>
      <c r="AI2178" t="e">
        <f>VLOOKUP(A2178,NP!$A:$B,2,FALSE)</f>
        <v>#N/A</v>
      </c>
      <c r="AJ2178">
        <f t="shared" si="138"/>
        <v>0</v>
      </c>
      <c r="AK2178">
        <f>VLOOKUP(F2178,Kondition!$B$4:$AG$31,15,FALSE)*100</f>
        <v>34</v>
      </c>
      <c r="AL2178" t="e">
        <f t="shared" si="139"/>
        <v>#REF!</v>
      </c>
      <c r="AM2178">
        <v>17</v>
      </c>
    </row>
    <row r="2179" spans="1:39" x14ac:dyDescent="0.3">
      <c r="A2179" s="5">
        <v>10211330</v>
      </c>
      <c r="B2179" s="6">
        <v>3286340767910</v>
      </c>
      <c r="C2179" s="5" t="s">
        <v>76</v>
      </c>
      <c r="D2179" s="5" t="s">
        <v>2130</v>
      </c>
      <c r="E2179" s="12">
        <v>184.5</v>
      </c>
      <c r="F2179" s="5" t="s">
        <v>61</v>
      </c>
      <c r="G2179" s="5">
        <v>2354517</v>
      </c>
      <c r="H2179" s="36" t="s">
        <v>76</v>
      </c>
      <c r="I2179" s="5">
        <v>235</v>
      </c>
      <c r="J2179" s="5">
        <v>45</v>
      </c>
      <c r="K2179" s="5">
        <v>17</v>
      </c>
      <c r="L2179" s="5" t="s">
        <v>2090</v>
      </c>
      <c r="M2179" s="5">
        <v>97</v>
      </c>
      <c r="N2179" s="5"/>
      <c r="O2179" s="5" t="s">
        <v>25</v>
      </c>
      <c r="P2179" s="5"/>
      <c r="Q2179" s="5" t="s">
        <v>26</v>
      </c>
      <c r="R2179" s="5" t="s">
        <v>21</v>
      </c>
      <c r="S2179" s="5">
        <v>72</v>
      </c>
      <c r="T2179" s="5" t="s">
        <v>22</v>
      </c>
      <c r="U2179" s="5" t="s">
        <v>23</v>
      </c>
      <c r="V2179" s="5" t="s">
        <v>24</v>
      </c>
      <c r="W2179" s="12">
        <v>184.5</v>
      </c>
      <c r="X2179" s="7">
        <f t="shared" si="136"/>
        <v>0.34</v>
      </c>
      <c r="Y2179" s="5">
        <f t="shared" si="137"/>
        <v>121.76999999999998</v>
      </c>
      <c r="AI2179" t="e">
        <f>VLOOKUP(A2179,NP!$A:$B,2,FALSE)</f>
        <v>#N/A</v>
      </c>
      <c r="AJ2179">
        <f t="shared" si="138"/>
        <v>0</v>
      </c>
      <c r="AK2179">
        <f>VLOOKUP(F2179,Kondition!$B$4:$AG$31,15,FALSE)*100</f>
        <v>34</v>
      </c>
      <c r="AL2179" t="e">
        <f t="shared" si="139"/>
        <v>#REF!</v>
      </c>
      <c r="AM2179">
        <v>17</v>
      </c>
    </row>
    <row r="2180" spans="1:39" x14ac:dyDescent="0.3">
      <c r="A2180" s="5">
        <v>10211331</v>
      </c>
      <c r="B2180" s="6">
        <v>3286340767613</v>
      </c>
      <c r="C2180" s="5" t="s">
        <v>76</v>
      </c>
      <c r="D2180" s="5" t="s">
        <v>2131</v>
      </c>
      <c r="E2180" s="12">
        <v>156</v>
      </c>
      <c r="F2180" s="5" t="s">
        <v>61</v>
      </c>
      <c r="G2180" s="5">
        <v>2254018</v>
      </c>
      <c r="H2180" s="36" t="s">
        <v>76</v>
      </c>
      <c r="I2180" s="5">
        <v>225</v>
      </c>
      <c r="J2180" s="5">
        <v>40</v>
      </c>
      <c r="K2180" s="5">
        <v>18</v>
      </c>
      <c r="L2180" s="5" t="s">
        <v>2090</v>
      </c>
      <c r="M2180" s="5">
        <v>92</v>
      </c>
      <c r="N2180" s="5"/>
      <c r="O2180" s="5" t="s">
        <v>25</v>
      </c>
      <c r="P2180" s="5"/>
      <c r="Q2180" s="5" t="s">
        <v>26</v>
      </c>
      <c r="R2180" s="5" t="s">
        <v>21</v>
      </c>
      <c r="S2180" s="5">
        <v>72</v>
      </c>
      <c r="T2180" s="5" t="s">
        <v>22</v>
      </c>
      <c r="U2180" s="5" t="s">
        <v>23</v>
      </c>
      <c r="V2180" s="5" t="s">
        <v>24</v>
      </c>
      <c r="W2180" s="12">
        <v>156</v>
      </c>
      <c r="X2180" s="7">
        <f t="shared" si="136"/>
        <v>0.34</v>
      </c>
      <c r="Y2180" s="5">
        <f t="shared" si="137"/>
        <v>102.96</v>
      </c>
      <c r="AI2180" t="e">
        <f>VLOOKUP(A2180,NP!$A:$B,2,FALSE)</f>
        <v>#N/A</v>
      </c>
      <c r="AJ2180">
        <f t="shared" si="138"/>
        <v>0</v>
      </c>
      <c r="AK2180">
        <f>VLOOKUP(F2180,Kondition!$B$4:$AG$31,18,FALSE)*100</f>
        <v>34</v>
      </c>
      <c r="AL2180" t="e">
        <f t="shared" si="139"/>
        <v>#REF!</v>
      </c>
      <c r="AM2180">
        <v>17</v>
      </c>
    </row>
    <row r="2181" spans="1:39" x14ac:dyDescent="0.3">
      <c r="A2181" s="5">
        <v>10211421</v>
      </c>
      <c r="B2181" s="6">
        <v>3286340998413</v>
      </c>
      <c r="C2181" s="5" t="s">
        <v>76</v>
      </c>
      <c r="D2181" s="5" t="s">
        <v>2132</v>
      </c>
      <c r="E2181" s="12">
        <v>73</v>
      </c>
      <c r="F2181" s="5" t="s">
        <v>61</v>
      </c>
      <c r="G2181" s="5">
        <v>1856015</v>
      </c>
      <c r="H2181" s="36" t="s">
        <v>76</v>
      </c>
      <c r="I2181" s="5">
        <v>185</v>
      </c>
      <c r="J2181" s="5">
        <v>60</v>
      </c>
      <c r="K2181" s="5">
        <v>15</v>
      </c>
      <c r="L2181" s="5" t="s">
        <v>2080</v>
      </c>
      <c r="M2181" s="5">
        <v>88</v>
      </c>
      <c r="N2181" s="5"/>
      <c r="O2181" s="5" t="s">
        <v>33</v>
      </c>
      <c r="P2181" s="5"/>
      <c r="Q2181" s="5" t="s">
        <v>21</v>
      </c>
      <c r="R2181" s="5" t="s">
        <v>21</v>
      </c>
      <c r="S2181" s="5">
        <v>71</v>
      </c>
      <c r="T2181" s="5" t="s">
        <v>22</v>
      </c>
      <c r="U2181" s="5" t="s">
        <v>23</v>
      </c>
      <c r="V2181" s="5" t="s">
        <v>24</v>
      </c>
      <c r="W2181" s="12">
        <v>73</v>
      </c>
      <c r="X2181" s="7">
        <f t="shared" si="136"/>
        <v>0.32</v>
      </c>
      <c r="Y2181" s="5">
        <f t="shared" si="137"/>
        <v>49.639999999999993</v>
      </c>
      <c r="AI2181" t="e">
        <f>VLOOKUP(A2181,NP!$A:$B,2,FALSE)</f>
        <v>#N/A</v>
      </c>
      <c r="AJ2181">
        <f t="shared" si="138"/>
        <v>0</v>
      </c>
      <c r="AK2181">
        <f>VLOOKUP(F2181,Kondition!$B$4:$AG$31,9,FALSE)*100</f>
        <v>32</v>
      </c>
      <c r="AL2181" t="e">
        <f t="shared" si="139"/>
        <v>#REF!</v>
      </c>
      <c r="AM2181">
        <v>16</v>
      </c>
    </row>
    <row r="2182" spans="1:39" x14ac:dyDescent="0.3">
      <c r="A2182" s="5">
        <v>10211506</v>
      </c>
      <c r="B2182" s="6">
        <v>3286341007619</v>
      </c>
      <c r="C2182" s="5" t="s">
        <v>76</v>
      </c>
      <c r="D2182" s="5" t="s">
        <v>2133</v>
      </c>
      <c r="E2182" s="12">
        <v>164</v>
      </c>
      <c r="F2182" s="5" t="s">
        <v>61</v>
      </c>
      <c r="G2182" s="5">
        <v>2155517</v>
      </c>
      <c r="H2182" s="36" t="s">
        <v>76</v>
      </c>
      <c r="I2182" s="5">
        <v>215</v>
      </c>
      <c r="J2182" s="5">
        <v>55</v>
      </c>
      <c r="K2182" s="5">
        <v>17</v>
      </c>
      <c r="L2182" s="5" t="s">
        <v>2080</v>
      </c>
      <c r="M2182" s="5">
        <v>98</v>
      </c>
      <c r="N2182" s="5"/>
      <c r="O2182" s="5" t="s">
        <v>25</v>
      </c>
      <c r="P2182" s="5"/>
      <c r="Q2182" s="5" t="s">
        <v>26</v>
      </c>
      <c r="R2182" s="5" t="s">
        <v>21</v>
      </c>
      <c r="S2182" s="5">
        <v>72</v>
      </c>
      <c r="T2182" s="5" t="s">
        <v>22</v>
      </c>
      <c r="U2182" s="5" t="s">
        <v>23</v>
      </c>
      <c r="V2182" s="5" t="s">
        <v>24</v>
      </c>
      <c r="W2182" s="12">
        <v>164</v>
      </c>
      <c r="X2182" s="7">
        <f t="shared" si="136"/>
        <v>0.34</v>
      </c>
      <c r="Y2182" s="5">
        <f t="shared" si="137"/>
        <v>108.23999999999998</v>
      </c>
      <c r="AI2182" t="e">
        <f>VLOOKUP(A2182,NP!$A:$B,2,FALSE)</f>
        <v>#N/A</v>
      </c>
      <c r="AJ2182">
        <f t="shared" si="138"/>
        <v>0</v>
      </c>
      <c r="AK2182">
        <f>VLOOKUP(F2182,Kondition!$B$4:$AG$31,15,FALSE)*100</f>
        <v>34</v>
      </c>
      <c r="AL2182" t="e">
        <f t="shared" si="139"/>
        <v>#REF!</v>
      </c>
      <c r="AM2182">
        <v>17</v>
      </c>
    </row>
    <row r="2183" spans="1:39" x14ac:dyDescent="0.3">
      <c r="A2183" s="5">
        <v>10211507</v>
      </c>
      <c r="B2183" s="6">
        <v>3286341008210</v>
      </c>
      <c r="C2183" s="5" t="s">
        <v>76</v>
      </c>
      <c r="D2183" s="5" t="s">
        <v>2134</v>
      </c>
      <c r="E2183" s="12">
        <v>172.5</v>
      </c>
      <c r="F2183" s="5" t="s">
        <v>61</v>
      </c>
      <c r="G2183" s="5">
        <v>2254518</v>
      </c>
      <c r="H2183" s="36" t="s">
        <v>76</v>
      </c>
      <c r="I2183" s="5">
        <v>225</v>
      </c>
      <c r="J2183" s="5">
        <v>45</v>
      </c>
      <c r="K2183" s="5">
        <v>18</v>
      </c>
      <c r="L2183" s="5" t="s">
        <v>2080</v>
      </c>
      <c r="M2183" s="5">
        <v>95</v>
      </c>
      <c r="N2183" s="5"/>
      <c r="O2183" s="5" t="s">
        <v>25</v>
      </c>
      <c r="P2183" s="5"/>
      <c r="Q2183" s="5" t="s">
        <v>26</v>
      </c>
      <c r="R2183" s="5" t="s">
        <v>21</v>
      </c>
      <c r="S2183" s="5">
        <v>72</v>
      </c>
      <c r="T2183" s="5" t="s">
        <v>22</v>
      </c>
      <c r="U2183" s="5" t="s">
        <v>23</v>
      </c>
      <c r="V2183" s="5" t="s">
        <v>24</v>
      </c>
      <c r="W2183" s="12">
        <v>172.5</v>
      </c>
      <c r="X2183" s="7">
        <f t="shared" si="136"/>
        <v>0.34</v>
      </c>
      <c r="Y2183" s="5">
        <f t="shared" si="137"/>
        <v>113.84999999999998</v>
      </c>
      <c r="AI2183" t="e">
        <f>VLOOKUP(A2183,NP!$A:$B,2,FALSE)</f>
        <v>#N/A</v>
      </c>
      <c r="AJ2183">
        <f t="shared" si="138"/>
        <v>0</v>
      </c>
      <c r="AK2183">
        <f>VLOOKUP(F2183,Kondition!$B$4:$AG$31,18,FALSE)*100</f>
        <v>34</v>
      </c>
      <c r="AL2183" t="e">
        <f t="shared" si="139"/>
        <v>#REF!</v>
      </c>
      <c r="AM2183">
        <v>17</v>
      </c>
    </row>
    <row r="2184" spans="1:39" x14ac:dyDescent="0.3">
      <c r="A2184" s="5">
        <v>10211508</v>
      </c>
      <c r="B2184" s="6">
        <v>3286341008111</v>
      </c>
      <c r="C2184" s="5" t="s">
        <v>76</v>
      </c>
      <c r="D2184" s="5" t="s">
        <v>2135</v>
      </c>
      <c r="E2184" s="12">
        <v>192</v>
      </c>
      <c r="F2184" s="5" t="s">
        <v>61</v>
      </c>
      <c r="G2184" s="5">
        <v>2454518</v>
      </c>
      <c r="H2184" s="36" t="s">
        <v>76</v>
      </c>
      <c r="I2184" s="5">
        <v>245</v>
      </c>
      <c r="J2184" s="5">
        <v>45</v>
      </c>
      <c r="K2184" s="5">
        <v>18</v>
      </c>
      <c r="L2184" s="5" t="s">
        <v>2080</v>
      </c>
      <c r="M2184" s="5">
        <v>100</v>
      </c>
      <c r="N2184" s="5"/>
      <c r="O2184" s="5" t="s">
        <v>25</v>
      </c>
      <c r="P2184" s="5"/>
      <c r="Q2184" s="5" t="s">
        <v>21</v>
      </c>
      <c r="R2184" s="5" t="s">
        <v>21</v>
      </c>
      <c r="S2184" s="5">
        <v>72</v>
      </c>
      <c r="T2184" s="5" t="s">
        <v>22</v>
      </c>
      <c r="U2184" s="5" t="s">
        <v>23</v>
      </c>
      <c r="V2184" s="5" t="s">
        <v>24</v>
      </c>
      <c r="W2184" s="12">
        <v>192</v>
      </c>
      <c r="X2184" s="7" t="str">
        <f t="shared" si="136"/>
        <v>NP</v>
      </c>
      <c r="Y2184" s="5">
        <f t="shared" si="137"/>
        <v>126</v>
      </c>
      <c r="AI2184">
        <f>VLOOKUP(A2184,NP!$A:$B,2,FALSE)</f>
        <v>126</v>
      </c>
      <c r="AJ2184">
        <f t="shared" si="138"/>
        <v>126</v>
      </c>
      <c r="AK2184">
        <f>VLOOKUP(F2184,Kondition!$B$4:$AG$31,18,FALSE)*100</f>
        <v>34</v>
      </c>
      <c r="AL2184" t="e">
        <f t="shared" si="139"/>
        <v>#REF!</v>
      </c>
      <c r="AM2184">
        <v>17</v>
      </c>
    </row>
    <row r="2185" spans="1:39" x14ac:dyDescent="0.3">
      <c r="A2185" s="5">
        <v>10211509</v>
      </c>
      <c r="B2185" s="6">
        <v>3286341008012</v>
      </c>
      <c r="C2185" s="5" t="s">
        <v>76</v>
      </c>
      <c r="D2185" s="5" t="s">
        <v>2136</v>
      </c>
      <c r="E2185" s="12">
        <v>189</v>
      </c>
      <c r="F2185" s="5" t="s">
        <v>61</v>
      </c>
      <c r="G2185" s="5">
        <v>2454018</v>
      </c>
      <c r="H2185" s="36" t="s">
        <v>76</v>
      </c>
      <c r="I2185" s="5">
        <v>245</v>
      </c>
      <c r="J2185" s="5">
        <v>40</v>
      </c>
      <c r="K2185" s="5">
        <v>18</v>
      </c>
      <c r="L2185" s="5" t="s">
        <v>2080</v>
      </c>
      <c r="M2185" s="5">
        <v>97</v>
      </c>
      <c r="N2185" s="5"/>
      <c r="O2185" s="5" t="s">
        <v>25</v>
      </c>
      <c r="P2185" s="5"/>
      <c r="Q2185" s="5" t="s">
        <v>26</v>
      </c>
      <c r="R2185" s="5" t="s">
        <v>21</v>
      </c>
      <c r="S2185" s="5">
        <v>72</v>
      </c>
      <c r="T2185" s="5" t="s">
        <v>22</v>
      </c>
      <c r="U2185" s="5" t="s">
        <v>23</v>
      </c>
      <c r="V2185" s="5" t="s">
        <v>24</v>
      </c>
      <c r="W2185" s="12">
        <v>189</v>
      </c>
      <c r="X2185" s="7">
        <f t="shared" si="136"/>
        <v>0.34</v>
      </c>
      <c r="Y2185" s="5">
        <f t="shared" si="137"/>
        <v>124.73999999999998</v>
      </c>
      <c r="AI2185" t="e">
        <f>VLOOKUP(A2185,NP!$A:$B,2,FALSE)</f>
        <v>#N/A</v>
      </c>
      <c r="AJ2185">
        <f t="shared" si="138"/>
        <v>0</v>
      </c>
      <c r="AK2185">
        <f>VLOOKUP(F2185,Kondition!$B$4:$AG$31,18,FALSE)*100</f>
        <v>34</v>
      </c>
      <c r="AL2185" t="e">
        <f t="shared" si="139"/>
        <v>#REF!</v>
      </c>
      <c r="AM2185">
        <v>17</v>
      </c>
    </row>
    <row r="2186" spans="1:39" x14ac:dyDescent="0.3">
      <c r="A2186" s="5">
        <v>10240530</v>
      </c>
      <c r="B2186" s="6">
        <v>8714692185915</v>
      </c>
      <c r="C2186" s="5" t="s">
        <v>77</v>
      </c>
      <c r="D2186" s="5" t="s">
        <v>2406</v>
      </c>
      <c r="E2186" s="12">
        <v>249.5</v>
      </c>
      <c r="F2186" s="5" t="s">
        <v>64</v>
      </c>
      <c r="G2186" s="5">
        <v>2254517</v>
      </c>
      <c r="H2186" s="36" t="s">
        <v>77</v>
      </c>
      <c r="I2186" s="5">
        <v>225</v>
      </c>
      <c r="J2186" s="5">
        <v>45</v>
      </c>
      <c r="K2186" s="5">
        <v>17</v>
      </c>
      <c r="L2186" s="5" t="s">
        <v>2398</v>
      </c>
      <c r="M2186" s="5">
        <v>91</v>
      </c>
      <c r="N2186" s="5"/>
      <c r="O2186" s="5" t="s">
        <v>25</v>
      </c>
      <c r="P2186" s="5" t="s">
        <v>45</v>
      </c>
      <c r="Q2186" s="5" t="s">
        <v>20</v>
      </c>
      <c r="R2186" s="5" t="s">
        <v>26</v>
      </c>
      <c r="S2186" s="5">
        <v>69</v>
      </c>
      <c r="T2186" s="5" t="s">
        <v>35</v>
      </c>
      <c r="U2186" s="5" t="s">
        <v>23</v>
      </c>
      <c r="V2186" s="5" t="s">
        <v>24</v>
      </c>
      <c r="W2186" s="12">
        <v>249.5</v>
      </c>
      <c r="X2186" s="7" t="str">
        <f t="shared" si="136"/>
        <v>NP</v>
      </c>
      <c r="Y2186" s="5">
        <f t="shared" si="137"/>
        <v>172</v>
      </c>
      <c r="AI2186">
        <f>VLOOKUP(A2186,NP!$A:$B,2,FALSE)</f>
        <v>172</v>
      </c>
      <c r="AJ2186">
        <f t="shared" si="138"/>
        <v>172</v>
      </c>
      <c r="AK2186">
        <f>VLOOKUP(F2186,Kondition!$B$4:$AG$31,15,FALSE)*100</f>
        <v>27</v>
      </c>
      <c r="AL2186" t="e">
        <f t="shared" si="139"/>
        <v>#REF!</v>
      </c>
      <c r="AM2186">
        <v>17</v>
      </c>
    </row>
    <row r="2187" spans="1:39" x14ac:dyDescent="0.3">
      <c r="A2187" s="5">
        <v>10240532</v>
      </c>
      <c r="B2187" s="6">
        <v>8714692174063</v>
      </c>
      <c r="C2187" s="5" t="s">
        <v>77</v>
      </c>
      <c r="D2187" s="5" t="s">
        <v>2407</v>
      </c>
      <c r="E2187" s="12">
        <v>261.5</v>
      </c>
      <c r="F2187" s="5" t="s">
        <v>64</v>
      </c>
      <c r="G2187" s="5">
        <v>2255017</v>
      </c>
      <c r="H2187" s="36" t="s">
        <v>77</v>
      </c>
      <c r="I2187" s="5">
        <v>225</v>
      </c>
      <c r="J2187" s="5">
        <v>50</v>
      </c>
      <c r="K2187" s="5">
        <v>17</v>
      </c>
      <c r="L2187" s="5" t="s">
        <v>2398</v>
      </c>
      <c r="M2187" s="5">
        <v>94</v>
      </c>
      <c r="N2187" s="5"/>
      <c r="O2187" s="5" t="s">
        <v>19</v>
      </c>
      <c r="P2187" s="5" t="s">
        <v>45</v>
      </c>
      <c r="Q2187" s="5" t="s">
        <v>20</v>
      </c>
      <c r="R2187" s="5" t="s">
        <v>26</v>
      </c>
      <c r="S2187" s="5">
        <v>69</v>
      </c>
      <c r="T2187" s="5" t="s">
        <v>35</v>
      </c>
      <c r="U2187" s="5" t="s">
        <v>23</v>
      </c>
      <c r="V2187" s="5" t="s">
        <v>24</v>
      </c>
      <c r="W2187" s="12">
        <v>261.5</v>
      </c>
      <c r="X2187" s="7" t="str">
        <f t="shared" si="136"/>
        <v>NP</v>
      </c>
      <c r="Y2187" s="5">
        <f t="shared" si="137"/>
        <v>178.5</v>
      </c>
      <c r="AI2187">
        <f>VLOOKUP(A2187,NP!$A:$B,2,FALSE)</f>
        <v>178.5</v>
      </c>
      <c r="AJ2187">
        <f t="shared" si="138"/>
        <v>178.5</v>
      </c>
      <c r="AK2187">
        <f>VLOOKUP(F2187,Kondition!$B$4:$AG$31,15,FALSE)*100</f>
        <v>27</v>
      </c>
      <c r="AL2187" t="e">
        <f t="shared" si="139"/>
        <v>#REF!</v>
      </c>
      <c r="AM2187">
        <v>17</v>
      </c>
    </row>
    <row r="2188" spans="1:39" x14ac:dyDescent="0.3">
      <c r="A2188" s="5">
        <v>10240534</v>
      </c>
      <c r="B2188" s="6">
        <v>8714692184963</v>
      </c>
      <c r="C2188" s="5" t="s">
        <v>77</v>
      </c>
      <c r="D2188" s="5" t="s">
        <v>2408</v>
      </c>
      <c r="E2188" s="12">
        <v>240.5</v>
      </c>
      <c r="F2188" s="5" t="s">
        <v>64</v>
      </c>
      <c r="G2188" s="5">
        <v>2054517</v>
      </c>
      <c r="H2188" s="36" t="s">
        <v>77</v>
      </c>
      <c r="I2188" s="5">
        <v>205</v>
      </c>
      <c r="J2188" s="5">
        <v>45</v>
      </c>
      <c r="K2188" s="5">
        <v>17</v>
      </c>
      <c r="L2188" s="5" t="s">
        <v>2398</v>
      </c>
      <c r="M2188" s="5">
        <v>84</v>
      </c>
      <c r="N2188" s="5"/>
      <c r="O2188" s="5" t="s">
        <v>25</v>
      </c>
      <c r="P2188" s="5" t="s">
        <v>45</v>
      </c>
      <c r="Q2188" s="5" t="s">
        <v>20</v>
      </c>
      <c r="R2188" s="5" t="s">
        <v>26</v>
      </c>
      <c r="S2188" s="5">
        <v>69</v>
      </c>
      <c r="T2188" s="5" t="s">
        <v>35</v>
      </c>
      <c r="U2188" s="5" t="s">
        <v>23</v>
      </c>
      <c r="V2188" s="5" t="s">
        <v>24</v>
      </c>
      <c r="W2188" s="12">
        <v>240.5</v>
      </c>
      <c r="X2188" s="7" t="str">
        <f t="shared" si="136"/>
        <v>NP</v>
      </c>
      <c r="Y2188" s="5">
        <f t="shared" si="137"/>
        <v>167.5</v>
      </c>
      <c r="AI2188">
        <f>VLOOKUP(A2188,NP!$A:$B,2,FALSE)</f>
        <v>167.5</v>
      </c>
      <c r="AJ2188">
        <f t="shared" si="138"/>
        <v>167.5</v>
      </c>
      <c r="AK2188">
        <f>VLOOKUP(F2188,Kondition!$B$4:$AG$31,15,FALSE)*100</f>
        <v>27</v>
      </c>
      <c r="AL2188" t="e">
        <f t="shared" si="139"/>
        <v>#REF!</v>
      </c>
      <c r="AM2188">
        <v>17</v>
      </c>
    </row>
    <row r="2189" spans="1:39" x14ac:dyDescent="0.3">
      <c r="A2189" s="5">
        <v>10240556</v>
      </c>
      <c r="B2189" s="6">
        <v>8714692184949</v>
      </c>
      <c r="C2189" s="5" t="s">
        <v>77</v>
      </c>
      <c r="D2189" s="5" t="s">
        <v>2409</v>
      </c>
      <c r="E2189" s="12">
        <v>175.5</v>
      </c>
      <c r="F2189" s="5" t="s">
        <v>64</v>
      </c>
      <c r="G2189" s="5">
        <v>2055516</v>
      </c>
      <c r="H2189" s="36" t="s">
        <v>77</v>
      </c>
      <c r="I2189" s="5">
        <v>205</v>
      </c>
      <c r="J2189" s="5">
        <v>55</v>
      </c>
      <c r="K2189" s="5">
        <v>16</v>
      </c>
      <c r="L2189" s="5" t="s">
        <v>2398</v>
      </c>
      <c r="M2189" s="5">
        <v>91</v>
      </c>
      <c r="N2189" s="5"/>
      <c r="O2189" s="5" t="s">
        <v>19</v>
      </c>
      <c r="P2189" s="5" t="s">
        <v>37</v>
      </c>
      <c r="Q2189" s="5" t="s">
        <v>20</v>
      </c>
      <c r="R2189" s="5" t="s">
        <v>26</v>
      </c>
      <c r="S2189" s="5">
        <v>69</v>
      </c>
      <c r="T2189" s="5" t="s">
        <v>35</v>
      </c>
      <c r="U2189" s="5" t="s">
        <v>23</v>
      </c>
      <c r="V2189" s="5" t="s">
        <v>24</v>
      </c>
      <c r="W2189" s="12">
        <v>175.5</v>
      </c>
      <c r="X2189" s="7">
        <f t="shared" si="136"/>
        <v>0.27</v>
      </c>
      <c r="Y2189" s="5">
        <f t="shared" si="137"/>
        <v>128.11500000000001</v>
      </c>
      <c r="AI2189" t="e">
        <f>VLOOKUP(A2189,NP!$A:$B,2,FALSE)</f>
        <v>#N/A</v>
      </c>
      <c r="AJ2189">
        <f t="shared" si="138"/>
        <v>0</v>
      </c>
      <c r="AK2189">
        <f>VLOOKUP(F2189,Kondition!$B$4:$AG$31,12,FALSE)*100</f>
        <v>27</v>
      </c>
      <c r="AL2189" t="e">
        <f t="shared" si="139"/>
        <v>#REF!</v>
      </c>
      <c r="AM2189">
        <v>16</v>
      </c>
    </row>
    <row r="2190" spans="1:39" x14ac:dyDescent="0.3">
      <c r="A2190" s="5">
        <v>10211510</v>
      </c>
      <c r="B2190" s="6">
        <v>3286341007916</v>
      </c>
      <c r="C2190" s="5" t="s">
        <v>76</v>
      </c>
      <c r="D2190" s="5" t="s">
        <v>2137</v>
      </c>
      <c r="E2190" s="12">
        <v>113</v>
      </c>
      <c r="F2190" s="5" t="s">
        <v>61</v>
      </c>
      <c r="G2190" s="5">
        <v>2056016</v>
      </c>
      <c r="H2190" s="36" t="s">
        <v>76</v>
      </c>
      <c r="I2190" s="5">
        <v>205</v>
      </c>
      <c r="J2190" s="5">
        <v>60</v>
      </c>
      <c r="K2190" s="5">
        <v>16</v>
      </c>
      <c r="L2190" s="5" t="s">
        <v>2080</v>
      </c>
      <c r="M2190" s="5">
        <v>96</v>
      </c>
      <c r="N2190" s="5"/>
      <c r="O2190" s="5" t="s">
        <v>19</v>
      </c>
      <c r="P2190" s="5"/>
      <c r="Q2190" s="5" t="s">
        <v>21</v>
      </c>
      <c r="R2190" s="5" t="s">
        <v>27</v>
      </c>
      <c r="S2190" s="5">
        <v>72</v>
      </c>
      <c r="T2190" s="5" t="s">
        <v>22</v>
      </c>
      <c r="U2190" s="5" t="s">
        <v>23</v>
      </c>
      <c r="V2190" s="5" t="s">
        <v>24</v>
      </c>
      <c r="W2190" s="12">
        <v>113</v>
      </c>
      <c r="X2190" s="7">
        <f t="shared" si="136"/>
        <v>0.34</v>
      </c>
      <c r="Y2190" s="5">
        <f t="shared" si="137"/>
        <v>74.579999999999984</v>
      </c>
      <c r="AI2190" t="e">
        <f>VLOOKUP(A2190,NP!$A:$B,2,FALSE)</f>
        <v>#N/A</v>
      </c>
      <c r="AJ2190">
        <f t="shared" si="138"/>
        <v>0</v>
      </c>
      <c r="AK2190">
        <f>VLOOKUP(F2190,Kondition!$B$4:$AG$31,12,FALSE)*100</f>
        <v>34</v>
      </c>
      <c r="AL2190" t="e">
        <f t="shared" si="139"/>
        <v>#REF!</v>
      </c>
      <c r="AM2190">
        <v>16</v>
      </c>
    </row>
    <row r="2191" spans="1:39" x14ac:dyDescent="0.3">
      <c r="A2191" s="5">
        <v>10211511</v>
      </c>
      <c r="B2191" s="6">
        <v>3286341007718</v>
      </c>
      <c r="C2191" s="5" t="s">
        <v>76</v>
      </c>
      <c r="D2191" s="5" t="s">
        <v>2138</v>
      </c>
      <c r="E2191" s="12">
        <v>158.5</v>
      </c>
      <c r="F2191" s="5" t="s">
        <v>61</v>
      </c>
      <c r="G2191" s="5">
        <v>2054517</v>
      </c>
      <c r="H2191" s="36" t="s">
        <v>76</v>
      </c>
      <c r="I2191" s="5">
        <v>205</v>
      </c>
      <c r="J2191" s="5">
        <v>45</v>
      </c>
      <c r="K2191" s="5">
        <v>17</v>
      </c>
      <c r="L2191" s="5" t="s">
        <v>2080</v>
      </c>
      <c r="M2191" s="5">
        <v>88</v>
      </c>
      <c r="N2191" s="5"/>
      <c r="O2191" s="5" t="s">
        <v>25</v>
      </c>
      <c r="P2191" s="5"/>
      <c r="Q2191" s="5" t="s">
        <v>26</v>
      </c>
      <c r="R2191" s="5" t="s">
        <v>21</v>
      </c>
      <c r="S2191" s="5">
        <v>72</v>
      </c>
      <c r="T2191" s="5" t="s">
        <v>22</v>
      </c>
      <c r="U2191" s="5" t="s">
        <v>23</v>
      </c>
      <c r="V2191" s="5" t="s">
        <v>24</v>
      </c>
      <c r="W2191" s="12">
        <v>158.5</v>
      </c>
      <c r="X2191" s="7">
        <f t="shared" si="136"/>
        <v>0.34</v>
      </c>
      <c r="Y2191" s="5">
        <f t="shared" si="137"/>
        <v>104.60999999999999</v>
      </c>
      <c r="AI2191" t="e">
        <f>VLOOKUP(A2191,NP!$A:$B,2,FALSE)</f>
        <v>#N/A</v>
      </c>
      <c r="AJ2191">
        <f t="shared" si="138"/>
        <v>0</v>
      </c>
      <c r="AK2191">
        <f>VLOOKUP(F2191,Kondition!$B$4:$AG$31,15,FALSE)*100</f>
        <v>34</v>
      </c>
      <c r="AL2191" t="e">
        <f t="shared" si="139"/>
        <v>#REF!</v>
      </c>
      <c r="AM2191">
        <v>17</v>
      </c>
    </row>
    <row r="2192" spans="1:39" x14ac:dyDescent="0.3">
      <c r="A2192" s="5">
        <v>10211512</v>
      </c>
      <c r="B2192" s="6">
        <v>3286341008319</v>
      </c>
      <c r="C2192" s="5" t="s">
        <v>76</v>
      </c>
      <c r="D2192" s="5" t="s">
        <v>2139</v>
      </c>
      <c r="E2192" s="12">
        <v>200.5</v>
      </c>
      <c r="F2192" s="5" t="s">
        <v>61</v>
      </c>
      <c r="G2192" s="5">
        <v>2354518</v>
      </c>
      <c r="H2192" s="36" t="s">
        <v>76</v>
      </c>
      <c r="I2192" s="5">
        <v>235</v>
      </c>
      <c r="J2192" s="5">
        <v>45</v>
      </c>
      <c r="K2192" s="5">
        <v>18</v>
      </c>
      <c r="L2192" s="5" t="s">
        <v>2080</v>
      </c>
      <c r="M2192" s="5">
        <v>98</v>
      </c>
      <c r="N2192" s="5"/>
      <c r="O2192" s="5" t="s">
        <v>25</v>
      </c>
      <c r="P2192" s="5"/>
      <c r="Q2192" s="5" t="s">
        <v>21</v>
      </c>
      <c r="R2192" s="5" t="s">
        <v>21</v>
      </c>
      <c r="S2192" s="5">
        <v>72</v>
      </c>
      <c r="T2192" s="5" t="s">
        <v>22</v>
      </c>
      <c r="U2192" s="5" t="s">
        <v>23</v>
      </c>
      <c r="V2192" s="5" t="s">
        <v>24</v>
      </c>
      <c r="W2192" s="12">
        <v>200.5</v>
      </c>
      <c r="X2192" s="7" t="str">
        <f t="shared" si="136"/>
        <v>NP</v>
      </c>
      <c r="Y2192" s="5">
        <f t="shared" si="137"/>
        <v>130.5</v>
      </c>
      <c r="AI2192">
        <f>VLOOKUP(A2192,NP!$A:$B,2,FALSE)</f>
        <v>130.5</v>
      </c>
      <c r="AJ2192">
        <f t="shared" si="138"/>
        <v>130.5</v>
      </c>
      <c r="AK2192">
        <f>VLOOKUP(F2192,Kondition!$B$4:$AG$31,18,FALSE)*100</f>
        <v>34</v>
      </c>
      <c r="AL2192" t="e">
        <f t="shared" si="139"/>
        <v>#REF!</v>
      </c>
      <c r="AM2192">
        <v>17</v>
      </c>
    </row>
    <row r="2193" spans="1:39" x14ac:dyDescent="0.3">
      <c r="A2193" s="5">
        <v>10211513</v>
      </c>
      <c r="B2193" s="6">
        <v>3286341007510</v>
      </c>
      <c r="C2193" s="5" t="s">
        <v>76</v>
      </c>
      <c r="D2193" s="5" t="s">
        <v>2140</v>
      </c>
      <c r="E2193" s="12">
        <v>157</v>
      </c>
      <c r="F2193" s="5" t="s">
        <v>61</v>
      </c>
      <c r="G2193" s="5">
        <v>2155017</v>
      </c>
      <c r="H2193" s="36" t="s">
        <v>76</v>
      </c>
      <c r="I2193" s="5">
        <v>215</v>
      </c>
      <c r="J2193" s="5">
        <v>50</v>
      </c>
      <c r="K2193" s="5">
        <v>17</v>
      </c>
      <c r="L2193" s="5" t="s">
        <v>2080</v>
      </c>
      <c r="M2193" s="5">
        <v>95</v>
      </c>
      <c r="N2193" s="5"/>
      <c r="O2193" s="5" t="s">
        <v>25</v>
      </c>
      <c r="P2193" s="5"/>
      <c r="Q2193" s="5" t="s">
        <v>21</v>
      </c>
      <c r="R2193" s="5" t="s">
        <v>21</v>
      </c>
      <c r="S2193" s="5">
        <v>72</v>
      </c>
      <c r="T2193" s="5" t="s">
        <v>22</v>
      </c>
      <c r="U2193" s="5" t="s">
        <v>23</v>
      </c>
      <c r="V2193" s="5" t="s">
        <v>24</v>
      </c>
      <c r="W2193" s="12">
        <v>157</v>
      </c>
      <c r="X2193" s="7">
        <f t="shared" si="136"/>
        <v>0.34</v>
      </c>
      <c r="Y2193" s="5">
        <f t="shared" si="137"/>
        <v>103.61999999999999</v>
      </c>
      <c r="AI2193" t="e">
        <f>VLOOKUP(A2193,NP!$A:$B,2,FALSE)</f>
        <v>#N/A</v>
      </c>
      <c r="AJ2193">
        <f t="shared" si="138"/>
        <v>0</v>
      </c>
      <c r="AK2193">
        <f>VLOOKUP(F2193,Kondition!$B$4:$AG$31,15,FALSE)*100</f>
        <v>34</v>
      </c>
      <c r="AL2193" t="e">
        <f t="shared" si="139"/>
        <v>#REF!</v>
      </c>
      <c r="AM2193">
        <v>17</v>
      </c>
    </row>
    <row r="2194" spans="1:39" x14ac:dyDescent="0.3">
      <c r="A2194" s="5">
        <v>10211514</v>
      </c>
      <c r="B2194" s="6">
        <v>3286341007817</v>
      </c>
      <c r="C2194" s="5" t="s">
        <v>76</v>
      </c>
      <c r="D2194" s="5" t="s">
        <v>2141</v>
      </c>
      <c r="E2194" s="12">
        <v>171.5</v>
      </c>
      <c r="F2194" s="5" t="s">
        <v>61</v>
      </c>
      <c r="G2194" s="5">
        <v>2055517</v>
      </c>
      <c r="H2194" s="36" t="s">
        <v>76</v>
      </c>
      <c r="I2194" s="5">
        <v>205</v>
      </c>
      <c r="J2194" s="5">
        <v>55</v>
      </c>
      <c r="K2194" s="5">
        <v>17</v>
      </c>
      <c r="L2194" s="5" t="s">
        <v>2080</v>
      </c>
      <c r="M2194" s="5">
        <v>95</v>
      </c>
      <c r="N2194" s="5"/>
      <c r="O2194" s="5" t="s">
        <v>25</v>
      </c>
      <c r="P2194" s="5"/>
      <c r="Q2194" s="5" t="s">
        <v>26</v>
      </c>
      <c r="R2194" s="5" t="s">
        <v>21</v>
      </c>
      <c r="S2194" s="5">
        <v>72</v>
      </c>
      <c r="T2194" s="5" t="s">
        <v>22</v>
      </c>
      <c r="U2194" s="5" t="s">
        <v>23</v>
      </c>
      <c r="V2194" s="5" t="s">
        <v>24</v>
      </c>
      <c r="W2194" s="12">
        <v>171.5</v>
      </c>
      <c r="X2194" s="7">
        <f t="shared" si="136"/>
        <v>0.34</v>
      </c>
      <c r="Y2194" s="5">
        <f t="shared" si="137"/>
        <v>113.18999999999998</v>
      </c>
      <c r="AI2194" t="e">
        <f>VLOOKUP(A2194,NP!$A:$B,2,FALSE)</f>
        <v>#N/A</v>
      </c>
      <c r="AJ2194">
        <f t="shared" si="138"/>
        <v>0</v>
      </c>
      <c r="AK2194">
        <f>VLOOKUP(F2194,Kondition!$B$4:$AG$31,15,FALSE)*100</f>
        <v>34</v>
      </c>
      <c r="AL2194" t="e">
        <f t="shared" si="139"/>
        <v>#REF!</v>
      </c>
      <c r="AM2194">
        <v>17</v>
      </c>
    </row>
    <row r="2195" spans="1:39" x14ac:dyDescent="0.3">
      <c r="A2195" s="5">
        <v>10212231</v>
      </c>
      <c r="B2195" s="6">
        <v>3286341885910</v>
      </c>
      <c r="C2195" s="5" t="s">
        <v>76</v>
      </c>
      <c r="D2195" s="5" t="s">
        <v>2142</v>
      </c>
      <c r="E2195" s="12">
        <v>60</v>
      </c>
      <c r="F2195" s="5" t="s">
        <v>61</v>
      </c>
      <c r="G2195" s="5">
        <v>1657013</v>
      </c>
      <c r="H2195" s="36" t="s">
        <v>76</v>
      </c>
      <c r="I2195" s="5">
        <v>165</v>
      </c>
      <c r="J2195" s="5">
        <v>70</v>
      </c>
      <c r="K2195" s="5">
        <v>13</v>
      </c>
      <c r="L2195" s="5" t="s">
        <v>2078</v>
      </c>
      <c r="M2195" s="5">
        <v>79</v>
      </c>
      <c r="N2195" s="5"/>
      <c r="O2195" s="5" t="s">
        <v>33</v>
      </c>
      <c r="P2195" s="5"/>
      <c r="Q2195" s="5" t="s">
        <v>26</v>
      </c>
      <c r="R2195" s="5" t="s">
        <v>21</v>
      </c>
      <c r="S2195" s="5">
        <v>71</v>
      </c>
      <c r="T2195" s="5" t="s">
        <v>22</v>
      </c>
      <c r="U2195" s="5" t="s">
        <v>23</v>
      </c>
      <c r="V2195" s="5" t="s">
        <v>24</v>
      </c>
      <c r="W2195" s="12">
        <v>60</v>
      </c>
      <c r="X2195" s="7">
        <f t="shared" si="136"/>
        <v>0.32</v>
      </c>
      <c r="Y2195" s="5">
        <f t="shared" si="137"/>
        <v>40.799999999999997</v>
      </c>
      <c r="AI2195" t="e">
        <f>VLOOKUP(A2195,NP!$A:$B,2,FALSE)</f>
        <v>#N/A</v>
      </c>
      <c r="AJ2195">
        <f t="shared" si="138"/>
        <v>0</v>
      </c>
      <c r="AK2195">
        <f>VLOOKUP(F2195,Kondition!$B$4:$AG$31,3,FALSE)*100</f>
        <v>32</v>
      </c>
      <c r="AL2195" t="e">
        <f t="shared" si="139"/>
        <v>#REF!</v>
      </c>
      <c r="AM2195">
        <v>16</v>
      </c>
    </row>
    <row r="2196" spans="1:39" x14ac:dyDescent="0.3">
      <c r="A2196" s="5">
        <v>10212665</v>
      </c>
      <c r="B2196" s="6">
        <v>3286342292915</v>
      </c>
      <c r="C2196" s="5" t="s">
        <v>76</v>
      </c>
      <c r="D2196" s="5" t="s">
        <v>2143</v>
      </c>
      <c r="E2196" s="12">
        <v>61</v>
      </c>
      <c r="F2196" s="5" t="s">
        <v>61</v>
      </c>
      <c r="G2196" s="5">
        <v>1756514</v>
      </c>
      <c r="H2196" s="36" t="s">
        <v>76</v>
      </c>
      <c r="I2196" s="5">
        <v>175</v>
      </c>
      <c r="J2196" s="5">
        <v>65</v>
      </c>
      <c r="K2196" s="5">
        <v>14</v>
      </c>
      <c r="L2196" s="5" t="s">
        <v>2144</v>
      </c>
      <c r="M2196" s="5">
        <v>86</v>
      </c>
      <c r="N2196" s="5"/>
      <c r="O2196" s="5" t="s">
        <v>33</v>
      </c>
      <c r="P2196" s="5"/>
      <c r="Q2196" s="5"/>
      <c r="R2196" s="5"/>
      <c r="S2196" s="5"/>
      <c r="T2196" s="5"/>
      <c r="U2196" s="5"/>
      <c r="V2196" s="5"/>
      <c r="W2196" s="12">
        <v>61</v>
      </c>
      <c r="X2196" s="7">
        <f t="shared" si="136"/>
        <v>0.32</v>
      </c>
      <c r="Y2196" s="5">
        <f t="shared" si="137"/>
        <v>41.48</v>
      </c>
      <c r="AI2196" t="e">
        <f>VLOOKUP(A2196,NP!$A:$B,2,FALSE)</f>
        <v>#N/A</v>
      </c>
      <c r="AJ2196">
        <f t="shared" si="138"/>
        <v>0</v>
      </c>
      <c r="AK2196">
        <f>VLOOKUP(F2196,Kondition!$B$4:$AG$31,6,FALSE)*100</f>
        <v>32</v>
      </c>
      <c r="AL2196" t="e">
        <f t="shared" si="139"/>
        <v>#REF!</v>
      </c>
      <c r="AM2196">
        <v>16</v>
      </c>
    </row>
    <row r="2197" spans="1:39" x14ac:dyDescent="0.3">
      <c r="A2197" s="5">
        <v>10212723</v>
      </c>
      <c r="B2197" s="6">
        <v>3286341804317</v>
      </c>
      <c r="C2197" s="5" t="s">
        <v>76</v>
      </c>
      <c r="D2197" s="5" t="s">
        <v>2145</v>
      </c>
      <c r="E2197" s="12">
        <v>72.5</v>
      </c>
      <c r="F2197" s="5" t="s">
        <v>61</v>
      </c>
      <c r="G2197" s="5">
        <v>1656515</v>
      </c>
      <c r="H2197" s="36" t="s">
        <v>76</v>
      </c>
      <c r="I2197" s="5">
        <v>165</v>
      </c>
      <c r="J2197" s="5">
        <v>65</v>
      </c>
      <c r="K2197" s="5">
        <v>15</v>
      </c>
      <c r="L2197" s="5" t="s">
        <v>2144</v>
      </c>
      <c r="M2197" s="5">
        <v>81</v>
      </c>
      <c r="N2197" s="5"/>
      <c r="O2197" s="5" t="s">
        <v>33</v>
      </c>
      <c r="P2197" s="5"/>
      <c r="Q2197" s="5" t="s">
        <v>26</v>
      </c>
      <c r="R2197" s="5" t="s">
        <v>27</v>
      </c>
      <c r="S2197" s="5">
        <v>71</v>
      </c>
      <c r="T2197" s="5" t="s">
        <v>22</v>
      </c>
      <c r="U2197" s="5" t="s">
        <v>23</v>
      </c>
      <c r="V2197" s="5" t="s">
        <v>24</v>
      </c>
      <c r="W2197" s="12">
        <v>72.5</v>
      </c>
      <c r="X2197" s="7">
        <f t="shared" si="136"/>
        <v>0.32</v>
      </c>
      <c r="Y2197" s="5">
        <f t="shared" si="137"/>
        <v>49.3</v>
      </c>
      <c r="AI2197" t="e">
        <f>VLOOKUP(A2197,NP!$A:$B,2,FALSE)</f>
        <v>#N/A</v>
      </c>
      <c r="AJ2197">
        <f t="shared" si="138"/>
        <v>0</v>
      </c>
      <c r="AK2197">
        <f>VLOOKUP(F2197,Kondition!$B$4:$AG$31,9,FALSE)*100</f>
        <v>32</v>
      </c>
      <c r="AL2197" t="e">
        <f t="shared" si="139"/>
        <v>#REF!</v>
      </c>
      <c r="AM2197">
        <v>16</v>
      </c>
    </row>
    <row r="2198" spans="1:39" x14ac:dyDescent="0.3">
      <c r="A2198" s="5">
        <v>10212724</v>
      </c>
      <c r="B2198" s="6">
        <v>3286341804911</v>
      </c>
      <c r="C2198" s="5" t="s">
        <v>76</v>
      </c>
      <c r="D2198" s="5" t="s">
        <v>2146</v>
      </c>
      <c r="E2198" s="12">
        <v>66</v>
      </c>
      <c r="F2198" s="5" t="s">
        <v>61</v>
      </c>
      <c r="G2198" s="5">
        <v>1657014</v>
      </c>
      <c r="H2198" s="36" t="s">
        <v>76</v>
      </c>
      <c r="I2198" s="5">
        <v>165</v>
      </c>
      <c r="J2198" s="5">
        <v>70</v>
      </c>
      <c r="K2198" s="5">
        <v>14</v>
      </c>
      <c r="L2198" s="5" t="s">
        <v>2144</v>
      </c>
      <c r="M2198" s="5">
        <v>85</v>
      </c>
      <c r="N2198" s="5"/>
      <c r="O2198" s="5" t="s">
        <v>33</v>
      </c>
      <c r="P2198" s="5"/>
      <c r="Q2198" s="5" t="s">
        <v>26</v>
      </c>
      <c r="R2198" s="5" t="s">
        <v>27</v>
      </c>
      <c r="S2198" s="5">
        <v>71</v>
      </c>
      <c r="T2198" s="5" t="s">
        <v>22</v>
      </c>
      <c r="U2198" s="5" t="s">
        <v>23</v>
      </c>
      <c r="V2198" s="5" t="s">
        <v>24</v>
      </c>
      <c r="W2198" s="12">
        <v>66</v>
      </c>
      <c r="X2198" s="7">
        <f t="shared" si="136"/>
        <v>0.32</v>
      </c>
      <c r="Y2198" s="5">
        <f t="shared" si="137"/>
        <v>44.879999999999995</v>
      </c>
      <c r="AI2198" t="e">
        <f>VLOOKUP(A2198,NP!$A:$B,2,FALSE)</f>
        <v>#N/A</v>
      </c>
      <c r="AJ2198">
        <f t="shared" si="138"/>
        <v>0</v>
      </c>
      <c r="AK2198">
        <f>VLOOKUP(F2198,Kondition!$B$4:$AG$31,6,FALSE)*100</f>
        <v>32</v>
      </c>
      <c r="AL2198" t="e">
        <f t="shared" si="139"/>
        <v>#REF!</v>
      </c>
      <c r="AM2198">
        <v>16</v>
      </c>
    </row>
    <row r="2199" spans="1:39" x14ac:dyDescent="0.3">
      <c r="A2199" s="5">
        <v>10212725</v>
      </c>
      <c r="B2199" s="6">
        <v>3286341804812</v>
      </c>
      <c r="C2199" s="5" t="s">
        <v>76</v>
      </c>
      <c r="D2199" s="5" t="s">
        <v>2147</v>
      </c>
      <c r="E2199" s="12">
        <v>73</v>
      </c>
      <c r="F2199" s="5" t="s">
        <v>61</v>
      </c>
      <c r="G2199" s="5">
        <v>1856015</v>
      </c>
      <c r="H2199" s="36" t="s">
        <v>76</v>
      </c>
      <c r="I2199" s="5">
        <v>185</v>
      </c>
      <c r="J2199" s="5">
        <v>60</v>
      </c>
      <c r="K2199" s="5">
        <v>15</v>
      </c>
      <c r="L2199" s="5" t="s">
        <v>2144</v>
      </c>
      <c r="M2199" s="5">
        <v>88</v>
      </c>
      <c r="N2199" s="5"/>
      <c r="O2199" s="5" t="s">
        <v>33</v>
      </c>
      <c r="P2199" s="5"/>
      <c r="Q2199" s="5" t="s">
        <v>26</v>
      </c>
      <c r="R2199" s="5" t="s">
        <v>27</v>
      </c>
      <c r="S2199" s="5">
        <v>71</v>
      </c>
      <c r="T2199" s="5" t="s">
        <v>22</v>
      </c>
      <c r="U2199" s="5" t="s">
        <v>23</v>
      </c>
      <c r="V2199" s="5" t="s">
        <v>24</v>
      </c>
      <c r="W2199" s="12">
        <v>73</v>
      </c>
      <c r="X2199" s="7">
        <f t="shared" si="136"/>
        <v>0.32</v>
      </c>
      <c r="Y2199" s="5">
        <f t="shared" si="137"/>
        <v>49.639999999999993</v>
      </c>
      <c r="AI2199" t="e">
        <f>VLOOKUP(A2199,NP!$A:$B,2,FALSE)</f>
        <v>#N/A</v>
      </c>
      <c r="AJ2199">
        <f t="shared" si="138"/>
        <v>0</v>
      </c>
      <c r="AK2199">
        <f>VLOOKUP(F2199,Kondition!$B$4:$AG$31,9,FALSE)*100</f>
        <v>32</v>
      </c>
      <c r="AL2199" t="e">
        <f t="shared" si="139"/>
        <v>#REF!</v>
      </c>
      <c r="AM2199">
        <v>16</v>
      </c>
    </row>
    <row r="2200" spans="1:39" x14ac:dyDescent="0.3">
      <c r="A2200" s="5">
        <v>10212726</v>
      </c>
      <c r="B2200" s="6">
        <v>3286341804713</v>
      </c>
      <c r="C2200" s="5" t="s">
        <v>76</v>
      </c>
      <c r="D2200" s="5" t="s">
        <v>2148</v>
      </c>
      <c r="E2200" s="12">
        <v>82</v>
      </c>
      <c r="F2200" s="5" t="s">
        <v>61</v>
      </c>
      <c r="G2200" s="5">
        <v>1856515</v>
      </c>
      <c r="H2200" s="36" t="s">
        <v>76</v>
      </c>
      <c r="I2200" s="5">
        <v>185</v>
      </c>
      <c r="J2200" s="5">
        <v>65</v>
      </c>
      <c r="K2200" s="5">
        <v>15</v>
      </c>
      <c r="L2200" s="5" t="s">
        <v>2144</v>
      </c>
      <c r="M2200" s="5">
        <v>92</v>
      </c>
      <c r="N2200" s="5"/>
      <c r="O2200" s="5" t="s">
        <v>33</v>
      </c>
      <c r="P2200" s="5"/>
      <c r="Q2200" s="5" t="s">
        <v>21</v>
      </c>
      <c r="R2200" s="5" t="s">
        <v>27</v>
      </c>
      <c r="S2200" s="5">
        <v>71</v>
      </c>
      <c r="T2200" s="5" t="s">
        <v>22</v>
      </c>
      <c r="U2200" s="5" t="s">
        <v>23</v>
      </c>
      <c r="V2200" s="5" t="s">
        <v>24</v>
      </c>
      <c r="W2200" s="12">
        <v>82</v>
      </c>
      <c r="X2200" s="7">
        <f t="shared" si="136"/>
        <v>0.32</v>
      </c>
      <c r="Y2200" s="5">
        <f t="shared" si="137"/>
        <v>55.76</v>
      </c>
      <c r="AI2200" t="e">
        <f>VLOOKUP(A2200,NP!$A:$B,2,FALSE)</f>
        <v>#N/A</v>
      </c>
      <c r="AJ2200">
        <f t="shared" si="138"/>
        <v>0</v>
      </c>
      <c r="AK2200">
        <f>VLOOKUP(F2200,Kondition!$B$4:$AG$31,9,FALSE)*100</f>
        <v>32</v>
      </c>
      <c r="AL2200" t="e">
        <f t="shared" si="139"/>
        <v>#REF!</v>
      </c>
      <c r="AM2200">
        <v>16</v>
      </c>
    </row>
    <row r="2201" spans="1:39" x14ac:dyDescent="0.3">
      <c r="A2201" s="5">
        <v>10212727</v>
      </c>
      <c r="B2201" s="6">
        <v>3286341804614</v>
      </c>
      <c r="C2201" s="5" t="s">
        <v>76</v>
      </c>
      <c r="D2201" s="5" t="s">
        <v>2149</v>
      </c>
      <c r="E2201" s="12">
        <v>69</v>
      </c>
      <c r="F2201" s="5" t="s">
        <v>61</v>
      </c>
      <c r="G2201" s="5">
        <v>1956515</v>
      </c>
      <c r="H2201" s="36" t="s">
        <v>76</v>
      </c>
      <c r="I2201" s="5">
        <v>195</v>
      </c>
      <c r="J2201" s="5">
        <v>65</v>
      </c>
      <c r="K2201" s="5">
        <v>15</v>
      </c>
      <c r="L2201" s="5" t="s">
        <v>2144</v>
      </c>
      <c r="M2201" s="5">
        <v>91</v>
      </c>
      <c r="N2201" s="5"/>
      <c r="O2201" s="5" t="s">
        <v>33</v>
      </c>
      <c r="P2201" s="5"/>
      <c r="Q2201" s="5" t="s">
        <v>26</v>
      </c>
      <c r="R2201" s="5" t="s">
        <v>27</v>
      </c>
      <c r="S2201" s="5">
        <v>71</v>
      </c>
      <c r="T2201" s="5" t="s">
        <v>22</v>
      </c>
      <c r="U2201" s="5" t="s">
        <v>23</v>
      </c>
      <c r="V2201" s="5" t="s">
        <v>24</v>
      </c>
      <c r="W2201" s="12">
        <v>69</v>
      </c>
      <c r="X2201" s="7">
        <f t="shared" si="136"/>
        <v>0.32</v>
      </c>
      <c r="Y2201" s="5">
        <f t="shared" si="137"/>
        <v>46.919999999999995</v>
      </c>
      <c r="AI2201" t="e">
        <f>VLOOKUP(A2201,NP!$A:$B,2,FALSE)</f>
        <v>#N/A</v>
      </c>
      <c r="AJ2201">
        <f t="shared" si="138"/>
        <v>0</v>
      </c>
      <c r="AK2201">
        <f>VLOOKUP(F2201,Kondition!$B$4:$AG$31,9,FALSE)*100</f>
        <v>32</v>
      </c>
      <c r="AL2201" t="e">
        <f t="shared" si="139"/>
        <v>#REF!</v>
      </c>
      <c r="AM2201">
        <v>16</v>
      </c>
    </row>
    <row r="2202" spans="1:39" x14ac:dyDescent="0.3">
      <c r="A2202" s="5">
        <v>10212728</v>
      </c>
      <c r="B2202" s="6">
        <v>3286341803518</v>
      </c>
      <c r="C2202" s="5" t="s">
        <v>76</v>
      </c>
      <c r="D2202" s="5" t="s">
        <v>2150</v>
      </c>
      <c r="E2202" s="12">
        <v>77.5</v>
      </c>
      <c r="F2202" s="5" t="s">
        <v>61</v>
      </c>
      <c r="G2202" s="5">
        <v>1656015</v>
      </c>
      <c r="H2202" s="36" t="s">
        <v>76</v>
      </c>
      <c r="I2202" s="5">
        <v>165</v>
      </c>
      <c r="J2202" s="5">
        <v>60</v>
      </c>
      <c r="K2202" s="5">
        <v>15</v>
      </c>
      <c r="L2202" s="5" t="s">
        <v>2144</v>
      </c>
      <c r="M2202" s="5">
        <v>81</v>
      </c>
      <c r="N2202" s="5"/>
      <c r="O2202" s="5" t="s">
        <v>33</v>
      </c>
      <c r="P2202" s="5"/>
      <c r="Q2202" s="5" t="s">
        <v>26</v>
      </c>
      <c r="R2202" s="5" t="s">
        <v>27</v>
      </c>
      <c r="S2202" s="5">
        <v>71</v>
      </c>
      <c r="T2202" s="5" t="s">
        <v>22</v>
      </c>
      <c r="U2202" s="5" t="s">
        <v>23</v>
      </c>
      <c r="V2202" s="5" t="s">
        <v>24</v>
      </c>
      <c r="W2202" s="12">
        <v>77.5</v>
      </c>
      <c r="X2202" s="7">
        <f t="shared" si="136"/>
        <v>0.32</v>
      </c>
      <c r="Y2202" s="5">
        <f t="shared" si="137"/>
        <v>52.699999999999996</v>
      </c>
      <c r="AI2202" t="e">
        <f>VLOOKUP(A2202,NP!$A:$B,2,FALSE)</f>
        <v>#N/A</v>
      </c>
      <c r="AJ2202">
        <f t="shared" si="138"/>
        <v>0</v>
      </c>
      <c r="AK2202">
        <f>VLOOKUP(F2202,Kondition!$B$4:$AG$31,9,FALSE)*100</f>
        <v>32</v>
      </c>
      <c r="AL2202" t="e">
        <f t="shared" si="139"/>
        <v>#REF!</v>
      </c>
      <c r="AM2202">
        <v>16</v>
      </c>
    </row>
    <row r="2203" spans="1:39" x14ac:dyDescent="0.3">
      <c r="A2203" s="5">
        <v>10212729</v>
      </c>
      <c r="B2203" s="6">
        <v>3286341803013</v>
      </c>
      <c r="C2203" s="5" t="s">
        <v>76</v>
      </c>
      <c r="D2203" s="5" t="s">
        <v>2151</v>
      </c>
      <c r="E2203" s="12">
        <v>69.5</v>
      </c>
      <c r="F2203" s="5" t="s">
        <v>61</v>
      </c>
      <c r="G2203" s="5">
        <v>1856014</v>
      </c>
      <c r="H2203" s="36" t="s">
        <v>76</v>
      </c>
      <c r="I2203" s="5">
        <v>185</v>
      </c>
      <c r="J2203" s="5">
        <v>60</v>
      </c>
      <c r="K2203" s="5">
        <v>14</v>
      </c>
      <c r="L2203" s="5" t="s">
        <v>2144</v>
      </c>
      <c r="M2203" s="5">
        <v>82</v>
      </c>
      <c r="N2203" s="5"/>
      <c r="O2203" s="5" t="s">
        <v>33</v>
      </c>
      <c r="P2203" s="5"/>
      <c r="Q2203" s="5" t="s">
        <v>26</v>
      </c>
      <c r="R2203" s="5" t="s">
        <v>27</v>
      </c>
      <c r="S2203" s="5">
        <v>71</v>
      </c>
      <c r="T2203" s="5" t="s">
        <v>22</v>
      </c>
      <c r="U2203" s="5" t="s">
        <v>23</v>
      </c>
      <c r="V2203" s="5" t="s">
        <v>24</v>
      </c>
      <c r="W2203" s="12">
        <v>69.5</v>
      </c>
      <c r="X2203" s="7">
        <f t="shared" si="136"/>
        <v>0.32</v>
      </c>
      <c r="Y2203" s="5">
        <f t="shared" si="137"/>
        <v>47.26</v>
      </c>
      <c r="AI2203" t="e">
        <f>VLOOKUP(A2203,NP!$A:$B,2,FALSE)</f>
        <v>#N/A</v>
      </c>
      <c r="AJ2203">
        <f t="shared" si="138"/>
        <v>0</v>
      </c>
      <c r="AK2203">
        <f>VLOOKUP(F2203,Kondition!$B$4:$AG$31,6,FALSE)*100</f>
        <v>32</v>
      </c>
      <c r="AL2203" t="e">
        <f t="shared" si="139"/>
        <v>#REF!</v>
      </c>
      <c r="AM2203">
        <v>16</v>
      </c>
    </row>
    <row r="2204" spans="1:39" x14ac:dyDescent="0.3">
      <c r="A2204" s="5">
        <v>10212730</v>
      </c>
      <c r="B2204" s="6">
        <v>3286341803112</v>
      </c>
      <c r="C2204" s="5" t="s">
        <v>76</v>
      </c>
      <c r="D2204" s="5" t="s">
        <v>2152</v>
      </c>
      <c r="E2204" s="12">
        <v>71.5</v>
      </c>
      <c r="F2204" s="5" t="s">
        <v>61</v>
      </c>
      <c r="G2204" s="5">
        <v>1856514</v>
      </c>
      <c r="H2204" s="36" t="s">
        <v>76</v>
      </c>
      <c r="I2204" s="5">
        <v>185</v>
      </c>
      <c r="J2204" s="5">
        <v>65</v>
      </c>
      <c r="K2204" s="5">
        <v>14</v>
      </c>
      <c r="L2204" s="5" t="s">
        <v>2144</v>
      </c>
      <c r="M2204" s="5">
        <v>86</v>
      </c>
      <c r="N2204" s="5"/>
      <c r="O2204" s="5" t="s">
        <v>33</v>
      </c>
      <c r="P2204" s="5"/>
      <c r="Q2204" s="5" t="s">
        <v>26</v>
      </c>
      <c r="R2204" s="5" t="s">
        <v>27</v>
      </c>
      <c r="S2204" s="5">
        <v>71</v>
      </c>
      <c r="T2204" s="5" t="s">
        <v>22</v>
      </c>
      <c r="U2204" s="5" t="s">
        <v>23</v>
      </c>
      <c r="V2204" s="5" t="s">
        <v>24</v>
      </c>
      <c r="W2204" s="12">
        <v>71.5</v>
      </c>
      <c r="X2204" s="7">
        <f t="shared" si="136"/>
        <v>0.32</v>
      </c>
      <c r="Y2204" s="5">
        <f t="shared" si="137"/>
        <v>48.62</v>
      </c>
      <c r="AI2204" t="e">
        <f>VLOOKUP(A2204,NP!$A:$B,2,FALSE)</f>
        <v>#N/A</v>
      </c>
      <c r="AJ2204">
        <f t="shared" si="138"/>
        <v>0</v>
      </c>
      <c r="AK2204">
        <f>VLOOKUP(F2204,Kondition!$B$4:$AG$31,6,FALSE)*100</f>
        <v>32</v>
      </c>
      <c r="AL2204" t="e">
        <f t="shared" si="139"/>
        <v>#REF!</v>
      </c>
      <c r="AM2204">
        <v>16</v>
      </c>
    </row>
    <row r="2205" spans="1:39" x14ac:dyDescent="0.3">
      <c r="A2205" s="5">
        <v>10212731</v>
      </c>
      <c r="B2205" s="6">
        <v>3286341803211</v>
      </c>
      <c r="C2205" s="5" t="s">
        <v>76</v>
      </c>
      <c r="D2205" s="5" t="s">
        <v>2153</v>
      </c>
      <c r="E2205" s="12">
        <v>59.5</v>
      </c>
      <c r="F2205" s="5" t="s">
        <v>61</v>
      </c>
      <c r="G2205" s="5">
        <v>1756514</v>
      </c>
      <c r="H2205" s="36" t="s">
        <v>76</v>
      </c>
      <c r="I2205" s="5">
        <v>175</v>
      </c>
      <c r="J2205" s="5">
        <v>65</v>
      </c>
      <c r="K2205" s="5">
        <v>14</v>
      </c>
      <c r="L2205" s="5" t="s">
        <v>2144</v>
      </c>
      <c r="M2205" s="5">
        <v>82</v>
      </c>
      <c r="N2205" s="5"/>
      <c r="O2205" s="5" t="s">
        <v>33</v>
      </c>
      <c r="P2205" s="5"/>
      <c r="Q2205" s="5" t="s">
        <v>26</v>
      </c>
      <c r="R2205" s="5" t="s">
        <v>27</v>
      </c>
      <c r="S2205" s="5">
        <v>71</v>
      </c>
      <c r="T2205" s="5" t="s">
        <v>22</v>
      </c>
      <c r="U2205" s="5" t="s">
        <v>23</v>
      </c>
      <c r="V2205" s="5" t="s">
        <v>24</v>
      </c>
      <c r="W2205" s="12">
        <v>59.5</v>
      </c>
      <c r="X2205" s="7">
        <f t="shared" si="136"/>
        <v>0.32</v>
      </c>
      <c r="Y2205" s="5">
        <f t="shared" si="137"/>
        <v>40.459999999999994</v>
      </c>
      <c r="AI2205" t="e">
        <f>VLOOKUP(A2205,NP!$A:$B,2,FALSE)</f>
        <v>#N/A</v>
      </c>
      <c r="AJ2205">
        <f t="shared" si="138"/>
        <v>0</v>
      </c>
      <c r="AK2205">
        <f>VLOOKUP(F2205,Kondition!$B$4:$AG$31,6,FALSE)*100</f>
        <v>32</v>
      </c>
      <c r="AL2205" t="e">
        <f t="shared" si="139"/>
        <v>#REF!</v>
      </c>
      <c r="AM2205">
        <v>16</v>
      </c>
    </row>
    <row r="2206" spans="1:39" x14ac:dyDescent="0.3">
      <c r="A2206" s="5">
        <v>10212732</v>
      </c>
      <c r="B2206" s="6">
        <v>3286341803310</v>
      </c>
      <c r="C2206" s="5" t="s">
        <v>76</v>
      </c>
      <c r="D2206" s="5" t="s">
        <v>2154</v>
      </c>
      <c r="E2206" s="12">
        <v>70.5</v>
      </c>
      <c r="F2206" s="5" t="s">
        <v>61</v>
      </c>
      <c r="G2206" s="5">
        <v>1656514</v>
      </c>
      <c r="H2206" s="36" t="s">
        <v>76</v>
      </c>
      <c r="I2206" s="5">
        <v>165</v>
      </c>
      <c r="J2206" s="5">
        <v>65</v>
      </c>
      <c r="K2206" s="5">
        <v>14</v>
      </c>
      <c r="L2206" s="5" t="s">
        <v>2144</v>
      </c>
      <c r="M2206" s="5">
        <v>79</v>
      </c>
      <c r="N2206" s="5"/>
      <c r="O2206" s="5" t="s">
        <v>33</v>
      </c>
      <c r="P2206" s="5"/>
      <c r="Q2206" s="5" t="s">
        <v>26</v>
      </c>
      <c r="R2206" s="5" t="s">
        <v>27</v>
      </c>
      <c r="S2206" s="5">
        <v>71</v>
      </c>
      <c r="T2206" s="5" t="s">
        <v>22</v>
      </c>
      <c r="U2206" s="5" t="s">
        <v>23</v>
      </c>
      <c r="V2206" s="5" t="s">
        <v>24</v>
      </c>
      <c r="W2206" s="12">
        <v>70.5</v>
      </c>
      <c r="X2206" s="7">
        <f t="shared" si="136"/>
        <v>0.32</v>
      </c>
      <c r="Y2206" s="5">
        <f t="shared" si="137"/>
        <v>47.94</v>
      </c>
      <c r="AI2206" t="e">
        <f>VLOOKUP(A2206,NP!$A:$B,2,FALSE)</f>
        <v>#N/A</v>
      </c>
      <c r="AJ2206">
        <f t="shared" si="138"/>
        <v>0</v>
      </c>
      <c r="AK2206">
        <f>VLOOKUP(F2206,Kondition!$B$4:$AG$31,6,FALSE)*100</f>
        <v>32</v>
      </c>
      <c r="AL2206" t="e">
        <f t="shared" si="139"/>
        <v>#REF!</v>
      </c>
      <c r="AM2206">
        <v>16</v>
      </c>
    </row>
    <row r="2207" spans="1:39" x14ac:dyDescent="0.3">
      <c r="A2207" s="5">
        <v>10212733</v>
      </c>
      <c r="B2207" s="6">
        <v>3286341804515</v>
      </c>
      <c r="C2207" s="5" t="s">
        <v>76</v>
      </c>
      <c r="D2207" s="5" t="s">
        <v>2155</v>
      </c>
      <c r="E2207" s="12">
        <v>72</v>
      </c>
      <c r="F2207" s="5" t="s">
        <v>61</v>
      </c>
      <c r="G2207" s="5">
        <v>1757014</v>
      </c>
      <c r="H2207" s="36" t="s">
        <v>76</v>
      </c>
      <c r="I2207" s="5">
        <v>175</v>
      </c>
      <c r="J2207" s="5">
        <v>70</v>
      </c>
      <c r="K2207" s="5">
        <v>14</v>
      </c>
      <c r="L2207" s="5" t="s">
        <v>2144</v>
      </c>
      <c r="M2207" s="5">
        <v>88</v>
      </c>
      <c r="N2207" s="5"/>
      <c r="O2207" s="5" t="s">
        <v>33</v>
      </c>
      <c r="P2207" s="5"/>
      <c r="Q2207" s="5" t="s">
        <v>26</v>
      </c>
      <c r="R2207" s="5" t="s">
        <v>27</v>
      </c>
      <c r="S2207" s="5">
        <v>71</v>
      </c>
      <c r="T2207" s="5" t="s">
        <v>22</v>
      </c>
      <c r="U2207" s="5" t="s">
        <v>23</v>
      </c>
      <c r="V2207" s="5" t="s">
        <v>24</v>
      </c>
      <c r="W2207" s="12">
        <v>72</v>
      </c>
      <c r="X2207" s="7">
        <f t="shared" si="136"/>
        <v>0.32</v>
      </c>
      <c r="Y2207" s="5">
        <f t="shared" si="137"/>
        <v>48.959999999999994</v>
      </c>
      <c r="AI2207" t="e">
        <f>VLOOKUP(A2207,NP!$A:$B,2,FALSE)</f>
        <v>#N/A</v>
      </c>
      <c r="AJ2207">
        <f t="shared" si="138"/>
        <v>0</v>
      </c>
      <c r="AK2207">
        <f>VLOOKUP(F2207,Kondition!$B$4:$AG$31,6,FALSE)*100</f>
        <v>32</v>
      </c>
      <c r="AL2207" t="e">
        <f t="shared" si="139"/>
        <v>#REF!</v>
      </c>
      <c r="AM2207">
        <v>16</v>
      </c>
    </row>
    <row r="2208" spans="1:39" x14ac:dyDescent="0.3">
      <c r="A2208" s="5">
        <v>10212734</v>
      </c>
      <c r="B2208" s="6">
        <v>3286341803419</v>
      </c>
      <c r="C2208" s="5" t="s">
        <v>76</v>
      </c>
      <c r="D2208" s="5" t="s">
        <v>2156</v>
      </c>
      <c r="E2208" s="12">
        <v>80</v>
      </c>
      <c r="F2208" s="5" t="s">
        <v>61</v>
      </c>
      <c r="G2208" s="5">
        <v>1956515</v>
      </c>
      <c r="H2208" s="36" t="s">
        <v>76</v>
      </c>
      <c r="I2208" s="5">
        <v>195</v>
      </c>
      <c r="J2208" s="5">
        <v>65</v>
      </c>
      <c r="K2208" s="5">
        <v>15</v>
      </c>
      <c r="L2208" s="5" t="s">
        <v>2144</v>
      </c>
      <c r="M2208" s="5">
        <v>95</v>
      </c>
      <c r="N2208" s="5"/>
      <c r="O2208" s="5" t="s">
        <v>33</v>
      </c>
      <c r="P2208" s="5"/>
      <c r="Q2208" s="5" t="s">
        <v>21</v>
      </c>
      <c r="R2208" s="5" t="s">
        <v>27</v>
      </c>
      <c r="S2208" s="5">
        <v>71</v>
      </c>
      <c r="T2208" s="5" t="s">
        <v>22</v>
      </c>
      <c r="U2208" s="5" t="s">
        <v>23</v>
      </c>
      <c r="V2208" s="5" t="s">
        <v>24</v>
      </c>
      <c r="W2208" s="12">
        <v>80</v>
      </c>
      <c r="X2208" s="7">
        <f t="shared" si="136"/>
        <v>0.32</v>
      </c>
      <c r="Y2208" s="5">
        <f t="shared" si="137"/>
        <v>54.399999999999991</v>
      </c>
      <c r="AI2208" t="e">
        <f>VLOOKUP(A2208,NP!$A:$B,2,FALSE)</f>
        <v>#N/A</v>
      </c>
      <c r="AJ2208">
        <f t="shared" si="138"/>
        <v>0</v>
      </c>
      <c r="AK2208">
        <f>VLOOKUP(F2208,Kondition!$B$4:$AG$31,9,FALSE)*100</f>
        <v>32</v>
      </c>
      <c r="AL2208" t="e">
        <f t="shared" si="139"/>
        <v>#REF!</v>
      </c>
      <c r="AM2208">
        <v>16</v>
      </c>
    </row>
    <row r="2209" spans="1:39" x14ac:dyDescent="0.3">
      <c r="A2209" s="5">
        <v>10212735</v>
      </c>
      <c r="B2209" s="6">
        <v>3286341804416</v>
      </c>
      <c r="C2209" s="5" t="s">
        <v>76</v>
      </c>
      <c r="D2209" s="5" t="s">
        <v>2157</v>
      </c>
      <c r="E2209" s="12">
        <v>85</v>
      </c>
      <c r="F2209" s="5" t="s">
        <v>61</v>
      </c>
      <c r="G2209" s="5">
        <v>1956015</v>
      </c>
      <c r="H2209" s="36" t="s">
        <v>76</v>
      </c>
      <c r="I2209" s="5">
        <v>195</v>
      </c>
      <c r="J2209" s="5">
        <v>60</v>
      </c>
      <c r="K2209" s="5">
        <v>15</v>
      </c>
      <c r="L2209" s="5" t="s">
        <v>2144</v>
      </c>
      <c r="M2209" s="5">
        <v>88</v>
      </c>
      <c r="N2209" s="5"/>
      <c r="O2209" s="5" t="s">
        <v>33</v>
      </c>
      <c r="P2209" s="5"/>
      <c r="Q2209" s="5" t="s">
        <v>26</v>
      </c>
      <c r="R2209" s="5" t="s">
        <v>27</v>
      </c>
      <c r="S2209" s="5">
        <v>71</v>
      </c>
      <c r="T2209" s="5" t="s">
        <v>22</v>
      </c>
      <c r="U2209" s="5" t="s">
        <v>23</v>
      </c>
      <c r="V2209" s="5" t="s">
        <v>24</v>
      </c>
      <c r="W2209" s="12">
        <v>85</v>
      </c>
      <c r="X2209" s="7">
        <f t="shared" si="136"/>
        <v>0.32</v>
      </c>
      <c r="Y2209" s="5">
        <f t="shared" si="137"/>
        <v>57.8</v>
      </c>
      <c r="AI2209" t="e">
        <f>VLOOKUP(A2209,NP!$A:$B,2,FALSE)</f>
        <v>#N/A</v>
      </c>
      <c r="AJ2209">
        <f t="shared" si="138"/>
        <v>0</v>
      </c>
      <c r="AK2209">
        <f>VLOOKUP(F2209,Kondition!$B$4:$AG$31,9,FALSE)*100</f>
        <v>32</v>
      </c>
      <c r="AL2209" t="e">
        <f t="shared" si="139"/>
        <v>#REF!</v>
      </c>
      <c r="AM2209">
        <v>16</v>
      </c>
    </row>
    <row r="2210" spans="1:39" x14ac:dyDescent="0.3">
      <c r="A2210" s="5">
        <v>10212736</v>
      </c>
      <c r="B2210" s="6">
        <v>3286341803617</v>
      </c>
      <c r="C2210" s="5" t="s">
        <v>76</v>
      </c>
      <c r="D2210" s="5" t="s">
        <v>2158</v>
      </c>
      <c r="E2210" s="12">
        <v>60</v>
      </c>
      <c r="F2210" s="5" t="s">
        <v>61</v>
      </c>
      <c r="G2210" s="5">
        <v>1556514</v>
      </c>
      <c r="H2210" s="36" t="s">
        <v>76</v>
      </c>
      <c r="I2210" s="5">
        <v>155</v>
      </c>
      <c r="J2210" s="5">
        <v>65</v>
      </c>
      <c r="K2210" s="5">
        <v>14</v>
      </c>
      <c r="L2210" s="5" t="s">
        <v>2144</v>
      </c>
      <c r="M2210" s="5">
        <v>79</v>
      </c>
      <c r="N2210" s="5"/>
      <c r="O2210" s="5" t="s">
        <v>33</v>
      </c>
      <c r="P2210" s="5"/>
      <c r="Q2210" s="5" t="s">
        <v>26</v>
      </c>
      <c r="R2210" s="5" t="s">
        <v>27</v>
      </c>
      <c r="S2210" s="5">
        <v>71</v>
      </c>
      <c r="T2210" s="5" t="s">
        <v>22</v>
      </c>
      <c r="U2210" s="5" t="s">
        <v>23</v>
      </c>
      <c r="V2210" s="5" t="s">
        <v>24</v>
      </c>
      <c r="W2210" s="12">
        <v>60</v>
      </c>
      <c r="X2210" s="7">
        <f t="shared" si="136"/>
        <v>0.32</v>
      </c>
      <c r="Y2210" s="5">
        <f t="shared" si="137"/>
        <v>40.799999999999997</v>
      </c>
      <c r="AI2210" t="e">
        <f>VLOOKUP(A2210,NP!$A:$B,2,FALSE)</f>
        <v>#N/A</v>
      </c>
      <c r="AJ2210">
        <f t="shared" si="138"/>
        <v>0</v>
      </c>
      <c r="AK2210">
        <f>VLOOKUP(F2210,Kondition!$B$4:$AG$31,6,FALSE)*100</f>
        <v>32</v>
      </c>
      <c r="AL2210" t="e">
        <f t="shared" si="139"/>
        <v>#REF!</v>
      </c>
      <c r="AM2210">
        <v>16</v>
      </c>
    </row>
    <row r="2211" spans="1:39" x14ac:dyDescent="0.3">
      <c r="A2211" s="5">
        <v>10212737</v>
      </c>
      <c r="B2211" s="6">
        <v>3286341803716</v>
      </c>
      <c r="C2211" s="5" t="s">
        <v>76</v>
      </c>
      <c r="D2211" s="5" t="s">
        <v>2159</v>
      </c>
      <c r="E2211" s="12">
        <v>70</v>
      </c>
      <c r="F2211" s="5" t="s">
        <v>61</v>
      </c>
      <c r="G2211" s="5">
        <v>1856515</v>
      </c>
      <c r="H2211" s="36" t="s">
        <v>76</v>
      </c>
      <c r="I2211" s="5">
        <v>185</v>
      </c>
      <c r="J2211" s="5">
        <v>65</v>
      </c>
      <c r="K2211" s="5">
        <v>15</v>
      </c>
      <c r="L2211" s="5" t="s">
        <v>2144</v>
      </c>
      <c r="M2211" s="5">
        <v>88</v>
      </c>
      <c r="N2211" s="5"/>
      <c r="O2211" s="5" t="s">
        <v>33</v>
      </c>
      <c r="P2211" s="5"/>
      <c r="Q2211" s="5" t="s">
        <v>26</v>
      </c>
      <c r="R2211" s="5" t="s">
        <v>27</v>
      </c>
      <c r="S2211" s="5">
        <v>71</v>
      </c>
      <c r="T2211" s="5" t="s">
        <v>22</v>
      </c>
      <c r="U2211" s="5" t="s">
        <v>23</v>
      </c>
      <c r="V2211" s="5" t="s">
        <v>24</v>
      </c>
      <c r="W2211" s="12">
        <v>70</v>
      </c>
      <c r="X2211" s="7">
        <f t="shared" si="136"/>
        <v>0.32</v>
      </c>
      <c r="Y2211" s="5">
        <f t="shared" si="137"/>
        <v>47.599999999999994</v>
      </c>
      <c r="AI2211" t="e">
        <f>VLOOKUP(A2211,NP!$A:$B,2,FALSE)</f>
        <v>#N/A</v>
      </c>
      <c r="AJ2211">
        <f t="shared" si="138"/>
        <v>0</v>
      </c>
      <c r="AK2211">
        <f>VLOOKUP(F2211,Kondition!$B$4:$AG$31,9,FALSE)*100</f>
        <v>32</v>
      </c>
      <c r="AL2211" t="e">
        <f t="shared" si="139"/>
        <v>#REF!</v>
      </c>
      <c r="AM2211">
        <v>16</v>
      </c>
    </row>
    <row r="2212" spans="1:39" x14ac:dyDescent="0.3">
      <c r="A2212" s="5">
        <v>10212738</v>
      </c>
      <c r="B2212" s="6">
        <v>3286341803815</v>
      </c>
      <c r="C2212" s="5" t="s">
        <v>76</v>
      </c>
      <c r="D2212" s="5" t="s">
        <v>2160</v>
      </c>
      <c r="E2212" s="12">
        <v>100.5</v>
      </c>
      <c r="F2212" s="5" t="s">
        <v>61</v>
      </c>
      <c r="G2212" s="5">
        <v>1855515</v>
      </c>
      <c r="H2212" s="36" t="s">
        <v>76</v>
      </c>
      <c r="I2212" s="5">
        <v>185</v>
      </c>
      <c r="J2212" s="5">
        <v>55</v>
      </c>
      <c r="K2212" s="5">
        <v>15</v>
      </c>
      <c r="L2212" s="5" t="s">
        <v>2144</v>
      </c>
      <c r="M2212" s="5">
        <v>86</v>
      </c>
      <c r="N2212" s="5"/>
      <c r="O2212" s="5" t="s">
        <v>33</v>
      </c>
      <c r="P2212" s="5"/>
      <c r="Q2212" s="5" t="s">
        <v>26</v>
      </c>
      <c r="R2212" s="5" t="s">
        <v>27</v>
      </c>
      <c r="S2212" s="5">
        <v>71</v>
      </c>
      <c r="T2212" s="5" t="s">
        <v>22</v>
      </c>
      <c r="U2212" s="5" t="s">
        <v>23</v>
      </c>
      <c r="V2212" s="5" t="s">
        <v>24</v>
      </c>
      <c r="W2212" s="12">
        <v>100.5</v>
      </c>
      <c r="X2212" s="7">
        <f t="shared" si="136"/>
        <v>0.32</v>
      </c>
      <c r="Y2212" s="5">
        <f t="shared" si="137"/>
        <v>68.339999999999989</v>
      </c>
      <c r="AI2212" t="e">
        <f>VLOOKUP(A2212,NP!$A:$B,2,FALSE)</f>
        <v>#N/A</v>
      </c>
      <c r="AJ2212">
        <f t="shared" si="138"/>
        <v>0</v>
      </c>
      <c r="AK2212">
        <f>VLOOKUP(F2212,Kondition!$B$4:$AG$31,9,FALSE)*100</f>
        <v>32</v>
      </c>
      <c r="AL2212" t="e">
        <f t="shared" si="139"/>
        <v>#REF!</v>
      </c>
      <c r="AM2212">
        <v>16</v>
      </c>
    </row>
    <row r="2213" spans="1:39" x14ac:dyDescent="0.3">
      <c r="A2213" s="5">
        <v>10212739</v>
      </c>
      <c r="B2213" s="6">
        <v>3286341803914</v>
      </c>
      <c r="C2213" s="5" t="s">
        <v>76</v>
      </c>
      <c r="D2213" s="5" t="s">
        <v>2161</v>
      </c>
      <c r="E2213" s="12">
        <v>98.5</v>
      </c>
      <c r="F2213" s="5" t="s">
        <v>61</v>
      </c>
      <c r="G2213" s="5">
        <v>2055516</v>
      </c>
      <c r="H2213" s="36" t="s">
        <v>76</v>
      </c>
      <c r="I2213" s="5">
        <v>205</v>
      </c>
      <c r="J2213" s="5">
        <v>55</v>
      </c>
      <c r="K2213" s="5">
        <v>16</v>
      </c>
      <c r="L2213" s="5" t="s">
        <v>2144</v>
      </c>
      <c r="M2213" s="5">
        <v>91</v>
      </c>
      <c r="N2213" s="5"/>
      <c r="O2213" s="5" t="s">
        <v>33</v>
      </c>
      <c r="P2213" s="5"/>
      <c r="Q2213" s="5" t="s">
        <v>21</v>
      </c>
      <c r="R2213" s="5" t="s">
        <v>27</v>
      </c>
      <c r="S2213" s="5">
        <v>71</v>
      </c>
      <c r="T2213" s="5" t="s">
        <v>22</v>
      </c>
      <c r="U2213" s="5" t="s">
        <v>23</v>
      </c>
      <c r="V2213" s="5" t="s">
        <v>24</v>
      </c>
      <c r="W2213" s="12">
        <v>98.5</v>
      </c>
      <c r="X2213" s="7">
        <f t="shared" si="136"/>
        <v>0.34</v>
      </c>
      <c r="Y2213" s="5">
        <f t="shared" si="137"/>
        <v>65.009999999999991</v>
      </c>
      <c r="AI2213" t="e">
        <f>VLOOKUP(A2213,NP!$A:$B,2,FALSE)</f>
        <v>#N/A</v>
      </c>
      <c r="AJ2213">
        <f t="shared" si="138"/>
        <v>0</v>
      </c>
      <c r="AK2213">
        <f>VLOOKUP(F2213,Kondition!$B$4:$AG$31,12,FALSE)*100</f>
        <v>34</v>
      </c>
      <c r="AL2213" t="e">
        <f t="shared" si="139"/>
        <v>#REF!</v>
      </c>
      <c r="AM2213">
        <v>16</v>
      </c>
    </row>
    <row r="2214" spans="1:39" x14ac:dyDescent="0.3">
      <c r="A2214" s="5">
        <v>10212740</v>
      </c>
      <c r="B2214" s="6">
        <v>3286341804010</v>
      </c>
      <c r="C2214" s="5" t="s">
        <v>76</v>
      </c>
      <c r="D2214" s="5" t="s">
        <v>2162</v>
      </c>
      <c r="E2214" s="12">
        <v>71.5</v>
      </c>
      <c r="F2214" s="5" t="s">
        <v>61</v>
      </c>
      <c r="G2214" s="5">
        <v>1856015</v>
      </c>
      <c r="H2214" s="36" t="s">
        <v>76</v>
      </c>
      <c r="I2214" s="5">
        <v>185</v>
      </c>
      <c r="J2214" s="5">
        <v>60</v>
      </c>
      <c r="K2214" s="5">
        <v>15</v>
      </c>
      <c r="L2214" s="5" t="s">
        <v>2144</v>
      </c>
      <c r="M2214" s="5">
        <v>84</v>
      </c>
      <c r="N2214" s="5"/>
      <c r="O2214" s="5" t="s">
        <v>33</v>
      </c>
      <c r="P2214" s="5"/>
      <c r="Q2214" s="5" t="s">
        <v>26</v>
      </c>
      <c r="R2214" s="5" t="s">
        <v>27</v>
      </c>
      <c r="S2214" s="5">
        <v>71</v>
      </c>
      <c r="T2214" s="5" t="s">
        <v>22</v>
      </c>
      <c r="U2214" s="5" t="s">
        <v>23</v>
      </c>
      <c r="V2214" s="5" t="s">
        <v>24</v>
      </c>
      <c r="W2214" s="12">
        <v>71.5</v>
      </c>
      <c r="X2214" s="7">
        <f t="shared" si="136"/>
        <v>0.32</v>
      </c>
      <c r="Y2214" s="5">
        <f t="shared" si="137"/>
        <v>48.62</v>
      </c>
      <c r="AI2214" t="e">
        <f>VLOOKUP(A2214,NP!$A:$B,2,FALSE)</f>
        <v>#N/A</v>
      </c>
      <c r="AJ2214">
        <f t="shared" si="138"/>
        <v>0</v>
      </c>
      <c r="AK2214">
        <f>VLOOKUP(F2214,Kondition!$B$4:$AG$31,9,FALSE)*100</f>
        <v>32</v>
      </c>
      <c r="AL2214" t="e">
        <f t="shared" si="139"/>
        <v>#REF!</v>
      </c>
      <c r="AM2214">
        <v>16</v>
      </c>
    </row>
    <row r="2215" spans="1:39" x14ac:dyDescent="0.3">
      <c r="A2215" s="5">
        <v>10212741</v>
      </c>
      <c r="B2215" s="6">
        <v>3286341804119</v>
      </c>
      <c r="C2215" s="5" t="s">
        <v>76</v>
      </c>
      <c r="D2215" s="5" t="s">
        <v>2163</v>
      </c>
      <c r="E2215" s="12">
        <v>106.5</v>
      </c>
      <c r="F2215" s="5" t="s">
        <v>61</v>
      </c>
      <c r="G2215" s="5">
        <v>2056515</v>
      </c>
      <c r="H2215" s="36" t="s">
        <v>76</v>
      </c>
      <c r="I2215" s="5">
        <v>205</v>
      </c>
      <c r="J2215" s="5">
        <v>65</v>
      </c>
      <c r="K2215" s="5">
        <v>15</v>
      </c>
      <c r="L2215" s="5" t="s">
        <v>2144</v>
      </c>
      <c r="M2215" s="5">
        <v>94</v>
      </c>
      <c r="N2215" s="5"/>
      <c r="O2215" s="5" t="s">
        <v>33</v>
      </c>
      <c r="P2215" s="5"/>
      <c r="Q2215" s="5"/>
      <c r="R2215" s="5"/>
      <c r="S2215" s="5"/>
      <c r="T2215" s="5"/>
      <c r="U2215" s="5"/>
      <c r="V2215" s="5"/>
      <c r="W2215" s="12">
        <v>106.5</v>
      </c>
      <c r="X2215" s="7">
        <f t="shared" si="136"/>
        <v>0.32</v>
      </c>
      <c r="Y2215" s="5">
        <f t="shared" si="137"/>
        <v>72.419999999999987</v>
      </c>
      <c r="AI2215" t="e">
        <f>VLOOKUP(A2215,NP!$A:$B,2,FALSE)</f>
        <v>#N/A</v>
      </c>
      <c r="AJ2215">
        <f t="shared" si="138"/>
        <v>0</v>
      </c>
      <c r="AK2215">
        <f>VLOOKUP(F2215,Kondition!$B$4:$AG$31,9,FALSE)*100</f>
        <v>32</v>
      </c>
      <c r="AL2215" t="e">
        <f t="shared" si="139"/>
        <v>#REF!</v>
      </c>
      <c r="AM2215">
        <v>16</v>
      </c>
    </row>
    <row r="2216" spans="1:39" x14ac:dyDescent="0.3">
      <c r="A2216" s="5">
        <v>10212742</v>
      </c>
      <c r="B2216" s="6">
        <v>3286341804218</v>
      </c>
      <c r="C2216" s="5" t="s">
        <v>76</v>
      </c>
      <c r="D2216" s="5" t="s">
        <v>2164</v>
      </c>
      <c r="E2216" s="12">
        <v>68</v>
      </c>
      <c r="F2216" s="5" t="s">
        <v>61</v>
      </c>
      <c r="G2216" s="5">
        <v>1756515</v>
      </c>
      <c r="H2216" s="36" t="s">
        <v>76</v>
      </c>
      <c r="I2216" s="5">
        <v>175</v>
      </c>
      <c r="J2216" s="5">
        <v>65</v>
      </c>
      <c r="K2216" s="5">
        <v>15</v>
      </c>
      <c r="L2216" s="5" t="s">
        <v>2144</v>
      </c>
      <c r="M2216" s="5">
        <v>84</v>
      </c>
      <c r="N2216" s="5"/>
      <c r="O2216" s="5" t="s">
        <v>33</v>
      </c>
      <c r="P2216" s="5"/>
      <c r="Q2216" s="5" t="s">
        <v>26</v>
      </c>
      <c r="R2216" s="5" t="s">
        <v>27</v>
      </c>
      <c r="S2216" s="5">
        <v>71</v>
      </c>
      <c r="T2216" s="5" t="s">
        <v>22</v>
      </c>
      <c r="U2216" s="5" t="s">
        <v>23</v>
      </c>
      <c r="V2216" s="5" t="s">
        <v>24</v>
      </c>
      <c r="W2216" s="12">
        <v>68</v>
      </c>
      <c r="X2216" s="7">
        <f t="shared" si="136"/>
        <v>0.32</v>
      </c>
      <c r="Y2216" s="5">
        <f t="shared" si="137"/>
        <v>46.239999999999995</v>
      </c>
      <c r="AI2216" t="e">
        <f>VLOOKUP(A2216,NP!$A:$B,2,FALSE)</f>
        <v>#N/A</v>
      </c>
      <c r="AJ2216">
        <f t="shared" si="138"/>
        <v>0</v>
      </c>
      <c r="AK2216">
        <f>VLOOKUP(F2216,Kondition!$B$4:$AG$31,9,FALSE)*100</f>
        <v>32</v>
      </c>
      <c r="AL2216" t="e">
        <f t="shared" si="139"/>
        <v>#REF!</v>
      </c>
      <c r="AM2216">
        <v>16</v>
      </c>
    </row>
    <row r="2217" spans="1:39" x14ac:dyDescent="0.3">
      <c r="A2217" s="5">
        <v>10212743</v>
      </c>
      <c r="B2217" s="6">
        <v>3286341936216</v>
      </c>
      <c r="C2217" s="5" t="s">
        <v>76</v>
      </c>
      <c r="D2217" s="5" t="s">
        <v>2165</v>
      </c>
      <c r="E2217" s="12">
        <v>83.5</v>
      </c>
      <c r="F2217" s="5" t="s">
        <v>61</v>
      </c>
      <c r="G2217" s="5">
        <v>1955015</v>
      </c>
      <c r="H2217" s="36" t="s">
        <v>76</v>
      </c>
      <c r="I2217" s="5">
        <v>195</v>
      </c>
      <c r="J2217" s="5">
        <v>50</v>
      </c>
      <c r="K2217" s="5">
        <v>15</v>
      </c>
      <c r="L2217" s="5" t="s">
        <v>2144</v>
      </c>
      <c r="M2217" s="5">
        <v>86</v>
      </c>
      <c r="N2217" s="5"/>
      <c r="O2217" s="5" t="s">
        <v>19</v>
      </c>
      <c r="P2217" s="5"/>
      <c r="Q2217" s="5" t="s">
        <v>26</v>
      </c>
      <c r="R2217" s="5" t="s">
        <v>27</v>
      </c>
      <c r="S2217" s="5">
        <v>71</v>
      </c>
      <c r="T2217" s="5" t="s">
        <v>22</v>
      </c>
      <c r="U2217" s="5" t="s">
        <v>23</v>
      </c>
      <c r="V2217" s="5" t="s">
        <v>24</v>
      </c>
      <c r="W2217" s="12">
        <v>83.5</v>
      </c>
      <c r="X2217" s="7">
        <f t="shared" si="136"/>
        <v>0.32</v>
      </c>
      <c r="Y2217" s="5">
        <f t="shared" si="137"/>
        <v>56.779999999999994</v>
      </c>
      <c r="AI2217" t="e">
        <f>VLOOKUP(A2217,NP!$A:$B,2,FALSE)</f>
        <v>#N/A</v>
      </c>
      <c r="AJ2217">
        <f t="shared" si="138"/>
        <v>0</v>
      </c>
      <c r="AK2217">
        <f>VLOOKUP(F2217,Kondition!$B$4:$AG$31,9,FALSE)*100</f>
        <v>32</v>
      </c>
      <c r="AL2217" t="e">
        <f t="shared" si="139"/>
        <v>#REF!</v>
      </c>
      <c r="AM2217">
        <v>16</v>
      </c>
    </row>
    <row r="2218" spans="1:39" x14ac:dyDescent="0.3">
      <c r="A2218" s="5">
        <v>10212744</v>
      </c>
      <c r="B2218" s="6">
        <v>3286341936117</v>
      </c>
      <c r="C2218" s="5" t="s">
        <v>76</v>
      </c>
      <c r="D2218" s="5" t="s">
        <v>2166</v>
      </c>
      <c r="E2218" s="12">
        <v>118.5</v>
      </c>
      <c r="F2218" s="5" t="s">
        <v>61</v>
      </c>
      <c r="G2218" s="5">
        <v>1954516</v>
      </c>
      <c r="H2218" s="36" t="s">
        <v>76</v>
      </c>
      <c r="I2218" s="5">
        <v>195</v>
      </c>
      <c r="J2218" s="5">
        <v>45</v>
      </c>
      <c r="K2218" s="5">
        <v>16</v>
      </c>
      <c r="L2218" s="5" t="s">
        <v>2144</v>
      </c>
      <c r="M2218" s="5">
        <v>84</v>
      </c>
      <c r="N2218" s="5"/>
      <c r="O2218" s="5" t="s">
        <v>19</v>
      </c>
      <c r="P2218" s="5"/>
      <c r="Q2218" s="5" t="s">
        <v>26</v>
      </c>
      <c r="R2218" s="5" t="s">
        <v>27</v>
      </c>
      <c r="S2218" s="5">
        <v>71</v>
      </c>
      <c r="T2218" s="5" t="s">
        <v>22</v>
      </c>
      <c r="U2218" s="5" t="s">
        <v>23</v>
      </c>
      <c r="V2218" s="5" t="s">
        <v>24</v>
      </c>
      <c r="W2218" s="12">
        <v>118.5</v>
      </c>
      <c r="X2218" s="7">
        <f t="shared" si="136"/>
        <v>0.34</v>
      </c>
      <c r="Y2218" s="5">
        <f t="shared" si="137"/>
        <v>78.209999999999994</v>
      </c>
      <c r="AI2218" t="e">
        <f>VLOOKUP(A2218,NP!$A:$B,2,FALSE)</f>
        <v>#N/A</v>
      </c>
      <c r="AJ2218">
        <f t="shared" si="138"/>
        <v>0</v>
      </c>
      <c r="AK2218">
        <f>VLOOKUP(F2218,Kondition!$B$4:$AG$31,12,FALSE)*100</f>
        <v>34</v>
      </c>
      <c r="AL2218" t="e">
        <f t="shared" si="139"/>
        <v>#REF!</v>
      </c>
      <c r="AM2218">
        <v>16</v>
      </c>
    </row>
    <row r="2219" spans="1:39" x14ac:dyDescent="0.3">
      <c r="A2219" s="5">
        <v>10212745</v>
      </c>
      <c r="B2219" s="6">
        <v>3286341805314</v>
      </c>
      <c r="C2219" s="5" t="s">
        <v>76</v>
      </c>
      <c r="D2219" s="5" t="s">
        <v>2167</v>
      </c>
      <c r="E2219" s="12">
        <v>112</v>
      </c>
      <c r="F2219" s="5" t="s">
        <v>61</v>
      </c>
      <c r="G2219" s="5">
        <v>1955516</v>
      </c>
      <c r="H2219" s="36" t="s">
        <v>76</v>
      </c>
      <c r="I2219" s="5">
        <v>195</v>
      </c>
      <c r="J2219" s="5">
        <v>55</v>
      </c>
      <c r="K2219" s="5">
        <v>16</v>
      </c>
      <c r="L2219" s="5" t="s">
        <v>2144</v>
      </c>
      <c r="M2219" s="5">
        <v>87</v>
      </c>
      <c r="N2219" s="5"/>
      <c r="O2219" s="5" t="s">
        <v>19</v>
      </c>
      <c r="P2219" s="5"/>
      <c r="Q2219" s="5" t="s">
        <v>26</v>
      </c>
      <c r="R2219" s="5" t="s">
        <v>27</v>
      </c>
      <c r="S2219" s="5">
        <v>71</v>
      </c>
      <c r="T2219" s="5" t="s">
        <v>22</v>
      </c>
      <c r="U2219" s="5" t="s">
        <v>23</v>
      </c>
      <c r="V2219" s="5" t="s">
        <v>24</v>
      </c>
      <c r="W2219" s="12">
        <v>112</v>
      </c>
      <c r="X2219" s="7">
        <f t="shared" si="136"/>
        <v>0.34</v>
      </c>
      <c r="Y2219" s="5">
        <f t="shared" si="137"/>
        <v>73.919999999999987</v>
      </c>
      <c r="AI2219" t="e">
        <f>VLOOKUP(A2219,NP!$A:$B,2,FALSE)</f>
        <v>#N/A</v>
      </c>
      <c r="AJ2219">
        <f t="shared" si="138"/>
        <v>0</v>
      </c>
      <c r="AK2219">
        <f>VLOOKUP(F2219,Kondition!$B$4:$AG$31,12,FALSE)*100</f>
        <v>34</v>
      </c>
      <c r="AL2219" t="e">
        <f t="shared" si="139"/>
        <v>#REF!</v>
      </c>
      <c r="AM2219">
        <v>16</v>
      </c>
    </row>
    <row r="2220" spans="1:39" x14ac:dyDescent="0.3">
      <c r="A2220" s="5">
        <v>10212746</v>
      </c>
      <c r="B2220" s="6">
        <v>3286341937213</v>
      </c>
      <c r="C2220" s="5" t="s">
        <v>76</v>
      </c>
      <c r="D2220" s="5" t="s">
        <v>2168</v>
      </c>
      <c r="E2220" s="12">
        <v>233</v>
      </c>
      <c r="F2220" s="5" t="s">
        <v>61</v>
      </c>
      <c r="G2220" s="5">
        <v>2454519</v>
      </c>
      <c r="H2220" s="36" t="s">
        <v>76</v>
      </c>
      <c r="I2220" s="5">
        <v>245</v>
      </c>
      <c r="J2220" s="5">
        <v>45</v>
      </c>
      <c r="K2220" s="5">
        <v>19</v>
      </c>
      <c r="L2220" s="5" t="s">
        <v>2144</v>
      </c>
      <c r="M2220" s="5">
        <v>102</v>
      </c>
      <c r="N2220" s="5"/>
      <c r="O2220" s="5" t="s">
        <v>25</v>
      </c>
      <c r="P2220" s="5"/>
      <c r="Q2220" s="5"/>
      <c r="R2220" s="5"/>
      <c r="S2220" s="5"/>
      <c r="T2220" s="5"/>
      <c r="U2220" s="5"/>
      <c r="V2220" s="5"/>
      <c r="W2220" s="12">
        <v>233</v>
      </c>
      <c r="X2220" s="7">
        <f t="shared" si="136"/>
        <v>0.38</v>
      </c>
      <c r="Y2220" s="5">
        <f t="shared" si="137"/>
        <v>144.46</v>
      </c>
      <c r="AI2220" t="e">
        <f>VLOOKUP(A2220,NP!$A:$B,2,FALSE)</f>
        <v>#N/A</v>
      </c>
      <c r="AJ2220">
        <f t="shared" si="138"/>
        <v>0</v>
      </c>
      <c r="AK2220">
        <f>VLOOKUP(F2220,Kondition!$B$4:$AG$31,21,FALSE)*100</f>
        <v>38</v>
      </c>
      <c r="AL2220" t="e">
        <f t="shared" si="139"/>
        <v>#REF!</v>
      </c>
      <c r="AM2220">
        <v>19</v>
      </c>
    </row>
    <row r="2221" spans="1:39" x14ac:dyDescent="0.3">
      <c r="A2221" s="5">
        <v>10212747</v>
      </c>
      <c r="B2221" s="6">
        <v>3286341936810</v>
      </c>
      <c r="C2221" s="5" t="s">
        <v>76</v>
      </c>
      <c r="D2221" s="5" t="s">
        <v>2169</v>
      </c>
      <c r="E2221" s="12">
        <v>229.5</v>
      </c>
      <c r="F2221" s="5" t="s">
        <v>61</v>
      </c>
      <c r="G2221" s="5">
        <v>2354019</v>
      </c>
      <c r="H2221" s="36" t="s">
        <v>76</v>
      </c>
      <c r="I2221" s="5">
        <v>235</v>
      </c>
      <c r="J2221" s="5">
        <v>40</v>
      </c>
      <c r="K2221" s="5">
        <v>19</v>
      </c>
      <c r="L2221" s="5" t="s">
        <v>2144</v>
      </c>
      <c r="M2221" s="5">
        <v>96</v>
      </c>
      <c r="N2221" s="5"/>
      <c r="O2221" s="5" t="s">
        <v>25</v>
      </c>
      <c r="P2221" s="5"/>
      <c r="Q2221" s="5"/>
      <c r="R2221" s="5"/>
      <c r="S2221" s="5"/>
      <c r="T2221" s="5"/>
      <c r="U2221" s="5"/>
      <c r="V2221" s="5"/>
      <c r="W2221" s="12">
        <v>229.5</v>
      </c>
      <c r="X2221" s="7">
        <f t="shared" si="136"/>
        <v>0.38</v>
      </c>
      <c r="Y2221" s="5">
        <f t="shared" si="137"/>
        <v>142.29</v>
      </c>
      <c r="AI2221" t="e">
        <f>VLOOKUP(A2221,NP!$A:$B,2,FALSE)</f>
        <v>#N/A</v>
      </c>
      <c r="AJ2221">
        <f t="shared" si="138"/>
        <v>0</v>
      </c>
      <c r="AK2221">
        <f>VLOOKUP(F2221,Kondition!$B$4:$AG$31,21,FALSE)*100</f>
        <v>38</v>
      </c>
      <c r="AL2221" t="e">
        <f t="shared" si="139"/>
        <v>#REF!</v>
      </c>
      <c r="AM2221">
        <v>19</v>
      </c>
    </row>
    <row r="2222" spans="1:39" x14ac:dyDescent="0.3">
      <c r="A2222" s="5">
        <v>10212748</v>
      </c>
      <c r="B2222" s="6">
        <v>3286341936315</v>
      </c>
      <c r="C2222" s="5" t="s">
        <v>76</v>
      </c>
      <c r="D2222" s="5" t="s">
        <v>2170</v>
      </c>
      <c r="E2222" s="12">
        <v>155.5</v>
      </c>
      <c r="F2222" s="5" t="s">
        <v>61</v>
      </c>
      <c r="G2222" s="5">
        <v>1955520</v>
      </c>
      <c r="H2222" s="36" t="s">
        <v>76</v>
      </c>
      <c r="I2222" s="5">
        <v>195</v>
      </c>
      <c r="J2222" s="5">
        <v>55</v>
      </c>
      <c r="K2222" s="5">
        <v>20</v>
      </c>
      <c r="L2222" s="5" t="s">
        <v>2144</v>
      </c>
      <c r="M2222" s="5">
        <v>95</v>
      </c>
      <c r="N2222" s="5"/>
      <c r="O2222" s="5" t="s">
        <v>19</v>
      </c>
      <c r="P2222" s="5"/>
      <c r="Q2222" s="5" t="s">
        <v>21</v>
      </c>
      <c r="R2222" s="5" t="s">
        <v>27</v>
      </c>
      <c r="S2222" s="5">
        <v>71</v>
      </c>
      <c r="T2222" s="5" t="s">
        <v>22</v>
      </c>
      <c r="U2222" s="5" t="s">
        <v>23</v>
      </c>
      <c r="V2222" s="5" t="s">
        <v>24</v>
      </c>
      <c r="W2222" s="12">
        <v>155.5</v>
      </c>
      <c r="X2222" s="7">
        <f t="shared" si="136"/>
        <v>0.38</v>
      </c>
      <c r="Y2222" s="5">
        <f t="shared" si="137"/>
        <v>96.41</v>
      </c>
      <c r="AI2222" t="e">
        <f>VLOOKUP(A2222,NP!$A:$B,2,FALSE)</f>
        <v>#N/A</v>
      </c>
      <c r="AJ2222">
        <f t="shared" si="138"/>
        <v>0</v>
      </c>
      <c r="AK2222">
        <f>VLOOKUP(F2222,Kondition!$B$4:$AG$309,24,FALSE)*100</f>
        <v>38</v>
      </c>
      <c r="AL2222" t="e">
        <f t="shared" si="139"/>
        <v>#REF!</v>
      </c>
      <c r="AM2222">
        <v>19</v>
      </c>
    </row>
    <row r="2223" spans="1:39" x14ac:dyDescent="0.3">
      <c r="A2223" s="5">
        <v>10212749</v>
      </c>
      <c r="B2223" s="6">
        <v>3286341936513</v>
      </c>
      <c r="C2223" s="5" t="s">
        <v>76</v>
      </c>
      <c r="D2223" s="5" t="s">
        <v>2171</v>
      </c>
      <c r="E2223" s="12">
        <v>245.5</v>
      </c>
      <c r="F2223" s="5" t="s">
        <v>61</v>
      </c>
      <c r="G2223" s="5">
        <v>2254519</v>
      </c>
      <c r="H2223" s="36" t="s">
        <v>76</v>
      </c>
      <c r="I2223" s="5">
        <v>225</v>
      </c>
      <c r="J2223" s="5">
        <v>45</v>
      </c>
      <c r="K2223" s="5">
        <v>19</v>
      </c>
      <c r="L2223" s="5" t="s">
        <v>2144</v>
      </c>
      <c r="M2223" s="5">
        <v>96</v>
      </c>
      <c r="N2223" s="5"/>
      <c r="O2223" s="5" t="s">
        <v>25</v>
      </c>
      <c r="P2223" s="5"/>
      <c r="Q2223" s="5" t="s">
        <v>26</v>
      </c>
      <c r="R2223" s="5" t="s">
        <v>27</v>
      </c>
      <c r="S2223" s="5">
        <v>71</v>
      </c>
      <c r="T2223" s="5" t="s">
        <v>22</v>
      </c>
      <c r="U2223" s="5" t="s">
        <v>23</v>
      </c>
      <c r="V2223" s="5" t="s">
        <v>24</v>
      </c>
      <c r="W2223" s="12">
        <v>245.5</v>
      </c>
      <c r="X2223" s="7" t="str">
        <f t="shared" si="136"/>
        <v>NP</v>
      </c>
      <c r="Y2223" s="5">
        <f t="shared" si="137"/>
        <v>152</v>
      </c>
      <c r="AI2223">
        <f>VLOOKUP(A2223,NP!$A:$B,2,FALSE)</f>
        <v>152</v>
      </c>
      <c r="AJ2223">
        <f t="shared" si="138"/>
        <v>152</v>
      </c>
      <c r="AK2223">
        <f>VLOOKUP(F2223,Kondition!$B$4:$AG$31,21,FALSE)*100</f>
        <v>38</v>
      </c>
      <c r="AL2223" t="e">
        <f t="shared" si="139"/>
        <v>#REF!</v>
      </c>
      <c r="AM2223">
        <v>19</v>
      </c>
    </row>
    <row r="2224" spans="1:39" x14ac:dyDescent="0.3">
      <c r="A2224" s="5">
        <v>10212750</v>
      </c>
      <c r="B2224" s="6">
        <v>3286341936414</v>
      </c>
      <c r="C2224" s="5" t="s">
        <v>76</v>
      </c>
      <c r="D2224" s="5" t="s">
        <v>2172</v>
      </c>
      <c r="E2224" s="12">
        <v>184</v>
      </c>
      <c r="F2224" s="5" t="s">
        <v>61</v>
      </c>
      <c r="G2224" s="5">
        <v>2155018</v>
      </c>
      <c r="H2224" s="36" t="s">
        <v>76</v>
      </c>
      <c r="I2224" s="5">
        <v>215</v>
      </c>
      <c r="J2224" s="5">
        <v>50</v>
      </c>
      <c r="K2224" s="5">
        <v>18</v>
      </c>
      <c r="L2224" s="5" t="s">
        <v>2144</v>
      </c>
      <c r="M2224" s="5">
        <v>92</v>
      </c>
      <c r="N2224" s="5"/>
      <c r="O2224" s="5" t="s">
        <v>25</v>
      </c>
      <c r="P2224" s="5"/>
      <c r="Q2224" s="5" t="s">
        <v>26</v>
      </c>
      <c r="R2224" s="5" t="s">
        <v>27</v>
      </c>
      <c r="S2224" s="5">
        <v>71</v>
      </c>
      <c r="T2224" s="5" t="s">
        <v>22</v>
      </c>
      <c r="U2224" s="5" t="s">
        <v>23</v>
      </c>
      <c r="V2224" s="5" t="s">
        <v>24</v>
      </c>
      <c r="W2224" s="12">
        <v>184</v>
      </c>
      <c r="X2224" s="7">
        <f t="shared" si="136"/>
        <v>0.34</v>
      </c>
      <c r="Y2224" s="5">
        <f t="shared" si="137"/>
        <v>121.43999999999998</v>
      </c>
      <c r="AI2224" t="e">
        <f>VLOOKUP(A2224,NP!$A:$B,2,FALSE)</f>
        <v>#N/A</v>
      </c>
      <c r="AJ2224">
        <f t="shared" si="138"/>
        <v>0</v>
      </c>
      <c r="AK2224">
        <f>VLOOKUP(F2224,Kondition!$B$4:$AG$31,18,FALSE)*100</f>
        <v>34</v>
      </c>
      <c r="AL2224" t="e">
        <f t="shared" si="139"/>
        <v>#REF!</v>
      </c>
      <c r="AM2224">
        <v>17</v>
      </c>
    </row>
    <row r="2225" spans="1:39" x14ac:dyDescent="0.3">
      <c r="A2225" s="5">
        <v>10212751</v>
      </c>
      <c r="B2225" s="6">
        <v>3286341937510</v>
      </c>
      <c r="C2225" s="5" t="s">
        <v>76</v>
      </c>
      <c r="D2225" s="5" t="s">
        <v>2173</v>
      </c>
      <c r="E2225" s="12">
        <v>164</v>
      </c>
      <c r="F2225" s="5" t="s">
        <v>61</v>
      </c>
      <c r="G2225" s="5">
        <v>2056017</v>
      </c>
      <c r="H2225" s="36" t="s">
        <v>76</v>
      </c>
      <c r="I2225" s="5">
        <v>205</v>
      </c>
      <c r="J2225" s="5">
        <v>60</v>
      </c>
      <c r="K2225" s="5">
        <v>17</v>
      </c>
      <c r="L2225" s="5" t="s">
        <v>2144</v>
      </c>
      <c r="M2225" s="5">
        <v>93</v>
      </c>
      <c r="N2225" s="5"/>
      <c r="O2225" s="5" t="s">
        <v>19</v>
      </c>
      <c r="P2225" s="5"/>
      <c r="Q2225" s="5"/>
      <c r="R2225" s="5"/>
      <c r="S2225" s="5"/>
      <c r="T2225" s="5"/>
      <c r="U2225" s="5"/>
      <c r="V2225" s="5"/>
      <c r="W2225" s="12">
        <v>164</v>
      </c>
      <c r="X2225" s="7">
        <f t="shared" si="136"/>
        <v>0.34</v>
      </c>
      <c r="Y2225" s="5">
        <f t="shared" si="137"/>
        <v>108.23999999999998</v>
      </c>
      <c r="AI2225" t="e">
        <f>VLOOKUP(A2225,NP!$A:$B,2,FALSE)</f>
        <v>#N/A</v>
      </c>
      <c r="AJ2225">
        <f t="shared" si="138"/>
        <v>0</v>
      </c>
      <c r="AK2225">
        <f>VLOOKUP(F2225,Kondition!$B$4:$AG$31,15,FALSE)*100</f>
        <v>34</v>
      </c>
      <c r="AL2225" t="e">
        <f t="shared" si="139"/>
        <v>#REF!</v>
      </c>
      <c r="AM2225">
        <v>17</v>
      </c>
    </row>
    <row r="2226" spans="1:39" x14ac:dyDescent="0.3">
      <c r="A2226" s="5">
        <v>10212752</v>
      </c>
      <c r="B2226" s="6">
        <v>3286341808414</v>
      </c>
      <c r="C2226" s="5" t="s">
        <v>76</v>
      </c>
      <c r="D2226" s="5" t="s">
        <v>2174</v>
      </c>
      <c r="E2226" s="12">
        <v>192</v>
      </c>
      <c r="F2226" s="5" t="s">
        <v>61</v>
      </c>
      <c r="G2226" s="5">
        <v>2454518</v>
      </c>
      <c r="H2226" s="36" t="s">
        <v>76</v>
      </c>
      <c r="I2226" s="5">
        <v>245</v>
      </c>
      <c r="J2226" s="5">
        <v>45</v>
      </c>
      <c r="K2226" s="5">
        <v>18</v>
      </c>
      <c r="L2226" s="5" t="s">
        <v>2144</v>
      </c>
      <c r="M2226" s="5">
        <v>100</v>
      </c>
      <c r="N2226" s="5"/>
      <c r="O2226" s="5" t="s">
        <v>25</v>
      </c>
      <c r="P2226" s="5"/>
      <c r="Q2226" s="5" t="s">
        <v>26</v>
      </c>
      <c r="R2226" s="5" t="s">
        <v>27</v>
      </c>
      <c r="S2226" s="5">
        <v>71</v>
      </c>
      <c r="T2226" s="5" t="s">
        <v>22</v>
      </c>
      <c r="U2226" s="5" t="s">
        <v>23</v>
      </c>
      <c r="V2226" s="5" t="s">
        <v>24</v>
      </c>
      <c r="W2226" s="12">
        <v>192</v>
      </c>
      <c r="X2226" s="7" t="str">
        <f t="shared" si="136"/>
        <v>NP</v>
      </c>
      <c r="Y2226" s="5">
        <f t="shared" si="137"/>
        <v>126</v>
      </c>
      <c r="AI2226">
        <f>VLOOKUP(A2226,NP!$A:$B,2,FALSE)</f>
        <v>126</v>
      </c>
      <c r="AJ2226">
        <f t="shared" si="138"/>
        <v>126</v>
      </c>
      <c r="AK2226">
        <f>VLOOKUP(F2226,Kondition!$B$4:$AG$31,18,FALSE)*100</f>
        <v>34</v>
      </c>
      <c r="AL2226" t="e">
        <f t="shared" si="139"/>
        <v>#REF!</v>
      </c>
      <c r="AM2226">
        <v>17</v>
      </c>
    </row>
    <row r="2227" spans="1:39" x14ac:dyDescent="0.3">
      <c r="A2227" s="5">
        <v>10212753</v>
      </c>
      <c r="B2227" s="6">
        <v>3286341806915</v>
      </c>
      <c r="C2227" s="5" t="s">
        <v>76</v>
      </c>
      <c r="D2227" s="5" t="s">
        <v>2175</v>
      </c>
      <c r="E2227" s="12">
        <v>140</v>
      </c>
      <c r="F2227" s="5" t="s">
        <v>61</v>
      </c>
      <c r="G2227" s="5">
        <v>1955016</v>
      </c>
      <c r="H2227" s="36" t="s">
        <v>76</v>
      </c>
      <c r="I2227" s="5">
        <v>195</v>
      </c>
      <c r="J2227" s="5">
        <v>50</v>
      </c>
      <c r="K2227" s="5">
        <v>16</v>
      </c>
      <c r="L2227" s="5" t="s">
        <v>2144</v>
      </c>
      <c r="M2227" s="5">
        <v>88</v>
      </c>
      <c r="N2227" s="5"/>
      <c r="O2227" s="5" t="s">
        <v>19</v>
      </c>
      <c r="P2227" s="5"/>
      <c r="Q2227" s="5" t="s">
        <v>26</v>
      </c>
      <c r="R2227" s="5" t="s">
        <v>27</v>
      </c>
      <c r="S2227" s="5">
        <v>71</v>
      </c>
      <c r="T2227" s="5" t="s">
        <v>22</v>
      </c>
      <c r="U2227" s="5" t="s">
        <v>23</v>
      </c>
      <c r="V2227" s="5" t="s">
        <v>24</v>
      </c>
      <c r="W2227" s="12">
        <v>140</v>
      </c>
      <c r="X2227" s="7">
        <f t="shared" si="136"/>
        <v>0.34</v>
      </c>
      <c r="Y2227" s="5">
        <f t="shared" si="137"/>
        <v>92.399999999999991</v>
      </c>
      <c r="AI2227" t="e">
        <f>VLOOKUP(A2227,NP!$A:$B,2,FALSE)</f>
        <v>#N/A</v>
      </c>
      <c r="AJ2227">
        <f t="shared" si="138"/>
        <v>0</v>
      </c>
      <c r="AK2227">
        <f>VLOOKUP(F2227,Kondition!$B$4:$AG$31,12,FALSE)*100</f>
        <v>34</v>
      </c>
      <c r="AL2227" t="e">
        <f t="shared" si="139"/>
        <v>#REF!</v>
      </c>
      <c r="AM2227">
        <v>16</v>
      </c>
    </row>
    <row r="2228" spans="1:39" x14ac:dyDescent="0.3">
      <c r="A2228" s="5">
        <v>10212754</v>
      </c>
      <c r="B2228" s="6">
        <v>3286341807110</v>
      </c>
      <c r="C2228" s="5" t="s">
        <v>76</v>
      </c>
      <c r="D2228" s="5" t="s">
        <v>2176</v>
      </c>
      <c r="E2228" s="12">
        <v>134</v>
      </c>
      <c r="F2228" s="5" t="s">
        <v>61</v>
      </c>
      <c r="G2228" s="5">
        <v>2254517</v>
      </c>
      <c r="H2228" s="36" t="s">
        <v>76</v>
      </c>
      <c r="I2228" s="5">
        <v>225</v>
      </c>
      <c r="J2228" s="5">
        <v>45</v>
      </c>
      <c r="K2228" s="5">
        <v>17</v>
      </c>
      <c r="L2228" s="5" t="s">
        <v>2144</v>
      </c>
      <c r="M2228" s="5">
        <v>91</v>
      </c>
      <c r="N2228" s="5"/>
      <c r="O2228" s="5" t="s">
        <v>19</v>
      </c>
      <c r="P2228" s="5"/>
      <c r="Q2228" s="5" t="s">
        <v>26</v>
      </c>
      <c r="R2228" s="5" t="s">
        <v>27</v>
      </c>
      <c r="S2228" s="5">
        <v>71</v>
      </c>
      <c r="T2228" s="5" t="s">
        <v>22</v>
      </c>
      <c r="U2228" s="5" t="s">
        <v>23</v>
      </c>
      <c r="V2228" s="5" t="s">
        <v>24</v>
      </c>
      <c r="W2228" s="12">
        <v>134</v>
      </c>
      <c r="X2228" s="7">
        <f t="shared" si="136"/>
        <v>0.34</v>
      </c>
      <c r="Y2228" s="5">
        <f t="shared" si="137"/>
        <v>88.439999999999984</v>
      </c>
      <c r="AI2228" t="e">
        <f>VLOOKUP(A2228,NP!$A:$B,2,FALSE)</f>
        <v>#N/A</v>
      </c>
      <c r="AJ2228">
        <f t="shared" si="138"/>
        <v>0</v>
      </c>
      <c r="AK2228">
        <f>VLOOKUP(F2228,Kondition!$B$4:$AG$31,15,FALSE)*100</f>
        <v>34</v>
      </c>
      <c r="AL2228" t="e">
        <f t="shared" si="139"/>
        <v>#REF!</v>
      </c>
      <c r="AM2228">
        <v>17</v>
      </c>
    </row>
    <row r="2229" spans="1:39" x14ac:dyDescent="0.3">
      <c r="A2229" s="5">
        <v>10212755</v>
      </c>
      <c r="B2229" s="6">
        <v>3286341805116</v>
      </c>
      <c r="C2229" s="5" t="s">
        <v>76</v>
      </c>
      <c r="D2229" s="5" t="s">
        <v>2177</v>
      </c>
      <c r="E2229" s="12">
        <v>99.5</v>
      </c>
      <c r="F2229" s="5" t="s">
        <v>61</v>
      </c>
      <c r="G2229" s="5">
        <v>1955515</v>
      </c>
      <c r="H2229" s="36" t="s">
        <v>76</v>
      </c>
      <c r="I2229" s="5">
        <v>195</v>
      </c>
      <c r="J2229" s="5">
        <v>55</v>
      </c>
      <c r="K2229" s="5">
        <v>15</v>
      </c>
      <c r="L2229" s="5" t="s">
        <v>2144</v>
      </c>
      <c r="M2229" s="5">
        <v>85</v>
      </c>
      <c r="N2229" s="5"/>
      <c r="O2229" s="5" t="s">
        <v>19</v>
      </c>
      <c r="P2229" s="5"/>
      <c r="Q2229" s="5" t="s">
        <v>26</v>
      </c>
      <c r="R2229" s="5" t="s">
        <v>27</v>
      </c>
      <c r="S2229" s="5">
        <v>71</v>
      </c>
      <c r="T2229" s="5" t="s">
        <v>22</v>
      </c>
      <c r="U2229" s="5" t="s">
        <v>23</v>
      </c>
      <c r="V2229" s="5" t="s">
        <v>24</v>
      </c>
      <c r="W2229" s="12">
        <v>99.5</v>
      </c>
      <c r="X2229" s="7">
        <f t="shared" si="136"/>
        <v>0.32</v>
      </c>
      <c r="Y2229" s="5">
        <f t="shared" si="137"/>
        <v>67.66</v>
      </c>
      <c r="AI2229" t="e">
        <f>VLOOKUP(A2229,NP!$A:$B,2,FALSE)</f>
        <v>#N/A</v>
      </c>
      <c r="AJ2229">
        <f t="shared" si="138"/>
        <v>0</v>
      </c>
      <c r="AK2229">
        <f>VLOOKUP(F2229,Kondition!$B$4:$AG$31,9,FALSE)*100</f>
        <v>32</v>
      </c>
      <c r="AL2229" t="e">
        <f t="shared" si="139"/>
        <v>#REF!</v>
      </c>
      <c r="AM2229">
        <v>16</v>
      </c>
    </row>
    <row r="2230" spans="1:39" x14ac:dyDescent="0.3">
      <c r="A2230" s="5">
        <v>10212756</v>
      </c>
      <c r="B2230" s="6">
        <v>3286341807417</v>
      </c>
      <c r="C2230" s="5" t="s">
        <v>76</v>
      </c>
      <c r="D2230" s="5" t="s">
        <v>2178</v>
      </c>
      <c r="E2230" s="12">
        <v>121</v>
      </c>
      <c r="F2230" s="5" t="s">
        <v>61</v>
      </c>
      <c r="G2230" s="5">
        <v>1955516</v>
      </c>
      <c r="H2230" s="36" t="s">
        <v>76</v>
      </c>
      <c r="I2230" s="5">
        <v>195</v>
      </c>
      <c r="J2230" s="5">
        <v>55</v>
      </c>
      <c r="K2230" s="5">
        <v>16</v>
      </c>
      <c r="L2230" s="5" t="s">
        <v>2144</v>
      </c>
      <c r="M2230" s="5">
        <v>91</v>
      </c>
      <c r="N2230" s="5"/>
      <c r="O2230" s="5" t="s">
        <v>19</v>
      </c>
      <c r="P2230" s="5"/>
      <c r="Q2230" s="5" t="s">
        <v>21</v>
      </c>
      <c r="R2230" s="5" t="s">
        <v>27</v>
      </c>
      <c r="S2230" s="5">
        <v>71</v>
      </c>
      <c r="T2230" s="5" t="s">
        <v>22</v>
      </c>
      <c r="U2230" s="5" t="s">
        <v>23</v>
      </c>
      <c r="V2230" s="5" t="s">
        <v>24</v>
      </c>
      <c r="W2230" s="12">
        <v>121</v>
      </c>
      <c r="X2230" s="7">
        <f t="shared" si="136"/>
        <v>0.34</v>
      </c>
      <c r="Y2230" s="5">
        <f t="shared" si="137"/>
        <v>79.859999999999985</v>
      </c>
      <c r="AI2230" t="e">
        <f>VLOOKUP(A2230,NP!$A:$B,2,FALSE)</f>
        <v>#N/A</v>
      </c>
      <c r="AJ2230">
        <f t="shared" si="138"/>
        <v>0</v>
      </c>
      <c r="AK2230">
        <f>VLOOKUP(F2230,Kondition!$B$4:$AG$31,12,FALSE)*100</f>
        <v>34</v>
      </c>
      <c r="AL2230" t="e">
        <f t="shared" si="139"/>
        <v>#REF!</v>
      </c>
      <c r="AM2230">
        <v>16</v>
      </c>
    </row>
    <row r="2231" spans="1:39" x14ac:dyDescent="0.3">
      <c r="A2231" s="5">
        <v>10212757</v>
      </c>
      <c r="B2231" s="6">
        <v>3286341807516</v>
      </c>
      <c r="C2231" s="5" t="s">
        <v>76</v>
      </c>
      <c r="D2231" s="5" t="s">
        <v>2179</v>
      </c>
      <c r="E2231" s="12">
        <v>130</v>
      </c>
      <c r="F2231" s="5" t="s">
        <v>61</v>
      </c>
      <c r="G2231" s="5">
        <v>2156016</v>
      </c>
      <c r="H2231" s="36" t="s">
        <v>76</v>
      </c>
      <c r="I2231" s="5">
        <v>215</v>
      </c>
      <c r="J2231" s="5">
        <v>60</v>
      </c>
      <c r="K2231" s="5">
        <v>16</v>
      </c>
      <c r="L2231" s="5" t="s">
        <v>2144</v>
      </c>
      <c r="M2231" s="5">
        <v>99</v>
      </c>
      <c r="N2231" s="5"/>
      <c r="O2231" s="5" t="s">
        <v>19</v>
      </c>
      <c r="P2231" s="5"/>
      <c r="Q2231" s="5" t="s">
        <v>21</v>
      </c>
      <c r="R2231" s="5" t="s">
        <v>27</v>
      </c>
      <c r="S2231" s="5">
        <v>71</v>
      </c>
      <c r="T2231" s="5" t="s">
        <v>22</v>
      </c>
      <c r="U2231" s="5" t="s">
        <v>23</v>
      </c>
      <c r="V2231" s="5" t="s">
        <v>24</v>
      </c>
      <c r="W2231" s="12">
        <v>130</v>
      </c>
      <c r="X2231" s="7">
        <f t="shared" si="136"/>
        <v>0.34</v>
      </c>
      <c r="Y2231" s="5">
        <f t="shared" si="137"/>
        <v>85.799999999999983</v>
      </c>
      <c r="AI2231" t="e">
        <f>VLOOKUP(A2231,NP!$A:$B,2,FALSE)</f>
        <v>#N/A</v>
      </c>
      <c r="AJ2231">
        <f t="shared" si="138"/>
        <v>0</v>
      </c>
      <c r="AK2231">
        <f>VLOOKUP(F2231,Kondition!$B$4:$AG$31,12,FALSE)*100</f>
        <v>34</v>
      </c>
      <c r="AL2231" t="e">
        <f t="shared" si="139"/>
        <v>#REF!</v>
      </c>
      <c r="AM2231">
        <v>16</v>
      </c>
    </row>
    <row r="2232" spans="1:39" x14ac:dyDescent="0.3">
      <c r="A2232" s="5">
        <v>10212758</v>
      </c>
      <c r="B2232" s="6">
        <v>3286341807615</v>
      </c>
      <c r="C2232" s="5" t="s">
        <v>76</v>
      </c>
      <c r="D2232" s="5" t="s">
        <v>2180</v>
      </c>
      <c r="E2232" s="12">
        <v>172.5</v>
      </c>
      <c r="F2232" s="5" t="s">
        <v>61</v>
      </c>
      <c r="G2232" s="5">
        <v>2254518</v>
      </c>
      <c r="H2232" s="36" t="s">
        <v>76</v>
      </c>
      <c r="I2232" s="5">
        <v>225</v>
      </c>
      <c r="J2232" s="5">
        <v>45</v>
      </c>
      <c r="K2232" s="5">
        <v>18</v>
      </c>
      <c r="L2232" s="5" t="s">
        <v>2144</v>
      </c>
      <c r="M2232" s="5">
        <v>95</v>
      </c>
      <c r="N2232" s="5"/>
      <c r="O2232" s="5" t="s">
        <v>25</v>
      </c>
      <c r="P2232" s="5"/>
      <c r="Q2232" s="5" t="s">
        <v>26</v>
      </c>
      <c r="R2232" s="5" t="s">
        <v>27</v>
      </c>
      <c r="S2232" s="5">
        <v>71</v>
      </c>
      <c r="T2232" s="5" t="s">
        <v>22</v>
      </c>
      <c r="U2232" s="5" t="s">
        <v>23</v>
      </c>
      <c r="V2232" s="5" t="s">
        <v>24</v>
      </c>
      <c r="W2232" s="12">
        <v>172.5</v>
      </c>
      <c r="X2232" s="7">
        <f t="shared" ref="X2232:X2295" si="140">IF(AJ2232&gt;0,"NP",AK2232/100)</f>
        <v>0.34</v>
      </c>
      <c r="Y2232" s="5">
        <f t="shared" ref="Y2232:Y2295" si="141">IF(AJ2232&gt;0,AI2232,E2232*(100%-X2232))</f>
        <v>113.84999999999998</v>
      </c>
      <c r="AI2232" t="e">
        <f>VLOOKUP(A2232,NP!$A:$B,2,FALSE)</f>
        <v>#N/A</v>
      </c>
      <c r="AJ2232">
        <f t="shared" ref="AJ2232:AJ2295" si="142">_xlfn.IFNA(AI2232,0)</f>
        <v>0</v>
      </c>
      <c r="AK2232">
        <f>VLOOKUP(F2232,Kondition!$B$4:$AG$31,18,FALSE)*100</f>
        <v>34</v>
      </c>
      <c r="AL2232" t="e">
        <f t="shared" ref="AL2232:AL2295" si="143">$AI$1&amp;F2232&amp;K2232</f>
        <v>#REF!</v>
      </c>
      <c r="AM2232">
        <v>17</v>
      </c>
    </row>
    <row r="2233" spans="1:39" x14ac:dyDescent="0.3">
      <c r="A2233" s="5">
        <v>10212759</v>
      </c>
      <c r="B2233" s="6">
        <v>3286341807714</v>
      </c>
      <c r="C2233" s="5" t="s">
        <v>76</v>
      </c>
      <c r="D2233" s="5" t="s">
        <v>2181</v>
      </c>
      <c r="E2233" s="12">
        <v>218</v>
      </c>
      <c r="F2233" s="5" t="s">
        <v>61</v>
      </c>
      <c r="G2233" s="5">
        <v>2354519</v>
      </c>
      <c r="H2233" s="36" t="s">
        <v>76</v>
      </c>
      <c r="I2233" s="5">
        <v>235</v>
      </c>
      <c r="J2233" s="5">
        <v>45</v>
      </c>
      <c r="K2233" s="5">
        <v>19</v>
      </c>
      <c r="L2233" s="5" t="s">
        <v>2144</v>
      </c>
      <c r="M2233" s="5">
        <v>99</v>
      </c>
      <c r="N2233" s="5"/>
      <c r="O2233" s="5" t="s">
        <v>25</v>
      </c>
      <c r="P2233" s="5"/>
      <c r="Q2233" s="5" t="s">
        <v>21</v>
      </c>
      <c r="R2233" s="5" t="s">
        <v>27</v>
      </c>
      <c r="S2233" s="5">
        <v>71</v>
      </c>
      <c r="T2233" s="5" t="s">
        <v>22</v>
      </c>
      <c r="U2233" s="5" t="s">
        <v>23</v>
      </c>
      <c r="V2233" s="5" t="s">
        <v>24</v>
      </c>
      <c r="W2233" s="12">
        <v>218</v>
      </c>
      <c r="X2233" s="7">
        <f t="shared" si="140"/>
        <v>0.38</v>
      </c>
      <c r="Y2233" s="5">
        <f t="shared" si="141"/>
        <v>135.16</v>
      </c>
      <c r="AI2233" t="e">
        <f>VLOOKUP(A2233,NP!$A:$B,2,FALSE)</f>
        <v>#N/A</v>
      </c>
      <c r="AJ2233">
        <f t="shared" si="142"/>
        <v>0</v>
      </c>
      <c r="AK2233">
        <f>VLOOKUP(F2233,Kondition!$B$4:$AG$31,21,FALSE)*100</f>
        <v>38</v>
      </c>
      <c r="AL2233" t="e">
        <f t="shared" si="143"/>
        <v>#REF!</v>
      </c>
      <c r="AM2233">
        <v>19</v>
      </c>
    </row>
    <row r="2234" spans="1:39" x14ac:dyDescent="0.3">
      <c r="A2234" s="5">
        <v>10212760</v>
      </c>
      <c r="B2234" s="6">
        <v>3286341807912</v>
      </c>
      <c r="C2234" s="5" t="s">
        <v>76</v>
      </c>
      <c r="D2234" s="5" t="s">
        <v>2182</v>
      </c>
      <c r="E2234" s="12">
        <v>197</v>
      </c>
      <c r="F2234" s="5" t="s">
        <v>61</v>
      </c>
      <c r="G2234" s="5">
        <v>2454517</v>
      </c>
      <c r="H2234" s="36" t="s">
        <v>76</v>
      </c>
      <c r="I2234" s="5">
        <v>245</v>
      </c>
      <c r="J2234" s="5">
        <v>45</v>
      </c>
      <c r="K2234" s="5">
        <v>17</v>
      </c>
      <c r="L2234" s="5" t="s">
        <v>2144</v>
      </c>
      <c r="M2234" s="5">
        <v>99</v>
      </c>
      <c r="N2234" s="5"/>
      <c r="O2234" s="5" t="s">
        <v>25</v>
      </c>
      <c r="P2234" s="5"/>
      <c r="Q2234" s="5" t="s">
        <v>26</v>
      </c>
      <c r="R2234" s="5" t="s">
        <v>27</v>
      </c>
      <c r="S2234" s="5">
        <v>71</v>
      </c>
      <c r="T2234" s="5" t="s">
        <v>22</v>
      </c>
      <c r="U2234" s="5" t="s">
        <v>23</v>
      </c>
      <c r="V2234" s="5" t="s">
        <v>24</v>
      </c>
      <c r="W2234" s="12">
        <v>197</v>
      </c>
      <c r="X2234" s="7" t="str">
        <f t="shared" si="140"/>
        <v>NP</v>
      </c>
      <c r="Y2234" s="5">
        <f t="shared" si="141"/>
        <v>129</v>
      </c>
      <c r="AI2234">
        <f>VLOOKUP(A2234,NP!$A:$B,2,FALSE)</f>
        <v>129</v>
      </c>
      <c r="AJ2234">
        <f t="shared" si="142"/>
        <v>129</v>
      </c>
      <c r="AK2234">
        <f>VLOOKUP(F2234,Kondition!$B$4:$AG$31,15,FALSE)*100</f>
        <v>34</v>
      </c>
      <c r="AL2234" t="e">
        <f t="shared" si="143"/>
        <v>#REF!</v>
      </c>
      <c r="AM2234">
        <v>17</v>
      </c>
    </row>
    <row r="2235" spans="1:39" x14ac:dyDescent="0.3">
      <c r="A2235" s="5">
        <v>10212761</v>
      </c>
      <c r="B2235" s="6">
        <v>3286341808018</v>
      </c>
      <c r="C2235" s="5" t="s">
        <v>76</v>
      </c>
      <c r="D2235" s="5" t="s">
        <v>2183</v>
      </c>
      <c r="E2235" s="12">
        <v>154</v>
      </c>
      <c r="F2235" s="5" t="s">
        <v>61</v>
      </c>
      <c r="G2235" s="5">
        <v>2255017</v>
      </c>
      <c r="H2235" s="36" t="s">
        <v>76</v>
      </c>
      <c r="I2235" s="5">
        <v>225</v>
      </c>
      <c r="J2235" s="5">
        <v>50</v>
      </c>
      <c r="K2235" s="5">
        <v>17</v>
      </c>
      <c r="L2235" s="5" t="s">
        <v>2144</v>
      </c>
      <c r="M2235" s="5">
        <v>98</v>
      </c>
      <c r="N2235" s="5"/>
      <c r="O2235" s="5" t="s">
        <v>19</v>
      </c>
      <c r="P2235" s="5"/>
      <c r="Q2235" s="5" t="s">
        <v>21</v>
      </c>
      <c r="R2235" s="5" t="s">
        <v>27</v>
      </c>
      <c r="S2235" s="5">
        <v>71</v>
      </c>
      <c r="T2235" s="5" t="s">
        <v>22</v>
      </c>
      <c r="U2235" s="5" t="s">
        <v>23</v>
      </c>
      <c r="V2235" s="5" t="s">
        <v>24</v>
      </c>
      <c r="W2235" s="12">
        <v>154</v>
      </c>
      <c r="X2235" s="7">
        <f t="shared" si="140"/>
        <v>0.34</v>
      </c>
      <c r="Y2235" s="5">
        <f t="shared" si="141"/>
        <v>101.63999999999999</v>
      </c>
      <c r="AI2235" t="e">
        <f>VLOOKUP(A2235,NP!$A:$B,2,FALSE)</f>
        <v>#N/A</v>
      </c>
      <c r="AJ2235">
        <f t="shared" si="142"/>
        <v>0</v>
      </c>
      <c r="AK2235">
        <f>VLOOKUP(F2235,Kondition!$B$4:$AG$31,15,FALSE)*100</f>
        <v>34</v>
      </c>
      <c r="AL2235" t="e">
        <f t="shared" si="143"/>
        <v>#REF!</v>
      </c>
      <c r="AM2235">
        <v>17</v>
      </c>
    </row>
    <row r="2236" spans="1:39" x14ac:dyDescent="0.3">
      <c r="A2236" s="5">
        <v>10212762</v>
      </c>
      <c r="B2236" s="6">
        <v>3286341808117</v>
      </c>
      <c r="C2236" s="5" t="s">
        <v>76</v>
      </c>
      <c r="D2236" s="5" t="s">
        <v>2184</v>
      </c>
      <c r="E2236" s="12">
        <v>113</v>
      </c>
      <c r="F2236" s="5" t="s">
        <v>61</v>
      </c>
      <c r="G2236" s="5">
        <v>2056016</v>
      </c>
      <c r="H2236" s="36" t="s">
        <v>76</v>
      </c>
      <c r="I2236" s="5">
        <v>205</v>
      </c>
      <c r="J2236" s="5">
        <v>60</v>
      </c>
      <c r="K2236" s="5">
        <v>16</v>
      </c>
      <c r="L2236" s="5" t="s">
        <v>2144</v>
      </c>
      <c r="M2236" s="5">
        <v>96</v>
      </c>
      <c r="N2236" s="5"/>
      <c r="O2236" s="5" t="s">
        <v>19</v>
      </c>
      <c r="P2236" s="5"/>
      <c r="Q2236" s="5" t="s">
        <v>21</v>
      </c>
      <c r="R2236" s="5" t="s">
        <v>27</v>
      </c>
      <c r="S2236" s="5">
        <v>71</v>
      </c>
      <c r="T2236" s="5" t="s">
        <v>22</v>
      </c>
      <c r="U2236" s="5" t="s">
        <v>23</v>
      </c>
      <c r="V2236" s="5" t="s">
        <v>24</v>
      </c>
      <c r="W2236" s="12">
        <v>113</v>
      </c>
      <c r="X2236" s="7">
        <f t="shared" si="140"/>
        <v>0.34</v>
      </c>
      <c r="Y2236" s="5">
        <f t="shared" si="141"/>
        <v>74.579999999999984</v>
      </c>
      <c r="AI2236" t="e">
        <f>VLOOKUP(A2236,NP!$A:$B,2,FALSE)</f>
        <v>#N/A</v>
      </c>
      <c r="AJ2236">
        <f t="shared" si="142"/>
        <v>0</v>
      </c>
      <c r="AK2236">
        <f>VLOOKUP(F2236,Kondition!$B$4:$AG$31,12,FALSE)*100</f>
        <v>34</v>
      </c>
      <c r="AL2236" t="e">
        <f t="shared" si="143"/>
        <v>#REF!</v>
      </c>
      <c r="AM2236">
        <v>16</v>
      </c>
    </row>
    <row r="2237" spans="1:39" x14ac:dyDescent="0.3">
      <c r="A2237" s="5">
        <v>10212763</v>
      </c>
      <c r="B2237" s="6">
        <v>3286341806816</v>
      </c>
      <c r="C2237" s="5" t="s">
        <v>76</v>
      </c>
      <c r="D2237" s="5" t="s">
        <v>2185</v>
      </c>
      <c r="E2237" s="12">
        <v>172</v>
      </c>
      <c r="F2237" s="5" t="s">
        <v>61</v>
      </c>
      <c r="G2237" s="5">
        <v>2155518</v>
      </c>
      <c r="H2237" s="36" t="s">
        <v>76</v>
      </c>
      <c r="I2237" s="5">
        <v>215</v>
      </c>
      <c r="J2237" s="5">
        <v>55</v>
      </c>
      <c r="K2237" s="5">
        <v>18</v>
      </c>
      <c r="L2237" s="5" t="s">
        <v>2144</v>
      </c>
      <c r="M2237" s="5">
        <v>99</v>
      </c>
      <c r="N2237" s="5"/>
      <c r="O2237" s="5" t="s">
        <v>25</v>
      </c>
      <c r="P2237" s="5"/>
      <c r="Q2237" s="5" t="s">
        <v>21</v>
      </c>
      <c r="R2237" s="5" t="s">
        <v>27</v>
      </c>
      <c r="S2237" s="5">
        <v>71</v>
      </c>
      <c r="T2237" s="5" t="s">
        <v>22</v>
      </c>
      <c r="U2237" s="5" t="s">
        <v>23</v>
      </c>
      <c r="V2237" s="5" t="s">
        <v>24</v>
      </c>
      <c r="W2237" s="12">
        <v>172</v>
      </c>
      <c r="X2237" s="7">
        <f t="shared" si="140"/>
        <v>0.34</v>
      </c>
      <c r="Y2237" s="5">
        <f t="shared" si="141"/>
        <v>113.51999999999998</v>
      </c>
      <c r="AI2237" t="e">
        <f>VLOOKUP(A2237,NP!$A:$B,2,FALSE)</f>
        <v>#N/A</v>
      </c>
      <c r="AJ2237">
        <f t="shared" si="142"/>
        <v>0</v>
      </c>
      <c r="AK2237">
        <f>VLOOKUP(F2237,Kondition!$B$4:$AG$31,18,FALSE)*100</f>
        <v>34</v>
      </c>
      <c r="AL2237" t="e">
        <f t="shared" si="143"/>
        <v>#REF!</v>
      </c>
      <c r="AM2237">
        <v>17</v>
      </c>
    </row>
    <row r="2238" spans="1:39" x14ac:dyDescent="0.3">
      <c r="A2238" s="5">
        <v>10212764</v>
      </c>
      <c r="B2238" s="6">
        <v>3286341808315</v>
      </c>
      <c r="C2238" s="5" t="s">
        <v>76</v>
      </c>
      <c r="D2238" s="5" t="s">
        <v>2186</v>
      </c>
      <c r="E2238" s="12">
        <v>257</v>
      </c>
      <c r="F2238" s="5" t="s">
        <v>61</v>
      </c>
      <c r="G2238" s="5">
        <v>2353519</v>
      </c>
      <c r="H2238" s="36" t="s">
        <v>76</v>
      </c>
      <c r="I2238" s="5">
        <v>235</v>
      </c>
      <c r="J2238" s="5">
        <v>35</v>
      </c>
      <c r="K2238" s="5">
        <v>19</v>
      </c>
      <c r="L2238" s="5" t="s">
        <v>2144</v>
      </c>
      <c r="M2238" s="5">
        <v>91</v>
      </c>
      <c r="N2238" s="5"/>
      <c r="O2238" s="5" t="s">
        <v>29</v>
      </c>
      <c r="P2238" s="5"/>
      <c r="Q2238" s="5"/>
      <c r="R2238" s="5"/>
      <c r="S2238" s="5"/>
      <c r="T2238" s="5"/>
      <c r="U2238" s="5"/>
      <c r="V2238" s="5"/>
      <c r="W2238" s="12">
        <v>257</v>
      </c>
      <c r="X2238" s="7" t="str">
        <f t="shared" si="140"/>
        <v>NP</v>
      </c>
      <c r="Y2238" s="5">
        <f t="shared" si="141"/>
        <v>157</v>
      </c>
      <c r="AI2238">
        <f>VLOOKUP(A2238,NP!$A:$B,2,FALSE)</f>
        <v>157</v>
      </c>
      <c r="AJ2238">
        <f t="shared" si="142"/>
        <v>157</v>
      </c>
      <c r="AK2238">
        <f>VLOOKUP(F2238,Kondition!$B$4:$AG$31,21,FALSE)*100</f>
        <v>38</v>
      </c>
      <c r="AL2238" t="e">
        <f t="shared" si="143"/>
        <v>#REF!</v>
      </c>
      <c r="AM2238">
        <v>19</v>
      </c>
    </row>
    <row r="2239" spans="1:39" x14ac:dyDescent="0.3">
      <c r="A2239" s="5">
        <v>10212765</v>
      </c>
      <c r="B2239" s="6">
        <v>3286341807011</v>
      </c>
      <c r="C2239" s="5" t="s">
        <v>76</v>
      </c>
      <c r="D2239" s="5" t="s">
        <v>2187</v>
      </c>
      <c r="E2239" s="12">
        <v>158.5</v>
      </c>
      <c r="F2239" s="5" t="s">
        <v>61</v>
      </c>
      <c r="G2239" s="5">
        <v>2054517</v>
      </c>
      <c r="H2239" s="36" t="s">
        <v>76</v>
      </c>
      <c r="I2239" s="5">
        <v>205</v>
      </c>
      <c r="J2239" s="5">
        <v>45</v>
      </c>
      <c r="K2239" s="5">
        <v>17</v>
      </c>
      <c r="L2239" s="5" t="s">
        <v>2144</v>
      </c>
      <c r="M2239" s="5">
        <v>88</v>
      </c>
      <c r="N2239" s="5"/>
      <c r="O2239" s="5" t="s">
        <v>25</v>
      </c>
      <c r="P2239" s="5"/>
      <c r="Q2239" s="5" t="s">
        <v>26</v>
      </c>
      <c r="R2239" s="5" t="s">
        <v>27</v>
      </c>
      <c r="S2239" s="5">
        <v>71</v>
      </c>
      <c r="T2239" s="5" t="s">
        <v>22</v>
      </c>
      <c r="U2239" s="5" t="s">
        <v>23</v>
      </c>
      <c r="V2239" s="5" t="s">
        <v>24</v>
      </c>
      <c r="W2239" s="12">
        <v>158.5</v>
      </c>
      <c r="X2239" s="7">
        <f t="shared" si="140"/>
        <v>0.34</v>
      </c>
      <c r="Y2239" s="5">
        <f t="shared" si="141"/>
        <v>104.60999999999999</v>
      </c>
      <c r="AI2239" t="e">
        <f>VLOOKUP(A2239,NP!$A:$B,2,FALSE)</f>
        <v>#N/A</v>
      </c>
      <c r="AJ2239">
        <f t="shared" si="142"/>
        <v>0</v>
      </c>
      <c r="AK2239">
        <f>VLOOKUP(F2239,Kondition!$B$4:$AG$31,15,FALSE)*100</f>
        <v>34</v>
      </c>
      <c r="AL2239" t="e">
        <f t="shared" si="143"/>
        <v>#REF!</v>
      </c>
      <c r="AM2239">
        <v>17</v>
      </c>
    </row>
    <row r="2240" spans="1:39" x14ac:dyDescent="0.3">
      <c r="A2240" s="5">
        <v>10212766</v>
      </c>
      <c r="B2240" s="6">
        <v>3286341808513</v>
      </c>
      <c r="C2240" s="5" t="s">
        <v>76</v>
      </c>
      <c r="D2240" s="5" t="s">
        <v>2188</v>
      </c>
      <c r="E2240" s="12">
        <v>150.5</v>
      </c>
      <c r="F2240" s="5" t="s">
        <v>61</v>
      </c>
      <c r="G2240" s="5">
        <v>2055017</v>
      </c>
      <c r="H2240" s="36" t="s">
        <v>76</v>
      </c>
      <c r="I2240" s="5">
        <v>205</v>
      </c>
      <c r="J2240" s="5">
        <v>50</v>
      </c>
      <c r="K2240" s="5">
        <v>17</v>
      </c>
      <c r="L2240" s="5" t="s">
        <v>2144</v>
      </c>
      <c r="M2240" s="5">
        <v>93</v>
      </c>
      <c r="N2240" s="5"/>
      <c r="O2240" s="5" t="s">
        <v>25</v>
      </c>
      <c r="P2240" s="5"/>
      <c r="Q2240" s="5" t="s">
        <v>26</v>
      </c>
      <c r="R2240" s="5" t="s">
        <v>27</v>
      </c>
      <c r="S2240" s="5">
        <v>71</v>
      </c>
      <c r="T2240" s="5" t="s">
        <v>22</v>
      </c>
      <c r="U2240" s="5" t="s">
        <v>23</v>
      </c>
      <c r="V2240" s="5" t="s">
        <v>24</v>
      </c>
      <c r="W2240" s="12">
        <v>150.5</v>
      </c>
      <c r="X2240" s="7">
        <f t="shared" si="140"/>
        <v>0.34</v>
      </c>
      <c r="Y2240" s="5">
        <f t="shared" si="141"/>
        <v>99.329999999999984</v>
      </c>
      <c r="AI2240" t="e">
        <f>VLOOKUP(A2240,NP!$A:$B,2,FALSE)</f>
        <v>#N/A</v>
      </c>
      <c r="AJ2240">
        <f t="shared" si="142"/>
        <v>0</v>
      </c>
      <c r="AK2240">
        <f>VLOOKUP(F2240,Kondition!$B$4:$AG$31,15,FALSE)*100</f>
        <v>34</v>
      </c>
      <c r="AL2240" t="e">
        <f t="shared" si="143"/>
        <v>#REF!</v>
      </c>
      <c r="AM2240">
        <v>17</v>
      </c>
    </row>
    <row r="2241" spans="1:39" x14ac:dyDescent="0.3">
      <c r="A2241" s="5">
        <v>10212767</v>
      </c>
      <c r="B2241" s="6">
        <v>3286341808612</v>
      </c>
      <c r="C2241" s="5" t="s">
        <v>76</v>
      </c>
      <c r="D2241" s="5" t="s">
        <v>2189</v>
      </c>
      <c r="E2241" s="12">
        <v>140</v>
      </c>
      <c r="F2241" s="5" t="s">
        <v>61</v>
      </c>
      <c r="G2241" s="5">
        <v>2154517</v>
      </c>
      <c r="H2241" s="36" t="s">
        <v>76</v>
      </c>
      <c r="I2241" s="5">
        <v>215</v>
      </c>
      <c r="J2241" s="5">
        <v>45</v>
      </c>
      <c r="K2241" s="5">
        <v>17</v>
      </c>
      <c r="L2241" s="5" t="s">
        <v>2144</v>
      </c>
      <c r="M2241" s="5">
        <v>91</v>
      </c>
      <c r="N2241" s="5"/>
      <c r="O2241" s="5" t="s">
        <v>25</v>
      </c>
      <c r="P2241" s="5"/>
      <c r="Q2241" s="5" t="s">
        <v>26</v>
      </c>
      <c r="R2241" s="5" t="s">
        <v>27</v>
      </c>
      <c r="S2241" s="5">
        <v>71</v>
      </c>
      <c r="T2241" s="5" t="s">
        <v>22</v>
      </c>
      <c r="U2241" s="5" t="s">
        <v>23</v>
      </c>
      <c r="V2241" s="5" t="s">
        <v>24</v>
      </c>
      <c r="W2241" s="12">
        <v>140</v>
      </c>
      <c r="X2241" s="7">
        <f t="shared" si="140"/>
        <v>0.34</v>
      </c>
      <c r="Y2241" s="5">
        <f t="shared" si="141"/>
        <v>92.399999999999991</v>
      </c>
      <c r="AI2241" t="e">
        <f>VLOOKUP(A2241,NP!$A:$B,2,FALSE)</f>
        <v>#N/A</v>
      </c>
      <c r="AJ2241">
        <f t="shared" si="142"/>
        <v>0</v>
      </c>
      <c r="AK2241">
        <f>VLOOKUP(F2241,Kondition!$B$4:$AG$31,15,FALSE)*100</f>
        <v>34</v>
      </c>
      <c r="AL2241" t="e">
        <f t="shared" si="143"/>
        <v>#REF!</v>
      </c>
      <c r="AM2241">
        <v>17</v>
      </c>
    </row>
    <row r="2242" spans="1:39" x14ac:dyDescent="0.3">
      <c r="A2242" s="5">
        <v>10212768</v>
      </c>
      <c r="B2242" s="6">
        <v>3286341808711</v>
      </c>
      <c r="C2242" s="5" t="s">
        <v>76</v>
      </c>
      <c r="D2242" s="5" t="s">
        <v>2190</v>
      </c>
      <c r="E2242" s="12">
        <v>101.5</v>
      </c>
      <c r="F2242" s="5" t="s">
        <v>61</v>
      </c>
      <c r="G2242" s="5">
        <v>2055516</v>
      </c>
      <c r="H2242" s="36" t="s">
        <v>76</v>
      </c>
      <c r="I2242" s="5">
        <v>205</v>
      </c>
      <c r="J2242" s="5">
        <v>55</v>
      </c>
      <c r="K2242" s="5">
        <v>16</v>
      </c>
      <c r="L2242" s="5" t="s">
        <v>2144</v>
      </c>
      <c r="M2242" s="5">
        <v>91</v>
      </c>
      <c r="N2242" s="5"/>
      <c r="O2242" s="5" t="s">
        <v>19</v>
      </c>
      <c r="P2242" s="5"/>
      <c r="Q2242" s="5" t="s">
        <v>21</v>
      </c>
      <c r="R2242" s="5" t="s">
        <v>27</v>
      </c>
      <c r="S2242" s="5">
        <v>71</v>
      </c>
      <c r="T2242" s="5" t="s">
        <v>22</v>
      </c>
      <c r="U2242" s="5" t="s">
        <v>23</v>
      </c>
      <c r="V2242" s="5" t="s">
        <v>24</v>
      </c>
      <c r="W2242" s="12">
        <v>101.5</v>
      </c>
      <c r="X2242" s="7">
        <f t="shared" si="140"/>
        <v>0.34</v>
      </c>
      <c r="Y2242" s="5">
        <f t="shared" si="141"/>
        <v>66.989999999999995</v>
      </c>
      <c r="AI2242" t="e">
        <f>VLOOKUP(A2242,NP!$A:$B,2,FALSE)</f>
        <v>#N/A</v>
      </c>
      <c r="AJ2242">
        <f t="shared" si="142"/>
        <v>0</v>
      </c>
      <c r="AK2242">
        <f>VLOOKUP(F2242,Kondition!$B$4:$AG$31,12,FALSE)*100</f>
        <v>34</v>
      </c>
      <c r="AL2242" t="e">
        <f t="shared" si="143"/>
        <v>#REF!</v>
      </c>
      <c r="AM2242">
        <v>16</v>
      </c>
    </row>
    <row r="2243" spans="1:39" x14ac:dyDescent="0.3">
      <c r="A2243" s="5">
        <v>10212769</v>
      </c>
      <c r="B2243" s="6">
        <v>3286341808810</v>
      </c>
      <c r="C2243" s="5" t="s">
        <v>76</v>
      </c>
      <c r="D2243" s="5" t="s">
        <v>2191</v>
      </c>
      <c r="E2243" s="12">
        <v>156</v>
      </c>
      <c r="F2243" s="5" t="s">
        <v>61</v>
      </c>
      <c r="G2243" s="5">
        <v>2254018</v>
      </c>
      <c r="H2243" s="36" t="s">
        <v>76</v>
      </c>
      <c r="I2243" s="5">
        <v>225</v>
      </c>
      <c r="J2243" s="5">
        <v>40</v>
      </c>
      <c r="K2243" s="5">
        <v>18</v>
      </c>
      <c r="L2243" s="5" t="s">
        <v>2144</v>
      </c>
      <c r="M2243" s="5">
        <v>92</v>
      </c>
      <c r="N2243" s="5"/>
      <c r="O2243" s="5" t="s">
        <v>25</v>
      </c>
      <c r="P2243" s="5"/>
      <c r="Q2243" s="5"/>
      <c r="R2243" s="5"/>
      <c r="S2243" s="5"/>
      <c r="T2243" s="5"/>
      <c r="U2243" s="5"/>
      <c r="V2243" s="5"/>
      <c r="W2243" s="12">
        <v>156</v>
      </c>
      <c r="X2243" s="7">
        <f t="shared" si="140"/>
        <v>0.34</v>
      </c>
      <c r="Y2243" s="5">
        <f t="shared" si="141"/>
        <v>102.96</v>
      </c>
      <c r="AI2243" t="e">
        <f>VLOOKUP(A2243,NP!$A:$B,2,FALSE)</f>
        <v>#N/A</v>
      </c>
      <c r="AJ2243">
        <f t="shared" si="142"/>
        <v>0</v>
      </c>
      <c r="AK2243">
        <f>VLOOKUP(F2243,Kondition!$B$4:$AG$31,18,FALSE)*100</f>
        <v>34</v>
      </c>
      <c r="AL2243" t="e">
        <f t="shared" si="143"/>
        <v>#REF!</v>
      </c>
      <c r="AM2243">
        <v>17</v>
      </c>
    </row>
    <row r="2244" spans="1:39" x14ac:dyDescent="0.3">
      <c r="A2244" s="5">
        <v>10212770</v>
      </c>
      <c r="B2244" s="6">
        <v>3286341808919</v>
      </c>
      <c r="C2244" s="5" t="s">
        <v>76</v>
      </c>
      <c r="D2244" s="5" t="s">
        <v>2192</v>
      </c>
      <c r="E2244" s="12">
        <v>169</v>
      </c>
      <c r="F2244" s="5" t="s">
        <v>61</v>
      </c>
      <c r="G2244" s="5">
        <v>2255018</v>
      </c>
      <c r="H2244" s="36" t="s">
        <v>76</v>
      </c>
      <c r="I2244" s="5">
        <v>225</v>
      </c>
      <c r="J2244" s="5">
        <v>50</v>
      </c>
      <c r="K2244" s="5">
        <v>18</v>
      </c>
      <c r="L2244" s="5" t="s">
        <v>2144</v>
      </c>
      <c r="M2244" s="5">
        <v>99</v>
      </c>
      <c r="N2244" s="5"/>
      <c r="O2244" s="5" t="s">
        <v>25</v>
      </c>
      <c r="P2244" s="5"/>
      <c r="Q2244" s="5" t="s">
        <v>21</v>
      </c>
      <c r="R2244" s="5" t="s">
        <v>27</v>
      </c>
      <c r="S2244" s="5">
        <v>71</v>
      </c>
      <c r="T2244" s="5" t="s">
        <v>22</v>
      </c>
      <c r="U2244" s="5" t="s">
        <v>23</v>
      </c>
      <c r="V2244" s="5" t="s">
        <v>24</v>
      </c>
      <c r="W2244" s="12">
        <v>169</v>
      </c>
      <c r="X2244" s="7">
        <f t="shared" si="140"/>
        <v>0.34</v>
      </c>
      <c r="Y2244" s="5">
        <f t="shared" si="141"/>
        <v>111.53999999999999</v>
      </c>
      <c r="AI2244" t="e">
        <f>VLOOKUP(A2244,NP!$A:$B,2,FALSE)</f>
        <v>#N/A</v>
      </c>
      <c r="AJ2244">
        <f t="shared" si="142"/>
        <v>0</v>
      </c>
      <c r="AK2244">
        <f>VLOOKUP(F2244,Kondition!$B$4:$AG$31,18,FALSE)*100</f>
        <v>34</v>
      </c>
      <c r="AL2244" t="e">
        <f t="shared" si="143"/>
        <v>#REF!</v>
      </c>
      <c r="AM2244">
        <v>17</v>
      </c>
    </row>
    <row r="2245" spans="1:39" x14ac:dyDescent="0.3">
      <c r="A2245" s="5">
        <v>10212771</v>
      </c>
      <c r="B2245" s="6">
        <v>3286341809114</v>
      </c>
      <c r="C2245" s="5" t="s">
        <v>76</v>
      </c>
      <c r="D2245" s="5" t="s">
        <v>2193</v>
      </c>
      <c r="E2245" s="12">
        <v>157</v>
      </c>
      <c r="F2245" s="5" t="s">
        <v>61</v>
      </c>
      <c r="G2245" s="5">
        <v>2155017</v>
      </c>
      <c r="H2245" s="36" t="s">
        <v>76</v>
      </c>
      <c r="I2245" s="5">
        <v>215</v>
      </c>
      <c r="J2245" s="5">
        <v>50</v>
      </c>
      <c r="K2245" s="5">
        <v>17</v>
      </c>
      <c r="L2245" s="5" t="s">
        <v>2144</v>
      </c>
      <c r="M2245" s="5">
        <v>95</v>
      </c>
      <c r="N2245" s="5"/>
      <c r="O2245" s="5" t="s">
        <v>25</v>
      </c>
      <c r="P2245" s="5"/>
      <c r="Q2245" s="5" t="s">
        <v>21</v>
      </c>
      <c r="R2245" s="5" t="s">
        <v>27</v>
      </c>
      <c r="S2245" s="5">
        <v>71</v>
      </c>
      <c r="T2245" s="5" t="s">
        <v>22</v>
      </c>
      <c r="U2245" s="5" t="s">
        <v>23</v>
      </c>
      <c r="V2245" s="5" t="s">
        <v>24</v>
      </c>
      <c r="W2245" s="12">
        <v>157</v>
      </c>
      <c r="X2245" s="7">
        <f t="shared" si="140"/>
        <v>0.34</v>
      </c>
      <c r="Y2245" s="5">
        <f t="shared" si="141"/>
        <v>103.61999999999999</v>
      </c>
      <c r="AI2245" t="e">
        <f>VLOOKUP(A2245,NP!$A:$B,2,FALSE)</f>
        <v>#N/A</v>
      </c>
      <c r="AJ2245">
        <f t="shared" si="142"/>
        <v>0</v>
      </c>
      <c r="AK2245">
        <f>VLOOKUP(F2245,Kondition!$B$4:$AG$31,15,FALSE)*100</f>
        <v>34</v>
      </c>
      <c r="AL2245" t="e">
        <f t="shared" si="143"/>
        <v>#REF!</v>
      </c>
      <c r="AM2245">
        <v>17</v>
      </c>
    </row>
    <row r="2246" spans="1:39" x14ac:dyDescent="0.3">
      <c r="A2246" s="5">
        <v>10212772</v>
      </c>
      <c r="B2246" s="6">
        <v>3286341809213</v>
      </c>
      <c r="C2246" s="5" t="s">
        <v>76</v>
      </c>
      <c r="D2246" s="5" t="s">
        <v>2194</v>
      </c>
      <c r="E2246" s="12">
        <v>263.5</v>
      </c>
      <c r="F2246" s="5" t="s">
        <v>61</v>
      </c>
      <c r="G2246" s="5">
        <v>2454019</v>
      </c>
      <c r="H2246" s="36" t="s">
        <v>76</v>
      </c>
      <c r="I2246" s="5">
        <v>245</v>
      </c>
      <c r="J2246" s="5">
        <v>40</v>
      </c>
      <c r="K2246" s="5">
        <v>19</v>
      </c>
      <c r="L2246" s="5" t="s">
        <v>2144</v>
      </c>
      <c r="M2246" s="5">
        <v>98</v>
      </c>
      <c r="N2246" s="5"/>
      <c r="O2246" s="5" t="s">
        <v>25</v>
      </c>
      <c r="P2246" s="5"/>
      <c r="Q2246" s="5" t="s">
        <v>26</v>
      </c>
      <c r="R2246" s="5" t="s">
        <v>27</v>
      </c>
      <c r="S2246" s="5">
        <v>71</v>
      </c>
      <c r="T2246" s="5" t="s">
        <v>22</v>
      </c>
      <c r="U2246" s="5" t="s">
        <v>23</v>
      </c>
      <c r="V2246" s="5" t="s">
        <v>24</v>
      </c>
      <c r="W2246" s="12">
        <v>263.5</v>
      </c>
      <c r="X2246" s="7" t="str">
        <f t="shared" si="140"/>
        <v>NP</v>
      </c>
      <c r="Y2246" s="5">
        <f t="shared" si="141"/>
        <v>160</v>
      </c>
      <c r="AI2246">
        <f>VLOOKUP(A2246,NP!$A:$B,2,FALSE)</f>
        <v>160</v>
      </c>
      <c r="AJ2246">
        <f t="shared" si="142"/>
        <v>160</v>
      </c>
      <c r="AK2246">
        <f>VLOOKUP(F2246,Kondition!$B$4:$AG$31,21,FALSE)*100</f>
        <v>38</v>
      </c>
      <c r="AL2246" t="e">
        <f t="shared" si="143"/>
        <v>#REF!</v>
      </c>
      <c r="AM2246">
        <v>19</v>
      </c>
    </row>
    <row r="2247" spans="1:39" x14ac:dyDescent="0.3">
      <c r="A2247" s="5">
        <v>10212773</v>
      </c>
      <c r="B2247" s="6">
        <v>3286341809312</v>
      </c>
      <c r="C2247" s="5" t="s">
        <v>76</v>
      </c>
      <c r="D2247" s="5" t="s">
        <v>2195</v>
      </c>
      <c r="E2247" s="12">
        <v>241</v>
      </c>
      <c r="F2247" s="5" t="s">
        <v>61</v>
      </c>
      <c r="G2247" s="5">
        <v>2553519</v>
      </c>
      <c r="H2247" s="36" t="s">
        <v>76</v>
      </c>
      <c r="I2247" s="5">
        <v>255</v>
      </c>
      <c r="J2247" s="5">
        <v>35</v>
      </c>
      <c r="K2247" s="5">
        <v>19</v>
      </c>
      <c r="L2247" s="5" t="s">
        <v>2144</v>
      </c>
      <c r="M2247" s="5">
        <v>96</v>
      </c>
      <c r="N2247" s="5"/>
      <c r="O2247" s="5" t="s">
        <v>25</v>
      </c>
      <c r="P2247" s="5"/>
      <c r="Q2247" s="5" t="s">
        <v>26</v>
      </c>
      <c r="R2247" s="5" t="s">
        <v>27</v>
      </c>
      <c r="S2247" s="5">
        <v>71</v>
      </c>
      <c r="T2247" s="5" t="s">
        <v>22</v>
      </c>
      <c r="U2247" s="5" t="s">
        <v>23</v>
      </c>
      <c r="V2247" s="5" t="s">
        <v>24</v>
      </c>
      <c r="W2247" s="12">
        <v>241</v>
      </c>
      <c r="X2247" s="7" t="str">
        <f t="shared" si="140"/>
        <v>NP</v>
      </c>
      <c r="Y2247" s="5">
        <f t="shared" si="141"/>
        <v>149</v>
      </c>
      <c r="AI2247">
        <f>VLOOKUP(A2247,NP!$A:$B,2,FALSE)</f>
        <v>149</v>
      </c>
      <c r="AJ2247">
        <f t="shared" si="142"/>
        <v>149</v>
      </c>
      <c r="AK2247">
        <f>VLOOKUP(F2247,Kondition!$B$4:$AG$31,21,FALSE)*100</f>
        <v>38</v>
      </c>
      <c r="AL2247" t="e">
        <f t="shared" si="143"/>
        <v>#REF!</v>
      </c>
      <c r="AM2247">
        <v>19</v>
      </c>
    </row>
    <row r="2248" spans="1:39" x14ac:dyDescent="0.3">
      <c r="A2248" s="5">
        <v>10212774</v>
      </c>
      <c r="B2248" s="6">
        <v>3286341809411</v>
      </c>
      <c r="C2248" s="5" t="s">
        <v>76</v>
      </c>
      <c r="D2248" s="5" t="s">
        <v>2196</v>
      </c>
      <c r="E2248" s="12">
        <v>132</v>
      </c>
      <c r="F2248" s="5" t="s">
        <v>61</v>
      </c>
      <c r="G2248" s="5">
        <v>2155516</v>
      </c>
      <c r="H2248" s="36" t="s">
        <v>76</v>
      </c>
      <c r="I2248" s="5">
        <v>215</v>
      </c>
      <c r="J2248" s="5">
        <v>55</v>
      </c>
      <c r="K2248" s="5">
        <v>16</v>
      </c>
      <c r="L2248" s="5" t="s">
        <v>2144</v>
      </c>
      <c r="M2248" s="5">
        <v>93</v>
      </c>
      <c r="N2248" s="5"/>
      <c r="O2248" s="5" t="s">
        <v>19</v>
      </c>
      <c r="P2248" s="5"/>
      <c r="Q2248" s="5" t="s">
        <v>21</v>
      </c>
      <c r="R2248" s="5" t="s">
        <v>27</v>
      </c>
      <c r="S2248" s="5">
        <v>71</v>
      </c>
      <c r="T2248" s="5" t="s">
        <v>22</v>
      </c>
      <c r="U2248" s="5" t="s">
        <v>23</v>
      </c>
      <c r="V2248" s="5" t="s">
        <v>24</v>
      </c>
      <c r="W2248" s="12">
        <v>132</v>
      </c>
      <c r="X2248" s="7">
        <f t="shared" si="140"/>
        <v>0.34</v>
      </c>
      <c r="Y2248" s="5">
        <f t="shared" si="141"/>
        <v>87.11999999999999</v>
      </c>
      <c r="AI2248" t="e">
        <f>VLOOKUP(A2248,NP!$A:$B,2,FALSE)</f>
        <v>#N/A</v>
      </c>
      <c r="AJ2248">
        <f t="shared" si="142"/>
        <v>0</v>
      </c>
      <c r="AK2248">
        <f>VLOOKUP(F2248,Kondition!$B$4:$AG$31,12,FALSE)*100</f>
        <v>34</v>
      </c>
      <c r="AL2248" t="e">
        <f t="shared" si="143"/>
        <v>#REF!</v>
      </c>
      <c r="AM2248">
        <v>16</v>
      </c>
    </row>
    <row r="2249" spans="1:39" x14ac:dyDescent="0.3">
      <c r="A2249" s="5">
        <v>10212775</v>
      </c>
      <c r="B2249" s="6">
        <v>3286341809510</v>
      </c>
      <c r="C2249" s="5" t="s">
        <v>76</v>
      </c>
      <c r="D2249" s="5" t="s">
        <v>2197</v>
      </c>
      <c r="E2249" s="12">
        <v>171.5</v>
      </c>
      <c r="F2249" s="5" t="s">
        <v>61</v>
      </c>
      <c r="G2249" s="5">
        <v>2055517</v>
      </c>
      <c r="H2249" s="36" t="s">
        <v>76</v>
      </c>
      <c r="I2249" s="5">
        <v>205</v>
      </c>
      <c r="J2249" s="5">
        <v>55</v>
      </c>
      <c r="K2249" s="5">
        <v>17</v>
      </c>
      <c r="L2249" s="5" t="s">
        <v>2144</v>
      </c>
      <c r="M2249" s="5">
        <v>95</v>
      </c>
      <c r="N2249" s="5"/>
      <c r="O2249" s="5" t="s">
        <v>25</v>
      </c>
      <c r="P2249" s="5"/>
      <c r="Q2249" s="5" t="s">
        <v>21</v>
      </c>
      <c r="R2249" s="5" t="s">
        <v>27</v>
      </c>
      <c r="S2249" s="5">
        <v>71</v>
      </c>
      <c r="T2249" s="5" t="s">
        <v>22</v>
      </c>
      <c r="U2249" s="5" t="s">
        <v>23</v>
      </c>
      <c r="V2249" s="5" t="s">
        <v>24</v>
      </c>
      <c r="W2249" s="12">
        <v>171.5</v>
      </c>
      <c r="X2249" s="7">
        <f t="shared" si="140"/>
        <v>0.34</v>
      </c>
      <c r="Y2249" s="5">
        <f t="shared" si="141"/>
        <v>113.18999999999998</v>
      </c>
      <c r="AI2249" t="e">
        <f>VLOOKUP(A2249,NP!$A:$B,2,FALSE)</f>
        <v>#N/A</v>
      </c>
      <c r="AJ2249">
        <f t="shared" si="142"/>
        <v>0</v>
      </c>
      <c r="AK2249">
        <f>VLOOKUP(F2249,Kondition!$B$4:$AG$31,15,FALSE)*100</f>
        <v>34</v>
      </c>
      <c r="AL2249" t="e">
        <f t="shared" si="143"/>
        <v>#REF!</v>
      </c>
      <c r="AM2249">
        <v>17</v>
      </c>
    </row>
    <row r="2250" spans="1:39" x14ac:dyDescent="0.3">
      <c r="A2250" s="5">
        <v>10212776</v>
      </c>
      <c r="B2250" s="6">
        <v>3286341808216</v>
      </c>
      <c r="C2250" s="5" t="s">
        <v>76</v>
      </c>
      <c r="D2250" s="5" t="s">
        <v>2198</v>
      </c>
      <c r="E2250" s="12">
        <v>238</v>
      </c>
      <c r="F2250" s="5" t="s">
        <v>61</v>
      </c>
      <c r="G2250" s="5">
        <v>2554019</v>
      </c>
      <c r="H2250" s="36" t="s">
        <v>76</v>
      </c>
      <c r="I2250" s="5">
        <v>255</v>
      </c>
      <c r="J2250" s="5">
        <v>40</v>
      </c>
      <c r="K2250" s="5">
        <v>19</v>
      </c>
      <c r="L2250" s="5" t="s">
        <v>2144</v>
      </c>
      <c r="M2250" s="5">
        <v>100</v>
      </c>
      <c r="N2250" s="5"/>
      <c r="O2250" s="5" t="s">
        <v>25</v>
      </c>
      <c r="P2250" s="5"/>
      <c r="Q2250" s="5" t="s">
        <v>26</v>
      </c>
      <c r="R2250" s="5" t="s">
        <v>27</v>
      </c>
      <c r="S2250" s="5">
        <v>71</v>
      </c>
      <c r="T2250" s="5" t="s">
        <v>22</v>
      </c>
      <c r="U2250" s="5" t="s">
        <v>23</v>
      </c>
      <c r="V2250" s="5" t="s">
        <v>24</v>
      </c>
      <c r="W2250" s="12">
        <v>238</v>
      </c>
      <c r="X2250" s="7">
        <f t="shared" si="140"/>
        <v>0.38</v>
      </c>
      <c r="Y2250" s="5">
        <f t="shared" si="141"/>
        <v>147.56</v>
      </c>
      <c r="AI2250" t="e">
        <f>VLOOKUP(A2250,NP!$A:$B,2,FALSE)</f>
        <v>#N/A</v>
      </c>
      <c r="AJ2250">
        <f t="shared" si="142"/>
        <v>0</v>
      </c>
      <c r="AK2250">
        <f>VLOOKUP(F2250,Kondition!$B$4:$AG$31,21,FALSE)*100</f>
        <v>38</v>
      </c>
      <c r="AL2250" t="e">
        <f t="shared" si="143"/>
        <v>#REF!</v>
      </c>
      <c r="AM2250">
        <v>19</v>
      </c>
    </row>
    <row r="2251" spans="1:39" x14ac:dyDescent="0.3">
      <c r="A2251" s="5">
        <v>10212777</v>
      </c>
      <c r="B2251" s="6">
        <v>3286341805017</v>
      </c>
      <c r="C2251" s="5" t="s">
        <v>76</v>
      </c>
      <c r="D2251" s="5" t="s">
        <v>2199</v>
      </c>
      <c r="E2251" s="12">
        <v>164.5</v>
      </c>
      <c r="F2251" s="5" t="s">
        <v>61</v>
      </c>
      <c r="G2251" s="5">
        <v>2255517</v>
      </c>
      <c r="H2251" s="36" t="s">
        <v>76</v>
      </c>
      <c r="I2251" s="5">
        <v>225</v>
      </c>
      <c r="J2251" s="5">
        <v>55</v>
      </c>
      <c r="K2251" s="5">
        <v>17</v>
      </c>
      <c r="L2251" s="5" t="s">
        <v>2144</v>
      </c>
      <c r="M2251" s="5">
        <v>101</v>
      </c>
      <c r="N2251" s="5"/>
      <c r="O2251" s="5" t="s">
        <v>25</v>
      </c>
      <c r="P2251" s="5"/>
      <c r="Q2251" s="5" t="s">
        <v>21</v>
      </c>
      <c r="R2251" s="5" t="s">
        <v>27</v>
      </c>
      <c r="S2251" s="5">
        <v>71</v>
      </c>
      <c r="T2251" s="5" t="s">
        <v>22</v>
      </c>
      <c r="U2251" s="5" t="s">
        <v>23</v>
      </c>
      <c r="V2251" s="5" t="s">
        <v>24</v>
      </c>
      <c r="W2251" s="12">
        <v>164.5</v>
      </c>
      <c r="X2251" s="7">
        <f t="shared" si="140"/>
        <v>0.34</v>
      </c>
      <c r="Y2251" s="5">
        <f t="shared" si="141"/>
        <v>108.57</v>
      </c>
      <c r="AI2251" t="e">
        <f>VLOOKUP(A2251,NP!$A:$B,2,FALSE)</f>
        <v>#N/A</v>
      </c>
      <c r="AJ2251">
        <f t="shared" si="142"/>
        <v>0</v>
      </c>
      <c r="AK2251">
        <f>VLOOKUP(F2251,Kondition!$B$4:$AG$31,15,FALSE)*100</f>
        <v>34</v>
      </c>
      <c r="AL2251" t="e">
        <f t="shared" si="143"/>
        <v>#REF!</v>
      </c>
      <c r="AM2251">
        <v>17</v>
      </c>
    </row>
    <row r="2252" spans="1:39" x14ac:dyDescent="0.3">
      <c r="A2252" s="5">
        <v>10212778</v>
      </c>
      <c r="B2252" s="6">
        <v>3286341806618</v>
      </c>
      <c r="C2252" s="5" t="s">
        <v>76</v>
      </c>
      <c r="D2252" s="5" t="s">
        <v>2200</v>
      </c>
      <c r="E2252" s="12">
        <v>125.5</v>
      </c>
      <c r="F2252" s="5" t="s">
        <v>61</v>
      </c>
      <c r="G2252" s="5">
        <v>2154516</v>
      </c>
      <c r="H2252" s="36" t="s">
        <v>76</v>
      </c>
      <c r="I2252" s="5">
        <v>215</v>
      </c>
      <c r="J2252" s="5">
        <v>45</v>
      </c>
      <c r="K2252" s="5">
        <v>16</v>
      </c>
      <c r="L2252" s="5" t="s">
        <v>2144</v>
      </c>
      <c r="M2252" s="5">
        <v>90</v>
      </c>
      <c r="N2252" s="5"/>
      <c r="O2252" s="5" t="s">
        <v>25</v>
      </c>
      <c r="P2252" s="5"/>
      <c r="Q2252" s="5"/>
      <c r="R2252" s="5"/>
      <c r="S2252" s="5"/>
      <c r="T2252" s="5"/>
      <c r="U2252" s="5"/>
      <c r="V2252" s="5"/>
      <c r="W2252" s="12">
        <v>125.5</v>
      </c>
      <c r="X2252" s="7">
        <f t="shared" si="140"/>
        <v>0.34</v>
      </c>
      <c r="Y2252" s="5">
        <f t="shared" si="141"/>
        <v>82.829999999999984</v>
      </c>
      <c r="AI2252" t="e">
        <f>VLOOKUP(A2252,NP!$A:$B,2,FALSE)</f>
        <v>#N/A</v>
      </c>
      <c r="AJ2252">
        <f t="shared" si="142"/>
        <v>0</v>
      </c>
      <c r="AK2252">
        <f>VLOOKUP(F2252,Kondition!$B$4:$AG$31,12,FALSE)*100</f>
        <v>34</v>
      </c>
      <c r="AL2252" t="e">
        <f t="shared" si="143"/>
        <v>#REF!</v>
      </c>
      <c r="AM2252">
        <v>16</v>
      </c>
    </row>
    <row r="2253" spans="1:39" x14ac:dyDescent="0.3">
      <c r="A2253" s="5">
        <v>10212779</v>
      </c>
      <c r="B2253" s="6">
        <v>3286341807318</v>
      </c>
      <c r="C2253" s="5" t="s">
        <v>76</v>
      </c>
      <c r="D2253" s="5" t="s">
        <v>2201</v>
      </c>
      <c r="E2253" s="12">
        <v>141</v>
      </c>
      <c r="F2253" s="5" t="s">
        <v>61</v>
      </c>
      <c r="G2253" s="5">
        <v>2255516</v>
      </c>
      <c r="H2253" s="36" t="s">
        <v>76</v>
      </c>
      <c r="I2253" s="5">
        <v>225</v>
      </c>
      <c r="J2253" s="5">
        <v>55</v>
      </c>
      <c r="K2253" s="5">
        <v>16</v>
      </c>
      <c r="L2253" s="5" t="s">
        <v>2144</v>
      </c>
      <c r="M2253" s="5">
        <v>99</v>
      </c>
      <c r="N2253" s="5"/>
      <c r="O2253" s="5" t="s">
        <v>19</v>
      </c>
      <c r="P2253" s="5"/>
      <c r="Q2253" s="5" t="s">
        <v>21</v>
      </c>
      <c r="R2253" s="5" t="s">
        <v>27</v>
      </c>
      <c r="S2253" s="5">
        <v>71</v>
      </c>
      <c r="T2253" s="5" t="s">
        <v>22</v>
      </c>
      <c r="U2253" s="5" t="s">
        <v>23</v>
      </c>
      <c r="V2253" s="5" t="s">
        <v>24</v>
      </c>
      <c r="W2253" s="12">
        <v>141</v>
      </c>
      <c r="X2253" s="7">
        <f t="shared" si="140"/>
        <v>0.34</v>
      </c>
      <c r="Y2253" s="5">
        <f t="shared" si="141"/>
        <v>93.059999999999988</v>
      </c>
      <c r="AI2253" t="e">
        <f>VLOOKUP(A2253,NP!$A:$B,2,FALSE)</f>
        <v>#N/A</v>
      </c>
      <c r="AJ2253">
        <f t="shared" si="142"/>
        <v>0</v>
      </c>
      <c r="AK2253">
        <f>VLOOKUP(F2253,Kondition!$B$4:$AG$31,12,FALSE)*100</f>
        <v>34</v>
      </c>
      <c r="AL2253" t="e">
        <f t="shared" si="143"/>
        <v>#REF!</v>
      </c>
      <c r="AM2253">
        <v>16</v>
      </c>
    </row>
    <row r="2254" spans="1:39" x14ac:dyDescent="0.3">
      <c r="A2254" s="5">
        <v>10212780</v>
      </c>
      <c r="B2254" s="6">
        <v>3286341806410</v>
      </c>
      <c r="C2254" s="5" t="s">
        <v>76</v>
      </c>
      <c r="D2254" s="5" t="s">
        <v>2202</v>
      </c>
      <c r="E2254" s="12">
        <v>151</v>
      </c>
      <c r="F2254" s="5" t="s">
        <v>61</v>
      </c>
      <c r="G2254" s="5">
        <v>2254517</v>
      </c>
      <c r="H2254" s="36" t="s">
        <v>76</v>
      </c>
      <c r="I2254" s="5">
        <v>225</v>
      </c>
      <c r="J2254" s="5">
        <v>45</v>
      </c>
      <c r="K2254" s="5">
        <v>17</v>
      </c>
      <c r="L2254" s="5" t="s">
        <v>2144</v>
      </c>
      <c r="M2254" s="5">
        <v>94</v>
      </c>
      <c r="N2254" s="5"/>
      <c r="O2254" s="5" t="s">
        <v>25</v>
      </c>
      <c r="P2254" s="5"/>
      <c r="Q2254" s="5" t="s">
        <v>21</v>
      </c>
      <c r="R2254" s="5" t="s">
        <v>27</v>
      </c>
      <c r="S2254" s="5">
        <v>71</v>
      </c>
      <c r="T2254" s="5" t="s">
        <v>22</v>
      </c>
      <c r="U2254" s="5" t="s">
        <v>23</v>
      </c>
      <c r="V2254" s="5" t="s">
        <v>24</v>
      </c>
      <c r="W2254" s="12">
        <v>151</v>
      </c>
      <c r="X2254" s="7">
        <f t="shared" si="140"/>
        <v>0.34</v>
      </c>
      <c r="Y2254" s="5">
        <f t="shared" si="141"/>
        <v>99.659999999999982</v>
      </c>
      <c r="AI2254" t="e">
        <f>VLOOKUP(A2254,NP!$A:$B,2,FALSE)</f>
        <v>#N/A</v>
      </c>
      <c r="AJ2254">
        <f t="shared" si="142"/>
        <v>0</v>
      </c>
      <c r="AK2254">
        <f>VLOOKUP(F2254,Kondition!$B$4:$AG$31,15,FALSE)*100</f>
        <v>34</v>
      </c>
      <c r="AL2254" t="e">
        <f t="shared" si="143"/>
        <v>#REF!</v>
      </c>
      <c r="AM2254">
        <v>17</v>
      </c>
    </row>
    <row r="2255" spans="1:39" x14ac:dyDescent="0.3">
      <c r="A2255" s="5">
        <v>10212782</v>
      </c>
      <c r="B2255" s="6">
        <v>3286341806311</v>
      </c>
      <c r="C2255" s="5" t="s">
        <v>76</v>
      </c>
      <c r="D2255" s="5" t="s">
        <v>2203</v>
      </c>
      <c r="E2255" s="12">
        <v>189</v>
      </c>
      <c r="F2255" s="5" t="s">
        <v>61</v>
      </c>
      <c r="G2255" s="5">
        <v>2454018</v>
      </c>
      <c r="H2255" s="36" t="s">
        <v>76</v>
      </c>
      <c r="I2255" s="5">
        <v>245</v>
      </c>
      <c r="J2255" s="5">
        <v>40</v>
      </c>
      <c r="K2255" s="5">
        <v>18</v>
      </c>
      <c r="L2255" s="5" t="s">
        <v>2144</v>
      </c>
      <c r="M2255" s="5">
        <v>97</v>
      </c>
      <c r="N2255" s="5"/>
      <c r="O2255" s="5" t="s">
        <v>25</v>
      </c>
      <c r="P2255" s="5"/>
      <c r="Q2255" s="5" t="s">
        <v>26</v>
      </c>
      <c r="R2255" s="5" t="s">
        <v>27</v>
      </c>
      <c r="S2255" s="5">
        <v>71</v>
      </c>
      <c r="T2255" s="5" t="s">
        <v>22</v>
      </c>
      <c r="U2255" s="5" t="s">
        <v>23</v>
      </c>
      <c r="V2255" s="5" t="s">
        <v>24</v>
      </c>
      <c r="W2255" s="12">
        <v>189</v>
      </c>
      <c r="X2255" s="7">
        <f t="shared" si="140"/>
        <v>0.34</v>
      </c>
      <c r="Y2255" s="5">
        <f t="shared" si="141"/>
        <v>124.73999999999998</v>
      </c>
      <c r="AI2255" t="e">
        <f>VLOOKUP(A2255,NP!$A:$B,2,FALSE)</f>
        <v>#N/A</v>
      </c>
      <c r="AJ2255">
        <f t="shared" si="142"/>
        <v>0</v>
      </c>
      <c r="AK2255">
        <f>VLOOKUP(F2255,Kondition!$B$4:$AG$31,18,FALSE)*100</f>
        <v>34</v>
      </c>
      <c r="AL2255" t="e">
        <f t="shared" si="143"/>
        <v>#REF!</v>
      </c>
      <c r="AM2255">
        <v>17</v>
      </c>
    </row>
    <row r="2256" spans="1:39" x14ac:dyDescent="0.3">
      <c r="A2256" s="5">
        <v>10212783</v>
      </c>
      <c r="B2256" s="6">
        <v>3286341806212</v>
      </c>
      <c r="C2256" s="5" t="s">
        <v>76</v>
      </c>
      <c r="D2256" s="5" t="s">
        <v>2204</v>
      </c>
      <c r="E2256" s="12">
        <v>200.5</v>
      </c>
      <c r="F2256" s="5" t="s">
        <v>61</v>
      </c>
      <c r="G2256" s="5">
        <v>2354518</v>
      </c>
      <c r="H2256" s="36" t="s">
        <v>76</v>
      </c>
      <c r="I2256" s="5">
        <v>235</v>
      </c>
      <c r="J2256" s="5">
        <v>45</v>
      </c>
      <c r="K2256" s="5">
        <v>18</v>
      </c>
      <c r="L2256" s="5" t="s">
        <v>2144</v>
      </c>
      <c r="M2256" s="5">
        <v>98</v>
      </c>
      <c r="N2256" s="5"/>
      <c r="O2256" s="5" t="s">
        <v>25</v>
      </c>
      <c r="P2256" s="5"/>
      <c r="Q2256" s="5" t="s">
        <v>26</v>
      </c>
      <c r="R2256" s="5" t="s">
        <v>27</v>
      </c>
      <c r="S2256" s="5">
        <v>71</v>
      </c>
      <c r="T2256" s="5" t="s">
        <v>22</v>
      </c>
      <c r="U2256" s="5" t="s">
        <v>23</v>
      </c>
      <c r="V2256" s="5" t="s">
        <v>24</v>
      </c>
      <c r="W2256" s="12">
        <v>200.5</v>
      </c>
      <c r="X2256" s="7" t="str">
        <f t="shared" si="140"/>
        <v>NP</v>
      </c>
      <c r="Y2256" s="5">
        <f t="shared" si="141"/>
        <v>130.5</v>
      </c>
      <c r="AI2256">
        <f>VLOOKUP(A2256,NP!$A:$B,2,FALSE)</f>
        <v>130.5</v>
      </c>
      <c r="AJ2256">
        <f t="shared" si="142"/>
        <v>130.5</v>
      </c>
      <c r="AK2256">
        <f>VLOOKUP(F2256,Kondition!$B$4:$AG$31,18,FALSE)*100</f>
        <v>34</v>
      </c>
      <c r="AL2256" t="e">
        <f t="shared" si="143"/>
        <v>#REF!</v>
      </c>
      <c r="AM2256">
        <v>17</v>
      </c>
    </row>
    <row r="2257" spans="1:39" x14ac:dyDescent="0.3">
      <c r="A2257" s="5">
        <v>10212784</v>
      </c>
      <c r="B2257" s="6">
        <v>3286341806113</v>
      </c>
      <c r="C2257" s="5" t="s">
        <v>76</v>
      </c>
      <c r="D2257" s="5" t="s">
        <v>2205</v>
      </c>
      <c r="E2257" s="12">
        <v>107</v>
      </c>
      <c r="F2257" s="5" t="s">
        <v>61</v>
      </c>
      <c r="G2257" s="5">
        <v>2056016</v>
      </c>
      <c r="H2257" s="36" t="s">
        <v>76</v>
      </c>
      <c r="I2257" s="5">
        <v>205</v>
      </c>
      <c r="J2257" s="5">
        <v>60</v>
      </c>
      <c r="K2257" s="5">
        <v>16</v>
      </c>
      <c r="L2257" s="5" t="s">
        <v>2144</v>
      </c>
      <c r="M2257" s="5">
        <v>92</v>
      </c>
      <c r="N2257" s="5"/>
      <c r="O2257" s="5" t="s">
        <v>19</v>
      </c>
      <c r="P2257" s="5"/>
      <c r="Q2257" s="5" t="s">
        <v>26</v>
      </c>
      <c r="R2257" s="5" t="s">
        <v>27</v>
      </c>
      <c r="S2257" s="5">
        <v>71</v>
      </c>
      <c r="T2257" s="5" t="s">
        <v>22</v>
      </c>
      <c r="U2257" s="5" t="s">
        <v>23</v>
      </c>
      <c r="V2257" s="5" t="s">
        <v>24</v>
      </c>
      <c r="W2257" s="12">
        <v>107</v>
      </c>
      <c r="X2257" s="7">
        <f t="shared" si="140"/>
        <v>0.34</v>
      </c>
      <c r="Y2257" s="5">
        <f t="shared" si="141"/>
        <v>70.61999999999999</v>
      </c>
      <c r="AI2257" t="e">
        <f>VLOOKUP(A2257,NP!$A:$B,2,FALSE)</f>
        <v>#N/A</v>
      </c>
      <c r="AJ2257">
        <f t="shared" si="142"/>
        <v>0</v>
      </c>
      <c r="AK2257">
        <f>VLOOKUP(F2257,Kondition!$B$4:$AG$31,12,FALSE)*100</f>
        <v>34</v>
      </c>
      <c r="AL2257" t="e">
        <f t="shared" si="143"/>
        <v>#REF!</v>
      </c>
      <c r="AM2257">
        <v>16</v>
      </c>
    </row>
    <row r="2258" spans="1:39" x14ac:dyDescent="0.3">
      <c r="A2258" s="5">
        <v>10212785</v>
      </c>
      <c r="B2258" s="6">
        <v>3286341806014</v>
      </c>
      <c r="C2258" s="5" t="s">
        <v>76</v>
      </c>
      <c r="D2258" s="5" t="s">
        <v>2206</v>
      </c>
      <c r="E2258" s="12">
        <v>113</v>
      </c>
      <c r="F2258" s="5" t="s">
        <v>61</v>
      </c>
      <c r="G2258" s="5">
        <v>1956016</v>
      </c>
      <c r="H2258" s="36" t="s">
        <v>76</v>
      </c>
      <c r="I2258" s="5">
        <v>195</v>
      </c>
      <c r="J2258" s="5">
        <v>60</v>
      </c>
      <c r="K2258" s="5">
        <v>16</v>
      </c>
      <c r="L2258" s="5" t="s">
        <v>2144</v>
      </c>
      <c r="M2258" s="5">
        <v>89</v>
      </c>
      <c r="N2258" s="5"/>
      <c r="O2258" s="5" t="s">
        <v>19</v>
      </c>
      <c r="P2258" s="5"/>
      <c r="Q2258" s="5" t="s">
        <v>21</v>
      </c>
      <c r="R2258" s="5" t="s">
        <v>27</v>
      </c>
      <c r="S2258" s="5">
        <v>71</v>
      </c>
      <c r="T2258" s="5" t="s">
        <v>22</v>
      </c>
      <c r="U2258" s="5" t="s">
        <v>23</v>
      </c>
      <c r="V2258" s="5" t="s">
        <v>24</v>
      </c>
      <c r="W2258" s="12">
        <v>113</v>
      </c>
      <c r="X2258" s="7">
        <f t="shared" si="140"/>
        <v>0.34</v>
      </c>
      <c r="Y2258" s="5">
        <f t="shared" si="141"/>
        <v>74.579999999999984</v>
      </c>
      <c r="AI2258" t="e">
        <f>VLOOKUP(A2258,NP!$A:$B,2,FALSE)</f>
        <v>#N/A</v>
      </c>
      <c r="AJ2258">
        <f t="shared" si="142"/>
        <v>0</v>
      </c>
      <c r="AK2258">
        <f>VLOOKUP(F2258,Kondition!$B$4:$AG$31,12,FALSE)*100</f>
        <v>34</v>
      </c>
      <c r="AL2258" t="e">
        <f t="shared" si="143"/>
        <v>#REF!</v>
      </c>
      <c r="AM2258">
        <v>16</v>
      </c>
    </row>
    <row r="2259" spans="1:39" x14ac:dyDescent="0.3">
      <c r="A2259" s="5">
        <v>10212786</v>
      </c>
      <c r="B2259" s="6">
        <v>3286341805918</v>
      </c>
      <c r="C2259" s="5" t="s">
        <v>76</v>
      </c>
      <c r="D2259" s="5" t="s">
        <v>2207</v>
      </c>
      <c r="E2259" s="12">
        <v>184.5</v>
      </c>
      <c r="F2259" s="5" t="s">
        <v>61</v>
      </c>
      <c r="G2259" s="5">
        <v>2354517</v>
      </c>
      <c r="H2259" s="36" t="s">
        <v>76</v>
      </c>
      <c r="I2259" s="5">
        <v>235</v>
      </c>
      <c r="J2259" s="5">
        <v>45</v>
      </c>
      <c r="K2259" s="5">
        <v>17</v>
      </c>
      <c r="L2259" s="5" t="s">
        <v>2144</v>
      </c>
      <c r="M2259" s="5">
        <v>97</v>
      </c>
      <c r="N2259" s="5"/>
      <c r="O2259" s="5" t="s">
        <v>25</v>
      </c>
      <c r="P2259" s="5"/>
      <c r="Q2259" s="5" t="s">
        <v>26</v>
      </c>
      <c r="R2259" s="5" t="s">
        <v>27</v>
      </c>
      <c r="S2259" s="5">
        <v>71</v>
      </c>
      <c r="T2259" s="5" t="s">
        <v>22</v>
      </c>
      <c r="U2259" s="5" t="s">
        <v>23</v>
      </c>
      <c r="V2259" s="5" t="s">
        <v>24</v>
      </c>
      <c r="W2259" s="12">
        <v>184.5</v>
      </c>
      <c r="X2259" s="7">
        <f t="shared" si="140"/>
        <v>0.34</v>
      </c>
      <c r="Y2259" s="5">
        <f t="shared" si="141"/>
        <v>121.76999999999998</v>
      </c>
      <c r="AI2259" t="e">
        <f>VLOOKUP(A2259,NP!$A:$B,2,FALSE)</f>
        <v>#N/A</v>
      </c>
      <c r="AJ2259">
        <f t="shared" si="142"/>
        <v>0</v>
      </c>
      <c r="AK2259">
        <f>VLOOKUP(F2259,Kondition!$B$4:$AG$31,15,FALSE)*100</f>
        <v>34</v>
      </c>
      <c r="AL2259" t="e">
        <f t="shared" si="143"/>
        <v>#REF!</v>
      </c>
      <c r="AM2259">
        <v>17</v>
      </c>
    </row>
    <row r="2260" spans="1:39" x14ac:dyDescent="0.3">
      <c r="A2260" s="5">
        <v>10212787</v>
      </c>
      <c r="B2260" s="6">
        <v>3286341805819</v>
      </c>
      <c r="C2260" s="5" t="s">
        <v>76</v>
      </c>
      <c r="D2260" s="5" t="s">
        <v>2208</v>
      </c>
      <c r="E2260" s="12">
        <v>199.5</v>
      </c>
      <c r="F2260" s="5" t="s">
        <v>61</v>
      </c>
      <c r="G2260" s="5">
        <v>2354018</v>
      </c>
      <c r="H2260" s="36" t="s">
        <v>76</v>
      </c>
      <c r="I2260" s="5">
        <v>235</v>
      </c>
      <c r="J2260" s="5">
        <v>40</v>
      </c>
      <c r="K2260" s="5">
        <v>18</v>
      </c>
      <c r="L2260" s="5" t="s">
        <v>2144</v>
      </c>
      <c r="M2260" s="5">
        <v>95</v>
      </c>
      <c r="N2260" s="5"/>
      <c r="O2260" s="5" t="s">
        <v>25</v>
      </c>
      <c r="P2260" s="5"/>
      <c r="Q2260" s="5"/>
      <c r="R2260" s="5"/>
      <c r="S2260" s="5"/>
      <c r="T2260" s="5"/>
      <c r="U2260" s="5"/>
      <c r="V2260" s="5"/>
      <c r="W2260" s="12">
        <v>199.5</v>
      </c>
      <c r="X2260" s="7" t="str">
        <f t="shared" si="140"/>
        <v>NP</v>
      </c>
      <c r="Y2260" s="5">
        <f t="shared" si="141"/>
        <v>130</v>
      </c>
      <c r="AI2260">
        <f>VLOOKUP(A2260,NP!$A:$B,2,FALSE)</f>
        <v>130</v>
      </c>
      <c r="AJ2260">
        <f t="shared" si="142"/>
        <v>130</v>
      </c>
      <c r="AK2260">
        <f>VLOOKUP(F2260,Kondition!$B$4:$AG$31,18,FALSE)*100</f>
        <v>34</v>
      </c>
      <c r="AL2260" t="e">
        <f t="shared" si="143"/>
        <v>#REF!</v>
      </c>
      <c r="AM2260">
        <v>17</v>
      </c>
    </row>
    <row r="2261" spans="1:39" x14ac:dyDescent="0.3">
      <c r="A2261" s="5">
        <v>10212788</v>
      </c>
      <c r="B2261" s="6">
        <v>3286341805611</v>
      </c>
      <c r="C2261" s="5" t="s">
        <v>76</v>
      </c>
      <c r="D2261" s="5" t="s">
        <v>2209</v>
      </c>
      <c r="E2261" s="12">
        <v>141</v>
      </c>
      <c r="F2261" s="5" t="s">
        <v>61</v>
      </c>
      <c r="G2261" s="5">
        <v>2155516</v>
      </c>
      <c r="H2261" s="36" t="s">
        <v>76</v>
      </c>
      <c r="I2261" s="5">
        <v>215</v>
      </c>
      <c r="J2261" s="5">
        <v>55</v>
      </c>
      <c r="K2261" s="5">
        <v>16</v>
      </c>
      <c r="L2261" s="5" t="s">
        <v>2144</v>
      </c>
      <c r="M2261" s="5">
        <v>97</v>
      </c>
      <c r="N2261" s="5"/>
      <c r="O2261" s="5" t="s">
        <v>19</v>
      </c>
      <c r="P2261" s="5"/>
      <c r="Q2261" s="5" t="s">
        <v>21</v>
      </c>
      <c r="R2261" s="5" t="s">
        <v>27</v>
      </c>
      <c r="S2261" s="5">
        <v>71</v>
      </c>
      <c r="T2261" s="5" t="s">
        <v>22</v>
      </c>
      <c r="U2261" s="5" t="s">
        <v>23</v>
      </c>
      <c r="V2261" s="5" t="s">
        <v>24</v>
      </c>
      <c r="W2261" s="12">
        <v>141</v>
      </c>
      <c r="X2261" s="7">
        <f t="shared" si="140"/>
        <v>0.34</v>
      </c>
      <c r="Y2261" s="5">
        <f t="shared" si="141"/>
        <v>93.059999999999988</v>
      </c>
      <c r="AI2261" t="e">
        <f>VLOOKUP(A2261,NP!$A:$B,2,FALSE)</f>
        <v>#N/A</v>
      </c>
      <c r="AJ2261">
        <f t="shared" si="142"/>
        <v>0</v>
      </c>
      <c r="AK2261">
        <f>VLOOKUP(F2261,Kondition!$B$4:$AG$31,12,FALSE)*100</f>
        <v>34</v>
      </c>
      <c r="AL2261" t="e">
        <f t="shared" si="143"/>
        <v>#REF!</v>
      </c>
      <c r="AM2261">
        <v>16</v>
      </c>
    </row>
    <row r="2262" spans="1:39" x14ac:dyDescent="0.3">
      <c r="A2262" s="5">
        <v>10212789</v>
      </c>
      <c r="B2262" s="6">
        <v>3286341805512</v>
      </c>
      <c r="C2262" s="5" t="s">
        <v>76</v>
      </c>
      <c r="D2262" s="5" t="s">
        <v>2210</v>
      </c>
      <c r="E2262" s="12">
        <v>164</v>
      </c>
      <c r="F2262" s="5" t="s">
        <v>61</v>
      </c>
      <c r="G2262" s="5">
        <v>2155517</v>
      </c>
      <c r="H2262" s="36" t="s">
        <v>76</v>
      </c>
      <c r="I2262" s="5">
        <v>215</v>
      </c>
      <c r="J2262" s="5">
        <v>55</v>
      </c>
      <c r="K2262" s="5">
        <v>17</v>
      </c>
      <c r="L2262" s="5" t="s">
        <v>2144</v>
      </c>
      <c r="M2262" s="5">
        <v>98</v>
      </c>
      <c r="N2262" s="5"/>
      <c r="O2262" s="5" t="s">
        <v>25</v>
      </c>
      <c r="P2262" s="5"/>
      <c r="Q2262" s="5" t="s">
        <v>21</v>
      </c>
      <c r="R2262" s="5" t="s">
        <v>27</v>
      </c>
      <c r="S2262" s="5">
        <v>71</v>
      </c>
      <c r="T2262" s="5" t="s">
        <v>22</v>
      </c>
      <c r="U2262" s="5" t="s">
        <v>23</v>
      </c>
      <c r="V2262" s="5" t="s">
        <v>24</v>
      </c>
      <c r="W2262" s="12">
        <v>164</v>
      </c>
      <c r="X2262" s="7">
        <f t="shared" si="140"/>
        <v>0.34</v>
      </c>
      <c r="Y2262" s="5">
        <f t="shared" si="141"/>
        <v>108.23999999999998</v>
      </c>
      <c r="AI2262" t="e">
        <f>VLOOKUP(A2262,NP!$A:$B,2,FALSE)</f>
        <v>#N/A</v>
      </c>
      <c r="AJ2262">
        <f t="shared" si="142"/>
        <v>0</v>
      </c>
      <c r="AK2262">
        <f>VLOOKUP(F2262,Kondition!$B$4:$AG$31,15,FALSE)*100</f>
        <v>34</v>
      </c>
      <c r="AL2262" t="e">
        <f t="shared" si="143"/>
        <v>#REF!</v>
      </c>
      <c r="AM2262">
        <v>17</v>
      </c>
    </row>
    <row r="2263" spans="1:39" x14ac:dyDescent="0.3">
      <c r="A2263" s="5">
        <v>10212790</v>
      </c>
      <c r="B2263" s="6">
        <v>3286341805413</v>
      </c>
      <c r="C2263" s="5" t="s">
        <v>76</v>
      </c>
      <c r="D2263" s="5" t="s">
        <v>2211</v>
      </c>
      <c r="E2263" s="12">
        <v>113</v>
      </c>
      <c r="F2263" s="5" t="s">
        <v>61</v>
      </c>
      <c r="G2263" s="5">
        <v>2055516</v>
      </c>
      <c r="H2263" s="36" t="s">
        <v>76</v>
      </c>
      <c r="I2263" s="5">
        <v>205</v>
      </c>
      <c r="J2263" s="5">
        <v>55</v>
      </c>
      <c r="K2263" s="5">
        <v>16</v>
      </c>
      <c r="L2263" s="5" t="s">
        <v>2144</v>
      </c>
      <c r="M2263" s="5">
        <v>94</v>
      </c>
      <c r="N2263" s="5"/>
      <c r="O2263" s="5" t="s">
        <v>19</v>
      </c>
      <c r="P2263" s="5"/>
      <c r="Q2263" s="5" t="s">
        <v>21</v>
      </c>
      <c r="R2263" s="5" t="s">
        <v>27</v>
      </c>
      <c r="S2263" s="5">
        <v>71</v>
      </c>
      <c r="T2263" s="5" t="s">
        <v>22</v>
      </c>
      <c r="U2263" s="5" t="s">
        <v>23</v>
      </c>
      <c r="V2263" s="5" t="s">
        <v>24</v>
      </c>
      <c r="W2263" s="12">
        <v>113</v>
      </c>
      <c r="X2263" s="7">
        <f t="shared" si="140"/>
        <v>0.34</v>
      </c>
      <c r="Y2263" s="5">
        <f t="shared" si="141"/>
        <v>74.579999999999984</v>
      </c>
      <c r="AI2263" t="e">
        <f>VLOOKUP(A2263,NP!$A:$B,2,FALSE)</f>
        <v>#N/A</v>
      </c>
      <c r="AJ2263">
        <f t="shared" si="142"/>
        <v>0</v>
      </c>
      <c r="AK2263">
        <f>VLOOKUP(F2263,Kondition!$B$4:$AG$31,12,FALSE)*100</f>
        <v>34</v>
      </c>
      <c r="AL2263" t="e">
        <f t="shared" si="143"/>
        <v>#REF!</v>
      </c>
      <c r="AM2263">
        <v>16</v>
      </c>
    </row>
    <row r="2264" spans="1:39" x14ac:dyDescent="0.3">
      <c r="A2264" s="5">
        <v>10212791</v>
      </c>
      <c r="B2264" s="6">
        <v>3286341805215</v>
      </c>
      <c r="C2264" s="5" t="s">
        <v>76</v>
      </c>
      <c r="D2264" s="5" t="s">
        <v>2212</v>
      </c>
      <c r="E2264" s="12">
        <v>206.5</v>
      </c>
      <c r="F2264" s="5" t="s">
        <v>61</v>
      </c>
      <c r="G2264" s="5">
        <v>2355517</v>
      </c>
      <c r="H2264" s="36" t="s">
        <v>76</v>
      </c>
      <c r="I2264" s="5">
        <v>235</v>
      </c>
      <c r="J2264" s="5">
        <v>55</v>
      </c>
      <c r="K2264" s="5">
        <v>17</v>
      </c>
      <c r="L2264" s="5" t="s">
        <v>2144</v>
      </c>
      <c r="M2264" s="5">
        <v>103</v>
      </c>
      <c r="N2264" s="5"/>
      <c r="O2264" s="5" t="s">
        <v>25</v>
      </c>
      <c r="P2264" s="5"/>
      <c r="Q2264" s="5" t="s">
        <v>21</v>
      </c>
      <c r="R2264" s="5" t="s">
        <v>27</v>
      </c>
      <c r="S2264" s="5">
        <v>71</v>
      </c>
      <c r="T2264" s="5" t="s">
        <v>22</v>
      </c>
      <c r="U2264" s="5" t="s">
        <v>23</v>
      </c>
      <c r="V2264" s="5" t="s">
        <v>24</v>
      </c>
      <c r="W2264" s="12">
        <v>206.5</v>
      </c>
      <c r="X2264" s="7" t="str">
        <f t="shared" si="140"/>
        <v>NP</v>
      </c>
      <c r="Y2264" s="5">
        <f t="shared" si="141"/>
        <v>133.5</v>
      </c>
      <c r="AI2264">
        <f>VLOOKUP(A2264,NP!$A:$B,2,FALSE)</f>
        <v>133.5</v>
      </c>
      <c r="AJ2264">
        <f t="shared" si="142"/>
        <v>133.5</v>
      </c>
      <c r="AK2264">
        <f>VLOOKUP(F2264,Kondition!$B$4:$AG$31,15,FALSE)*100</f>
        <v>34</v>
      </c>
      <c r="AL2264" t="e">
        <f t="shared" si="143"/>
        <v>#REF!</v>
      </c>
      <c r="AM2264">
        <v>17</v>
      </c>
    </row>
    <row r="2265" spans="1:39" x14ac:dyDescent="0.3">
      <c r="A2265" s="5">
        <v>10212792</v>
      </c>
      <c r="B2265" s="6">
        <v>3286341806717</v>
      </c>
      <c r="C2265" s="5" t="s">
        <v>76</v>
      </c>
      <c r="D2265" s="5" t="s">
        <v>2213</v>
      </c>
      <c r="E2265" s="12">
        <v>83</v>
      </c>
      <c r="F2265" s="5" t="s">
        <v>61</v>
      </c>
      <c r="G2265" s="5">
        <v>1956515</v>
      </c>
      <c r="H2265" s="36" t="s">
        <v>76</v>
      </c>
      <c r="I2265" s="5">
        <v>195</v>
      </c>
      <c r="J2265" s="5">
        <v>65</v>
      </c>
      <c r="K2265" s="5">
        <v>15</v>
      </c>
      <c r="L2265" s="5" t="s">
        <v>2144</v>
      </c>
      <c r="M2265" s="5">
        <v>91</v>
      </c>
      <c r="N2265" s="5"/>
      <c r="O2265" s="5" t="s">
        <v>19</v>
      </c>
      <c r="P2265" s="5"/>
      <c r="Q2265" s="5" t="s">
        <v>26</v>
      </c>
      <c r="R2265" s="5" t="s">
        <v>27</v>
      </c>
      <c r="S2265" s="5">
        <v>71</v>
      </c>
      <c r="T2265" s="5" t="s">
        <v>22</v>
      </c>
      <c r="U2265" s="5" t="s">
        <v>23</v>
      </c>
      <c r="V2265" s="5" t="s">
        <v>24</v>
      </c>
      <c r="W2265" s="12">
        <v>83</v>
      </c>
      <c r="X2265" s="7">
        <f t="shared" si="140"/>
        <v>0.32</v>
      </c>
      <c r="Y2265" s="5">
        <f t="shared" si="141"/>
        <v>56.44</v>
      </c>
      <c r="AI2265" t="e">
        <f>VLOOKUP(A2265,NP!$A:$B,2,FALSE)</f>
        <v>#N/A</v>
      </c>
      <c r="AJ2265">
        <f t="shared" si="142"/>
        <v>0</v>
      </c>
      <c r="AK2265">
        <f>VLOOKUP(F2265,Kondition!$B$4:$AG$31,9,FALSE)*100</f>
        <v>32</v>
      </c>
      <c r="AL2265" t="e">
        <f t="shared" si="143"/>
        <v>#REF!</v>
      </c>
      <c r="AM2265">
        <v>16</v>
      </c>
    </row>
    <row r="2266" spans="1:39" x14ac:dyDescent="0.3">
      <c r="A2266" s="5">
        <v>10211175</v>
      </c>
      <c r="B2266" s="6">
        <v>3286340716215</v>
      </c>
      <c r="C2266" s="5" t="s">
        <v>4286</v>
      </c>
      <c r="D2266" s="5" t="s">
        <v>4552</v>
      </c>
      <c r="E2266" s="12">
        <v>179</v>
      </c>
      <c r="F2266" s="5" t="s">
        <v>61</v>
      </c>
      <c r="G2266" s="5">
        <v>2157516</v>
      </c>
      <c r="H2266" s="36" t="s">
        <v>4286</v>
      </c>
      <c r="I2266" s="5">
        <v>215</v>
      </c>
      <c r="J2266" s="5">
        <v>75</v>
      </c>
      <c r="K2266" s="5">
        <v>16</v>
      </c>
      <c r="L2266" s="5" t="s">
        <v>4551</v>
      </c>
      <c r="M2266" s="5">
        <v>113</v>
      </c>
      <c r="N2266" s="5">
        <v>111</v>
      </c>
      <c r="O2266" s="5" t="s">
        <v>50</v>
      </c>
      <c r="P2266" s="5"/>
      <c r="Q2266" s="5" t="s">
        <v>26</v>
      </c>
      <c r="R2266" s="5" t="s">
        <v>27</v>
      </c>
      <c r="S2266" s="5">
        <v>73</v>
      </c>
      <c r="T2266" s="5" t="s">
        <v>22</v>
      </c>
      <c r="U2266" s="5" t="s">
        <v>23</v>
      </c>
      <c r="V2266" s="5" t="s">
        <v>4279</v>
      </c>
      <c r="W2266" s="12">
        <v>179</v>
      </c>
      <c r="X2266" s="7">
        <f t="shared" si="140"/>
        <v>0.34</v>
      </c>
      <c r="Y2266" s="5">
        <f t="shared" si="141"/>
        <v>118.13999999999999</v>
      </c>
      <c r="AI2266" t="e">
        <f>VLOOKUP(A2266,NP!$A:$B,2,FALSE)</f>
        <v>#N/A</v>
      </c>
      <c r="AJ2266">
        <f t="shared" si="142"/>
        <v>0</v>
      </c>
      <c r="AK2266">
        <f>VLOOKUP(F2266,Kondition!$B$4:$AG$31,12,FALSE)*100</f>
        <v>34</v>
      </c>
      <c r="AL2266" t="e">
        <f t="shared" si="143"/>
        <v>#REF!</v>
      </c>
      <c r="AM2266">
        <v>16</v>
      </c>
    </row>
    <row r="2267" spans="1:39" x14ac:dyDescent="0.3">
      <c r="A2267" s="5">
        <v>10211176</v>
      </c>
      <c r="B2267" s="6">
        <v>3286340716314</v>
      </c>
      <c r="C2267" s="5" t="s">
        <v>4286</v>
      </c>
      <c r="D2267" s="5" t="s">
        <v>4553</v>
      </c>
      <c r="E2267" s="12">
        <v>110.5</v>
      </c>
      <c r="F2267" s="5" t="s">
        <v>61</v>
      </c>
      <c r="G2267" s="5">
        <v>1957015</v>
      </c>
      <c r="H2267" s="36" t="s">
        <v>4286</v>
      </c>
      <c r="I2267" s="5">
        <v>195</v>
      </c>
      <c r="J2267" s="5">
        <v>70</v>
      </c>
      <c r="K2267" s="5">
        <v>15</v>
      </c>
      <c r="L2267" s="5" t="s">
        <v>4551</v>
      </c>
      <c r="M2267" s="5">
        <v>104</v>
      </c>
      <c r="N2267" s="5">
        <v>102</v>
      </c>
      <c r="O2267" s="5" t="s">
        <v>50</v>
      </c>
      <c r="P2267" s="5"/>
      <c r="Q2267" s="5" t="s">
        <v>32</v>
      </c>
      <c r="R2267" s="5" t="s">
        <v>27</v>
      </c>
      <c r="S2267" s="5">
        <v>73</v>
      </c>
      <c r="T2267" s="5" t="s">
        <v>22</v>
      </c>
      <c r="U2267" s="5" t="s">
        <v>23</v>
      </c>
      <c r="V2267" s="5" t="s">
        <v>4279</v>
      </c>
      <c r="W2267" s="12">
        <v>110.5</v>
      </c>
      <c r="X2267" s="7">
        <f t="shared" si="140"/>
        <v>0.32</v>
      </c>
      <c r="Y2267" s="5">
        <f t="shared" si="141"/>
        <v>75.139999999999986</v>
      </c>
      <c r="AI2267" t="e">
        <f>VLOOKUP(A2267,NP!$A:$B,2,FALSE)</f>
        <v>#N/A</v>
      </c>
      <c r="AJ2267">
        <f t="shared" si="142"/>
        <v>0</v>
      </c>
      <c r="AK2267">
        <f>VLOOKUP(F2267,Kondition!$B$4:$AG$31,9,FALSE)*100</f>
        <v>32</v>
      </c>
      <c r="AL2267" t="e">
        <f t="shared" si="143"/>
        <v>#REF!</v>
      </c>
      <c r="AM2267">
        <v>16</v>
      </c>
    </row>
    <row r="2268" spans="1:39" x14ac:dyDescent="0.3">
      <c r="A2268" s="5">
        <v>10211178</v>
      </c>
      <c r="B2268" s="6">
        <v>3286340716017</v>
      </c>
      <c r="C2268" s="5" t="s">
        <v>4286</v>
      </c>
      <c r="D2268" s="5" t="s">
        <v>4554</v>
      </c>
      <c r="E2268" s="12">
        <v>128</v>
      </c>
      <c r="F2268" s="5" t="s">
        <v>61</v>
      </c>
      <c r="G2268" s="5">
        <v>1957516</v>
      </c>
      <c r="H2268" s="36" t="s">
        <v>4286</v>
      </c>
      <c r="I2268" s="5">
        <v>195</v>
      </c>
      <c r="J2268" s="5">
        <v>75</v>
      </c>
      <c r="K2268" s="5">
        <v>16</v>
      </c>
      <c r="L2268" s="5" t="s">
        <v>4551</v>
      </c>
      <c r="M2268" s="5">
        <v>107</v>
      </c>
      <c r="N2268" s="5">
        <v>105</v>
      </c>
      <c r="O2268" s="5" t="s">
        <v>50</v>
      </c>
      <c r="P2268" s="5"/>
      <c r="Q2268" s="5" t="s">
        <v>20</v>
      </c>
      <c r="R2268" s="5" t="s">
        <v>27</v>
      </c>
      <c r="S2268" s="5">
        <v>73</v>
      </c>
      <c r="T2268" s="5" t="s">
        <v>22</v>
      </c>
      <c r="U2268" s="5" t="s">
        <v>23</v>
      </c>
      <c r="V2268" s="5" t="s">
        <v>4279</v>
      </c>
      <c r="W2268" s="12">
        <v>128</v>
      </c>
      <c r="X2268" s="7">
        <f t="shared" si="140"/>
        <v>0.34</v>
      </c>
      <c r="Y2268" s="5">
        <f t="shared" si="141"/>
        <v>84.47999999999999</v>
      </c>
      <c r="AI2268" t="e">
        <f>VLOOKUP(A2268,NP!$A:$B,2,FALSE)</f>
        <v>#N/A</v>
      </c>
      <c r="AJ2268">
        <f t="shared" si="142"/>
        <v>0</v>
      </c>
      <c r="AK2268">
        <f>VLOOKUP(F2268,Kondition!$B$4:$AG$31,12,FALSE)*100</f>
        <v>34</v>
      </c>
      <c r="AL2268" t="e">
        <f t="shared" si="143"/>
        <v>#REF!</v>
      </c>
      <c r="AM2268">
        <v>16</v>
      </c>
    </row>
    <row r="2269" spans="1:39" x14ac:dyDescent="0.3">
      <c r="A2269" s="5">
        <v>10211179</v>
      </c>
      <c r="B2269" s="6">
        <v>3286340716116</v>
      </c>
      <c r="C2269" s="5" t="s">
        <v>4286</v>
      </c>
      <c r="D2269" s="5" t="s">
        <v>4555</v>
      </c>
      <c r="E2269" s="12">
        <v>146.5</v>
      </c>
      <c r="F2269" s="5" t="s">
        <v>61</v>
      </c>
      <c r="G2269" s="5">
        <v>2057516</v>
      </c>
      <c r="H2269" s="36" t="s">
        <v>4286</v>
      </c>
      <c r="I2269" s="5">
        <v>205</v>
      </c>
      <c r="J2269" s="5">
        <v>75</v>
      </c>
      <c r="K2269" s="5">
        <v>16</v>
      </c>
      <c r="L2269" s="5" t="s">
        <v>4551</v>
      </c>
      <c r="M2269" s="5">
        <v>110</v>
      </c>
      <c r="N2269" s="5">
        <v>108</v>
      </c>
      <c r="O2269" s="5" t="s">
        <v>50</v>
      </c>
      <c r="P2269" s="5"/>
      <c r="Q2269" s="5" t="s">
        <v>26</v>
      </c>
      <c r="R2269" s="5" t="s">
        <v>27</v>
      </c>
      <c r="S2269" s="5">
        <v>73</v>
      </c>
      <c r="T2269" s="5" t="s">
        <v>22</v>
      </c>
      <c r="U2269" s="5" t="s">
        <v>23</v>
      </c>
      <c r="V2269" s="5" t="s">
        <v>4279</v>
      </c>
      <c r="W2269" s="12">
        <v>146.5</v>
      </c>
      <c r="X2269" s="7">
        <f t="shared" si="140"/>
        <v>0.34</v>
      </c>
      <c r="Y2269" s="5">
        <f t="shared" si="141"/>
        <v>96.689999999999984</v>
      </c>
      <c r="AI2269" t="e">
        <f>VLOOKUP(A2269,NP!$A:$B,2,FALSE)</f>
        <v>#N/A</v>
      </c>
      <c r="AJ2269">
        <f t="shared" si="142"/>
        <v>0</v>
      </c>
      <c r="AK2269">
        <f>VLOOKUP(F2269,Kondition!$B$4:$AG$31,12,FALSE)*100</f>
        <v>34</v>
      </c>
      <c r="AL2269" t="e">
        <f t="shared" si="143"/>
        <v>#REF!</v>
      </c>
      <c r="AM2269">
        <v>16</v>
      </c>
    </row>
    <row r="2270" spans="1:39" x14ac:dyDescent="0.3">
      <c r="A2270" s="5">
        <v>10211219</v>
      </c>
      <c r="B2270" s="6">
        <v>3286340776912</v>
      </c>
      <c r="C2270" s="5" t="s">
        <v>4286</v>
      </c>
      <c r="D2270" s="5" t="s">
        <v>4545</v>
      </c>
      <c r="E2270" s="12">
        <v>132.5</v>
      </c>
      <c r="F2270" s="5" t="s">
        <v>61</v>
      </c>
      <c r="G2270" s="5">
        <v>1956016</v>
      </c>
      <c r="H2270" s="36" t="s">
        <v>4286</v>
      </c>
      <c r="I2270" s="5">
        <v>195</v>
      </c>
      <c r="J2270" s="5">
        <v>60</v>
      </c>
      <c r="K2270" s="5">
        <v>16</v>
      </c>
      <c r="L2270" s="5" t="s">
        <v>4542</v>
      </c>
      <c r="M2270" s="5">
        <v>99</v>
      </c>
      <c r="N2270" s="5">
        <v>97</v>
      </c>
      <c r="O2270" s="5" t="s">
        <v>33</v>
      </c>
      <c r="P2270" s="5"/>
      <c r="Q2270" s="5" t="s">
        <v>20</v>
      </c>
      <c r="R2270" s="5" t="s">
        <v>27</v>
      </c>
      <c r="S2270" s="5">
        <v>73</v>
      </c>
      <c r="T2270" s="5" t="s">
        <v>22</v>
      </c>
      <c r="U2270" s="5" t="s">
        <v>23</v>
      </c>
      <c r="V2270" s="5" t="s">
        <v>4279</v>
      </c>
      <c r="W2270" s="12">
        <v>132.5</v>
      </c>
      <c r="X2270" s="7">
        <f t="shared" si="140"/>
        <v>0.34</v>
      </c>
      <c r="Y2270" s="5">
        <f t="shared" si="141"/>
        <v>87.449999999999989</v>
      </c>
      <c r="AI2270" t="e">
        <f>VLOOKUP(A2270,NP!$A:$B,2,FALSE)</f>
        <v>#N/A</v>
      </c>
      <c r="AJ2270">
        <f t="shared" si="142"/>
        <v>0</v>
      </c>
      <c r="AK2270">
        <f>VLOOKUP(F2270,Kondition!$B$4:$AG$31,12,FALSE)*100</f>
        <v>34</v>
      </c>
      <c r="AL2270" t="e">
        <f t="shared" si="143"/>
        <v>#REF!</v>
      </c>
      <c r="AM2270">
        <v>16</v>
      </c>
    </row>
    <row r="2271" spans="1:39" x14ac:dyDescent="0.3">
      <c r="A2271" s="5">
        <v>10211220</v>
      </c>
      <c r="B2271" s="6">
        <v>3286340776615</v>
      </c>
      <c r="C2271" s="5" t="s">
        <v>4286</v>
      </c>
      <c r="D2271" s="5" t="s">
        <v>4543</v>
      </c>
      <c r="E2271" s="12">
        <v>113.5</v>
      </c>
      <c r="F2271" s="5" t="s">
        <v>61</v>
      </c>
      <c r="G2271" s="5">
        <v>1756514</v>
      </c>
      <c r="H2271" s="36" t="s">
        <v>4286</v>
      </c>
      <c r="I2271" s="5">
        <v>175</v>
      </c>
      <c r="J2271" s="5">
        <v>65</v>
      </c>
      <c r="K2271" s="5">
        <v>14</v>
      </c>
      <c r="L2271" s="5" t="s">
        <v>4542</v>
      </c>
      <c r="M2271" s="5">
        <v>90</v>
      </c>
      <c r="N2271" s="5">
        <v>88</v>
      </c>
      <c r="O2271" s="5" t="s">
        <v>33</v>
      </c>
      <c r="P2271" s="5"/>
      <c r="Q2271" s="5" t="s">
        <v>20</v>
      </c>
      <c r="R2271" s="5" t="s">
        <v>27</v>
      </c>
      <c r="S2271" s="5">
        <v>71</v>
      </c>
      <c r="T2271" s="5" t="s">
        <v>22</v>
      </c>
      <c r="U2271" s="5" t="s">
        <v>23</v>
      </c>
      <c r="V2271" s="5" t="s">
        <v>4279</v>
      </c>
      <c r="W2271" s="12">
        <v>113.5</v>
      </c>
      <c r="X2271" s="7">
        <f t="shared" si="140"/>
        <v>0.32</v>
      </c>
      <c r="Y2271" s="5">
        <f t="shared" si="141"/>
        <v>77.179999999999993</v>
      </c>
      <c r="AI2271" t="e">
        <f>VLOOKUP(A2271,NP!$A:$B,2,FALSE)</f>
        <v>#N/A</v>
      </c>
      <c r="AJ2271">
        <f t="shared" si="142"/>
        <v>0</v>
      </c>
      <c r="AK2271">
        <f>VLOOKUP(F2271,Kondition!$B$4:$AG$31,6,FALSE)*100</f>
        <v>32</v>
      </c>
      <c r="AL2271" t="e">
        <f t="shared" si="143"/>
        <v>#REF!</v>
      </c>
      <c r="AM2271">
        <v>16</v>
      </c>
    </row>
    <row r="2272" spans="1:39" x14ac:dyDescent="0.3">
      <c r="A2272" s="5">
        <v>10211221</v>
      </c>
      <c r="B2272" s="6">
        <v>3286340776813</v>
      </c>
      <c r="C2272" s="5" t="s">
        <v>4286</v>
      </c>
      <c r="D2272" s="5" t="s">
        <v>4547</v>
      </c>
      <c r="E2272" s="12">
        <v>143.5</v>
      </c>
      <c r="F2272" s="5" t="s">
        <v>61</v>
      </c>
      <c r="G2272" s="5">
        <v>2156516</v>
      </c>
      <c r="H2272" s="36" t="s">
        <v>4286</v>
      </c>
      <c r="I2272" s="5">
        <v>215</v>
      </c>
      <c r="J2272" s="5">
        <v>65</v>
      </c>
      <c r="K2272" s="5">
        <v>16</v>
      </c>
      <c r="L2272" s="5" t="s">
        <v>4542</v>
      </c>
      <c r="M2272" s="5">
        <v>106</v>
      </c>
      <c r="N2272" s="5">
        <v>104</v>
      </c>
      <c r="O2272" s="5" t="s">
        <v>33</v>
      </c>
      <c r="P2272" s="5"/>
      <c r="Q2272" s="5" t="s">
        <v>20</v>
      </c>
      <c r="R2272" s="5" t="s">
        <v>21</v>
      </c>
      <c r="S2272" s="5">
        <v>71</v>
      </c>
      <c r="T2272" s="5" t="s">
        <v>22</v>
      </c>
      <c r="U2272" s="5" t="s">
        <v>23</v>
      </c>
      <c r="V2272" s="5" t="s">
        <v>4279</v>
      </c>
      <c r="W2272" s="12">
        <v>143.5</v>
      </c>
      <c r="X2272" s="7">
        <f t="shared" si="140"/>
        <v>0.34</v>
      </c>
      <c r="Y2272" s="5">
        <f t="shared" si="141"/>
        <v>94.71</v>
      </c>
      <c r="AI2272" t="e">
        <f>VLOOKUP(A2272,NP!$A:$B,2,FALSE)</f>
        <v>#N/A</v>
      </c>
      <c r="AJ2272">
        <f t="shared" si="142"/>
        <v>0</v>
      </c>
      <c r="AK2272">
        <f>VLOOKUP(F2272,Kondition!$B$4:$AG$31,12,FALSE)*100</f>
        <v>34</v>
      </c>
      <c r="AL2272" t="e">
        <f t="shared" si="143"/>
        <v>#REF!</v>
      </c>
      <c r="AM2272">
        <v>16</v>
      </c>
    </row>
    <row r="2273" spans="1:39" x14ac:dyDescent="0.3">
      <c r="A2273" s="5">
        <v>10211231</v>
      </c>
      <c r="B2273" s="6">
        <v>3286340715713</v>
      </c>
      <c r="C2273" s="5" t="s">
        <v>4286</v>
      </c>
      <c r="D2273" s="5" t="s">
        <v>4549</v>
      </c>
      <c r="E2273" s="12">
        <v>177</v>
      </c>
      <c r="F2273" s="5" t="s">
        <v>61</v>
      </c>
      <c r="G2273" s="5">
        <v>2256516</v>
      </c>
      <c r="H2273" s="36" t="s">
        <v>4286</v>
      </c>
      <c r="I2273" s="5">
        <v>225</v>
      </c>
      <c r="J2273" s="5">
        <v>65</v>
      </c>
      <c r="K2273" s="5">
        <v>16</v>
      </c>
      <c r="L2273" s="5" t="s">
        <v>4544</v>
      </c>
      <c r="M2273" s="5">
        <v>112</v>
      </c>
      <c r="N2273" s="5">
        <v>110</v>
      </c>
      <c r="O2273" s="5" t="s">
        <v>50</v>
      </c>
      <c r="P2273" s="5"/>
      <c r="Q2273" s="5" t="s">
        <v>20</v>
      </c>
      <c r="R2273" s="5" t="s">
        <v>21</v>
      </c>
      <c r="S2273" s="5">
        <v>73</v>
      </c>
      <c r="T2273" s="5" t="s">
        <v>22</v>
      </c>
      <c r="U2273" s="5" t="s">
        <v>23</v>
      </c>
      <c r="V2273" s="5" t="s">
        <v>4279</v>
      </c>
      <c r="W2273" s="12">
        <v>177</v>
      </c>
      <c r="X2273" s="7">
        <f t="shared" si="140"/>
        <v>0.34</v>
      </c>
      <c r="Y2273" s="5">
        <f t="shared" si="141"/>
        <v>116.81999999999998</v>
      </c>
      <c r="AI2273" t="e">
        <f>VLOOKUP(A2273,NP!$A:$B,2,FALSE)</f>
        <v>#N/A</v>
      </c>
      <c r="AJ2273">
        <f t="shared" si="142"/>
        <v>0</v>
      </c>
      <c r="AK2273">
        <f>VLOOKUP(F2273,Kondition!$B$4:$AG$31,12,FALSE)*100</f>
        <v>34</v>
      </c>
      <c r="AL2273" t="e">
        <f t="shared" si="143"/>
        <v>#REF!</v>
      </c>
      <c r="AM2273">
        <v>16</v>
      </c>
    </row>
    <row r="2274" spans="1:39" x14ac:dyDescent="0.3">
      <c r="A2274" s="5">
        <v>10211232</v>
      </c>
      <c r="B2274" s="6">
        <v>3286340715614</v>
      </c>
      <c r="C2274" s="5" t="s">
        <v>4286</v>
      </c>
      <c r="D2274" s="5" t="s">
        <v>4548</v>
      </c>
      <c r="E2274" s="12">
        <v>142.5</v>
      </c>
      <c r="F2274" s="5" t="s">
        <v>61</v>
      </c>
      <c r="G2274" s="5">
        <v>2157015</v>
      </c>
      <c r="H2274" s="36" t="s">
        <v>4286</v>
      </c>
      <c r="I2274" s="5">
        <v>215</v>
      </c>
      <c r="J2274" s="5">
        <v>70</v>
      </c>
      <c r="K2274" s="5">
        <v>15</v>
      </c>
      <c r="L2274" s="5" t="s">
        <v>4544</v>
      </c>
      <c r="M2274" s="5">
        <v>109</v>
      </c>
      <c r="N2274" s="5">
        <v>107</v>
      </c>
      <c r="O2274" s="5" t="s">
        <v>50</v>
      </c>
      <c r="P2274" s="5"/>
      <c r="Q2274" s="5" t="s">
        <v>20</v>
      </c>
      <c r="R2274" s="5" t="s">
        <v>27</v>
      </c>
      <c r="S2274" s="5">
        <v>73</v>
      </c>
      <c r="T2274" s="5" t="s">
        <v>22</v>
      </c>
      <c r="U2274" s="5" t="s">
        <v>23</v>
      </c>
      <c r="V2274" s="5" t="s">
        <v>4279</v>
      </c>
      <c r="W2274" s="12">
        <v>142.5</v>
      </c>
      <c r="X2274" s="7">
        <f t="shared" si="140"/>
        <v>0.32</v>
      </c>
      <c r="Y2274" s="5">
        <f t="shared" si="141"/>
        <v>96.899999999999991</v>
      </c>
      <c r="AI2274" t="e">
        <f>VLOOKUP(A2274,NP!$A:$B,2,FALSE)</f>
        <v>#N/A</v>
      </c>
      <c r="AJ2274">
        <f t="shared" si="142"/>
        <v>0</v>
      </c>
      <c r="AK2274">
        <f>VLOOKUP(F2274,Kondition!$B$4:$AG$31,9,FALSE)*100</f>
        <v>32</v>
      </c>
      <c r="AL2274" t="e">
        <f t="shared" si="143"/>
        <v>#REF!</v>
      </c>
      <c r="AM2274">
        <v>16</v>
      </c>
    </row>
    <row r="2275" spans="1:39" x14ac:dyDescent="0.3">
      <c r="A2275" s="5">
        <v>10211233</v>
      </c>
      <c r="B2275" s="6">
        <v>3286340715515</v>
      </c>
      <c r="C2275" s="5" t="s">
        <v>4286</v>
      </c>
      <c r="D2275" s="5" t="s">
        <v>4550</v>
      </c>
      <c r="E2275" s="12">
        <v>146.5</v>
      </c>
      <c r="F2275" s="5" t="s">
        <v>61</v>
      </c>
      <c r="G2275" s="5">
        <v>2257015</v>
      </c>
      <c r="H2275" s="36" t="s">
        <v>4286</v>
      </c>
      <c r="I2275" s="5">
        <v>225</v>
      </c>
      <c r="J2275" s="5">
        <v>70</v>
      </c>
      <c r="K2275" s="5">
        <v>15</v>
      </c>
      <c r="L2275" s="5" t="s">
        <v>4544</v>
      </c>
      <c r="M2275" s="5">
        <v>112</v>
      </c>
      <c r="N2275" s="5">
        <v>110</v>
      </c>
      <c r="O2275" s="5" t="s">
        <v>50</v>
      </c>
      <c r="P2275" s="5"/>
      <c r="Q2275" s="5" t="s">
        <v>20</v>
      </c>
      <c r="R2275" s="5" t="s">
        <v>21</v>
      </c>
      <c r="S2275" s="5">
        <v>73</v>
      </c>
      <c r="T2275" s="5" t="s">
        <v>22</v>
      </c>
      <c r="U2275" s="5" t="s">
        <v>23</v>
      </c>
      <c r="V2275" s="5" t="s">
        <v>4279</v>
      </c>
      <c r="W2275" s="12">
        <v>146.5</v>
      </c>
      <c r="X2275" s="7">
        <f t="shared" si="140"/>
        <v>0.32</v>
      </c>
      <c r="Y2275" s="5">
        <f t="shared" si="141"/>
        <v>99.61999999999999</v>
      </c>
      <c r="AI2275" t="e">
        <f>VLOOKUP(A2275,NP!$A:$B,2,FALSE)</f>
        <v>#N/A</v>
      </c>
      <c r="AJ2275">
        <f t="shared" si="142"/>
        <v>0</v>
      </c>
      <c r="AK2275">
        <f>VLOOKUP(F2275,Kondition!$B$4:$AG$31,9,FALSE)*100</f>
        <v>32</v>
      </c>
      <c r="AL2275" t="e">
        <f t="shared" si="143"/>
        <v>#REF!</v>
      </c>
      <c r="AM2275">
        <v>16</v>
      </c>
    </row>
    <row r="2276" spans="1:39" x14ac:dyDescent="0.3">
      <c r="A2276" s="5">
        <v>10211234</v>
      </c>
      <c r="B2276" s="6">
        <v>3286340715416</v>
      </c>
      <c r="C2276" s="5" t="s">
        <v>4286</v>
      </c>
      <c r="D2276" s="5" t="s">
        <v>4546</v>
      </c>
      <c r="E2276" s="12">
        <v>152.5</v>
      </c>
      <c r="F2276" s="5" t="s">
        <v>61</v>
      </c>
      <c r="G2276" s="5">
        <v>2056516</v>
      </c>
      <c r="H2276" s="36" t="s">
        <v>4286</v>
      </c>
      <c r="I2276" s="5">
        <v>205</v>
      </c>
      <c r="J2276" s="5">
        <v>65</v>
      </c>
      <c r="K2276" s="5">
        <v>16</v>
      </c>
      <c r="L2276" s="5" t="s">
        <v>4544</v>
      </c>
      <c r="M2276" s="5">
        <v>107</v>
      </c>
      <c r="N2276" s="5">
        <v>105</v>
      </c>
      <c r="O2276" s="5" t="s">
        <v>50</v>
      </c>
      <c r="P2276" s="5"/>
      <c r="Q2276" s="5" t="s">
        <v>20</v>
      </c>
      <c r="R2276" s="5" t="s">
        <v>21</v>
      </c>
      <c r="S2276" s="5">
        <v>73</v>
      </c>
      <c r="T2276" s="5" t="s">
        <v>22</v>
      </c>
      <c r="U2276" s="5" t="s">
        <v>23</v>
      </c>
      <c r="V2276" s="5" t="s">
        <v>4279</v>
      </c>
      <c r="W2276" s="12">
        <v>152.5</v>
      </c>
      <c r="X2276" s="7">
        <f t="shared" si="140"/>
        <v>0.34</v>
      </c>
      <c r="Y2276" s="5">
        <f t="shared" si="141"/>
        <v>100.64999999999999</v>
      </c>
      <c r="AI2276" t="e">
        <f>VLOOKUP(A2276,NP!$A:$B,2,FALSE)</f>
        <v>#N/A</v>
      </c>
      <c r="AJ2276">
        <f t="shared" si="142"/>
        <v>0</v>
      </c>
      <c r="AK2276">
        <f>VLOOKUP(F2276,Kondition!$B$4:$AG$31,12,FALSE)*100</f>
        <v>34</v>
      </c>
      <c r="AL2276" t="e">
        <f t="shared" si="143"/>
        <v>#REF!</v>
      </c>
      <c r="AM2276">
        <v>16</v>
      </c>
    </row>
    <row r="2277" spans="1:39" x14ac:dyDescent="0.3">
      <c r="A2277" s="5">
        <v>10211235</v>
      </c>
      <c r="B2277" s="6">
        <v>3286340776516</v>
      </c>
      <c r="C2277" s="5" t="s">
        <v>4286</v>
      </c>
      <c r="D2277" s="5" t="s">
        <v>4541</v>
      </c>
      <c r="E2277" s="12">
        <v>112.5</v>
      </c>
      <c r="F2277" s="5" t="s">
        <v>61</v>
      </c>
      <c r="G2277" s="5">
        <v>1657014</v>
      </c>
      <c r="H2277" s="36" t="s">
        <v>4286</v>
      </c>
      <c r="I2277" s="5">
        <v>165</v>
      </c>
      <c r="J2277" s="5">
        <v>70</v>
      </c>
      <c r="K2277" s="5">
        <v>14</v>
      </c>
      <c r="L2277" s="5" t="s">
        <v>4542</v>
      </c>
      <c r="M2277" s="5">
        <v>89</v>
      </c>
      <c r="N2277" s="5">
        <v>87</v>
      </c>
      <c r="O2277" s="5" t="s">
        <v>50</v>
      </c>
      <c r="P2277" s="5"/>
      <c r="Q2277" s="5" t="s">
        <v>20</v>
      </c>
      <c r="R2277" s="5" t="s">
        <v>21</v>
      </c>
      <c r="S2277" s="5">
        <v>72</v>
      </c>
      <c r="T2277" s="5" t="s">
        <v>22</v>
      </c>
      <c r="U2277" s="5" t="s">
        <v>23</v>
      </c>
      <c r="V2277" s="5" t="s">
        <v>4279</v>
      </c>
      <c r="W2277" s="12">
        <v>112.5</v>
      </c>
      <c r="X2277" s="7">
        <f t="shared" si="140"/>
        <v>0.32</v>
      </c>
      <c r="Y2277" s="5">
        <f t="shared" si="141"/>
        <v>76.5</v>
      </c>
      <c r="AI2277" t="e">
        <f>VLOOKUP(A2277,NP!$A:$B,2,FALSE)</f>
        <v>#N/A</v>
      </c>
      <c r="AJ2277">
        <f t="shared" si="142"/>
        <v>0</v>
      </c>
      <c r="AK2277">
        <f>VLOOKUP(F2277,Kondition!$B$4:$AG$31,6,FALSE)*100</f>
        <v>32</v>
      </c>
      <c r="AL2277" t="e">
        <f t="shared" si="143"/>
        <v>#REF!</v>
      </c>
      <c r="AM2277">
        <v>16</v>
      </c>
    </row>
    <row r="2278" spans="1:39" x14ac:dyDescent="0.3">
      <c r="A2278" s="5">
        <v>10211332</v>
      </c>
      <c r="B2278" s="6">
        <v>3286340716413</v>
      </c>
      <c r="C2278" s="5" t="s">
        <v>4286</v>
      </c>
      <c r="D2278" s="5" t="s">
        <v>4556</v>
      </c>
      <c r="E2278" s="12">
        <v>145.5</v>
      </c>
      <c r="F2278" s="5" t="s">
        <v>61</v>
      </c>
      <c r="G2278" s="5">
        <v>1956516</v>
      </c>
      <c r="H2278" s="36" t="s">
        <v>4286</v>
      </c>
      <c r="I2278" s="5">
        <v>195</v>
      </c>
      <c r="J2278" s="5">
        <v>65</v>
      </c>
      <c r="K2278" s="5">
        <v>16</v>
      </c>
      <c r="L2278" s="5" t="s">
        <v>4551</v>
      </c>
      <c r="M2278" s="5">
        <v>104</v>
      </c>
      <c r="N2278" s="5">
        <v>102</v>
      </c>
      <c r="O2278" s="5" t="s">
        <v>50</v>
      </c>
      <c r="P2278" s="5"/>
      <c r="Q2278" s="5" t="s">
        <v>20</v>
      </c>
      <c r="R2278" s="5" t="s">
        <v>21</v>
      </c>
      <c r="S2278" s="5">
        <v>73</v>
      </c>
      <c r="T2278" s="5" t="s">
        <v>22</v>
      </c>
      <c r="U2278" s="5" t="s">
        <v>23</v>
      </c>
      <c r="V2278" s="5" t="s">
        <v>4279</v>
      </c>
      <c r="W2278" s="12">
        <v>145.5</v>
      </c>
      <c r="X2278" s="7">
        <f t="shared" si="140"/>
        <v>0.34</v>
      </c>
      <c r="Y2278" s="5">
        <f t="shared" si="141"/>
        <v>96.029999999999987</v>
      </c>
      <c r="AI2278" t="e">
        <f>VLOOKUP(A2278,NP!$A:$B,2,FALSE)</f>
        <v>#N/A</v>
      </c>
      <c r="AJ2278">
        <f t="shared" si="142"/>
        <v>0</v>
      </c>
      <c r="AK2278">
        <f>VLOOKUP(F2278,Kondition!$B$4:$AG$31,12,FALSE)*100</f>
        <v>34</v>
      </c>
      <c r="AL2278" t="e">
        <f t="shared" si="143"/>
        <v>#REF!</v>
      </c>
      <c r="AM2278">
        <v>16</v>
      </c>
    </row>
    <row r="2279" spans="1:39" x14ac:dyDescent="0.3">
      <c r="A2279" s="5">
        <v>10211333</v>
      </c>
      <c r="B2279" s="6">
        <v>3286340715812</v>
      </c>
      <c r="C2279" s="5" t="s">
        <v>4286</v>
      </c>
      <c r="D2279" s="5" t="s">
        <v>4557</v>
      </c>
      <c r="E2279" s="12">
        <v>159.5</v>
      </c>
      <c r="F2279" s="5" t="s">
        <v>61</v>
      </c>
      <c r="G2279" s="5">
        <v>2156516</v>
      </c>
      <c r="H2279" s="36" t="s">
        <v>4286</v>
      </c>
      <c r="I2279" s="5">
        <v>215</v>
      </c>
      <c r="J2279" s="5">
        <v>65</v>
      </c>
      <c r="K2279" s="5">
        <v>16</v>
      </c>
      <c r="L2279" s="5" t="s">
        <v>4551</v>
      </c>
      <c r="M2279" s="5">
        <v>109</v>
      </c>
      <c r="N2279" s="5">
        <v>107</v>
      </c>
      <c r="O2279" s="5" t="s">
        <v>33</v>
      </c>
      <c r="P2279" s="5"/>
      <c r="Q2279" s="5" t="s">
        <v>20</v>
      </c>
      <c r="R2279" s="5" t="s">
        <v>21</v>
      </c>
      <c r="S2279" s="5">
        <v>73</v>
      </c>
      <c r="T2279" s="5" t="s">
        <v>22</v>
      </c>
      <c r="U2279" s="5" t="s">
        <v>23</v>
      </c>
      <c r="V2279" s="5" t="s">
        <v>4279</v>
      </c>
      <c r="W2279" s="12">
        <v>159.5</v>
      </c>
      <c r="X2279" s="7">
        <f t="shared" si="140"/>
        <v>0.34</v>
      </c>
      <c r="Y2279" s="5">
        <f t="shared" si="141"/>
        <v>105.26999999999998</v>
      </c>
      <c r="AI2279" t="e">
        <f>VLOOKUP(A2279,NP!$A:$B,2,FALSE)</f>
        <v>#N/A</v>
      </c>
      <c r="AJ2279">
        <f t="shared" si="142"/>
        <v>0</v>
      </c>
      <c r="AK2279">
        <f>VLOOKUP(F2279,Kondition!$B$4:$AG$31,12,FALSE)*100</f>
        <v>34</v>
      </c>
      <c r="AL2279" t="e">
        <f t="shared" si="143"/>
        <v>#REF!</v>
      </c>
      <c r="AM2279">
        <v>16</v>
      </c>
    </row>
    <row r="2280" spans="1:39" x14ac:dyDescent="0.3">
      <c r="A2280" s="5">
        <v>10211334</v>
      </c>
      <c r="B2280" s="6">
        <v>3286340715911</v>
      </c>
      <c r="C2280" s="5" t="s">
        <v>4286</v>
      </c>
      <c r="D2280" s="5" t="s">
        <v>4558</v>
      </c>
      <c r="E2280" s="12">
        <v>196.5</v>
      </c>
      <c r="F2280" s="5" t="s">
        <v>61</v>
      </c>
      <c r="G2280" s="5">
        <v>2356516</v>
      </c>
      <c r="H2280" s="36" t="s">
        <v>4286</v>
      </c>
      <c r="I2280" s="5">
        <v>235</v>
      </c>
      <c r="J2280" s="5">
        <v>65</v>
      </c>
      <c r="K2280" s="5">
        <v>16</v>
      </c>
      <c r="L2280" s="5" t="s">
        <v>4551</v>
      </c>
      <c r="M2280" s="5">
        <v>115</v>
      </c>
      <c r="N2280" s="5">
        <v>113</v>
      </c>
      <c r="O2280" s="5" t="s">
        <v>50</v>
      </c>
      <c r="P2280" s="5"/>
      <c r="Q2280" s="5" t="s">
        <v>20</v>
      </c>
      <c r="R2280" s="5" t="s">
        <v>21</v>
      </c>
      <c r="S2280" s="5">
        <v>73</v>
      </c>
      <c r="T2280" s="5" t="s">
        <v>22</v>
      </c>
      <c r="U2280" s="5" t="s">
        <v>23</v>
      </c>
      <c r="V2280" s="5" t="s">
        <v>4279</v>
      </c>
      <c r="W2280" s="12">
        <v>196.5</v>
      </c>
      <c r="X2280" s="7" t="str">
        <f t="shared" si="140"/>
        <v>NP</v>
      </c>
      <c r="Y2280" s="5">
        <f t="shared" si="141"/>
        <v>129</v>
      </c>
      <c r="AI2280">
        <f>VLOOKUP(A2280,NP!$A:$B,2,FALSE)</f>
        <v>129</v>
      </c>
      <c r="AJ2280">
        <f t="shared" si="142"/>
        <v>129</v>
      </c>
      <c r="AK2280">
        <f>VLOOKUP(F2280,Kondition!$B$4:$AG$31,12,FALSE)*100</f>
        <v>34</v>
      </c>
      <c r="AL2280" t="e">
        <f t="shared" si="143"/>
        <v>#REF!</v>
      </c>
      <c r="AM2280">
        <v>16</v>
      </c>
    </row>
    <row r="2281" spans="1:39" x14ac:dyDescent="0.3">
      <c r="A2281" s="5">
        <v>10211370</v>
      </c>
      <c r="B2281" s="6">
        <v>3286340858717</v>
      </c>
      <c r="C2281" s="5" t="s">
        <v>4286</v>
      </c>
      <c r="D2281" s="5" t="s">
        <v>4559</v>
      </c>
      <c r="E2281" s="12">
        <v>141.5</v>
      </c>
      <c r="F2281" s="5" t="s">
        <v>61</v>
      </c>
      <c r="G2281" s="5">
        <v>2056515</v>
      </c>
      <c r="H2281" s="36" t="s">
        <v>4286</v>
      </c>
      <c r="I2281" s="5">
        <v>205</v>
      </c>
      <c r="J2281" s="5">
        <v>65</v>
      </c>
      <c r="K2281" s="5">
        <v>15</v>
      </c>
      <c r="L2281" s="5" t="s">
        <v>4560</v>
      </c>
      <c r="M2281" s="5">
        <v>102</v>
      </c>
      <c r="N2281" s="5">
        <v>100</v>
      </c>
      <c r="O2281" s="5" t="s">
        <v>33</v>
      </c>
      <c r="P2281" s="5"/>
      <c r="Q2281" s="5" t="s">
        <v>20</v>
      </c>
      <c r="R2281" s="5" t="s">
        <v>21</v>
      </c>
      <c r="S2281" s="5">
        <v>71</v>
      </c>
      <c r="T2281" s="5" t="s">
        <v>22</v>
      </c>
      <c r="U2281" s="5" t="s">
        <v>23</v>
      </c>
      <c r="V2281" s="5" t="s">
        <v>4279</v>
      </c>
      <c r="W2281" s="12">
        <v>141.5</v>
      </c>
      <c r="X2281" s="7">
        <f t="shared" si="140"/>
        <v>0.32</v>
      </c>
      <c r="Y2281" s="5">
        <f t="shared" si="141"/>
        <v>96.219999999999985</v>
      </c>
      <c r="AI2281" t="e">
        <f>VLOOKUP(A2281,NP!$A:$B,2,FALSE)</f>
        <v>#N/A</v>
      </c>
      <c r="AJ2281">
        <f t="shared" si="142"/>
        <v>0</v>
      </c>
      <c r="AK2281">
        <f>VLOOKUP(F2281,Kondition!$B$4:$AG$31,9,FALSE)*100</f>
        <v>32</v>
      </c>
      <c r="AL2281" t="e">
        <f t="shared" si="143"/>
        <v>#REF!</v>
      </c>
      <c r="AM2281">
        <v>16</v>
      </c>
    </row>
    <row r="2282" spans="1:39" x14ac:dyDescent="0.3">
      <c r="A2282" s="5">
        <v>10211987</v>
      </c>
      <c r="B2282" s="6">
        <v>3286341833119</v>
      </c>
      <c r="C2282" s="5" t="s">
        <v>4286</v>
      </c>
      <c r="D2282" s="5" t="s">
        <v>4561</v>
      </c>
      <c r="E2282" s="12">
        <v>196.5</v>
      </c>
      <c r="F2282" s="5" t="s">
        <v>61</v>
      </c>
      <c r="G2282" s="5">
        <v>2356516</v>
      </c>
      <c r="H2282" s="36" t="s">
        <v>4286</v>
      </c>
      <c r="I2282" s="5">
        <v>235</v>
      </c>
      <c r="J2282" s="5">
        <v>65</v>
      </c>
      <c r="K2282" s="5">
        <v>16</v>
      </c>
      <c r="L2282" s="5" t="s">
        <v>4562</v>
      </c>
      <c r="M2282" s="5">
        <v>115</v>
      </c>
      <c r="N2282" s="5"/>
      <c r="O2282" s="5" t="s">
        <v>50</v>
      </c>
      <c r="P2282" s="5"/>
      <c r="Q2282" s="5" t="s">
        <v>26</v>
      </c>
      <c r="R2282" s="5" t="s">
        <v>27</v>
      </c>
      <c r="S2282" s="5">
        <v>73</v>
      </c>
      <c r="T2282" s="5" t="s">
        <v>22</v>
      </c>
      <c r="U2282" s="5" t="s">
        <v>23</v>
      </c>
      <c r="V2282" s="5" t="s">
        <v>4279</v>
      </c>
      <c r="W2282" s="12">
        <v>196.5</v>
      </c>
      <c r="X2282" s="7" t="str">
        <f t="shared" si="140"/>
        <v>NP</v>
      </c>
      <c r="Y2282" s="5">
        <f t="shared" si="141"/>
        <v>129</v>
      </c>
      <c r="AI2282">
        <f>VLOOKUP(A2282,NP!$A:$B,2,FALSE)</f>
        <v>129</v>
      </c>
      <c r="AJ2282">
        <f t="shared" si="142"/>
        <v>129</v>
      </c>
      <c r="AK2282">
        <f>VLOOKUP(F2282,Kondition!$B$4:$AG$31,12,FALSE)*100</f>
        <v>34</v>
      </c>
      <c r="AL2282" t="e">
        <f t="shared" si="143"/>
        <v>#REF!</v>
      </c>
      <c r="AM2282">
        <v>16</v>
      </c>
    </row>
    <row r="2283" spans="1:39" x14ac:dyDescent="0.3">
      <c r="A2283" s="5">
        <v>10212210</v>
      </c>
      <c r="B2283" s="6">
        <v>3286341882810</v>
      </c>
      <c r="C2283" s="5" t="s">
        <v>4286</v>
      </c>
      <c r="D2283" s="5" t="s">
        <v>4563</v>
      </c>
      <c r="E2283" s="12">
        <v>194.5</v>
      </c>
      <c r="F2283" s="5" t="s">
        <v>61</v>
      </c>
      <c r="G2283" s="5">
        <v>2257516</v>
      </c>
      <c r="H2283" s="36" t="s">
        <v>4286</v>
      </c>
      <c r="I2283" s="5">
        <v>225</v>
      </c>
      <c r="J2283" s="5">
        <v>75</v>
      </c>
      <c r="K2283" s="5">
        <v>16</v>
      </c>
      <c r="L2283" s="5" t="s">
        <v>4562</v>
      </c>
      <c r="M2283" s="5">
        <v>121</v>
      </c>
      <c r="N2283" s="5"/>
      <c r="O2283" s="5" t="s">
        <v>50</v>
      </c>
      <c r="P2283" s="5"/>
      <c r="Q2283" s="5" t="s">
        <v>26</v>
      </c>
      <c r="R2283" s="5" t="s">
        <v>27</v>
      </c>
      <c r="S2283" s="5">
        <v>73</v>
      </c>
      <c r="T2283" s="5" t="s">
        <v>22</v>
      </c>
      <c r="U2283" s="5" t="s">
        <v>23</v>
      </c>
      <c r="V2283" s="5" t="s">
        <v>4279</v>
      </c>
      <c r="W2283" s="12">
        <v>194.5</v>
      </c>
      <c r="X2283" s="7" t="str">
        <f t="shared" si="140"/>
        <v>NP</v>
      </c>
      <c r="Y2283" s="5">
        <f t="shared" si="141"/>
        <v>128</v>
      </c>
      <c r="AI2283">
        <f>VLOOKUP(A2283,NP!$A:$B,2,FALSE)</f>
        <v>128</v>
      </c>
      <c r="AJ2283">
        <f t="shared" si="142"/>
        <v>128</v>
      </c>
      <c r="AK2283">
        <f>VLOOKUP(F2283,Kondition!$B$4:$AG$31,12,FALSE)*100</f>
        <v>34</v>
      </c>
      <c r="AL2283" t="e">
        <f t="shared" si="143"/>
        <v>#REF!</v>
      </c>
      <c r="AM2283">
        <v>16</v>
      </c>
    </row>
    <row r="2284" spans="1:39" x14ac:dyDescent="0.3">
      <c r="A2284" s="5">
        <v>10212212</v>
      </c>
      <c r="B2284" s="6">
        <v>3286341834017</v>
      </c>
      <c r="C2284" s="5" t="s">
        <v>4286</v>
      </c>
      <c r="D2284" s="5" t="s">
        <v>4564</v>
      </c>
      <c r="E2284" s="12">
        <v>159.5</v>
      </c>
      <c r="F2284" s="5" t="s">
        <v>61</v>
      </c>
      <c r="G2284" s="5">
        <v>2156516</v>
      </c>
      <c r="H2284" s="36" t="s">
        <v>4286</v>
      </c>
      <c r="I2284" s="5">
        <v>215</v>
      </c>
      <c r="J2284" s="5">
        <v>65</v>
      </c>
      <c r="K2284" s="5">
        <v>16</v>
      </c>
      <c r="L2284" s="5" t="s">
        <v>4562</v>
      </c>
      <c r="M2284" s="5">
        <v>109</v>
      </c>
      <c r="N2284" s="5"/>
      <c r="O2284" s="5" t="s">
        <v>33</v>
      </c>
      <c r="P2284" s="5"/>
      <c r="Q2284" s="5" t="s">
        <v>26</v>
      </c>
      <c r="R2284" s="5" t="s">
        <v>27</v>
      </c>
      <c r="S2284" s="5">
        <v>73</v>
      </c>
      <c r="T2284" s="5" t="s">
        <v>22</v>
      </c>
      <c r="U2284" s="5" t="s">
        <v>23</v>
      </c>
      <c r="V2284" s="5" t="s">
        <v>4279</v>
      </c>
      <c r="W2284" s="12">
        <v>159.5</v>
      </c>
      <c r="X2284" s="7">
        <f t="shared" si="140"/>
        <v>0.34</v>
      </c>
      <c r="Y2284" s="5">
        <f t="shared" si="141"/>
        <v>105.26999999999998</v>
      </c>
      <c r="AI2284" t="e">
        <f>VLOOKUP(A2284,NP!$A:$B,2,FALSE)</f>
        <v>#N/A</v>
      </c>
      <c r="AJ2284">
        <f t="shared" si="142"/>
        <v>0</v>
      </c>
      <c r="AK2284">
        <f>VLOOKUP(F2284,Kondition!$B$4:$AG$31,12,FALSE)*100</f>
        <v>34</v>
      </c>
      <c r="AL2284" t="e">
        <f t="shared" si="143"/>
        <v>#REF!</v>
      </c>
      <c r="AM2284">
        <v>16</v>
      </c>
    </row>
    <row r="2285" spans="1:39" x14ac:dyDescent="0.3">
      <c r="A2285" s="5">
        <v>10212214</v>
      </c>
      <c r="B2285" s="6">
        <v>3286341833911</v>
      </c>
      <c r="C2285" s="5" t="s">
        <v>4286</v>
      </c>
      <c r="D2285" s="5" t="s">
        <v>4565</v>
      </c>
      <c r="E2285" s="12">
        <v>146.5</v>
      </c>
      <c r="F2285" s="5" t="s">
        <v>61</v>
      </c>
      <c r="G2285" s="5">
        <v>2257015</v>
      </c>
      <c r="H2285" s="36" t="s">
        <v>4286</v>
      </c>
      <c r="I2285" s="5">
        <v>225</v>
      </c>
      <c r="J2285" s="5">
        <v>70</v>
      </c>
      <c r="K2285" s="5">
        <v>15</v>
      </c>
      <c r="L2285" s="5" t="s">
        <v>4562</v>
      </c>
      <c r="M2285" s="5">
        <v>112</v>
      </c>
      <c r="N2285" s="5"/>
      <c r="O2285" s="5" t="s">
        <v>50</v>
      </c>
      <c r="P2285" s="5"/>
      <c r="Q2285" s="5" t="s">
        <v>26</v>
      </c>
      <c r="R2285" s="5" t="s">
        <v>27</v>
      </c>
      <c r="S2285" s="5">
        <v>73</v>
      </c>
      <c r="T2285" s="5" t="s">
        <v>22</v>
      </c>
      <c r="U2285" s="5" t="s">
        <v>23</v>
      </c>
      <c r="V2285" s="5" t="s">
        <v>4279</v>
      </c>
      <c r="W2285" s="12">
        <v>146.5</v>
      </c>
      <c r="X2285" s="7">
        <f t="shared" si="140"/>
        <v>0.32</v>
      </c>
      <c r="Y2285" s="5">
        <f t="shared" si="141"/>
        <v>99.61999999999999</v>
      </c>
      <c r="AI2285" t="e">
        <f>VLOOKUP(A2285,NP!$A:$B,2,FALSE)</f>
        <v>#N/A</v>
      </c>
      <c r="AJ2285">
        <f t="shared" si="142"/>
        <v>0</v>
      </c>
      <c r="AK2285">
        <f>VLOOKUP(F2285,Kondition!$B$4:$AG$31,9,FALSE)*100</f>
        <v>32</v>
      </c>
      <c r="AL2285" t="e">
        <f t="shared" si="143"/>
        <v>#REF!</v>
      </c>
      <c r="AM2285">
        <v>16</v>
      </c>
    </row>
    <row r="2286" spans="1:39" x14ac:dyDescent="0.3">
      <c r="A2286" s="5">
        <v>10212215</v>
      </c>
      <c r="B2286" s="6">
        <v>3286341833812</v>
      </c>
      <c r="C2286" s="5" t="s">
        <v>4286</v>
      </c>
      <c r="D2286" s="5" t="s">
        <v>4566</v>
      </c>
      <c r="E2286" s="12">
        <v>137</v>
      </c>
      <c r="F2286" s="5" t="s">
        <v>61</v>
      </c>
      <c r="G2286" s="5">
        <v>1857516</v>
      </c>
      <c r="H2286" s="36" t="s">
        <v>4286</v>
      </c>
      <c r="I2286" s="5">
        <v>185</v>
      </c>
      <c r="J2286" s="5">
        <v>75</v>
      </c>
      <c r="K2286" s="5">
        <v>16</v>
      </c>
      <c r="L2286" s="5" t="s">
        <v>4562</v>
      </c>
      <c r="M2286" s="5">
        <v>104</v>
      </c>
      <c r="N2286" s="5"/>
      <c r="O2286" s="5" t="s">
        <v>50</v>
      </c>
      <c r="P2286" s="5"/>
      <c r="Q2286" s="5" t="s">
        <v>26</v>
      </c>
      <c r="R2286" s="5" t="s">
        <v>27</v>
      </c>
      <c r="S2286" s="5">
        <v>72</v>
      </c>
      <c r="T2286" s="5" t="s">
        <v>35</v>
      </c>
      <c r="U2286" s="5" t="s">
        <v>23</v>
      </c>
      <c r="V2286" s="5" t="s">
        <v>4279</v>
      </c>
      <c r="W2286" s="12">
        <v>137</v>
      </c>
      <c r="X2286" s="7">
        <f t="shared" si="140"/>
        <v>0.34</v>
      </c>
      <c r="Y2286" s="5">
        <f t="shared" si="141"/>
        <v>90.419999999999987</v>
      </c>
      <c r="AI2286" t="e">
        <f>VLOOKUP(A2286,NP!$A:$B,2,FALSE)</f>
        <v>#N/A</v>
      </c>
      <c r="AJ2286">
        <f t="shared" si="142"/>
        <v>0</v>
      </c>
      <c r="AK2286">
        <f>VLOOKUP(F2286,Kondition!$B$4:$AG$31,12,FALSE)*100</f>
        <v>34</v>
      </c>
      <c r="AL2286" t="e">
        <f t="shared" si="143"/>
        <v>#REF!</v>
      </c>
      <c r="AM2286">
        <v>16</v>
      </c>
    </row>
    <row r="2287" spans="1:39" x14ac:dyDescent="0.3">
      <c r="A2287" s="5">
        <v>10212216</v>
      </c>
      <c r="B2287" s="6">
        <v>3286341833713</v>
      </c>
      <c r="C2287" s="5" t="s">
        <v>4286</v>
      </c>
      <c r="D2287" s="5" t="s">
        <v>4567</v>
      </c>
      <c r="E2287" s="12">
        <v>110.5</v>
      </c>
      <c r="F2287" s="5" t="s">
        <v>61</v>
      </c>
      <c r="G2287" s="5">
        <v>1957015</v>
      </c>
      <c r="H2287" s="36" t="s">
        <v>4286</v>
      </c>
      <c r="I2287" s="5">
        <v>195</v>
      </c>
      <c r="J2287" s="5">
        <v>70</v>
      </c>
      <c r="K2287" s="5">
        <v>15</v>
      </c>
      <c r="L2287" s="5" t="s">
        <v>4562</v>
      </c>
      <c r="M2287" s="5">
        <v>104</v>
      </c>
      <c r="N2287" s="5"/>
      <c r="O2287" s="5" t="s">
        <v>50</v>
      </c>
      <c r="P2287" s="5"/>
      <c r="Q2287" s="5" t="s">
        <v>26</v>
      </c>
      <c r="R2287" s="5" t="s">
        <v>27</v>
      </c>
      <c r="S2287" s="5">
        <v>72</v>
      </c>
      <c r="T2287" s="5" t="s">
        <v>35</v>
      </c>
      <c r="U2287" s="5" t="s">
        <v>23</v>
      </c>
      <c r="V2287" s="5" t="s">
        <v>4279</v>
      </c>
      <c r="W2287" s="12">
        <v>110.5</v>
      </c>
      <c r="X2287" s="7">
        <f t="shared" si="140"/>
        <v>0.32</v>
      </c>
      <c r="Y2287" s="5">
        <f t="shared" si="141"/>
        <v>75.139999999999986</v>
      </c>
      <c r="AI2287" t="e">
        <f>VLOOKUP(A2287,NP!$A:$B,2,FALSE)</f>
        <v>#N/A</v>
      </c>
      <c r="AJ2287">
        <f t="shared" si="142"/>
        <v>0</v>
      </c>
      <c r="AK2287">
        <f>VLOOKUP(F2287,Kondition!$B$4:$AG$31,9,FALSE)*100</f>
        <v>32</v>
      </c>
      <c r="AL2287" t="e">
        <f t="shared" si="143"/>
        <v>#REF!</v>
      </c>
      <c r="AM2287">
        <v>16</v>
      </c>
    </row>
    <row r="2288" spans="1:39" x14ac:dyDescent="0.3">
      <c r="A2288" s="5">
        <v>10212217</v>
      </c>
      <c r="B2288" s="6">
        <v>3286341833614</v>
      </c>
      <c r="C2288" s="5" t="s">
        <v>4286</v>
      </c>
      <c r="D2288" s="5" t="s">
        <v>4568</v>
      </c>
      <c r="E2288" s="12">
        <v>136.5</v>
      </c>
      <c r="F2288" s="5" t="s">
        <v>61</v>
      </c>
      <c r="G2288" s="5">
        <v>2057015</v>
      </c>
      <c r="H2288" s="36" t="s">
        <v>4286</v>
      </c>
      <c r="I2288" s="5">
        <v>205</v>
      </c>
      <c r="J2288" s="5">
        <v>70</v>
      </c>
      <c r="K2288" s="5">
        <v>15</v>
      </c>
      <c r="L2288" s="5" t="s">
        <v>4562</v>
      </c>
      <c r="M2288" s="5">
        <v>106</v>
      </c>
      <c r="N2288" s="5"/>
      <c r="O2288" s="5" t="s">
        <v>50</v>
      </c>
      <c r="P2288" s="5"/>
      <c r="Q2288" s="5" t="s">
        <v>26</v>
      </c>
      <c r="R2288" s="5" t="s">
        <v>27</v>
      </c>
      <c r="S2288" s="5">
        <v>72</v>
      </c>
      <c r="T2288" s="5" t="s">
        <v>35</v>
      </c>
      <c r="U2288" s="5" t="s">
        <v>23</v>
      </c>
      <c r="V2288" s="5" t="s">
        <v>4279</v>
      </c>
      <c r="W2288" s="12">
        <v>136.5</v>
      </c>
      <c r="X2288" s="7">
        <f t="shared" si="140"/>
        <v>0.32</v>
      </c>
      <c r="Y2288" s="5">
        <f t="shared" si="141"/>
        <v>92.82</v>
      </c>
      <c r="AI2288" t="e">
        <f>VLOOKUP(A2288,NP!$A:$B,2,FALSE)</f>
        <v>#N/A</v>
      </c>
      <c r="AJ2288">
        <f t="shared" si="142"/>
        <v>0</v>
      </c>
      <c r="AK2288">
        <f>VLOOKUP(F2288,Kondition!$B$4:$AG$31,9,FALSE)*100</f>
        <v>32</v>
      </c>
      <c r="AL2288" t="e">
        <f t="shared" si="143"/>
        <v>#REF!</v>
      </c>
      <c r="AM2288">
        <v>16</v>
      </c>
    </row>
    <row r="2289" spans="1:39" x14ac:dyDescent="0.3">
      <c r="A2289" s="5">
        <v>10212218</v>
      </c>
      <c r="B2289" s="6">
        <v>3286341833515</v>
      </c>
      <c r="C2289" s="5" t="s">
        <v>4286</v>
      </c>
      <c r="D2289" s="5" t="s">
        <v>4569</v>
      </c>
      <c r="E2289" s="12">
        <v>142.5</v>
      </c>
      <c r="F2289" s="5" t="s">
        <v>61</v>
      </c>
      <c r="G2289" s="5">
        <v>2157015</v>
      </c>
      <c r="H2289" s="36" t="s">
        <v>4286</v>
      </c>
      <c r="I2289" s="5">
        <v>215</v>
      </c>
      <c r="J2289" s="5">
        <v>70</v>
      </c>
      <c r="K2289" s="5">
        <v>15</v>
      </c>
      <c r="L2289" s="5" t="s">
        <v>4562</v>
      </c>
      <c r="M2289" s="5">
        <v>109</v>
      </c>
      <c r="N2289" s="5"/>
      <c r="O2289" s="5" t="s">
        <v>50</v>
      </c>
      <c r="P2289" s="5"/>
      <c r="Q2289" s="5" t="s">
        <v>26</v>
      </c>
      <c r="R2289" s="5" t="s">
        <v>27</v>
      </c>
      <c r="S2289" s="5">
        <v>73</v>
      </c>
      <c r="T2289" s="5" t="s">
        <v>22</v>
      </c>
      <c r="U2289" s="5" t="s">
        <v>23</v>
      </c>
      <c r="V2289" s="5" t="s">
        <v>4279</v>
      </c>
      <c r="W2289" s="12">
        <v>142.5</v>
      </c>
      <c r="X2289" s="7">
        <f t="shared" si="140"/>
        <v>0.32</v>
      </c>
      <c r="Y2289" s="5">
        <f t="shared" si="141"/>
        <v>96.899999999999991</v>
      </c>
      <c r="AI2289" t="e">
        <f>VLOOKUP(A2289,NP!$A:$B,2,FALSE)</f>
        <v>#N/A</v>
      </c>
      <c r="AJ2289">
        <f t="shared" si="142"/>
        <v>0</v>
      </c>
      <c r="AK2289">
        <f>VLOOKUP(F2289,Kondition!$B$4:$AG$31,9,FALSE)*100</f>
        <v>32</v>
      </c>
      <c r="AL2289" t="e">
        <f t="shared" si="143"/>
        <v>#REF!</v>
      </c>
      <c r="AM2289">
        <v>16</v>
      </c>
    </row>
    <row r="2290" spans="1:39" x14ac:dyDescent="0.3">
      <c r="A2290" s="5">
        <v>10212219</v>
      </c>
      <c r="B2290" s="6">
        <v>3286341833416</v>
      </c>
      <c r="C2290" s="5" t="s">
        <v>4286</v>
      </c>
      <c r="D2290" s="5" t="s">
        <v>4570</v>
      </c>
      <c r="E2290" s="12">
        <v>146.5</v>
      </c>
      <c r="F2290" s="5" t="s">
        <v>61</v>
      </c>
      <c r="G2290" s="5">
        <v>2057516</v>
      </c>
      <c r="H2290" s="36" t="s">
        <v>4286</v>
      </c>
      <c r="I2290" s="5">
        <v>205</v>
      </c>
      <c r="J2290" s="5">
        <v>75</v>
      </c>
      <c r="K2290" s="5">
        <v>16</v>
      </c>
      <c r="L2290" s="5" t="s">
        <v>4562</v>
      </c>
      <c r="M2290" s="5">
        <v>110</v>
      </c>
      <c r="N2290" s="5"/>
      <c r="O2290" s="5" t="s">
        <v>50</v>
      </c>
      <c r="P2290" s="5"/>
      <c r="Q2290" s="5" t="s">
        <v>26</v>
      </c>
      <c r="R2290" s="5" t="s">
        <v>27</v>
      </c>
      <c r="S2290" s="5">
        <v>72</v>
      </c>
      <c r="T2290" s="5" t="s">
        <v>35</v>
      </c>
      <c r="U2290" s="5" t="s">
        <v>23</v>
      </c>
      <c r="V2290" s="5" t="s">
        <v>4279</v>
      </c>
      <c r="W2290" s="12">
        <v>146.5</v>
      </c>
      <c r="X2290" s="7">
        <f t="shared" si="140"/>
        <v>0.34</v>
      </c>
      <c r="Y2290" s="5">
        <f t="shared" si="141"/>
        <v>96.689999999999984</v>
      </c>
      <c r="AI2290" t="e">
        <f>VLOOKUP(A2290,NP!$A:$B,2,FALSE)</f>
        <v>#N/A</v>
      </c>
      <c r="AJ2290">
        <f t="shared" si="142"/>
        <v>0</v>
      </c>
      <c r="AK2290">
        <f>VLOOKUP(F2290,Kondition!$B$4:$AG$31,12,FALSE)*100</f>
        <v>34</v>
      </c>
      <c r="AL2290" t="e">
        <f t="shared" si="143"/>
        <v>#REF!</v>
      </c>
      <c r="AM2290">
        <v>16</v>
      </c>
    </row>
    <row r="2291" spans="1:39" x14ac:dyDescent="0.3">
      <c r="A2291" s="5">
        <v>10212220</v>
      </c>
      <c r="B2291" s="6">
        <v>3286341882711</v>
      </c>
      <c r="C2291" s="5" t="s">
        <v>4286</v>
      </c>
      <c r="D2291" s="5" t="s">
        <v>4571</v>
      </c>
      <c r="E2291" s="12">
        <v>158</v>
      </c>
      <c r="F2291" s="5" t="s">
        <v>61</v>
      </c>
      <c r="G2291" s="5">
        <v>2156016</v>
      </c>
      <c r="H2291" s="36" t="s">
        <v>4286</v>
      </c>
      <c r="I2291" s="5">
        <v>215</v>
      </c>
      <c r="J2291" s="5">
        <v>60</v>
      </c>
      <c r="K2291" s="5">
        <v>16</v>
      </c>
      <c r="L2291" s="5" t="s">
        <v>4562</v>
      </c>
      <c r="M2291" s="5">
        <v>103</v>
      </c>
      <c r="N2291" s="5"/>
      <c r="O2291" s="5" t="s">
        <v>33</v>
      </c>
      <c r="P2291" s="5"/>
      <c r="Q2291" s="5" t="s">
        <v>26</v>
      </c>
      <c r="R2291" s="5" t="s">
        <v>27</v>
      </c>
      <c r="S2291" s="5">
        <v>73</v>
      </c>
      <c r="T2291" s="5" t="s">
        <v>22</v>
      </c>
      <c r="U2291" s="5" t="s">
        <v>23</v>
      </c>
      <c r="V2291" s="5" t="s">
        <v>4279</v>
      </c>
      <c r="W2291" s="12">
        <v>158</v>
      </c>
      <c r="X2291" s="7">
        <f t="shared" si="140"/>
        <v>0.34</v>
      </c>
      <c r="Y2291" s="5">
        <f t="shared" si="141"/>
        <v>104.27999999999999</v>
      </c>
      <c r="AI2291" t="e">
        <f>VLOOKUP(A2291,NP!$A:$B,2,FALSE)</f>
        <v>#N/A</v>
      </c>
      <c r="AJ2291">
        <f t="shared" si="142"/>
        <v>0</v>
      </c>
      <c r="AK2291">
        <f>VLOOKUP(F2291,Kondition!$B$4:$AG$31,12,FALSE)*100</f>
        <v>34</v>
      </c>
      <c r="AL2291" t="e">
        <f t="shared" si="143"/>
        <v>#REF!</v>
      </c>
      <c r="AM2291">
        <v>16</v>
      </c>
    </row>
    <row r="2292" spans="1:39" x14ac:dyDescent="0.3">
      <c r="A2292" s="5">
        <v>10212221</v>
      </c>
      <c r="B2292" s="6">
        <v>3286341833218</v>
      </c>
      <c r="C2292" s="5" t="s">
        <v>4286</v>
      </c>
      <c r="D2292" s="5" t="s">
        <v>4572</v>
      </c>
      <c r="E2292" s="12">
        <v>179</v>
      </c>
      <c r="F2292" s="5" t="s">
        <v>61</v>
      </c>
      <c r="G2292" s="5">
        <v>2157516</v>
      </c>
      <c r="H2292" s="36" t="s">
        <v>4286</v>
      </c>
      <c r="I2292" s="5">
        <v>215</v>
      </c>
      <c r="J2292" s="5">
        <v>75</v>
      </c>
      <c r="K2292" s="5">
        <v>16</v>
      </c>
      <c r="L2292" s="5" t="s">
        <v>4562</v>
      </c>
      <c r="M2292" s="5">
        <v>113</v>
      </c>
      <c r="N2292" s="5"/>
      <c r="O2292" s="5" t="s">
        <v>50</v>
      </c>
      <c r="P2292" s="5"/>
      <c r="Q2292" s="5" t="s">
        <v>26</v>
      </c>
      <c r="R2292" s="5" t="s">
        <v>27</v>
      </c>
      <c r="S2292" s="5">
        <v>73</v>
      </c>
      <c r="T2292" s="5" t="s">
        <v>22</v>
      </c>
      <c r="U2292" s="5" t="s">
        <v>23</v>
      </c>
      <c r="V2292" s="5" t="s">
        <v>4279</v>
      </c>
      <c r="W2292" s="12">
        <v>179</v>
      </c>
      <c r="X2292" s="7">
        <f t="shared" si="140"/>
        <v>0.34</v>
      </c>
      <c r="Y2292" s="5">
        <f t="shared" si="141"/>
        <v>118.13999999999999</v>
      </c>
      <c r="AI2292" t="e">
        <f>VLOOKUP(A2292,NP!$A:$B,2,FALSE)</f>
        <v>#N/A</v>
      </c>
      <c r="AJ2292">
        <f t="shared" si="142"/>
        <v>0</v>
      </c>
      <c r="AK2292">
        <f>VLOOKUP(F2292,Kondition!$B$4:$AG$31,12,FALSE)*100</f>
        <v>34</v>
      </c>
      <c r="AL2292" t="e">
        <f t="shared" si="143"/>
        <v>#REF!</v>
      </c>
      <c r="AM2292">
        <v>16</v>
      </c>
    </row>
    <row r="2293" spans="1:39" x14ac:dyDescent="0.3">
      <c r="A2293" s="5">
        <v>10212222</v>
      </c>
      <c r="B2293" s="6">
        <v>3286341833010</v>
      </c>
      <c r="C2293" s="5" t="s">
        <v>4286</v>
      </c>
      <c r="D2293" s="5" t="s">
        <v>4573</v>
      </c>
      <c r="E2293" s="12">
        <v>141.5</v>
      </c>
      <c r="F2293" s="5" t="s">
        <v>61</v>
      </c>
      <c r="G2293" s="5">
        <v>2056515</v>
      </c>
      <c r="H2293" s="36" t="s">
        <v>4286</v>
      </c>
      <c r="I2293" s="5">
        <v>205</v>
      </c>
      <c r="J2293" s="5">
        <v>65</v>
      </c>
      <c r="K2293" s="5">
        <v>15</v>
      </c>
      <c r="L2293" s="5" t="s">
        <v>4562</v>
      </c>
      <c r="M2293" s="5">
        <v>102</v>
      </c>
      <c r="N2293" s="5"/>
      <c r="O2293" s="5" t="s">
        <v>33</v>
      </c>
      <c r="P2293" s="5"/>
      <c r="Q2293" s="5" t="s">
        <v>26</v>
      </c>
      <c r="R2293" s="5" t="s">
        <v>27</v>
      </c>
      <c r="S2293" s="5">
        <v>72</v>
      </c>
      <c r="T2293" s="5" t="s">
        <v>35</v>
      </c>
      <c r="U2293" s="5" t="s">
        <v>23</v>
      </c>
      <c r="V2293" s="5" t="s">
        <v>4279</v>
      </c>
      <c r="W2293" s="12">
        <v>141.5</v>
      </c>
      <c r="X2293" s="7">
        <f t="shared" si="140"/>
        <v>0.32</v>
      </c>
      <c r="Y2293" s="5">
        <f t="shared" si="141"/>
        <v>96.219999999999985</v>
      </c>
      <c r="AI2293" t="e">
        <f>VLOOKUP(A2293,NP!$A:$B,2,FALSE)</f>
        <v>#N/A</v>
      </c>
      <c r="AJ2293">
        <f t="shared" si="142"/>
        <v>0</v>
      </c>
      <c r="AK2293">
        <f>VLOOKUP(F2293,Kondition!$B$4:$AG$31,9,FALSE)*100</f>
        <v>32</v>
      </c>
      <c r="AL2293" t="e">
        <f t="shared" si="143"/>
        <v>#REF!</v>
      </c>
      <c r="AM2293">
        <v>16</v>
      </c>
    </row>
    <row r="2294" spans="1:39" x14ac:dyDescent="0.3">
      <c r="A2294" s="5">
        <v>10212223</v>
      </c>
      <c r="B2294" s="6">
        <v>3286341832914</v>
      </c>
      <c r="C2294" s="5" t="s">
        <v>4286</v>
      </c>
      <c r="D2294" s="5" t="s">
        <v>4574</v>
      </c>
      <c r="E2294" s="12">
        <v>112.5</v>
      </c>
      <c r="F2294" s="5" t="s">
        <v>61</v>
      </c>
      <c r="G2294" s="5">
        <v>1657014</v>
      </c>
      <c r="H2294" s="36" t="s">
        <v>4286</v>
      </c>
      <c r="I2294" s="5">
        <v>165</v>
      </c>
      <c r="J2294" s="5">
        <v>70</v>
      </c>
      <c r="K2294" s="5">
        <v>14</v>
      </c>
      <c r="L2294" s="5" t="s">
        <v>4562</v>
      </c>
      <c r="M2294" s="5">
        <v>89</v>
      </c>
      <c r="N2294" s="5"/>
      <c r="O2294" s="5" t="s">
        <v>50</v>
      </c>
      <c r="P2294" s="5"/>
      <c r="Q2294" s="5" t="s">
        <v>26</v>
      </c>
      <c r="R2294" s="5" t="s">
        <v>27</v>
      </c>
      <c r="S2294" s="5">
        <v>72</v>
      </c>
      <c r="T2294" s="5" t="s">
        <v>35</v>
      </c>
      <c r="U2294" s="5" t="s">
        <v>23</v>
      </c>
      <c r="V2294" s="5" t="s">
        <v>4279</v>
      </c>
      <c r="W2294" s="12">
        <v>112.5</v>
      </c>
      <c r="X2294" s="7">
        <f t="shared" si="140"/>
        <v>0.32</v>
      </c>
      <c r="Y2294" s="5">
        <f t="shared" si="141"/>
        <v>76.5</v>
      </c>
      <c r="AI2294" t="e">
        <f>VLOOKUP(A2294,NP!$A:$B,2,FALSE)</f>
        <v>#N/A</v>
      </c>
      <c r="AJ2294">
        <f t="shared" si="142"/>
        <v>0</v>
      </c>
      <c r="AK2294">
        <f>VLOOKUP(F2294,Kondition!$B$4:$AG$31,6,FALSE)*100</f>
        <v>32</v>
      </c>
      <c r="AL2294" t="e">
        <f t="shared" si="143"/>
        <v>#REF!</v>
      </c>
      <c r="AM2294">
        <v>16</v>
      </c>
    </row>
    <row r="2295" spans="1:39" x14ac:dyDescent="0.3">
      <c r="A2295" s="5">
        <v>10212224</v>
      </c>
      <c r="B2295" s="6">
        <v>3286341832815</v>
      </c>
      <c r="C2295" s="5" t="s">
        <v>4286</v>
      </c>
      <c r="D2295" s="5" t="s">
        <v>4575</v>
      </c>
      <c r="E2295" s="12">
        <v>143</v>
      </c>
      <c r="F2295" s="5" t="s">
        <v>61</v>
      </c>
      <c r="G2295" s="5">
        <v>1956016</v>
      </c>
      <c r="H2295" s="36" t="s">
        <v>4286</v>
      </c>
      <c r="I2295" s="5">
        <v>195</v>
      </c>
      <c r="J2295" s="5">
        <v>60</v>
      </c>
      <c r="K2295" s="5">
        <v>16</v>
      </c>
      <c r="L2295" s="5" t="s">
        <v>4562</v>
      </c>
      <c r="M2295" s="5">
        <v>99</v>
      </c>
      <c r="N2295" s="5"/>
      <c r="O2295" s="5" t="s">
        <v>33</v>
      </c>
      <c r="P2295" s="5"/>
      <c r="Q2295" s="5" t="s">
        <v>20</v>
      </c>
      <c r="R2295" s="5" t="s">
        <v>27</v>
      </c>
      <c r="S2295" s="5">
        <v>72</v>
      </c>
      <c r="T2295" s="5" t="s">
        <v>35</v>
      </c>
      <c r="U2295" s="5" t="s">
        <v>23</v>
      </c>
      <c r="V2295" s="5" t="s">
        <v>4279</v>
      </c>
      <c r="W2295" s="12">
        <v>143</v>
      </c>
      <c r="X2295" s="7">
        <f t="shared" si="140"/>
        <v>0.34</v>
      </c>
      <c r="Y2295" s="5">
        <f t="shared" si="141"/>
        <v>94.38</v>
      </c>
      <c r="AI2295" t="e">
        <f>VLOOKUP(A2295,NP!$A:$B,2,FALSE)</f>
        <v>#N/A</v>
      </c>
      <c r="AJ2295">
        <f t="shared" si="142"/>
        <v>0</v>
      </c>
      <c r="AK2295">
        <f>VLOOKUP(F2295,Kondition!$B$4:$AG$31,12,FALSE)*100</f>
        <v>34</v>
      </c>
      <c r="AL2295" t="e">
        <f t="shared" si="143"/>
        <v>#REF!</v>
      </c>
      <c r="AM2295">
        <v>16</v>
      </c>
    </row>
    <row r="2296" spans="1:39" x14ac:dyDescent="0.3">
      <c r="A2296" s="5">
        <v>10212225</v>
      </c>
      <c r="B2296" s="6">
        <v>3286341832716</v>
      </c>
      <c r="C2296" s="5" t="s">
        <v>4286</v>
      </c>
      <c r="D2296" s="5" t="s">
        <v>4576</v>
      </c>
      <c r="E2296" s="12">
        <v>177</v>
      </c>
      <c r="F2296" s="5" t="s">
        <v>61</v>
      </c>
      <c r="G2296" s="5">
        <v>2256516</v>
      </c>
      <c r="H2296" s="36" t="s">
        <v>4286</v>
      </c>
      <c r="I2296" s="5">
        <v>225</v>
      </c>
      <c r="J2296" s="5">
        <v>65</v>
      </c>
      <c r="K2296" s="5">
        <v>16</v>
      </c>
      <c r="L2296" s="5" t="s">
        <v>4562</v>
      </c>
      <c r="M2296" s="5">
        <v>112</v>
      </c>
      <c r="N2296" s="5"/>
      <c r="O2296" s="5" t="s">
        <v>50</v>
      </c>
      <c r="P2296" s="5"/>
      <c r="Q2296" s="5" t="s">
        <v>26</v>
      </c>
      <c r="R2296" s="5" t="s">
        <v>27</v>
      </c>
      <c r="S2296" s="5">
        <v>73</v>
      </c>
      <c r="T2296" s="5" t="s">
        <v>22</v>
      </c>
      <c r="U2296" s="5" t="s">
        <v>23</v>
      </c>
      <c r="V2296" s="5" t="s">
        <v>4279</v>
      </c>
      <c r="W2296" s="12">
        <v>177</v>
      </c>
      <c r="X2296" s="7">
        <f t="shared" ref="X2296:X2359" si="144">IF(AJ2296&gt;0,"NP",AK2296/100)</f>
        <v>0.34</v>
      </c>
      <c r="Y2296" s="5">
        <f t="shared" ref="Y2296:Y2359" si="145">IF(AJ2296&gt;0,AI2296,E2296*(100%-X2296))</f>
        <v>116.81999999999998</v>
      </c>
      <c r="AI2296" t="e">
        <f>VLOOKUP(A2296,NP!$A:$B,2,FALSE)</f>
        <v>#N/A</v>
      </c>
      <c r="AJ2296">
        <f t="shared" ref="AJ2296:AJ2359" si="146">_xlfn.IFNA(AI2296,0)</f>
        <v>0</v>
      </c>
      <c r="AK2296">
        <f>VLOOKUP(F2296,Kondition!$B$4:$AG$31,12,FALSE)*100</f>
        <v>34</v>
      </c>
      <c r="AL2296" t="e">
        <f t="shared" ref="AL2296:AL2359" si="147">$AI$1&amp;F2296&amp;K2296</f>
        <v>#REF!</v>
      </c>
      <c r="AM2296">
        <v>16</v>
      </c>
    </row>
    <row r="2297" spans="1:39" x14ac:dyDescent="0.3">
      <c r="A2297" s="5">
        <v>10212226</v>
      </c>
      <c r="B2297" s="6">
        <v>3286341832617</v>
      </c>
      <c r="C2297" s="5" t="s">
        <v>4286</v>
      </c>
      <c r="D2297" s="5" t="s">
        <v>4577</v>
      </c>
      <c r="E2297" s="12">
        <v>149</v>
      </c>
      <c r="F2297" s="5" t="s">
        <v>61</v>
      </c>
      <c r="G2297" s="5">
        <v>1956516</v>
      </c>
      <c r="H2297" s="36" t="s">
        <v>4286</v>
      </c>
      <c r="I2297" s="5">
        <v>195</v>
      </c>
      <c r="J2297" s="5">
        <v>65</v>
      </c>
      <c r="K2297" s="5">
        <v>16</v>
      </c>
      <c r="L2297" s="5" t="s">
        <v>4562</v>
      </c>
      <c r="M2297" s="5">
        <v>104</v>
      </c>
      <c r="N2297" s="5"/>
      <c r="O2297" s="5" t="s">
        <v>33</v>
      </c>
      <c r="P2297" s="5"/>
      <c r="Q2297" s="5" t="s">
        <v>26</v>
      </c>
      <c r="R2297" s="5" t="s">
        <v>27</v>
      </c>
      <c r="S2297" s="5">
        <v>72</v>
      </c>
      <c r="T2297" s="5" t="s">
        <v>35</v>
      </c>
      <c r="U2297" s="5" t="s">
        <v>23</v>
      </c>
      <c r="V2297" s="5" t="s">
        <v>4279</v>
      </c>
      <c r="W2297" s="12">
        <v>149</v>
      </c>
      <c r="X2297" s="7">
        <f t="shared" si="144"/>
        <v>0.34</v>
      </c>
      <c r="Y2297" s="5">
        <f t="shared" si="145"/>
        <v>98.339999999999989</v>
      </c>
      <c r="AI2297" t="e">
        <f>VLOOKUP(A2297,NP!$A:$B,2,FALSE)</f>
        <v>#N/A</v>
      </c>
      <c r="AJ2297">
        <f t="shared" si="146"/>
        <v>0</v>
      </c>
      <c r="AK2297">
        <f>VLOOKUP(F2297,Kondition!$B$4:$AG$31,12,FALSE)*100</f>
        <v>34</v>
      </c>
      <c r="AL2297" t="e">
        <f t="shared" si="147"/>
        <v>#REF!</v>
      </c>
      <c r="AM2297">
        <v>16</v>
      </c>
    </row>
    <row r="2298" spans="1:39" x14ac:dyDescent="0.3">
      <c r="A2298" s="5">
        <v>10212227</v>
      </c>
      <c r="B2298" s="6">
        <v>3286341832518</v>
      </c>
      <c r="C2298" s="5" t="s">
        <v>4286</v>
      </c>
      <c r="D2298" s="5" t="s">
        <v>4578</v>
      </c>
      <c r="E2298" s="12">
        <v>154</v>
      </c>
      <c r="F2298" s="5" t="s">
        <v>61</v>
      </c>
      <c r="G2298" s="5">
        <v>2056516</v>
      </c>
      <c r="H2298" s="36" t="s">
        <v>4286</v>
      </c>
      <c r="I2298" s="5">
        <v>205</v>
      </c>
      <c r="J2298" s="5">
        <v>65</v>
      </c>
      <c r="K2298" s="5">
        <v>16</v>
      </c>
      <c r="L2298" s="5" t="s">
        <v>4562</v>
      </c>
      <c r="M2298" s="5">
        <v>107</v>
      </c>
      <c r="N2298" s="5"/>
      <c r="O2298" s="5" t="s">
        <v>33</v>
      </c>
      <c r="P2298" s="5"/>
      <c r="Q2298" s="5" t="s">
        <v>26</v>
      </c>
      <c r="R2298" s="5" t="s">
        <v>27</v>
      </c>
      <c r="S2298" s="5">
        <v>73</v>
      </c>
      <c r="T2298" s="5" t="s">
        <v>22</v>
      </c>
      <c r="U2298" s="5" t="s">
        <v>23</v>
      </c>
      <c r="V2298" s="5" t="s">
        <v>4279</v>
      </c>
      <c r="W2298" s="12">
        <v>154</v>
      </c>
      <c r="X2298" s="7">
        <f t="shared" si="144"/>
        <v>0.34</v>
      </c>
      <c r="Y2298" s="5">
        <f t="shared" si="145"/>
        <v>101.63999999999999</v>
      </c>
      <c r="AI2298" t="e">
        <f>VLOOKUP(A2298,NP!$A:$B,2,FALSE)</f>
        <v>#N/A</v>
      </c>
      <c r="AJ2298">
        <f t="shared" si="146"/>
        <v>0</v>
      </c>
      <c r="AK2298">
        <f>VLOOKUP(F2298,Kondition!$B$4:$AG$31,12,FALSE)*100</f>
        <v>34</v>
      </c>
      <c r="AL2298" t="e">
        <f t="shared" si="147"/>
        <v>#REF!</v>
      </c>
      <c r="AM2298">
        <v>16</v>
      </c>
    </row>
    <row r="2299" spans="1:39" x14ac:dyDescent="0.3">
      <c r="A2299" s="5">
        <v>10212228</v>
      </c>
      <c r="B2299" s="6">
        <v>3286341832419</v>
      </c>
      <c r="C2299" s="5" t="s">
        <v>4286</v>
      </c>
      <c r="D2299" s="5" t="s">
        <v>4579</v>
      </c>
      <c r="E2299" s="12">
        <v>143.5</v>
      </c>
      <c r="F2299" s="5" t="s">
        <v>61</v>
      </c>
      <c r="G2299" s="5">
        <v>2156516</v>
      </c>
      <c r="H2299" s="36" t="s">
        <v>4286</v>
      </c>
      <c r="I2299" s="5">
        <v>215</v>
      </c>
      <c r="J2299" s="5">
        <v>65</v>
      </c>
      <c r="K2299" s="5">
        <v>16</v>
      </c>
      <c r="L2299" s="5" t="s">
        <v>4562</v>
      </c>
      <c r="M2299" s="5">
        <v>106</v>
      </c>
      <c r="N2299" s="5"/>
      <c r="O2299" s="5" t="s">
        <v>33</v>
      </c>
      <c r="P2299" s="5"/>
      <c r="Q2299" s="5" t="s">
        <v>26</v>
      </c>
      <c r="R2299" s="5" t="s">
        <v>27</v>
      </c>
      <c r="S2299" s="5">
        <v>73</v>
      </c>
      <c r="T2299" s="5" t="s">
        <v>22</v>
      </c>
      <c r="U2299" s="5" t="s">
        <v>23</v>
      </c>
      <c r="V2299" s="5" t="s">
        <v>4279</v>
      </c>
      <c r="W2299" s="12">
        <v>143.5</v>
      </c>
      <c r="X2299" s="7">
        <f t="shared" si="144"/>
        <v>0.34</v>
      </c>
      <c r="Y2299" s="5">
        <f t="shared" si="145"/>
        <v>94.71</v>
      </c>
      <c r="AI2299" t="e">
        <f>VLOOKUP(A2299,NP!$A:$B,2,FALSE)</f>
        <v>#N/A</v>
      </c>
      <c r="AJ2299">
        <f t="shared" si="146"/>
        <v>0</v>
      </c>
      <c r="AK2299">
        <f>VLOOKUP(F2299,Kondition!$B$4:$AG$31,12,FALSE)*100</f>
        <v>34</v>
      </c>
      <c r="AL2299" t="e">
        <f t="shared" si="147"/>
        <v>#REF!</v>
      </c>
      <c r="AM2299">
        <v>16</v>
      </c>
    </row>
    <row r="2300" spans="1:39" x14ac:dyDescent="0.3">
      <c r="A2300" s="5">
        <v>10212229</v>
      </c>
      <c r="B2300" s="6">
        <v>3286341832310</v>
      </c>
      <c r="C2300" s="5" t="s">
        <v>4286</v>
      </c>
      <c r="D2300" s="5" t="s">
        <v>4580</v>
      </c>
      <c r="E2300" s="12">
        <v>113.5</v>
      </c>
      <c r="F2300" s="5" t="s">
        <v>61</v>
      </c>
      <c r="G2300" s="5">
        <v>1756514</v>
      </c>
      <c r="H2300" s="36" t="s">
        <v>4286</v>
      </c>
      <c r="I2300" s="5">
        <v>175</v>
      </c>
      <c r="J2300" s="5">
        <v>65</v>
      </c>
      <c r="K2300" s="5">
        <v>14</v>
      </c>
      <c r="L2300" s="5" t="s">
        <v>4562</v>
      </c>
      <c r="M2300" s="5">
        <v>90</v>
      </c>
      <c r="N2300" s="5"/>
      <c r="O2300" s="5" t="s">
        <v>33</v>
      </c>
      <c r="P2300" s="5"/>
      <c r="Q2300" s="5" t="s">
        <v>20</v>
      </c>
      <c r="R2300" s="5" t="s">
        <v>27</v>
      </c>
      <c r="S2300" s="5">
        <v>72</v>
      </c>
      <c r="T2300" s="5" t="s">
        <v>35</v>
      </c>
      <c r="U2300" s="5" t="s">
        <v>23</v>
      </c>
      <c r="V2300" s="5" t="s">
        <v>4279</v>
      </c>
      <c r="W2300" s="12">
        <v>113.5</v>
      </c>
      <c r="X2300" s="7">
        <f t="shared" si="144"/>
        <v>0.32</v>
      </c>
      <c r="Y2300" s="5">
        <f t="shared" si="145"/>
        <v>77.179999999999993</v>
      </c>
      <c r="AI2300" t="e">
        <f>VLOOKUP(A2300,NP!$A:$B,2,FALSE)</f>
        <v>#N/A</v>
      </c>
      <c r="AJ2300">
        <f t="shared" si="146"/>
        <v>0</v>
      </c>
      <c r="AK2300">
        <f>VLOOKUP(F2300,Kondition!$B$4:$AG$31,6,FALSE)*100</f>
        <v>32</v>
      </c>
      <c r="AL2300" t="e">
        <f t="shared" si="147"/>
        <v>#REF!</v>
      </c>
      <c r="AM2300">
        <v>16</v>
      </c>
    </row>
    <row r="2301" spans="1:39" x14ac:dyDescent="0.3">
      <c r="A2301" s="5">
        <v>10212230</v>
      </c>
      <c r="B2301" s="6">
        <v>3286341833317</v>
      </c>
      <c r="C2301" s="5" t="s">
        <v>4286</v>
      </c>
      <c r="D2301" s="5" t="s">
        <v>4581</v>
      </c>
      <c r="E2301" s="12">
        <v>128</v>
      </c>
      <c r="F2301" s="5" t="s">
        <v>61</v>
      </c>
      <c r="G2301" s="5">
        <v>1957516</v>
      </c>
      <c r="H2301" s="36" t="s">
        <v>4286</v>
      </c>
      <c r="I2301" s="5">
        <v>195</v>
      </c>
      <c r="J2301" s="5">
        <v>75</v>
      </c>
      <c r="K2301" s="5">
        <v>16</v>
      </c>
      <c r="L2301" s="5" t="s">
        <v>4562</v>
      </c>
      <c r="M2301" s="5">
        <v>107</v>
      </c>
      <c r="N2301" s="5"/>
      <c r="O2301" s="5" t="s">
        <v>50</v>
      </c>
      <c r="P2301" s="5"/>
      <c r="Q2301" s="5" t="s">
        <v>26</v>
      </c>
      <c r="R2301" s="5" t="s">
        <v>27</v>
      </c>
      <c r="S2301" s="5">
        <v>72</v>
      </c>
      <c r="T2301" s="5" t="s">
        <v>35</v>
      </c>
      <c r="U2301" s="5" t="s">
        <v>23</v>
      </c>
      <c r="V2301" s="5" t="s">
        <v>4279</v>
      </c>
      <c r="W2301" s="12">
        <v>128</v>
      </c>
      <c r="X2301" s="7">
        <f t="shared" si="144"/>
        <v>0.34</v>
      </c>
      <c r="Y2301" s="5">
        <f t="shared" si="145"/>
        <v>84.47999999999999</v>
      </c>
      <c r="AI2301" t="e">
        <f>VLOOKUP(A2301,NP!$A:$B,2,FALSE)</f>
        <v>#N/A</v>
      </c>
      <c r="AJ2301">
        <f t="shared" si="146"/>
        <v>0</v>
      </c>
      <c r="AK2301">
        <f>VLOOKUP(F2301,Kondition!$B$4:$AG$31,12,FALSE)*100</f>
        <v>34</v>
      </c>
      <c r="AL2301" t="e">
        <f t="shared" si="147"/>
        <v>#REF!</v>
      </c>
      <c r="AM2301">
        <v>16</v>
      </c>
    </row>
    <row r="2302" spans="1:39" x14ac:dyDescent="0.3">
      <c r="A2302" s="5">
        <v>10211390</v>
      </c>
      <c r="B2302" s="6">
        <v>3286340880817</v>
      </c>
      <c r="C2302" s="5" t="s">
        <v>2294</v>
      </c>
      <c r="D2302" s="5" t="s">
        <v>5436</v>
      </c>
      <c r="E2302" s="12">
        <v>194</v>
      </c>
      <c r="F2302" s="5" t="s">
        <v>61</v>
      </c>
      <c r="G2302" s="5">
        <v>2356017</v>
      </c>
      <c r="H2302" s="36" t="s">
        <v>2294</v>
      </c>
      <c r="I2302" s="5">
        <v>235</v>
      </c>
      <c r="J2302" s="5">
        <v>60</v>
      </c>
      <c r="K2302" s="5">
        <v>17</v>
      </c>
      <c r="L2302" s="5" t="s">
        <v>5437</v>
      </c>
      <c r="M2302" s="5">
        <v>102</v>
      </c>
      <c r="N2302" s="5"/>
      <c r="O2302" s="5" t="s">
        <v>19</v>
      </c>
      <c r="P2302" s="5"/>
      <c r="Q2302" s="5" t="s">
        <v>26</v>
      </c>
      <c r="R2302" s="5" t="s">
        <v>27</v>
      </c>
      <c r="S2302" s="5">
        <v>72</v>
      </c>
      <c r="T2302" s="5" t="s">
        <v>22</v>
      </c>
      <c r="U2302" s="5" t="s">
        <v>23</v>
      </c>
      <c r="V2302" s="5" t="s">
        <v>24</v>
      </c>
      <c r="W2302" s="12">
        <v>194</v>
      </c>
      <c r="X2302" s="7" t="str">
        <f t="shared" si="144"/>
        <v>NP</v>
      </c>
      <c r="Y2302" s="5">
        <f t="shared" si="145"/>
        <v>127.5</v>
      </c>
      <c r="AI2302">
        <f>VLOOKUP(A2302,NP!$A:$B,2,FALSE)</f>
        <v>127.5</v>
      </c>
      <c r="AJ2302">
        <f t="shared" si="146"/>
        <v>127.5</v>
      </c>
      <c r="AK2302">
        <f>VLOOKUP(F2302,Kondition!$B$4:$AG$31,15,FALSE)*100</f>
        <v>34</v>
      </c>
      <c r="AL2302" t="e">
        <f t="shared" si="147"/>
        <v>#REF!</v>
      </c>
      <c r="AM2302">
        <v>17</v>
      </c>
    </row>
    <row r="2303" spans="1:39" x14ac:dyDescent="0.3">
      <c r="A2303" s="5">
        <v>10211391</v>
      </c>
      <c r="B2303" s="6">
        <v>3286340880312</v>
      </c>
      <c r="C2303" s="5" t="s">
        <v>2294</v>
      </c>
      <c r="D2303" s="5" t="s">
        <v>5438</v>
      </c>
      <c r="E2303" s="12">
        <v>110</v>
      </c>
      <c r="F2303" s="5" t="s">
        <v>61</v>
      </c>
      <c r="G2303" s="5">
        <v>2156516</v>
      </c>
      <c r="H2303" s="36" t="s">
        <v>2294</v>
      </c>
      <c r="I2303" s="5">
        <v>215</v>
      </c>
      <c r="J2303" s="5">
        <v>65</v>
      </c>
      <c r="K2303" s="5">
        <v>16</v>
      </c>
      <c r="L2303" s="5" t="s">
        <v>5437</v>
      </c>
      <c r="M2303" s="5">
        <v>98</v>
      </c>
      <c r="N2303" s="5"/>
      <c r="O2303" s="5" t="s">
        <v>33</v>
      </c>
      <c r="P2303" s="5"/>
      <c r="Q2303" s="5" t="s">
        <v>21</v>
      </c>
      <c r="R2303" s="5" t="s">
        <v>27</v>
      </c>
      <c r="S2303" s="5">
        <v>72</v>
      </c>
      <c r="T2303" s="5" t="s">
        <v>22</v>
      </c>
      <c r="U2303" s="5" t="s">
        <v>23</v>
      </c>
      <c r="V2303" s="5" t="s">
        <v>24</v>
      </c>
      <c r="W2303" s="12">
        <v>110</v>
      </c>
      <c r="X2303" s="7">
        <f t="shared" si="144"/>
        <v>0.34</v>
      </c>
      <c r="Y2303" s="5">
        <f t="shared" si="145"/>
        <v>72.599999999999994</v>
      </c>
      <c r="AI2303" t="e">
        <f>VLOOKUP(A2303,NP!$A:$B,2,FALSE)</f>
        <v>#N/A</v>
      </c>
      <c r="AJ2303">
        <f t="shared" si="146"/>
        <v>0</v>
      </c>
      <c r="AK2303">
        <f>VLOOKUP(F2303,Kondition!$B$4:$AG$31,12,FALSE)*100</f>
        <v>34</v>
      </c>
      <c r="AL2303" t="e">
        <f t="shared" si="147"/>
        <v>#REF!</v>
      </c>
      <c r="AM2303">
        <v>16</v>
      </c>
    </row>
    <row r="2304" spans="1:39" x14ac:dyDescent="0.3">
      <c r="A2304" s="5">
        <v>10211392</v>
      </c>
      <c r="B2304" s="6">
        <v>3286340881517</v>
      </c>
      <c r="C2304" s="5" t="s">
        <v>2294</v>
      </c>
      <c r="D2304" s="5" t="s">
        <v>5439</v>
      </c>
      <c r="E2304" s="12">
        <v>172.5</v>
      </c>
      <c r="F2304" s="5" t="s">
        <v>61</v>
      </c>
      <c r="G2304" s="5">
        <v>2256017</v>
      </c>
      <c r="H2304" s="36" t="s">
        <v>2294</v>
      </c>
      <c r="I2304" s="5">
        <v>225</v>
      </c>
      <c r="J2304" s="5">
        <v>60</v>
      </c>
      <c r="K2304" s="5">
        <v>17</v>
      </c>
      <c r="L2304" s="5" t="s">
        <v>5437</v>
      </c>
      <c r="M2304" s="5">
        <v>99</v>
      </c>
      <c r="N2304" s="5"/>
      <c r="O2304" s="5" t="s">
        <v>19</v>
      </c>
      <c r="P2304" s="5"/>
      <c r="Q2304" s="5" t="s">
        <v>21</v>
      </c>
      <c r="R2304" s="5" t="s">
        <v>27</v>
      </c>
      <c r="S2304" s="5">
        <v>72</v>
      </c>
      <c r="T2304" s="5" t="s">
        <v>22</v>
      </c>
      <c r="U2304" s="5" t="s">
        <v>23</v>
      </c>
      <c r="V2304" s="5" t="s">
        <v>24</v>
      </c>
      <c r="W2304" s="12">
        <v>172.5</v>
      </c>
      <c r="X2304" s="7">
        <f t="shared" si="144"/>
        <v>0.34</v>
      </c>
      <c r="Y2304" s="5">
        <f t="shared" si="145"/>
        <v>113.84999999999998</v>
      </c>
      <c r="AI2304" t="e">
        <f>VLOOKUP(A2304,NP!$A:$B,2,FALSE)</f>
        <v>#N/A</v>
      </c>
      <c r="AJ2304">
        <f t="shared" si="146"/>
        <v>0</v>
      </c>
      <c r="AK2304">
        <f>VLOOKUP(F2304,Kondition!$B$4:$AG$31,15,FALSE)*100</f>
        <v>34</v>
      </c>
      <c r="AL2304" t="e">
        <f t="shared" si="147"/>
        <v>#REF!</v>
      </c>
      <c r="AM2304">
        <v>17</v>
      </c>
    </row>
    <row r="2305" spans="1:39" x14ac:dyDescent="0.3">
      <c r="A2305" s="5">
        <v>10211394</v>
      </c>
      <c r="B2305" s="6">
        <v>3286340881319</v>
      </c>
      <c r="C2305" s="5" t="s">
        <v>2294</v>
      </c>
      <c r="D2305" s="5" t="s">
        <v>5440</v>
      </c>
      <c r="E2305" s="12">
        <v>118</v>
      </c>
      <c r="F2305" s="5" t="s">
        <v>61</v>
      </c>
      <c r="G2305" s="5">
        <v>2156516</v>
      </c>
      <c r="H2305" s="36" t="s">
        <v>2294</v>
      </c>
      <c r="I2305" s="5">
        <v>215</v>
      </c>
      <c r="J2305" s="5">
        <v>65</v>
      </c>
      <c r="K2305" s="5">
        <v>16</v>
      </c>
      <c r="L2305" s="5" t="s">
        <v>5437</v>
      </c>
      <c r="M2305" s="5">
        <v>98</v>
      </c>
      <c r="N2305" s="5"/>
      <c r="O2305" s="5" t="s">
        <v>19</v>
      </c>
      <c r="P2305" s="5"/>
      <c r="Q2305" s="5" t="s">
        <v>21</v>
      </c>
      <c r="R2305" s="5" t="s">
        <v>27</v>
      </c>
      <c r="S2305" s="5">
        <v>72</v>
      </c>
      <c r="T2305" s="5" t="s">
        <v>22</v>
      </c>
      <c r="U2305" s="5" t="s">
        <v>23</v>
      </c>
      <c r="V2305" s="5" t="s">
        <v>24</v>
      </c>
      <c r="W2305" s="12">
        <v>118</v>
      </c>
      <c r="X2305" s="7">
        <f t="shared" si="144"/>
        <v>0.34</v>
      </c>
      <c r="Y2305" s="5">
        <f t="shared" si="145"/>
        <v>77.88</v>
      </c>
      <c r="AI2305" t="e">
        <f>VLOOKUP(A2305,NP!$A:$B,2,FALSE)</f>
        <v>#N/A</v>
      </c>
      <c r="AJ2305">
        <f t="shared" si="146"/>
        <v>0</v>
      </c>
      <c r="AK2305">
        <f>VLOOKUP(F2305,Kondition!$B$4:$AG$31,12,FALSE)*100</f>
        <v>34</v>
      </c>
      <c r="AL2305" t="e">
        <f t="shared" si="147"/>
        <v>#REF!</v>
      </c>
      <c r="AM2305">
        <v>16</v>
      </c>
    </row>
    <row r="2306" spans="1:39" x14ac:dyDescent="0.3">
      <c r="A2306" s="5">
        <v>10211395</v>
      </c>
      <c r="B2306" s="6">
        <v>3286340881210</v>
      </c>
      <c r="C2306" s="5" t="s">
        <v>2294</v>
      </c>
      <c r="D2306" s="5" t="s">
        <v>5441</v>
      </c>
      <c r="E2306" s="12">
        <v>128</v>
      </c>
      <c r="F2306" s="5" t="s">
        <v>61</v>
      </c>
      <c r="G2306" s="5">
        <v>2157016</v>
      </c>
      <c r="H2306" s="36" t="s">
        <v>2294</v>
      </c>
      <c r="I2306" s="5">
        <v>215</v>
      </c>
      <c r="J2306" s="5">
        <v>70</v>
      </c>
      <c r="K2306" s="5">
        <v>16</v>
      </c>
      <c r="L2306" s="5" t="s">
        <v>5437</v>
      </c>
      <c r="M2306" s="5">
        <v>100</v>
      </c>
      <c r="N2306" s="5"/>
      <c r="O2306" s="5" t="s">
        <v>19</v>
      </c>
      <c r="P2306" s="5"/>
      <c r="Q2306" s="5" t="s">
        <v>26</v>
      </c>
      <c r="R2306" s="5" t="s">
        <v>27</v>
      </c>
      <c r="S2306" s="5">
        <v>72</v>
      </c>
      <c r="T2306" s="5" t="s">
        <v>22</v>
      </c>
      <c r="U2306" s="5" t="s">
        <v>23</v>
      </c>
      <c r="V2306" s="5" t="s">
        <v>24</v>
      </c>
      <c r="W2306" s="12">
        <v>128</v>
      </c>
      <c r="X2306" s="7">
        <f t="shared" si="144"/>
        <v>0.34</v>
      </c>
      <c r="Y2306" s="5">
        <f t="shared" si="145"/>
        <v>84.47999999999999</v>
      </c>
      <c r="AI2306" t="e">
        <f>VLOOKUP(A2306,NP!$A:$B,2,FALSE)</f>
        <v>#N/A</v>
      </c>
      <c r="AJ2306">
        <f t="shared" si="146"/>
        <v>0</v>
      </c>
      <c r="AK2306">
        <f>VLOOKUP(F2306,Kondition!$B$4:$AG$31,12,FALSE)*100</f>
        <v>34</v>
      </c>
      <c r="AL2306" t="e">
        <f t="shared" si="147"/>
        <v>#REF!</v>
      </c>
      <c r="AM2306">
        <v>16</v>
      </c>
    </row>
    <row r="2307" spans="1:39" x14ac:dyDescent="0.3">
      <c r="A2307" s="5">
        <v>10211396</v>
      </c>
      <c r="B2307" s="6">
        <v>3286340881111</v>
      </c>
      <c r="C2307" s="5" t="s">
        <v>2294</v>
      </c>
      <c r="D2307" s="5" t="s">
        <v>5442</v>
      </c>
      <c r="E2307" s="12">
        <v>165.5</v>
      </c>
      <c r="F2307" s="5" t="s">
        <v>61</v>
      </c>
      <c r="G2307" s="5">
        <v>2356517</v>
      </c>
      <c r="H2307" s="36" t="s">
        <v>2294</v>
      </c>
      <c r="I2307" s="5">
        <v>235</v>
      </c>
      <c r="J2307" s="5">
        <v>65</v>
      </c>
      <c r="K2307" s="5">
        <v>17</v>
      </c>
      <c r="L2307" s="5" t="s">
        <v>5437</v>
      </c>
      <c r="M2307" s="5">
        <v>104</v>
      </c>
      <c r="N2307" s="5"/>
      <c r="O2307" s="5" t="s">
        <v>19</v>
      </c>
      <c r="P2307" s="5"/>
      <c r="Q2307" s="5" t="s">
        <v>21</v>
      </c>
      <c r="R2307" s="5" t="s">
        <v>27</v>
      </c>
      <c r="S2307" s="5">
        <v>72</v>
      </c>
      <c r="T2307" s="5" t="s">
        <v>22</v>
      </c>
      <c r="U2307" s="5" t="s">
        <v>23</v>
      </c>
      <c r="V2307" s="5" t="s">
        <v>24</v>
      </c>
      <c r="W2307" s="12">
        <v>165.5</v>
      </c>
      <c r="X2307" s="7">
        <f t="shared" si="144"/>
        <v>0.34</v>
      </c>
      <c r="Y2307" s="5">
        <f t="shared" si="145"/>
        <v>109.22999999999999</v>
      </c>
      <c r="AI2307" t="e">
        <f>VLOOKUP(A2307,NP!$A:$B,2,FALSE)</f>
        <v>#N/A</v>
      </c>
      <c r="AJ2307">
        <f t="shared" si="146"/>
        <v>0</v>
      </c>
      <c r="AK2307">
        <f>VLOOKUP(F2307,Kondition!$B$4:$AG$31,15,FALSE)*100</f>
        <v>34</v>
      </c>
      <c r="AL2307" t="e">
        <f t="shared" si="147"/>
        <v>#REF!</v>
      </c>
      <c r="AM2307">
        <v>17</v>
      </c>
    </row>
    <row r="2308" spans="1:39" x14ac:dyDescent="0.3">
      <c r="A2308" s="5">
        <v>10211397</v>
      </c>
      <c r="B2308" s="6">
        <v>3286340880916</v>
      </c>
      <c r="C2308" s="5" t="s">
        <v>2294</v>
      </c>
      <c r="D2308" s="5" t="s">
        <v>5443</v>
      </c>
      <c r="E2308" s="12">
        <v>171.5</v>
      </c>
      <c r="F2308" s="5" t="s">
        <v>61</v>
      </c>
      <c r="G2308" s="5">
        <v>2256517</v>
      </c>
      <c r="H2308" s="36" t="s">
        <v>2294</v>
      </c>
      <c r="I2308" s="5">
        <v>225</v>
      </c>
      <c r="J2308" s="5">
        <v>65</v>
      </c>
      <c r="K2308" s="5">
        <v>17</v>
      </c>
      <c r="L2308" s="5" t="s">
        <v>5437</v>
      </c>
      <c r="M2308" s="5">
        <v>102</v>
      </c>
      <c r="N2308" s="5"/>
      <c r="O2308" s="5" t="s">
        <v>33</v>
      </c>
      <c r="P2308" s="5"/>
      <c r="Q2308" s="5" t="s">
        <v>21</v>
      </c>
      <c r="R2308" s="5" t="s">
        <v>27</v>
      </c>
      <c r="S2308" s="5">
        <v>72</v>
      </c>
      <c r="T2308" s="5" t="s">
        <v>22</v>
      </c>
      <c r="U2308" s="5" t="s">
        <v>23</v>
      </c>
      <c r="V2308" s="5" t="s">
        <v>24</v>
      </c>
      <c r="W2308" s="12">
        <v>171.5</v>
      </c>
      <c r="X2308" s="7">
        <f t="shared" si="144"/>
        <v>0.34</v>
      </c>
      <c r="Y2308" s="5">
        <f t="shared" si="145"/>
        <v>113.18999999999998</v>
      </c>
      <c r="AI2308" t="e">
        <f>VLOOKUP(A2308,NP!$A:$B,2,FALSE)</f>
        <v>#N/A</v>
      </c>
      <c r="AJ2308">
        <f t="shared" si="146"/>
        <v>0</v>
      </c>
      <c r="AK2308">
        <f>VLOOKUP(F2308,Kondition!$B$4:$AG$31,15,FALSE)*100</f>
        <v>34</v>
      </c>
      <c r="AL2308" t="e">
        <f t="shared" si="147"/>
        <v>#REF!</v>
      </c>
      <c r="AM2308">
        <v>17</v>
      </c>
    </row>
    <row r="2309" spans="1:39" x14ac:dyDescent="0.3">
      <c r="A2309" s="5">
        <v>10211398</v>
      </c>
      <c r="B2309" s="6">
        <v>3286340880411</v>
      </c>
      <c r="C2309" s="5" t="s">
        <v>2294</v>
      </c>
      <c r="D2309" s="5" t="s">
        <v>5444</v>
      </c>
      <c r="E2309" s="12">
        <v>127.5</v>
      </c>
      <c r="F2309" s="5" t="s">
        <v>61</v>
      </c>
      <c r="G2309" s="5">
        <v>2157016</v>
      </c>
      <c r="H2309" s="36" t="s">
        <v>2294</v>
      </c>
      <c r="I2309" s="5">
        <v>215</v>
      </c>
      <c r="J2309" s="5">
        <v>70</v>
      </c>
      <c r="K2309" s="5">
        <v>16</v>
      </c>
      <c r="L2309" s="5" t="s">
        <v>5437</v>
      </c>
      <c r="M2309" s="5">
        <v>100</v>
      </c>
      <c r="N2309" s="5"/>
      <c r="O2309" s="5" t="s">
        <v>33</v>
      </c>
      <c r="P2309" s="5"/>
      <c r="Q2309" s="5" t="s">
        <v>26</v>
      </c>
      <c r="R2309" s="5" t="s">
        <v>27</v>
      </c>
      <c r="S2309" s="5">
        <v>72</v>
      </c>
      <c r="T2309" s="5" t="s">
        <v>22</v>
      </c>
      <c r="U2309" s="5" t="s">
        <v>23</v>
      </c>
      <c r="V2309" s="5" t="s">
        <v>24</v>
      </c>
      <c r="W2309" s="12">
        <v>127.5</v>
      </c>
      <c r="X2309" s="7">
        <f t="shared" si="144"/>
        <v>0.34</v>
      </c>
      <c r="Y2309" s="5">
        <f t="shared" si="145"/>
        <v>84.149999999999991</v>
      </c>
      <c r="AI2309" t="e">
        <f>VLOOKUP(A2309,NP!$A:$B,2,FALSE)</f>
        <v>#N/A</v>
      </c>
      <c r="AJ2309">
        <f t="shared" si="146"/>
        <v>0</v>
      </c>
      <c r="AK2309">
        <f>VLOOKUP(F2309,Kondition!$B$4:$AG$31,12,FALSE)*100</f>
        <v>34</v>
      </c>
      <c r="AL2309" t="e">
        <f t="shared" si="147"/>
        <v>#REF!</v>
      </c>
      <c r="AM2309">
        <v>16</v>
      </c>
    </row>
    <row r="2310" spans="1:39" x14ac:dyDescent="0.3">
      <c r="A2310" s="5">
        <v>10211399</v>
      </c>
      <c r="B2310" s="6">
        <v>3286340880510</v>
      </c>
      <c r="C2310" s="5" t="s">
        <v>2294</v>
      </c>
      <c r="D2310" s="5" t="s">
        <v>5445</v>
      </c>
      <c r="E2310" s="12">
        <v>180</v>
      </c>
      <c r="F2310" s="5" t="s">
        <v>61</v>
      </c>
      <c r="G2310" s="5">
        <v>2356517</v>
      </c>
      <c r="H2310" s="36" t="s">
        <v>2294</v>
      </c>
      <c r="I2310" s="5">
        <v>235</v>
      </c>
      <c r="J2310" s="5">
        <v>65</v>
      </c>
      <c r="K2310" s="5">
        <v>17</v>
      </c>
      <c r="L2310" s="5" t="s">
        <v>5437</v>
      </c>
      <c r="M2310" s="5">
        <v>108</v>
      </c>
      <c r="N2310" s="5"/>
      <c r="O2310" s="5" t="s">
        <v>19</v>
      </c>
      <c r="P2310" s="5"/>
      <c r="Q2310" s="5" t="s">
        <v>21</v>
      </c>
      <c r="R2310" s="5" t="s">
        <v>27</v>
      </c>
      <c r="S2310" s="5">
        <v>72</v>
      </c>
      <c r="T2310" s="5" t="s">
        <v>22</v>
      </c>
      <c r="U2310" s="5" t="s">
        <v>23</v>
      </c>
      <c r="V2310" s="5" t="s">
        <v>24</v>
      </c>
      <c r="W2310" s="12">
        <v>180</v>
      </c>
      <c r="X2310" s="7">
        <f t="shared" si="144"/>
        <v>0.34</v>
      </c>
      <c r="Y2310" s="5">
        <f t="shared" si="145"/>
        <v>118.79999999999998</v>
      </c>
      <c r="AI2310" t="e">
        <f>VLOOKUP(A2310,NP!$A:$B,2,FALSE)</f>
        <v>#N/A</v>
      </c>
      <c r="AJ2310">
        <f t="shared" si="146"/>
        <v>0</v>
      </c>
      <c r="AK2310">
        <f>VLOOKUP(F2310,Kondition!$B$4:$AG$31,15,FALSE)*100</f>
        <v>34</v>
      </c>
      <c r="AL2310" t="e">
        <f t="shared" si="147"/>
        <v>#REF!</v>
      </c>
      <c r="AM2310">
        <v>17</v>
      </c>
    </row>
    <row r="2311" spans="1:39" x14ac:dyDescent="0.3">
      <c r="A2311" s="5">
        <v>10211400</v>
      </c>
      <c r="B2311" s="6">
        <v>3286340880619</v>
      </c>
      <c r="C2311" s="5" t="s">
        <v>2294</v>
      </c>
      <c r="D2311" s="5" t="s">
        <v>5446</v>
      </c>
      <c r="E2311" s="12">
        <v>184</v>
      </c>
      <c r="F2311" s="5" t="s">
        <v>61</v>
      </c>
      <c r="G2311" s="5">
        <v>2356517</v>
      </c>
      <c r="H2311" s="36" t="s">
        <v>2294</v>
      </c>
      <c r="I2311" s="5">
        <v>235</v>
      </c>
      <c r="J2311" s="5">
        <v>65</v>
      </c>
      <c r="K2311" s="5">
        <v>17</v>
      </c>
      <c r="L2311" s="5" t="s">
        <v>5437</v>
      </c>
      <c r="M2311" s="5">
        <v>108</v>
      </c>
      <c r="N2311" s="5"/>
      <c r="O2311" s="5" t="s">
        <v>25</v>
      </c>
      <c r="P2311" s="5"/>
      <c r="Q2311" s="5" t="s">
        <v>21</v>
      </c>
      <c r="R2311" s="5" t="s">
        <v>27</v>
      </c>
      <c r="S2311" s="5">
        <v>72</v>
      </c>
      <c r="T2311" s="5" t="s">
        <v>22</v>
      </c>
      <c r="U2311" s="5" t="s">
        <v>23</v>
      </c>
      <c r="V2311" s="5" t="s">
        <v>24</v>
      </c>
      <c r="W2311" s="12">
        <v>184</v>
      </c>
      <c r="X2311" s="7">
        <f t="shared" si="144"/>
        <v>0.34</v>
      </c>
      <c r="Y2311" s="5">
        <f t="shared" si="145"/>
        <v>121.43999999999998</v>
      </c>
      <c r="AI2311" t="e">
        <f>VLOOKUP(A2311,NP!$A:$B,2,FALSE)</f>
        <v>#N/A</v>
      </c>
      <c r="AJ2311">
        <f t="shared" si="146"/>
        <v>0</v>
      </c>
      <c r="AK2311">
        <f>VLOOKUP(F2311,Kondition!$B$4:$AG$31,15,FALSE)*100</f>
        <v>34</v>
      </c>
      <c r="AL2311" t="e">
        <f t="shared" si="147"/>
        <v>#REF!</v>
      </c>
      <c r="AM2311">
        <v>17</v>
      </c>
    </row>
    <row r="2312" spans="1:39" x14ac:dyDescent="0.3">
      <c r="A2312" s="5">
        <v>10211401</v>
      </c>
      <c r="B2312" s="6">
        <v>3286340880718</v>
      </c>
      <c r="C2312" s="5" t="s">
        <v>2294</v>
      </c>
      <c r="D2312" s="5" t="s">
        <v>5447</v>
      </c>
      <c r="E2312" s="12">
        <v>169.5</v>
      </c>
      <c r="F2312" s="5" t="s">
        <v>61</v>
      </c>
      <c r="G2312" s="5">
        <v>2256517</v>
      </c>
      <c r="H2312" s="36" t="s">
        <v>2294</v>
      </c>
      <c r="I2312" s="5">
        <v>225</v>
      </c>
      <c r="J2312" s="5">
        <v>65</v>
      </c>
      <c r="K2312" s="5">
        <v>17</v>
      </c>
      <c r="L2312" s="5" t="s">
        <v>5437</v>
      </c>
      <c r="M2312" s="5">
        <v>102</v>
      </c>
      <c r="N2312" s="5"/>
      <c r="O2312" s="5" t="s">
        <v>19</v>
      </c>
      <c r="P2312" s="5"/>
      <c r="Q2312" s="5" t="s">
        <v>21</v>
      </c>
      <c r="R2312" s="5" t="s">
        <v>27</v>
      </c>
      <c r="S2312" s="5">
        <v>72</v>
      </c>
      <c r="T2312" s="5" t="s">
        <v>22</v>
      </c>
      <c r="U2312" s="5" t="s">
        <v>23</v>
      </c>
      <c r="V2312" s="5" t="s">
        <v>24</v>
      </c>
      <c r="W2312" s="12">
        <v>169.5</v>
      </c>
      <c r="X2312" s="7">
        <f t="shared" si="144"/>
        <v>0.34</v>
      </c>
      <c r="Y2312" s="5">
        <f t="shared" si="145"/>
        <v>111.86999999999999</v>
      </c>
      <c r="AI2312" t="e">
        <f>VLOOKUP(A2312,NP!$A:$B,2,FALSE)</f>
        <v>#N/A</v>
      </c>
      <c r="AJ2312">
        <f t="shared" si="146"/>
        <v>0</v>
      </c>
      <c r="AK2312">
        <f>VLOOKUP(F2312,Kondition!$B$4:$AG$31,15,FALSE)*100</f>
        <v>34</v>
      </c>
      <c r="AL2312" t="e">
        <f t="shared" si="147"/>
        <v>#REF!</v>
      </c>
      <c r="AM2312">
        <v>17</v>
      </c>
    </row>
    <row r="2313" spans="1:39" x14ac:dyDescent="0.3">
      <c r="A2313" s="5">
        <v>10211402</v>
      </c>
      <c r="B2313" s="6">
        <v>3286340881012</v>
      </c>
      <c r="C2313" s="5" t="s">
        <v>2294</v>
      </c>
      <c r="D2313" s="5" t="s">
        <v>5448</v>
      </c>
      <c r="E2313" s="12">
        <v>153</v>
      </c>
      <c r="F2313" s="5" t="s">
        <v>61</v>
      </c>
      <c r="G2313" s="5">
        <v>2156017</v>
      </c>
      <c r="H2313" s="36" t="s">
        <v>2294</v>
      </c>
      <c r="I2313" s="5">
        <v>215</v>
      </c>
      <c r="J2313" s="5">
        <v>60</v>
      </c>
      <c r="K2313" s="5">
        <v>17</v>
      </c>
      <c r="L2313" s="5" t="s">
        <v>5437</v>
      </c>
      <c r="M2313" s="5">
        <v>96</v>
      </c>
      <c r="N2313" s="5"/>
      <c r="O2313" s="5" t="s">
        <v>19</v>
      </c>
      <c r="P2313" s="5"/>
      <c r="Q2313" s="5" t="s">
        <v>21</v>
      </c>
      <c r="R2313" s="5" t="s">
        <v>27</v>
      </c>
      <c r="S2313" s="5">
        <v>72</v>
      </c>
      <c r="T2313" s="5" t="s">
        <v>22</v>
      </c>
      <c r="U2313" s="5" t="s">
        <v>23</v>
      </c>
      <c r="V2313" s="5" t="s">
        <v>24</v>
      </c>
      <c r="W2313" s="12">
        <v>153</v>
      </c>
      <c r="X2313" s="7">
        <f t="shared" si="144"/>
        <v>0.34</v>
      </c>
      <c r="Y2313" s="5">
        <f t="shared" si="145"/>
        <v>100.97999999999999</v>
      </c>
      <c r="AI2313" t="e">
        <f>VLOOKUP(A2313,NP!$A:$B,2,FALSE)</f>
        <v>#N/A</v>
      </c>
      <c r="AJ2313">
        <f t="shared" si="146"/>
        <v>0</v>
      </c>
      <c r="AK2313">
        <f>VLOOKUP(F2313,Kondition!$B$4:$AG$31,15,FALSE)*100</f>
        <v>34</v>
      </c>
      <c r="AL2313" t="e">
        <f t="shared" si="147"/>
        <v>#REF!</v>
      </c>
      <c r="AM2313">
        <v>17</v>
      </c>
    </row>
    <row r="2314" spans="1:39" x14ac:dyDescent="0.3">
      <c r="A2314" s="5">
        <v>10211528</v>
      </c>
      <c r="B2314" s="6">
        <v>3286341031119</v>
      </c>
      <c r="C2314" s="5" t="s">
        <v>2294</v>
      </c>
      <c r="D2314" s="5" t="s">
        <v>5449</v>
      </c>
      <c r="E2314" s="12">
        <v>179</v>
      </c>
      <c r="F2314" s="5" t="s">
        <v>61</v>
      </c>
      <c r="G2314" s="5">
        <v>2356018</v>
      </c>
      <c r="H2314" s="36" t="s">
        <v>2294</v>
      </c>
      <c r="I2314" s="5">
        <v>235</v>
      </c>
      <c r="J2314" s="5">
        <v>60</v>
      </c>
      <c r="K2314" s="5">
        <v>18</v>
      </c>
      <c r="L2314" s="5" t="s">
        <v>5437</v>
      </c>
      <c r="M2314" s="5">
        <v>107</v>
      </c>
      <c r="N2314" s="5"/>
      <c r="O2314" s="5" t="s">
        <v>19</v>
      </c>
      <c r="P2314" s="5"/>
      <c r="Q2314" s="5" t="s">
        <v>21</v>
      </c>
      <c r="R2314" s="5" t="s">
        <v>27</v>
      </c>
      <c r="S2314" s="5">
        <v>72</v>
      </c>
      <c r="T2314" s="5" t="s">
        <v>22</v>
      </c>
      <c r="U2314" s="5" t="s">
        <v>23</v>
      </c>
      <c r="V2314" s="5" t="s">
        <v>24</v>
      </c>
      <c r="W2314" s="12">
        <v>179</v>
      </c>
      <c r="X2314" s="7">
        <f t="shared" si="144"/>
        <v>0.34</v>
      </c>
      <c r="Y2314" s="5">
        <f t="shared" si="145"/>
        <v>118.13999999999999</v>
      </c>
      <c r="AI2314" t="e">
        <f>VLOOKUP(A2314,NP!$A:$B,2,FALSE)</f>
        <v>#N/A</v>
      </c>
      <c r="AJ2314">
        <f t="shared" si="146"/>
        <v>0</v>
      </c>
      <c r="AK2314">
        <f>VLOOKUP(F2314,Kondition!$B$4:$AG$31,18,FALSE)*100</f>
        <v>34</v>
      </c>
      <c r="AL2314" t="e">
        <f t="shared" si="147"/>
        <v>#REF!</v>
      </c>
      <c r="AM2314">
        <v>17</v>
      </c>
    </row>
    <row r="2315" spans="1:39" x14ac:dyDescent="0.3">
      <c r="A2315" s="5">
        <v>10211529</v>
      </c>
      <c r="B2315" s="6">
        <v>3286341031010</v>
      </c>
      <c r="C2315" s="5" t="s">
        <v>2294</v>
      </c>
      <c r="D2315" s="5" t="s">
        <v>5450</v>
      </c>
      <c r="E2315" s="12">
        <v>210</v>
      </c>
      <c r="F2315" s="5" t="s">
        <v>61</v>
      </c>
      <c r="G2315" s="5">
        <v>2355518</v>
      </c>
      <c r="H2315" s="36" t="s">
        <v>2294</v>
      </c>
      <c r="I2315" s="5">
        <v>235</v>
      </c>
      <c r="J2315" s="5">
        <v>55</v>
      </c>
      <c r="K2315" s="5">
        <v>18</v>
      </c>
      <c r="L2315" s="5" t="s">
        <v>5437</v>
      </c>
      <c r="M2315" s="5">
        <v>104</v>
      </c>
      <c r="N2315" s="5"/>
      <c r="O2315" s="5" t="s">
        <v>19</v>
      </c>
      <c r="P2315" s="5"/>
      <c r="Q2315" s="5" t="s">
        <v>21</v>
      </c>
      <c r="R2315" s="5" t="s">
        <v>27</v>
      </c>
      <c r="S2315" s="5">
        <v>72</v>
      </c>
      <c r="T2315" s="5" t="s">
        <v>22</v>
      </c>
      <c r="U2315" s="5" t="s">
        <v>23</v>
      </c>
      <c r="V2315" s="5" t="s">
        <v>24</v>
      </c>
      <c r="W2315" s="12">
        <v>210</v>
      </c>
      <c r="X2315" s="7" t="str">
        <f t="shared" si="144"/>
        <v>NP</v>
      </c>
      <c r="Y2315" s="5">
        <f t="shared" si="145"/>
        <v>135</v>
      </c>
      <c r="AI2315">
        <f>VLOOKUP(A2315,NP!$A:$B,2,FALSE)</f>
        <v>135</v>
      </c>
      <c r="AJ2315">
        <f t="shared" si="146"/>
        <v>135</v>
      </c>
      <c r="AK2315">
        <f>VLOOKUP(F2315,Kondition!$B$4:$AG$31,18,FALSE)*100</f>
        <v>34</v>
      </c>
      <c r="AL2315" t="e">
        <f t="shared" si="147"/>
        <v>#REF!</v>
      </c>
      <c r="AM2315">
        <v>17</v>
      </c>
    </row>
    <row r="2316" spans="1:39" x14ac:dyDescent="0.3">
      <c r="A2316" s="5">
        <v>10211530</v>
      </c>
      <c r="B2316" s="6">
        <v>3286341031218</v>
      </c>
      <c r="C2316" s="5" t="s">
        <v>2294</v>
      </c>
      <c r="D2316" s="5" t="s">
        <v>5451</v>
      </c>
      <c r="E2316" s="12">
        <v>118</v>
      </c>
      <c r="F2316" s="5" t="s">
        <v>61</v>
      </c>
      <c r="G2316" s="5">
        <v>2057015</v>
      </c>
      <c r="H2316" s="36" t="s">
        <v>2294</v>
      </c>
      <c r="I2316" s="5">
        <v>205</v>
      </c>
      <c r="J2316" s="5">
        <v>70</v>
      </c>
      <c r="K2316" s="5">
        <v>15</v>
      </c>
      <c r="L2316" s="5" t="s">
        <v>5437</v>
      </c>
      <c r="M2316" s="5">
        <v>96</v>
      </c>
      <c r="N2316" s="5"/>
      <c r="O2316" s="5" t="s">
        <v>33</v>
      </c>
      <c r="P2316" s="5"/>
      <c r="Q2316" s="5" t="s">
        <v>26</v>
      </c>
      <c r="R2316" s="5" t="s">
        <v>27</v>
      </c>
      <c r="S2316" s="5">
        <v>72</v>
      </c>
      <c r="T2316" s="5" t="s">
        <v>22</v>
      </c>
      <c r="U2316" s="5" t="s">
        <v>23</v>
      </c>
      <c r="V2316" s="5" t="s">
        <v>24</v>
      </c>
      <c r="W2316" s="12">
        <v>118</v>
      </c>
      <c r="X2316" s="7">
        <f t="shared" si="144"/>
        <v>0.32</v>
      </c>
      <c r="Y2316" s="5">
        <f t="shared" si="145"/>
        <v>80.239999999999995</v>
      </c>
      <c r="AI2316" t="e">
        <f>VLOOKUP(A2316,NP!$A:$B,2,FALSE)</f>
        <v>#N/A</v>
      </c>
      <c r="AJ2316">
        <f t="shared" si="146"/>
        <v>0</v>
      </c>
      <c r="AK2316">
        <f>VLOOKUP(F2316,Kondition!$B$4:$AG$31,9,FALSE)*100</f>
        <v>32</v>
      </c>
      <c r="AL2316" t="e">
        <f t="shared" si="147"/>
        <v>#REF!</v>
      </c>
      <c r="AM2316">
        <v>16</v>
      </c>
    </row>
    <row r="2317" spans="1:39" x14ac:dyDescent="0.3">
      <c r="A2317" s="5">
        <v>10211531</v>
      </c>
      <c r="B2317" s="6">
        <v>3286341031317</v>
      </c>
      <c r="C2317" s="5" t="s">
        <v>2294</v>
      </c>
      <c r="D2317" s="5" t="s">
        <v>5452</v>
      </c>
      <c r="E2317" s="12">
        <v>209</v>
      </c>
      <c r="F2317" s="5" t="s">
        <v>61</v>
      </c>
      <c r="G2317" s="5">
        <v>2355018</v>
      </c>
      <c r="H2317" s="36" t="s">
        <v>2294</v>
      </c>
      <c r="I2317" s="5">
        <v>235</v>
      </c>
      <c r="J2317" s="5">
        <v>50</v>
      </c>
      <c r="K2317" s="5">
        <v>18</v>
      </c>
      <c r="L2317" s="5" t="s">
        <v>5437</v>
      </c>
      <c r="M2317" s="5">
        <v>101</v>
      </c>
      <c r="N2317" s="5"/>
      <c r="O2317" s="5" t="s">
        <v>25</v>
      </c>
      <c r="P2317" s="5"/>
      <c r="Q2317" s="5" t="s">
        <v>21</v>
      </c>
      <c r="R2317" s="5" t="s">
        <v>27</v>
      </c>
      <c r="S2317" s="5">
        <v>72</v>
      </c>
      <c r="T2317" s="5" t="s">
        <v>22</v>
      </c>
      <c r="U2317" s="5" t="s">
        <v>23</v>
      </c>
      <c r="V2317" s="5" t="s">
        <v>24</v>
      </c>
      <c r="W2317" s="12">
        <v>209</v>
      </c>
      <c r="X2317" s="7" t="str">
        <f t="shared" si="144"/>
        <v>NP</v>
      </c>
      <c r="Y2317" s="5">
        <f t="shared" si="145"/>
        <v>134.5</v>
      </c>
      <c r="AI2317">
        <f>VLOOKUP(A2317,NP!$A:$B,2,FALSE)</f>
        <v>134.5</v>
      </c>
      <c r="AJ2317">
        <f t="shared" si="146"/>
        <v>134.5</v>
      </c>
      <c r="AK2317">
        <f>VLOOKUP(F2317,Kondition!$B$4:$AG$31,18,FALSE)*100</f>
        <v>34</v>
      </c>
      <c r="AL2317" t="e">
        <f t="shared" si="147"/>
        <v>#REF!</v>
      </c>
      <c r="AM2317">
        <v>17</v>
      </c>
    </row>
    <row r="2318" spans="1:39" x14ac:dyDescent="0.3">
      <c r="A2318" s="5">
        <v>10211532</v>
      </c>
      <c r="B2318" s="6">
        <v>3286341031416</v>
      </c>
      <c r="C2318" s="5" t="s">
        <v>2294</v>
      </c>
      <c r="D2318" s="5" t="s">
        <v>5453</v>
      </c>
      <c r="E2318" s="12">
        <v>216.5</v>
      </c>
      <c r="F2318" s="5" t="s">
        <v>61</v>
      </c>
      <c r="G2318" s="5">
        <v>2155518</v>
      </c>
      <c r="H2318" s="36" t="s">
        <v>2294</v>
      </c>
      <c r="I2318" s="5">
        <v>215</v>
      </c>
      <c r="J2318" s="5">
        <v>55</v>
      </c>
      <c r="K2318" s="5">
        <v>18</v>
      </c>
      <c r="L2318" s="5" t="s">
        <v>5437</v>
      </c>
      <c r="M2318" s="5">
        <v>95</v>
      </c>
      <c r="N2318" s="5"/>
      <c r="O2318" s="5" t="s">
        <v>19</v>
      </c>
      <c r="P2318" s="5"/>
      <c r="Q2318" s="5" t="s">
        <v>21</v>
      </c>
      <c r="R2318" s="5" t="s">
        <v>27</v>
      </c>
      <c r="S2318" s="5">
        <v>72</v>
      </c>
      <c r="T2318" s="5" t="s">
        <v>22</v>
      </c>
      <c r="U2318" s="5" t="s">
        <v>23</v>
      </c>
      <c r="V2318" s="5" t="s">
        <v>24</v>
      </c>
      <c r="W2318" s="12">
        <v>216.5</v>
      </c>
      <c r="X2318" s="7" t="str">
        <f t="shared" si="144"/>
        <v>NP</v>
      </c>
      <c r="Y2318" s="5">
        <f t="shared" si="145"/>
        <v>138</v>
      </c>
      <c r="AI2318">
        <f>VLOOKUP(A2318,NP!$A:$B,2,FALSE)</f>
        <v>138</v>
      </c>
      <c r="AJ2318">
        <f t="shared" si="146"/>
        <v>138</v>
      </c>
      <c r="AK2318">
        <f>VLOOKUP(F2318,Kondition!$B$4:$AG$31,18,FALSE)*100</f>
        <v>34</v>
      </c>
      <c r="AL2318" t="e">
        <f t="shared" si="147"/>
        <v>#REF!</v>
      </c>
      <c r="AM2318">
        <v>17</v>
      </c>
    </row>
    <row r="2319" spans="1:39" x14ac:dyDescent="0.3">
      <c r="A2319" s="5">
        <v>10212681</v>
      </c>
      <c r="B2319" s="6">
        <v>3286341802412</v>
      </c>
      <c r="C2319" s="5" t="s">
        <v>2294</v>
      </c>
      <c r="D2319" s="5" t="s">
        <v>5454</v>
      </c>
      <c r="E2319" s="12">
        <v>210</v>
      </c>
      <c r="F2319" s="5" t="s">
        <v>61</v>
      </c>
      <c r="G2319" s="5">
        <v>2355518</v>
      </c>
      <c r="H2319" s="36" t="s">
        <v>2294</v>
      </c>
      <c r="I2319" s="5">
        <v>235</v>
      </c>
      <c r="J2319" s="5">
        <v>55</v>
      </c>
      <c r="K2319" s="5">
        <v>18</v>
      </c>
      <c r="L2319" s="5" t="s">
        <v>2144</v>
      </c>
      <c r="M2319" s="5">
        <v>104</v>
      </c>
      <c r="N2319" s="5"/>
      <c r="O2319" s="5" t="s">
        <v>19</v>
      </c>
      <c r="P2319" s="5"/>
      <c r="Q2319" s="5"/>
      <c r="R2319" s="5"/>
      <c r="S2319" s="5"/>
      <c r="T2319" s="5"/>
      <c r="U2319" s="5"/>
      <c r="V2319" s="5"/>
      <c r="W2319" s="12">
        <v>210</v>
      </c>
      <c r="X2319" s="7" t="str">
        <f t="shared" si="144"/>
        <v>NP</v>
      </c>
      <c r="Y2319" s="5">
        <f t="shared" si="145"/>
        <v>135</v>
      </c>
      <c r="AI2319">
        <f>VLOOKUP(A2319,NP!$A:$B,2,FALSE)</f>
        <v>135</v>
      </c>
      <c r="AJ2319">
        <f t="shared" si="146"/>
        <v>135</v>
      </c>
      <c r="AK2319">
        <f>VLOOKUP(F2319,Kondition!$B$4:$AG$31,18,FALSE)*100</f>
        <v>34</v>
      </c>
      <c r="AL2319" t="e">
        <f t="shared" si="147"/>
        <v>#REF!</v>
      </c>
      <c r="AM2319">
        <v>17</v>
      </c>
    </row>
    <row r="2320" spans="1:39" x14ac:dyDescent="0.3">
      <c r="A2320" s="5">
        <v>10212682</v>
      </c>
      <c r="B2320" s="6">
        <v>3286341801613</v>
      </c>
      <c r="C2320" s="5" t="s">
        <v>2294</v>
      </c>
      <c r="D2320" s="5" t="s">
        <v>5455</v>
      </c>
      <c r="E2320" s="12">
        <v>127.5</v>
      </c>
      <c r="F2320" s="5" t="s">
        <v>61</v>
      </c>
      <c r="G2320" s="5">
        <v>2156516</v>
      </c>
      <c r="H2320" s="36" t="s">
        <v>2294</v>
      </c>
      <c r="I2320" s="5">
        <v>215</v>
      </c>
      <c r="J2320" s="5">
        <v>65</v>
      </c>
      <c r="K2320" s="5">
        <v>16</v>
      </c>
      <c r="L2320" s="5" t="s">
        <v>2144</v>
      </c>
      <c r="M2320" s="5">
        <v>102</v>
      </c>
      <c r="N2320" s="5"/>
      <c r="O2320" s="5" t="s">
        <v>19</v>
      </c>
      <c r="P2320" s="5"/>
      <c r="Q2320" s="5" t="s">
        <v>21</v>
      </c>
      <c r="R2320" s="5" t="s">
        <v>27</v>
      </c>
      <c r="S2320" s="5">
        <v>71</v>
      </c>
      <c r="T2320" s="5" t="s">
        <v>22</v>
      </c>
      <c r="U2320" s="5" t="s">
        <v>23</v>
      </c>
      <c r="V2320" s="5" t="s">
        <v>24</v>
      </c>
      <c r="W2320" s="12">
        <v>127.5</v>
      </c>
      <c r="X2320" s="7">
        <f t="shared" si="144"/>
        <v>0.34</v>
      </c>
      <c r="Y2320" s="5">
        <f t="shared" si="145"/>
        <v>84.149999999999991</v>
      </c>
      <c r="AI2320" t="e">
        <f>VLOOKUP(A2320,NP!$A:$B,2,FALSE)</f>
        <v>#N/A</v>
      </c>
      <c r="AJ2320">
        <f t="shared" si="146"/>
        <v>0</v>
      </c>
      <c r="AK2320">
        <f>VLOOKUP(F2320,Kondition!$B$4:$AG$31,12,FALSE)*100</f>
        <v>34</v>
      </c>
      <c r="AL2320" t="e">
        <f t="shared" si="147"/>
        <v>#REF!</v>
      </c>
      <c r="AM2320">
        <v>16</v>
      </c>
    </row>
    <row r="2321" spans="1:39" x14ac:dyDescent="0.3">
      <c r="A2321" s="5">
        <v>10212683</v>
      </c>
      <c r="B2321" s="6">
        <v>3286341802016</v>
      </c>
      <c r="C2321" s="5" t="s">
        <v>2294</v>
      </c>
      <c r="D2321" s="5" t="s">
        <v>5456</v>
      </c>
      <c r="E2321" s="12">
        <v>274</v>
      </c>
      <c r="F2321" s="5" t="s">
        <v>61</v>
      </c>
      <c r="G2321" s="5">
        <v>2754520</v>
      </c>
      <c r="H2321" s="36" t="s">
        <v>2294</v>
      </c>
      <c r="I2321" s="5">
        <v>275</v>
      </c>
      <c r="J2321" s="5">
        <v>45</v>
      </c>
      <c r="K2321" s="5">
        <v>20</v>
      </c>
      <c r="L2321" s="5" t="s">
        <v>2144</v>
      </c>
      <c r="M2321" s="5">
        <v>110</v>
      </c>
      <c r="N2321" s="5"/>
      <c r="O2321" s="5" t="s">
        <v>25</v>
      </c>
      <c r="P2321" s="5"/>
      <c r="Q2321" s="5" t="s">
        <v>21</v>
      </c>
      <c r="R2321" s="5" t="s">
        <v>27</v>
      </c>
      <c r="S2321" s="5">
        <v>71</v>
      </c>
      <c r="T2321" s="5" t="s">
        <v>22</v>
      </c>
      <c r="U2321" s="5" t="s">
        <v>23</v>
      </c>
      <c r="V2321" s="5" t="s">
        <v>24</v>
      </c>
      <c r="W2321" s="12">
        <v>274</v>
      </c>
      <c r="X2321" s="7" t="str">
        <f t="shared" si="144"/>
        <v>NP</v>
      </c>
      <c r="Y2321" s="5">
        <f t="shared" si="145"/>
        <v>165</v>
      </c>
      <c r="AI2321">
        <f>VLOOKUP(A2321,NP!$A:$B,2,FALSE)</f>
        <v>165</v>
      </c>
      <c r="AJ2321">
        <f t="shared" si="146"/>
        <v>165</v>
      </c>
      <c r="AK2321">
        <f>VLOOKUP(F2321,Kondition!$B$4:$AG$309,24,FALSE)*100</f>
        <v>38</v>
      </c>
      <c r="AL2321" t="e">
        <f t="shared" si="147"/>
        <v>#REF!</v>
      </c>
      <c r="AM2321">
        <v>19</v>
      </c>
    </row>
    <row r="2322" spans="1:39" x14ac:dyDescent="0.3">
      <c r="A2322" s="5">
        <v>10212684</v>
      </c>
      <c r="B2322" s="6">
        <v>3286341801811</v>
      </c>
      <c r="C2322" s="5" t="s">
        <v>2294</v>
      </c>
      <c r="D2322" s="5" t="s">
        <v>5457</v>
      </c>
      <c r="E2322" s="12">
        <v>175</v>
      </c>
      <c r="F2322" s="5" t="s">
        <v>61</v>
      </c>
      <c r="G2322" s="5">
        <v>2255518</v>
      </c>
      <c r="H2322" s="36" t="s">
        <v>2294</v>
      </c>
      <c r="I2322" s="5">
        <v>225</v>
      </c>
      <c r="J2322" s="5">
        <v>55</v>
      </c>
      <c r="K2322" s="5">
        <v>18</v>
      </c>
      <c r="L2322" s="5" t="s">
        <v>2144</v>
      </c>
      <c r="M2322" s="5">
        <v>102</v>
      </c>
      <c r="N2322" s="5"/>
      <c r="O2322" s="5" t="s">
        <v>25</v>
      </c>
      <c r="P2322" s="5"/>
      <c r="Q2322" s="5" t="s">
        <v>21</v>
      </c>
      <c r="R2322" s="5" t="s">
        <v>27</v>
      </c>
      <c r="S2322" s="5">
        <v>71</v>
      </c>
      <c r="T2322" s="5" t="s">
        <v>22</v>
      </c>
      <c r="U2322" s="5" t="s">
        <v>23</v>
      </c>
      <c r="V2322" s="5" t="s">
        <v>24</v>
      </c>
      <c r="W2322" s="12">
        <v>175</v>
      </c>
      <c r="X2322" s="7">
        <f t="shared" si="144"/>
        <v>0.34</v>
      </c>
      <c r="Y2322" s="5">
        <f t="shared" si="145"/>
        <v>115.49999999999999</v>
      </c>
      <c r="AI2322" t="e">
        <f>VLOOKUP(A2322,NP!$A:$B,2,FALSE)</f>
        <v>#N/A</v>
      </c>
      <c r="AJ2322">
        <f t="shared" si="146"/>
        <v>0</v>
      </c>
      <c r="AK2322">
        <f>VLOOKUP(F2322,Kondition!$B$4:$AG$31,18,FALSE)*100</f>
        <v>34</v>
      </c>
      <c r="AL2322" t="e">
        <f t="shared" si="147"/>
        <v>#REF!</v>
      </c>
      <c r="AM2322">
        <v>17</v>
      </c>
    </row>
    <row r="2323" spans="1:39" x14ac:dyDescent="0.3">
      <c r="A2323" s="5">
        <v>10212685</v>
      </c>
      <c r="B2323" s="6">
        <v>3286341801712</v>
      </c>
      <c r="C2323" s="5" t="s">
        <v>2294</v>
      </c>
      <c r="D2323" s="5" t="s">
        <v>5458</v>
      </c>
      <c r="E2323" s="12">
        <v>118</v>
      </c>
      <c r="F2323" s="5" t="s">
        <v>61</v>
      </c>
      <c r="G2323" s="5">
        <v>2156516</v>
      </c>
      <c r="H2323" s="36" t="s">
        <v>2294</v>
      </c>
      <c r="I2323" s="5">
        <v>215</v>
      </c>
      <c r="J2323" s="5">
        <v>65</v>
      </c>
      <c r="K2323" s="5">
        <v>16</v>
      </c>
      <c r="L2323" s="5" t="s">
        <v>2144</v>
      </c>
      <c r="M2323" s="5">
        <v>98</v>
      </c>
      <c r="N2323" s="5"/>
      <c r="O2323" s="5" t="s">
        <v>19</v>
      </c>
      <c r="P2323" s="5"/>
      <c r="Q2323" s="5" t="s">
        <v>21</v>
      </c>
      <c r="R2323" s="5" t="s">
        <v>27</v>
      </c>
      <c r="S2323" s="5">
        <v>71</v>
      </c>
      <c r="T2323" s="5" t="s">
        <v>22</v>
      </c>
      <c r="U2323" s="5" t="s">
        <v>23</v>
      </c>
      <c r="V2323" s="5" t="s">
        <v>24</v>
      </c>
      <c r="W2323" s="12">
        <v>118</v>
      </c>
      <c r="X2323" s="7">
        <f t="shared" si="144"/>
        <v>0.34</v>
      </c>
      <c r="Y2323" s="5">
        <f t="shared" si="145"/>
        <v>77.88</v>
      </c>
      <c r="AI2323" t="e">
        <f>VLOOKUP(A2323,NP!$A:$B,2,FALSE)</f>
        <v>#N/A</v>
      </c>
      <c r="AJ2323">
        <f t="shared" si="146"/>
        <v>0</v>
      </c>
      <c r="AK2323">
        <f>VLOOKUP(F2323,Kondition!$B$4:$AG$31,12,FALSE)*100</f>
        <v>34</v>
      </c>
      <c r="AL2323" t="e">
        <f t="shared" si="147"/>
        <v>#REF!</v>
      </c>
      <c r="AM2323">
        <v>16</v>
      </c>
    </row>
    <row r="2324" spans="1:39" x14ac:dyDescent="0.3">
      <c r="A2324" s="5">
        <v>10212686</v>
      </c>
      <c r="B2324" s="6">
        <v>3286341802511</v>
      </c>
      <c r="C2324" s="5" t="s">
        <v>2294</v>
      </c>
      <c r="D2324" s="5" t="s">
        <v>5459</v>
      </c>
      <c r="E2324" s="12">
        <v>184</v>
      </c>
      <c r="F2324" s="5" t="s">
        <v>61</v>
      </c>
      <c r="G2324" s="5">
        <v>2356517</v>
      </c>
      <c r="H2324" s="36" t="s">
        <v>2294</v>
      </c>
      <c r="I2324" s="5">
        <v>235</v>
      </c>
      <c r="J2324" s="5">
        <v>65</v>
      </c>
      <c r="K2324" s="5">
        <v>17</v>
      </c>
      <c r="L2324" s="5" t="s">
        <v>2144</v>
      </c>
      <c r="M2324" s="5">
        <v>108</v>
      </c>
      <c r="N2324" s="5"/>
      <c r="O2324" s="5" t="s">
        <v>25</v>
      </c>
      <c r="P2324" s="5"/>
      <c r="Q2324" s="5"/>
      <c r="R2324" s="5"/>
      <c r="S2324" s="5"/>
      <c r="T2324" s="5"/>
      <c r="U2324" s="5"/>
      <c r="V2324" s="5"/>
      <c r="W2324" s="12">
        <v>184</v>
      </c>
      <c r="X2324" s="7">
        <f t="shared" si="144"/>
        <v>0.34</v>
      </c>
      <c r="Y2324" s="5">
        <f t="shared" si="145"/>
        <v>121.43999999999998</v>
      </c>
      <c r="AI2324" t="e">
        <f>VLOOKUP(A2324,NP!$A:$B,2,FALSE)</f>
        <v>#N/A</v>
      </c>
      <c r="AJ2324">
        <f t="shared" si="146"/>
        <v>0</v>
      </c>
      <c r="AK2324">
        <f>VLOOKUP(F2324,Kondition!$B$4:$AG$31,15,FALSE)*100</f>
        <v>34</v>
      </c>
      <c r="AL2324" t="e">
        <f t="shared" si="147"/>
        <v>#REF!</v>
      </c>
      <c r="AM2324">
        <v>17</v>
      </c>
    </row>
    <row r="2325" spans="1:39" x14ac:dyDescent="0.3">
      <c r="A2325" s="5">
        <v>10212687</v>
      </c>
      <c r="B2325" s="6">
        <v>3286341936919</v>
      </c>
      <c r="C2325" s="5" t="s">
        <v>2294</v>
      </c>
      <c r="D2325" s="5" t="s">
        <v>5460</v>
      </c>
      <c r="E2325" s="12">
        <v>225</v>
      </c>
      <c r="F2325" s="5" t="s">
        <v>61</v>
      </c>
      <c r="G2325" s="5">
        <v>2355019</v>
      </c>
      <c r="H2325" s="36" t="s">
        <v>2294</v>
      </c>
      <c r="I2325" s="5">
        <v>235</v>
      </c>
      <c r="J2325" s="5">
        <v>50</v>
      </c>
      <c r="K2325" s="5">
        <v>19</v>
      </c>
      <c r="L2325" s="5" t="s">
        <v>2144</v>
      </c>
      <c r="M2325" s="5">
        <v>103</v>
      </c>
      <c r="N2325" s="5"/>
      <c r="O2325" s="5" t="s">
        <v>25</v>
      </c>
      <c r="P2325" s="5"/>
      <c r="Q2325" s="5"/>
      <c r="R2325" s="5"/>
      <c r="S2325" s="5"/>
      <c r="T2325" s="5"/>
      <c r="U2325" s="5"/>
      <c r="V2325" s="5"/>
      <c r="W2325" s="12">
        <v>225</v>
      </c>
      <c r="X2325" s="7">
        <f t="shared" si="144"/>
        <v>0.38</v>
      </c>
      <c r="Y2325" s="5">
        <f t="shared" si="145"/>
        <v>139.5</v>
      </c>
      <c r="AI2325" t="e">
        <f>VLOOKUP(A2325,NP!$A:$B,2,FALSE)</f>
        <v>#N/A</v>
      </c>
      <c r="AJ2325">
        <f t="shared" si="146"/>
        <v>0</v>
      </c>
      <c r="AK2325">
        <f>VLOOKUP(F2325,Kondition!$B$4:$AG$31,21,FALSE)*100</f>
        <v>38</v>
      </c>
      <c r="AL2325" t="e">
        <f t="shared" si="147"/>
        <v>#REF!</v>
      </c>
      <c r="AM2325">
        <v>19</v>
      </c>
    </row>
    <row r="2326" spans="1:39" x14ac:dyDescent="0.3">
      <c r="A2326" s="5">
        <v>10212688</v>
      </c>
      <c r="B2326" s="6">
        <v>3286341802214</v>
      </c>
      <c r="C2326" s="5" t="s">
        <v>2294</v>
      </c>
      <c r="D2326" s="5" t="s">
        <v>5461</v>
      </c>
      <c r="E2326" s="12">
        <v>172.5</v>
      </c>
      <c r="F2326" s="5" t="s">
        <v>61</v>
      </c>
      <c r="G2326" s="5">
        <v>2256017</v>
      </c>
      <c r="H2326" s="36" t="s">
        <v>2294</v>
      </c>
      <c r="I2326" s="5">
        <v>225</v>
      </c>
      <c r="J2326" s="5">
        <v>60</v>
      </c>
      <c r="K2326" s="5">
        <v>17</v>
      </c>
      <c r="L2326" s="5" t="s">
        <v>2144</v>
      </c>
      <c r="M2326" s="5">
        <v>99</v>
      </c>
      <c r="N2326" s="5"/>
      <c r="O2326" s="5" t="s">
        <v>19</v>
      </c>
      <c r="P2326" s="5"/>
      <c r="Q2326" s="5" t="s">
        <v>26</v>
      </c>
      <c r="R2326" s="5" t="s">
        <v>27</v>
      </c>
      <c r="S2326" s="5">
        <v>71</v>
      </c>
      <c r="T2326" s="5" t="s">
        <v>22</v>
      </c>
      <c r="U2326" s="5" t="s">
        <v>23</v>
      </c>
      <c r="V2326" s="5" t="s">
        <v>24</v>
      </c>
      <c r="W2326" s="12">
        <v>172.5</v>
      </c>
      <c r="X2326" s="7">
        <f t="shared" si="144"/>
        <v>0.34</v>
      </c>
      <c r="Y2326" s="5">
        <f t="shared" si="145"/>
        <v>113.84999999999998</v>
      </c>
      <c r="AI2326" t="e">
        <f>VLOOKUP(A2326,NP!$A:$B,2,FALSE)</f>
        <v>#N/A</v>
      </c>
      <c r="AJ2326">
        <f t="shared" si="146"/>
        <v>0</v>
      </c>
      <c r="AK2326">
        <f>VLOOKUP(F2326,Kondition!$B$4:$AG$31,15,FALSE)*100</f>
        <v>34</v>
      </c>
      <c r="AL2326" t="e">
        <f t="shared" si="147"/>
        <v>#REF!</v>
      </c>
      <c r="AM2326">
        <v>17</v>
      </c>
    </row>
    <row r="2327" spans="1:39" x14ac:dyDescent="0.3">
      <c r="A2327" s="5">
        <v>10212689</v>
      </c>
      <c r="B2327" s="6">
        <v>3286341802610</v>
      </c>
      <c r="C2327" s="5" t="s">
        <v>2294</v>
      </c>
      <c r="D2327" s="5" t="s">
        <v>5462</v>
      </c>
      <c r="E2327" s="12">
        <v>174</v>
      </c>
      <c r="F2327" s="5" t="s">
        <v>61</v>
      </c>
      <c r="G2327" s="5">
        <v>2256517</v>
      </c>
      <c r="H2327" s="36" t="s">
        <v>2294</v>
      </c>
      <c r="I2327" s="5">
        <v>225</v>
      </c>
      <c r="J2327" s="5">
        <v>65</v>
      </c>
      <c r="K2327" s="5">
        <v>17</v>
      </c>
      <c r="L2327" s="5" t="s">
        <v>2144</v>
      </c>
      <c r="M2327" s="5">
        <v>106</v>
      </c>
      <c r="N2327" s="5"/>
      <c r="O2327" s="5" t="s">
        <v>19</v>
      </c>
      <c r="P2327" s="5"/>
      <c r="Q2327" s="5" t="s">
        <v>21</v>
      </c>
      <c r="R2327" s="5" t="s">
        <v>27</v>
      </c>
      <c r="S2327" s="5">
        <v>71</v>
      </c>
      <c r="T2327" s="5" t="s">
        <v>22</v>
      </c>
      <c r="U2327" s="5" t="s">
        <v>23</v>
      </c>
      <c r="V2327" s="5" t="s">
        <v>24</v>
      </c>
      <c r="W2327" s="12">
        <v>174</v>
      </c>
      <c r="X2327" s="7">
        <f t="shared" si="144"/>
        <v>0.34</v>
      </c>
      <c r="Y2327" s="5">
        <f t="shared" si="145"/>
        <v>114.83999999999999</v>
      </c>
      <c r="AI2327" t="e">
        <f>VLOOKUP(A2327,NP!$A:$B,2,FALSE)</f>
        <v>#N/A</v>
      </c>
      <c r="AJ2327">
        <f t="shared" si="146"/>
        <v>0</v>
      </c>
      <c r="AK2327">
        <f>VLOOKUP(F2327,Kondition!$B$4:$AG$31,15,FALSE)*100</f>
        <v>34</v>
      </c>
      <c r="AL2327" t="e">
        <f t="shared" si="147"/>
        <v>#REF!</v>
      </c>
      <c r="AM2327">
        <v>17</v>
      </c>
    </row>
    <row r="2328" spans="1:39" x14ac:dyDescent="0.3">
      <c r="A2328" s="5">
        <v>10212690</v>
      </c>
      <c r="B2328" s="6">
        <v>3286341802818</v>
      </c>
      <c r="C2328" s="5" t="s">
        <v>2294</v>
      </c>
      <c r="D2328" s="5" t="s">
        <v>5463</v>
      </c>
      <c r="E2328" s="12">
        <v>128</v>
      </c>
      <c r="F2328" s="5" t="s">
        <v>61</v>
      </c>
      <c r="G2328" s="5">
        <v>2157016</v>
      </c>
      <c r="H2328" s="36" t="s">
        <v>2294</v>
      </c>
      <c r="I2328" s="5">
        <v>215</v>
      </c>
      <c r="J2328" s="5">
        <v>70</v>
      </c>
      <c r="K2328" s="5">
        <v>16</v>
      </c>
      <c r="L2328" s="5" t="s">
        <v>2144</v>
      </c>
      <c r="M2328" s="5">
        <v>100</v>
      </c>
      <c r="N2328" s="5"/>
      <c r="O2328" s="5" t="s">
        <v>19</v>
      </c>
      <c r="P2328" s="5"/>
      <c r="Q2328" s="5" t="s">
        <v>26</v>
      </c>
      <c r="R2328" s="5" t="s">
        <v>27</v>
      </c>
      <c r="S2328" s="5">
        <v>71</v>
      </c>
      <c r="T2328" s="5" t="s">
        <v>22</v>
      </c>
      <c r="U2328" s="5" t="s">
        <v>23</v>
      </c>
      <c r="V2328" s="5" t="s">
        <v>24</v>
      </c>
      <c r="W2328" s="12">
        <v>128</v>
      </c>
      <c r="X2328" s="7">
        <f t="shared" si="144"/>
        <v>0.34</v>
      </c>
      <c r="Y2328" s="5">
        <f t="shared" si="145"/>
        <v>84.47999999999999</v>
      </c>
      <c r="AI2328" t="e">
        <f>VLOOKUP(A2328,NP!$A:$B,2,FALSE)</f>
        <v>#N/A</v>
      </c>
      <c r="AJ2328">
        <f t="shared" si="146"/>
        <v>0</v>
      </c>
      <c r="AK2328">
        <f>VLOOKUP(F2328,Kondition!$B$4:$AG$31,12,FALSE)*100</f>
        <v>34</v>
      </c>
      <c r="AL2328" t="e">
        <f t="shared" si="147"/>
        <v>#REF!</v>
      </c>
      <c r="AM2328">
        <v>16</v>
      </c>
    </row>
    <row r="2329" spans="1:39" x14ac:dyDescent="0.3">
      <c r="A2329" s="5">
        <v>10212691</v>
      </c>
      <c r="B2329" s="6">
        <v>3286341937411</v>
      </c>
      <c r="C2329" s="5" t="s">
        <v>2294</v>
      </c>
      <c r="D2329" s="5" t="s">
        <v>5464</v>
      </c>
      <c r="E2329" s="12">
        <v>185</v>
      </c>
      <c r="F2329" s="5" t="s">
        <v>61</v>
      </c>
      <c r="G2329" s="5">
        <v>2556018</v>
      </c>
      <c r="H2329" s="36" t="s">
        <v>2294</v>
      </c>
      <c r="I2329" s="5">
        <v>255</v>
      </c>
      <c r="J2329" s="5">
        <v>60</v>
      </c>
      <c r="K2329" s="5">
        <v>18</v>
      </c>
      <c r="L2329" s="5" t="s">
        <v>2144</v>
      </c>
      <c r="M2329" s="5">
        <v>112</v>
      </c>
      <c r="N2329" s="5"/>
      <c r="O2329" s="5" t="s">
        <v>25</v>
      </c>
      <c r="P2329" s="5"/>
      <c r="Q2329" s="5" t="s">
        <v>21</v>
      </c>
      <c r="R2329" s="5" t="s">
        <v>27</v>
      </c>
      <c r="S2329" s="5">
        <v>71</v>
      </c>
      <c r="T2329" s="5" t="s">
        <v>22</v>
      </c>
      <c r="U2329" s="5" t="s">
        <v>23</v>
      </c>
      <c r="V2329" s="5" t="s">
        <v>24</v>
      </c>
      <c r="W2329" s="12">
        <v>185</v>
      </c>
      <c r="X2329" s="7">
        <f t="shared" si="144"/>
        <v>0.34</v>
      </c>
      <c r="Y2329" s="5">
        <f t="shared" si="145"/>
        <v>122.09999999999998</v>
      </c>
      <c r="AI2329" t="e">
        <f>VLOOKUP(A2329,NP!$A:$B,2,FALSE)</f>
        <v>#N/A</v>
      </c>
      <c r="AJ2329">
        <f t="shared" si="146"/>
        <v>0</v>
      </c>
      <c r="AK2329">
        <f>VLOOKUP(F2329,Kondition!$B$4:$AG$31,18,FALSE)*100</f>
        <v>34</v>
      </c>
      <c r="AL2329" t="e">
        <f t="shared" si="147"/>
        <v>#REF!</v>
      </c>
      <c r="AM2329">
        <v>17</v>
      </c>
    </row>
    <row r="2330" spans="1:39" x14ac:dyDescent="0.3">
      <c r="A2330" s="5">
        <v>10212692</v>
      </c>
      <c r="B2330" s="6">
        <v>3286341801514</v>
      </c>
      <c r="C2330" s="5" t="s">
        <v>2294</v>
      </c>
      <c r="D2330" s="5" t="s">
        <v>5465</v>
      </c>
      <c r="E2330" s="12">
        <v>167.5</v>
      </c>
      <c r="F2330" s="5" t="s">
        <v>61</v>
      </c>
      <c r="G2330" s="5">
        <v>2156517</v>
      </c>
      <c r="H2330" s="36" t="s">
        <v>2294</v>
      </c>
      <c r="I2330" s="5">
        <v>215</v>
      </c>
      <c r="J2330" s="5">
        <v>65</v>
      </c>
      <c r="K2330" s="5">
        <v>17</v>
      </c>
      <c r="L2330" s="5" t="s">
        <v>2144</v>
      </c>
      <c r="M2330" s="5">
        <v>103</v>
      </c>
      <c r="N2330" s="5"/>
      <c r="O2330" s="5" t="s">
        <v>19</v>
      </c>
      <c r="P2330" s="5"/>
      <c r="Q2330" s="5" t="s">
        <v>21</v>
      </c>
      <c r="R2330" s="5" t="s">
        <v>27</v>
      </c>
      <c r="S2330" s="5">
        <v>71</v>
      </c>
      <c r="T2330" s="5" t="s">
        <v>22</v>
      </c>
      <c r="U2330" s="5" t="s">
        <v>23</v>
      </c>
      <c r="V2330" s="5" t="s">
        <v>24</v>
      </c>
      <c r="W2330" s="12">
        <v>167.5</v>
      </c>
      <c r="X2330" s="7">
        <f t="shared" si="144"/>
        <v>0.34</v>
      </c>
      <c r="Y2330" s="5">
        <f t="shared" si="145"/>
        <v>110.54999999999998</v>
      </c>
      <c r="AI2330" t="e">
        <f>VLOOKUP(A2330,NP!$A:$B,2,FALSE)</f>
        <v>#N/A</v>
      </c>
      <c r="AJ2330">
        <f t="shared" si="146"/>
        <v>0</v>
      </c>
      <c r="AK2330">
        <f>VLOOKUP(F2330,Kondition!$B$4:$AG$31,15,FALSE)*100</f>
        <v>34</v>
      </c>
      <c r="AL2330" t="e">
        <f t="shared" si="147"/>
        <v>#REF!</v>
      </c>
      <c r="AM2330">
        <v>17</v>
      </c>
    </row>
    <row r="2331" spans="1:39" x14ac:dyDescent="0.3">
      <c r="A2331" s="5">
        <v>10212693</v>
      </c>
      <c r="B2331" s="6">
        <v>3286341937015</v>
      </c>
      <c r="C2331" s="5" t="s">
        <v>2294</v>
      </c>
      <c r="D2331" s="5" t="s">
        <v>5466</v>
      </c>
      <c r="E2331" s="12">
        <v>234</v>
      </c>
      <c r="F2331" s="5" t="s">
        <v>61</v>
      </c>
      <c r="G2331" s="5">
        <v>2355519</v>
      </c>
      <c r="H2331" s="36" t="s">
        <v>2294</v>
      </c>
      <c r="I2331" s="5">
        <v>235</v>
      </c>
      <c r="J2331" s="5">
        <v>55</v>
      </c>
      <c r="K2331" s="5">
        <v>19</v>
      </c>
      <c r="L2331" s="5" t="s">
        <v>2144</v>
      </c>
      <c r="M2331" s="5">
        <v>105</v>
      </c>
      <c r="N2331" s="5"/>
      <c r="O2331" s="5" t="s">
        <v>25</v>
      </c>
      <c r="P2331" s="5"/>
      <c r="Q2331" s="5" t="s">
        <v>21</v>
      </c>
      <c r="R2331" s="5" t="s">
        <v>27</v>
      </c>
      <c r="S2331" s="5">
        <v>71</v>
      </c>
      <c r="T2331" s="5" t="s">
        <v>22</v>
      </c>
      <c r="U2331" s="5" t="s">
        <v>23</v>
      </c>
      <c r="V2331" s="5" t="s">
        <v>24</v>
      </c>
      <c r="W2331" s="12">
        <v>234</v>
      </c>
      <c r="X2331" s="7">
        <f t="shared" si="144"/>
        <v>0.38</v>
      </c>
      <c r="Y2331" s="5">
        <f t="shared" si="145"/>
        <v>145.08000000000001</v>
      </c>
      <c r="AI2331" t="e">
        <f>VLOOKUP(A2331,NP!$A:$B,2,FALSE)</f>
        <v>#N/A</v>
      </c>
      <c r="AJ2331">
        <f t="shared" si="146"/>
        <v>0</v>
      </c>
      <c r="AK2331">
        <f>VLOOKUP(F2331,Kondition!$B$4:$AG$31,21,FALSE)*100</f>
        <v>38</v>
      </c>
      <c r="AL2331" t="e">
        <f t="shared" si="147"/>
        <v>#REF!</v>
      </c>
      <c r="AM2331">
        <v>19</v>
      </c>
    </row>
    <row r="2332" spans="1:39" x14ac:dyDescent="0.3">
      <c r="A2332" s="5">
        <v>10212694</v>
      </c>
      <c r="B2332" s="6">
        <v>3286341802115</v>
      </c>
      <c r="C2332" s="5" t="s">
        <v>2294</v>
      </c>
      <c r="D2332" s="5" t="s">
        <v>5467</v>
      </c>
      <c r="E2332" s="12">
        <v>153</v>
      </c>
      <c r="F2332" s="5" t="s">
        <v>61</v>
      </c>
      <c r="G2332" s="5">
        <v>2156017</v>
      </c>
      <c r="H2332" s="36" t="s">
        <v>2294</v>
      </c>
      <c r="I2332" s="5">
        <v>215</v>
      </c>
      <c r="J2332" s="5">
        <v>60</v>
      </c>
      <c r="K2332" s="5">
        <v>17</v>
      </c>
      <c r="L2332" s="5" t="s">
        <v>2144</v>
      </c>
      <c r="M2332" s="5">
        <v>96</v>
      </c>
      <c r="N2332" s="5"/>
      <c r="O2332" s="5" t="s">
        <v>19</v>
      </c>
      <c r="P2332" s="5"/>
      <c r="Q2332" s="5" t="s">
        <v>21</v>
      </c>
      <c r="R2332" s="5" t="s">
        <v>27</v>
      </c>
      <c r="S2332" s="5">
        <v>71</v>
      </c>
      <c r="T2332" s="5" t="s">
        <v>22</v>
      </c>
      <c r="U2332" s="5" t="s">
        <v>23</v>
      </c>
      <c r="V2332" s="5" t="s">
        <v>24</v>
      </c>
      <c r="W2332" s="12">
        <v>153</v>
      </c>
      <c r="X2332" s="7">
        <f t="shared" si="144"/>
        <v>0.34</v>
      </c>
      <c r="Y2332" s="5">
        <f t="shared" si="145"/>
        <v>100.97999999999999</v>
      </c>
      <c r="AI2332" t="e">
        <f>VLOOKUP(A2332,NP!$A:$B,2,FALSE)</f>
        <v>#N/A</v>
      </c>
      <c r="AJ2332">
        <f t="shared" si="146"/>
        <v>0</v>
      </c>
      <c r="AK2332">
        <f>VLOOKUP(F2332,Kondition!$B$4:$AG$31,15,FALSE)*100</f>
        <v>34</v>
      </c>
      <c r="AL2332" t="e">
        <f t="shared" si="147"/>
        <v>#REF!</v>
      </c>
      <c r="AM2332">
        <v>17</v>
      </c>
    </row>
    <row r="2333" spans="1:39" x14ac:dyDescent="0.3">
      <c r="A2333" s="5">
        <v>10212695</v>
      </c>
      <c r="B2333" s="6">
        <v>3286341936711</v>
      </c>
      <c r="C2333" s="5" t="s">
        <v>2294</v>
      </c>
      <c r="D2333" s="5" t="s">
        <v>5468</v>
      </c>
      <c r="E2333" s="12">
        <v>176.5</v>
      </c>
      <c r="F2333" s="5" t="s">
        <v>61</v>
      </c>
      <c r="G2333" s="5">
        <v>2256018</v>
      </c>
      <c r="H2333" s="36" t="s">
        <v>2294</v>
      </c>
      <c r="I2333" s="5">
        <v>225</v>
      </c>
      <c r="J2333" s="5">
        <v>60</v>
      </c>
      <c r="K2333" s="5">
        <v>18</v>
      </c>
      <c r="L2333" s="5" t="s">
        <v>2144</v>
      </c>
      <c r="M2333" s="5">
        <v>104</v>
      </c>
      <c r="N2333" s="5"/>
      <c r="O2333" s="5" t="s">
        <v>25</v>
      </c>
      <c r="P2333" s="5"/>
      <c r="Q2333" s="5" t="s">
        <v>21</v>
      </c>
      <c r="R2333" s="5" t="s">
        <v>27</v>
      </c>
      <c r="S2333" s="5">
        <v>71</v>
      </c>
      <c r="T2333" s="5" t="s">
        <v>22</v>
      </c>
      <c r="U2333" s="5" t="s">
        <v>23</v>
      </c>
      <c r="V2333" s="5" t="s">
        <v>24</v>
      </c>
      <c r="W2333" s="12">
        <v>176.5</v>
      </c>
      <c r="X2333" s="7">
        <f t="shared" si="144"/>
        <v>0.34</v>
      </c>
      <c r="Y2333" s="5">
        <f t="shared" si="145"/>
        <v>116.48999999999998</v>
      </c>
      <c r="AI2333" t="e">
        <f>VLOOKUP(A2333,NP!$A:$B,2,FALSE)</f>
        <v>#N/A</v>
      </c>
      <c r="AJ2333">
        <f t="shared" si="146"/>
        <v>0</v>
      </c>
      <c r="AK2333">
        <f>VLOOKUP(F2333,Kondition!$B$4:$AG$31,18,FALSE)*100</f>
        <v>34</v>
      </c>
      <c r="AL2333" t="e">
        <f t="shared" si="147"/>
        <v>#REF!</v>
      </c>
      <c r="AM2333">
        <v>17</v>
      </c>
    </row>
    <row r="2334" spans="1:39" x14ac:dyDescent="0.3">
      <c r="A2334" s="5">
        <v>10212696</v>
      </c>
      <c r="B2334" s="6">
        <v>3286341936612</v>
      </c>
      <c r="C2334" s="5" t="s">
        <v>2294</v>
      </c>
      <c r="D2334" s="5" t="s">
        <v>5469</v>
      </c>
      <c r="E2334" s="12">
        <v>230</v>
      </c>
      <c r="F2334" s="5" t="s">
        <v>61</v>
      </c>
      <c r="G2334" s="5">
        <v>2255519</v>
      </c>
      <c r="H2334" s="36" t="s">
        <v>2294</v>
      </c>
      <c r="I2334" s="5">
        <v>225</v>
      </c>
      <c r="J2334" s="5">
        <v>55</v>
      </c>
      <c r="K2334" s="5">
        <v>19</v>
      </c>
      <c r="L2334" s="5" t="s">
        <v>2144</v>
      </c>
      <c r="M2334" s="5">
        <v>99</v>
      </c>
      <c r="N2334" s="5"/>
      <c r="O2334" s="5" t="s">
        <v>25</v>
      </c>
      <c r="P2334" s="5"/>
      <c r="Q2334" s="5"/>
      <c r="R2334" s="5"/>
      <c r="S2334" s="5"/>
      <c r="T2334" s="5"/>
      <c r="U2334" s="5"/>
      <c r="V2334" s="5"/>
      <c r="W2334" s="12">
        <v>230</v>
      </c>
      <c r="X2334" s="7">
        <f t="shared" si="144"/>
        <v>0.38</v>
      </c>
      <c r="Y2334" s="5">
        <f t="shared" si="145"/>
        <v>142.6</v>
      </c>
      <c r="AI2334" t="e">
        <f>VLOOKUP(A2334,NP!$A:$B,2,FALSE)</f>
        <v>#N/A</v>
      </c>
      <c r="AJ2334">
        <f t="shared" si="146"/>
        <v>0</v>
      </c>
      <c r="AK2334">
        <f>VLOOKUP(F2334,Kondition!$B$4:$AG$31,21,FALSE)*100</f>
        <v>38</v>
      </c>
      <c r="AL2334" t="e">
        <f t="shared" si="147"/>
        <v>#REF!</v>
      </c>
      <c r="AM2334">
        <v>19</v>
      </c>
    </row>
    <row r="2335" spans="1:39" x14ac:dyDescent="0.3">
      <c r="A2335" s="5">
        <v>10212697</v>
      </c>
      <c r="B2335" s="6">
        <v>3286341937312</v>
      </c>
      <c r="C2335" s="5" t="s">
        <v>2294</v>
      </c>
      <c r="D2335" s="5" t="s">
        <v>5470</v>
      </c>
      <c r="E2335" s="12">
        <v>275</v>
      </c>
      <c r="F2335" s="5" t="s">
        <v>61</v>
      </c>
      <c r="G2335" s="5">
        <v>2554520</v>
      </c>
      <c r="H2335" s="36" t="s">
        <v>2294</v>
      </c>
      <c r="I2335" s="5">
        <v>255</v>
      </c>
      <c r="J2335" s="5">
        <v>45</v>
      </c>
      <c r="K2335" s="5">
        <v>20</v>
      </c>
      <c r="L2335" s="5" t="s">
        <v>2144</v>
      </c>
      <c r="M2335" s="5">
        <v>105</v>
      </c>
      <c r="N2335" s="5"/>
      <c r="O2335" s="5" t="s">
        <v>25</v>
      </c>
      <c r="P2335" s="5"/>
      <c r="Q2335" s="5"/>
      <c r="R2335" s="5"/>
      <c r="S2335" s="5"/>
      <c r="T2335" s="5"/>
      <c r="U2335" s="5"/>
      <c r="V2335" s="5"/>
      <c r="W2335" s="12">
        <v>275</v>
      </c>
      <c r="X2335" s="7" t="str">
        <f t="shared" si="144"/>
        <v>NP</v>
      </c>
      <c r="Y2335" s="5">
        <f t="shared" si="145"/>
        <v>165.5</v>
      </c>
      <c r="AI2335">
        <f>VLOOKUP(A2335,NP!$A:$B,2,FALSE)</f>
        <v>165.5</v>
      </c>
      <c r="AJ2335">
        <f t="shared" si="146"/>
        <v>165.5</v>
      </c>
      <c r="AK2335">
        <f>VLOOKUP(F2335,Kondition!$B$4:$AG$309,24,FALSE)*100</f>
        <v>38</v>
      </c>
      <c r="AL2335" t="e">
        <f t="shared" si="147"/>
        <v>#REF!</v>
      </c>
      <c r="AM2335">
        <v>19</v>
      </c>
    </row>
    <row r="2336" spans="1:39" x14ac:dyDescent="0.3">
      <c r="A2336" s="5">
        <v>10212698</v>
      </c>
      <c r="B2336" s="6">
        <v>3286341801316</v>
      </c>
      <c r="C2336" s="5" t="s">
        <v>2294</v>
      </c>
      <c r="D2336" s="5" t="s">
        <v>5471</v>
      </c>
      <c r="E2336" s="12">
        <v>177</v>
      </c>
      <c r="F2336" s="5" t="s">
        <v>61</v>
      </c>
      <c r="G2336" s="5">
        <v>2555518</v>
      </c>
      <c r="H2336" s="36" t="s">
        <v>2294</v>
      </c>
      <c r="I2336" s="5">
        <v>255</v>
      </c>
      <c r="J2336" s="5">
        <v>55</v>
      </c>
      <c r="K2336" s="5">
        <v>18</v>
      </c>
      <c r="L2336" s="5" t="s">
        <v>2144</v>
      </c>
      <c r="M2336" s="5">
        <v>109</v>
      </c>
      <c r="N2336" s="5"/>
      <c r="O2336" s="5" t="s">
        <v>25</v>
      </c>
      <c r="P2336" s="5"/>
      <c r="Q2336" s="5" t="s">
        <v>21</v>
      </c>
      <c r="R2336" s="5" t="s">
        <v>27</v>
      </c>
      <c r="S2336" s="5">
        <v>71</v>
      </c>
      <c r="T2336" s="5" t="s">
        <v>22</v>
      </c>
      <c r="U2336" s="5" t="s">
        <v>23</v>
      </c>
      <c r="V2336" s="5" t="s">
        <v>24</v>
      </c>
      <c r="W2336" s="12">
        <v>177</v>
      </c>
      <c r="X2336" s="7">
        <f t="shared" si="144"/>
        <v>0.34</v>
      </c>
      <c r="Y2336" s="5">
        <f t="shared" si="145"/>
        <v>116.81999999999998</v>
      </c>
      <c r="AI2336" t="e">
        <f>VLOOKUP(A2336,NP!$A:$B,2,FALSE)</f>
        <v>#N/A</v>
      </c>
      <c r="AJ2336">
        <f t="shared" si="146"/>
        <v>0</v>
      </c>
      <c r="AK2336">
        <f>VLOOKUP(F2336,Kondition!$B$4:$AG$31,18,FALSE)*100</f>
        <v>34</v>
      </c>
      <c r="AL2336" t="e">
        <f t="shared" si="147"/>
        <v>#REF!</v>
      </c>
      <c r="AM2336">
        <v>17</v>
      </c>
    </row>
    <row r="2337" spans="1:39" x14ac:dyDescent="0.3">
      <c r="A2337" s="5">
        <v>10212699</v>
      </c>
      <c r="B2337" s="6">
        <v>3286341801217</v>
      </c>
      <c r="C2337" s="5" t="s">
        <v>2294</v>
      </c>
      <c r="D2337" s="5" t="s">
        <v>5472</v>
      </c>
      <c r="E2337" s="12">
        <v>211</v>
      </c>
      <c r="F2337" s="5" t="s">
        <v>61</v>
      </c>
      <c r="G2337" s="5">
        <v>2555519</v>
      </c>
      <c r="H2337" s="36" t="s">
        <v>2294</v>
      </c>
      <c r="I2337" s="5">
        <v>255</v>
      </c>
      <c r="J2337" s="5">
        <v>55</v>
      </c>
      <c r="K2337" s="5">
        <v>19</v>
      </c>
      <c r="L2337" s="5" t="s">
        <v>2144</v>
      </c>
      <c r="M2337" s="5">
        <v>111</v>
      </c>
      <c r="N2337" s="5"/>
      <c r="O2337" s="5" t="s">
        <v>25</v>
      </c>
      <c r="P2337" s="5"/>
      <c r="Q2337" s="5" t="s">
        <v>21</v>
      </c>
      <c r="R2337" s="5" t="s">
        <v>27</v>
      </c>
      <c r="S2337" s="5">
        <v>71</v>
      </c>
      <c r="T2337" s="5" t="s">
        <v>22</v>
      </c>
      <c r="U2337" s="5" t="s">
        <v>23</v>
      </c>
      <c r="V2337" s="5" t="s">
        <v>24</v>
      </c>
      <c r="W2337" s="12">
        <v>211</v>
      </c>
      <c r="X2337" s="7">
        <f t="shared" si="144"/>
        <v>0.38</v>
      </c>
      <c r="Y2337" s="5">
        <f t="shared" si="145"/>
        <v>130.82</v>
      </c>
      <c r="AI2337" t="e">
        <f>VLOOKUP(A2337,NP!$A:$B,2,FALSE)</f>
        <v>#N/A</v>
      </c>
      <c r="AJ2337">
        <f t="shared" si="146"/>
        <v>0</v>
      </c>
      <c r="AK2337">
        <f>VLOOKUP(F2337,Kondition!$B$4:$AG$31,21,FALSE)*100</f>
        <v>38</v>
      </c>
      <c r="AL2337" t="e">
        <f t="shared" si="147"/>
        <v>#REF!</v>
      </c>
      <c r="AM2337">
        <v>19</v>
      </c>
    </row>
    <row r="2338" spans="1:39" x14ac:dyDescent="0.3">
      <c r="A2338" s="5">
        <v>10212700</v>
      </c>
      <c r="B2338" s="6">
        <v>3286341801118</v>
      </c>
      <c r="C2338" s="5" t="s">
        <v>2294</v>
      </c>
      <c r="D2338" s="5" t="s">
        <v>5473</v>
      </c>
      <c r="E2338" s="12">
        <v>199.5</v>
      </c>
      <c r="F2338" s="5" t="s">
        <v>61</v>
      </c>
      <c r="G2338" s="5">
        <v>2555019</v>
      </c>
      <c r="H2338" s="36" t="s">
        <v>2294</v>
      </c>
      <c r="I2338" s="5">
        <v>255</v>
      </c>
      <c r="J2338" s="5">
        <v>50</v>
      </c>
      <c r="K2338" s="5">
        <v>19</v>
      </c>
      <c r="L2338" s="5" t="s">
        <v>2144</v>
      </c>
      <c r="M2338" s="5">
        <v>107</v>
      </c>
      <c r="N2338" s="5"/>
      <c r="O2338" s="5" t="s">
        <v>25</v>
      </c>
      <c r="P2338" s="5"/>
      <c r="Q2338" s="5" t="s">
        <v>21</v>
      </c>
      <c r="R2338" s="5" t="s">
        <v>27</v>
      </c>
      <c r="S2338" s="5">
        <v>71</v>
      </c>
      <c r="T2338" s="5" t="s">
        <v>22</v>
      </c>
      <c r="U2338" s="5" t="s">
        <v>23</v>
      </c>
      <c r="V2338" s="5" t="s">
        <v>24</v>
      </c>
      <c r="W2338" s="12">
        <v>199.5</v>
      </c>
      <c r="X2338" s="7">
        <f t="shared" si="144"/>
        <v>0.38</v>
      </c>
      <c r="Y2338" s="5">
        <f t="shared" si="145"/>
        <v>123.69</v>
      </c>
      <c r="AI2338" t="e">
        <f>VLOOKUP(A2338,NP!$A:$B,2,FALSE)</f>
        <v>#N/A</v>
      </c>
      <c r="AJ2338">
        <f t="shared" si="146"/>
        <v>0</v>
      </c>
      <c r="AK2338">
        <f>VLOOKUP(F2338,Kondition!$B$4:$AG$31,21,FALSE)*100</f>
        <v>38</v>
      </c>
      <c r="AL2338" t="e">
        <f t="shared" si="147"/>
        <v>#REF!</v>
      </c>
      <c r="AM2338">
        <v>19</v>
      </c>
    </row>
    <row r="2339" spans="1:39" x14ac:dyDescent="0.3">
      <c r="A2339" s="5">
        <v>10212701</v>
      </c>
      <c r="B2339" s="6">
        <v>3286341801415</v>
      </c>
      <c r="C2339" s="5" t="s">
        <v>2294</v>
      </c>
      <c r="D2339" s="5" t="s">
        <v>5474</v>
      </c>
      <c r="E2339" s="12">
        <v>179</v>
      </c>
      <c r="F2339" s="5" t="s">
        <v>61</v>
      </c>
      <c r="G2339" s="5">
        <v>2356018</v>
      </c>
      <c r="H2339" s="36" t="s">
        <v>2294</v>
      </c>
      <c r="I2339" s="5">
        <v>235</v>
      </c>
      <c r="J2339" s="5">
        <v>60</v>
      </c>
      <c r="K2339" s="5">
        <v>18</v>
      </c>
      <c r="L2339" s="5" t="s">
        <v>2144</v>
      </c>
      <c r="M2339" s="5">
        <v>107</v>
      </c>
      <c r="N2339" s="5"/>
      <c r="O2339" s="5" t="s">
        <v>19</v>
      </c>
      <c r="P2339" s="5"/>
      <c r="Q2339" s="5" t="s">
        <v>21</v>
      </c>
      <c r="R2339" s="5" t="s">
        <v>27</v>
      </c>
      <c r="S2339" s="5">
        <v>71</v>
      </c>
      <c r="T2339" s="5" t="s">
        <v>22</v>
      </c>
      <c r="U2339" s="5" t="s">
        <v>23</v>
      </c>
      <c r="V2339" s="5" t="s">
        <v>24</v>
      </c>
      <c r="W2339" s="12">
        <v>179</v>
      </c>
      <c r="X2339" s="7">
        <f t="shared" si="144"/>
        <v>0.34</v>
      </c>
      <c r="Y2339" s="5">
        <f t="shared" si="145"/>
        <v>118.13999999999999</v>
      </c>
      <c r="AI2339" t="e">
        <f>VLOOKUP(A2339,NP!$A:$B,2,FALSE)</f>
        <v>#N/A</v>
      </c>
      <c r="AJ2339">
        <f t="shared" si="146"/>
        <v>0</v>
      </c>
      <c r="AK2339">
        <f>VLOOKUP(F2339,Kondition!$B$4:$AG$31,18,FALSE)*100</f>
        <v>34</v>
      </c>
      <c r="AL2339" t="e">
        <f t="shared" si="147"/>
        <v>#REF!</v>
      </c>
      <c r="AM2339">
        <v>17</v>
      </c>
    </row>
    <row r="2340" spans="1:39" x14ac:dyDescent="0.3">
      <c r="A2340" s="5">
        <v>10212702</v>
      </c>
      <c r="B2340" s="6">
        <v>3286341802313</v>
      </c>
      <c r="C2340" s="5" t="s">
        <v>2294</v>
      </c>
      <c r="D2340" s="5" t="s">
        <v>5475</v>
      </c>
      <c r="E2340" s="12">
        <v>209</v>
      </c>
      <c r="F2340" s="5" t="s">
        <v>61</v>
      </c>
      <c r="G2340" s="5">
        <v>2355018</v>
      </c>
      <c r="H2340" s="36" t="s">
        <v>2294</v>
      </c>
      <c r="I2340" s="5">
        <v>235</v>
      </c>
      <c r="J2340" s="5">
        <v>50</v>
      </c>
      <c r="K2340" s="5">
        <v>18</v>
      </c>
      <c r="L2340" s="5" t="s">
        <v>2144</v>
      </c>
      <c r="M2340" s="5">
        <v>101</v>
      </c>
      <c r="N2340" s="5"/>
      <c r="O2340" s="5" t="s">
        <v>25</v>
      </c>
      <c r="P2340" s="5"/>
      <c r="Q2340" s="5" t="s">
        <v>21</v>
      </c>
      <c r="R2340" s="5" t="s">
        <v>27</v>
      </c>
      <c r="S2340" s="5">
        <v>71</v>
      </c>
      <c r="T2340" s="5" t="s">
        <v>22</v>
      </c>
      <c r="U2340" s="5" t="s">
        <v>23</v>
      </c>
      <c r="V2340" s="5" t="s">
        <v>24</v>
      </c>
      <c r="W2340" s="12">
        <v>209</v>
      </c>
      <c r="X2340" s="7" t="str">
        <f t="shared" si="144"/>
        <v>NP</v>
      </c>
      <c r="Y2340" s="5">
        <f t="shared" si="145"/>
        <v>134.5</v>
      </c>
      <c r="AI2340">
        <f>VLOOKUP(A2340,NP!$A:$B,2,FALSE)</f>
        <v>134.5</v>
      </c>
      <c r="AJ2340">
        <f t="shared" si="146"/>
        <v>134.5</v>
      </c>
      <c r="AK2340">
        <f>VLOOKUP(F2340,Kondition!$B$4:$AG$31,18,FALSE)*100</f>
        <v>34</v>
      </c>
      <c r="AL2340" t="e">
        <f t="shared" si="147"/>
        <v>#REF!</v>
      </c>
      <c r="AM2340">
        <v>17</v>
      </c>
    </row>
    <row r="2341" spans="1:39" x14ac:dyDescent="0.3">
      <c r="A2341" s="5">
        <v>10040379</v>
      </c>
      <c r="B2341" s="6">
        <v>5452000362209</v>
      </c>
      <c r="C2341" s="5" t="s">
        <v>76</v>
      </c>
      <c r="D2341" s="5" t="s">
        <v>590</v>
      </c>
      <c r="E2341" s="12">
        <v>46.5</v>
      </c>
      <c r="F2341" s="5" t="s">
        <v>47</v>
      </c>
      <c r="G2341" s="5">
        <v>1557013</v>
      </c>
      <c r="H2341" s="36" t="s">
        <v>76</v>
      </c>
      <c r="I2341" s="5">
        <v>155</v>
      </c>
      <c r="J2341" s="5">
        <v>70</v>
      </c>
      <c r="K2341" s="5">
        <v>13</v>
      </c>
      <c r="L2341" s="5" t="s">
        <v>589</v>
      </c>
      <c r="M2341" s="5">
        <v>75</v>
      </c>
      <c r="N2341" s="5"/>
      <c r="O2341" s="5" t="s">
        <v>40</v>
      </c>
      <c r="P2341" s="5"/>
      <c r="Q2341" s="5" t="s">
        <v>20</v>
      </c>
      <c r="R2341" s="5" t="s">
        <v>21</v>
      </c>
      <c r="S2341" s="5">
        <v>66</v>
      </c>
      <c r="T2341" s="5" t="s">
        <v>35</v>
      </c>
      <c r="U2341" s="5" t="s">
        <v>23</v>
      </c>
      <c r="V2341" s="5" t="s">
        <v>24</v>
      </c>
      <c r="W2341" s="12">
        <v>46.5</v>
      </c>
      <c r="X2341" s="7">
        <f t="shared" si="144"/>
        <v>0.24</v>
      </c>
      <c r="Y2341" s="5">
        <f t="shared" si="145"/>
        <v>35.340000000000003</v>
      </c>
      <c r="AI2341" t="e">
        <f>VLOOKUP(A2341,NP!$A:$B,2,FALSE)</f>
        <v>#N/A</v>
      </c>
      <c r="AJ2341">
        <f t="shared" si="146"/>
        <v>0</v>
      </c>
      <c r="AK2341">
        <f>VLOOKUP(F2341,Kondition!$B$4:$AG$31,3,FALSE)*100</f>
        <v>24</v>
      </c>
      <c r="AL2341" t="e">
        <f t="shared" si="147"/>
        <v>#REF!</v>
      </c>
      <c r="AM2341">
        <v>16</v>
      </c>
    </row>
    <row r="2342" spans="1:39" x14ac:dyDescent="0.3">
      <c r="A2342" s="5">
        <v>10040401</v>
      </c>
      <c r="B2342" s="6">
        <v>5452000366238</v>
      </c>
      <c r="C2342" s="5" t="s">
        <v>76</v>
      </c>
      <c r="D2342" s="5" t="s">
        <v>591</v>
      </c>
      <c r="E2342" s="12">
        <v>55</v>
      </c>
      <c r="F2342" s="5" t="s">
        <v>47</v>
      </c>
      <c r="G2342" s="5">
        <v>1657014</v>
      </c>
      <c r="H2342" s="36" t="s">
        <v>76</v>
      </c>
      <c r="I2342" s="5">
        <v>165</v>
      </c>
      <c r="J2342" s="5">
        <v>70</v>
      </c>
      <c r="K2342" s="5">
        <v>14</v>
      </c>
      <c r="L2342" s="5" t="s">
        <v>592</v>
      </c>
      <c r="M2342" s="5">
        <v>81</v>
      </c>
      <c r="N2342" s="5"/>
      <c r="O2342" s="5" t="s">
        <v>33</v>
      </c>
      <c r="P2342" s="5"/>
      <c r="Q2342" s="5" t="s">
        <v>26</v>
      </c>
      <c r="R2342" s="5" t="s">
        <v>21</v>
      </c>
      <c r="S2342" s="5">
        <v>68</v>
      </c>
      <c r="T2342" s="5" t="s">
        <v>35</v>
      </c>
      <c r="U2342" s="5" t="s">
        <v>23</v>
      </c>
      <c r="V2342" s="5" t="s">
        <v>24</v>
      </c>
      <c r="W2342" s="12">
        <v>55</v>
      </c>
      <c r="X2342" s="7">
        <f t="shared" si="144"/>
        <v>0.24</v>
      </c>
      <c r="Y2342" s="5">
        <f t="shared" si="145"/>
        <v>41.8</v>
      </c>
      <c r="AI2342" t="e">
        <f>VLOOKUP(A2342,NP!$A:$B,2,FALSE)</f>
        <v>#N/A</v>
      </c>
      <c r="AJ2342">
        <f t="shared" si="146"/>
        <v>0</v>
      </c>
      <c r="AK2342">
        <f>VLOOKUP(F2342,Kondition!$B$4:$AG$31,6,FALSE)*100</f>
        <v>24</v>
      </c>
      <c r="AL2342" t="e">
        <f t="shared" si="147"/>
        <v>#REF!</v>
      </c>
      <c r="AM2342">
        <v>16</v>
      </c>
    </row>
    <row r="2343" spans="1:39" x14ac:dyDescent="0.3">
      <c r="A2343" s="5">
        <v>10040405</v>
      </c>
      <c r="B2343" s="6">
        <v>5452000366399</v>
      </c>
      <c r="C2343" s="5" t="s">
        <v>76</v>
      </c>
      <c r="D2343" s="5" t="s">
        <v>593</v>
      </c>
      <c r="E2343" s="12">
        <v>60.5</v>
      </c>
      <c r="F2343" s="5" t="s">
        <v>47</v>
      </c>
      <c r="G2343" s="5">
        <v>1856015</v>
      </c>
      <c r="H2343" s="36" t="s">
        <v>76</v>
      </c>
      <c r="I2343" s="5">
        <v>185</v>
      </c>
      <c r="J2343" s="5">
        <v>60</v>
      </c>
      <c r="K2343" s="5">
        <v>15</v>
      </c>
      <c r="L2343" s="5" t="s">
        <v>592</v>
      </c>
      <c r="M2343" s="5">
        <v>84</v>
      </c>
      <c r="N2343" s="5"/>
      <c r="O2343" s="5" t="s">
        <v>33</v>
      </c>
      <c r="P2343" s="5"/>
      <c r="Q2343" s="5" t="s">
        <v>26</v>
      </c>
      <c r="R2343" s="5" t="s">
        <v>21</v>
      </c>
      <c r="S2343" s="5">
        <v>68</v>
      </c>
      <c r="T2343" s="5" t="s">
        <v>35</v>
      </c>
      <c r="U2343" s="5" t="s">
        <v>23</v>
      </c>
      <c r="V2343" s="5" t="s">
        <v>24</v>
      </c>
      <c r="W2343" s="12">
        <v>60.5</v>
      </c>
      <c r="X2343" s="7">
        <f t="shared" si="144"/>
        <v>0.24</v>
      </c>
      <c r="Y2343" s="5">
        <f t="shared" si="145"/>
        <v>45.980000000000004</v>
      </c>
      <c r="AI2343" t="e">
        <f>VLOOKUP(A2343,NP!$A:$B,2,FALSE)</f>
        <v>#N/A</v>
      </c>
      <c r="AJ2343">
        <f t="shared" si="146"/>
        <v>0</v>
      </c>
      <c r="AK2343">
        <f>VLOOKUP(F2343,Kondition!$B$4:$AG$31,9,FALSE)*100</f>
        <v>24</v>
      </c>
      <c r="AL2343" t="e">
        <f t="shared" si="147"/>
        <v>#REF!</v>
      </c>
      <c r="AM2343">
        <v>16</v>
      </c>
    </row>
    <row r="2344" spans="1:39" x14ac:dyDescent="0.3">
      <c r="A2344" s="5">
        <v>10040406</v>
      </c>
      <c r="B2344" s="6">
        <v>5452000366382</v>
      </c>
      <c r="C2344" s="5" t="s">
        <v>76</v>
      </c>
      <c r="D2344" s="5" t="s">
        <v>594</v>
      </c>
      <c r="E2344" s="12">
        <v>59.5</v>
      </c>
      <c r="F2344" s="5" t="s">
        <v>47</v>
      </c>
      <c r="G2344" s="5">
        <v>1856014</v>
      </c>
      <c r="H2344" s="36" t="s">
        <v>76</v>
      </c>
      <c r="I2344" s="5">
        <v>185</v>
      </c>
      <c r="J2344" s="5">
        <v>60</v>
      </c>
      <c r="K2344" s="5">
        <v>14</v>
      </c>
      <c r="L2344" s="5" t="s">
        <v>592</v>
      </c>
      <c r="M2344" s="5">
        <v>82</v>
      </c>
      <c r="N2344" s="5"/>
      <c r="O2344" s="5" t="s">
        <v>33</v>
      </c>
      <c r="P2344" s="5"/>
      <c r="Q2344" s="5" t="s">
        <v>26</v>
      </c>
      <c r="R2344" s="5" t="s">
        <v>21</v>
      </c>
      <c r="S2344" s="5">
        <v>68</v>
      </c>
      <c r="T2344" s="5" t="s">
        <v>35</v>
      </c>
      <c r="U2344" s="5" t="s">
        <v>23</v>
      </c>
      <c r="V2344" s="5" t="s">
        <v>24</v>
      </c>
      <c r="W2344" s="12">
        <v>59.5</v>
      </c>
      <c r="X2344" s="7">
        <f t="shared" si="144"/>
        <v>0.24</v>
      </c>
      <c r="Y2344" s="5">
        <f t="shared" si="145"/>
        <v>45.22</v>
      </c>
      <c r="AI2344" t="e">
        <f>VLOOKUP(A2344,NP!$A:$B,2,FALSE)</f>
        <v>#N/A</v>
      </c>
      <c r="AJ2344">
        <f t="shared" si="146"/>
        <v>0</v>
      </c>
      <c r="AK2344">
        <f>VLOOKUP(F2344,Kondition!$B$4:$AG$31,6,FALSE)*100</f>
        <v>24</v>
      </c>
      <c r="AL2344" t="e">
        <f t="shared" si="147"/>
        <v>#REF!</v>
      </c>
      <c r="AM2344">
        <v>16</v>
      </c>
    </row>
    <row r="2345" spans="1:39" x14ac:dyDescent="0.3">
      <c r="A2345" s="5">
        <v>10040409</v>
      </c>
      <c r="B2345" s="6">
        <v>5452000366214</v>
      </c>
      <c r="C2345" s="5" t="s">
        <v>76</v>
      </c>
      <c r="D2345" s="5" t="s">
        <v>595</v>
      </c>
      <c r="E2345" s="12">
        <v>56.5</v>
      </c>
      <c r="F2345" s="5" t="s">
        <v>47</v>
      </c>
      <c r="G2345" s="5">
        <v>1757013</v>
      </c>
      <c r="H2345" s="36" t="s">
        <v>76</v>
      </c>
      <c r="I2345" s="5">
        <v>175</v>
      </c>
      <c r="J2345" s="5">
        <v>70</v>
      </c>
      <c r="K2345" s="5">
        <v>13</v>
      </c>
      <c r="L2345" s="5" t="s">
        <v>592</v>
      </c>
      <c r="M2345" s="5">
        <v>82</v>
      </c>
      <c r="N2345" s="5"/>
      <c r="O2345" s="5" t="s">
        <v>33</v>
      </c>
      <c r="P2345" s="5"/>
      <c r="Q2345" s="5" t="s">
        <v>26</v>
      </c>
      <c r="R2345" s="5" t="s">
        <v>26</v>
      </c>
      <c r="S2345" s="5">
        <v>68</v>
      </c>
      <c r="T2345" s="5" t="s">
        <v>35</v>
      </c>
      <c r="U2345" s="5" t="s">
        <v>23</v>
      </c>
      <c r="V2345" s="5" t="s">
        <v>24</v>
      </c>
      <c r="W2345" s="12">
        <v>56.5</v>
      </c>
      <c r="X2345" s="7">
        <f t="shared" si="144"/>
        <v>0.24</v>
      </c>
      <c r="Y2345" s="5">
        <f t="shared" si="145"/>
        <v>42.94</v>
      </c>
      <c r="AI2345" t="e">
        <f>VLOOKUP(A2345,NP!$A:$B,2,FALSE)</f>
        <v>#N/A</v>
      </c>
      <c r="AJ2345">
        <f t="shared" si="146"/>
        <v>0</v>
      </c>
      <c r="AK2345">
        <f>VLOOKUP(F2345,Kondition!$B$4:$AG$31,3,FALSE)*100</f>
        <v>24</v>
      </c>
      <c r="AL2345" t="e">
        <f t="shared" si="147"/>
        <v>#REF!</v>
      </c>
      <c r="AM2345">
        <v>16</v>
      </c>
    </row>
    <row r="2346" spans="1:39" x14ac:dyDescent="0.3">
      <c r="A2346" s="5">
        <v>10040416</v>
      </c>
      <c r="B2346" s="6">
        <v>5452000366412</v>
      </c>
      <c r="C2346" s="5" t="s">
        <v>76</v>
      </c>
      <c r="D2346" s="5" t="s">
        <v>597</v>
      </c>
      <c r="E2346" s="12">
        <v>72</v>
      </c>
      <c r="F2346" s="5" t="s">
        <v>47</v>
      </c>
      <c r="G2346" s="5">
        <v>1956015</v>
      </c>
      <c r="H2346" s="36" t="s">
        <v>76</v>
      </c>
      <c r="I2346" s="5">
        <v>195</v>
      </c>
      <c r="J2346" s="5">
        <v>60</v>
      </c>
      <c r="K2346" s="5">
        <v>15</v>
      </c>
      <c r="L2346" s="5" t="s">
        <v>592</v>
      </c>
      <c r="M2346" s="5">
        <v>88</v>
      </c>
      <c r="N2346" s="5"/>
      <c r="O2346" s="5" t="s">
        <v>33</v>
      </c>
      <c r="P2346" s="5"/>
      <c r="Q2346" s="5" t="s">
        <v>21</v>
      </c>
      <c r="R2346" s="5" t="s">
        <v>26</v>
      </c>
      <c r="S2346" s="5">
        <v>67</v>
      </c>
      <c r="T2346" s="5" t="s">
        <v>35</v>
      </c>
      <c r="U2346" s="5" t="s">
        <v>23</v>
      </c>
      <c r="V2346" s="5" t="s">
        <v>24</v>
      </c>
      <c r="W2346" s="12">
        <v>72</v>
      </c>
      <c r="X2346" s="7">
        <f t="shared" si="144"/>
        <v>0.24</v>
      </c>
      <c r="Y2346" s="5">
        <f t="shared" si="145"/>
        <v>54.72</v>
      </c>
      <c r="AI2346" t="e">
        <f>VLOOKUP(A2346,NP!$A:$B,2,FALSE)</f>
        <v>#N/A</v>
      </c>
      <c r="AJ2346">
        <f t="shared" si="146"/>
        <v>0</v>
      </c>
      <c r="AK2346">
        <f>VLOOKUP(F2346,Kondition!$B$4:$AG$31,9,FALSE)*100</f>
        <v>24</v>
      </c>
      <c r="AL2346" t="e">
        <f t="shared" si="147"/>
        <v>#REF!</v>
      </c>
      <c r="AM2346">
        <v>16</v>
      </c>
    </row>
    <row r="2347" spans="1:39" x14ac:dyDescent="0.3">
      <c r="A2347" s="5">
        <v>10040431</v>
      </c>
      <c r="B2347" s="6">
        <v>5452000366207</v>
      </c>
      <c r="C2347" s="5" t="s">
        <v>76</v>
      </c>
      <c r="D2347" s="5" t="s">
        <v>598</v>
      </c>
      <c r="E2347" s="12">
        <v>51</v>
      </c>
      <c r="F2347" s="5" t="s">
        <v>47</v>
      </c>
      <c r="G2347" s="5">
        <v>1657013</v>
      </c>
      <c r="H2347" s="36" t="s">
        <v>76</v>
      </c>
      <c r="I2347" s="5">
        <v>165</v>
      </c>
      <c r="J2347" s="5">
        <v>70</v>
      </c>
      <c r="K2347" s="5">
        <v>13</v>
      </c>
      <c r="L2347" s="5" t="s">
        <v>599</v>
      </c>
      <c r="M2347" s="5">
        <v>79</v>
      </c>
      <c r="N2347" s="5"/>
      <c r="O2347" s="5" t="s">
        <v>33</v>
      </c>
      <c r="P2347" s="5"/>
      <c r="Q2347" s="5" t="s">
        <v>26</v>
      </c>
      <c r="R2347" s="5" t="s">
        <v>21</v>
      </c>
      <c r="S2347" s="5">
        <v>68</v>
      </c>
      <c r="T2347" s="5" t="s">
        <v>35</v>
      </c>
      <c r="U2347" s="5" t="s">
        <v>23</v>
      </c>
      <c r="V2347" s="5" t="s">
        <v>24</v>
      </c>
      <c r="W2347" s="12">
        <v>51</v>
      </c>
      <c r="X2347" s="7">
        <f t="shared" si="144"/>
        <v>0.24</v>
      </c>
      <c r="Y2347" s="5">
        <f t="shared" si="145"/>
        <v>38.76</v>
      </c>
      <c r="AI2347" t="e">
        <f>VLOOKUP(A2347,NP!$A:$B,2,FALSE)</f>
        <v>#N/A</v>
      </c>
      <c r="AJ2347">
        <f t="shared" si="146"/>
        <v>0</v>
      </c>
      <c r="AK2347">
        <f>VLOOKUP(F2347,Kondition!$B$4:$AG$31,3,FALSE)*100</f>
        <v>24</v>
      </c>
      <c r="AL2347" t="e">
        <f t="shared" si="147"/>
        <v>#REF!</v>
      </c>
      <c r="AM2347">
        <v>16</v>
      </c>
    </row>
    <row r="2348" spans="1:39" x14ac:dyDescent="0.3">
      <c r="A2348" s="5">
        <v>10040432</v>
      </c>
      <c r="B2348" s="6">
        <v>5452000366252</v>
      </c>
      <c r="C2348" s="5" t="s">
        <v>76</v>
      </c>
      <c r="D2348" s="5" t="s">
        <v>600</v>
      </c>
      <c r="E2348" s="12">
        <v>50</v>
      </c>
      <c r="F2348" s="5" t="s">
        <v>47</v>
      </c>
      <c r="G2348" s="5">
        <v>1556514</v>
      </c>
      <c r="H2348" s="36" t="s">
        <v>76</v>
      </c>
      <c r="I2348" s="5">
        <v>155</v>
      </c>
      <c r="J2348" s="5">
        <v>65</v>
      </c>
      <c r="K2348" s="5">
        <v>14</v>
      </c>
      <c r="L2348" s="5" t="s">
        <v>599</v>
      </c>
      <c r="M2348" s="5">
        <v>75</v>
      </c>
      <c r="N2348" s="5"/>
      <c r="O2348" s="5" t="s">
        <v>33</v>
      </c>
      <c r="P2348" s="5"/>
      <c r="Q2348" s="5" t="s">
        <v>26</v>
      </c>
      <c r="R2348" s="5" t="s">
        <v>21</v>
      </c>
      <c r="S2348" s="5">
        <v>67</v>
      </c>
      <c r="T2348" s="5" t="s">
        <v>35</v>
      </c>
      <c r="U2348" s="5" t="s">
        <v>23</v>
      </c>
      <c r="V2348" s="5" t="s">
        <v>24</v>
      </c>
      <c r="W2348" s="12">
        <v>50</v>
      </c>
      <c r="X2348" s="7">
        <f t="shared" si="144"/>
        <v>0.24</v>
      </c>
      <c r="Y2348" s="5">
        <f t="shared" si="145"/>
        <v>38</v>
      </c>
      <c r="AI2348" t="e">
        <f>VLOOKUP(A2348,NP!$A:$B,2,FALSE)</f>
        <v>#N/A</v>
      </c>
      <c r="AJ2348">
        <f t="shared" si="146"/>
        <v>0</v>
      </c>
      <c r="AK2348">
        <f>VLOOKUP(F2348,Kondition!$B$4:$AG$31,6,FALSE)*100</f>
        <v>24</v>
      </c>
      <c r="AL2348" t="e">
        <f t="shared" si="147"/>
        <v>#REF!</v>
      </c>
      <c r="AM2348">
        <v>16</v>
      </c>
    </row>
    <row r="2349" spans="1:39" x14ac:dyDescent="0.3">
      <c r="A2349" s="5">
        <v>10040435</v>
      </c>
      <c r="B2349" s="6">
        <v>5452000366269</v>
      </c>
      <c r="C2349" s="5" t="s">
        <v>76</v>
      </c>
      <c r="D2349" s="5" t="s">
        <v>601</v>
      </c>
      <c r="E2349" s="12">
        <v>60</v>
      </c>
      <c r="F2349" s="5" t="s">
        <v>47</v>
      </c>
      <c r="G2349" s="5">
        <v>1656514</v>
      </c>
      <c r="H2349" s="36" t="s">
        <v>76</v>
      </c>
      <c r="I2349" s="5">
        <v>165</v>
      </c>
      <c r="J2349" s="5">
        <v>65</v>
      </c>
      <c r="K2349" s="5">
        <v>14</v>
      </c>
      <c r="L2349" s="5" t="s">
        <v>599</v>
      </c>
      <c r="M2349" s="5">
        <v>79</v>
      </c>
      <c r="N2349" s="5"/>
      <c r="O2349" s="5" t="s">
        <v>33</v>
      </c>
      <c r="P2349" s="5"/>
      <c r="Q2349" s="5" t="s">
        <v>26</v>
      </c>
      <c r="R2349" s="5" t="s">
        <v>21</v>
      </c>
      <c r="S2349" s="5">
        <v>68</v>
      </c>
      <c r="T2349" s="5" t="s">
        <v>35</v>
      </c>
      <c r="U2349" s="5" t="s">
        <v>23</v>
      </c>
      <c r="V2349" s="5" t="s">
        <v>24</v>
      </c>
      <c r="W2349" s="12">
        <v>60</v>
      </c>
      <c r="X2349" s="7">
        <f t="shared" si="144"/>
        <v>0.24</v>
      </c>
      <c r="Y2349" s="5">
        <f t="shared" si="145"/>
        <v>45.6</v>
      </c>
      <c r="AI2349" t="e">
        <f>VLOOKUP(A2349,NP!$A:$B,2,FALSE)</f>
        <v>#N/A</v>
      </c>
      <c r="AJ2349">
        <f t="shared" si="146"/>
        <v>0</v>
      </c>
      <c r="AK2349">
        <f>VLOOKUP(F2349,Kondition!$B$4:$AG$31,6,FALSE)*100</f>
        <v>24</v>
      </c>
      <c r="AL2349" t="e">
        <f t="shared" si="147"/>
        <v>#REF!</v>
      </c>
      <c r="AM2349">
        <v>16</v>
      </c>
    </row>
    <row r="2350" spans="1:39" x14ac:dyDescent="0.3">
      <c r="A2350" s="5">
        <v>10040436</v>
      </c>
      <c r="B2350" s="6">
        <v>5452000366313</v>
      </c>
      <c r="C2350" s="5" t="s">
        <v>76</v>
      </c>
      <c r="D2350" s="5" t="s">
        <v>602</v>
      </c>
      <c r="E2350" s="12">
        <v>62</v>
      </c>
      <c r="F2350" s="5" t="s">
        <v>47</v>
      </c>
      <c r="G2350" s="5">
        <v>1656515</v>
      </c>
      <c r="H2350" s="36" t="s">
        <v>76</v>
      </c>
      <c r="I2350" s="5">
        <v>165</v>
      </c>
      <c r="J2350" s="5">
        <v>65</v>
      </c>
      <c r="K2350" s="5">
        <v>15</v>
      </c>
      <c r="L2350" s="5" t="s">
        <v>599</v>
      </c>
      <c r="M2350" s="5">
        <v>81</v>
      </c>
      <c r="N2350" s="5"/>
      <c r="O2350" s="5" t="s">
        <v>33</v>
      </c>
      <c r="P2350" s="5"/>
      <c r="Q2350" s="5" t="s">
        <v>26</v>
      </c>
      <c r="R2350" s="5" t="s">
        <v>21</v>
      </c>
      <c r="S2350" s="5">
        <v>68</v>
      </c>
      <c r="T2350" s="5" t="s">
        <v>35</v>
      </c>
      <c r="U2350" s="5" t="s">
        <v>23</v>
      </c>
      <c r="V2350" s="5" t="s">
        <v>24</v>
      </c>
      <c r="W2350" s="12">
        <v>62</v>
      </c>
      <c r="X2350" s="7">
        <f t="shared" si="144"/>
        <v>0.24</v>
      </c>
      <c r="Y2350" s="5">
        <f t="shared" si="145"/>
        <v>47.12</v>
      </c>
      <c r="AI2350" t="e">
        <f>VLOOKUP(A2350,NP!$A:$B,2,FALSE)</f>
        <v>#N/A</v>
      </c>
      <c r="AJ2350">
        <f t="shared" si="146"/>
        <v>0</v>
      </c>
      <c r="AK2350">
        <f>VLOOKUP(F2350,Kondition!$B$4:$AG$31,9,FALSE)*100</f>
        <v>24</v>
      </c>
      <c r="AL2350" t="e">
        <f t="shared" si="147"/>
        <v>#REF!</v>
      </c>
      <c r="AM2350">
        <v>16</v>
      </c>
    </row>
    <row r="2351" spans="1:39" x14ac:dyDescent="0.3">
      <c r="A2351" s="5">
        <v>10040440</v>
      </c>
      <c r="B2351" s="6">
        <v>5452000366429</v>
      </c>
      <c r="C2351" s="5" t="s">
        <v>76</v>
      </c>
      <c r="D2351" s="5" t="s">
        <v>603</v>
      </c>
      <c r="E2351" s="12">
        <v>100</v>
      </c>
      <c r="F2351" s="5" t="s">
        <v>47</v>
      </c>
      <c r="G2351" s="5">
        <v>2056015</v>
      </c>
      <c r="H2351" s="36" t="s">
        <v>76</v>
      </c>
      <c r="I2351" s="5">
        <v>205</v>
      </c>
      <c r="J2351" s="5">
        <v>60</v>
      </c>
      <c r="K2351" s="5">
        <v>15</v>
      </c>
      <c r="L2351" s="5" t="s">
        <v>599</v>
      </c>
      <c r="M2351" s="5">
        <v>91</v>
      </c>
      <c r="N2351" s="5"/>
      <c r="O2351" s="5" t="s">
        <v>33</v>
      </c>
      <c r="P2351" s="5"/>
      <c r="Q2351" s="5" t="s">
        <v>21</v>
      </c>
      <c r="R2351" s="5" t="s">
        <v>26</v>
      </c>
      <c r="S2351" s="5">
        <v>68</v>
      </c>
      <c r="T2351" s="5" t="s">
        <v>35</v>
      </c>
      <c r="U2351" s="5" t="s">
        <v>23</v>
      </c>
      <c r="V2351" s="5" t="s">
        <v>24</v>
      </c>
      <c r="W2351" s="12">
        <v>100</v>
      </c>
      <c r="X2351" s="7">
        <f t="shared" si="144"/>
        <v>0.24</v>
      </c>
      <c r="Y2351" s="5">
        <f t="shared" si="145"/>
        <v>76</v>
      </c>
      <c r="AI2351" t="e">
        <f>VLOOKUP(A2351,NP!$A:$B,2,FALSE)</f>
        <v>#N/A</v>
      </c>
      <c r="AJ2351">
        <f t="shared" si="146"/>
        <v>0</v>
      </c>
      <c r="AK2351">
        <f>VLOOKUP(F2351,Kondition!$B$4:$AG$31,9,FALSE)*100</f>
        <v>24</v>
      </c>
      <c r="AL2351" t="e">
        <f t="shared" si="147"/>
        <v>#REF!</v>
      </c>
      <c r="AM2351">
        <v>16</v>
      </c>
    </row>
    <row r="2352" spans="1:39" x14ac:dyDescent="0.3">
      <c r="A2352" s="5">
        <v>10040443</v>
      </c>
      <c r="B2352" s="6">
        <v>5452000366467</v>
      </c>
      <c r="C2352" s="5" t="s">
        <v>76</v>
      </c>
      <c r="D2352" s="5" t="s">
        <v>604</v>
      </c>
      <c r="E2352" s="12">
        <v>83</v>
      </c>
      <c r="F2352" s="5" t="s">
        <v>47</v>
      </c>
      <c r="G2352" s="5">
        <v>1855515</v>
      </c>
      <c r="H2352" s="36" t="s">
        <v>76</v>
      </c>
      <c r="I2352" s="5">
        <v>185</v>
      </c>
      <c r="J2352" s="5">
        <v>55</v>
      </c>
      <c r="K2352" s="5">
        <v>15</v>
      </c>
      <c r="L2352" s="5" t="s">
        <v>599</v>
      </c>
      <c r="M2352" s="5">
        <v>82</v>
      </c>
      <c r="N2352" s="5"/>
      <c r="O2352" s="5" t="s">
        <v>33</v>
      </c>
      <c r="P2352" s="5"/>
      <c r="Q2352" s="5" t="s">
        <v>26</v>
      </c>
      <c r="R2352" s="5" t="s">
        <v>21</v>
      </c>
      <c r="S2352" s="5">
        <v>68</v>
      </c>
      <c r="T2352" s="5" t="s">
        <v>35</v>
      </c>
      <c r="U2352" s="5" t="s">
        <v>23</v>
      </c>
      <c r="V2352" s="5" t="s">
        <v>24</v>
      </c>
      <c r="W2352" s="12">
        <v>83</v>
      </c>
      <c r="X2352" s="7">
        <f t="shared" si="144"/>
        <v>0.24</v>
      </c>
      <c r="Y2352" s="5">
        <f t="shared" si="145"/>
        <v>63.08</v>
      </c>
      <c r="AI2352" t="e">
        <f>VLOOKUP(A2352,NP!$A:$B,2,FALSE)</f>
        <v>#N/A</v>
      </c>
      <c r="AJ2352">
        <f t="shared" si="146"/>
        <v>0</v>
      </c>
      <c r="AK2352">
        <f>VLOOKUP(F2352,Kondition!$B$4:$AG$31,9,FALSE)*100</f>
        <v>24</v>
      </c>
      <c r="AL2352" t="e">
        <f t="shared" si="147"/>
        <v>#REF!</v>
      </c>
      <c r="AM2352">
        <v>16</v>
      </c>
    </row>
    <row r="2353" spans="1:39" x14ac:dyDescent="0.3">
      <c r="A2353" s="5">
        <v>10040638</v>
      </c>
      <c r="B2353" s="6">
        <v>5452000448842</v>
      </c>
      <c r="C2353" s="5" t="s">
        <v>76</v>
      </c>
      <c r="D2353" s="5" t="s">
        <v>606</v>
      </c>
      <c r="E2353" s="12">
        <v>138.5</v>
      </c>
      <c r="F2353" s="5" t="s">
        <v>47</v>
      </c>
      <c r="G2353" s="5">
        <v>2155516</v>
      </c>
      <c r="H2353" s="36" t="s">
        <v>76</v>
      </c>
      <c r="I2353" s="5">
        <v>215</v>
      </c>
      <c r="J2353" s="5">
        <v>55</v>
      </c>
      <c r="K2353" s="5">
        <v>16</v>
      </c>
      <c r="L2353" s="5" t="s">
        <v>605</v>
      </c>
      <c r="M2353" s="5">
        <v>93</v>
      </c>
      <c r="N2353" s="5"/>
      <c r="O2353" s="5" t="s">
        <v>19</v>
      </c>
      <c r="P2353" s="5"/>
      <c r="Q2353" s="5" t="s">
        <v>26</v>
      </c>
      <c r="R2353" s="5" t="s">
        <v>21</v>
      </c>
      <c r="S2353" s="5">
        <v>69</v>
      </c>
      <c r="T2353" s="5" t="s">
        <v>35</v>
      </c>
      <c r="U2353" s="5" t="s">
        <v>23</v>
      </c>
      <c r="V2353" s="5" t="s">
        <v>24</v>
      </c>
      <c r="W2353" s="12">
        <v>138.5</v>
      </c>
      <c r="X2353" s="7">
        <f t="shared" si="144"/>
        <v>0.24</v>
      </c>
      <c r="Y2353" s="5">
        <f t="shared" si="145"/>
        <v>105.26</v>
      </c>
      <c r="AI2353" t="e">
        <f>VLOOKUP(A2353,NP!$A:$B,2,FALSE)</f>
        <v>#N/A</v>
      </c>
      <c r="AJ2353">
        <f t="shared" si="146"/>
        <v>0</v>
      </c>
      <c r="AK2353">
        <f>VLOOKUP(F2353,Kondition!$B$4:$AG$31,12,FALSE)*100</f>
        <v>24</v>
      </c>
      <c r="AL2353" t="e">
        <f t="shared" si="147"/>
        <v>#REF!</v>
      </c>
      <c r="AM2353">
        <v>16</v>
      </c>
    </row>
    <row r="2354" spans="1:39" x14ac:dyDescent="0.3">
      <c r="A2354" s="5">
        <v>10040639</v>
      </c>
      <c r="B2354" s="6">
        <v>5452000448675</v>
      </c>
      <c r="C2354" s="5" t="s">
        <v>76</v>
      </c>
      <c r="D2354" s="5" t="s">
        <v>607</v>
      </c>
      <c r="E2354" s="12">
        <v>59.5</v>
      </c>
      <c r="F2354" s="5" t="s">
        <v>47</v>
      </c>
      <c r="G2354" s="5">
        <v>1856515</v>
      </c>
      <c r="H2354" s="36" t="s">
        <v>76</v>
      </c>
      <c r="I2354" s="5">
        <v>185</v>
      </c>
      <c r="J2354" s="5">
        <v>65</v>
      </c>
      <c r="K2354" s="5">
        <v>15</v>
      </c>
      <c r="L2354" s="5" t="s">
        <v>592</v>
      </c>
      <c r="M2354" s="5">
        <v>88</v>
      </c>
      <c r="N2354" s="5"/>
      <c r="O2354" s="5" t="s">
        <v>33</v>
      </c>
      <c r="P2354" s="5"/>
      <c r="Q2354" s="5" t="s">
        <v>21</v>
      </c>
      <c r="R2354" s="5" t="s">
        <v>21</v>
      </c>
      <c r="S2354" s="5">
        <v>68</v>
      </c>
      <c r="T2354" s="5" t="s">
        <v>35</v>
      </c>
      <c r="U2354" s="5" t="s">
        <v>23</v>
      </c>
      <c r="V2354" s="5" t="s">
        <v>24</v>
      </c>
      <c r="W2354" s="12">
        <v>59.5</v>
      </c>
      <c r="X2354" s="7">
        <f t="shared" si="144"/>
        <v>0.24</v>
      </c>
      <c r="Y2354" s="5">
        <f t="shared" si="145"/>
        <v>45.22</v>
      </c>
      <c r="AI2354" t="e">
        <f>VLOOKUP(A2354,NP!$A:$B,2,FALSE)</f>
        <v>#N/A</v>
      </c>
      <c r="AJ2354">
        <f t="shared" si="146"/>
        <v>0</v>
      </c>
      <c r="AK2354">
        <f>VLOOKUP(F2354,Kondition!$B$4:$AG$31,9,FALSE)*100</f>
        <v>24</v>
      </c>
      <c r="AL2354" t="e">
        <f t="shared" si="147"/>
        <v>#REF!</v>
      </c>
      <c r="AM2354">
        <v>16</v>
      </c>
    </row>
    <row r="2355" spans="1:39" x14ac:dyDescent="0.3">
      <c r="A2355" s="5">
        <v>10040641</v>
      </c>
      <c r="B2355" s="6">
        <v>5452000448637</v>
      </c>
      <c r="C2355" s="5" t="s">
        <v>76</v>
      </c>
      <c r="D2355" s="5" t="s">
        <v>608</v>
      </c>
      <c r="E2355" s="12">
        <v>52.5</v>
      </c>
      <c r="F2355" s="5" t="s">
        <v>47</v>
      </c>
      <c r="G2355" s="5">
        <v>1756514</v>
      </c>
      <c r="H2355" s="36" t="s">
        <v>76</v>
      </c>
      <c r="I2355" s="5">
        <v>175</v>
      </c>
      <c r="J2355" s="5">
        <v>65</v>
      </c>
      <c r="K2355" s="5">
        <v>14</v>
      </c>
      <c r="L2355" s="5" t="s">
        <v>592</v>
      </c>
      <c r="M2355" s="5">
        <v>82</v>
      </c>
      <c r="N2355" s="5"/>
      <c r="O2355" s="5" t="s">
        <v>33</v>
      </c>
      <c r="P2355" s="5"/>
      <c r="Q2355" s="5" t="s">
        <v>26</v>
      </c>
      <c r="R2355" s="5" t="s">
        <v>21</v>
      </c>
      <c r="S2355" s="5">
        <v>68</v>
      </c>
      <c r="T2355" s="5" t="s">
        <v>35</v>
      </c>
      <c r="U2355" s="5" t="s">
        <v>23</v>
      </c>
      <c r="V2355" s="5" t="s">
        <v>24</v>
      </c>
      <c r="W2355" s="12">
        <v>52.5</v>
      </c>
      <c r="X2355" s="7">
        <f t="shared" si="144"/>
        <v>0.24</v>
      </c>
      <c r="Y2355" s="5">
        <f t="shared" si="145"/>
        <v>39.9</v>
      </c>
      <c r="AI2355" t="e">
        <f>VLOOKUP(A2355,NP!$A:$B,2,FALSE)</f>
        <v>#N/A</v>
      </c>
      <c r="AJ2355">
        <f t="shared" si="146"/>
        <v>0</v>
      </c>
      <c r="AK2355">
        <f>VLOOKUP(F2355,Kondition!$B$4:$AG$31,6,FALSE)*100</f>
        <v>24</v>
      </c>
      <c r="AL2355" t="e">
        <f t="shared" si="147"/>
        <v>#REF!</v>
      </c>
      <c r="AM2355">
        <v>16</v>
      </c>
    </row>
    <row r="2356" spans="1:39" x14ac:dyDescent="0.3">
      <c r="A2356" s="5">
        <v>10040657</v>
      </c>
      <c r="B2356" s="6">
        <v>5452000448125</v>
      </c>
      <c r="C2356" s="5" t="s">
        <v>76</v>
      </c>
      <c r="D2356" s="5" t="s">
        <v>609</v>
      </c>
      <c r="E2356" s="12">
        <v>59.5</v>
      </c>
      <c r="F2356" s="5" t="s">
        <v>47</v>
      </c>
      <c r="G2356" s="5">
        <v>1956515</v>
      </c>
      <c r="H2356" s="36" t="s">
        <v>76</v>
      </c>
      <c r="I2356" s="5">
        <v>195</v>
      </c>
      <c r="J2356" s="5">
        <v>65</v>
      </c>
      <c r="K2356" s="5">
        <v>15</v>
      </c>
      <c r="L2356" s="5" t="s">
        <v>592</v>
      </c>
      <c r="M2356" s="5">
        <v>91</v>
      </c>
      <c r="N2356" s="5"/>
      <c r="O2356" s="5" t="s">
        <v>33</v>
      </c>
      <c r="P2356" s="5"/>
      <c r="Q2356" s="5" t="s">
        <v>21</v>
      </c>
      <c r="R2356" s="5" t="s">
        <v>21</v>
      </c>
      <c r="S2356" s="5">
        <v>69</v>
      </c>
      <c r="T2356" s="5" t="s">
        <v>35</v>
      </c>
      <c r="U2356" s="5" t="s">
        <v>23</v>
      </c>
      <c r="V2356" s="5" t="s">
        <v>24</v>
      </c>
      <c r="W2356" s="12">
        <v>59.5</v>
      </c>
      <c r="X2356" s="7">
        <f t="shared" si="144"/>
        <v>0.24</v>
      </c>
      <c r="Y2356" s="5">
        <f t="shared" si="145"/>
        <v>45.22</v>
      </c>
      <c r="AI2356" t="e">
        <f>VLOOKUP(A2356,NP!$A:$B,2,FALSE)</f>
        <v>#N/A</v>
      </c>
      <c r="AJ2356">
        <f t="shared" si="146"/>
        <v>0</v>
      </c>
      <c r="AK2356">
        <f>VLOOKUP(F2356,Kondition!$B$4:$AG$31,9,FALSE)*100</f>
        <v>24</v>
      </c>
      <c r="AL2356" t="e">
        <f t="shared" si="147"/>
        <v>#REF!</v>
      </c>
      <c r="AM2356">
        <v>16</v>
      </c>
    </row>
    <row r="2357" spans="1:39" x14ac:dyDescent="0.3">
      <c r="A2357" s="5">
        <v>10040664</v>
      </c>
      <c r="B2357" s="6">
        <v>5452000451675</v>
      </c>
      <c r="C2357" s="5" t="s">
        <v>76</v>
      </c>
      <c r="D2357" s="5" t="s">
        <v>610</v>
      </c>
      <c r="E2357" s="12">
        <v>63</v>
      </c>
      <c r="F2357" s="5" t="s">
        <v>47</v>
      </c>
      <c r="G2357" s="5">
        <v>1856015</v>
      </c>
      <c r="H2357" s="36" t="s">
        <v>76</v>
      </c>
      <c r="I2357" s="5">
        <v>185</v>
      </c>
      <c r="J2357" s="5">
        <v>60</v>
      </c>
      <c r="K2357" s="5">
        <v>15</v>
      </c>
      <c r="L2357" s="5" t="s">
        <v>592</v>
      </c>
      <c r="M2357" s="5">
        <v>88</v>
      </c>
      <c r="N2357" s="5"/>
      <c r="O2357" s="5" t="s">
        <v>33</v>
      </c>
      <c r="P2357" s="5"/>
      <c r="Q2357" s="5" t="s">
        <v>26</v>
      </c>
      <c r="R2357" s="5" t="s">
        <v>21</v>
      </c>
      <c r="S2357" s="5">
        <v>68</v>
      </c>
      <c r="T2357" s="5" t="s">
        <v>35</v>
      </c>
      <c r="U2357" s="5" t="s">
        <v>23</v>
      </c>
      <c r="V2357" s="5" t="s">
        <v>24</v>
      </c>
      <c r="W2357" s="12">
        <v>63</v>
      </c>
      <c r="X2357" s="7">
        <f t="shared" si="144"/>
        <v>0.24</v>
      </c>
      <c r="Y2357" s="5">
        <f t="shared" si="145"/>
        <v>47.88</v>
      </c>
      <c r="AI2357" t="e">
        <f>VLOOKUP(A2357,NP!$A:$B,2,FALSE)</f>
        <v>#N/A</v>
      </c>
      <c r="AJ2357">
        <f t="shared" si="146"/>
        <v>0</v>
      </c>
      <c r="AK2357">
        <f>VLOOKUP(F2357,Kondition!$B$4:$AG$31,9,FALSE)*100</f>
        <v>24</v>
      </c>
      <c r="AL2357" t="e">
        <f t="shared" si="147"/>
        <v>#REF!</v>
      </c>
      <c r="AM2357">
        <v>16</v>
      </c>
    </row>
    <row r="2358" spans="1:39" x14ac:dyDescent="0.3">
      <c r="A2358" s="5">
        <v>10040670</v>
      </c>
      <c r="B2358" s="6">
        <v>5452000448835</v>
      </c>
      <c r="C2358" s="5" t="s">
        <v>76</v>
      </c>
      <c r="D2358" s="5" t="s">
        <v>611</v>
      </c>
      <c r="E2358" s="12">
        <v>96</v>
      </c>
      <c r="F2358" s="5" t="s">
        <v>47</v>
      </c>
      <c r="G2358" s="5">
        <v>2056515</v>
      </c>
      <c r="H2358" s="36" t="s">
        <v>76</v>
      </c>
      <c r="I2358" s="5">
        <v>205</v>
      </c>
      <c r="J2358" s="5">
        <v>65</v>
      </c>
      <c r="K2358" s="5">
        <v>15</v>
      </c>
      <c r="L2358" s="5" t="s">
        <v>605</v>
      </c>
      <c r="M2358" s="5">
        <v>94</v>
      </c>
      <c r="N2358" s="5"/>
      <c r="O2358" s="5" t="s">
        <v>19</v>
      </c>
      <c r="P2358" s="5"/>
      <c r="Q2358" s="5" t="s">
        <v>26</v>
      </c>
      <c r="R2358" s="5" t="s">
        <v>21</v>
      </c>
      <c r="S2358" s="5">
        <v>68</v>
      </c>
      <c r="T2358" s="5" t="s">
        <v>35</v>
      </c>
      <c r="U2358" s="5" t="s">
        <v>23</v>
      </c>
      <c r="V2358" s="5" t="s">
        <v>24</v>
      </c>
      <c r="W2358" s="12">
        <v>96</v>
      </c>
      <c r="X2358" s="7">
        <f t="shared" si="144"/>
        <v>0.24</v>
      </c>
      <c r="Y2358" s="5">
        <f t="shared" si="145"/>
        <v>72.960000000000008</v>
      </c>
      <c r="AI2358" t="e">
        <f>VLOOKUP(A2358,NP!$A:$B,2,FALSE)</f>
        <v>#N/A</v>
      </c>
      <c r="AJ2358">
        <f t="shared" si="146"/>
        <v>0</v>
      </c>
      <c r="AK2358">
        <f>VLOOKUP(F2358,Kondition!$B$4:$AG$31,9,FALSE)*100</f>
        <v>24</v>
      </c>
      <c r="AL2358" t="e">
        <f t="shared" si="147"/>
        <v>#REF!</v>
      </c>
      <c r="AM2358">
        <v>16</v>
      </c>
    </row>
    <row r="2359" spans="1:39" x14ac:dyDescent="0.3">
      <c r="A2359" s="5">
        <v>10040671</v>
      </c>
      <c r="B2359" s="6">
        <v>5452000448644</v>
      </c>
      <c r="C2359" s="5" t="s">
        <v>76</v>
      </c>
      <c r="D2359" s="5" t="s">
        <v>612</v>
      </c>
      <c r="E2359" s="12">
        <v>61</v>
      </c>
      <c r="F2359" s="5" t="s">
        <v>47</v>
      </c>
      <c r="G2359" s="5">
        <v>1856514</v>
      </c>
      <c r="H2359" s="36" t="s">
        <v>76</v>
      </c>
      <c r="I2359" s="5">
        <v>185</v>
      </c>
      <c r="J2359" s="5">
        <v>65</v>
      </c>
      <c r="K2359" s="5">
        <v>14</v>
      </c>
      <c r="L2359" s="5" t="s">
        <v>592</v>
      </c>
      <c r="M2359" s="5">
        <v>86</v>
      </c>
      <c r="N2359" s="5"/>
      <c r="O2359" s="5" t="s">
        <v>33</v>
      </c>
      <c r="P2359" s="5"/>
      <c r="Q2359" s="5" t="s">
        <v>26</v>
      </c>
      <c r="R2359" s="5" t="s">
        <v>21</v>
      </c>
      <c r="S2359" s="5">
        <v>68</v>
      </c>
      <c r="T2359" s="5" t="s">
        <v>35</v>
      </c>
      <c r="U2359" s="5" t="s">
        <v>23</v>
      </c>
      <c r="V2359" s="5" t="s">
        <v>24</v>
      </c>
      <c r="W2359" s="12">
        <v>61</v>
      </c>
      <c r="X2359" s="7">
        <f t="shared" si="144"/>
        <v>0.24</v>
      </c>
      <c r="Y2359" s="5">
        <f t="shared" si="145"/>
        <v>46.36</v>
      </c>
      <c r="AI2359" t="e">
        <f>VLOOKUP(A2359,NP!$A:$B,2,FALSE)</f>
        <v>#N/A</v>
      </c>
      <c r="AJ2359">
        <f t="shared" si="146"/>
        <v>0</v>
      </c>
      <c r="AK2359">
        <f>VLOOKUP(F2359,Kondition!$B$4:$AG$31,6,FALSE)*100</f>
        <v>24</v>
      </c>
      <c r="AL2359" t="e">
        <f t="shared" si="147"/>
        <v>#REF!</v>
      </c>
      <c r="AM2359">
        <v>16</v>
      </c>
    </row>
    <row r="2360" spans="1:39" x14ac:dyDescent="0.3">
      <c r="A2360" s="5">
        <v>10040674</v>
      </c>
      <c r="B2360" s="6">
        <v>5452000448620</v>
      </c>
      <c r="C2360" s="5" t="s">
        <v>76</v>
      </c>
      <c r="D2360" s="5" t="s">
        <v>613</v>
      </c>
      <c r="E2360" s="12">
        <v>59</v>
      </c>
      <c r="F2360" s="5" t="s">
        <v>47</v>
      </c>
      <c r="G2360" s="5">
        <v>1757014</v>
      </c>
      <c r="H2360" s="36" t="s">
        <v>76</v>
      </c>
      <c r="I2360" s="5">
        <v>175</v>
      </c>
      <c r="J2360" s="5">
        <v>70</v>
      </c>
      <c r="K2360" s="5">
        <v>14</v>
      </c>
      <c r="L2360" s="5" t="s">
        <v>592</v>
      </c>
      <c r="M2360" s="5">
        <v>84</v>
      </c>
      <c r="N2360" s="5"/>
      <c r="O2360" s="5" t="s">
        <v>33</v>
      </c>
      <c r="P2360" s="5"/>
      <c r="Q2360" s="5" t="s">
        <v>26</v>
      </c>
      <c r="R2360" s="5" t="s">
        <v>21</v>
      </c>
      <c r="S2360" s="5">
        <v>68</v>
      </c>
      <c r="T2360" s="5" t="s">
        <v>35</v>
      </c>
      <c r="U2360" s="5" t="s">
        <v>23</v>
      </c>
      <c r="V2360" s="5" t="s">
        <v>24</v>
      </c>
      <c r="W2360" s="12">
        <v>59</v>
      </c>
      <c r="X2360" s="7">
        <f t="shared" ref="X2360:X2423" si="148">IF(AJ2360&gt;0,"NP",AK2360/100)</f>
        <v>0.24</v>
      </c>
      <c r="Y2360" s="5">
        <f t="shared" ref="Y2360:Y2423" si="149">IF(AJ2360&gt;0,AI2360,E2360*(100%-X2360))</f>
        <v>44.84</v>
      </c>
      <c r="AI2360" t="e">
        <f>VLOOKUP(A2360,NP!$A:$B,2,FALSE)</f>
        <v>#N/A</v>
      </c>
      <c r="AJ2360">
        <f t="shared" ref="AJ2360:AJ2423" si="150">_xlfn.IFNA(AI2360,0)</f>
        <v>0</v>
      </c>
      <c r="AK2360">
        <f>VLOOKUP(F2360,Kondition!$B$4:$AG$31,6,FALSE)*100</f>
        <v>24</v>
      </c>
      <c r="AL2360" t="e">
        <f t="shared" ref="AL2360:AL2423" si="151">$AI$1&amp;F2360&amp;K2360</f>
        <v>#REF!</v>
      </c>
      <c r="AM2360">
        <v>16</v>
      </c>
    </row>
    <row r="2361" spans="1:39" x14ac:dyDescent="0.3">
      <c r="A2361" s="5">
        <v>10040709</v>
      </c>
      <c r="B2361" s="6">
        <v>5452000553164</v>
      </c>
      <c r="C2361" s="5" t="s">
        <v>76</v>
      </c>
      <c r="D2361" s="5" t="s">
        <v>614</v>
      </c>
      <c r="E2361" s="12">
        <v>71</v>
      </c>
      <c r="F2361" s="5" t="s">
        <v>47</v>
      </c>
      <c r="G2361" s="5">
        <v>1857014</v>
      </c>
      <c r="H2361" s="36" t="s">
        <v>76</v>
      </c>
      <c r="I2361" s="5">
        <v>185</v>
      </c>
      <c r="J2361" s="5">
        <v>70</v>
      </c>
      <c r="K2361" s="5">
        <v>14</v>
      </c>
      <c r="L2361" s="5" t="s">
        <v>615</v>
      </c>
      <c r="M2361" s="5">
        <v>88</v>
      </c>
      <c r="N2361" s="5"/>
      <c r="O2361" s="5" t="s">
        <v>33</v>
      </c>
      <c r="P2361" s="5"/>
      <c r="Q2361" s="5" t="s">
        <v>20</v>
      </c>
      <c r="R2361" s="5" t="s">
        <v>21</v>
      </c>
      <c r="S2361" s="5">
        <v>69</v>
      </c>
      <c r="T2361" s="5" t="s">
        <v>22</v>
      </c>
      <c r="U2361" s="5" t="s">
        <v>23</v>
      </c>
      <c r="V2361" s="5" t="s">
        <v>24</v>
      </c>
      <c r="W2361" s="12">
        <v>71</v>
      </c>
      <c r="X2361" s="7">
        <f t="shared" si="148"/>
        <v>0.24</v>
      </c>
      <c r="Y2361" s="5">
        <f t="shared" si="149"/>
        <v>53.96</v>
      </c>
      <c r="AI2361" t="e">
        <f>VLOOKUP(A2361,NP!$A:$B,2,FALSE)</f>
        <v>#N/A</v>
      </c>
      <c r="AJ2361">
        <f t="shared" si="150"/>
        <v>0</v>
      </c>
      <c r="AK2361">
        <f>VLOOKUP(F2361,Kondition!$B$4:$AG$31,6,FALSE)*100</f>
        <v>24</v>
      </c>
      <c r="AL2361" t="e">
        <f t="shared" si="151"/>
        <v>#REF!</v>
      </c>
      <c r="AM2361">
        <v>16</v>
      </c>
    </row>
    <row r="2362" spans="1:39" x14ac:dyDescent="0.3">
      <c r="A2362" s="5">
        <v>10040737</v>
      </c>
      <c r="B2362" s="6">
        <v>5452000576132</v>
      </c>
      <c r="C2362" s="5" t="s">
        <v>76</v>
      </c>
      <c r="D2362" s="5" t="s">
        <v>617</v>
      </c>
      <c r="E2362" s="12">
        <v>48.5</v>
      </c>
      <c r="F2362" s="5" t="s">
        <v>47</v>
      </c>
      <c r="G2362" s="5">
        <v>1557013</v>
      </c>
      <c r="H2362" s="36" t="s">
        <v>76</v>
      </c>
      <c r="I2362" s="5">
        <v>155</v>
      </c>
      <c r="J2362" s="5">
        <v>70</v>
      </c>
      <c r="K2362" s="5">
        <v>13</v>
      </c>
      <c r="L2362" s="5" t="s">
        <v>589</v>
      </c>
      <c r="M2362" s="5">
        <v>75</v>
      </c>
      <c r="N2362" s="5"/>
      <c r="O2362" s="5" t="s">
        <v>33</v>
      </c>
      <c r="P2362" s="5"/>
      <c r="Q2362" s="5" t="s">
        <v>20</v>
      </c>
      <c r="R2362" s="5" t="s">
        <v>21</v>
      </c>
      <c r="S2362" s="5">
        <v>66</v>
      </c>
      <c r="T2362" s="5" t="s">
        <v>35</v>
      </c>
      <c r="U2362" s="5" t="s">
        <v>23</v>
      </c>
      <c r="V2362" s="5" t="s">
        <v>24</v>
      </c>
      <c r="W2362" s="12">
        <v>48.5</v>
      </c>
      <c r="X2362" s="7">
        <f t="shared" si="148"/>
        <v>0.24</v>
      </c>
      <c r="Y2362" s="5">
        <f t="shared" si="149"/>
        <v>36.86</v>
      </c>
      <c r="AI2362" t="e">
        <f>VLOOKUP(A2362,NP!$A:$B,2,FALSE)</f>
        <v>#N/A</v>
      </c>
      <c r="AJ2362">
        <f t="shared" si="150"/>
        <v>0</v>
      </c>
      <c r="AK2362">
        <f>VLOOKUP(F2362,Kondition!$B$4:$AG$31,3,FALSE)*100</f>
        <v>24</v>
      </c>
      <c r="AL2362" t="e">
        <f t="shared" si="151"/>
        <v>#REF!</v>
      </c>
      <c r="AM2362">
        <v>16</v>
      </c>
    </row>
    <row r="2363" spans="1:39" x14ac:dyDescent="0.3">
      <c r="A2363" s="5">
        <v>10040738</v>
      </c>
      <c r="B2363" s="6">
        <v>5452000576156</v>
      </c>
      <c r="C2363" s="5" t="s">
        <v>76</v>
      </c>
      <c r="D2363" s="5" t="s">
        <v>618</v>
      </c>
      <c r="E2363" s="12">
        <v>50</v>
      </c>
      <c r="F2363" s="5" t="s">
        <v>47</v>
      </c>
      <c r="G2363" s="5">
        <v>1558013</v>
      </c>
      <c r="H2363" s="36" t="s">
        <v>76</v>
      </c>
      <c r="I2363" s="5">
        <v>155</v>
      </c>
      <c r="J2363" s="5">
        <v>80</v>
      </c>
      <c r="K2363" s="5">
        <v>13</v>
      </c>
      <c r="L2363" s="5" t="s">
        <v>592</v>
      </c>
      <c r="M2363" s="5">
        <v>79</v>
      </c>
      <c r="N2363" s="5"/>
      <c r="O2363" s="5" t="s">
        <v>33</v>
      </c>
      <c r="P2363" s="5"/>
      <c r="Q2363" s="5" t="s">
        <v>20</v>
      </c>
      <c r="R2363" s="5" t="s">
        <v>21</v>
      </c>
      <c r="S2363" s="5">
        <v>67</v>
      </c>
      <c r="T2363" s="5" t="s">
        <v>35</v>
      </c>
      <c r="U2363" s="5" t="s">
        <v>23</v>
      </c>
      <c r="V2363" s="5" t="s">
        <v>24</v>
      </c>
      <c r="W2363" s="12">
        <v>50</v>
      </c>
      <c r="X2363" s="7">
        <f t="shared" si="148"/>
        <v>0.24</v>
      </c>
      <c r="Y2363" s="5">
        <f t="shared" si="149"/>
        <v>38</v>
      </c>
      <c r="AI2363" t="e">
        <f>VLOOKUP(A2363,NP!$A:$B,2,FALSE)</f>
        <v>#N/A</v>
      </c>
      <c r="AJ2363">
        <f t="shared" si="150"/>
        <v>0</v>
      </c>
      <c r="AK2363">
        <f>VLOOKUP(F2363,Kondition!$B$4:$AG$31,3,FALSE)*100</f>
        <v>24</v>
      </c>
      <c r="AL2363" t="e">
        <f t="shared" si="151"/>
        <v>#REF!</v>
      </c>
      <c r="AM2363">
        <v>16</v>
      </c>
    </row>
    <row r="2364" spans="1:39" x14ac:dyDescent="0.3">
      <c r="A2364" s="5">
        <v>10040739</v>
      </c>
      <c r="B2364" s="6">
        <v>5452000576163</v>
      </c>
      <c r="C2364" s="5" t="s">
        <v>76</v>
      </c>
      <c r="D2364" s="5" t="s">
        <v>619</v>
      </c>
      <c r="E2364" s="12">
        <v>59</v>
      </c>
      <c r="F2364" s="5" t="s">
        <v>47</v>
      </c>
      <c r="G2364" s="5">
        <v>1756515</v>
      </c>
      <c r="H2364" s="36" t="s">
        <v>76</v>
      </c>
      <c r="I2364" s="5">
        <v>175</v>
      </c>
      <c r="J2364" s="5">
        <v>65</v>
      </c>
      <c r="K2364" s="5">
        <v>15</v>
      </c>
      <c r="L2364" s="5" t="s">
        <v>589</v>
      </c>
      <c r="M2364" s="5">
        <v>84</v>
      </c>
      <c r="N2364" s="5"/>
      <c r="O2364" s="5" t="s">
        <v>33</v>
      </c>
      <c r="P2364" s="5"/>
      <c r="Q2364" s="5" t="s">
        <v>26</v>
      </c>
      <c r="R2364" s="5" t="s">
        <v>21</v>
      </c>
      <c r="S2364" s="5">
        <v>69</v>
      </c>
      <c r="T2364" s="5" t="s">
        <v>22</v>
      </c>
      <c r="U2364" s="5" t="s">
        <v>23</v>
      </c>
      <c r="V2364" s="5" t="s">
        <v>24</v>
      </c>
      <c r="W2364" s="12">
        <v>59</v>
      </c>
      <c r="X2364" s="7">
        <f t="shared" si="148"/>
        <v>0.24</v>
      </c>
      <c r="Y2364" s="5">
        <f t="shared" si="149"/>
        <v>44.84</v>
      </c>
      <c r="AI2364" t="e">
        <f>VLOOKUP(A2364,NP!$A:$B,2,FALSE)</f>
        <v>#N/A</v>
      </c>
      <c r="AJ2364">
        <f t="shared" si="150"/>
        <v>0</v>
      </c>
      <c r="AK2364">
        <f>VLOOKUP(F2364,Kondition!$B$4:$AG$31,9,FALSE)*100</f>
        <v>24</v>
      </c>
      <c r="AL2364" t="e">
        <f t="shared" si="151"/>
        <v>#REF!</v>
      </c>
      <c r="AM2364">
        <v>16</v>
      </c>
    </row>
    <row r="2365" spans="1:39" x14ac:dyDescent="0.3">
      <c r="A2365" s="5">
        <v>10040781</v>
      </c>
      <c r="B2365" s="6">
        <v>5452000488671</v>
      </c>
      <c r="C2365" s="5" t="s">
        <v>76</v>
      </c>
      <c r="D2365" s="5" t="s">
        <v>620</v>
      </c>
      <c r="E2365" s="12">
        <v>86</v>
      </c>
      <c r="F2365" s="5" t="s">
        <v>47</v>
      </c>
      <c r="G2365" s="5">
        <v>1955515</v>
      </c>
      <c r="H2365" s="36" t="s">
        <v>76</v>
      </c>
      <c r="I2365" s="5">
        <v>195</v>
      </c>
      <c r="J2365" s="5">
        <v>55</v>
      </c>
      <c r="K2365" s="5">
        <v>15</v>
      </c>
      <c r="L2365" s="5" t="s">
        <v>621</v>
      </c>
      <c r="M2365" s="5">
        <v>85</v>
      </c>
      <c r="N2365" s="5"/>
      <c r="O2365" s="5" t="s">
        <v>19</v>
      </c>
      <c r="P2365" s="5"/>
      <c r="Q2365" s="5" t="s">
        <v>21</v>
      </c>
      <c r="R2365" s="5" t="s">
        <v>27</v>
      </c>
      <c r="S2365" s="5">
        <v>71</v>
      </c>
      <c r="T2365" s="5" t="s">
        <v>22</v>
      </c>
      <c r="U2365" s="5" t="s">
        <v>23</v>
      </c>
      <c r="V2365" s="5" t="s">
        <v>24</v>
      </c>
      <c r="W2365" s="12">
        <v>86</v>
      </c>
      <c r="X2365" s="7">
        <f t="shared" si="148"/>
        <v>0.24</v>
      </c>
      <c r="Y2365" s="5">
        <f t="shared" si="149"/>
        <v>65.36</v>
      </c>
      <c r="AI2365" t="e">
        <f>VLOOKUP(A2365,NP!$A:$B,2,FALSE)</f>
        <v>#N/A</v>
      </c>
      <c r="AJ2365">
        <f t="shared" si="150"/>
        <v>0</v>
      </c>
      <c r="AK2365">
        <f>VLOOKUP(F2365,Kondition!$B$4:$AG$31,9,FALSE)*100</f>
        <v>24</v>
      </c>
      <c r="AL2365" t="e">
        <f t="shared" si="151"/>
        <v>#REF!</v>
      </c>
      <c r="AM2365">
        <v>16</v>
      </c>
    </row>
    <row r="2366" spans="1:39" x14ac:dyDescent="0.3">
      <c r="A2366" s="5">
        <v>10040782</v>
      </c>
      <c r="B2366" s="6">
        <v>5452000488664</v>
      </c>
      <c r="C2366" s="5" t="s">
        <v>76</v>
      </c>
      <c r="D2366" s="5" t="s">
        <v>622</v>
      </c>
      <c r="E2366" s="12">
        <v>95.5</v>
      </c>
      <c r="F2366" s="5" t="s">
        <v>47</v>
      </c>
      <c r="G2366" s="5">
        <v>1955516</v>
      </c>
      <c r="H2366" s="36" t="s">
        <v>76</v>
      </c>
      <c r="I2366" s="5">
        <v>195</v>
      </c>
      <c r="J2366" s="5">
        <v>55</v>
      </c>
      <c r="K2366" s="5">
        <v>16</v>
      </c>
      <c r="L2366" s="5" t="s">
        <v>621</v>
      </c>
      <c r="M2366" s="5">
        <v>87</v>
      </c>
      <c r="N2366" s="5"/>
      <c r="O2366" s="5" t="s">
        <v>19</v>
      </c>
      <c r="P2366" s="5"/>
      <c r="Q2366" s="5" t="s">
        <v>21</v>
      </c>
      <c r="R2366" s="5" t="s">
        <v>21</v>
      </c>
      <c r="S2366" s="5">
        <v>71</v>
      </c>
      <c r="T2366" s="5" t="s">
        <v>22</v>
      </c>
      <c r="U2366" s="5" t="s">
        <v>23</v>
      </c>
      <c r="V2366" s="5" t="s">
        <v>24</v>
      </c>
      <c r="W2366" s="12">
        <v>95.5</v>
      </c>
      <c r="X2366" s="7">
        <f t="shared" si="148"/>
        <v>0.24</v>
      </c>
      <c r="Y2366" s="5">
        <f t="shared" si="149"/>
        <v>72.58</v>
      </c>
      <c r="AI2366" t="e">
        <f>VLOOKUP(A2366,NP!$A:$B,2,FALSE)</f>
        <v>#N/A</v>
      </c>
      <c r="AJ2366">
        <f t="shared" si="150"/>
        <v>0</v>
      </c>
      <c r="AK2366">
        <f>VLOOKUP(F2366,Kondition!$B$4:$AG$31,12,FALSE)*100</f>
        <v>24</v>
      </c>
      <c r="AL2366" t="e">
        <f t="shared" si="151"/>
        <v>#REF!</v>
      </c>
      <c r="AM2366">
        <v>16</v>
      </c>
    </row>
    <row r="2367" spans="1:39" x14ac:dyDescent="0.3">
      <c r="A2367" s="5">
        <v>10040788</v>
      </c>
      <c r="B2367" s="6">
        <v>5452000487834</v>
      </c>
      <c r="C2367" s="5" t="s">
        <v>76</v>
      </c>
      <c r="D2367" s="5" t="s">
        <v>624</v>
      </c>
      <c r="E2367" s="12">
        <v>137.5</v>
      </c>
      <c r="F2367" s="5" t="s">
        <v>47</v>
      </c>
      <c r="G2367" s="5">
        <v>2255017</v>
      </c>
      <c r="H2367" s="36" t="s">
        <v>76</v>
      </c>
      <c r="I2367" s="5">
        <v>225</v>
      </c>
      <c r="J2367" s="5">
        <v>50</v>
      </c>
      <c r="K2367" s="5">
        <v>17</v>
      </c>
      <c r="L2367" s="5" t="s">
        <v>621</v>
      </c>
      <c r="M2367" s="5">
        <v>98</v>
      </c>
      <c r="N2367" s="5"/>
      <c r="O2367" s="5" t="s">
        <v>25</v>
      </c>
      <c r="P2367" s="5"/>
      <c r="Q2367" s="5" t="s">
        <v>21</v>
      </c>
      <c r="R2367" s="5" t="s">
        <v>27</v>
      </c>
      <c r="S2367" s="5">
        <v>72</v>
      </c>
      <c r="T2367" s="5" t="s">
        <v>22</v>
      </c>
      <c r="U2367" s="5" t="s">
        <v>23</v>
      </c>
      <c r="V2367" s="5" t="s">
        <v>24</v>
      </c>
      <c r="W2367" s="12">
        <v>137.5</v>
      </c>
      <c r="X2367" s="7">
        <f t="shared" si="148"/>
        <v>0.24</v>
      </c>
      <c r="Y2367" s="5">
        <f t="shared" si="149"/>
        <v>104.5</v>
      </c>
      <c r="AI2367" t="e">
        <f>VLOOKUP(A2367,NP!$A:$B,2,FALSE)</f>
        <v>#N/A</v>
      </c>
      <c r="AJ2367">
        <f t="shared" si="150"/>
        <v>0</v>
      </c>
      <c r="AK2367">
        <f>VLOOKUP(F2367,Kondition!$B$4:$AG$31,15,FALSE)*100</f>
        <v>24</v>
      </c>
      <c r="AL2367" t="e">
        <f t="shared" si="151"/>
        <v>#REF!</v>
      </c>
      <c r="AM2367">
        <v>17</v>
      </c>
    </row>
    <row r="2368" spans="1:39" x14ac:dyDescent="0.3">
      <c r="A2368" s="5">
        <v>10040789</v>
      </c>
      <c r="B2368" s="6">
        <v>5452000487919</v>
      </c>
      <c r="C2368" s="5" t="s">
        <v>76</v>
      </c>
      <c r="D2368" s="5" t="s">
        <v>625</v>
      </c>
      <c r="E2368" s="12">
        <v>140.5</v>
      </c>
      <c r="F2368" s="5" t="s">
        <v>47</v>
      </c>
      <c r="G2368" s="5">
        <v>2155517</v>
      </c>
      <c r="H2368" s="36" t="s">
        <v>76</v>
      </c>
      <c r="I2368" s="5">
        <v>215</v>
      </c>
      <c r="J2368" s="5">
        <v>55</v>
      </c>
      <c r="K2368" s="5">
        <v>17</v>
      </c>
      <c r="L2368" s="5" t="s">
        <v>621</v>
      </c>
      <c r="M2368" s="5">
        <v>98</v>
      </c>
      <c r="N2368" s="5"/>
      <c r="O2368" s="5" t="s">
        <v>25</v>
      </c>
      <c r="P2368" s="5"/>
      <c r="Q2368" s="5" t="s">
        <v>21</v>
      </c>
      <c r="R2368" s="5" t="s">
        <v>27</v>
      </c>
      <c r="S2368" s="5">
        <v>72</v>
      </c>
      <c r="T2368" s="5" t="s">
        <v>22</v>
      </c>
      <c r="U2368" s="5" t="s">
        <v>23</v>
      </c>
      <c r="V2368" s="5" t="s">
        <v>24</v>
      </c>
      <c r="W2368" s="12">
        <v>140.5</v>
      </c>
      <c r="X2368" s="7">
        <f t="shared" si="148"/>
        <v>0.24</v>
      </c>
      <c r="Y2368" s="5">
        <f t="shared" si="149"/>
        <v>106.78</v>
      </c>
      <c r="AI2368" t="e">
        <f>VLOOKUP(A2368,NP!$A:$B,2,FALSE)</f>
        <v>#N/A</v>
      </c>
      <c r="AJ2368">
        <f t="shared" si="150"/>
        <v>0</v>
      </c>
      <c r="AK2368">
        <f>VLOOKUP(F2368,Kondition!$B$4:$AG$31,15,FALSE)*100</f>
        <v>24</v>
      </c>
      <c r="AL2368" t="e">
        <f t="shared" si="151"/>
        <v>#REF!</v>
      </c>
      <c r="AM2368">
        <v>17</v>
      </c>
    </row>
    <row r="2369" spans="1:39" x14ac:dyDescent="0.3">
      <c r="A2369" s="5">
        <v>10271353</v>
      </c>
      <c r="B2369" s="6">
        <v>3286340195713</v>
      </c>
      <c r="C2369" s="5" t="s">
        <v>77</v>
      </c>
      <c r="D2369" s="5" t="s">
        <v>2597</v>
      </c>
      <c r="E2369" s="12">
        <v>230</v>
      </c>
      <c r="F2369" s="5" t="s">
        <v>65</v>
      </c>
      <c r="G2369" s="5">
        <v>2254517</v>
      </c>
      <c r="H2369" s="36" t="s">
        <v>77</v>
      </c>
      <c r="I2369" s="5">
        <v>225</v>
      </c>
      <c r="J2369" s="5">
        <v>45</v>
      </c>
      <c r="K2369" s="5">
        <v>17</v>
      </c>
      <c r="L2369" s="5" t="s">
        <v>2595</v>
      </c>
      <c r="M2369" s="5">
        <v>94</v>
      </c>
      <c r="N2369" s="5"/>
      <c r="O2369" s="5" t="s">
        <v>25</v>
      </c>
      <c r="P2369" s="5" t="s">
        <v>45</v>
      </c>
      <c r="Q2369" s="5" t="s">
        <v>20</v>
      </c>
      <c r="R2369" s="5" t="s">
        <v>26</v>
      </c>
      <c r="S2369" s="5">
        <v>72</v>
      </c>
      <c r="T2369" s="5" t="s">
        <v>22</v>
      </c>
      <c r="U2369" s="5" t="s">
        <v>23</v>
      </c>
      <c r="V2369" s="5" t="s">
        <v>24</v>
      </c>
      <c r="W2369" s="12">
        <v>230</v>
      </c>
      <c r="X2369" s="7" t="str">
        <f t="shared" si="148"/>
        <v>NP</v>
      </c>
      <c r="Y2369" s="5">
        <f t="shared" si="149"/>
        <v>142.5</v>
      </c>
      <c r="AI2369">
        <f>VLOOKUP(A2369,NP!$A:$B,2,FALSE)</f>
        <v>142.5</v>
      </c>
      <c r="AJ2369">
        <f t="shared" si="150"/>
        <v>142.5</v>
      </c>
      <c r="AK2369">
        <f>VLOOKUP(F2369,Kondition!$B$4:$AG$31,15,FALSE)*100</f>
        <v>37</v>
      </c>
      <c r="AL2369" t="e">
        <f t="shared" si="151"/>
        <v>#REF!</v>
      </c>
      <c r="AM2369">
        <v>17</v>
      </c>
    </row>
    <row r="2370" spans="1:39" x14ac:dyDescent="0.3">
      <c r="A2370" s="5">
        <v>10272087</v>
      </c>
      <c r="B2370" s="6">
        <v>3286340112413</v>
      </c>
      <c r="C2370" s="5" t="s">
        <v>77</v>
      </c>
      <c r="D2370" s="5" t="s">
        <v>2600</v>
      </c>
      <c r="E2370" s="12">
        <v>221</v>
      </c>
      <c r="F2370" s="5" t="s">
        <v>65</v>
      </c>
      <c r="G2370" s="5">
        <v>2055017</v>
      </c>
      <c r="H2370" s="36" t="s">
        <v>77</v>
      </c>
      <c r="I2370" s="5">
        <v>205</v>
      </c>
      <c r="J2370" s="5">
        <v>50</v>
      </c>
      <c r="K2370" s="5">
        <v>17</v>
      </c>
      <c r="L2370" s="5" t="s">
        <v>2595</v>
      </c>
      <c r="M2370" s="5">
        <v>89</v>
      </c>
      <c r="N2370" s="5"/>
      <c r="O2370" s="5" t="s">
        <v>19</v>
      </c>
      <c r="P2370" s="5" t="s">
        <v>45</v>
      </c>
      <c r="Q2370" s="5" t="s">
        <v>20</v>
      </c>
      <c r="R2370" s="5" t="s">
        <v>26</v>
      </c>
      <c r="S2370" s="5">
        <v>72</v>
      </c>
      <c r="T2370" s="5" t="s">
        <v>22</v>
      </c>
      <c r="U2370" s="5" t="s">
        <v>23</v>
      </c>
      <c r="V2370" s="5" t="s">
        <v>24</v>
      </c>
      <c r="W2370" s="12">
        <v>221</v>
      </c>
      <c r="X2370" s="7" t="str">
        <f t="shared" si="148"/>
        <v>NP</v>
      </c>
      <c r="Y2370" s="5">
        <f t="shared" si="149"/>
        <v>138</v>
      </c>
      <c r="AI2370">
        <f>VLOOKUP(A2370,NP!$A:$B,2,FALSE)</f>
        <v>138</v>
      </c>
      <c r="AJ2370">
        <f t="shared" si="150"/>
        <v>138</v>
      </c>
      <c r="AK2370">
        <f>VLOOKUP(F2370,Kondition!$B$4:$AG$31,15,FALSE)*100</f>
        <v>37</v>
      </c>
      <c r="AL2370" t="e">
        <f t="shared" si="151"/>
        <v>#REF!</v>
      </c>
      <c r="AM2370">
        <v>17</v>
      </c>
    </row>
    <row r="2371" spans="1:39" x14ac:dyDescent="0.3">
      <c r="A2371" s="5">
        <v>10040790</v>
      </c>
      <c r="B2371" s="6">
        <v>5452000487902</v>
      </c>
      <c r="C2371" s="5" t="s">
        <v>76</v>
      </c>
      <c r="D2371" s="5" t="s">
        <v>626</v>
      </c>
      <c r="E2371" s="12">
        <v>111.5</v>
      </c>
      <c r="F2371" s="5" t="s">
        <v>47</v>
      </c>
      <c r="G2371" s="5">
        <v>2156016</v>
      </c>
      <c r="H2371" s="36" t="s">
        <v>76</v>
      </c>
      <c r="I2371" s="5">
        <v>215</v>
      </c>
      <c r="J2371" s="5">
        <v>60</v>
      </c>
      <c r="K2371" s="5">
        <v>16</v>
      </c>
      <c r="L2371" s="5" t="s">
        <v>621</v>
      </c>
      <c r="M2371" s="5">
        <v>99</v>
      </c>
      <c r="N2371" s="5"/>
      <c r="O2371" s="5" t="s">
        <v>19</v>
      </c>
      <c r="P2371" s="5"/>
      <c r="Q2371" s="5" t="s">
        <v>27</v>
      </c>
      <c r="R2371" s="5" t="s">
        <v>27</v>
      </c>
      <c r="S2371" s="5">
        <v>72</v>
      </c>
      <c r="T2371" s="5" t="s">
        <v>22</v>
      </c>
      <c r="U2371" s="5" t="s">
        <v>23</v>
      </c>
      <c r="V2371" s="5" t="s">
        <v>24</v>
      </c>
      <c r="W2371" s="12">
        <v>111.5</v>
      </c>
      <c r="X2371" s="7">
        <f t="shared" si="148"/>
        <v>0.24</v>
      </c>
      <c r="Y2371" s="5">
        <f t="shared" si="149"/>
        <v>84.74</v>
      </c>
      <c r="AI2371" t="e">
        <f>VLOOKUP(A2371,NP!$A:$B,2,FALSE)</f>
        <v>#N/A</v>
      </c>
      <c r="AJ2371">
        <f t="shared" si="150"/>
        <v>0</v>
      </c>
      <c r="AK2371">
        <f>VLOOKUP(F2371,Kondition!$B$4:$AG$31,12,FALSE)*100</f>
        <v>24</v>
      </c>
      <c r="AL2371" t="e">
        <f t="shared" si="151"/>
        <v>#REF!</v>
      </c>
      <c r="AM2371">
        <v>16</v>
      </c>
    </row>
    <row r="2372" spans="1:39" x14ac:dyDescent="0.3">
      <c r="A2372" s="5">
        <v>10040791</v>
      </c>
      <c r="B2372" s="6">
        <v>5452000487889</v>
      </c>
      <c r="C2372" s="5" t="s">
        <v>76</v>
      </c>
      <c r="D2372" s="5" t="s">
        <v>627</v>
      </c>
      <c r="E2372" s="12">
        <v>115</v>
      </c>
      <c r="F2372" s="5" t="s">
        <v>47</v>
      </c>
      <c r="G2372" s="5">
        <v>2156515</v>
      </c>
      <c r="H2372" s="36" t="s">
        <v>76</v>
      </c>
      <c r="I2372" s="5">
        <v>215</v>
      </c>
      <c r="J2372" s="5">
        <v>65</v>
      </c>
      <c r="K2372" s="5">
        <v>15</v>
      </c>
      <c r="L2372" s="5" t="s">
        <v>621</v>
      </c>
      <c r="M2372" s="5">
        <v>96</v>
      </c>
      <c r="N2372" s="5"/>
      <c r="O2372" s="5" t="s">
        <v>19</v>
      </c>
      <c r="P2372" s="5"/>
      <c r="Q2372" s="5" t="s">
        <v>27</v>
      </c>
      <c r="R2372" s="5" t="s">
        <v>27</v>
      </c>
      <c r="S2372" s="5">
        <v>71</v>
      </c>
      <c r="T2372" s="5" t="s">
        <v>22</v>
      </c>
      <c r="U2372" s="5" t="s">
        <v>23</v>
      </c>
      <c r="V2372" s="5" t="s">
        <v>24</v>
      </c>
      <c r="W2372" s="12">
        <v>115</v>
      </c>
      <c r="X2372" s="7">
        <f t="shared" si="148"/>
        <v>0.24</v>
      </c>
      <c r="Y2372" s="5">
        <f t="shared" si="149"/>
        <v>87.4</v>
      </c>
      <c r="AI2372" t="e">
        <f>VLOOKUP(A2372,NP!$A:$B,2,FALSE)</f>
        <v>#N/A</v>
      </c>
      <c r="AJ2372">
        <f t="shared" si="150"/>
        <v>0</v>
      </c>
      <c r="AK2372">
        <f>VLOOKUP(F2372,Kondition!$B$4:$AG$31,9,FALSE)*100</f>
        <v>24</v>
      </c>
      <c r="AL2372" t="e">
        <f t="shared" si="151"/>
        <v>#REF!</v>
      </c>
      <c r="AM2372">
        <v>16</v>
      </c>
    </row>
    <row r="2373" spans="1:39" x14ac:dyDescent="0.3">
      <c r="A2373" s="5">
        <v>10040793</v>
      </c>
      <c r="B2373" s="6">
        <v>5452000487872</v>
      </c>
      <c r="C2373" s="5" t="s">
        <v>76</v>
      </c>
      <c r="D2373" s="5" t="s">
        <v>628</v>
      </c>
      <c r="E2373" s="12">
        <v>101</v>
      </c>
      <c r="F2373" s="5" t="s">
        <v>47</v>
      </c>
      <c r="G2373" s="5">
        <v>2156516</v>
      </c>
      <c r="H2373" s="36" t="s">
        <v>76</v>
      </c>
      <c r="I2373" s="5">
        <v>215</v>
      </c>
      <c r="J2373" s="5">
        <v>65</v>
      </c>
      <c r="K2373" s="5">
        <v>16</v>
      </c>
      <c r="L2373" s="5" t="s">
        <v>621</v>
      </c>
      <c r="M2373" s="5">
        <v>98</v>
      </c>
      <c r="N2373" s="5"/>
      <c r="O2373" s="5" t="s">
        <v>19</v>
      </c>
      <c r="P2373" s="5"/>
      <c r="Q2373" s="5" t="s">
        <v>27</v>
      </c>
      <c r="R2373" s="5" t="s">
        <v>27</v>
      </c>
      <c r="S2373" s="5">
        <v>71</v>
      </c>
      <c r="T2373" s="5" t="s">
        <v>22</v>
      </c>
      <c r="U2373" s="5" t="s">
        <v>23</v>
      </c>
      <c r="V2373" s="5" t="s">
        <v>24</v>
      </c>
      <c r="W2373" s="12">
        <v>101</v>
      </c>
      <c r="X2373" s="7">
        <f t="shared" si="148"/>
        <v>0.24</v>
      </c>
      <c r="Y2373" s="5">
        <f t="shared" si="149"/>
        <v>76.760000000000005</v>
      </c>
      <c r="AI2373" t="e">
        <f>VLOOKUP(A2373,NP!$A:$B,2,FALSE)</f>
        <v>#N/A</v>
      </c>
      <c r="AJ2373">
        <f t="shared" si="150"/>
        <v>0</v>
      </c>
      <c r="AK2373">
        <f>VLOOKUP(F2373,Kondition!$B$4:$AG$31,12,FALSE)*100</f>
        <v>24</v>
      </c>
      <c r="AL2373" t="e">
        <f t="shared" si="151"/>
        <v>#REF!</v>
      </c>
      <c r="AM2373">
        <v>16</v>
      </c>
    </row>
    <row r="2374" spans="1:39" x14ac:dyDescent="0.3">
      <c r="A2374" s="5">
        <v>10040794</v>
      </c>
      <c r="B2374" s="6">
        <v>5452000487858</v>
      </c>
      <c r="C2374" s="5" t="s">
        <v>76</v>
      </c>
      <c r="D2374" s="5" t="s">
        <v>629</v>
      </c>
      <c r="E2374" s="12">
        <v>148.5</v>
      </c>
      <c r="F2374" s="5" t="s">
        <v>47</v>
      </c>
      <c r="G2374" s="5">
        <v>2254518</v>
      </c>
      <c r="H2374" s="36" t="s">
        <v>76</v>
      </c>
      <c r="I2374" s="5">
        <v>225</v>
      </c>
      <c r="J2374" s="5">
        <v>45</v>
      </c>
      <c r="K2374" s="5">
        <v>18</v>
      </c>
      <c r="L2374" s="5" t="s">
        <v>621</v>
      </c>
      <c r="M2374" s="5">
        <v>95</v>
      </c>
      <c r="N2374" s="5"/>
      <c r="O2374" s="5" t="s">
        <v>25</v>
      </c>
      <c r="P2374" s="5"/>
      <c r="Q2374" s="5" t="s">
        <v>26</v>
      </c>
      <c r="R2374" s="5" t="s">
        <v>27</v>
      </c>
      <c r="S2374" s="5">
        <v>72</v>
      </c>
      <c r="T2374" s="5" t="s">
        <v>22</v>
      </c>
      <c r="U2374" s="5" t="s">
        <v>23</v>
      </c>
      <c r="V2374" s="5" t="s">
        <v>24</v>
      </c>
      <c r="W2374" s="12">
        <v>148.5</v>
      </c>
      <c r="X2374" s="7">
        <f t="shared" si="148"/>
        <v>0.24</v>
      </c>
      <c r="Y2374" s="5">
        <f t="shared" si="149"/>
        <v>112.86</v>
      </c>
      <c r="AI2374" t="e">
        <f>VLOOKUP(A2374,NP!$A:$B,2,FALSE)</f>
        <v>#N/A</v>
      </c>
      <c r="AJ2374">
        <f t="shared" si="150"/>
        <v>0</v>
      </c>
      <c r="AK2374">
        <f>VLOOKUP(F2374,Kondition!$B$4:$AG$31,18,FALSE)*100</f>
        <v>24</v>
      </c>
      <c r="AL2374" t="e">
        <f t="shared" si="151"/>
        <v>#REF!</v>
      </c>
      <c r="AM2374">
        <v>17</v>
      </c>
    </row>
    <row r="2375" spans="1:39" x14ac:dyDescent="0.3">
      <c r="A2375" s="5">
        <v>10040795</v>
      </c>
      <c r="B2375" s="6">
        <v>5452000555113</v>
      </c>
      <c r="C2375" s="5" t="s">
        <v>76</v>
      </c>
      <c r="D2375" s="5" t="s">
        <v>630</v>
      </c>
      <c r="E2375" s="12">
        <v>96</v>
      </c>
      <c r="F2375" s="5" t="s">
        <v>47</v>
      </c>
      <c r="G2375" s="5">
        <v>1955516</v>
      </c>
      <c r="H2375" s="36" t="s">
        <v>76</v>
      </c>
      <c r="I2375" s="5">
        <v>195</v>
      </c>
      <c r="J2375" s="5">
        <v>55</v>
      </c>
      <c r="K2375" s="5">
        <v>16</v>
      </c>
      <c r="L2375" s="5" t="s">
        <v>621</v>
      </c>
      <c r="M2375" s="5">
        <v>87</v>
      </c>
      <c r="N2375" s="5"/>
      <c r="O2375" s="5" t="s">
        <v>33</v>
      </c>
      <c r="P2375" s="5"/>
      <c r="Q2375" s="5" t="s">
        <v>21</v>
      </c>
      <c r="R2375" s="5" t="s">
        <v>27</v>
      </c>
      <c r="S2375" s="5">
        <v>71</v>
      </c>
      <c r="T2375" s="5" t="s">
        <v>22</v>
      </c>
      <c r="U2375" s="5" t="s">
        <v>23</v>
      </c>
      <c r="V2375" s="5" t="s">
        <v>24</v>
      </c>
      <c r="W2375" s="12">
        <v>96</v>
      </c>
      <c r="X2375" s="7">
        <f t="shared" si="148"/>
        <v>0.24</v>
      </c>
      <c r="Y2375" s="5">
        <f t="shared" si="149"/>
        <v>72.960000000000008</v>
      </c>
      <c r="AI2375" t="e">
        <f>VLOOKUP(A2375,NP!$A:$B,2,FALSE)</f>
        <v>#N/A</v>
      </c>
      <c r="AJ2375">
        <f t="shared" si="150"/>
        <v>0</v>
      </c>
      <c r="AK2375">
        <f>VLOOKUP(F2375,Kondition!$B$4:$AG$31,12,FALSE)*100</f>
        <v>24</v>
      </c>
      <c r="AL2375" t="e">
        <f t="shared" si="151"/>
        <v>#REF!</v>
      </c>
      <c r="AM2375">
        <v>16</v>
      </c>
    </row>
    <row r="2376" spans="1:39" x14ac:dyDescent="0.3">
      <c r="A2376" s="5">
        <v>10040796</v>
      </c>
      <c r="B2376" s="6">
        <v>5452000488596</v>
      </c>
      <c r="C2376" s="5" t="s">
        <v>76</v>
      </c>
      <c r="D2376" s="5" t="s">
        <v>631</v>
      </c>
      <c r="E2376" s="12">
        <v>72</v>
      </c>
      <c r="F2376" s="5" t="s">
        <v>47</v>
      </c>
      <c r="G2376" s="5">
        <v>1955015</v>
      </c>
      <c r="H2376" s="36" t="s">
        <v>76</v>
      </c>
      <c r="I2376" s="5">
        <v>195</v>
      </c>
      <c r="J2376" s="5">
        <v>50</v>
      </c>
      <c r="K2376" s="5">
        <v>15</v>
      </c>
      <c r="L2376" s="5" t="s">
        <v>621</v>
      </c>
      <c r="M2376" s="5">
        <v>82</v>
      </c>
      <c r="N2376" s="5"/>
      <c r="O2376" s="5" t="s">
        <v>19</v>
      </c>
      <c r="P2376" s="5"/>
      <c r="Q2376" s="5" t="s">
        <v>26</v>
      </c>
      <c r="R2376" s="5" t="s">
        <v>27</v>
      </c>
      <c r="S2376" s="5">
        <v>71</v>
      </c>
      <c r="T2376" s="5" t="s">
        <v>22</v>
      </c>
      <c r="U2376" s="5" t="s">
        <v>23</v>
      </c>
      <c r="V2376" s="5" t="s">
        <v>24</v>
      </c>
      <c r="W2376" s="12">
        <v>72</v>
      </c>
      <c r="X2376" s="7">
        <f t="shared" si="148"/>
        <v>0.24</v>
      </c>
      <c r="Y2376" s="5">
        <f t="shared" si="149"/>
        <v>54.72</v>
      </c>
      <c r="AI2376" t="e">
        <f>VLOOKUP(A2376,NP!$A:$B,2,FALSE)</f>
        <v>#N/A</v>
      </c>
      <c r="AJ2376">
        <f t="shared" si="150"/>
        <v>0</v>
      </c>
      <c r="AK2376">
        <f>VLOOKUP(F2376,Kondition!$B$4:$AG$31,9,FALSE)*100</f>
        <v>24</v>
      </c>
      <c r="AL2376" t="e">
        <f t="shared" si="151"/>
        <v>#REF!</v>
      </c>
      <c r="AM2376">
        <v>16</v>
      </c>
    </row>
    <row r="2377" spans="1:39" x14ac:dyDescent="0.3">
      <c r="A2377" s="5">
        <v>10040797</v>
      </c>
      <c r="B2377" s="6">
        <v>5452000488602</v>
      </c>
      <c r="C2377" s="5" t="s">
        <v>76</v>
      </c>
      <c r="D2377" s="5" t="s">
        <v>632</v>
      </c>
      <c r="E2377" s="12">
        <v>135</v>
      </c>
      <c r="F2377" s="5" t="s">
        <v>47</v>
      </c>
      <c r="G2377" s="5">
        <v>2155017</v>
      </c>
      <c r="H2377" s="36" t="s">
        <v>76</v>
      </c>
      <c r="I2377" s="5">
        <v>215</v>
      </c>
      <c r="J2377" s="5">
        <v>50</v>
      </c>
      <c r="K2377" s="5">
        <v>17</v>
      </c>
      <c r="L2377" s="5" t="s">
        <v>621</v>
      </c>
      <c r="M2377" s="5">
        <v>95</v>
      </c>
      <c r="N2377" s="5"/>
      <c r="O2377" s="5" t="s">
        <v>25</v>
      </c>
      <c r="P2377" s="5"/>
      <c r="Q2377" s="5" t="s">
        <v>21</v>
      </c>
      <c r="R2377" s="5" t="s">
        <v>27</v>
      </c>
      <c r="S2377" s="5">
        <v>72</v>
      </c>
      <c r="T2377" s="5" t="s">
        <v>22</v>
      </c>
      <c r="U2377" s="5" t="s">
        <v>23</v>
      </c>
      <c r="V2377" s="5" t="s">
        <v>24</v>
      </c>
      <c r="W2377" s="12">
        <v>135</v>
      </c>
      <c r="X2377" s="7">
        <f t="shared" si="148"/>
        <v>0.24</v>
      </c>
      <c r="Y2377" s="5">
        <f t="shared" si="149"/>
        <v>102.6</v>
      </c>
      <c r="AI2377" t="e">
        <f>VLOOKUP(A2377,NP!$A:$B,2,FALSE)</f>
        <v>#N/A</v>
      </c>
      <c r="AJ2377">
        <f t="shared" si="150"/>
        <v>0</v>
      </c>
      <c r="AK2377">
        <f>VLOOKUP(F2377,Kondition!$B$4:$AG$31,15,FALSE)*100</f>
        <v>24</v>
      </c>
      <c r="AL2377" t="e">
        <f t="shared" si="151"/>
        <v>#REF!</v>
      </c>
      <c r="AM2377">
        <v>17</v>
      </c>
    </row>
    <row r="2378" spans="1:39" x14ac:dyDescent="0.3">
      <c r="A2378" s="5">
        <v>10040798</v>
      </c>
      <c r="B2378" s="6">
        <v>5452000487827</v>
      </c>
      <c r="C2378" s="5" t="s">
        <v>76</v>
      </c>
      <c r="D2378" s="5" t="s">
        <v>633</v>
      </c>
      <c r="E2378" s="12">
        <v>121</v>
      </c>
      <c r="F2378" s="5" t="s">
        <v>47</v>
      </c>
      <c r="G2378" s="5">
        <v>2255516</v>
      </c>
      <c r="H2378" s="36" t="s">
        <v>76</v>
      </c>
      <c r="I2378" s="5">
        <v>225</v>
      </c>
      <c r="J2378" s="5">
        <v>55</v>
      </c>
      <c r="K2378" s="5">
        <v>16</v>
      </c>
      <c r="L2378" s="5" t="s">
        <v>621</v>
      </c>
      <c r="M2378" s="5">
        <v>95</v>
      </c>
      <c r="N2378" s="5"/>
      <c r="O2378" s="5" t="s">
        <v>19</v>
      </c>
      <c r="P2378" s="5"/>
      <c r="Q2378" s="5" t="s">
        <v>21</v>
      </c>
      <c r="R2378" s="5" t="s">
        <v>27</v>
      </c>
      <c r="S2378" s="5">
        <v>71</v>
      </c>
      <c r="T2378" s="5" t="s">
        <v>22</v>
      </c>
      <c r="U2378" s="5" t="s">
        <v>23</v>
      </c>
      <c r="V2378" s="5" t="s">
        <v>24</v>
      </c>
      <c r="W2378" s="12">
        <v>121</v>
      </c>
      <c r="X2378" s="7">
        <f t="shared" si="148"/>
        <v>0.24</v>
      </c>
      <c r="Y2378" s="5">
        <f t="shared" si="149"/>
        <v>91.960000000000008</v>
      </c>
      <c r="AI2378" t="e">
        <f>VLOOKUP(A2378,NP!$A:$B,2,FALSE)</f>
        <v>#N/A</v>
      </c>
      <c r="AJ2378">
        <f t="shared" si="150"/>
        <v>0</v>
      </c>
      <c r="AK2378">
        <f>VLOOKUP(F2378,Kondition!$B$4:$AG$31,12,FALSE)*100</f>
        <v>24</v>
      </c>
      <c r="AL2378" t="e">
        <f t="shared" si="151"/>
        <v>#REF!</v>
      </c>
      <c r="AM2378">
        <v>16</v>
      </c>
    </row>
    <row r="2379" spans="1:39" x14ac:dyDescent="0.3">
      <c r="A2379" s="5">
        <v>10040799</v>
      </c>
      <c r="B2379" s="6">
        <v>5452000487841</v>
      </c>
      <c r="C2379" s="5" t="s">
        <v>76</v>
      </c>
      <c r="D2379" s="5" t="s">
        <v>634</v>
      </c>
      <c r="E2379" s="12">
        <v>132.5</v>
      </c>
      <c r="F2379" s="5" t="s">
        <v>47</v>
      </c>
      <c r="G2379" s="5">
        <v>2255017</v>
      </c>
      <c r="H2379" s="36" t="s">
        <v>76</v>
      </c>
      <c r="I2379" s="5">
        <v>225</v>
      </c>
      <c r="J2379" s="5">
        <v>50</v>
      </c>
      <c r="K2379" s="5">
        <v>17</v>
      </c>
      <c r="L2379" s="5" t="s">
        <v>621</v>
      </c>
      <c r="M2379" s="5">
        <v>98</v>
      </c>
      <c r="N2379" s="5"/>
      <c r="O2379" s="5" t="s">
        <v>19</v>
      </c>
      <c r="P2379" s="5"/>
      <c r="Q2379" s="5" t="s">
        <v>21</v>
      </c>
      <c r="R2379" s="5" t="s">
        <v>27</v>
      </c>
      <c r="S2379" s="5">
        <v>72</v>
      </c>
      <c r="T2379" s="5" t="s">
        <v>22</v>
      </c>
      <c r="U2379" s="5" t="s">
        <v>23</v>
      </c>
      <c r="V2379" s="5" t="s">
        <v>24</v>
      </c>
      <c r="W2379" s="12">
        <v>132.5</v>
      </c>
      <c r="X2379" s="7">
        <f t="shared" si="148"/>
        <v>0.24</v>
      </c>
      <c r="Y2379" s="5">
        <f t="shared" si="149"/>
        <v>100.7</v>
      </c>
      <c r="AI2379" t="e">
        <f>VLOOKUP(A2379,NP!$A:$B,2,FALSE)</f>
        <v>#N/A</v>
      </c>
      <c r="AJ2379">
        <f t="shared" si="150"/>
        <v>0</v>
      </c>
      <c r="AK2379">
        <f>VLOOKUP(F2379,Kondition!$B$4:$AG$31,15,FALSE)*100</f>
        <v>24</v>
      </c>
      <c r="AL2379" t="e">
        <f t="shared" si="151"/>
        <v>#REF!</v>
      </c>
      <c r="AM2379">
        <v>17</v>
      </c>
    </row>
    <row r="2380" spans="1:39" x14ac:dyDescent="0.3">
      <c r="A2380" s="5">
        <v>10273981</v>
      </c>
      <c r="B2380" s="6">
        <v>3286340378314</v>
      </c>
      <c r="C2380" s="5" t="s">
        <v>77</v>
      </c>
      <c r="D2380" s="5" t="s">
        <v>2616</v>
      </c>
      <c r="E2380" s="12">
        <v>264</v>
      </c>
      <c r="F2380" s="5" t="s">
        <v>65</v>
      </c>
      <c r="G2380" s="5">
        <v>2055517</v>
      </c>
      <c r="H2380" s="36" t="s">
        <v>77</v>
      </c>
      <c r="I2380" s="5">
        <v>205</v>
      </c>
      <c r="J2380" s="5">
        <v>55</v>
      </c>
      <c r="K2380" s="5">
        <v>17</v>
      </c>
      <c r="L2380" s="5" t="s">
        <v>2611</v>
      </c>
      <c r="M2380" s="5">
        <v>91</v>
      </c>
      <c r="N2380" s="5"/>
      <c r="O2380" s="5" t="s">
        <v>19</v>
      </c>
      <c r="P2380" s="5" t="s">
        <v>45</v>
      </c>
      <c r="Q2380" s="5" t="s">
        <v>20</v>
      </c>
      <c r="R2380" s="5" t="s">
        <v>26</v>
      </c>
      <c r="S2380" s="5">
        <v>71</v>
      </c>
      <c r="T2380" s="5" t="s">
        <v>22</v>
      </c>
      <c r="U2380" s="5" t="s">
        <v>23</v>
      </c>
      <c r="V2380" s="5" t="s">
        <v>24</v>
      </c>
      <c r="W2380" s="12">
        <v>264</v>
      </c>
      <c r="X2380" s="7" t="str">
        <f t="shared" si="148"/>
        <v>NP</v>
      </c>
      <c r="Y2380" s="5">
        <f t="shared" si="149"/>
        <v>158</v>
      </c>
      <c r="AI2380">
        <f>VLOOKUP(A2380,NP!$A:$B,2,FALSE)</f>
        <v>158</v>
      </c>
      <c r="AJ2380">
        <f t="shared" si="150"/>
        <v>158</v>
      </c>
      <c r="AK2380">
        <f>VLOOKUP(F2380,Kondition!$B$4:$AG$31,15,FALSE)*100</f>
        <v>37</v>
      </c>
      <c r="AL2380" t="e">
        <f t="shared" si="151"/>
        <v>#REF!</v>
      </c>
      <c r="AM2380">
        <v>17</v>
      </c>
    </row>
    <row r="2381" spans="1:39" x14ac:dyDescent="0.3">
      <c r="A2381" s="5">
        <v>10273983</v>
      </c>
      <c r="B2381" s="6">
        <v>3286340378017</v>
      </c>
      <c r="C2381" s="5" t="s">
        <v>77</v>
      </c>
      <c r="D2381" s="5" t="s">
        <v>2617</v>
      </c>
      <c r="E2381" s="12">
        <v>307.5</v>
      </c>
      <c r="F2381" s="5" t="s">
        <v>65</v>
      </c>
      <c r="G2381" s="5">
        <v>2554018</v>
      </c>
      <c r="H2381" s="36" t="s">
        <v>77</v>
      </c>
      <c r="I2381" s="5">
        <v>255</v>
      </c>
      <c r="J2381" s="5">
        <v>40</v>
      </c>
      <c r="K2381" s="5">
        <v>18</v>
      </c>
      <c r="L2381" s="5" t="s">
        <v>2601</v>
      </c>
      <c r="M2381" s="5">
        <v>99</v>
      </c>
      <c r="N2381" s="5"/>
      <c r="O2381" s="5" t="s">
        <v>25</v>
      </c>
      <c r="P2381" s="5" t="s">
        <v>39</v>
      </c>
      <c r="Q2381" s="5" t="s">
        <v>26</v>
      </c>
      <c r="R2381" s="5" t="s">
        <v>21</v>
      </c>
      <c r="S2381" s="5">
        <v>72</v>
      </c>
      <c r="T2381" s="5" t="s">
        <v>22</v>
      </c>
      <c r="U2381" s="5" t="s">
        <v>23</v>
      </c>
      <c r="V2381" s="5" t="s">
        <v>24</v>
      </c>
      <c r="W2381" s="12">
        <v>307.5</v>
      </c>
      <c r="X2381" s="7" t="str">
        <f t="shared" si="148"/>
        <v>NP</v>
      </c>
      <c r="Y2381" s="5">
        <f t="shared" si="149"/>
        <v>178</v>
      </c>
      <c r="AI2381">
        <f>VLOOKUP(A2381,NP!$A:$B,2,FALSE)</f>
        <v>178</v>
      </c>
      <c r="AJ2381">
        <f t="shared" si="150"/>
        <v>178</v>
      </c>
      <c r="AK2381">
        <f>VLOOKUP(F2381,Kondition!$B$4:$AG$31,18,FALSE)*100</f>
        <v>37</v>
      </c>
      <c r="AL2381" t="e">
        <f t="shared" si="151"/>
        <v>#REF!</v>
      </c>
      <c r="AM2381">
        <v>17</v>
      </c>
    </row>
    <row r="2382" spans="1:39" x14ac:dyDescent="0.3">
      <c r="A2382" s="5">
        <v>10274174</v>
      </c>
      <c r="B2382" s="6">
        <v>3286347827419</v>
      </c>
      <c r="C2382" s="5" t="s">
        <v>77</v>
      </c>
      <c r="D2382" s="5" t="s">
        <v>2618</v>
      </c>
      <c r="E2382" s="12">
        <v>261</v>
      </c>
      <c r="F2382" s="5" t="s">
        <v>65</v>
      </c>
      <c r="G2382" s="5">
        <v>2454518</v>
      </c>
      <c r="H2382" s="36" t="s">
        <v>77</v>
      </c>
      <c r="I2382" s="5">
        <v>245</v>
      </c>
      <c r="J2382" s="5">
        <v>45</v>
      </c>
      <c r="K2382" s="5">
        <v>18</v>
      </c>
      <c r="L2382" s="5" t="s">
        <v>2595</v>
      </c>
      <c r="M2382" s="5">
        <v>96</v>
      </c>
      <c r="N2382" s="5"/>
      <c r="O2382" s="5" t="s">
        <v>25</v>
      </c>
      <c r="P2382" s="5" t="s">
        <v>45</v>
      </c>
      <c r="Q2382" s="5" t="s">
        <v>20</v>
      </c>
      <c r="R2382" s="5" t="s">
        <v>26</v>
      </c>
      <c r="S2382" s="5">
        <v>72</v>
      </c>
      <c r="T2382" s="5" t="s">
        <v>22</v>
      </c>
      <c r="U2382" s="5" t="s">
        <v>23</v>
      </c>
      <c r="V2382" s="5" t="s">
        <v>24</v>
      </c>
      <c r="W2382" s="12">
        <v>261</v>
      </c>
      <c r="X2382" s="7" t="str">
        <f t="shared" si="148"/>
        <v>NP</v>
      </c>
      <c r="Y2382" s="5">
        <f t="shared" si="149"/>
        <v>156.5</v>
      </c>
      <c r="AI2382">
        <f>VLOOKUP(A2382,NP!$A:$B,2,FALSE)</f>
        <v>156.5</v>
      </c>
      <c r="AJ2382">
        <f t="shared" si="150"/>
        <v>156.5</v>
      </c>
      <c r="AK2382">
        <f>VLOOKUP(F2382,Kondition!$B$4:$AG$31,18,FALSE)*100</f>
        <v>37</v>
      </c>
      <c r="AL2382" t="e">
        <f t="shared" si="151"/>
        <v>#REF!</v>
      </c>
      <c r="AM2382">
        <v>17</v>
      </c>
    </row>
    <row r="2383" spans="1:39" x14ac:dyDescent="0.3">
      <c r="A2383" s="5">
        <v>10040801</v>
      </c>
      <c r="B2383" s="6">
        <v>5452000487643</v>
      </c>
      <c r="C2383" s="5" t="s">
        <v>76</v>
      </c>
      <c r="D2383" s="5" t="s">
        <v>635</v>
      </c>
      <c r="E2383" s="12">
        <v>130.5</v>
      </c>
      <c r="F2383" s="5" t="s">
        <v>47</v>
      </c>
      <c r="G2383" s="5">
        <v>2356016</v>
      </c>
      <c r="H2383" s="36" t="s">
        <v>76</v>
      </c>
      <c r="I2383" s="5">
        <v>235</v>
      </c>
      <c r="J2383" s="5">
        <v>60</v>
      </c>
      <c r="K2383" s="5">
        <v>16</v>
      </c>
      <c r="L2383" s="5" t="s">
        <v>621</v>
      </c>
      <c r="M2383" s="5">
        <v>100</v>
      </c>
      <c r="N2383" s="5"/>
      <c r="O2383" s="5" t="s">
        <v>19</v>
      </c>
      <c r="P2383" s="5"/>
      <c r="Q2383" s="5" t="s">
        <v>21</v>
      </c>
      <c r="R2383" s="5" t="s">
        <v>27</v>
      </c>
      <c r="S2383" s="5">
        <v>71</v>
      </c>
      <c r="T2383" s="5" t="s">
        <v>22</v>
      </c>
      <c r="U2383" s="5" t="s">
        <v>23</v>
      </c>
      <c r="V2383" s="5" t="s">
        <v>24</v>
      </c>
      <c r="W2383" s="12">
        <v>130.5</v>
      </c>
      <c r="X2383" s="7">
        <f t="shared" si="148"/>
        <v>0.24</v>
      </c>
      <c r="Y2383" s="5">
        <f t="shared" si="149"/>
        <v>99.18</v>
      </c>
      <c r="AI2383" t="e">
        <f>VLOOKUP(A2383,NP!$A:$B,2,FALSE)</f>
        <v>#N/A</v>
      </c>
      <c r="AJ2383">
        <f t="shared" si="150"/>
        <v>0</v>
      </c>
      <c r="AK2383">
        <f>VLOOKUP(F2383,Kondition!$B$4:$AG$31,12,FALSE)*100</f>
        <v>24</v>
      </c>
      <c r="AL2383" t="e">
        <f t="shared" si="151"/>
        <v>#REF!</v>
      </c>
      <c r="AM2383">
        <v>16</v>
      </c>
    </row>
    <row r="2384" spans="1:39" x14ac:dyDescent="0.3">
      <c r="A2384" s="5">
        <v>10040802</v>
      </c>
      <c r="B2384" s="6">
        <v>5452000487612</v>
      </c>
      <c r="C2384" s="5" t="s">
        <v>76</v>
      </c>
      <c r="D2384" s="5" t="s">
        <v>636</v>
      </c>
      <c r="E2384" s="12">
        <v>147</v>
      </c>
      <c r="F2384" s="5" t="s">
        <v>47</v>
      </c>
      <c r="G2384" s="5">
        <v>2255517</v>
      </c>
      <c r="H2384" s="36" t="s">
        <v>76</v>
      </c>
      <c r="I2384" s="5">
        <v>225</v>
      </c>
      <c r="J2384" s="5">
        <v>55</v>
      </c>
      <c r="K2384" s="5">
        <v>17</v>
      </c>
      <c r="L2384" s="5" t="s">
        <v>621</v>
      </c>
      <c r="M2384" s="5">
        <v>101</v>
      </c>
      <c r="N2384" s="5"/>
      <c r="O2384" s="5" t="s">
        <v>25</v>
      </c>
      <c r="P2384" s="5"/>
      <c r="Q2384" s="5" t="s">
        <v>21</v>
      </c>
      <c r="R2384" s="5" t="s">
        <v>27</v>
      </c>
      <c r="S2384" s="5">
        <v>72</v>
      </c>
      <c r="T2384" s="5" t="s">
        <v>22</v>
      </c>
      <c r="U2384" s="5" t="s">
        <v>23</v>
      </c>
      <c r="V2384" s="5" t="s">
        <v>24</v>
      </c>
      <c r="W2384" s="12">
        <v>147</v>
      </c>
      <c r="X2384" s="7">
        <f t="shared" si="148"/>
        <v>0.24</v>
      </c>
      <c r="Y2384" s="5">
        <f t="shared" si="149"/>
        <v>111.72</v>
      </c>
      <c r="AI2384" t="e">
        <f>VLOOKUP(A2384,NP!$A:$B,2,FALSE)</f>
        <v>#N/A</v>
      </c>
      <c r="AJ2384">
        <f t="shared" si="150"/>
        <v>0</v>
      </c>
      <c r="AK2384">
        <f>VLOOKUP(F2384,Kondition!$B$4:$AG$31,15,FALSE)*100</f>
        <v>24</v>
      </c>
      <c r="AL2384" t="e">
        <f t="shared" si="151"/>
        <v>#REF!</v>
      </c>
      <c r="AM2384">
        <v>17</v>
      </c>
    </row>
    <row r="2385" spans="1:39" x14ac:dyDescent="0.3">
      <c r="A2385" s="5">
        <v>10274670</v>
      </c>
      <c r="B2385" s="6">
        <v>3286347907715</v>
      </c>
      <c r="C2385" s="5" t="s">
        <v>77</v>
      </c>
      <c r="D2385" s="5" t="s">
        <v>2621</v>
      </c>
      <c r="E2385" s="12">
        <v>328</v>
      </c>
      <c r="F2385" s="5" t="s">
        <v>65</v>
      </c>
      <c r="G2385" s="5">
        <v>2455017</v>
      </c>
      <c r="H2385" s="36" t="s">
        <v>77</v>
      </c>
      <c r="I2385" s="5">
        <v>245</v>
      </c>
      <c r="J2385" s="5">
        <v>50</v>
      </c>
      <c r="K2385" s="5">
        <v>17</v>
      </c>
      <c r="L2385" s="5" t="s">
        <v>2595</v>
      </c>
      <c r="M2385" s="5">
        <v>99</v>
      </c>
      <c r="N2385" s="5"/>
      <c r="O2385" s="5" t="s">
        <v>19</v>
      </c>
      <c r="P2385" s="5" t="s">
        <v>45</v>
      </c>
      <c r="Q2385" s="5" t="s">
        <v>20</v>
      </c>
      <c r="R2385" s="5" t="s">
        <v>26</v>
      </c>
      <c r="S2385" s="5">
        <v>72</v>
      </c>
      <c r="T2385" s="5" t="s">
        <v>22</v>
      </c>
      <c r="U2385" s="5" t="s">
        <v>23</v>
      </c>
      <c r="V2385" s="5" t="s">
        <v>24</v>
      </c>
      <c r="W2385" s="12">
        <v>328</v>
      </c>
      <c r="X2385" s="7" t="str">
        <f t="shared" si="148"/>
        <v>NP</v>
      </c>
      <c r="Y2385" s="5">
        <f t="shared" si="149"/>
        <v>187.5</v>
      </c>
      <c r="AI2385">
        <f>VLOOKUP(A2385,NP!$A:$B,2,FALSE)</f>
        <v>187.5</v>
      </c>
      <c r="AJ2385">
        <f t="shared" si="150"/>
        <v>187.5</v>
      </c>
      <c r="AK2385">
        <f>VLOOKUP(F2385,Kondition!$B$4:$AG$31,15,FALSE)*100</f>
        <v>37</v>
      </c>
      <c r="AL2385" t="e">
        <f t="shared" si="151"/>
        <v>#REF!</v>
      </c>
      <c r="AM2385">
        <v>17</v>
      </c>
    </row>
    <row r="2386" spans="1:39" x14ac:dyDescent="0.3">
      <c r="A2386" s="5">
        <v>10274697</v>
      </c>
      <c r="B2386" s="6">
        <v>3286347907913</v>
      </c>
      <c r="C2386" s="5" t="s">
        <v>77</v>
      </c>
      <c r="D2386" s="5" t="s">
        <v>2622</v>
      </c>
      <c r="E2386" s="12">
        <v>336</v>
      </c>
      <c r="F2386" s="5" t="s">
        <v>65</v>
      </c>
      <c r="G2386" s="5">
        <v>2554018</v>
      </c>
      <c r="H2386" s="36" t="s">
        <v>77</v>
      </c>
      <c r="I2386" s="5">
        <v>255</v>
      </c>
      <c r="J2386" s="5">
        <v>40</v>
      </c>
      <c r="K2386" s="5">
        <v>18</v>
      </c>
      <c r="L2386" s="5" t="s">
        <v>2595</v>
      </c>
      <c r="M2386" s="5">
        <v>95</v>
      </c>
      <c r="N2386" s="5"/>
      <c r="O2386" s="5" t="s">
        <v>25</v>
      </c>
      <c r="P2386" s="5" t="s">
        <v>39</v>
      </c>
      <c r="Q2386" s="5" t="s">
        <v>20</v>
      </c>
      <c r="R2386" s="5" t="s">
        <v>26</v>
      </c>
      <c r="S2386" s="5">
        <v>72</v>
      </c>
      <c r="T2386" s="5" t="s">
        <v>22</v>
      </c>
      <c r="U2386" s="5" t="s">
        <v>23</v>
      </c>
      <c r="V2386" s="5" t="s">
        <v>24</v>
      </c>
      <c r="W2386" s="12">
        <v>336</v>
      </c>
      <c r="X2386" s="7" t="str">
        <f t="shared" si="148"/>
        <v>NP</v>
      </c>
      <c r="Y2386" s="5">
        <f t="shared" si="149"/>
        <v>191</v>
      </c>
      <c r="AI2386">
        <f>VLOOKUP(A2386,NP!$A:$B,2,FALSE)</f>
        <v>191</v>
      </c>
      <c r="AJ2386">
        <f t="shared" si="150"/>
        <v>191</v>
      </c>
      <c r="AK2386">
        <f>VLOOKUP(F2386,Kondition!$B$4:$AG$31,18,FALSE)*100</f>
        <v>37</v>
      </c>
      <c r="AL2386" t="e">
        <f t="shared" si="151"/>
        <v>#REF!</v>
      </c>
      <c r="AM2386">
        <v>17</v>
      </c>
    </row>
    <row r="2387" spans="1:39" x14ac:dyDescent="0.3">
      <c r="A2387" s="5">
        <v>10040804</v>
      </c>
      <c r="B2387" s="6">
        <v>5452000487599</v>
      </c>
      <c r="C2387" s="5" t="s">
        <v>76</v>
      </c>
      <c r="D2387" s="5" t="s">
        <v>637</v>
      </c>
      <c r="E2387" s="12">
        <v>158.5</v>
      </c>
      <c r="F2387" s="5" t="s">
        <v>47</v>
      </c>
      <c r="G2387" s="5">
        <v>2354517</v>
      </c>
      <c r="H2387" s="36" t="s">
        <v>76</v>
      </c>
      <c r="I2387" s="5">
        <v>235</v>
      </c>
      <c r="J2387" s="5">
        <v>45</v>
      </c>
      <c r="K2387" s="5">
        <v>17</v>
      </c>
      <c r="L2387" s="5" t="s">
        <v>621</v>
      </c>
      <c r="M2387" s="5">
        <v>97</v>
      </c>
      <c r="N2387" s="5"/>
      <c r="O2387" s="5" t="s">
        <v>25</v>
      </c>
      <c r="P2387" s="5"/>
      <c r="Q2387" s="5" t="s">
        <v>26</v>
      </c>
      <c r="R2387" s="5" t="s">
        <v>27</v>
      </c>
      <c r="S2387" s="5">
        <v>72</v>
      </c>
      <c r="T2387" s="5" t="s">
        <v>22</v>
      </c>
      <c r="U2387" s="5" t="s">
        <v>23</v>
      </c>
      <c r="V2387" s="5" t="s">
        <v>24</v>
      </c>
      <c r="W2387" s="12">
        <v>158.5</v>
      </c>
      <c r="X2387" s="7">
        <f t="shared" si="148"/>
        <v>0.24</v>
      </c>
      <c r="Y2387" s="5">
        <f t="shared" si="149"/>
        <v>120.46000000000001</v>
      </c>
      <c r="AI2387" t="e">
        <f>VLOOKUP(A2387,NP!$A:$B,2,FALSE)</f>
        <v>#N/A</v>
      </c>
      <c r="AJ2387">
        <f t="shared" si="150"/>
        <v>0</v>
      </c>
      <c r="AK2387">
        <f>VLOOKUP(F2387,Kondition!$B$4:$AG$31,15,FALSE)*100</f>
        <v>24</v>
      </c>
      <c r="AL2387" t="e">
        <f t="shared" si="151"/>
        <v>#REF!</v>
      </c>
      <c r="AM2387">
        <v>17</v>
      </c>
    </row>
    <row r="2388" spans="1:39" x14ac:dyDescent="0.3">
      <c r="A2388" s="5">
        <v>10040809</v>
      </c>
      <c r="B2388" s="6">
        <v>5452000488619</v>
      </c>
      <c r="C2388" s="5" t="s">
        <v>76</v>
      </c>
      <c r="D2388" s="5" t="s">
        <v>638</v>
      </c>
      <c r="E2388" s="12">
        <v>152.5</v>
      </c>
      <c r="F2388" s="5" t="s">
        <v>47</v>
      </c>
      <c r="G2388" s="5">
        <v>2154517</v>
      </c>
      <c r="H2388" s="36" t="s">
        <v>76</v>
      </c>
      <c r="I2388" s="5">
        <v>215</v>
      </c>
      <c r="J2388" s="5">
        <v>45</v>
      </c>
      <c r="K2388" s="5">
        <v>17</v>
      </c>
      <c r="L2388" s="5" t="s">
        <v>621</v>
      </c>
      <c r="M2388" s="5">
        <v>91</v>
      </c>
      <c r="N2388" s="5"/>
      <c r="O2388" s="5" t="s">
        <v>25</v>
      </c>
      <c r="P2388" s="5"/>
      <c r="Q2388" s="5" t="s">
        <v>26</v>
      </c>
      <c r="R2388" s="5" t="s">
        <v>27</v>
      </c>
      <c r="S2388" s="5">
        <v>72</v>
      </c>
      <c r="T2388" s="5" t="s">
        <v>22</v>
      </c>
      <c r="U2388" s="5" t="s">
        <v>23</v>
      </c>
      <c r="V2388" s="5" t="s">
        <v>24</v>
      </c>
      <c r="W2388" s="12">
        <v>152.5</v>
      </c>
      <c r="X2388" s="7">
        <f t="shared" si="148"/>
        <v>0.24</v>
      </c>
      <c r="Y2388" s="5">
        <f t="shared" si="149"/>
        <v>115.9</v>
      </c>
      <c r="AI2388" t="e">
        <f>VLOOKUP(A2388,NP!$A:$B,2,FALSE)</f>
        <v>#N/A</v>
      </c>
      <c r="AJ2388">
        <f t="shared" si="150"/>
        <v>0</v>
      </c>
      <c r="AK2388">
        <f>VLOOKUP(F2388,Kondition!$B$4:$AG$31,15,FALSE)*100</f>
        <v>24</v>
      </c>
      <c r="AL2388" t="e">
        <f t="shared" si="151"/>
        <v>#REF!</v>
      </c>
      <c r="AM2388">
        <v>17</v>
      </c>
    </row>
    <row r="2389" spans="1:39" x14ac:dyDescent="0.3">
      <c r="A2389" s="5">
        <v>10275040</v>
      </c>
      <c r="B2389" s="6">
        <v>3286340503518</v>
      </c>
      <c r="C2389" s="5" t="s">
        <v>77</v>
      </c>
      <c r="D2389" s="5" t="s">
        <v>2626</v>
      </c>
      <c r="E2389" s="12">
        <v>239.5</v>
      </c>
      <c r="F2389" s="5" t="s">
        <v>65</v>
      </c>
      <c r="G2389" s="5">
        <v>2255517</v>
      </c>
      <c r="H2389" s="36" t="s">
        <v>77</v>
      </c>
      <c r="I2389" s="5">
        <v>225</v>
      </c>
      <c r="J2389" s="5">
        <v>55</v>
      </c>
      <c r="K2389" s="5">
        <v>17</v>
      </c>
      <c r="L2389" s="5" t="s">
        <v>2625</v>
      </c>
      <c r="M2389" s="5">
        <v>97</v>
      </c>
      <c r="N2389" s="5"/>
      <c r="O2389" s="5" t="s">
        <v>19</v>
      </c>
      <c r="P2389" s="5" t="s">
        <v>45</v>
      </c>
      <c r="Q2389" s="5" t="s">
        <v>20</v>
      </c>
      <c r="R2389" s="5" t="s">
        <v>26</v>
      </c>
      <c r="S2389" s="5">
        <v>72</v>
      </c>
      <c r="T2389" s="5" t="s">
        <v>22</v>
      </c>
      <c r="U2389" s="5" t="s">
        <v>23</v>
      </c>
      <c r="V2389" s="5" t="s">
        <v>24</v>
      </c>
      <c r="W2389" s="12">
        <v>239.5</v>
      </c>
      <c r="X2389" s="7" t="str">
        <f t="shared" si="148"/>
        <v>NP</v>
      </c>
      <c r="Y2389" s="5">
        <f t="shared" si="149"/>
        <v>146.5</v>
      </c>
      <c r="AI2389">
        <f>VLOOKUP(A2389,NP!$A:$B,2,FALSE)</f>
        <v>146.5</v>
      </c>
      <c r="AJ2389">
        <f t="shared" si="150"/>
        <v>146.5</v>
      </c>
      <c r="AK2389">
        <f>VLOOKUP(F2389,Kondition!$B$4:$AG$31,15,FALSE)*100</f>
        <v>37</v>
      </c>
      <c r="AL2389" t="e">
        <f t="shared" si="151"/>
        <v>#REF!</v>
      </c>
      <c r="AM2389">
        <v>17</v>
      </c>
    </row>
    <row r="2390" spans="1:39" x14ac:dyDescent="0.3">
      <c r="A2390" s="5">
        <v>10040811</v>
      </c>
      <c r="B2390" s="6">
        <v>5452000555120</v>
      </c>
      <c r="C2390" s="5" t="s">
        <v>76</v>
      </c>
      <c r="D2390" s="5" t="s">
        <v>639</v>
      </c>
      <c r="E2390" s="12">
        <v>91.5</v>
      </c>
      <c r="F2390" s="5" t="s">
        <v>47</v>
      </c>
      <c r="G2390" s="5">
        <v>2056515</v>
      </c>
      <c r="H2390" s="36" t="s">
        <v>76</v>
      </c>
      <c r="I2390" s="5">
        <v>205</v>
      </c>
      <c r="J2390" s="5">
        <v>65</v>
      </c>
      <c r="K2390" s="5">
        <v>15</v>
      </c>
      <c r="L2390" s="5" t="s">
        <v>621</v>
      </c>
      <c r="M2390" s="5">
        <v>94</v>
      </c>
      <c r="N2390" s="5"/>
      <c r="O2390" s="5" t="s">
        <v>33</v>
      </c>
      <c r="P2390" s="5"/>
      <c r="Q2390" s="5" t="s">
        <v>27</v>
      </c>
      <c r="R2390" s="5" t="s">
        <v>27</v>
      </c>
      <c r="S2390" s="5">
        <v>71</v>
      </c>
      <c r="T2390" s="5" t="s">
        <v>22</v>
      </c>
      <c r="U2390" s="5" t="s">
        <v>23</v>
      </c>
      <c r="V2390" s="5" t="s">
        <v>24</v>
      </c>
      <c r="W2390" s="12">
        <v>91.5</v>
      </c>
      <c r="X2390" s="7">
        <f t="shared" si="148"/>
        <v>0.24</v>
      </c>
      <c r="Y2390" s="5">
        <f t="shared" si="149"/>
        <v>69.540000000000006</v>
      </c>
      <c r="AI2390" t="e">
        <f>VLOOKUP(A2390,NP!$A:$B,2,FALSE)</f>
        <v>#N/A</v>
      </c>
      <c r="AJ2390">
        <f t="shared" si="150"/>
        <v>0</v>
      </c>
      <c r="AK2390">
        <f>VLOOKUP(F2390,Kondition!$B$4:$AG$31,9,FALSE)*100</f>
        <v>24</v>
      </c>
      <c r="AL2390" t="e">
        <f t="shared" si="151"/>
        <v>#REF!</v>
      </c>
      <c r="AM2390">
        <v>16</v>
      </c>
    </row>
    <row r="2391" spans="1:39" x14ac:dyDescent="0.3">
      <c r="A2391" s="5">
        <v>10040814</v>
      </c>
      <c r="B2391" s="6">
        <v>5452000488633</v>
      </c>
      <c r="C2391" s="5" t="s">
        <v>76</v>
      </c>
      <c r="D2391" s="5" t="s">
        <v>640</v>
      </c>
      <c r="E2391" s="12">
        <v>129</v>
      </c>
      <c r="F2391" s="5" t="s">
        <v>47</v>
      </c>
      <c r="G2391" s="5">
        <v>2055017</v>
      </c>
      <c r="H2391" s="36" t="s">
        <v>76</v>
      </c>
      <c r="I2391" s="5">
        <v>205</v>
      </c>
      <c r="J2391" s="5">
        <v>50</v>
      </c>
      <c r="K2391" s="5">
        <v>17</v>
      </c>
      <c r="L2391" s="5" t="s">
        <v>621</v>
      </c>
      <c r="M2391" s="5">
        <v>93</v>
      </c>
      <c r="N2391" s="5"/>
      <c r="O2391" s="5" t="s">
        <v>25</v>
      </c>
      <c r="P2391" s="5"/>
      <c r="Q2391" s="5" t="s">
        <v>26</v>
      </c>
      <c r="R2391" s="5" t="s">
        <v>27</v>
      </c>
      <c r="S2391" s="5">
        <v>72</v>
      </c>
      <c r="T2391" s="5" t="s">
        <v>22</v>
      </c>
      <c r="U2391" s="5" t="s">
        <v>23</v>
      </c>
      <c r="V2391" s="5" t="s">
        <v>24</v>
      </c>
      <c r="W2391" s="12">
        <v>129</v>
      </c>
      <c r="X2391" s="7">
        <f t="shared" si="148"/>
        <v>0.24</v>
      </c>
      <c r="Y2391" s="5">
        <f t="shared" si="149"/>
        <v>98.04</v>
      </c>
      <c r="AI2391" t="e">
        <f>VLOOKUP(A2391,NP!$A:$B,2,FALSE)</f>
        <v>#N/A</v>
      </c>
      <c r="AJ2391">
        <f t="shared" si="150"/>
        <v>0</v>
      </c>
      <c r="AK2391">
        <f>VLOOKUP(F2391,Kondition!$B$4:$AG$31,15,FALSE)*100</f>
        <v>24</v>
      </c>
      <c r="AL2391" t="e">
        <f t="shared" si="151"/>
        <v>#REF!</v>
      </c>
      <c r="AM2391">
        <v>17</v>
      </c>
    </row>
    <row r="2392" spans="1:39" x14ac:dyDescent="0.3">
      <c r="A2392" s="5">
        <v>10040822</v>
      </c>
      <c r="B2392" s="6">
        <v>5452000587855</v>
      </c>
      <c r="C2392" s="5" t="s">
        <v>76</v>
      </c>
      <c r="D2392" s="5" t="s">
        <v>641</v>
      </c>
      <c r="E2392" s="12">
        <v>91.5</v>
      </c>
      <c r="F2392" s="5" t="s">
        <v>47</v>
      </c>
      <c r="G2392" s="5">
        <v>2056016</v>
      </c>
      <c r="H2392" s="36" t="s">
        <v>76</v>
      </c>
      <c r="I2392" s="5">
        <v>205</v>
      </c>
      <c r="J2392" s="5">
        <v>60</v>
      </c>
      <c r="K2392" s="5">
        <v>16</v>
      </c>
      <c r="L2392" s="5" t="s">
        <v>621</v>
      </c>
      <c r="M2392" s="5">
        <v>92</v>
      </c>
      <c r="N2392" s="5"/>
      <c r="O2392" s="5" t="s">
        <v>19</v>
      </c>
      <c r="P2392" s="5"/>
      <c r="Q2392" s="5" t="s">
        <v>21</v>
      </c>
      <c r="R2392" s="5" t="s">
        <v>27</v>
      </c>
      <c r="S2392" s="5">
        <v>71</v>
      </c>
      <c r="T2392" s="5" t="s">
        <v>22</v>
      </c>
      <c r="U2392" s="5" t="s">
        <v>23</v>
      </c>
      <c r="V2392" s="5" t="s">
        <v>24</v>
      </c>
      <c r="W2392" s="12">
        <v>91.5</v>
      </c>
      <c r="X2392" s="7">
        <f t="shared" si="148"/>
        <v>0.24</v>
      </c>
      <c r="Y2392" s="5">
        <f t="shared" si="149"/>
        <v>69.540000000000006</v>
      </c>
      <c r="AI2392" t="e">
        <f>VLOOKUP(A2392,NP!$A:$B,2,FALSE)</f>
        <v>#N/A</v>
      </c>
      <c r="AJ2392">
        <f t="shared" si="150"/>
        <v>0</v>
      </c>
      <c r="AK2392">
        <f>VLOOKUP(F2392,Kondition!$B$4:$AG$31,12,FALSE)*100</f>
        <v>24</v>
      </c>
      <c r="AL2392" t="e">
        <f t="shared" si="151"/>
        <v>#REF!</v>
      </c>
      <c r="AM2392">
        <v>16</v>
      </c>
    </row>
    <row r="2393" spans="1:39" x14ac:dyDescent="0.3">
      <c r="A2393" s="5">
        <v>10040823</v>
      </c>
      <c r="B2393" s="6">
        <v>5452000469991</v>
      </c>
      <c r="C2393" s="5" t="s">
        <v>76</v>
      </c>
      <c r="D2393" s="5" t="s">
        <v>642</v>
      </c>
      <c r="E2393" s="12">
        <v>129.5</v>
      </c>
      <c r="F2393" s="5" t="s">
        <v>47</v>
      </c>
      <c r="G2393" s="5">
        <v>2254517</v>
      </c>
      <c r="H2393" s="36" t="s">
        <v>76</v>
      </c>
      <c r="I2393" s="5">
        <v>225</v>
      </c>
      <c r="J2393" s="5">
        <v>45</v>
      </c>
      <c r="K2393" s="5">
        <v>17</v>
      </c>
      <c r="L2393" s="5" t="s">
        <v>621</v>
      </c>
      <c r="M2393" s="5">
        <v>94</v>
      </c>
      <c r="N2393" s="5"/>
      <c r="O2393" s="5" t="s">
        <v>25</v>
      </c>
      <c r="P2393" s="5"/>
      <c r="Q2393" s="5" t="s">
        <v>21</v>
      </c>
      <c r="R2393" s="5" t="s">
        <v>21</v>
      </c>
      <c r="S2393" s="5">
        <v>72</v>
      </c>
      <c r="T2393" s="5" t="s">
        <v>22</v>
      </c>
      <c r="U2393" s="5" t="s">
        <v>23</v>
      </c>
      <c r="V2393" s="5" t="s">
        <v>24</v>
      </c>
      <c r="W2393" s="12">
        <v>129.5</v>
      </c>
      <c r="X2393" s="7">
        <f t="shared" si="148"/>
        <v>0.24</v>
      </c>
      <c r="Y2393" s="5">
        <f t="shared" si="149"/>
        <v>98.42</v>
      </c>
      <c r="AI2393" t="e">
        <f>VLOOKUP(A2393,NP!$A:$B,2,FALSE)</f>
        <v>#N/A</v>
      </c>
      <c r="AJ2393">
        <f t="shared" si="150"/>
        <v>0</v>
      </c>
      <c r="AK2393">
        <f>VLOOKUP(F2393,Kondition!$B$4:$AG$31,15,FALSE)*100</f>
        <v>24</v>
      </c>
      <c r="AL2393" t="e">
        <f t="shared" si="151"/>
        <v>#REF!</v>
      </c>
      <c r="AM2393">
        <v>17</v>
      </c>
    </row>
    <row r="2394" spans="1:39" x14ac:dyDescent="0.3">
      <c r="A2394" s="5">
        <v>10040824</v>
      </c>
      <c r="B2394" s="6">
        <v>5452000469984</v>
      </c>
      <c r="C2394" s="5" t="s">
        <v>76</v>
      </c>
      <c r="D2394" s="5" t="s">
        <v>643</v>
      </c>
      <c r="E2394" s="12">
        <v>179.5</v>
      </c>
      <c r="F2394" s="5" t="s">
        <v>47</v>
      </c>
      <c r="G2394" s="5">
        <v>2355018</v>
      </c>
      <c r="H2394" s="36" t="s">
        <v>76</v>
      </c>
      <c r="I2394" s="5">
        <v>235</v>
      </c>
      <c r="J2394" s="5">
        <v>50</v>
      </c>
      <c r="K2394" s="5">
        <v>18</v>
      </c>
      <c r="L2394" s="5" t="s">
        <v>621</v>
      </c>
      <c r="M2394" s="5">
        <v>101</v>
      </c>
      <c r="N2394" s="5"/>
      <c r="O2394" s="5" t="s">
        <v>25</v>
      </c>
      <c r="P2394" s="5"/>
      <c r="Q2394" s="5" t="s">
        <v>21</v>
      </c>
      <c r="R2394" s="5" t="s">
        <v>21</v>
      </c>
      <c r="S2394" s="5">
        <v>72</v>
      </c>
      <c r="T2394" s="5" t="s">
        <v>22</v>
      </c>
      <c r="U2394" s="5" t="s">
        <v>23</v>
      </c>
      <c r="V2394" s="5" t="s">
        <v>24</v>
      </c>
      <c r="W2394" s="12">
        <v>179.5</v>
      </c>
      <c r="X2394" s="7" t="str">
        <f t="shared" si="148"/>
        <v>NP</v>
      </c>
      <c r="Y2394" s="5">
        <f t="shared" si="149"/>
        <v>134</v>
      </c>
      <c r="AI2394">
        <f>VLOOKUP(A2394,NP!$A:$B,2,FALSE)</f>
        <v>134</v>
      </c>
      <c r="AJ2394">
        <f t="shared" si="150"/>
        <v>134</v>
      </c>
      <c r="AK2394">
        <f>VLOOKUP(F2394,Kondition!$B$4:$AG$31,18,FALSE)*100</f>
        <v>24</v>
      </c>
      <c r="AL2394" t="e">
        <f t="shared" si="151"/>
        <v>#REF!</v>
      </c>
      <c r="AM2394">
        <v>17</v>
      </c>
    </row>
    <row r="2395" spans="1:39" x14ac:dyDescent="0.3">
      <c r="A2395" s="5">
        <v>10040825</v>
      </c>
      <c r="B2395" s="6">
        <v>5452000469977</v>
      </c>
      <c r="C2395" s="5" t="s">
        <v>76</v>
      </c>
      <c r="D2395" s="5" t="s">
        <v>644</v>
      </c>
      <c r="E2395" s="12">
        <v>162.5</v>
      </c>
      <c r="F2395" s="5" t="s">
        <v>47</v>
      </c>
      <c r="G2395" s="5">
        <v>2454018</v>
      </c>
      <c r="H2395" s="36" t="s">
        <v>76</v>
      </c>
      <c r="I2395" s="5">
        <v>245</v>
      </c>
      <c r="J2395" s="5">
        <v>40</v>
      </c>
      <c r="K2395" s="5">
        <v>18</v>
      </c>
      <c r="L2395" s="5" t="s">
        <v>621</v>
      </c>
      <c r="M2395" s="5">
        <v>97</v>
      </c>
      <c r="N2395" s="5"/>
      <c r="O2395" s="5" t="s">
        <v>25</v>
      </c>
      <c r="P2395" s="5"/>
      <c r="Q2395" s="5" t="s">
        <v>21</v>
      </c>
      <c r="R2395" s="5" t="s">
        <v>27</v>
      </c>
      <c r="S2395" s="5">
        <v>72</v>
      </c>
      <c r="T2395" s="5" t="s">
        <v>22</v>
      </c>
      <c r="U2395" s="5" t="s">
        <v>23</v>
      </c>
      <c r="V2395" s="5" t="s">
        <v>24</v>
      </c>
      <c r="W2395" s="12">
        <v>162.5</v>
      </c>
      <c r="X2395" s="7">
        <f t="shared" si="148"/>
        <v>0.24</v>
      </c>
      <c r="Y2395" s="5">
        <f t="shared" si="149"/>
        <v>123.5</v>
      </c>
      <c r="AI2395" t="e">
        <f>VLOOKUP(A2395,NP!$A:$B,2,FALSE)</f>
        <v>#N/A</v>
      </c>
      <c r="AJ2395">
        <f t="shared" si="150"/>
        <v>0</v>
      </c>
      <c r="AK2395">
        <f>VLOOKUP(F2395,Kondition!$B$4:$AG$31,18,FALSE)*100</f>
        <v>24</v>
      </c>
      <c r="AL2395" t="e">
        <f t="shared" si="151"/>
        <v>#REF!</v>
      </c>
      <c r="AM2395">
        <v>17</v>
      </c>
    </row>
    <row r="2396" spans="1:39" x14ac:dyDescent="0.3">
      <c r="A2396" s="5">
        <v>10040826</v>
      </c>
      <c r="B2396" s="6">
        <v>5452000469960</v>
      </c>
      <c r="C2396" s="5" t="s">
        <v>76</v>
      </c>
      <c r="D2396" s="5" t="s">
        <v>645</v>
      </c>
      <c r="E2396" s="12">
        <v>165</v>
      </c>
      <c r="F2396" s="5" t="s">
        <v>47</v>
      </c>
      <c r="G2396" s="5">
        <v>2454518</v>
      </c>
      <c r="H2396" s="36" t="s">
        <v>76</v>
      </c>
      <c r="I2396" s="5">
        <v>245</v>
      </c>
      <c r="J2396" s="5">
        <v>45</v>
      </c>
      <c r="K2396" s="5">
        <v>18</v>
      </c>
      <c r="L2396" s="5" t="s">
        <v>621</v>
      </c>
      <c r="M2396" s="5">
        <v>100</v>
      </c>
      <c r="N2396" s="5"/>
      <c r="O2396" s="5" t="s">
        <v>25</v>
      </c>
      <c r="P2396" s="5"/>
      <c r="Q2396" s="5" t="s">
        <v>21</v>
      </c>
      <c r="R2396" s="5" t="s">
        <v>27</v>
      </c>
      <c r="S2396" s="5">
        <v>72</v>
      </c>
      <c r="T2396" s="5" t="s">
        <v>22</v>
      </c>
      <c r="U2396" s="5" t="s">
        <v>23</v>
      </c>
      <c r="V2396" s="5" t="s">
        <v>24</v>
      </c>
      <c r="W2396" s="12">
        <v>165</v>
      </c>
      <c r="X2396" s="7">
        <f t="shared" si="148"/>
        <v>0.24</v>
      </c>
      <c r="Y2396" s="5">
        <f t="shared" si="149"/>
        <v>125.4</v>
      </c>
      <c r="AI2396" t="e">
        <f>VLOOKUP(A2396,NP!$A:$B,2,FALSE)</f>
        <v>#N/A</v>
      </c>
      <c r="AJ2396">
        <f t="shared" si="150"/>
        <v>0</v>
      </c>
      <c r="AK2396">
        <f>VLOOKUP(F2396,Kondition!$B$4:$AG$31,18,FALSE)*100</f>
        <v>24</v>
      </c>
      <c r="AL2396" t="e">
        <f t="shared" si="151"/>
        <v>#REF!</v>
      </c>
      <c r="AM2396">
        <v>17</v>
      </c>
    </row>
    <row r="2397" spans="1:39" x14ac:dyDescent="0.3">
      <c r="A2397" s="5">
        <v>10040827</v>
      </c>
      <c r="B2397" s="6">
        <v>5452000469922</v>
      </c>
      <c r="C2397" s="5" t="s">
        <v>76</v>
      </c>
      <c r="D2397" s="5" t="s">
        <v>646</v>
      </c>
      <c r="E2397" s="12">
        <v>119.5</v>
      </c>
      <c r="F2397" s="5" t="s">
        <v>47</v>
      </c>
      <c r="G2397" s="5">
        <v>2254517</v>
      </c>
      <c r="H2397" s="36" t="s">
        <v>76</v>
      </c>
      <c r="I2397" s="5">
        <v>225</v>
      </c>
      <c r="J2397" s="5">
        <v>45</v>
      </c>
      <c r="K2397" s="5">
        <v>17</v>
      </c>
      <c r="L2397" s="5" t="s">
        <v>621</v>
      </c>
      <c r="M2397" s="5">
        <v>91</v>
      </c>
      <c r="N2397" s="5"/>
      <c r="O2397" s="5" t="s">
        <v>19</v>
      </c>
      <c r="P2397" s="5"/>
      <c r="Q2397" s="5" t="s">
        <v>21</v>
      </c>
      <c r="R2397" s="5" t="s">
        <v>21</v>
      </c>
      <c r="S2397" s="5">
        <v>71</v>
      </c>
      <c r="T2397" s="5" t="s">
        <v>22</v>
      </c>
      <c r="U2397" s="5" t="s">
        <v>23</v>
      </c>
      <c r="V2397" s="5" t="s">
        <v>24</v>
      </c>
      <c r="W2397" s="12">
        <v>119.5</v>
      </c>
      <c r="X2397" s="7">
        <f t="shared" si="148"/>
        <v>0.24</v>
      </c>
      <c r="Y2397" s="5">
        <f t="shared" si="149"/>
        <v>90.820000000000007</v>
      </c>
      <c r="AI2397" t="e">
        <f>VLOOKUP(A2397,NP!$A:$B,2,FALSE)</f>
        <v>#N/A</v>
      </c>
      <c r="AJ2397">
        <f t="shared" si="150"/>
        <v>0</v>
      </c>
      <c r="AK2397">
        <f>VLOOKUP(F2397,Kondition!$B$4:$AG$31,15,FALSE)*100</f>
        <v>24</v>
      </c>
      <c r="AL2397" t="e">
        <f t="shared" si="151"/>
        <v>#REF!</v>
      </c>
      <c r="AM2397">
        <v>17</v>
      </c>
    </row>
    <row r="2398" spans="1:39" x14ac:dyDescent="0.3">
      <c r="A2398" s="5">
        <v>10040828</v>
      </c>
      <c r="B2398" s="6">
        <v>5452000597847</v>
      </c>
      <c r="C2398" s="5" t="s">
        <v>76</v>
      </c>
      <c r="D2398" s="5" t="s">
        <v>647</v>
      </c>
      <c r="E2398" s="12">
        <v>85</v>
      </c>
      <c r="F2398" s="5" t="s">
        <v>47</v>
      </c>
      <c r="G2398" s="5">
        <v>2055516</v>
      </c>
      <c r="H2398" s="36" t="s">
        <v>76</v>
      </c>
      <c r="I2398" s="5">
        <v>205</v>
      </c>
      <c r="J2398" s="5">
        <v>55</v>
      </c>
      <c r="K2398" s="5">
        <v>16</v>
      </c>
      <c r="L2398" s="5" t="s">
        <v>648</v>
      </c>
      <c r="M2398" s="5">
        <v>91</v>
      </c>
      <c r="N2398" s="5"/>
      <c r="O2398" s="5" t="s">
        <v>33</v>
      </c>
      <c r="P2398" s="5"/>
      <c r="Q2398" s="5" t="s">
        <v>21</v>
      </c>
      <c r="R2398" s="5" t="s">
        <v>21</v>
      </c>
      <c r="S2398" s="5">
        <v>69</v>
      </c>
      <c r="T2398" s="5" t="s">
        <v>35</v>
      </c>
      <c r="U2398" s="5" t="s">
        <v>23</v>
      </c>
      <c r="V2398" s="5" t="s">
        <v>24</v>
      </c>
      <c r="W2398" s="12">
        <v>85</v>
      </c>
      <c r="X2398" s="7">
        <f t="shared" si="148"/>
        <v>0.24</v>
      </c>
      <c r="Y2398" s="5">
        <f t="shared" si="149"/>
        <v>64.599999999999994</v>
      </c>
      <c r="AI2398" t="e">
        <f>VLOOKUP(A2398,NP!$A:$B,2,FALSE)</f>
        <v>#N/A</v>
      </c>
      <c r="AJ2398">
        <f t="shared" si="150"/>
        <v>0</v>
      </c>
      <c r="AK2398">
        <f>VLOOKUP(F2398,Kondition!$B$4:$AG$31,12,FALSE)*100</f>
        <v>24</v>
      </c>
      <c r="AL2398" t="e">
        <f t="shared" si="151"/>
        <v>#REF!</v>
      </c>
      <c r="AM2398">
        <v>16</v>
      </c>
    </row>
    <row r="2399" spans="1:39" x14ac:dyDescent="0.3">
      <c r="A2399" s="5">
        <v>10040830</v>
      </c>
      <c r="B2399" s="6">
        <v>5452000470058</v>
      </c>
      <c r="C2399" s="5" t="s">
        <v>76</v>
      </c>
      <c r="D2399" s="5" t="s">
        <v>649</v>
      </c>
      <c r="E2399" s="12">
        <v>87.5</v>
      </c>
      <c r="F2399" s="5" t="s">
        <v>47</v>
      </c>
      <c r="G2399" s="5">
        <v>2055516</v>
      </c>
      <c r="H2399" s="36" t="s">
        <v>76</v>
      </c>
      <c r="I2399" s="5">
        <v>205</v>
      </c>
      <c r="J2399" s="5">
        <v>55</v>
      </c>
      <c r="K2399" s="5">
        <v>16</v>
      </c>
      <c r="L2399" s="5" t="s">
        <v>621</v>
      </c>
      <c r="M2399" s="5">
        <v>91</v>
      </c>
      <c r="N2399" s="5"/>
      <c r="O2399" s="5" t="s">
        <v>19</v>
      </c>
      <c r="P2399" s="5"/>
      <c r="Q2399" s="5" t="s">
        <v>21</v>
      </c>
      <c r="R2399" s="5" t="s">
        <v>27</v>
      </c>
      <c r="S2399" s="5">
        <v>71</v>
      </c>
      <c r="T2399" s="5" t="s">
        <v>22</v>
      </c>
      <c r="U2399" s="5" t="s">
        <v>23</v>
      </c>
      <c r="V2399" s="5" t="s">
        <v>24</v>
      </c>
      <c r="W2399" s="12">
        <v>87.5</v>
      </c>
      <c r="X2399" s="7">
        <f t="shared" si="148"/>
        <v>0.24</v>
      </c>
      <c r="Y2399" s="5">
        <f t="shared" si="149"/>
        <v>66.5</v>
      </c>
      <c r="AI2399" t="e">
        <f>VLOOKUP(A2399,NP!$A:$B,2,FALSE)</f>
        <v>#N/A</v>
      </c>
      <c r="AJ2399">
        <f t="shared" si="150"/>
        <v>0</v>
      </c>
      <c r="AK2399">
        <f>VLOOKUP(F2399,Kondition!$B$4:$AG$31,12,FALSE)*100</f>
        <v>24</v>
      </c>
      <c r="AL2399" t="e">
        <f t="shared" si="151"/>
        <v>#REF!</v>
      </c>
      <c r="AM2399">
        <v>16</v>
      </c>
    </row>
    <row r="2400" spans="1:39" x14ac:dyDescent="0.3">
      <c r="A2400" s="5">
        <v>10040831</v>
      </c>
      <c r="B2400" s="6">
        <v>5452000485618</v>
      </c>
      <c r="C2400" s="5" t="s">
        <v>76</v>
      </c>
      <c r="D2400" s="5" t="s">
        <v>650</v>
      </c>
      <c r="E2400" s="12">
        <v>169</v>
      </c>
      <c r="F2400" s="5" t="s">
        <v>47</v>
      </c>
      <c r="G2400" s="5">
        <v>2454517</v>
      </c>
      <c r="H2400" s="36" t="s">
        <v>76</v>
      </c>
      <c r="I2400" s="5">
        <v>245</v>
      </c>
      <c r="J2400" s="5">
        <v>45</v>
      </c>
      <c r="K2400" s="5">
        <v>17</v>
      </c>
      <c r="L2400" s="5" t="s">
        <v>621</v>
      </c>
      <c r="M2400" s="5">
        <v>99</v>
      </c>
      <c r="N2400" s="5"/>
      <c r="O2400" s="5" t="s">
        <v>25</v>
      </c>
      <c r="P2400" s="5"/>
      <c r="Q2400" s="5" t="s">
        <v>21</v>
      </c>
      <c r="R2400" s="5" t="s">
        <v>21</v>
      </c>
      <c r="S2400" s="5">
        <v>72</v>
      </c>
      <c r="T2400" s="5" t="s">
        <v>22</v>
      </c>
      <c r="U2400" s="5" t="s">
        <v>23</v>
      </c>
      <c r="V2400" s="5" t="s">
        <v>24</v>
      </c>
      <c r="W2400" s="12">
        <v>169</v>
      </c>
      <c r="X2400" s="7" t="str">
        <f t="shared" si="148"/>
        <v>NP</v>
      </c>
      <c r="Y2400" s="5">
        <f t="shared" si="149"/>
        <v>128</v>
      </c>
      <c r="AI2400">
        <f>VLOOKUP(A2400,NP!$A:$B,2,FALSE)</f>
        <v>128</v>
      </c>
      <c r="AJ2400">
        <f t="shared" si="150"/>
        <v>128</v>
      </c>
      <c r="AK2400">
        <f>VLOOKUP(F2400,Kondition!$B$4:$AG$31,15,FALSE)*100</f>
        <v>24</v>
      </c>
      <c r="AL2400" t="e">
        <f t="shared" si="151"/>
        <v>#REF!</v>
      </c>
      <c r="AM2400">
        <v>17</v>
      </c>
    </row>
    <row r="2401" spans="1:39" x14ac:dyDescent="0.3">
      <c r="A2401" s="5">
        <v>10040835</v>
      </c>
      <c r="B2401" s="6">
        <v>5452000470041</v>
      </c>
      <c r="C2401" s="5" t="s">
        <v>76</v>
      </c>
      <c r="D2401" s="5" t="s">
        <v>651</v>
      </c>
      <c r="E2401" s="12">
        <v>114.5</v>
      </c>
      <c r="F2401" s="5" t="s">
        <v>47</v>
      </c>
      <c r="G2401" s="5">
        <v>2055516</v>
      </c>
      <c r="H2401" s="36" t="s">
        <v>76</v>
      </c>
      <c r="I2401" s="5">
        <v>205</v>
      </c>
      <c r="J2401" s="5">
        <v>55</v>
      </c>
      <c r="K2401" s="5">
        <v>16</v>
      </c>
      <c r="L2401" s="5" t="s">
        <v>621</v>
      </c>
      <c r="M2401" s="5">
        <v>94</v>
      </c>
      <c r="N2401" s="5"/>
      <c r="O2401" s="5" t="s">
        <v>25</v>
      </c>
      <c r="P2401" s="5"/>
      <c r="Q2401" s="5" t="s">
        <v>21</v>
      </c>
      <c r="R2401" s="5" t="s">
        <v>21</v>
      </c>
      <c r="S2401" s="5">
        <v>72</v>
      </c>
      <c r="T2401" s="5" t="s">
        <v>22</v>
      </c>
      <c r="U2401" s="5" t="s">
        <v>23</v>
      </c>
      <c r="V2401" s="5" t="s">
        <v>24</v>
      </c>
      <c r="W2401" s="12">
        <v>114.5</v>
      </c>
      <c r="X2401" s="7">
        <f t="shared" si="148"/>
        <v>0.24</v>
      </c>
      <c r="Y2401" s="5">
        <f t="shared" si="149"/>
        <v>87.02</v>
      </c>
      <c r="AI2401" t="e">
        <f>VLOOKUP(A2401,NP!$A:$B,2,FALSE)</f>
        <v>#N/A</v>
      </c>
      <c r="AJ2401">
        <f t="shared" si="150"/>
        <v>0</v>
      </c>
      <c r="AK2401">
        <f>VLOOKUP(F2401,Kondition!$B$4:$AG$31,12,FALSE)*100</f>
        <v>24</v>
      </c>
      <c r="AL2401" t="e">
        <f t="shared" si="151"/>
        <v>#REF!</v>
      </c>
      <c r="AM2401">
        <v>16</v>
      </c>
    </row>
    <row r="2402" spans="1:39" x14ac:dyDescent="0.3">
      <c r="A2402" s="5">
        <v>10040836</v>
      </c>
      <c r="B2402" s="6">
        <v>5452000470034</v>
      </c>
      <c r="C2402" s="5" t="s">
        <v>76</v>
      </c>
      <c r="D2402" s="5" t="s">
        <v>652</v>
      </c>
      <c r="E2402" s="12">
        <v>96.5</v>
      </c>
      <c r="F2402" s="5" t="s">
        <v>47</v>
      </c>
      <c r="G2402" s="5">
        <v>2056016</v>
      </c>
      <c r="H2402" s="36" t="s">
        <v>76</v>
      </c>
      <c r="I2402" s="5">
        <v>205</v>
      </c>
      <c r="J2402" s="5">
        <v>60</v>
      </c>
      <c r="K2402" s="5">
        <v>16</v>
      </c>
      <c r="L2402" s="5" t="s">
        <v>621</v>
      </c>
      <c r="M2402" s="5">
        <v>96</v>
      </c>
      <c r="N2402" s="5"/>
      <c r="O2402" s="5" t="s">
        <v>19</v>
      </c>
      <c r="P2402" s="5"/>
      <c r="Q2402" s="5" t="s">
        <v>27</v>
      </c>
      <c r="R2402" s="5" t="s">
        <v>21</v>
      </c>
      <c r="S2402" s="5">
        <v>72</v>
      </c>
      <c r="T2402" s="5" t="s">
        <v>22</v>
      </c>
      <c r="U2402" s="5" t="s">
        <v>23</v>
      </c>
      <c r="V2402" s="5" t="s">
        <v>24</v>
      </c>
      <c r="W2402" s="12">
        <v>96.5</v>
      </c>
      <c r="X2402" s="7">
        <f t="shared" si="148"/>
        <v>0.24</v>
      </c>
      <c r="Y2402" s="5">
        <f t="shared" si="149"/>
        <v>73.34</v>
      </c>
      <c r="AI2402" t="e">
        <f>VLOOKUP(A2402,NP!$A:$B,2,FALSE)</f>
        <v>#N/A</v>
      </c>
      <c r="AJ2402">
        <f t="shared" si="150"/>
        <v>0</v>
      </c>
      <c r="AK2402">
        <f>VLOOKUP(F2402,Kondition!$B$4:$AG$31,12,FALSE)*100</f>
        <v>24</v>
      </c>
      <c r="AL2402" t="e">
        <f t="shared" si="151"/>
        <v>#REF!</v>
      </c>
      <c r="AM2402">
        <v>16</v>
      </c>
    </row>
    <row r="2403" spans="1:39" x14ac:dyDescent="0.3">
      <c r="A2403" s="5">
        <v>10040837</v>
      </c>
      <c r="B2403" s="6">
        <v>5452000470027</v>
      </c>
      <c r="C2403" s="5" t="s">
        <v>76</v>
      </c>
      <c r="D2403" s="5" t="s">
        <v>653</v>
      </c>
      <c r="E2403" s="12">
        <v>113.5</v>
      </c>
      <c r="F2403" s="5" t="s">
        <v>47</v>
      </c>
      <c r="G2403" s="5">
        <v>2155516</v>
      </c>
      <c r="H2403" s="36" t="s">
        <v>76</v>
      </c>
      <c r="I2403" s="5">
        <v>215</v>
      </c>
      <c r="J2403" s="5">
        <v>55</v>
      </c>
      <c r="K2403" s="5">
        <v>16</v>
      </c>
      <c r="L2403" s="5" t="s">
        <v>621</v>
      </c>
      <c r="M2403" s="5">
        <v>93</v>
      </c>
      <c r="N2403" s="5"/>
      <c r="O2403" s="5" t="s">
        <v>19</v>
      </c>
      <c r="P2403" s="5"/>
      <c r="Q2403" s="5" t="s">
        <v>27</v>
      </c>
      <c r="R2403" s="5" t="s">
        <v>27</v>
      </c>
      <c r="S2403" s="5">
        <v>71</v>
      </c>
      <c r="T2403" s="5" t="s">
        <v>22</v>
      </c>
      <c r="U2403" s="5" t="s">
        <v>23</v>
      </c>
      <c r="V2403" s="5" t="s">
        <v>24</v>
      </c>
      <c r="W2403" s="12">
        <v>113.5</v>
      </c>
      <c r="X2403" s="7">
        <f t="shared" si="148"/>
        <v>0.24</v>
      </c>
      <c r="Y2403" s="5">
        <f t="shared" si="149"/>
        <v>86.26</v>
      </c>
      <c r="AI2403" t="e">
        <f>VLOOKUP(A2403,NP!$A:$B,2,FALSE)</f>
        <v>#N/A</v>
      </c>
      <c r="AJ2403">
        <f t="shared" si="150"/>
        <v>0</v>
      </c>
      <c r="AK2403">
        <f>VLOOKUP(F2403,Kondition!$B$4:$AG$31,12,FALSE)*100</f>
        <v>24</v>
      </c>
      <c r="AL2403" t="e">
        <f t="shared" si="151"/>
        <v>#REF!</v>
      </c>
      <c r="AM2403">
        <v>16</v>
      </c>
    </row>
    <row r="2404" spans="1:39" x14ac:dyDescent="0.3">
      <c r="A2404" s="5">
        <v>10040838</v>
      </c>
      <c r="B2404" s="6">
        <v>5452000470010</v>
      </c>
      <c r="C2404" s="5" t="s">
        <v>76</v>
      </c>
      <c r="D2404" s="5" t="s">
        <v>654</v>
      </c>
      <c r="E2404" s="12">
        <v>120.5</v>
      </c>
      <c r="F2404" s="5" t="s">
        <v>47</v>
      </c>
      <c r="G2404" s="5">
        <v>2155516</v>
      </c>
      <c r="H2404" s="36" t="s">
        <v>76</v>
      </c>
      <c r="I2404" s="5">
        <v>215</v>
      </c>
      <c r="J2404" s="5">
        <v>55</v>
      </c>
      <c r="K2404" s="5">
        <v>16</v>
      </c>
      <c r="L2404" s="5" t="s">
        <v>621</v>
      </c>
      <c r="M2404" s="5">
        <v>97</v>
      </c>
      <c r="N2404" s="5"/>
      <c r="O2404" s="5" t="s">
        <v>19</v>
      </c>
      <c r="P2404" s="5"/>
      <c r="Q2404" s="5" t="s">
        <v>21</v>
      </c>
      <c r="R2404" s="5" t="s">
        <v>21</v>
      </c>
      <c r="S2404" s="5">
        <v>72</v>
      </c>
      <c r="T2404" s="5" t="s">
        <v>22</v>
      </c>
      <c r="U2404" s="5" t="s">
        <v>23</v>
      </c>
      <c r="V2404" s="5" t="s">
        <v>24</v>
      </c>
      <c r="W2404" s="12">
        <v>120.5</v>
      </c>
      <c r="X2404" s="7">
        <f t="shared" si="148"/>
        <v>0.24</v>
      </c>
      <c r="Y2404" s="5">
        <f t="shared" si="149"/>
        <v>91.58</v>
      </c>
      <c r="AI2404" t="e">
        <f>VLOOKUP(A2404,NP!$A:$B,2,FALSE)</f>
        <v>#N/A</v>
      </c>
      <c r="AJ2404">
        <f t="shared" si="150"/>
        <v>0</v>
      </c>
      <c r="AK2404">
        <f>VLOOKUP(F2404,Kondition!$B$4:$AG$31,12,FALSE)*100</f>
        <v>24</v>
      </c>
      <c r="AL2404" t="e">
        <f t="shared" si="151"/>
        <v>#REF!</v>
      </c>
      <c r="AM2404">
        <v>16</v>
      </c>
    </row>
    <row r="2405" spans="1:39" x14ac:dyDescent="0.3">
      <c r="A2405" s="5">
        <v>10040845</v>
      </c>
      <c r="B2405" s="6">
        <v>5452000470003</v>
      </c>
      <c r="C2405" s="5" t="s">
        <v>76</v>
      </c>
      <c r="D2405" s="5" t="s">
        <v>655</v>
      </c>
      <c r="E2405" s="12">
        <v>134.5</v>
      </c>
      <c r="F2405" s="5" t="s">
        <v>47</v>
      </c>
      <c r="G2405" s="5">
        <v>2254018</v>
      </c>
      <c r="H2405" s="36" t="s">
        <v>76</v>
      </c>
      <c r="I2405" s="5">
        <v>225</v>
      </c>
      <c r="J2405" s="5">
        <v>40</v>
      </c>
      <c r="K2405" s="5">
        <v>18</v>
      </c>
      <c r="L2405" s="5" t="s">
        <v>621</v>
      </c>
      <c r="M2405" s="5">
        <v>92</v>
      </c>
      <c r="N2405" s="5"/>
      <c r="O2405" s="5" t="s">
        <v>25</v>
      </c>
      <c r="P2405" s="5"/>
      <c r="Q2405" s="5" t="s">
        <v>26</v>
      </c>
      <c r="R2405" s="5" t="s">
        <v>27</v>
      </c>
      <c r="S2405" s="5">
        <v>72</v>
      </c>
      <c r="T2405" s="5" t="s">
        <v>22</v>
      </c>
      <c r="U2405" s="5" t="s">
        <v>23</v>
      </c>
      <c r="V2405" s="5" t="s">
        <v>24</v>
      </c>
      <c r="W2405" s="12">
        <v>134.5</v>
      </c>
      <c r="X2405" s="7">
        <f t="shared" si="148"/>
        <v>0.24</v>
      </c>
      <c r="Y2405" s="5">
        <f t="shared" si="149"/>
        <v>102.22</v>
      </c>
      <c r="AI2405" t="e">
        <f>VLOOKUP(A2405,NP!$A:$B,2,FALSE)</f>
        <v>#N/A</v>
      </c>
      <c r="AJ2405">
        <f t="shared" si="150"/>
        <v>0</v>
      </c>
      <c r="AK2405">
        <f>VLOOKUP(F2405,Kondition!$B$4:$AG$31,18,FALSE)*100</f>
        <v>24</v>
      </c>
      <c r="AL2405" t="e">
        <f t="shared" si="151"/>
        <v>#REF!</v>
      </c>
      <c r="AM2405">
        <v>17</v>
      </c>
    </row>
    <row r="2406" spans="1:39" x14ac:dyDescent="0.3">
      <c r="A2406" s="5">
        <v>10040953</v>
      </c>
      <c r="B2406" s="6">
        <v>5452000714770</v>
      </c>
      <c r="C2406" s="5" t="s">
        <v>76</v>
      </c>
      <c r="D2406" s="5" t="s">
        <v>647</v>
      </c>
      <c r="E2406" s="12">
        <v>85</v>
      </c>
      <c r="F2406" s="5" t="s">
        <v>47</v>
      </c>
      <c r="G2406" s="5">
        <v>2055516</v>
      </c>
      <c r="H2406" s="36" t="s">
        <v>76</v>
      </c>
      <c r="I2406" s="5">
        <v>205</v>
      </c>
      <c r="J2406" s="5">
        <v>55</v>
      </c>
      <c r="K2406" s="5">
        <v>16</v>
      </c>
      <c r="L2406" s="5" t="s">
        <v>648</v>
      </c>
      <c r="M2406" s="5">
        <v>91</v>
      </c>
      <c r="N2406" s="5"/>
      <c r="O2406" s="5" t="s">
        <v>33</v>
      </c>
      <c r="P2406" s="5"/>
      <c r="Q2406" s="5" t="s">
        <v>21</v>
      </c>
      <c r="R2406" s="5" t="s">
        <v>21</v>
      </c>
      <c r="S2406" s="5">
        <v>69</v>
      </c>
      <c r="T2406" s="5" t="s">
        <v>35</v>
      </c>
      <c r="U2406" s="5" t="s">
        <v>23</v>
      </c>
      <c r="V2406" s="5" t="s">
        <v>24</v>
      </c>
      <c r="W2406" s="12">
        <v>85</v>
      </c>
      <c r="X2406" s="7">
        <f t="shared" si="148"/>
        <v>0.24</v>
      </c>
      <c r="Y2406" s="5">
        <f t="shared" si="149"/>
        <v>64.599999999999994</v>
      </c>
      <c r="AI2406" t="e">
        <f>VLOOKUP(A2406,NP!$A:$B,2,FALSE)</f>
        <v>#N/A</v>
      </c>
      <c r="AJ2406">
        <f t="shared" si="150"/>
        <v>0</v>
      </c>
      <c r="AK2406">
        <f>VLOOKUP(F2406,Kondition!$B$4:$AG$31,12,FALSE)*100</f>
        <v>24</v>
      </c>
      <c r="AL2406" t="e">
        <f t="shared" si="151"/>
        <v>#REF!</v>
      </c>
      <c r="AM2406">
        <v>16</v>
      </c>
    </row>
    <row r="2407" spans="1:39" x14ac:dyDescent="0.3">
      <c r="A2407" s="5">
        <v>10040972</v>
      </c>
      <c r="B2407" s="6">
        <v>5452000728272</v>
      </c>
      <c r="C2407" s="5" t="s">
        <v>76</v>
      </c>
      <c r="D2407" s="5" t="s">
        <v>616</v>
      </c>
      <c r="E2407" s="12">
        <v>68</v>
      </c>
      <c r="F2407" s="5" t="s">
        <v>47</v>
      </c>
      <c r="G2407" s="5">
        <v>1656015</v>
      </c>
      <c r="H2407" s="36" t="s">
        <v>76</v>
      </c>
      <c r="I2407" s="5">
        <v>165</v>
      </c>
      <c r="J2407" s="5">
        <v>60</v>
      </c>
      <c r="K2407" s="5">
        <v>15</v>
      </c>
      <c r="L2407" s="5" t="s">
        <v>592</v>
      </c>
      <c r="M2407" s="5">
        <v>77</v>
      </c>
      <c r="N2407" s="5"/>
      <c r="O2407" s="5" t="s">
        <v>33</v>
      </c>
      <c r="P2407" s="5"/>
      <c r="Q2407" s="5" t="s">
        <v>26</v>
      </c>
      <c r="R2407" s="5" t="s">
        <v>21</v>
      </c>
      <c r="S2407" s="5">
        <v>68</v>
      </c>
      <c r="T2407" s="5" t="s">
        <v>35</v>
      </c>
      <c r="U2407" s="5" t="s">
        <v>23</v>
      </c>
      <c r="V2407" s="5" t="s">
        <v>24</v>
      </c>
      <c r="W2407" s="12">
        <v>68</v>
      </c>
      <c r="X2407" s="7">
        <f t="shared" si="148"/>
        <v>0.24</v>
      </c>
      <c r="Y2407" s="5">
        <f t="shared" si="149"/>
        <v>51.68</v>
      </c>
      <c r="AI2407" t="e">
        <f>VLOOKUP(A2407,NP!$A:$B,2,FALSE)</f>
        <v>#N/A</v>
      </c>
      <c r="AJ2407">
        <f t="shared" si="150"/>
        <v>0</v>
      </c>
      <c r="AK2407">
        <f>VLOOKUP(F2407,Kondition!$B$4:$AG$31,9,FALSE)*100</f>
        <v>24</v>
      </c>
      <c r="AL2407" t="e">
        <f t="shared" si="151"/>
        <v>#REF!</v>
      </c>
      <c r="AM2407">
        <v>16</v>
      </c>
    </row>
    <row r="2408" spans="1:39" x14ac:dyDescent="0.3">
      <c r="A2408" s="5">
        <v>10040976</v>
      </c>
      <c r="B2408" s="6">
        <v>5452000740373</v>
      </c>
      <c r="C2408" s="5" t="s">
        <v>76</v>
      </c>
      <c r="D2408" s="5" t="s">
        <v>656</v>
      </c>
      <c r="E2408" s="12">
        <v>96.5</v>
      </c>
      <c r="F2408" s="5" t="s">
        <v>47</v>
      </c>
      <c r="G2408" s="5">
        <v>1956016</v>
      </c>
      <c r="H2408" s="36" t="s">
        <v>76</v>
      </c>
      <c r="I2408" s="5">
        <v>195</v>
      </c>
      <c r="J2408" s="5">
        <v>60</v>
      </c>
      <c r="K2408" s="5">
        <v>16</v>
      </c>
      <c r="L2408" s="5" t="s">
        <v>657</v>
      </c>
      <c r="M2408" s="5">
        <v>89</v>
      </c>
      <c r="N2408" s="5"/>
      <c r="O2408" s="5" t="s">
        <v>19</v>
      </c>
      <c r="P2408" s="5"/>
      <c r="Q2408" s="5" t="s">
        <v>21</v>
      </c>
      <c r="R2408" s="5" t="s">
        <v>27</v>
      </c>
      <c r="S2408" s="5">
        <v>70</v>
      </c>
      <c r="T2408" s="5" t="s">
        <v>22</v>
      </c>
      <c r="U2408" s="5" t="s">
        <v>23</v>
      </c>
      <c r="V2408" s="5" t="s">
        <v>24</v>
      </c>
      <c r="W2408" s="12">
        <v>96.5</v>
      </c>
      <c r="X2408" s="7">
        <f t="shared" si="148"/>
        <v>0.24</v>
      </c>
      <c r="Y2408" s="5">
        <f t="shared" si="149"/>
        <v>73.34</v>
      </c>
      <c r="AI2408" t="e">
        <f>VLOOKUP(A2408,NP!$A:$B,2,FALSE)</f>
        <v>#N/A</v>
      </c>
      <c r="AJ2408">
        <f t="shared" si="150"/>
        <v>0</v>
      </c>
      <c r="AK2408">
        <f>VLOOKUP(F2408,Kondition!$B$4:$AG$31,12,FALSE)*100</f>
        <v>24</v>
      </c>
      <c r="AL2408" t="e">
        <f t="shared" si="151"/>
        <v>#REF!</v>
      </c>
      <c r="AM2408">
        <v>16</v>
      </c>
    </row>
    <row r="2409" spans="1:39" x14ac:dyDescent="0.3">
      <c r="A2409" s="5">
        <v>10276336</v>
      </c>
      <c r="B2409" s="6">
        <v>3286340618618</v>
      </c>
      <c r="C2409" s="5" t="s">
        <v>77</v>
      </c>
      <c r="D2409" s="5" t="s">
        <v>2651</v>
      </c>
      <c r="E2409" s="12">
        <v>226.5</v>
      </c>
      <c r="F2409" s="5" t="s">
        <v>65</v>
      </c>
      <c r="G2409" s="5">
        <v>2255017</v>
      </c>
      <c r="H2409" s="36" t="s">
        <v>77</v>
      </c>
      <c r="I2409" s="5">
        <v>225</v>
      </c>
      <c r="J2409" s="5">
        <v>50</v>
      </c>
      <c r="K2409" s="5">
        <v>17</v>
      </c>
      <c r="L2409" s="5" t="s">
        <v>2601</v>
      </c>
      <c r="M2409" s="5">
        <v>94</v>
      </c>
      <c r="N2409" s="5"/>
      <c r="O2409" s="5" t="s">
        <v>19</v>
      </c>
      <c r="P2409" s="5" t="s">
        <v>45</v>
      </c>
      <c r="Q2409" s="5" t="s">
        <v>20</v>
      </c>
      <c r="R2409" s="5" t="s">
        <v>21</v>
      </c>
      <c r="S2409" s="5">
        <v>72</v>
      </c>
      <c r="T2409" s="5" t="s">
        <v>22</v>
      </c>
      <c r="U2409" s="5" t="s">
        <v>23</v>
      </c>
      <c r="V2409" s="5" t="s">
        <v>24</v>
      </c>
      <c r="W2409" s="12">
        <v>226.5</v>
      </c>
      <c r="X2409" s="7" t="str">
        <f t="shared" si="148"/>
        <v>NP</v>
      </c>
      <c r="Y2409" s="5">
        <f t="shared" si="149"/>
        <v>140.5</v>
      </c>
      <c r="AI2409">
        <f>VLOOKUP(A2409,NP!$A:$B,2,FALSE)</f>
        <v>140.5</v>
      </c>
      <c r="AJ2409">
        <f t="shared" si="150"/>
        <v>140.5</v>
      </c>
      <c r="AK2409">
        <f>VLOOKUP(F2409,Kondition!$B$4:$AG$31,15,FALSE)*100</f>
        <v>37</v>
      </c>
      <c r="AL2409" t="e">
        <f t="shared" si="151"/>
        <v>#REF!</v>
      </c>
      <c r="AM2409">
        <v>17</v>
      </c>
    </row>
    <row r="2410" spans="1:39" x14ac:dyDescent="0.3">
      <c r="A2410" s="5">
        <v>10041047</v>
      </c>
      <c r="B2410" s="6">
        <v>5452000701350</v>
      </c>
      <c r="C2410" s="5" t="s">
        <v>76</v>
      </c>
      <c r="D2410" s="5" t="s">
        <v>659</v>
      </c>
      <c r="E2410" s="12">
        <v>206</v>
      </c>
      <c r="F2410" s="5" t="s">
        <v>47</v>
      </c>
      <c r="G2410" s="5">
        <v>2553519</v>
      </c>
      <c r="H2410" s="36" t="s">
        <v>76</v>
      </c>
      <c r="I2410" s="5">
        <v>255</v>
      </c>
      <c r="J2410" s="5">
        <v>35</v>
      </c>
      <c r="K2410" s="5">
        <v>19</v>
      </c>
      <c r="L2410" s="5" t="s">
        <v>621</v>
      </c>
      <c r="M2410" s="5">
        <v>96</v>
      </c>
      <c r="N2410" s="5"/>
      <c r="O2410" s="5" t="s">
        <v>25</v>
      </c>
      <c r="P2410" s="5"/>
      <c r="Q2410" s="5" t="s">
        <v>21</v>
      </c>
      <c r="R2410" s="5" t="s">
        <v>21</v>
      </c>
      <c r="S2410" s="5">
        <v>72</v>
      </c>
      <c r="T2410" s="5" t="s">
        <v>22</v>
      </c>
      <c r="U2410" s="5" t="s">
        <v>23</v>
      </c>
      <c r="V2410" s="5" t="s">
        <v>24</v>
      </c>
      <c r="W2410" s="12">
        <v>206</v>
      </c>
      <c r="X2410" s="7" t="str">
        <f t="shared" si="148"/>
        <v>NP</v>
      </c>
      <c r="Y2410" s="5">
        <f t="shared" si="149"/>
        <v>148</v>
      </c>
      <c r="AI2410">
        <f>VLOOKUP(A2410,NP!$A:$B,2,FALSE)</f>
        <v>148</v>
      </c>
      <c r="AJ2410">
        <f t="shared" si="150"/>
        <v>148</v>
      </c>
      <c r="AK2410">
        <f>VLOOKUP(F2410,Kondition!$B$4:$AG$31,21,FALSE)*100</f>
        <v>28.000000000000004</v>
      </c>
      <c r="AL2410" t="e">
        <f t="shared" si="151"/>
        <v>#REF!</v>
      </c>
      <c r="AM2410">
        <v>19</v>
      </c>
    </row>
    <row r="2411" spans="1:39" x14ac:dyDescent="0.3">
      <c r="A2411" s="5">
        <v>10041099</v>
      </c>
      <c r="B2411" s="6">
        <v>5452000818720</v>
      </c>
      <c r="C2411" s="5" t="s">
        <v>76</v>
      </c>
      <c r="D2411" s="5" t="s">
        <v>623</v>
      </c>
      <c r="E2411" s="12">
        <v>70.5</v>
      </c>
      <c r="F2411" s="5" t="s">
        <v>47</v>
      </c>
      <c r="G2411" s="5">
        <v>1956515</v>
      </c>
      <c r="H2411" s="36" t="s">
        <v>76</v>
      </c>
      <c r="I2411" s="5">
        <v>195</v>
      </c>
      <c r="J2411" s="5">
        <v>65</v>
      </c>
      <c r="K2411" s="5">
        <v>15</v>
      </c>
      <c r="L2411" s="5" t="s">
        <v>621</v>
      </c>
      <c r="M2411" s="5">
        <v>91</v>
      </c>
      <c r="N2411" s="5"/>
      <c r="O2411" s="5" t="s">
        <v>19</v>
      </c>
      <c r="P2411" s="5"/>
      <c r="Q2411" s="5" t="s">
        <v>21</v>
      </c>
      <c r="R2411" s="5" t="s">
        <v>21</v>
      </c>
      <c r="S2411" s="5">
        <v>71</v>
      </c>
      <c r="T2411" s="5" t="s">
        <v>22</v>
      </c>
      <c r="U2411" s="5" t="s">
        <v>23</v>
      </c>
      <c r="V2411" s="5" t="s">
        <v>24</v>
      </c>
      <c r="W2411" s="12">
        <v>70.5</v>
      </c>
      <c r="X2411" s="7">
        <f t="shared" si="148"/>
        <v>0.24</v>
      </c>
      <c r="Y2411" s="5">
        <f t="shared" si="149"/>
        <v>53.58</v>
      </c>
      <c r="AI2411" t="e">
        <f>VLOOKUP(A2411,NP!$A:$B,2,FALSE)</f>
        <v>#N/A</v>
      </c>
      <c r="AJ2411">
        <f t="shared" si="150"/>
        <v>0</v>
      </c>
      <c r="AK2411">
        <f>VLOOKUP(F2411,Kondition!$B$4:$AG$31,9,FALSE)*100</f>
        <v>24</v>
      </c>
      <c r="AL2411" t="e">
        <f t="shared" si="151"/>
        <v>#REF!</v>
      </c>
      <c r="AM2411">
        <v>16</v>
      </c>
    </row>
    <row r="2412" spans="1:39" x14ac:dyDescent="0.3">
      <c r="A2412" s="5">
        <v>10276406</v>
      </c>
      <c r="B2412" s="6">
        <v>3286340683418</v>
      </c>
      <c r="C2412" s="5" t="s">
        <v>77</v>
      </c>
      <c r="D2412" s="5" t="s">
        <v>2653</v>
      </c>
      <c r="E2412" s="12">
        <v>226.5</v>
      </c>
      <c r="F2412" s="5" t="s">
        <v>65</v>
      </c>
      <c r="G2412" s="5">
        <v>2255017</v>
      </c>
      <c r="H2412" s="36" t="s">
        <v>77</v>
      </c>
      <c r="I2412" s="5">
        <v>225</v>
      </c>
      <c r="J2412" s="5">
        <v>50</v>
      </c>
      <c r="K2412" s="5">
        <v>17</v>
      </c>
      <c r="L2412" s="5" t="s">
        <v>2654</v>
      </c>
      <c r="M2412" s="5">
        <v>94</v>
      </c>
      <c r="N2412" s="5"/>
      <c r="O2412" s="5" t="s">
        <v>19</v>
      </c>
      <c r="P2412" s="5" t="s">
        <v>45</v>
      </c>
      <c r="Q2412" s="5" t="s">
        <v>26</v>
      </c>
      <c r="R2412" s="5" t="s">
        <v>27</v>
      </c>
      <c r="S2412" s="5">
        <v>72</v>
      </c>
      <c r="T2412" s="5" t="s">
        <v>22</v>
      </c>
      <c r="U2412" s="5" t="s">
        <v>23</v>
      </c>
      <c r="V2412" s="5" t="s">
        <v>24</v>
      </c>
      <c r="W2412" s="12">
        <v>226.5</v>
      </c>
      <c r="X2412" s="7" t="str">
        <f t="shared" si="148"/>
        <v>NP</v>
      </c>
      <c r="Y2412" s="5">
        <f t="shared" si="149"/>
        <v>140.5</v>
      </c>
      <c r="AI2412">
        <f>VLOOKUP(A2412,NP!$A:$B,2,FALSE)</f>
        <v>140.5</v>
      </c>
      <c r="AJ2412">
        <f t="shared" si="150"/>
        <v>140.5</v>
      </c>
      <c r="AK2412">
        <f>VLOOKUP(F2412,Kondition!$B$4:$AG$31,15,FALSE)*100</f>
        <v>37</v>
      </c>
      <c r="AL2412" t="e">
        <f t="shared" si="151"/>
        <v>#REF!</v>
      </c>
      <c r="AM2412">
        <v>17</v>
      </c>
    </row>
    <row r="2413" spans="1:39" x14ac:dyDescent="0.3">
      <c r="A2413" s="5">
        <v>10041139</v>
      </c>
      <c r="B2413" s="6">
        <v>5452000829825</v>
      </c>
      <c r="C2413" s="5" t="s">
        <v>76</v>
      </c>
      <c r="D2413" s="5" t="s">
        <v>626</v>
      </c>
      <c r="E2413" s="12">
        <v>111.5</v>
      </c>
      <c r="F2413" s="5" t="s">
        <v>47</v>
      </c>
      <c r="G2413" s="5">
        <v>2156016</v>
      </c>
      <c r="H2413" s="36" t="s">
        <v>76</v>
      </c>
      <c r="I2413" s="5">
        <v>215</v>
      </c>
      <c r="J2413" s="5">
        <v>60</v>
      </c>
      <c r="K2413" s="5">
        <v>16</v>
      </c>
      <c r="L2413" s="5" t="s">
        <v>621</v>
      </c>
      <c r="M2413" s="5">
        <v>99</v>
      </c>
      <c r="N2413" s="5"/>
      <c r="O2413" s="5" t="s">
        <v>19</v>
      </c>
      <c r="P2413" s="5"/>
      <c r="Q2413" s="5" t="s">
        <v>21</v>
      </c>
      <c r="R2413" s="5" t="s">
        <v>27</v>
      </c>
      <c r="S2413" s="5">
        <v>72</v>
      </c>
      <c r="T2413" s="5" t="s">
        <v>22</v>
      </c>
      <c r="U2413" s="5" t="s">
        <v>23</v>
      </c>
      <c r="V2413" s="5" t="s">
        <v>24</v>
      </c>
      <c r="W2413" s="12">
        <v>111.5</v>
      </c>
      <c r="X2413" s="7">
        <f t="shared" si="148"/>
        <v>0.24</v>
      </c>
      <c r="Y2413" s="5">
        <f t="shared" si="149"/>
        <v>84.74</v>
      </c>
      <c r="AI2413" t="e">
        <f>VLOOKUP(A2413,NP!$A:$B,2,FALSE)</f>
        <v>#N/A</v>
      </c>
      <c r="AJ2413">
        <f t="shared" si="150"/>
        <v>0</v>
      </c>
      <c r="AK2413">
        <f>VLOOKUP(F2413,Kondition!$B$4:$AG$31,12,FALSE)*100</f>
        <v>24</v>
      </c>
      <c r="AL2413" t="e">
        <f t="shared" si="151"/>
        <v>#REF!</v>
      </c>
      <c r="AM2413">
        <v>16</v>
      </c>
    </row>
    <row r="2414" spans="1:39" x14ac:dyDescent="0.3">
      <c r="A2414" s="5">
        <v>10041217</v>
      </c>
      <c r="B2414" s="6">
        <v>5452000333094</v>
      </c>
      <c r="C2414" s="5" t="s">
        <v>76</v>
      </c>
      <c r="D2414" s="5" t="s">
        <v>660</v>
      </c>
      <c r="E2414" s="12">
        <v>50</v>
      </c>
      <c r="F2414" s="5" t="s">
        <v>47</v>
      </c>
      <c r="G2414" s="5">
        <v>1556513</v>
      </c>
      <c r="H2414" s="36" t="s">
        <v>76</v>
      </c>
      <c r="I2414" s="5">
        <v>155</v>
      </c>
      <c r="J2414" s="5">
        <v>65</v>
      </c>
      <c r="K2414" s="5">
        <v>13</v>
      </c>
      <c r="L2414" s="5" t="s">
        <v>596</v>
      </c>
      <c r="M2414" s="5">
        <v>73</v>
      </c>
      <c r="N2414" s="5"/>
      <c r="O2414" s="5" t="s">
        <v>40</v>
      </c>
      <c r="P2414" s="5"/>
      <c r="Q2414" s="5" t="s">
        <v>20</v>
      </c>
      <c r="R2414" s="5" t="s">
        <v>26</v>
      </c>
      <c r="S2414" s="5">
        <v>68</v>
      </c>
      <c r="T2414" s="5" t="s">
        <v>35</v>
      </c>
      <c r="U2414" s="5" t="s">
        <v>23</v>
      </c>
      <c r="V2414" s="5" t="s">
        <v>24</v>
      </c>
      <c r="W2414" s="12">
        <v>50</v>
      </c>
      <c r="X2414" s="7">
        <f t="shared" si="148"/>
        <v>0.24</v>
      </c>
      <c r="Y2414" s="5">
        <f t="shared" si="149"/>
        <v>38</v>
      </c>
      <c r="AI2414" t="e">
        <f>VLOOKUP(A2414,NP!$A:$B,2,FALSE)</f>
        <v>#N/A</v>
      </c>
      <c r="AJ2414">
        <f t="shared" si="150"/>
        <v>0</v>
      </c>
      <c r="AK2414">
        <f>VLOOKUP(F2414,Kondition!$B$4:$AG$31,3,FALSE)*100</f>
        <v>24</v>
      </c>
      <c r="AL2414" t="e">
        <f t="shared" si="151"/>
        <v>#REF!</v>
      </c>
      <c r="AM2414">
        <v>16</v>
      </c>
    </row>
    <row r="2415" spans="1:39" x14ac:dyDescent="0.3">
      <c r="A2415" s="5">
        <v>10041244</v>
      </c>
      <c r="B2415" s="6">
        <v>4038526021212</v>
      </c>
      <c r="C2415" s="5" t="s">
        <v>76</v>
      </c>
      <c r="D2415" s="5" t="s">
        <v>661</v>
      </c>
      <c r="E2415" s="12">
        <v>70</v>
      </c>
      <c r="F2415" s="5" t="s">
        <v>47</v>
      </c>
      <c r="G2415" s="5">
        <v>1756515</v>
      </c>
      <c r="H2415" s="36" t="s">
        <v>76</v>
      </c>
      <c r="I2415" s="5">
        <v>175</v>
      </c>
      <c r="J2415" s="5">
        <v>65</v>
      </c>
      <c r="K2415" s="5">
        <v>15</v>
      </c>
      <c r="L2415" s="5" t="s">
        <v>662</v>
      </c>
      <c r="M2415" s="5">
        <v>88</v>
      </c>
      <c r="N2415" s="5"/>
      <c r="O2415" s="5" t="s">
        <v>33</v>
      </c>
      <c r="P2415" s="5"/>
      <c r="Q2415" s="5" t="s">
        <v>26</v>
      </c>
      <c r="R2415" s="5" t="s">
        <v>21</v>
      </c>
      <c r="S2415" s="5">
        <v>71</v>
      </c>
      <c r="T2415" s="5" t="s">
        <v>22</v>
      </c>
      <c r="U2415" s="5" t="s">
        <v>23</v>
      </c>
      <c r="V2415" s="5" t="s">
        <v>24</v>
      </c>
      <c r="W2415" s="12">
        <v>70</v>
      </c>
      <c r="X2415" s="7">
        <f t="shared" si="148"/>
        <v>0.24</v>
      </c>
      <c r="Y2415" s="5">
        <f t="shared" si="149"/>
        <v>53.2</v>
      </c>
      <c r="AI2415" t="e">
        <f>VLOOKUP(A2415,NP!$A:$B,2,FALSE)</f>
        <v>#N/A</v>
      </c>
      <c r="AJ2415">
        <f t="shared" si="150"/>
        <v>0</v>
      </c>
      <c r="AK2415">
        <f>VLOOKUP(F2415,Kondition!$B$4:$AG$31,9,FALSE)*100</f>
        <v>24</v>
      </c>
      <c r="AL2415" t="e">
        <f t="shared" si="151"/>
        <v>#REF!</v>
      </c>
      <c r="AM2415">
        <v>16</v>
      </c>
    </row>
    <row r="2416" spans="1:39" x14ac:dyDescent="0.3">
      <c r="A2416" s="5">
        <v>10041274</v>
      </c>
      <c r="B2416" s="6">
        <v>5452000335388</v>
      </c>
      <c r="C2416" s="5" t="s">
        <v>76</v>
      </c>
      <c r="D2416" s="5" t="s">
        <v>663</v>
      </c>
      <c r="E2416" s="12">
        <v>82</v>
      </c>
      <c r="F2416" s="5" t="s">
        <v>47</v>
      </c>
      <c r="G2416" s="5">
        <v>1957014</v>
      </c>
      <c r="H2416" s="36" t="s">
        <v>76</v>
      </c>
      <c r="I2416" s="5">
        <v>195</v>
      </c>
      <c r="J2416" s="5">
        <v>70</v>
      </c>
      <c r="K2416" s="5">
        <v>14</v>
      </c>
      <c r="L2416" s="5" t="s">
        <v>596</v>
      </c>
      <c r="M2416" s="5">
        <v>91</v>
      </c>
      <c r="N2416" s="5"/>
      <c r="O2416" s="5" t="s">
        <v>33</v>
      </c>
      <c r="P2416" s="5"/>
      <c r="Q2416" s="5" t="s">
        <v>26</v>
      </c>
      <c r="R2416" s="5" t="s">
        <v>20</v>
      </c>
      <c r="S2416" s="5">
        <v>70</v>
      </c>
      <c r="T2416" s="5" t="s">
        <v>22</v>
      </c>
      <c r="U2416" s="5" t="s">
        <v>23</v>
      </c>
      <c r="V2416" s="5" t="s">
        <v>24</v>
      </c>
      <c r="W2416" s="12">
        <v>82</v>
      </c>
      <c r="X2416" s="7">
        <f t="shared" si="148"/>
        <v>0.24</v>
      </c>
      <c r="Y2416" s="5">
        <f t="shared" si="149"/>
        <v>62.32</v>
      </c>
      <c r="AI2416" t="e">
        <f>VLOOKUP(A2416,NP!$A:$B,2,FALSE)</f>
        <v>#N/A</v>
      </c>
      <c r="AJ2416">
        <f t="shared" si="150"/>
        <v>0</v>
      </c>
      <c r="AK2416">
        <f>VLOOKUP(F2416,Kondition!$B$4:$AG$31,6,FALSE)*100</f>
        <v>24</v>
      </c>
      <c r="AL2416" t="e">
        <f t="shared" si="151"/>
        <v>#REF!</v>
      </c>
      <c r="AM2416">
        <v>16</v>
      </c>
    </row>
    <row r="2417" spans="1:39" x14ac:dyDescent="0.3">
      <c r="A2417" s="5">
        <v>10041281</v>
      </c>
      <c r="B2417" s="6">
        <v>4038526031174</v>
      </c>
      <c r="C2417" s="5" t="s">
        <v>76</v>
      </c>
      <c r="D2417" s="5" t="s">
        <v>664</v>
      </c>
      <c r="E2417" s="12">
        <v>71</v>
      </c>
      <c r="F2417" s="5" t="s">
        <v>47</v>
      </c>
      <c r="G2417" s="5">
        <v>1857014</v>
      </c>
      <c r="H2417" s="36" t="s">
        <v>76</v>
      </c>
      <c r="I2417" s="5">
        <v>185</v>
      </c>
      <c r="J2417" s="5">
        <v>70</v>
      </c>
      <c r="K2417" s="5">
        <v>14</v>
      </c>
      <c r="L2417" s="5" t="s">
        <v>665</v>
      </c>
      <c r="M2417" s="5">
        <v>88</v>
      </c>
      <c r="N2417" s="5"/>
      <c r="O2417" s="5" t="s">
        <v>33</v>
      </c>
      <c r="P2417" s="5"/>
      <c r="Q2417" s="5" t="s">
        <v>20</v>
      </c>
      <c r="R2417" s="5" t="s">
        <v>21</v>
      </c>
      <c r="S2417" s="5">
        <v>71</v>
      </c>
      <c r="T2417" s="5" t="s">
        <v>22</v>
      </c>
      <c r="U2417" s="5" t="s">
        <v>23</v>
      </c>
      <c r="V2417" s="5" t="s">
        <v>24</v>
      </c>
      <c r="W2417" s="12">
        <v>71</v>
      </c>
      <c r="X2417" s="7">
        <f t="shared" si="148"/>
        <v>0.24</v>
      </c>
      <c r="Y2417" s="5">
        <f t="shared" si="149"/>
        <v>53.96</v>
      </c>
      <c r="AI2417" t="e">
        <f>VLOOKUP(A2417,NP!$A:$B,2,FALSE)</f>
        <v>#N/A</v>
      </c>
      <c r="AJ2417">
        <f t="shared" si="150"/>
        <v>0</v>
      </c>
      <c r="AK2417">
        <f>VLOOKUP(F2417,Kondition!$B$4:$AG$31,6,FALSE)*100</f>
        <v>24</v>
      </c>
      <c r="AL2417" t="e">
        <f t="shared" si="151"/>
        <v>#REF!</v>
      </c>
      <c r="AM2417">
        <v>16</v>
      </c>
    </row>
    <row r="2418" spans="1:39" x14ac:dyDescent="0.3">
      <c r="A2418" s="5">
        <v>10041282</v>
      </c>
      <c r="B2418" s="6">
        <v>4038526029409</v>
      </c>
      <c r="C2418" s="5" t="s">
        <v>76</v>
      </c>
      <c r="D2418" s="5" t="s">
        <v>666</v>
      </c>
      <c r="E2418" s="12">
        <v>52.5</v>
      </c>
      <c r="F2418" s="5" t="s">
        <v>47</v>
      </c>
      <c r="G2418" s="5">
        <v>1756514</v>
      </c>
      <c r="H2418" s="36" t="s">
        <v>76</v>
      </c>
      <c r="I2418" s="5">
        <v>175</v>
      </c>
      <c r="J2418" s="5">
        <v>65</v>
      </c>
      <c r="K2418" s="5">
        <v>14</v>
      </c>
      <c r="L2418" s="5" t="s">
        <v>648</v>
      </c>
      <c r="M2418" s="5">
        <v>82</v>
      </c>
      <c r="N2418" s="5"/>
      <c r="O2418" s="5" t="s">
        <v>33</v>
      </c>
      <c r="P2418" s="5"/>
      <c r="Q2418" s="5" t="s">
        <v>26</v>
      </c>
      <c r="R2418" s="5" t="s">
        <v>21</v>
      </c>
      <c r="S2418" s="5">
        <v>70</v>
      </c>
      <c r="T2418" s="5" t="s">
        <v>22</v>
      </c>
      <c r="U2418" s="5" t="s">
        <v>23</v>
      </c>
      <c r="V2418" s="5" t="s">
        <v>24</v>
      </c>
      <c r="W2418" s="12">
        <v>52.5</v>
      </c>
      <c r="X2418" s="7">
        <f t="shared" si="148"/>
        <v>0.24</v>
      </c>
      <c r="Y2418" s="5">
        <f t="shared" si="149"/>
        <v>39.9</v>
      </c>
      <c r="AI2418" t="e">
        <f>VLOOKUP(A2418,NP!$A:$B,2,FALSE)</f>
        <v>#N/A</v>
      </c>
      <c r="AJ2418">
        <f t="shared" si="150"/>
        <v>0</v>
      </c>
      <c r="AK2418">
        <f>VLOOKUP(F2418,Kondition!$B$4:$AG$31,6,FALSE)*100</f>
        <v>24</v>
      </c>
      <c r="AL2418" t="e">
        <f t="shared" si="151"/>
        <v>#REF!</v>
      </c>
      <c r="AM2418">
        <v>16</v>
      </c>
    </row>
    <row r="2419" spans="1:39" x14ac:dyDescent="0.3">
      <c r="A2419" s="5">
        <v>10041456</v>
      </c>
      <c r="B2419" s="6">
        <v>4038526053305</v>
      </c>
      <c r="C2419" s="5" t="s">
        <v>76</v>
      </c>
      <c r="D2419" s="5" t="s">
        <v>667</v>
      </c>
      <c r="E2419" s="12">
        <v>129</v>
      </c>
      <c r="F2419" s="5" t="s">
        <v>47</v>
      </c>
      <c r="G2419" s="5">
        <v>2055017</v>
      </c>
      <c r="H2419" s="36" t="s">
        <v>76</v>
      </c>
      <c r="I2419" s="5">
        <v>205</v>
      </c>
      <c r="J2419" s="5">
        <v>50</v>
      </c>
      <c r="K2419" s="5">
        <v>17</v>
      </c>
      <c r="L2419" s="5" t="s">
        <v>621</v>
      </c>
      <c r="M2419" s="5">
        <v>93</v>
      </c>
      <c r="N2419" s="5"/>
      <c r="O2419" s="5" t="s">
        <v>25</v>
      </c>
      <c r="P2419" s="5"/>
      <c r="Q2419" s="5" t="s">
        <v>26</v>
      </c>
      <c r="R2419" s="5" t="s">
        <v>21</v>
      </c>
      <c r="S2419" s="5">
        <v>72</v>
      </c>
      <c r="T2419" s="5" t="s">
        <v>22</v>
      </c>
      <c r="U2419" s="5" t="s">
        <v>23</v>
      </c>
      <c r="V2419" s="5" t="s">
        <v>24</v>
      </c>
      <c r="W2419" s="12">
        <v>129</v>
      </c>
      <c r="X2419" s="7">
        <f t="shared" si="148"/>
        <v>0.24</v>
      </c>
      <c r="Y2419" s="5">
        <f t="shared" si="149"/>
        <v>98.04</v>
      </c>
      <c r="AI2419" t="e">
        <f>VLOOKUP(A2419,NP!$A:$B,2,FALSE)</f>
        <v>#N/A</v>
      </c>
      <c r="AJ2419">
        <f t="shared" si="150"/>
        <v>0</v>
      </c>
      <c r="AK2419">
        <f>VLOOKUP(F2419,Kondition!$B$4:$AG$31,15,FALSE)*100</f>
        <v>24</v>
      </c>
      <c r="AL2419" t="e">
        <f t="shared" si="151"/>
        <v>#REF!</v>
      </c>
      <c r="AM2419">
        <v>17</v>
      </c>
    </row>
    <row r="2420" spans="1:39" x14ac:dyDescent="0.3">
      <c r="A2420" s="5">
        <v>10041518</v>
      </c>
      <c r="B2420" s="6">
        <v>4038526041791</v>
      </c>
      <c r="C2420" s="5" t="s">
        <v>76</v>
      </c>
      <c r="D2420" s="5" t="s">
        <v>668</v>
      </c>
      <c r="E2420" s="12">
        <v>171.5</v>
      </c>
      <c r="F2420" s="5" t="s">
        <v>47</v>
      </c>
      <c r="G2420" s="5">
        <v>2354518</v>
      </c>
      <c r="H2420" s="36" t="s">
        <v>76</v>
      </c>
      <c r="I2420" s="5">
        <v>235</v>
      </c>
      <c r="J2420" s="5">
        <v>45</v>
      </c>
      <c r="K2420" s="5">
        <v>18</v>
      </c>
      <c r="L2420" s="5" t="s">
        <v>621</v>
      </c>
      <c r="M2420" s="5">
        <v>98</v>
      </c>
      <c r="N2420" s="5"/>
      <c r="O2420" s="5" t="s">
        <v>25</v>
      </c>
      <c r="P2420" s="5"/>
      <c r="Q2420" s="5"/>
      <c r="R2420" s="5"/>
      <c r="S2420" s="5"/>
      <c r="T2420" s="5"/>
      <c r="U2420" s="5"/>
      <c r="V2420" s="5"/>
      <c r="W2420" s="12">
        <v>171.5</v>
      </c>
      <c r="X2420" s="7" t="str">
        <f t="shared" si="148"/>
        <v>NP</v>
      </c>
      <c r="Y2420" s="5">
        <f t="shared" si="149"/>
        <v>130</v>
      </c>
      <c r="AI2420">
        <f>VLOOKUP(A2420,NP!$A:$B,2,FALSE)</f>
        <v>130</v>
      </c>
      <c r="AJ2420">
        <f t="shared" si="150"/>
        <v>130</v>
      </c>
      <c r="AK2420">
        <f>VLOOKUP(F2420,Kondition!$B$4:$AG$31,18,FALSE)*100</f>
        <v>24</v>
      </c>
      <c r="AL2420" t="e">
        <f t="shared" si="151"/>
        <v>#REF!</v>
      </c>
      <c r="AM2420">
        <v>17</v>
      </c>
    </row>
    <row r="2421" spans="1:39" x14ac:dyDescent="0.3">
      <c r="A2421" s="5">
        <v>10041538</v>
      </c>
      <c r="B2421" s="6">
        <v>4038526073860</v>
      </c>
      <c r="C2421" s="5" t="s">
        <v>76</v>
      </c>
      <c r="D2421" s="5" t="s">
        <v>670</v>
      </c>
      <c r="E2421" s="12">
        <v>63</v>
      </c>
      <c r="F2421" s="5" t="s">
        <v>47</v>
      </c>
      <c r="G2421" s="5">
        <v>1856015</v>
      </c>
      <c r="H2421" s="36" t="s">
        <v>76</v>
      </c>
      <c r="I2421" s="5">
        <v>185</v>
      </c>
      <c r="J2421" s="5">
        <v>60</v>
      </c>
      <c r="K2421" s="5">
        <v>15</v>
      </c>
      <c r="L2421" s="5" t="s">
        <v>648</v>
      </c>
      <c r="M2421" s="5">
        <v>88</v>
      </c>
      <c r="N2421" s="5"/>
      <c r="O2421" s="5" t="s">
        <v>33</v>
      </c>
      <c r="P2421" s="5"/>
      <c r="Q2421" s="5" t="s">
        <v>26</v>
      </c>
      <c r="R2421" s="5" t="s">
        <v>21</v>
      </c>
      <c r="S2421" s="5">
        <v>71</v>
      </c>
      <c r="T2421" s="5" t="s">
        <v>22</v>
      </c>
      <c r="U2421" s="5" t="s">
        <v>23</v>
      </c>
      <c r="V2421" s="5" t="s">
        <v>24</v>
      </c>
      <c r="W2421" s="12">
        <v>63</v>
      </c>
      <c r="X2421" s="7">
        <f t="shared" si="148"/>
        <v>0.24</v>
      </c>
      <c r="Y2421" s="5">
        <f t="shared" si="149"/>
        <v>47.88</v>
      </c>
      <c r="AI2421" t="e">
        <f>VLOOKUP(A2421,NP!$A:$B,2,FALSE)</f>
        <v>#N/A</v>
      </c>
      <c r="AJ2421">
        <f t="shared" si="150"/>
        <v>0</v>
      </c>
      <c r="AK2421">
        <f>VLOOKUP(F2421,Kondition!$B$4:$AG$31,9,FALSE)*100</f>
        <v>24</v>
      </c>
      <c r="AL2421" t="e">
        <f t="shared" si="151"/>
        <v>#REF!</v>
      </c>
      <c r="AM2421">
        <v>16</v>
      </c>
    </row>
    <row r="2422" spans="1:39" x14ac:dyDescent="0.3">
      <c r="A2422" s="5">
        <v>10041539</v>
      </c>
      <c r="B2422" s="6">
        <v>4038526073839</v>
      </c>
      <c r="C2422" s="5" t="s">
        <v>76</v>
      </c>
      <c r="D2422" s="5" t="s">
        <v>671</v>
      </c>
      <c r="E2422" s="12">
        <v>60.5</v>
      </c>
      <c r="F2422" s="5" t="s">
        <v>47</v>
      </c>
      <c r="G2422" s="5">
        <v>1856015</v>
      </c>
      <c r="H2422" s="36" t="s">
        <v>76</v>
      </c>
      <c r="I2422" s="5">
        <v>185</v>
      </c>
      <c r="J2422" s="5">
        <v>60</v>
      </c>
      <c r="K2422" s="5">
        <v>15</v>
      </c>
      <c r="L2422" s="5" t="s">
        <v>648</v>
      </c>
      <c r="M2422" s="5">
        <v>84</v>
      </c>
      <c r="N2422" s="5"/>
      <c r="O2422" s="5" t="s">
        <v>33</v>
      </c>
      <c r="P2422" s="5"/>
      <c r="Q2422" s="5" t="s">
        <v>26</v>
      </c>
      <c r="R2422" s="5" t="s">
        <v>21</v>
      </c>
      <c r="S2422" s="5">
        <v>71</v>
      </c>
      <c r="T2422" s="5" t="s">
        <v>22</v>
      </c>
      <c r="U2422" s="5" t="s">
        <v>23</v>
      </c>
      <c r="V2422" s="5" t="s">
        <v>24</v>
      </c>
      <c r="W2422" s="12">
        <v>60.5</v>
      </c>
      <c r="X2422" s="7">
        <f t="shared" si="148"/>
        <v>0.24</v>
      </c>
      <c r="Y2422" s="5">
        <f t="shared" si="149"/>
        <v>45.980000000000004</v>
      </c>
      <c r="AI2422" t="e">
        <f>VLOOKUP(A2422,NP!$A:$B,2,FALSE)</f>
        <v>#N/A</v>
      </c>
      <c r="AJ2422">
        <f t="shared" si="150"/>
        <v>0</v>
      </c>
      <c r="AK2422">
        <f>VLOOKUP(F2422,Kondition!$B$4:$AG$31,9,FALSE)*100</f>
        <v>24</v>
      </c>
      <c r="AL2422" t="e">
        <f t="shared" si="151"/>
        <v>#REF!</v>
      </c>
      <c r="AM2422">
        <v>16</v>
      </c>
    </row>
    <row r="2423" spans="1:39" x14ac:dyDescent="0.3">
      <c r="A2423" s="5">
        <v>10041540</v>
      </c>
      <c r="B2423" s="6">
        <v>4038526072665</v>
      </c>
      <c r="C2423" s="5" t="s">
        <v>76</v>
      </c>
      <c r="D2423" s="5" t="s">
        <v>672</v>
      </c>
      <c r="E2423" s="12">
        <v>98.5</v>
      </c>
      <c r="F2423" s="5" t="s">
        <v>47</v>
      </c>
      <c r="G2423" s="5">
        <v>1955516</v>
      </c>
      <c r="H2423" s="36" t="s">
        <v>76</v>
      </c>
      <c r="I2423" s="5">
        <v>195</v>
      </c>
      <c r="J2423" s="5">
        <v>55</v>
      </c>
      <c r="K2423" s="5">
        <v>16</v>
      </c>
      <c r="L2423" s="5" t="s">
        <v>621</v>
      </c>
      <c r="M2423" s="5">
        <v>91</v>
      </c>
      <c r="N2423" s="5"/>
      <c r="O2423" s="5" t="s">
        <v>19</v>
      </c>
      <c r="P2423" s="5"/>
      <c r="Q2423" s="5" t="s">
        <v>21</v>
      </c>
      <c r="R2423" s="5" t="s">
        <v>21</v>
      </c>
      <c r="S2423" s="5">
        <v>72</v>
      </c>
      <c r="T2423" s="5" t="s">
        <v>22</v>
      </c>
      <c r="U2423" s="5" t="s">
        <v>23</v>
      </c>
      <c r="V2423" s="5" t="s">
        <v>24</v>
      </c>
      <c r="W2423" s="12">
        <v>98.5</v>
      </c>
      <c r="X2423" s="7">
        <f t="shared" si="148"/>
        <v>0.24</v>
      </c>
      <c r="Y2423" s="5">
        <f t="shared" si="149"/>
        <v>74.86</v>
      </c>
      <c r="AI2423" t="e">
        <f>VLOOKUP(A2423,NP!$A:$B,2,FALSE)</f>
        <v>#N/A</v>
      </c>
      <c r="AJ2423">
        <f t="shared" si="150"/>
        <v>0</v>
      </c>
      <c r="AK2423">
        <f>VLOOKUP(F2423,Kondition!$B$4:$AG$31,12,FALSE)*100</f>
        <v>24</v>
      </c>
      <c r="AL2423" t="e">
        <f t="shared" si="151"/>
        <v>#REF!</v>
      </c>
      <c r="AM2423">
        <v>16</v>
      </c>
    </row>
    <row r="2424" spans="1:39" x14ac:dyDescent="0.3">
      <c r="A2424" s="5">
        <v>10041541</v>
      </c>
      <c r="B2424" s="6">
        <v>4038526041784</v>
      </c>
      <c r="C2424" s="5" t="s">
        <v>76</v>
      </c>
      <c r="D2424" s="5" t="s">
        <v>673</v>
      </c>
      <c r="E2424" s="12">
        <v>147.5</v>
      </c>
      <c r="F2424" s="5" t="s">
        <v>47</v>
      </c>
      <c r="G2424" s="5">
        <v>2055517</v>
      </c>
      <c r="H2424" s="36" t="s">
        <v>76</v>
      </c>
      <c r="I2424" s="5">
        <v>205</v>
      </c>
      <c r="J2424" s="5">
        <v>55</v>
      </c>
      <c r="K2424" s="5">
        <v>17</v>
      </c>
      <c r="L2424" s="5" t="s">
        <v>621</v>
      </c>
      <c r="M2424" s="5">
        <v>95</v>
      </c>
      <c r="N2424" s="5"/>
      <c r="O2424" s="5" t="s">
        <v>25</v>
      </c>
      <c r="P2424" s="5"/>
      <c r="Q2424" s="5"/>
      <c r="R2424" s="5"/>
      <c r="S2424" s="5"/>
      <c r="T2424" s="5"/>
      <c r="U2424" s="5"/>
      <c r="V2424" s="5"/>
      <c r="W2424" s="12">
        <v>147.5</v>
      </c>
      <c r="X2424" s="7">
        <f t="shared" ref="X2424:X2486" si="152">IF(AJ2424&gt;0,"NP",AK2424/100)</f>
        <v>0.24</v>
      </c>
      <c r="Y2424" s="5">
        <f t="shared" ref="Y2424:Y2486" si="153">IF(AJ2424&gt;0,AI2424,E2424*(100%-X2424))</f>
        <v>112.1</v>
      </c>
      <c r="AI2424" t="e">
        <f>VLOOKUP(A2424,NP!$A:$B,2,FALSE)</f>
        <v>#N/A</v>
      </c>
      <c r="AJ2424">
        <f t="shared" ref="AJ2424:AJ2486" si="154">_xlfn.IFNA(AI2424,0)</f>
        <v>0</v>
      </c>
      <c r="AK2424">
        <f>VLOOKUP(F2424,Kondition!$B$4:$AG$31,15,FALSE)*100</f>
        <v>24</v>
      </c>
      <c r="AL2424" t="e">
        <f t="shared" ref="AL2424:AL2486" si="155">$AI$1&amp;F2424&amp;K2424</f>
        <v>#REF!</v>
      </c>
      <c r="AM2424">
        <v>17</v>
      </c>
    </row>
    <row r="2425" spans="1:39" x14ac:dyDescent="0.3">
      <c r="A2425" s="5">
        <v>10276894</v>
      </c>
      <c r="B2425" s="6">
        <v>3286340767019</v>
      </c>
      <c r="C2425" s="5" t="s">
        <v>77</v>
      </c>
      <c r="D2425" s="5" t="s">
        <v>2665</v>
      </c>
      <c r="E2425" s="12">
        <v>239.5</v>
      </c>
      <c r="F2425" s="5" t="s">
        <v>65</v>
      </c>
      <c r="G2425" s="5">
        <v>2255517</v>
      </c>
      <c r="H2425" s="36" t="s">
        <v>77</v>
      </c>
      <c r="I2425" s="5">
        <v>225</v>
      </c>
      <c r="J2425" s="5">
        <v>55</v>
      </c>
      <c r="K2425" s="5">
        <v>17</v>
      </c>
      <c r="L2425" s="5" t="s">
        <v>2654</v>
      </c>
      <c r="M2425" s="5">
        <v>97</v>
      </c>
      <c r="N2425" s="5"/>
      <c r="O2425" s="5" t="s">
        <v>19</v>
      </c>
      <c r="P2425" s="5" t="s">
        <v>45</v>
      </c>
      <c r="Q2425" s="5" t="s">
        <v>21</v>
      </c>
      <c r="R2425" s="5" t="s">
        <v>27</v>
      </c>
      <c r="S2425" s="5">
        <v>72</v>
      </c>
      <c r="T2425" s="5" t="s">
        <v>22</v>
      </c>
      <c r="U2425" s="5" t="s">
        <v>23</v>
      </c>
      <c r="V2425" s="5" t="s">
        <v>24</v>
      </c>
      <c r="W2425" s="12">
        <v>239.5</v>
      </c>
      <c r="X2425" s="7" t="str">
        <f t="shared" si="152"/>
        <v>NP</v>
      </c>
      <c r="Y2425" s="5">
        <f t="shared" si="153"/>
        <v>146.5</v>
      </c>
      <c r="AI2425">
        <f>VLOOKUP(A2425,NP!$A:$B,2,FALSE)</f>
        <v>146.5</v>
      </c>
      <c r="AJ2425">
        <f t="shared" si="154"/>
        <v>146.5</v>
      </c>
      <c r="AK2425">
        <f>VLOOKUP(F2425,Kondition!$B$4:$AG$31,15,FALSE)*100</f>
        <v>37</v>
      </c>
      <c r="AL2425" t="e">
        <f t="shared" si="155"/>
        <v>#REF!</v>
      </c>
      <c r="AM2425">
        <v>17</v>
      </c>
    </row>
    <row r="2426" spans="1:39" x14ac:dyDescent="0.3">
      <c r="A2426" s="5">
        <v>10276895</v>
      </c>
      <c r="B2426" s="6">
        <v>3286340767118</v>
      </c>
      <c r="C2426" s="5" t="s">
        <v>77</v>
      </c>
      <c r="D2426" s="5" t="s">
        <v>2666</v>
      </c>
      <c r="E2426" s="12">
        <v>272.5</v>
      </c>
      <c r="F2426" s="5" t="s">
        <v>65</v>
      </c>
      <c r="G2426" s="5">
        <v>2255018</v>
      </c>
      <c r="H2426" s="36" t="s">
        <v>77</v>
      </c>
      <c r="I2426" s="5">
        <v>225</v>
      </c>
      <c r="J2426" s="5">
        <v>50</v>
      </c>
      <c r="K2426" s="5">
        <v>18</v>
      </c>
      <c r="L2426" s="5" t="s">
        <v>2654</v>
      </c>
      <c r="M2426" s="5">
        <v>95</v>
      </c>
      <c r="N2426" s="5"/>
      <c r="O2426" s="5" t="s">
        <v>19</v>
      </c>
      <c r="P2426" s="5" t="s">
        <v>45</v>
      </c>
      <c r="Q2426" s="5" t="s">
        <v>21</v>
      </c>
      <c r="R2426" s="5" t="s">
        <v>27</v>
      </c>
      <c r="S2426" s="5">
        <v>72</v>
      </c>
      <c r="T2426" s="5" t="s">
        <v>22</v>
      </c>
      <c r="U2426" s="5" t="s">
        <v>23</v>
      </c>
      <c r="V2426" s="5" t="s">
        <v>24</v>
      </c>
      <c r="W2426" s="12">
        <v>272.5</v>
      </c>
      <c r="X2426" s="7" t="str">
        <f t="shared" si="152"/>
        <v>NP</v>
      </c>
      <c r="Y2426" s="5">
        <f t="shared" si="153"/>
        <v>162</v>
      </c>
      <c r="AI2426">
        <f>VLOOKUP(A2426,NP!$A:$B,2,FALSE)</f>
        <v>162</v>
      </c>
      <c r="AJ2426">
        <f t="shared" si="154"/>
        <v>162</v>
      </c>
      <c r="AK2426">
        <f>VLOOKUP(F2426,Kondition!$B$4:$AG$31,18,FALSE)*100</f>
        <v>37</v>
      </c>
      <c r="AL2426" t="e">
        <f t="shared" si="155"/>
        <v>#REF!</v>
      </c>
      <c r="AM2426">
        <v>17</v>
      </c>
    </row>
    <row r="2427" spans="1:39" x14ac:dyDescent="0.3">
      <c r="A2427" s="5">
        <v>10040730</v>
      </c>
      <c r="B2427" s="6">
        <v>5452000561015</v>
      </c>
      <c r="C2427" s="5" t="s">
        <v>4286</v>
      </c>
      <c r="D2427" s="5" t="s">
        <v>4357</v>
      </c>
      <c r="E2427" s="12">
        <v>120</v>
      </c>
      <c r="F2427" s="5" t="s">
        <v>47</v>
      </c>
      <c r="G2427" s="5">
        <v>2056515</v>
      </c>
      <c r="H2427" s="36" t="s">
        <v>4286</v>
      </c>
      <c r="I2427" s="5">
        <v>205</v>
      </c>
      <c r="J2427" s="5">
        <v>65</v>
      </c>
      <c r="K2427" s="5">
        <v>15</v>
      </c>
      <c r="L2427" s="5" t="s">
        <v>4356</v>
      </c>
      <c r="M2427" s="5">
        <v>102</v>
      </c>
      <c r="N2427" s="5">
        <v>100</v>
      </c>
      <c r="O2427" s="5" t="s">
        <v>33</v>
      </c>
      <c r="P2427" s="5"/>
      <c r="Q2427" s="5" t="s">
        <v>20</v>
      </c>
      <c r="R2427" s="5" t="s">
        <v>26</v>
      </c>
      <c r="S2427" s="5">
        <v>75</v>
      </c>
      <c r="T2427" s="5" t="s">
        <v>30</v>
      </c>
      <c r="U2427" s="5" t="s">
        <v>23</v>
      </c>
      <c r="V2427" s="5" t="s">
        <v>4279</v>
      </c>
      <c r="W2427" s="12">
        <v>120</v>
      </c>
      <c r="X2427" s="7">
        <f t="shared" si="152"/>
        <v>0.24</v>
      </c>
      <c r="Y2427" s="5">
        <f t="shared" si="153"/>
        <v>91.2</v>
      </c>
      <c r="AI2427" t="e">
        <f>VLOOKUP(A2427,NP!$A:$B,2,FALSE)</f>
        <v>#N/A</v>
      </c>
      <c r="AJ2427">
        <f t="shared" si="154"/>
        <v>0</v>
      </c>
      <c r="AK2427">
        <f>VLOOKUP(F2427,Kondition!$B$4:$AG$31,9,FALSE)*100</f>
        <v>24</v>
      </c>
      <c r="AL2427" t="e">
        <f t="shared" si="155"/>
        <v>#REF!</v>
      </c>
      <c r="AM2427">
        <v>16</v>
      </c>
    </row>
    <row r="2428" spans="1:39" x14ac:dyDescent="0.3">
      <c r="A2428" s="5">
        <v>10040741</v>
      </c>
      <c r="B2428" s="6">
        <v>5452000574480</v>
      </c>
      <c r="C2428" s="5" t="s">
        <v>4286</v>
      </c>
      <c r="D2428" s="5" t="s">
        <v>4358</v>
      </c>
      <c r="E2428" s="12">
        <v>121.5</v>
      </c>
      <c r="F2428" s="5" t="s">
        <v>47</v>
      </c>
      <c r="G2428" s="5">
        <v>1956016</v>
      </c>
      <c r="H2428" s="36" t="s">
        <v>4286</v>
      </c>
      <c r="I2428" s="5">
        <v>195</v>
      </c>
      <c r="J2428" s="5">
        <v>60</v>
      </c>
      <c r="K2428" s="5">
        <v>16</v>
      </c>
      <c r="L2428" s="5" t="s">
        <v>592</v>
      </c>
      <c r="M2428" s="5">
        <v>99</v>
      </c>
      <c r="N2428" s="5">
        <v>99</v>
      </c>
      <c r="O2428" s="5" t="s">
        <v>33</v>
      </c>
      <c r="P2428" s="5"/>
      <c r="Q2428" s="5" t="s">
        <v>26</v>
      </c>
      <c r="R2428" s="5" t="s">
        <v>21</v>
      </c>
      <c r="S2428" s="5">
        <v>70</v>
      </c>
      <c r="T2428" s="5" t="s">
        <v>35</v>
      </c>
      <c r="U2428" s="5" t="s">
        <v>23</v>
      </c>
      <c r="V2428" s="5" t="s">
        <v>4279</v>
      </c>
      <c r="W2428" s="12">
        <v>121.5</v>
      </c>
      <c r="X2428" s="7">
        <f t="shared" si="152"/>
        <v>0.24</v>
      </c>
      <c r="Y2428" s="5">
        <f t="shared" si="153"/>
        <v>92.34</v>
      </c>
      <c r="AI2428" t="e">
        <f>VLOOKUP(A2428,NP!$A:$B,2,FALSE)</f>
        <v>#N/A</v>
      </c>
      <c r="AJ2428">
        <f t="shared" si="154"/>
        <v>0</v>
      </c>
      <c r="AK2428">
        <f>VLOOKUP(F2428,Kondition!$B$4:$AG$31,12,FALSE)*100</f>
        <v>24</v>
      </c>
      <c r="AL2428" t="e">
        <f t="shared" si="155"/>
        <v>#REF!</v>
      </c>
      <c r="AM2428">
        <v>16</v>
      </c>
    </row>
    <row r="2429" spans="1:39" x14ac:dyDescent="0.3">
      <c r="A2429" s="5">
        <v>10040771</v>
      </c>
      <c r="B2429" s="6">
        <v>5452000571656</v>
      </c>
      <c r="C2429" s="5" t="s">
        <v>4286</v>
      </c>
      <c r="D2429" s="5" t="s">
        <v>4359</v>
      </c>
      <c r="E2429" s="12">
        <v>104.5</v>
      </c>
      <c r="F2429" s="5" t="s">
        <v>47</v>
      </c>
      <c r="G2429" s="5">
        <v>19514</v>
      </c>
      <c r="H2429" s="36" t="s">
        <v>4286</v>
      </c>
      <c r="I2429" s="5">
        <v>195</v>
      </c>
      <c r="J2429" s="5"/>
      <c r="K2429" s="5">
        <v>14</v>
      </c>
      <c r="L2429" s="5" t="s">
        <v>4360</v>
      </c>
      <c r="M2429" s="5">
        <v>106</v>
      </c>
      <c r="N2429" s="5">
        <v>104</v>
      </c>
      <c r="O2429" s="5" t="s">
        <v>40</v>
      </c>
      <c r="P2429" s="5"/>
      <c r="Q2429" s="5" t="s">
        <v>26</v>
      </c>
      <c r="R2429" s="5" t="s">
        <v>21</v>
      </c>
      <c r="S2429" s="5">
        <v>73</v>
      </c>
      <c r="T2429" s="5" t="s">
        <v>22</v>
      </c>
      <c r="U2429" s="5" t="s">
        <v>23</v>
      </c>
      <c r="V2429" s="5" t="s">
        <v>4279</v>
      </c>
      <c r="W2429" s="12">
        <v>104.5</v>
      </c>
      <c r="X2429" s="7">
        <f t="shared" si="152"/>
        <v>0.24</v>
      </c>
      <c r="Y2429" s="5">
        <f t="shared" si="153"/>
        <v>79.42</v>
      </c>
      <c r="AI2429" t="e">
        <f>VLOOKUP(A2429,NP!$A:$B,2,FALSE)</f>
        <v>#N/A</v>
      </c>
      <c r="AJ2429">
        <f t="shared" si="154"/>
        <v>0</v>
      </c>
      <c r="AK2429">
        <f>VLOOKUP(F2429,Kondition!$B$4:$AG$31,6,FALSE)*100</f>
        <v>24</v>
      </c>
      <c r="AL2429" t="e">
        <f t="shared" si="155"/>
        <v>#REF!</v>
      </c>
      <c r="AM2429">
        <v>16</v>
      </c>
    </row>
    <row r="2430" spans="1:39" x14ac:dyDescent="0.3">
      <c r="A2430" s="5">
        <v>10040776</v>
      </c>
      <c r="B2430" s="6">
        <v>5452000571724</v>
      </c>
      <c r="C2430" s="5" t="s">
        <v>4286</v>
      </c>
      <c r="D2430" s="5" t="s">
        <v>4361</v>
      </c>
      <c r="E2430" s="12">
        <v>126</v>
      </c>
      <c r="F2430" s="5" t="s">
        <v>47</v>
      </c>
      <c r="G2430" s="5">
        <v>2257015</v>
      </c>
      <c r="H2430" s="36" t="s">
        <v>4286</v>
      </c>
      <c r="I2430" s="5">
        <v>225</v>
      </c>
      <c r="J2430" s="5">
        <v>70</v>
      </c>
      <c r="K2430" s="5">
        <v>15</v>
      </c>
      <c r="L2430" s="5" t="s">
        <v>4360</v>
      </c>
      <c r="M2430" s="5">
        <v>112</v>
      </c>
      <c r="N2430" s="5">
        <v>110</v>
      </c>
      <c r="O2430" s="5" t="s">
        <v>50</v>
      </c>
      <c r="P2430" s="5"/>
      <c r="Q2430" s="5" t="s">
        <v>26</v>
      </c>
      <c r="R2430" s="5" t="s">
        <v>21</v>
      </c>
      <c r="S2430" s="5">
        <v>75</v>
      </c>
      <c r="T2430" s="5" t="s">
        <v>22</v>
      </c>
      <c r="U2430" s="5" t="s">
        <v>23</v>
      </c>
      <c r="V2430" s="5" t="s">
        <v>4279</v>
      </c>
      <c r="W2430" s="12">
        <v>126</v>
      </c>
      <c r="X2430" s="7">
        <f t="shared" si="152"/>
        <v>0.24</v>
      </c>
      <c r="Y2430" s="5">
        <f t="shared" si="153"/>
        <v>95.76</v>
      </c>
      <c r="AI2430" t="e">
        <f>VLOOKUP(A2430,NP!$A:$B,2,FALSE)</f>
        <v>#N/A</v>
      </c>
      <c r="AJ2430">
        <f t="shared" si="154"/>
        <v>0</v>
      </c>
      <c r="AK2430">
        <f>VLOOKUP(F2430,Kondition!$B$4:$AG$31,9,FALSE)*100</f>
        <v>24</v>
      </c>
      <c r="AL2430" t="e">
        <f t="shared" si="155"/>
        <v>#REF!</v>
      </c>
      <c r="AM2430">
        <v>16</v>
      </c>
    </row>
    <row r="2431" spans="1:39" x14ac:dyDescent="0.3">
      <c r="A2431" s="5">
        <v>10040777</v>
      </c>
      <c r="B2431" s="6">
        <v>5452000571663</v>
      </c>
      <c r="C2431" s="5" t="s">
        <v>4286</v>
      </c>
      <c r="D2431" s="5" t="s">
        <v>4362</v>
      </c>
      <c r="E2431" s="12">
        <v>120</v>
      </c>
      <c r="F2431" s="5" t="s">
        <v>47</v>
      </c>
      <c r="G2431" s="5">
        <v>2056515</v>
      </c>
      <c r="H2431" s="36" t="s">
        <v>4286</v>
      </c>
      <c r="I2431" s="5">
        <v>205</v>
      </c>
      <c r="J2431" s="5">
        <v>65</v>
      </c>
      <c r="K2431" s="5">
        <v>15</v>
      </c>
      <c r="L2431" s="5" t="s">
        <v>4360</v>
      </c>
      <c r="M2431" s="5">
        <v>102</v>
      </c>
      <c r="N2431" s="5">
        <v>100</v>
      </c>
      <c r="O2431" s="5" t="s">
        <v>33</v>
      </c>
      <c r="P2431" s="5"/>
      <c r="Q2431" s="5" t="s">
        <v>20</v>
      </c>
      <c r="R2431" s="5" t="s">
        <v>27</v>
      </c>
      <c r="S2431" s="5">
        <v>73</v>
      </c>
      <c r="T2431" s="5" t="s">
        <v>22</v>
      </c>
      <c r="U2431" s="5" t="s">
        <v>23</v>
      </c>
      <c r="V2431" s="5" t="s">
        <v>4279</v>
      </c>
      <c r="W2431" s="12">
        <v>120</v>
      </c>
      <c r="X2431" s="7">
        <f t="shared" si="152"/>
        <v>0.24</v>
      </c>
      <c r="Y2431" s="5">
        <f t="shared" si="153"/>
        <v>91.2</v>
      </c>
      <c r="AI2431" t="e">
        <f>VLOOKUP(A2431,NP!$A:$B,2,FALSE)</f>
        <v>#N/A</v>
      </c>
      <c r="AJ2431">
        <f t="shared" si="154"/>
        <v>0</v>
      </c>
      <c r="AK2431">
        <f>VLOOKUP(F2431,Kondition!$B$4:$AG$31,9,FALSE)*100</f>
        <v>24</v>
      </c>
      <c r="AL2431" t="e">
        <f t="shared" si="155"/>
        <v>#REF!</v>
      </c>
      <c r="AM2431">
        <v>16</v>
      </c>
    </row>
    <row r="2432" spans="1:39" x14ac:dyDescent="0.3">
      <c r="A2432" s="5">
        <v>10040778</v>
      </c>
      <c r="B2432" s="6">
        <v>5452000571670</v>
      </c>
      <c r="C2432" s="5" t="s">
        <v>4286</v>
      </c>
      <c r="D2432" s="5" t="s">
        <v>4363</v>
      </c>
      <c r="E2432" s="12">
        <v>131.5</v>
      </c>
      <c r="F2432" s="5" t="s">
        <v>47</v>
      </c>
      <c r="G2432" s="5">
        <v>2056516</v>
      </c>
      <c r="H2432" s="36" t="s">
        <v>4286</v>
      </c>
      <c r="I2432" s="5">
        <v>205</v>
      </c>
      <c r="J2432" s="5">
        <v>65</v>
      </c>
      <c r="K2432" s="5">
        <v>16</v>
      </c>
      <c r="L2432" s="5" t="s">
        <v>4360</v>
      </c>
      <c r="M2432" s="5">
        <v>107</v>
      </c>
      <c r="N2432" s="5">
        <v>105</v>
      </c>
      <c r="O2432" s="5" t="s">
        <v>33</v>
      </c>
      <c r="P2432" s="5"/>
      <c r="Q2432" s="5" t="s">
        <v>26</v>
      </c>
      <c r="R2432" s="5" t="s">
        <v>27</v>
      </c>
      <c r="S2432" s="5">
        <v>73</v>
      </c>
      <c r="T2432" s="5" t="s">
        <v>22</v>
      </c>
      <c r="U2432" s="5" t="s">
        <v>23</v>
      </c>
      <c r="V2432" s="5" t="s">
        <v>4279</v>
      </c>
      <c r="W2432" s="12">
        <v>131.5</v>
      </c>
      <c r="X2432" s="7">
        <f t="shared" si="152"/>
        <v>0.24</v>
      </c>
      <c r="Y2432" s="5">
        <f t="shared" si="153"/>
        <v>99.94</v>
      </c>
      <c r="AI2432" t="e">
        <f>VLOOKUP(A2432,NP!$A:$B,2,FALSE)</f>
        <v>#N/A</v>
      </c>
      <c r="AJ2432">
        <f t="shared" si="154"/>
        <v>0</v>
      </c>
      <c r="AK2432">
        <f>VLOOKUP(F2432,Kondition!$B$4:$AG$31,12,FALSE)*100</f>
        <v>24</v>
      </c>
      <c r="AL2432" t="e">
        <f t="shared" si="155"/>
        <v>#REF!</v>
      </c>
      <c r="AM2432">
        <v>16</v>
      </c>
    </row>
    <row r="2433" spans="1:39" x14ac:dyDescent="0.3">
      <c r="A2433" s="5">
        <v>10040779</v>
      </c>
      <c r="B2433" s="6">
        <v>5452000571649</v>
      </c>
      <c r="C2433" s="5" t="s">
        <v>4286</v>
      </c>
      <c r="D2433" s="5" t="s">
        <v>4364</v>
      </c>
      <c r="E2433" s="12">
        <v>110</v>
      </c>
      <c r="F2433" s="5" t="s">
        <v>47</v>
      </c>
      <c r="G2433" s="5">
        <v>1957516</v>
      </c>
      <c r="H2433" s="36" t="s">
        <v>4286</v>
      </c>
      <c r="I2433" s="5">
        <v>195</v>
      </c>
      <c r="J2433" s="5">
        <v>75</v>
      </c>
      <c r="K2433" s="5">
        <v>16</v>
      </c>
      <c r="L2433" s="5" t="s">
        <v>4360</v>
      </c>
      <c r="M2433" s="5">
        <v>107</v>
      </c>
      <c r="N2433" s="5">
        <v>105</v>
      </c>
      <c r="O2433" s="5" t="s">
        <v>50</v>
      </c>
      <c r="P2433" s="5"/>
      <c r="Q2433" s="5" t="s">
        <v>26</v>
      </c>
      <c r="R2433" s="5" t="s">
        <v>27</v>
      </c>
      <c r="S2433" s="5">
        <v>73</v>
      </c>
      <c r="T2433" s="5" t="s">
        <v>22</v>
      </c>
      <c r="U2433" s="5" t="s">
        <v>23</v>
      </c>
      <c r="V2433" s="5" t="s">
        <v>4279</v>
      </c>
      <c r="W2433" s="12">
        <v>110</v>
      </c>
      <c r="X2433" s="7">
        <f t="shared" si="152"/>
        <v>0.24</v>
      </c>
      <c r="Y2433" s="5">
        <f t="shared" si="153"/>
        <v>83.6</v>
      </c>
      <c r="AI2433" t="e">
        <f>VLOOKUP(A2433,NP!$A:$B,2,FALSE)</f>
        <v>#N/A</v>
      </c>
      <c r="AJ2433">
        <f t="shared" si="154"/>
        <v>0</v>
      </c>
      <c r="AK2433">
        <f>VLOOKUP(F2433,Kondition!$B$4:$AG$31,12,FALSE)*100</f>
        <v>24</v>
      </c>
      <c r="AL2433" t="e">
        <f t="shared" si="155"/>
        <v>#REF!</v>
      </c>
      <c r="AM2433">
        <v>16</v>
      </c>
    </row>
    <row r="2434" spans="1:39" x14ac:dyDescent="0.3">
      <c r="A2434" s="5">
        <v>10040780</v>
      </c>
      <c r="B2434" s="6">
        <v>5452000571687</v>
      </c>
      <c r="C2434" s="5" t="s">
        <v>4286</v>
      </c>
      <c r="D2434" s="5" t="s">
        <v>4365</v>
      </c>
      <c r="E2434" s="12">
        <v>127.5</v>
      </c>
      <c r="F2434" s="5" t="s">
        <v>47</v>
      </c>
      <c r="G2434" s="5">
        <v>2057516</v>
      </c>
      <c r="H2434" s="36" t="s">
        <v>4286</v>
      </c>
      <c r="I2434" s="5">
        <v>205</v>
      </c>
      <c r="J2434" s="5">
        <v>75</v>
      </c>
      <c r="K2434" s="5">
        <v>16</v>
      </c>
      <c r="L2434" s="5" t="s">
        <v>4360</v>
      </c>
      <c r="M2434" s="5">
        <v>110</v>
      </c>
      <c r="N2434" s="5">
        <v>108</v>
      </c>
      <c r="O2434" s="5" t="s">
        <v>50</v>
      </c>
      <c r="P2434" s="5"/>
      <c r="Q2434" s="5" t="s">
        <v>26</v>
      </c>
      <c r="R2434" s="5" t="s">
        <v>21</v>
      </c>
      <c r="S2434" s="5">
        <v>73</v>
      </c>
      <c r="T2434" s="5" t="s">
        <v>22</v>
      </c>
      <c r="U2434" s="5" t="s">
        <v>23</v>
      </c>
      <c r="V2434" s="5" t="s">
        <v>4279</v>
      </c>
      <c r="W2434" s="12">
        <v>127.5</v>
      </c>
      <c r="X2434" s="7">
        <f t="shared" si="152"/>
        <v>0.24</v>
      </c>
      <c r="Y2434" s="5">
        <f t="shared" si="153"/>
        <v>96.9</v>
      </c>
      <c r="AI2434" t="e">
        <f>VLOOKUP(A2434,NP!$A:$B,2,FALSE)</f>
        <v>#N/A</v>
      </c>
      <c r="AJ2434">
        <f t="shared" si="154"/>
        <v>0</v>
      </c>
      <c r="AK2434">
        <f>VLOOKUP(F2434,Kondition!$B$4:$AG$31,12,FALSE)*100</f>
        <v>24</v>
      </c>
      <c r="AL2434" t="e">
        <f t="shared" si="155"/>
        <v>#REF!</v>
      </c>
      <c r="AM2434">
        <v>16</v>
      </c>
    </row>
    <row r="2435" spans="1:39" x14ac:dyDescent="0.3">
      <c r="A2435" s="5">
        <v>10040784</v>
      </c>
      <c r="B2435" s="6">
        <v>5452000571700</v>
      </c>
      <c r="C2435" s="5" t="s">
        <v>4286</v>
      </c>
      <c r="D2435" s="5" t="s">
        <v>4366</v>
      </c>
      <c r="E2435" s="12">
        <v>158</v>
      </c>
      <c r="F2435" s="5" t="s">
        <v>47</v>
      </c>
      <c r="G2435" s="5">
        <v>2157516</v>
      </c>
      <c r="H2435" s="36" t="s">
        <v>4286</v>
      </c>
      <c r="I2435" s="5">
        <v>215</v>
      </c>
      <c r="J2435" s="5">
        <v>75</v>
      </c>
      <c r="K2435" s="5">
        <v>16</v>
      </c>
      <c r="L2435" s="5" t="s">
        <v>4360</v>
      </c>
      <c r="M2435" s="5">
        <v>113</v>
      </c>
      <c r="N2435" s="5">
        <v>111</v>
      </c>
      <c r="O2435" s="5" t="s">
        <v>50</v>
      </c>
      <c r="P2435" s="5"/>
      <c r="Q2435" s="5" t="s">
        <v>26</v>
      </c>
      <c r="R2435" s="5" t="s">
        <v>21</v>
      </c>
      <c r="S2435" s="5">
        <v>74</v>
      </c>
      <c r="T2435" s="5" t="s">
        <v>22</v>
      </c>
      <c r="U2435" s="5" t="s">
        <v>23</v>
      </c>
      <c r="V2435" s="5" t="s">
        <v>4279</v>
      </c>
      <c r="W2435" s="12">
        <v>158</v>
      </c>
      <c r="X2435" s="7">
        <f t="shared" si="152"/>
        <v>0.24</v>
      </c>
      <c r="Y2435" s="5">
        <f t="shared" si="153"/>
        <v>120.08</v>
      </c>
      <c r="AI2435" t="e">
        <f>VLOOKUP(A2435,NP!$A:$B,2,FALSE)</f>
        <v>#N/A</v>
      </c>
      <c r="AJ2435">
        <f t="shared" si="154"/>
        <v>0</v>
      </c>
      <c r="AK2435">
        <f>VLOOKUP(F2435,Kondition!$B$4:$AG$31,12,FALSE)*100</f>
        <v>24</v>
      </c>
      <c r="AL2435" t="e">
        <f t="shared" si="155"/>
        <v>#REF!</v>
      </c>
      <c r="AM2435">
        <v>16</v>
      </c>
    </row>
    <row r="2436" spans="1:39" x14ac:dyDescent="0.3">
      <c r="A2436" s="5">
        <v>10040785</v>
      </c>
      <c r="B2436" s="6">
        <v>5452000571632</v>
      </c>
      <c r="C2436" s="5" t="s">
        <v>4286</v>
      </c>
      <c r="D2436" s="5" t="s">
        <v>4367</v>
      </c>
      <c r="E2436" s="12">
        <v>96</v>
      </c>
      <c r="F2436" s="5" t="s">
        <v>47</v>
      </c>
      <c r="G2436" s="5">
        <v>1957015</v>
      </c>
      <c r="H2436" s="36" t="s">
        <v>4286</v>
      </c>
      <c r="I2436" s="5">
        <v>195</v>
      </c>
      <c r="J2436" s="5">
        <v>70</v>
      </c>
      <c r="K2436" s="5">
        <v>15</v>
      </c>
      <c r="L2436" s="5" t="s">
        <v>4360</v>
      </c>
      <c r="M2436" s="5">
        <v>104</v>
      </c>
      <c r="N2436" s="5">
        <v>102</v>
      </c>
      <c r="O2436" s="5" t="s">
        <v>50</v>
      </c>
      <c r="P2436" s="5"/>
      <c r="Q2436" s="5" t="s">
        <v>26</v>
      </c>
      <c r="R2436" s="5" t="s">
        <v>21</v>
      </c>
      <c r="S2436" s="5">
        <v>73</v>
      </c>
      <c r="T2436" s="5" t="s">
        <v>22</v>
      </c>
      <c r="U2436" s="5" t="s">
        <v>23</v>
      </c>
      <c r="V2436" s="5" t="s">
        <v>4279</v>
      </c>
      <c r="W2436" s="12">
        <v>96</v>
      </c>
      <c r="X2436" s="7">
        <f t="shared" si="152"/>
        <v>0.24</v>
      </c>
      <c r="Y2436" s="5">
        <f t="shared" si="153"/>
        <v>72.960000000000008</v>
      </c>
      <c r="AI2436" t="e">
        <f>VLOOKUP(A2436,NP!$A:$B,2,FALSE)</f>
        <v>#N/A</v>
      </c>
      <c r="AJ2436">
        <f t="shared" si="154"/>
        <v>0</v>
      </c>
      <c r="AK2436">
        <f>VLOOKUP(F2436,Kondition!$B$4:$AG$31,9,FALSE)*100</f>
        <v>24</v>
      </c>
      <c r="AL2436" t="e">
        <f t="shared" si="155"/>
        <v>#REF!</v>
      </c>
      <c r="AM2436">
        <v>16</v>
      </c>
    </row>
    <row r="2437" spans="1:39" x14ac:dyDescent="0.3">
      <c r="A2437" s="5">
        <v>10040786</v>
      </c>
      <c r="B2437" s="6">
        <v>5452000571717</v>
      </c>
      <c r="C2437" s="5" t="s">
        <v>4286</v>
      </c>
      <c r="D2437" s="5" t="s">
        <v>4368</v>
      </c>
      <c r="E2437" s="12">
        <v>151</v>
      </c>
      <c r="F2437" s="5" t="s">
        <v>47</v>
      </c>
      <c r="G2437" s="5">
        <v>2256516</v>
      </c>
      <c r="H2437" s="36" t="s">
        <v>4286</v>
      </c>
      <c r="I2437" s="5">
        <v>225</v>
      </c>
      <c r="J2437" s="5">
        <v>65</v>
      </c>
      <c r="K2437" s="5">
        <v>16</v>
      </c>
      <c r="L2437" s="5" t="s">
        <v>4360</v>
      </c>
      <c r="M2437" s="5">
        <v>112</v>
      </c>
      <c r="N2437" s="5">
        <v>110</v>
      </c>
      <c r="O2437" s="5" t="s">
        <v>50</v>
      </c>
      <c r="P2437" s="5"/>
      <c r="Q2437" s="5" t="s">
        <v>26</v>
      </c>
      <c r="R2437" s="5" t="s">
        <v>21</v>
      </c>
      <c r="S2437" s="5">
        <v>74</v>
      </c>
      <c r="T2437" s="5" t="s">
        <v>22</v>
      </c>
      <c r="U2437" s="5" t="s">
        <v>23</v>
      </c>
      <c r="V2437" s="5" t="s">
        <v>4279</v>
      </c>
      <c r="W2437" s="12">
        <v>151</v>
      </c>
      <c r="X2437" s="7">
        <f t="shared" si="152"/>
        <v>0.24</v>
      </c>
      <c r="Y2437" s="5">
        <f t="shared" si="153"/>
        <v>114.76</v>
      </c>
      <c r="AI2437" t="e">
        <f>VLOOKUP(A2437,NP!$A:$B,2,FALSE)</f>
        <v>#N/A</v>
      </c>
      <c r="AJ2437">
        <f t="shared" si="154"/>
        <v>0</v>
      </c>
      <c r="AK2437">
        <f>VLOOKUP(F2437,Kondition!$B$4:$AG$31,12,FALSE)*100</f>
        <v>24</v>
      </c>
      <c r="AL2437" t="e">
        <f t="shared" si="155"/>
        <v>#REF!</v>
      </c>
      <c r="AM2437">
        <v>16</v>
      </c>
    </row>
    <row r="2438" spans="1:39" x14ac:dyDescent="0.3">
      <c r="A2438" s="5">
        <v>10040787</v>
      </c>
      <c r="B2438" s="6">
        <v>5452000571694</v>
      </c>
      <c r="C2438" s="5" t="s">
        <v>4286</v>
      </c>
      <c r="D2438" s="5" t="s">
        <v>4369</v>
      </c>
      <c r="E2438" s="12">
        <v>140</v>
      </c>
      <c r="F2438" s="5" t="s">
        <v>47</v>
      </c>
      <c r="G2438" s="5">
        <v>2156516</v>
      </c>
      <c r="H2438" s="36" t="s">
        <v>4286</v>
      </c>
      <c r="I2438" s="5">
        <v>215</v>
      </c>
      <c r="J2438" s="5">
        <v>65</v>
      </c>
      <c r="K2438" s="5">
        <v>16</v>
      </c>
      <c r="L2438" s="5" t="s">
        <v>4360</v>
      </c>
      <c r="M2438" s="5">
        <v>106</v>
      </c>
      <c r="N2438" s="5">
        <v>104</v>
      </c>
      <c r="O2438" s="5" t="s">
        <v>33</v>
      </c>
      <c r="P2438" s="5"/>
      <c r="Q2438" s="5" t="s">
        <v>26</v>
      </c>
      <c r="R2438" s="5" t="s">
        <v>21</v>
      </c>
      <c r="S2438" s="5">
        <v>73</v>
      </c>
      <c r="T2438" s="5" t="s">
        <v>22</v>
      </c>
      <c r="U2438" s="5" t="s">
        <v>23</v>
      </c>
      <c r="V2438" s="5" t="s">
        <v>4279</v>
      </c>
      <c r="W2438" s="12">
        <v>140</v>
      </c>
      <c r="X2438" s="7">
        <f t="shared" si="152"/>
        <v>0.24</v>
      </c>
      <c r="Y2438" s="5">
        <f t="shared" si="153"/>
        <v>106.4</v>
      </c>
      <c r="AI2438" t="e">
        <f>VLOOKUP(A2438,NP!$A:$B,2,FALSE)</f>
        <v>#N/A</v>
      </c>
      <c r="AJ2438">
        <f t="shared" si="154"/>
        <v>0</v>
      </c>
      <c r="AK2438">
        <f>VLOOKUP(F2438,Kondition!$B$4:$AG$31,12,FALSE)*100</f>
        <v>24</v>
      </c>
      <c r="AL2438" t="e">
        <f t="shared" si="155"/>
        <v>#REF!</v>
      </c>
      <c r="AM2438">
        <v>16</v>
      </c>
    </row>
    <row r="2439" spans="1:39" x14ac:dyDescent="0.3">
      <c r="A2439" s="5">
        <v>10040800</v>
      </c>
      <c r="B2439" s="6">
        <v>5452000571625</v>
      </c>
      <c r="C2439" s="5" t="s">
        <v>4286</v>
      </c>
      <c r="D2439" s="5" t="s">
        <v>4370</v>
      </c>
      <c r="E2439" s="12">
        <v>95</v>
      </c>
      <c r="F2439" s="5" t="s">
        <v>47</v>
      </c>
      <c r="G2439" s="5">
        <v>1957015</v>
      </c>
      <c r="H2439" s="36" t="s">
        <v>4286</v>
      </c>
      <c r="I2439" s="5">
        <v>195</v>
      </c>
      <c r="J2439" s="5">
        <v>70</v>
      </c>
      <c r="K2439" s="5">
        <v>15</v>
      </c>
      <c r="L2439" s="5" t="s">
        <v>4360</v>
      </c>
      <c r="M2439" s="5">
        <v>100</v>
      </c>
      <c r="N2439" s="5">
        <v>97</v>
      </c>
      <c r="O2439" s="5" t="s">
        <v>50</v>
      </c>
      <c r="P2439" s="5"/>
      <c r="Q2439" s="5" t="s">
        <v>20</v>
      </c>
      <c r="R2439" s="5" t="s">
        <v>27</v>
      </c>
      <c r="S2439" s="5">
        <v>73</v>
      </c>
      <c r="T2439" s="5" t="s">
        <v>22</v>
      </c>
      <c r="U2439" s="5" t="s">
        <v>23</v>
      </c>
      <c r="V2439" s="5" t="s">
        <v>4279</v>
      </c>
      <c r="W2439" s="12">
        <v>95</v>
      </c>
      <c r="X2439" s="7">
        <f t="shared" si="152"/>
        <v>0.24</v>
      </c>
      <c r="Y2439" s="5">
        <f t="shared" si="153"/>
        <v>72.2</v>
      </c>
      <c r="AI2439" t="e">
        <f>VLOOKUP(A2439,NP!$A:$B,2,FALSE)</f>
        <v>#N/A</v>
      </c>
      <c r="AJ2439">
        <f t="shared" si="154"/>
        <v>0</v>
      </c>
      <c r="AK2439">
        <f>VLOOKUP(F2439,Kondition!$B$4:$AG$31,9,FALSE)*100</f>
        <v>24</v>
      </c>
      <c r="AL2439" t="e">
        <f t="shared" si="155"/>
        <v>#REF!</v>
      </c>
      <c r="AM2439">
        <v>16</v>
      </c>
    </row>
    <row r="2440" spans="1:39" x14ac:dyDescent="0.3">
      <c r="A2440" s="5">
        <v>10040805</v>
      </c>
      <c r="B2440" s="6">
        <v>5452000571472</v>
      </c>
      <c r="C2440" s="5" t="s">
        <v>4286</v>
      </c>
      <c r="D2440" s="5" t="s">
        <v>4371</v>
      </c>
      <c r="E2440" s="12">
        <v>110.5</v>
      </c>
      <c r="F2440" s="5" t="s">
        <v>47</v>
      </c>
      <c r="G2440" s="5">
        <v>1757516</v>
      </c>
      <c r="H2440" s="36" t="s">
        <v>4286</v>
      </c>
      <c r="I2440" s="5">
        <v>175</v>
      </c>
      <c r="J2440" s="5">
        <v>75</v>
      </c>
      <c r="K2440" s="5">
        <v>16</v>
      </c>
      <c r="L2440" s="5" t="s">
        <v>4360</v>
      </c>
      <c r="M2440" s="5">
        <v>101</v>
      </c>
      <c r="N2440" s="5">
        <v>99</v>
      </c>
      <c r="O2440" s="5" t="s">
        <v>50</v>
      </c>
      <c r="P2440" s="5"/>
      <c r="Q2440" s="5" t="s">
        <v>26</v>
      </c>
      <c r="R2440" s="5" t="s">
        <v>21</v>
      </c>
      <c r="S2440" s="5">
        <v>72</v>
      </c>
      <c r="T2440" s="5" t="s">
        <v>35</v>
      </c>
      <c r="U2440" s="5" t="s">
        <v>23</v>
      </c>
      <c r="V2440" s="5" t="s">
        <v>4279</v>
      </c>
      <c r="W2440" s="12">
        <v>110.5</v>
      </c>
      <c r="X2440" s="7">
        <f t="shared" si="152"/>
        <v>0.24</v>
      </c>
      <c r="Y2440" s="5">
        <f t="shared" si="153"/>
        <v>83.98</v>
      </c>
      <c r="AI2440" t="e">
        <f>VLOOKUP(A2440,NP!$A:$B,2,FALSE)</f>
        <v>#N/A</v>
      </c>
      <c r="AJ2440">
        <f t="shared" si="154"/>
        <v>0</v>
      </c>
      <c r="AK2440">
        <f>VLOOKUP(F2440,Kondition!$B$4:$AG$31,12,FALSE)*100</f>
        <v>24</v>
      </c>
      <c r="AL2440" t="e">
        <f t="shared" si="155"/>
        <v>#REF!</v>
      </c>
      <c r="AM2440">
        <v>16</v>
      </c>
    </row>
    <row r="2441" spans="1:39" x14ac:dyDescent="0.3">
      <c r="A2441" s="5">
        <v>10040806</v>
      </c>
      <c r="B2441" s="6">
        <v>5452000571496</v>
      </c>
      <c r="C2441" s="5" t="s">
        <v>4286</v>
      </c>
      <c r="D2441" s="5" t="s">
        <v>4372</v>
      </c>
      <c r="E2441" s="12">
        <v>91.5</v>
      </c>
      <c r="F2441" s="5" t="s">
        <v>47</v>
      </c>
      <c r="G2441" s="5">
        <v>1857514</v>
      </c>
      <c r="H2441" s="36" t="s">
        <v>4286</v>
      </c>
      <c r="I2441" s="5">
        <v>185</v>
      </c>
      <c r="J2441" s="5">
        <v>75</v>
      </c>
      <c r="K2441" s="5">
        <v>14</v>
      </c>
      <c r="L2441" s="5" t="s">
        <v>4360</v>
      </c>
      <c r="M2441" s="5">
        <v>102</v>
      </c>
      <c r="N2441" s="5">
        <v>100</v>
      </c>
      <c r="O2441" s="5" t="s">
        <v>40</v>
      </c>
      <c r="P2441" s="5"/>
      <c r="Q2441" s="5" t="s">
        <v>20</v>
      </c>
      <c r="R2441" s="5" t="s">
        <v>27</v>
      </c>
      <c r="S2441" s="5">
        <v>72</v>
      </c>
      <c r="T2441" s="5" t="s">
        <v>35</v>
      </c>
      <c r="U2441" s="5" t="s">
        <v>23</v>
      </c>
      <c r="V2441" s="5" t="s">
        <v>4279</v>
      </c>
      <c r="W2441" s="12">
        <v>91.5</v>
      </c>
      <c r="X2441" s="7">
        <f t="shared" si="152"/>
        <v>0.24</v>
      </c>
      <c r="Y2441" s="5">
        <f t="shared" si="153"/>
        <v>69.540000000000006</v>
      </c>
      <c r="AI2441" t="e">
        <f>VLOOKUP(A2441,NP!$A:$B,2,FALSE)</f>
        <v>#N/A</v>
      </c>
      <c r="AJ2441">
        <f t="shared" si="154"/>
        <v>0</v>
      </c>
      <c r="AK2441">
        <f>VLOOKUP(F2441,Kondition!$B$4:$AG$31,6,FALSE)*100</f>
        <v>24</v>
      </c>
      <c r="AL2441" t="e">
        <f t="shared" si="155"/>
        <v>#REF!</v>
      </c>
      <c r="AM2441">
        <v>16</v>
      </c>
    </row>
    <row r="2442" spans="1:39" x14ac:dyDescent="0.3">
      <c r="A2442" s="5">
        <v>10040807</v>
      </c>
      <c r="B2442" s="6">
        <v>5452000571502</v>
      </c>
      <c r="C2442" s="5" t="s">
        <v>4286</v>
      </c>
      <c r="D2442" s="5" t="s">
        <v>4373</v>
      </c>
      <c r="E2442" s="12">
        <v>113.5</v>
      </c>
      <c r="F2442" s="5" t="s">
        <v>47</v>
      </c>
      <c r="G2442" s="5">
        <v>1857516</v>
      </c>
      <c r="H2442" s="36" t="s">
        <v>4286</v>
      </c>
      <c r="I2442" s="5">
        <v>185</v>
      </c>
      <c r="J2442" s="5">
        <v>75</v>
      </c>
      <c r="K2442" s="5">
        <v>16</v>
      </c>
      <c r="L2442" s="5" t="s">
        <v>4360</v>
      </c>
      <c r="M2442" s="5">
        <v>104</v>
      </c>
      <c r="N2442" s="5">
        <v>102</v>
      </c>
      <c r="O2442" s="5" t="s">
        <v>50</v>
      </c>
      <c r="P2442" s="5"/>
      <c r="Q2442" s="5" t="s">
        <v>26</v>
      </c>
      <c r="R2442" s="5" t="s">
        <v>21</v>
      </c>
      <c r="S2442" s="5">
        <v>73</v>
      </c>
      <c r="T2442" s="5" t="s">
        <v>22</v>
      </c>
      <c r="U2442" s="5" t="s">
        <v>23</v>
      </c>
      <c r="V2442" s="5" t="s">
        <v>4279</v>
      </c>
      <c r="W2442" s="12">
        <v>113.5</v>
      </c>
      <c r="X2442" s="7">
        <f t="shared" si="152"/>
        <v>0.24</v>
      </c>
      <c r="Y2442" s="5">
        <f t="shared" si="153"/>
        <v>86.26</v>
      </c>
      <c r="AI2442" t="e">
        <f>VLOOKUP(A2442,NP!$A:$B,2,FALSE)</f>
        <v>#N/A</v>
      </c>
      <c r="AJ2442">
        <f t="shared" si="154"/>
        <v>0</v>
      </c>
      <c r="AK2442">
        <f>VLOOKUP(F2442,Kondition!$B$4:$AG$31,12,FALSE)*100</f>
        <v>24</v>
      </c>
      <c r="AL2442" t="e">
        <f t="shared" si="155"/>
        <v>#REF!</v>
      </c>
      <c r="AM2442">
        <v>16</v>
      </c>
    </row>
    <row r="2443" spans="1:39" x14ac:dyDescent="0.3">
      <c r="A2443" s="5">
        <v>10040808</v>
      </c>
      <c r="B2443" s="6">
        <v>5452000571618</v>
      </c>
      <c r="C2443" s="5" t="s">
        <v>4286</v>
      </c>
      <c r="D2443" s="5" t="s">
        <v>4374</v>
      </c>
      <c r="E2443" s="12">
        <v>130.5</v>
      </c>
      <c r="F2443" s="5" t="s">
        <v>47</v>
      </c>
      <c r="G2443" s="5">
        <v>1956516</v>
      </c>
      <c r="H2443" s="36" t="s">
        <v>4286</v>
      </c>
      <c r="I2443" s="5">
        <v>195</v>
      </c>
      <c r="J2443" s="5">
        <v>65</v>
      </c>
      <c r="K2443" s="5">
        <v>16</v>
      </c>
      <c r="L2443" s="5" t="s">
        <v>4360</v>
      </c>
      <c r="M2443" s="5">
        <v>104</v>
      </c>
      <c r="N2443" s="5">
        <v>102</v>
      </c>
      <c r="O2443" s="5" t="s">
        <v>50</v>
      </c>
      <c r="P2443" s="5"/>
      <c r="Q2443" s="5" t="s">
        <v>26</v>
      </c>
      <c r="R2443" s="5" t="s">
        <v>21</v>
      </c>
      <c r="S2443" s="5">
        <v>73</v>
      </c>
      <c r="T2443" s="5" t="s">
        <v>22</v>
      </c>
      <c r="U2443" s="5" t="s">
        <v>23</v>
      </c>
      <c r="V2443" s="5" t="s">
        <v>4279</v>
      </c>
      <c r="W2443" s="12">
        <v>130.5</v>
      </c>
      <c r="X2443" s="7">
        <f t="shared" si="152"/>
        <v>0.24</v>
      </c>
      <c r="Y2443" s="5">
        <f t="shared" si="153"/>
        <v>99.18</v>
      </c>
      <c r="AI2443" t="e">
        <f>VLOOKUP(A2443,NP!$A:$B,2,FALSE)</f>
        <v>#N/A</v>
      </c>
      <c r="AJ2443">
        <f t="shared" si="154"/>
        <v>0</v>
      </c>
      <c r="AK2443">
        <f>VLOOKUP(F2443,Kondition!$B$4:$AG$31,12,FALSE)*100</f>
        <v>24</v>
      </c>
      <c r="AL2443" t="e">
        <f t="shared" si="155"/>
        <v>#REF!</v>
      </c>
      <c r="AM2443">
        <v>16</v>
      </c>
    </row>
    <row r="2444" spans="1:39" x14ac:dyDescent="0.3">
      <c r="A2444" s="5">
        <v>10040321</v>
      </c>
      <c r="B2444" s="6">
        <v>5452000358875</v>
      </c>
      <c r="C2444" s="5" t="s">
        <v>2294</v>
      </c>
      <c r="D2444" s="5" t="s">
        <v>5037</v>
      </c>
      <c r="E2444" s="12">
        <v>165</v>
      </c>
      <c r="F2444" s="5" t="s">
        <v>47</v>
      </c>
      <c r="G2444" s="5">
        <v>2556517</v>
      </c>
      <c r="H2444" s="36" t="s">
        <v>2294</v>
      </c>
      <c r="I2444" s="5">
        <v>255</v>
      </c>
      <c r="J2444" s="5">
        <v>65</v>
      </c>
      <c r="K2444" s="5">
        <v>17</v>
      </c>
      <c r="L2444" s="5" t="s">
        <v>5036</v>
      </c>
      <c r="M2444" s="5">
        <v>110</v>
      </c>
      <c r="N2444" s="5"/>
      <c r="O2444" s="5" t="s">
        <v>33</v>
      </c>
      <c r="P2444" s="5"/>
      <c r="Q2444" s="5" t="s">
        <v>21</v>
      </c>
      <c r="R2444" s="5" t="s">
        <v>21</v>
      </c>
      <c r="S2444" s="5">
        <v>69</v>
      </c>
      <c r="T2444" s="5" t="s">
        <v>35</v>
      </c>
      <c r="U2444" s="5" t="s">
        <v>23</v>
      </c>
      <c r="V2444" s="5" t="s">
        <v>24</v>
      </c>
      <c r="W2444" s="12">
        <v>165</v>
      </c>
      <c r="X2444" s="7">
        <f t="shared" si="152"/>
        <v>0.24</v>
      </c>
      <c r="Y2444" s="5">
        <f t="shared" si="153"/>
        <v>125.4</v>
      </c>
      <c r="AI2444" t="e">
        <f>VLOOKUP(A2444,NP!$A:$B,2,FALSE)</f>
        <v>#N/A</v>
      </c>
      <c r="AJ2444">
        <f t="shared" si="154"/>
        <v>0</v>
      </c>
      <c r="AK2444">
        <f>VLOOKUP(F2444,Kondition!$B$4:$AG$31,15,FALSE)*100</f>
        <v>24</v>
      </c>
      <c r="AL2444" t="e">
        <f t="shared" si="155"/>
        <v>#REF!</v>
      </c>
      <c r="AM2444">
        <v>17</v>
      </c>
    </row>
    <row r="2445" spans="1:39" x14ac:dyDescent="0.3">
      <c r="A2445" s="5">
        <v>10040691</v>
      </c>
      <c r="B2445" s="6">
        <v>5452000484307</v>
      </c>
      <c r="C2445" s="5" t="s">
        <v>2294</v>
      </c>
      <c r="D2445" s="5" t="s">
        <v>5039</v>
      </c>
      <c r="E2445" s="12">
        <v>148</v>
      </c>
      <c r="F2445" s="5" t="s">
        <v>47</v>
      </c>
      <c r="G2445" s="5">
        <v>2556516</v>
      </c>
      <c r="H2445" s="36" t="s">
        <v>2294</v>
      </c>
      <c r="I2445" s="5">
        <v>255</v>
      </c>
      <c r="J2445" s="5">
        <v>65</v>
      </c>
      <c r="K2445" s="5">
        <v>16</v>
      </c>
      <c r="L2445" s="5" t="s">
        <v>5038</v>
      </c>
      <c r="M2445" s="5">
        <v>109</v>
      </c>
      <c r="N2445" s="5"/>
      <c r="O2445" s="5" t="s">
        <v>33</v>
      </c>
      <c r="P2445" s="5"/>
      <c r="Q2445" s="5" t="s">
        <v>21</v>
      </c>
      <c r="R2445" s="5" t="s">
        <v>26</v>
      </c>
      <c r="S2445" s="5">
        <v>76</v>
      </c>
      <c r="T2445" s="5" t="s">
        <v>30</v>
      </c>
      <c r="U2445" s="5" t="s">
        <v>23</v>
      </c>
      <c r="V2445" s="5" t="s">
        <v>24</v>
      </c>
      <c r="W2445" s="12">
        <v>148</v>
      </c>
      <c r="X2445" s="7">
        <f t="shared" si="152"/>
        <v>0.24</v>
      </c>
      <c r="Y2445" s="5">
        <f t="shared" si="153"/>
        <v>112.48</v>
      </c>
      <c r="AI2445" t="e">
        <f>VLOOKUP(A2445,NP!$A:$B,2,FALSE)</f>
        <v>#N/A</v>
      </c>
      <c r="AJ2445">
        <f t="shared" si="154"/>
        <v>0</v>
      </c>
      <c r="AK2445">
        <f>VLOOKUP(F2445,Kondition!$B$4:$AG$31,12,FALSE)*100</f>
        <v>24</v>
      </c>
      <c r="AL2445" t="e">
        <f t="shared" si="155"/>
        <v>#REF!</v>
      </c>
      <c r="AM2445">
        <v>16</v>
      </c>
    </row>
    <row r="2446" spans="1:39" x14ac:dyDescent="0.3">
      <c r="A2446" s="5">
        <v>10277105</v>
      </c>
      <c r="B2446" s="6">
        <v>3286340879712</v>
      </c>
      <c r="C2446" s="5" t="s">
        <v>77</v>
      </c>
      <c r="D2446" s="5" t="s">
        <v>2692</v>
      </c>
      <c r="E2446" s="12">
        <v>163.5</v>
      </c>
      <c r="F2446" s="5" t="s">
        <v>65</v>
      </c>
      <c r="G2446" s="5">
        <v>2056016</v>
      </c>
      <c r="H2446" s="36" t="s">
        <v>77</v>
      </c>
      <c r="I2446" s="5">
        <v>205</v>
      </c>
      <c r="J2446" s="5">
        <v>60</v>
      </c>
      <c r="K2446" s="5">
        <v>16</v>
      </c>
      <c r="L2446" s="5" t="s">
        <v>2601</v>
      </c>
      <c r="M2446" s="5">
        <v>92</v>
      </c>
      <c r="N2446" s="5"/>
      <c r="O2446" s="5" t="s">
        <v>19</v>
      </c>
      <c r="P2446" s="5" t="s">
        <v>45</v>
      </c>
      <c r="Q2446" s="5" t="s">
        <v>20</v>
      </c>
      <c r="R2446" s="5" t="s">
        <v>21</v>
      </c>
      <c r="S2446" s="5">
        <v>72</v>
      </c>
      <c r="T2446" s="5" t="s">
        <v>22</v>
      </c>
      <c r="U2446" s="5" t="s">
        <v>23</v>
      </c>
      <c r="V2446" s="5" t="s">
        <v>24</v>
      </c>
      <c r="W2446" s="12">
        <v>163.5</v>
      </c>
      <c r="X2446" s="7">
        <f t="shared" si="152"/>
        <v>0.37</v>
      </c>
      <c r="Y2446" s="5">
        <f t="shared" si="153"/>
        <v>103.005</v>
      </c>
      <c r="AI2446" t="e">
        <f>VLOOKUP(A2446,NP!$A:$B,2,FALSE)</f>
        <v>#N/A</v>
      </c>
      <c r="AJ2446">
        <f t="shared" si="154"/>
        <v>0</v>
      </c>
      <c r="AK2446">
        <f>VLOOKUP(F2446,Kondition!$B$4:$AG$31,12,FALSE)*100</f>
        <v>37</v>
      </c>
      <c r="AL2446" t="e">
        <f t="shared" si="155"/>
        <v>#REF!</v>
      </c>
      <c r="AM2446">
        <v>16</v>
      </c>
    </row>
    <row r="2447" spans="1:39" x14ac:dyDescent="0.3">
      <c r="A2447" s="5">
        <v>10277108</v>
      </c>
      <c r="B2447" s="6">
        <v>3286340868112</v>
      </c>
      <c r="C2447" s="5" t="s">
        <v>77</v>
      </c>
      <c r="D2447" s="5" t="s">
        <v>2693</v>
      </c>
      <c r="E2447" s="12">
        <v>163.5</v>
      </c>
      <c r="F2447" s="5" t="s">
        <v>65</v>
      </c>
      <c r="G2447" s="5">
        <v>2056016</v>
      </c>
      <c r="H2447" s="36" t="s">
        <v>77</v>
      </c>
      <c r="I2447" s="5">
        <v>205</v>
      </c>
      <c r="J2447" s="5">
        <v>60</v>
      </c>
      <c r="K2447" s="5">
        <v>16</v>
      </c>
      <c r="L2447" s="5" t="s">
        <v>2654</v>
      </c>
      <c r="M2447" s="5">
        <v>92</v>
      </c>
      <c r="N2447" s="5"/>
      <c r="O2447" s="5" t="s">
        <v>19</v>
      </c>
      <c r="P2447" s="5" t="s">
        <v>45</v>
      </c>
      <c r="Q2447" s="5" t="s">
        <v>26</v>
      </c>
      <c r="R2447" s="5" t="s">
        <v>27</v>
      </c>
      <c r="S2447" s="5">
        <v>72</v>
      </c>
      <c r="T2447" s="5" t="s">
        <v>22</v>
      </c>
      <c r="U2447" s="5" t="s">
        <v>23</v>
      </c>
      <c r="V2447" s="5" t="s">
        <v>24</v>
      </c>
      <c r="W2447" s="12">
        <v>163.5</v>
      </c>
      <c r="X2447" s="7">
        <f t="shared" si="152"/>
        <v>0.37</v>
      </c>
      <c r="Y2447" s="5">
        <f t="shared" si="153"/>
        <v>103.005</v>
      </c>
      <c r="AI2447" t="e">
        <f>VLOOKUP(A2447,NP!$A:$B,2,FALSE)</f>
        <v>#N/A</v>
      </c>
      <c r="AJ2447">
        <f t="shared" si="154"/>
        <v>0</v>
      </c>
      <c r="AK2447">
        <f>VLOOKUP(F2447,Kondition!$B$4:$AG$31,12,FALSE)*100</f>
        <v>37</v>
      </c>
      <c r="AL2447" t="e">
        <f t="shared" si="155"/>
        <v>#REF!</v>
      </c>
      <c r="AM2447">
        <v>16</v>
      </c>
    </row>
    <row r="2448" spans="1:39" x14ac:dyDescent="0.3">
      <c r="A2448" s="5">
        <v>10040952</v>
      </c>
      <c r="B2448" s="6">
        <v>5452000485601</v>
      </c>
      <c r="C2448" s="5" t="s">
        <v>2294</v>
      </c>
      <c r="D2448" s="5" t="s">
        <v>5040</v>
      </c>
      <c r="E2448" s="12">
        <v>147.5</v>
      </c>
      <c r="F2448" s="5" t="s">
        <v>47</v>
      </c>
      <c r="G2448" s="5">
        <v>2555518</v>
      </c>
      <c r="H2448" s="36" t="s">
        <v>2294</v>
      </c>
      <c r="I2448" s="5">
        <v>255</v>
      </c>
      <c r="J2448" s="5">
        <v>55</v>
      </c>
      <c r="K2448" s="5">
        <v>18</v>
      </c>
      <c r="L2448" s="5" t="s">
        <v>5041</v>
      </c>
      <c r="M2448" s="5">
        <v>109</v>
      </c>
      <c r="N2448" s="5"/>
      <c r="O2448" s="5" t="s">
        <v>19</v>
      </c>
      <c r="P2448" s="5"/>
      <c r="Q2448" s="5" t="s">
        <v>21</v>
      </c>
      <c r="R2448" s="5" t="s">
        <v>27</v>
      </c>
      <c r="S2448" s="5">
        <v>70</v>
      </c>
      <c r="T2448" s="5" t="s">
        <v>35</v>
      </c>
      <c r="U2448" s="5" t="s">
        <v>23</v>
      </c>
      <c r="V2448" s="5" t="s">
        <v>24</v>
      </c>
      <c r="W2448" s="12">
        <v>147.5</v>
      </c>
      <c r="X2448" s="7">
        <f t="shared" si="152"/>
        <v>0.24</v>
      </c>
      <c r="Y2448" s="5">
        <f t="shared" si="153"/>
        <v>112.1</v>
      </c>
      <c r="AI2448" t="e">
        <f>VLOOKUP(A2448,NP!$A:$B,2,FALSE)</f>
        <v>#N/A</v>
      </c>
      <c r="AJ2448">
        <f t="shared" si="154"/>
        <v>0</v>
      </c>
      <c r="AK2448">
        <f>VLOOKUP(F2448,Kondition!$B$4:$AG$31,18,FALSE)*100</f>
        <v>24</v>
      </c>
      <c r="AL2448" t="e">
        <f t="shared" si="155"/>
        <v>#REF!</v>
      </c>
      <c r="AM2448">
        <v>17</v>
      </c>
    </row>
    <row r="2449" spans="1:39" x14ac:dyDescent="0.3">
      <c r="A2449" s="5">
        <v>10040954</v>
      </c>
      <c r="B2449" s="6">
        <v>5452000487629</v>
      </c>
      <c r="C2449" s="5" t="s">
        <v>2294</v>
      </c>
      <c r="D2449" s="5" t="s">
        <v>5042</v>
      </c>
      <c r="E2449" s="12">
        <v>154</v>
      </c>
      <c r="F2449" s="5" t="s">
        <v>47</v>
      </c>
      <c r="G2449" s="5">
        <v>2356018</v>
      </c>
      <c r="H2449" s="36" t="s">
        <v>2294</v>
      </c>
      <c r="I2449" s="5">
        <v>235</v>
      </c>
      <c r="J2449" s="5">
        <v>60</v>
      </c>
      <c r="K2449" s="5">
        <v>18</v>
      </c>
      <c r="L2449" s="5" t="s">
        <v>5041</v>
      </c>
      <c r="M2449" s="5">
        <v>107</v>
      </c>
      <c r="N2449" s="5"/>
      <c r="O2449" s="5" t="s">
        <v>19</v>
      </c>
      <c r="P2449" s="5"/>
      <c r="Q2449" s="5" t="s">
        <v>21</v>
      </c>
      <c r="R2449" s="5" t="s">
        <v>27</v>
      </c>
      <c r="S2449" s="5">
        <v>70</v>
      </c>
      <c r="T2449" s="5" t="s">
        <v>22</v>
      </c>
      <c r="U2449" s="5" t="s">
        <v>23</v>
      </c>
      <c r="V2449" s="5" t="s">
        <v>24</v>
      </c>
      <c r="W2449" s="12">
        <v>154</v>
      </c>
      <c r="X2449" s="7">
        <f t="shared" si="152"/>
        <v>0.24</v>
      </c>
      <c r="Y2449" s="5">
        <f t="shared" si="153"/>
        <v>117.04</v>
      </c>
      <c r="AI2449" t="e">
        <f>VLOOKUP(A2449,NP!$A:$B,2,FALSE)</f>
        <v>#N/A</v>
      </c>
      <c r="AJ2449">
        <f t="shared" si="154"/>
        <v>0</v>
      </c>
      <c r="AK2449">
        <f>VLOOKUP(F2449,Kondition!$B$4:$AG$31,18,FALSE)*100</f>
        <v>24</v>
      </c>
      <c r="AL2449" t="e">
        <f t="shared" si="155"/>
        <v>#REF!</v>
      </c>
      <c r="AM2449">
        <v>17</v>
      </c>
    </row>
    <row r="2450" spans="1:39" x14ac:dyDescent="0.3">
      <c r="A2450" s="5">
        <v>10277483</v>
      </c>
      <c r="B2450" s="6">
        <v>3286340921213</v>
      </c>
      <c r="C2450" s="5" t="s">
        <v>77</v>
      </c>
      <c r="D2450" s="5" t="s">
        <v>2696</v>
      </c>
      <c r="E2450" s="12">
        <v>155</v>
      </c>
      <c r="F2450" s="5" t="s">
        <v>65</v>
      </c>
      <c r="G2450" s="5">
        <v>2055516</v>
      </c>
      <c r="H2450" s="36" t="s">
        <v>77</v>
      </c>
      <c r="I2450" s="5">
        <v>205</v>
      </c>
      <c r="J2450" s="5">
        <v>55</v>
      </c>
      <c r="K2450" s="5">
        <v>16</v>
      </c>
      <c r="L2450" s="5" t="s">
        <v>2654</v>
      </c>
      <c r="M2450" s="5">
        <v>91</v>
      </c>
      <c r="N2450" s="5"/>
      <c r="O2450" s="5" t="s">
        <v>19</v>
      </c>
      <c r="P2450" s="5" t="s">
        <v>45</v>
      </c>
      <c r="Q2450" s="5" t="s">
        <v>26</v>
      </c>
      <c r="R2450" s="5" t="s">
        <v>21</v>
      </c>
      <c r="S2450" s="5">
        <v>72</v>
      </c>
      <c r="T2450" s="5" t="s">
        <v>22</v>
      </c>
      <c r="U2450" s="5" t="s">
        <v>23</v>
      </c>
      <c r="V2450" s="5" t="s">
        <v>24</v>
      </c>
      <c r="W2450" s="12">
        <v>155</v>
      </c>
      <c r="X2450" s="7">
        <f t="shared" si="152"/>
        <v>0.37</v>
      </c>
      <c r="Y2450" s="5">
        <f t="shared" si="153"/>
        <v>97.65</v>
      </c>
      <c r="AI2450" t="e">
        <f>VLOOKUP(A2450,NP!$A:$B,2,FALSE)</f>
        <v>#N/A</v>
      </c>
      <c r="AJ2450">
        <f t="shared" si="154"/>
        <v>0</v>
      </c>
      <c r="AK2450">
        <f>VLOOKUP(F2450,Kondition!$B$4:$AG$31,12,FALSE)*100</f>
        <v>37</v>
      </c>
      <c r="AL2450" t="e">
        <f t="shared" si="155"/>
        <v>#REF!</v>
      </c>
      <c r="AM2450">
        <v>16</v>
      </c>
    </row>
    <row r="2451" spans="1:39" x14ac:dyDescent="0.3">
      <c r="A2451" s="5">
        <v>10277484</v>
      </c>
      <c r="B2451" s="6">
        <v>3286340921411</v>
      </c>
      <c r="C2451" s="5" t="s">
        <v>77</v>
      </c>
      <c r="D2451" s="5" t="s">
        <v>2697</v>
      </c>
      <c r="E2451" s="12">
        <v>183</v>
      </c>
      <c r="F2451" s="5" t="s">
        <v>65</v>
      </c>
      <c r="G2451" s="5">
        <v>1955516</v>
      </c>
      <c r="H2451" s="36" t="s">
        <v>77</v>
      </c>
      <c r="I2451" s="5">
        <v>195</v>
      </c>
      <c r="J2451" s="5">
        <v>55</v>
      </c>
      <c r="K2451" s="5">
        <v>16</v>
      </c>
      <c r="L2451" s="5" t="s">
        <v>2654</v>
      </c>
      <c r="M2451" s="5">
        <v>87</v>
      </c>
      <c r="N2451" s="5"/>
      <c r="O2451" s="5" t="s">
        <v>19</v>
      </c>
      <c r="P2451" s="5" t="s">
        <v>45</v>
      </c>
      <c r="Q2451" s="5" t="s">
        <v>26</v>
      </c>
      <c r="R2451" s="5" t="s">
        <v>21</v>
      </c>
      <c r="S2451" s="5">
        <v>72</v>
      </c>
      <c r="T2451" s="5" t="s">
        <v>22</v>
      </c>
      <c r="U2451" s="5" t="s">
        <v>23</v>
      </c>
      <c r="V2451" s="5" t="s">
        <v>24</v>
      </c>
      <c r="W2451" s="12">
        <v>183</v>
      </c>
      <c r="X2451" s="7">
        <f t="shared" si="152"/>
        <v>0.37</v>
      </c>
      <c r="Y2451" s="5">
        <f t="shared" si="153"/>
        <v>115.29</v>
      </c>
      <c r="AI2451" t="e">
        <f>VLOOKUP(A2451,NP!$A:$B,2,FALSE)</f>
        <v>#N/A</v>
      </c>
      <c r="AJ2451">
        <f t="shared" si="154"/>
        <v>0</v>
      </c>
      <c r="AK2451">
        <f>VLOOKUP(F2451,Kondition!$B$4:$AG$31,12,FALSE)*100</f>
        <v>37</v>
      </c>
      <c r="AL2451" t="e">
        <f t="shared" si="155"/>
        <v>#REF!</v>
      </c>
      <c r="AM2451">
        <v>16</v>
      </c>
    </row>
    <row r="2452" spans="1:39" x14ac:dyDescent="0.3">
      <c r="A2452" s="5">
        <v>10277486</v>
      </c>
      <c r="B2452" s="6">
        <v>3286340839013</v>
      </c>
      <c r="C2452" s="5" t="s">
        <v>77</v>
      </c>
      <c r="D2452" s="5" t="s">
        <v>2698</v>
      </c>
      <c r="E2452" s="12">
        <v>110.5</v>
      </c>
      <c r="F2452" s="5" t="s">
        <v>65</v>
      </c>
      <c r="G2452" s="5">
        <v>1856015</v>
      </c>
      <c r="H2452" s="36" t="s">
        <v>77</v>
      </c>
      <c r="I2452" s="5">
        <v>185</v>
      </c>
      <c r="J2452" s="5">
        <v>60</v>
      </c>
      <c r="K2452" s="5">
        <v>15</v>
      </c>
      <c r="L2452" s="5" t="s">
        <v>2699</v>
      </c>
      <c r="M2452" s="5">
        <v>88</v>
      </c>
      <c r="N2452" s="5"/>
      <c r="O2452" s="5" t="s">
        <v>19</v>
      </c>
      <c r="P2452" s="5" t="s">
        <v>45</v>
      </c>
      <c r="Q2452" s="5" t="s">
        <v>26</v>
      </c>
      <c r="R2452" s="5" t="s">
        <v>27</v>
      </c>
      <c r="S2452" s="5">
        <v>71</v>
      </c>
      <c r="T2452" s="5" t="s">
        <v>22</v>
      </c>
      <c r="U2452" s="5" t="s">
        <v>23</v>
      </c>
      <c r="V2452" s="5" t="s">
        <v>24</v>
      </c>
      <c r="W2452" s="12">
        <v>110.5</v>
      </c>
      <c r="X2452" s="7">
        <f t="shared" si="152"/>
        <v>0.34499999999999997</v>
      </c>
      <c r="Y2452" s="5">
        <f t="shared" si="153"/>
        <v>72.377499999999998</v>
      </c>
      <c r="AI2452" t="e">
        <f>VLOOKUP(A2452,NP!$A:$B,2,FALSE)</f>
        <v>#N/A</v>
      </c>
      <c r="AJ2452">
        <f t="shared" si="154"/>
        <v>0</v>
      </c>
      <c r="AK2452">
        <f>VLOOKUP(F2452,Kondition!$B$4:$AG$31,9,FALSE)*100</f>
        <v>34.5</v>
      </c>
      <c r="AL2452" t="e">
        <f t="shared" si="155"/>
        <v>#REF!</v>
      </c>
      <c r="AM2452">
        <v>16</v>
      </c>
    </row>
    <row r="2453" spans="1:39" x14ac:dyDescent="0.3">
      <c r="A2453" s="5">
        <v>10277487</v>
      </c>
      <c r="B2453" s="6">
        <v>3286340838917</v>
      </c>
      <c r="C2453" s="5" t="s">
        <v>77</v>
      </c>
      <c r="D2453" s="5" t="s">
        <v>2700</v>
      </c>
      <c r="E2453" s="12">
        <v>102.5</v>
      </c>
      <c r="F2453" s="5" t="s">
        <v>65</v>
      </c>
      <c r="G2453" s="5">
        <v>1856515</v>
      </c>
      <c r="H2453" s="36" t="s">
        <v>77</v>
      </c>
      <c r="I2453" s="5">
        <v>185</v>
      </c>
      <c r="J2453" s="5">
        <v>65</v>
      </c>
      <c r="K2453" s="5">
        <v>15</v>
      </c>
      <c r="L2453" s="5" t="s">
        <v>2699</v>
      </c>
      <c r="M2453" s="5">
        <v>92</v>
      </c>
      <c r="N2453" s="5"/>
      <c r="O2453" s="5" t="s">
        <v>19</v>
      </c>
      <c r="P2453" s="5" t="s">
        <v>45</v>
      </c>
      <c r="Q2453" s="5" t="s">
        <v>21</v>
      </c>
      <c r="R2453" s="5" t="s">
        <v>27</v>
      </c>
      <c r="S2453" s="5">
        <v>71</v>
      </c>
      <c r="T2453" s="5" t="s">
        <v>22</v>
      </c>
      <c r="U2453" s="5" t="s">
        <v>23</v>
      </c>
      <c r="V2453" s="5" t="s">
        <v>24</v>
      </c>
      <c r="W2453" s="12">
        <v>102.5</v>
      </c>
      <c r="X2453" s="7">
        <f t="shared" si="152"/>
        <v>0.34499999999999997</v>
      </c>
      <c r="Y2453" s="5">
        <f t="shared" si="153"/>
        <v>67.137500000000003</v>
      </c>
      <c r="AI2453" t="e">
        <f>VLOOKUP(A2453,NP!$A:$B,2,FALSE)</f>
        <v>#N/A</v>
      </c>
      <c r="AJ2453">
        <f t="shared" si="154"/>
        <v>0</v>
      </c>
      <c r="AK2453">
        <f>VLOOKUP(F2453,Kondition!$B$4:$AG$31,9,FALSE)*100</f>
        <v>34.5</v>
      </c>
      <c r="AL2453" t="e">
        <f t="shared" si="155"/>
        <v>#REF!</v>
      </c>
      <c r="AM2453">
        <v>16</v>
      </c>
    </row>
    <row r="2454" spans="1:39" x14ac:dyDescent="0.3">
      <c r="A2454" s="5">
        <v>10277490</v>
      </c>
      <c r="B2454" s="6">
        <v>3286340838214</v>
      </c>
      <c r="C2454" s="5" t="s">
        <v>77</v>
      </c>
      <c r="D2454" s="5" t="s">
        <v>2701</v>
      </c>
      <c r="E2454" s="12">
        <v>203.5</v>
      </c>
      <c r="F2454" s="5" t="s">
        <v>65</v>
      </c>
      <c r="G2454" s="5">
        <v>2155516</v>
      </c>
      <c r="H2454" s="36" t="s">
        <v>77</v>
      </c>
      <c r="I2454" s="5">
        <v>215</v>
      </c>
      <c r="J2454" s="5">
        <v>55</v>
      </c>
      <c r="K2454" s="5">
        <v>16</v>
      </c>
      <c r="L2454" s="5" t="s">
        <v>2699</v>
      </c>
      <c r="M2454" s="5">
        <v>97</v>
      </c>
      <c r="N2454" s="5"/>
      <c r="O2454" s="5" t="s">
        <v>19</v>
      </c>
      <c r="P2454" s="5" t="s">
        <v>45</v>
      </c>
      <c r="Q2454" s="5" t="s">
        <v>21</v>
      </c>
      <c r="R2454" s="5" t="s">
        <v>27</v>
      </c>
      <c r="S2454" s="5">
        <v>72</v>
      </c>
      <c r="T2454" s="5" t="s">
        <v>22</v>
      </c>
      <c r="U2454" s="5" t="s">
        <v>23</v>
      </c>
      <c r="V2454" s="5" t="s">
        <v>24</v>
      </c>
      <c r="W2454" s="12">
        <v>203.5</v>
      </c>
      <c r="X2454" s="7">
        <f t="shared" si="152"/>
        <v>0.37</v>
      </c>
      <c r="Y2454" s="5">
        <f t="shared" si="153"/>
        <v>128.20500000000001</v>
      </c>
      <c r="AI2454" t="e">
        <f>VLOOKUP(A2454,NP!$A:$B,2,FALSE)</f>
        <v>#N/A</v>
      </c>
      <c r="AJ2454">
        <f t="shared" si="154"/>
        <v>0</v>
      </c>
      <c r="AK2454">
        <f>VLOOKUP(F2454,Kondition!$B$4:$AG$31,12,FALSE)*100</f>
        <v>37</v>
      </c>
      <c r="AL2454" t="e">
        <f t="shared" si="155"/>
        <v>#REF!</v>
      </c>
      <c r="AM2454">
        <v>16</v>
      </c>
    </row>
    <row r="2455" spans="1:39" x14ac:dyDescent="0.3">
      <c r="A2455" s="5">
        <v>10277491</v>
      </c>
      <c r="B2455" s="6">
        <v>3286340838115</v>
      </c>
      <c r="C2455" s="5" t="s">
        <v>77</v>
      </c>
      <c r="D2455" s="5" t="s">
        <v>2702</v>
      </c>
      <c r="E2455" s="12">
        <v>155.5</v>
      </c>
      <c r="F2455" s="5" t="s">
        <v>65</v>
      </c>
      <c r="G2455" s="5">
        <v>2056016</v>
      </c>
      <c r="H2455" s="36" t="s">
        <v>77</v>
      </c>
      <c r="I2455" s="5">
        <v>205</v>
      </c>
      <c r="J2455" s="5">
        <v>60</v>
      </c>
      <c r="K2455" s="5">
        <v>16</v>
      </c>
      <c r="L2455" s="5" t="s">
        <v>2699</v>
      </c>
      <c r="M2455" s="5">
        <v>96</v>
      </c>
      <c r="N2455" s="5"/>
      <c r="O2455" s="5" t="s">
        <v>19</v>
      </c>
      <c r="P2455" s="5" t="s">
        <v>45</v>
      </c>
      <c r="Q2455" s="5" t="s">
        <v>21</v>
      </c>
      <c r="R2455" s="5" t="s">
        <v>27</v>
      </c>
      <c r="S2455" s="5">
        <v>72</v>
      </c>
      <c r="T2455" s="5" t="s">
        <v>22</v>
      </c>
      <c r="U2455" s="5" t="s">
        <v>23</v>
      </c>
      <c r="V2455" s="5" t="s">
        <v>24</v>
      </c>
      <c r="W2455" s="12">
        <v>155.5</v>
      </c>
      <c r="X2455" s="7">
        <f t="shared" si="152"/>
        <v>0.37</v>
      </c>
      <c r="Y2455" s="5">
        <f t="shared" si="153"/>
        <v>97.965000000000003</v>
      </c>
      <c r="AI2455" t="e">
        <f>VLOOKUP(A2455,NP!$A:$B,2,FALSE)</f>
        <v>#N/A</v>
      </c>
      <c r="AJ2455">
        <f t="shared" si="154"/>
        <v>0</v>
      </c>
      <c r="AK2455">
        <f>VLOOKUP(F2455,Kondition!$B$4:$AG$31,12,FALSE)*100</f>
        <v>37</v>
      </c>
      <c r="AL2455" t="e">
        <f t="shared" si="155"/>
        <v>#REF!</v>
      </c>
      <c r="AM2455">
        <v>16</v>
      </c>
    </row>
    <row r="2456" spans="1:39" x14ac:dyDescent="0.3">
      <c r="A2456" s="5">
        <v>10277493</v>
      </c>
      <c r="B2456" s="6">
        <v>3286340838016</v>
      </c>
      <c r="C2456" s="5" t="s">
        <v>77</v>
      </c>
      <c r="D2456" s="5" t="s">
        <v>2703</v>
      </c>
      <c r="E2456" s="12">
        <v>227.5</v>
      </c>
      <c r="F2456" s="5" t="s">
        <v>65</v>
      </c>
      <c r="G2456" s="5">
        <v>2255017</v>
      </c>
      <c r="H2456" s="36" t="s">
        <v>77</v>
      </c>
      <c r="I2456" s="5">
        <v>225</v>
      </c>
      <c r="J2456" s="5">
        <v>50</v>
      </c>
      <c r="K2456" s="5">
        <v>17</v>
      </c>
      <c r="L2456" s="5" t="s">
        <v>2699</v>
      </c>
      <c r="M2456" s="5">
        <v>98</v>
      </c>
      <c r="N2456" s="5"/>
      <c r="O2456" s="5" t="s">
        <v>25</v>
      </c>
      <c r="P2456" s="5" t="s">
        <v>45</v>
      </c>
      <c r="Q2456" s="5" t="s">
        <v>21</v>
      </c>
      <c r="R2456" s="5" t="s">
        <v>27</v>
      </c>
      <c r="S2456" s="5">
        <v>72</v>
      </c>
      <c r="T2456" s="5" t="s">
        <v>22</v>
      </c>
      <c r="U2456" s="5" t="s">
        <v>23</v>
      </c>
      <c r="V2456" s="5" t="s">
        <v>24</v>
      </c>
      <c r="W2456" s="12">
        <v>227.5</v>
      </c>
      <c r="X2456" s="7" t="str">
        <f t="shared" si="152"/>
        <v>NP</v>
      </c>
      <c r="Y2456" s="5">
        <f t="shared" si="153"/>
        <v>141</v>
      </c>
      <c r="AI2456">
        <f>VLOOKUP(A2456,NP!$A:$B,2,FALSE)</f>
        <v>141</v>
      </c>
      <c r="AJ2456">
        <f t="shared" si="154"/>
        <v>141</v>
      </c>
      <c r="AK2456">
        <f>VLOOKUP(F2456,Kondition!$B$4:$AG$31,15,FALSE)*100</f>
        <v>37</v>
      </c>
      <c r="AL2456" t="e">
        <f t="shared" si="155"/>
        <v>#REF!</v>
      </c>
      <c r="AM2456">
        <v>17</v>
      </c>
    </row>
    <row r="2457" spans="1:39" x14ac:dyDescent="0.3">
      <c r="A2457" s="5">
        <v>10277494</v>
      </c>
      <c r="B2457" s="6">
        <v>3286340837910</v>
      </c>
      <c r="C2457" s="5" t="s">
        <v>77</v>
      </c>
      <c r="D2457" s="5" t="s">
        <v>2704</v>
      </c>
      <c r="E2457" s="12">
        <v>170</v>
      </c>
      <c r="F2457" s="5" t="s">
        <v>65</v>
      </c>
      <c r="G2457" s="5">
        <v>1955516</v>
      </c>
      <c r="H2457" s="36" t="s">
        <v>77</v>
      </c>
      <c r="I2457" s="5">
        <v>195</v>
      </c>
      <c r="J2457" s="5">
        <v>55</v>
      </c>
      <c r="K2457" s="5">
        <v>16</v>
      </c>
      <c r="L2457" s="5" t="s">
        <v>2699</v>
      </c>
      <c r="M2457" s="5">
        <v>91</v>
      </c>
      <c r="N2457" s="5"/>
      <c r="O2457" s="5" t="s">
        <v>19</v>
      </c>
      <c r="P2457" s="5" t="s">
        <v>45</v>
      </c>
      <c r="Q2457" s="5" t="s">
        <v>21</v>
      </c>
      <c r="R2457" s="5" t="s">
        <v>27</v>
      </c>
      <c r="S2457" s="5">
        <v>72</v>
      </c>
      <c r="T2457" s="5" t="s">
        <v>22</v>
      </c>
      <c r="U2457" s="5" t="s">
        <v>23</v>
      </c>
      <c r="V2457" s="5" t="s">
        <v>24</v>
      </c>
      <c r="W2457" s="12">
        <v>170</v>
      </c>
      <c r="X2457" s="7">
        <f t="shared" si="152"/>
        <v>0.37</v>
      </c>
      <c r="Y2457" s="5">
        <f t="shared" si="153"/>
        <v>107.1</v>
      </c>
      <c r="AI2457" t="e">
        <f>VLOOKUP(A2457,NP!$A:$B,2,FALSE)</f>
        <v>#N/A</v>
      </c>
      <c r="AJ2457">
        <f t="shared" si="154"/>
        <v>0</v>
      </c>
      <c r="AK2457">
        <f>VLOOKUP(F2457,Kondition!$B$4:$AG$31,12,FALSE)*100</f>
        <v>37</v>
      </c>
      <c r="AL2457" t="e">
        <f t="shared" si="155"/>
        <v>#REF!</v>
      </c>
      <c r="AM2457">
        <v>16</v>
      </c>
    </row>
    <row r="2458" spans="1:39" x14ac:dyDescent="0.3">
      <c r="A2458" s="5">
        <v>10277495</v>
      </c>
      <c r="B2458" s="6">
        <v>3286340837811</v>
      </c>
      <c r="C2458" s="5" t="s">
        <v>77</v>
      </c>
      <c r="D2458" s="5" t="s">
        <v>2705</v>
      </c>
      <c r="E2458" s="12">
        <v>147</v>
      </c>
      <c r="F2458" s="5" t="s">
        <v>65</v>
      </c>
      <c r="G2458" s="5">
        <v>2055516</v>
      </c>
      <c r="H2458" s="36" t="s">
        <v>77</v>
      </c>
      <c r="I2458" s="5">
        <v>205</v>
      </c>
      <c r="J2458" s="5">
        <v>55</v>
      </c>
      <c r="K2458" s="5">
        <v>16</v>
      </c>
      <c r="L2458" s="5" t="s">
        <v>2699</v>
      </c>
      <c r="M2458" s="5">
        <v>94</v>
      </c>
      <c r="N2458" s="5"/>
      <c r="O2458" s="5" t="s">
        <v>25</v>
      </c>
      <c r="P2458" s="5" t="s">
        <v>45</v>
      </c>
      <c r="Q2458" s="5" t="s">
        <v>21</v>
      </c>
      <c r="R2458" s="5" t="s">
        <v>27</v>
      </c>
      <c r="S2458" s="5">
        <v>72</v>
      </c>
      <c r="T2458" s="5" t="s">
        <v>22</v>
      </c>
      <c r="U2458" s="5" t="s">
        <v>23</v>
      </c>
      <c r="V2458" s="5" t="s">
        <v>24</v>
      </c>
      <c r="W2458" s="12">
        <v>147</v>
      </c>
      <c r="X2458" s="7">
        <f t="shared" si="152"/>
        <v>0.37</v>
      </c>
      <c r="Y2458" s="5">
        <f t="shared" si="153"/>
        <v>92.61</v>
      </c>
      <c r="AI2458" t="e">
        <f>VLOOKUP(A2458,NP!$A:$B,2,FALSE)</f>
        <v>#N/A</v>
      </c>
      <c r="AJ2458">
        <f t="shared" si="154"/>
        <v>0</v>
      </c>
      <c r="AK2458">
        <f>VLOOKUP(F2458,Kondition!$B$4:$AG$31,12,FALSE)*100</f>
        <v>37</v>
      </c>
      <c r="AL2458" t="e">
        <f t="shared" si="155"/>
        <v>#REF!</v>
      </c>
      <c r="AM2458">
        <v>16</v>
      </c>
    </row>
    <row r="2459" spans="1:39" x14ac:dyDescent="0.3">
      <c r="A2459" s="5">
        <v>10277498</v>
      </c>
      <c r="B2459" s="6">
        <v>3286340868716</v>
      </c>
      <c r="C2459" s="5" t="s">
        <v>77</v>
      </c>
      <c r="D2459" s="5" t="s">
        <v>2665</v>
      </c>
      <c r="E2459" s="12">
        <v>239.5</v>
      </c>
      <c r="F2459" s="5" t="s">
        <v>65</v>
      </c>
      <c r="G2459" s="5">
        <v>2255517</v>
      </c>
      <c r="H2459" s="36" t="s">
        <v>77</v>
      </c>
      <c r="I2459" s="5">
        <v>225</v>
      </c>
      <c r="J2459" s="5">
        <v>55</v>
      </c>
      <c r="K2459" s="5">
        <v>17</v>
      </c>
      <c r="L2459" s="5" t="s">
        <v>2654</v>
      </c>
      <c r="M2459" s="5">
        <v>97</v>
      </c>
      <c r="N2459" s="5"/>
      <c r="O2459" s="5" t="s">
        <v>19</v>
      </c>
      <c r="P2459" s="5" t="s">
        <v>45</v>
      </c>
      <c r="Q2459" s="5" t="s">
        <v>26</v>
      </c>
      <c r="R2459" s="5" t="s">
        <v>27</v>
      </c>
      <c r="S2459" s="5">
        <v>72</v>
      </c>
      <c r="T2459" s="5" t="s">
        <v>22</v>
      </c>
      <c r="U2459" s="5" t="s">
        <v>23</v>
      </c>
      <c r="V2459" s="5" t="s">
        <v>24</v>
      </c>
      <c r="W2459" s="12">
        <v>239.5</v>
      </c>
      <c r="X2459" s="7" t="str">
        <f t="shared" si="152"/>
        <v>NP</v>
      </c>
      <c r="Y2459" s="5">
        <f t="shared" si="153"/>
        <v>146.5</v>
      </c>
      <c r="AI2459">
        <f>VLOOKUP(A2459,NP!$A:$B,2,FALSE)</f>
        <v>146.5</v>
      </c>
      <c r="AJ2459">
        <f t="shared" si="154"/>
        <v>146.5</v>
      </c>
      <c r="AK2459">
        <f>VLOOKUP(F2459,Kondition!$B$4:$AG$31,15,FALSE)*100</f>
        <v>37</v>
      </c>
      <c r="AL2459" t="e">
        <f t="shared" si="155"/>
        <v>#REF!</v>
      </c>
      <c r="AM2459">
        <v>17</v>
      </c>
    </row>
    <row r="2460" spans="1:39" x14ac:dyDescent="0.3">
      <c r="A2460" s="5">
        <v>10277499</v>
      </c>
      <c r="B2460" s="6">
        <v>3286340839112</v>
      </c>
      <c r="C2460" s="5" t="s">
        <v>77</v>
      </c>
      <c r="D2460" s="5" t="s">
        <v>2706</v>
      </c>
      <c r="E2460" s="12">
        <v>206</v>
      </c>
      <c r="F2460" s="5" t="s">
        <v>65</v>
      </c>
      <c r="G2460" s="5">
        <v>2254517</v>
      </c>
      <c r="H2460" s="36" t="s">
        <v>77</v>
      </c>
      <c r="I2460" s="5">
        <v>225</v>
      </c>
      <c r="J2460" s="5">
        <v>45</v>
      </c>
      <c r="K2460" s="5">
        <v>17</v>
      </c>
      <c r="L2460" s="5" t="s">
        <v>2699</v>
      </c>
      <c r="M2460" s="5">
        <v>94</v>
      </c>
      <c r="N2460" s="5"/>
      <c r="O2460" s="5" t="s">
        <v>25</v>
      </c>
      <c r="P2460" s="5" t="s">
        <v>45</v>
      </c>
      <c r="Q2460" s="5" t="s">
        <v>21</v>
      </c>
      <c r="R2460" s="5" t="s">
        <v>27</v>
      </c>
      <c r="S2460" s="5">
        <v>72</v>
      </c>
      <c r="T2460" s="5" t="s">
        <v>22</v>
      </c>
      <c r="U2460" s="5" t="s">
        <v>23</v>
      </c>
      <c r="V2460" s="5" t="s">
        <v>24</v>
      </c>
      <c r="W2460" s="12">
        <v>206</v>
      </c>
      <c r="X2460" s="7">
        <f t="shared" si="152"/>
        <v>0.37</v>
      </c>
      <c r="Y2460" s="5">
        <f t="shared" si="153"/>
        <v>129.78</v>
      </c>
      <c r="AI2460" t="e">
        <f>VLOOKUP(A2460,NP!$A:$B,2,FALSE)</f>
        <v>#N/A</v>
      </c>
      <c r="AJ2460">
        <f t="shared" si="154"/>
        <v>0</v>
      </c>
      <c r="AK2460">
        <f>VLOOKUP(F2460,Kondition!$B$4:$AG$31,15,FALSE)*100</f>
        <v>37</v>
      </c>
      <c r="AL2460" t="e">
        <f t="shared" si="155"/>
        <v>#REF!</v>
      </c>
      <c r="AM2460">
        <v>17</v>
      </c>
    </row>
    <row r="2461" spans="1:39" x14ac:dyDescent="0.3">
      <c r="A2461" s="5">
        <v>10040956</v>
      </c>
      <c r="B2461" s="6">
        <v>5452000487865</v>
      </c>
      <c r="C2461" s="5" t="s">
        <v>2294</v>
      </c>
      <c r="D2461" s="5" t="s">
        <v>5043</v>
      </c>
      <c r="E2461" s="12">
        <v>108</v>
      </c>
      <c r="F2461" s="5" t="s">
        <v>47</v>
      </c>
      <c r="G2461" s="5">
        <v>2157016</v>
      </c>
      <c r="H2461" s="36" t="s">
        <v>2294</v>
      </c>
      <c r="I2461" s="5">
        <v>215</v>
      </c>
      <c r="J2461" s="5">
        <v>70</v>
      </c>
      <c r="K2461" s="5">
        <v>16</v>
      </c>
      <c r="L2461" s="5" t="s">
        <v>5044</v>
      </c>
      <c r="M2461" s="5">
        <v>100</v>
      </c>
      <c r="N2461" s="5"/>
      <c r="O2461" s="5" t="s">
        <v>33</v>
      </c>
      <c r="P2461" s="5"/>
      <c r="Q2461" s="5" t="s">
        <v>21</v>
      </c>
      <c r="R2461" s="5" t="s">
        <v>27</v>
      </c>
      <c r="S2461" s="5">
        <v>69</v>
      </c>
      <c r="T2461" s="5" t="s">
        <v>35</v>
      </c>
      <c r="U2461" s="5" t="s">
        <v>23</v>
      </c>
      <c r="V2461" s="5" t="s">
        <v>24</v>
      </c>
      <c r="W2461" s="12">
        <v>108</v>
      </c>
      <c r="X2461" s="7">
        <f t="shared" si="152"/>
        <v>0.24</v>
      </c>
      <c r="Y2461" s="5">
        <f t="shared" si="153"/>
        <v>82.08</v>
      </c>
      <c r="AI2461" t="e">
        <f>VLOOKUP(A2461,NP!$A:$B,2,FALSE)</f>
        <v>#N/A</v>
      </c>
      <c r="AJ2461">
        <f t="shared" si="154"/>
        <v>0</v>
      </c>
      <c r="AK2461">
        <f>VLOOKUP(F2461,Kondition!$B$4:$AG$31,12,FALSE)*100</f>
        <v>24</v>
      </c>
      <c r="AL2461" t="e">
        <f t="shared" si="155"/>
        <v>#REF!</v>
      </c>
      <c r="AM2461">
        <v>16</v>
      </c>
    </row>
    <row r="2462" spans="1:39" x14ac:dyDescent="0.3">
      <c r="A2462" s="5">
        <v>10040957</v>
      </c>
      <c r="B2462" s="6">
        <v>5452000469939</v>
      </c>
      <c r="C2462" s="5" t="s">
        <v>2294</v>
      </c>
      <c r="D2462" s="5" t="s">
        <v>5045</v>
      </c>
      <c r="E2462" s="12">
        <v>246</v>
      </c>
      <c r="F2462" s="5" t="s">
        <v>47</v>
      </c>
      <c r="G2462" s="5">
        <v>2754020</v>
      </c>
      <c r="H2462" s="36" t="s">
        <v>2294</v>
      </c>
      <c r="I2462" s="5">
        <v>275</v>
      </c>
      <c r="J2462" s="5">
        <v>40</v>
      </c>
      <c r="K2462" s="5">
        <v>20</v>
      </c>
      <c r="L2462" s="5" t="s">
        <v>5044</v>
      </c>
      <c r="M2462" s="5">
        <v>106</v>
      </c>
      <c r="N2462" s="5"/>
      <c r="O2462" s="5" t="s">
        <v>25</v>
      </c>
      <c r="P2462" s="5"/>
      <c r="Q2462" s="5" t="s">
        <v>21</v>
      </c>
      <c r="R2462" s="5" t="s">
        <v>27</v>
      </c>
      <c r="S2462" s="5">
        <v>72</v>
      </c>
      <c r="T2462" s="5" t="s">
        <v>22</v>
      </c>
      <c r="U2462" s="5" t="s">
        <v>23</v>
      </c>
      <c r="V2462" s="5" t="s">
        <v>24</v>
      </c>
      <c r="W2462" s="12">
        <v>246</v>
      </c>
      <c r="X2462" s="7" t="str">
        <f t="shared" si="152"/>
        <v>NP</v>
      </c>
      <c r="Y2462" s="5">
        <f t="shared" si="153"/>
        <v>170</v>
      </c>
      <c r="AI2462">
        <f>VLOOKUP(A2462,NP!$A:$B,2,FALSE)</f>
        <v>170</v>
      </c>
      <c r="AJ2462">
        <f t="shared" si="154"/>
        <v>170</v>
      </c>
      <c r="AK2462">
        <f>VLOOKUP(F2462,Kondition!$B$4:$AG$309,24,FALSE)*100</f>
        <v>28.000000000000004</v>
      </c>
      <c r="AL2462" t="e">
        <f t="shared" si="155"/>
        <v>#REF!</v>
      </c>
      <c r="AM2462">
        <v>19</v>
      </c>
    </row>
    <row r="2463" spans="1:39" x14ac:dyDescent="0.3">
      <c r="A2463" s="5">
        <v>10040958</v>
      </c>
      <c r="B2463" s="6">
        <v>5452000469946</v>
      </c>
      <c r="C2463" s="5" t="s">
        <v>2294</v>
      </c>
      <c r="D2463" s="5" t="s">
        <v>5046</v>
      </c>
      <c r="E2463" s="12">
        <v>172.5</v>
      </c>
      <c r="F2463" s="5" t="s">
        <v>47</v>
      </c>
      <c r="G2463" s="5">
        <v>2555019</v>
      </c>
      <c r="H2463" s="36" t="s">
        <v>2294</v>
      </c>
      <c r="I2463" s="5">
        <v>255</v>
      </c>
      <c r="J2463" s="5">
        <v>50</v>
      </c>
      <c r="K2463" s="5">
        <v>19</v>
      </c>
      <c r="L2463" s="5" t="s">
        <v>5044</v>
      </c>
      <c r="M2463" s="5">
        <v>107</v>
      </c>
      <c r="N2463" s="5"/>
      <c r="O2463" s="5" t="s">
        <v>25</v>
      </c>
      <c r="P2463" s="5"/>
      <c r="Q2463" s="5" t="s">
        <v>21</v>
      </c>
      <c r="R2463" s="5" t="s">
        <v>27</v>
      </c>
      <c r="S2463" s="5">
        <v>71</v>
      </c>
      <c r="T2463" s="5" t="s">
        <v>22</v>
      </c>
      <c r="U2463" s="5" t="s">
        <v>23</v>
      </c>
      <c r="V2463" s="5" t="s">
        <v>24</v>
      </c>
      <c r="W2463" s="12">
        <v>172.5</v>
      </c>
      <c r="X2463" s="7">
        <f t="shared" si="152"/>
        <v>0.28000000000000003</v>
      </c>
      <c r="Y2463" s="5">
        <f t="shared" si="153"/>
        <v>124.19999999999999</v>
      </c>
      <c r="AI2463" t="e">
        <f>VLOOKUP(A2463,NP!$A:$B,2,FALSE)</f>
        <v>#N/A</v>
      </c>
      <c r="AJ2463">
        <f t="shared" si="154"/>
        <v>0</v>
      </c>
      <c r="AK2463">
        <f>VLOOKUP(F2463,Kondition!$B$4:$AG$31,21,FALSE)*100</f>
        <v>28.000000000000004</v>
      </c>
      <c r="AL2463" t="e">
        <f t="shared" si="155"/>
        <v>#REF!</v>
      </c>
      <c r="AM2463">
        <v>19</v>
      </c>
    </row>
    <row r="2464" spans="1:39" x14ac:dyDescent="0.3">
      <c r="A2464" s="5">
        <v>10040959</v>
      </c>
      <c r="B2464" s="6">
        <v>5452000469953</v>
      </c>
      <c r="C2464" s="5" t="s">
        <v>2294</v>
      </c>
      <c r="D2464" s="5" t="s">
        <v>5047</v>
      </c>
      <c r="E2464" s="12">
        <v>154.5</v>
      </c>
      <c r="F2464" s="5" t="s">
        <v>47</v>
      </c>
      <c r="G2464" s="5">
        <v>2356517</v>
      </c>
      <c r="H2464" s="36" t="s">
        <v>2294</v>
      </c>
      <c r="I2464" s="5">
        <v>235</v>
      </c>
      <c r="J2464" s="5">
        <v>65</v>
      </c>
      <c r="K2464" s="5">
        <v>17</v>
      </c>
      <c r="L2464" s="5" t="s">
        <v>5044</v>
      </c>
      <c r="M2464" s="5">
        <v>108</v>
      </c>
      <c r="N2464" s="5"/>
      <c r="O2464" s="5" t="s">
        <v>19</v>
      </c>
      <c r="P2464" s="5"/>
      <c r="Q2464" s="5" t="s">
        <v>27</v>
      </c>
      <c r="R2464" s="5" t="s">
        <v>27</v>
      </c>
      <c r="S2464" s="5">
        <v>70</v>
      </c>
      <c r="T2464" s="5" t="s">
        <v>22</v>
      </c>
      <c r="U2464" s="5" t="s">
        <v>23</v>
      </c>
      <c r="V2464" s="5" t="s">
        <v>24</v>
      </c>
      <c r="W2464" s="12">
        <v>154.5</v>
      </c>
      <c r="X2464" s="7">
        <f t="shared" si="152"/>
        <v>0.24</v>
      </c>
      <c r="Y2464" s="5">
        <f t="shared" si="153"/>
        <v>117.42</v>
      </c>
      <c r="AI2464" t="e">
        <f>VLOOKUP(A2464,NP!$A:$B,2,FALSE)</f>
        <v>#N/A</v>
      </c>
      <c r="AJ2464">
        <f t="shared" si="154"/>
        <v>0</v>
      </c>
      <c r="AK2464">
        <f>VLOOKUP(F2464,Kondition!$B$4:$AG$31,15,FALSE)*100</f>
        <v>24</v>
      </c>
      <c r="AL2464" t="e">
        <f t="shared" si="155"/>
        <v>#REF!</v>
      </c>
      <c r="AM2464">
        <v>17</v>
      </c>
    </row>
    <row r="2465" spans="1:39" x14ac:dyDescent="0.3">
      <c r="A2465" s="5">
        <v>10040960</v>
      </c>
      <c r="B2465" s="6">
        <v>5452000487650</v>
      </c>
      <c r="C2465" s="5" t="s">
        <v>2294</v>
      </c>
      <c r="D2465" s="5" t="s">
        <v>5048</v>
      </c>
      <c r="E2465" s="12">
        <v>177</v>
      </c>
      <c r="F2465" s="5" t="s">
        <v>47</v>
      </c>
      <c r="G2465" s="5">
        <v>2355517</v>
      </c>
      <c r="H2465" s="36" t="s">
        <v>2294</v>
      </c>
      <c r="I2465" s="5">
        <v>235</v>
      </c>
      <c r="J2465" s="5">
        <v>55</v>
      </c>
      <c r="K2465" s="5">
        <v>17</v>
      </c>
      <c r="L2465" s="5" t="s">
        <v>5044</v>
      </c>
      <c r="M2465" s="5">
        <v>103</v>
      </c>
      <c r="N2465" s="5"/>
      <c r="O2465" s="5" t="s">
        <v>25</v>
      </c>
      <c r="P2465" s="5"/>
      <c r="Q2465" s="5" t="s">
        <v>21</v>
      </c>
      <c r="R2465" s="5" t="s">
        <v>27</v>
      </c>
      <c r="S2465" s="5">
        <v>70</v>
      </c>
      <c r="T2465" s="5" t="s">
        <v>22</v>
      </c>
      <c r="U2465" s="5" t="s">
        <v>23</v>
      </c>
      <c r="V2465" s="5" t="s">
        <v>24</v>
      </c>
      <c r="W2465" s="12">
        <v>177</v>
      </c>
      <c r="X2465" s="7" t="str">
        <f t="shared" si="152"/>
        <v>NP</v>
      </c>
      <c r="Y2465" s="5">
        <f t="shared" si="153"/>
        <v>133</v>
      </c>
      <c r="AI2465">
        <f>VLOOKUP(A2465,NP!$A:$B,2,FALSE)</f>
        <v>133</v>
      </c>
      <c r="AJ2465">
        <f t="shared" si="154"/>
        <v>133</v>
      </c>
      <c r="AK2465">
        <f>VLOOKUP(F2465,Kondition!$B$4:$AG$31,15,FALSE)*100</f>
        <v>24</v>
      </c>
      <c r="AL2465" t="e">
        <f t="shared" si="155"/>
        <v>#REF!</v>
      </c>
      <c r="AM2465">
        <v>17</v>
      </c>
    </row>
    <row r="2466" spans="1:39" x14ac:dyDescent="0.3">
      <c r="A2466" s="5">
        <v>10040961</v>
      </c>
      <c r="B2466" s="6">
        <v>5452000487896</v>
      </c>
      <c r="C2466" s="5" t="s">
        <v>2294</v>
      </c>
      <c r="D2466" s="5" t="s">
        <v>5049</v>
      </c>
      <c r="E2466" s="12">
        <v>131.5</v>
      </c>
      <c r="F2466" s="5" t="s">
        <v>47</v>
      </c>
      <c r="G2466" s="5">
        <v>2156017</v>
      </c>
      <c r="H2466" s="36" t="s">
        <v>2294</v>
      </c>
      <c r="I2466" s="5">
        <v>215</v>
      </c>
      <c r="J2466" s="5">
        <v>60</v>
      </c>
      <c r="K2466" s="5">
        <v>17</v>
      </c>
      <c r="L2466" s="5" t="s">
        <v>5044</v>
      </c>
      <c r="M2466" s="5">
        <v>96</v>
      </c>
      <c r="N2466" s="5"/>
      <c r="O2466" s="5" t="s">
        <v>19</v>
      </c>
      <c r="P2466" s="5"/>
      <c r="Q2466" s="5" t="s">
        <v>21</v>
      </c>
      <c r="R2466" s="5" t="s">
        <v>27</v>
      </c>
      <c r="S2466" s="5">
        <v>70</v>
      </c>
      <c r="T2466" s="5" t="s">
        <v>22</v>
      </c>
      <c r="U2466" s="5" t="s">
        <v>23</v>
      </c>
      <c r="V2466" s="5" t="s">
        <v>24</v>
      </c>
      <c r="W2466" s="12">
        <v>131.5</v>
      </c>
      <c r="X2466" s="7">
        <f t="shared" si="152"/>
        <v>0.24</v>
      </c>
      <c r="Y2466" s="5">
        <f t="shared" si="153"/>
        <v>99.94</v>
      </c>
      <c r="AI2466" t="e">
        <f>VLOOKUP(A2466,NP!$A:$B,2,FALSE)</f>
        <v>#N/A</v>
      </c>
      <c r="AJ2466">
        <f t="shared" si="154"/>
        <v>0</v>
      </c>
      <c r="AK2466">
        <f>VLOOKUP(F2466,Kondition!$B$4:$AG$31,15,FALSE)*100</f>
        <v>24</v>
      </c>
      <c r="AL2466" t="e">
        <f t="shared" si="155"/>
        <v>#REF!</v>
      </c>
      <c r="AM2466">
        <v>17</v>
      </c>
    </row>
    <row r="2467" spans="1:39" x14ac:dyDescent="0.3">
      <c r="A2467" s="5">
        <v>10040962</v>
      </c>
      <c r="B2467" s="6">
        <v>5452000487636</v>
      </c>
      <c r="C2467" s="5" t="s">
        <v>2294</v>
      </c>
      <c r="D2467" s="5" t="s">
        <v>5050</v>
      </c>
      <c r="E2467" s="12">
        <v>147</v>
      </c>
      <c r="F2467" s="5" t="s">
        <v>47</v>
      </c>
      <c r="G2467" s="5">
        <v>2356017</v>
      </c>
      <c r="H2467" s="36" t="s">
        <v>2294</v>
      </c>
      <c r="I2467" s="5">
        <v>235</v>
      </c>
      <c r="J2467" s="5">
        <v>60</v>
      </c>
      <c r="K2467" s="5">
        <v>17</v>
      </c>
      <c r="L2467" s="5" t="s">
        <v>5044</v>
      </c>
      <c r="M2467" s="5">
        <v>102</v>
      </c>
      <c r="N2467" s="5"/>
      <c r="O2467" s="5" t="s">
        <v>19</v>
      </c>
      <c r="P2467" s="5"/>
      <c r="Q2467" s="5" t="s">
        <v>21</v>
      </c>
      <c r="R2467" s="5" t="s">
        <v>27</v>
      </c>
      <c r="S2467" s="5">
        <v>69</v>
      </c>
      <c r="T2467" s="5" t="s">
        <v>35</v>
      </c>
      <c r="U2467" s="5" t="s">
        <v>23</v>
      </c>
      <c r="V2467" s="5" t="s">
        <v>24</v>
      </c>
      <c r="W2467" s="12">
        <v>147</v>
      </c>
      <c r="X2467" s="7">
        <f t="shared" si="152"/>
        <v>0.24</v>
      </c>
      <c r="Y2467" s="5">
        <f t="shared" si="153"/>
        <v>111.72</v>
      </c>
      <c r="AI2467" t="e">
        <f>VLOOKUP(A2467,NP!$A:$B,2,FALSE)</f>
        <v>#N/A</v>
      </c>
      <c r="AJ2467">
        <f t="shared" si="154"/>
        <v>0</v>
      </c>
      <c r="AK2467">
        <f>VLOOKUP(F2467,Kondition!$B$4:$AG$31,15,FALSE)*100</f>
        <v>24</v>
      </c>
      <c r="AL2467" t="e">
        <f t="shared" si="155"/>
        <v>#REF!</v>
      </c>
      <c r="AM2467">
        <v>17</v>
      </c>
    </row>
    <row r="2468" spans="1:39" x14ac:dyDescent="0.3">
      <c r="A2468" s="5">
        <v>10040975</v>
      </c>
      <c r="B2468" s="6">
        <v>5452000741097</v>
      </c>
      <c r="C2468" s="5" t="s">
        <v>2294</v>
      </c>
      <c r="D2468" s="5" t="s">
        <v>5051</v>
      </c>
      <c r="E2468" s="12">
        <v>177</v>
      </c>
      <c r="F2468" s="5" t="s">
        <v>47</v>
      </c>
      <c r="G2468" s="5">
        <v>2355517</v>
      </c>
      <c r="H2468" s="36" t="s">
        <v>2294</v>
      </c>
      <c r="I2468" s="5">
        <v>235</v>
      </c>
      <c r="J2468" s="5">
        <v>55</v>
      </c>
      <c r="K2468" s="5">
        <v>17</v>
      </c>
      <c r="L2468" s="5" t="s">
        <v>5041</v>
      </c>
      <c r="M2468" s="5">
        <v>103</v>
      </c>
      <c r="N2468" s="5"/>
      <c r="O2468" s="5" t="s">
        <v>25</v>
      </c>
      <c r="P2468" s="5"/>
      <c r="Q2468" s="5" t="s">
        <v>21</v>
      </c>
      <c r="R2468" s="5" t="s">
        <v>21</v>
      </c>
      <c r="S2468" s="5">
        <v>70</v>
      </c>
      <c r="T2468" s="5" t="s">
        <v>22</v>
      </c>
      <c r="U2468" s="5" t="s">
        <v>23</v>
      </c>
      <c r="V2468" s="5" t="s">
        <v>24</v>
      </c>
      <c r="W2468" s="12">
        <v>177</v>
      </c>
      <c r="X2468" s="7" t="str">
        <f t="shared" si="152"/>
        <v>NP</v>
      </c>
      <c r="Y2468" s="5">
        <f t="shared" si="153"/>
        <v>133</v>
      </c>
      <c r="AI2468">
        <f>VLOOKUP(A2468,NP!$A:$B,2,FALSE)</f>
        <v>133</v>
      </c>
      <c r="AJ2468">
        <f t="shared" si="154"/>
        <v>133</v>
      </c>
      <c r="AK2468">
        <f>VLOOKUP(F2468,Kondition!$B$4:$AG$31,15,FALSE)*100</f>
        <v>24</v>
      </c>
      <c r="AL2468" t="e">
        <f t="shared" si="155"/>
        <v>#REF!</v>
      </c>
      <c r="AM2468">
        <v>17</v>
      </c>
    </row>
    <row r="2469" spans="1:39" x14ac:dyDescent="0.3">
      <c r="A2469" s="5">
        <v>10041044</v>
      </c>
      <c r="B2469" s="6">
        <v>5452000735539</v>
      </c>
      <c r="C2469" s="5" t="s">
        <v>2294</v>
      </c>
      <c r="D2469" s="5" t="s">
        <v>5052</v>
      </c>
      <c r="E2469" s="12">
        <v>237.5</v>
      </c>
      <c r="F2469" s="5" t="s">
        <v>47</v>
      </c>
      <c r="G2469" s="5">
        <v>2754520</v>
      </c>
      <c r="H2469" s="36" t="s">
        <v>2294</v>
      </c>
      <c r="I2469" s="5">
        <v>275</v>
      </c>
      <c r="J2469" s="5">
        <v>45</v>
      </c>
      <c r="K2469" s="5">
        <v>20</v>
      </c>
      <c r="L2469" s="5" t="s">
        <v>5041</v>
      </c>
      <c r="M2469" s="5">
        <v>110</v>
      </c>
      <c r="N2469" s="5"/>
      <c r="O2469" s="5" t="s">
        <v>25</v>
      </c>
      <c r="P2469" s="5"/>
      <c r="Q2469" s="5" t="s">
        <v>21</v>
      </c>
      <c r="R2469" s="5" t="s">
        <v>27</v>
      </c>
      <c r="S2469" s="5">
        <v>69</v>
      </c>
      <c r="T2469" s="5" t="s">
        <v>35</v>
      </c>
      <c r="U2469" s="5" t="s">
        <v>23</v>
      </c>
      <c r="V2469" s="5" t="s">
        <v>24</v>
      </c>
      <c r="W2469" s="12">
        <v>237.5</v>
      </c>
      <c r="X2469" s="7" t="str">
        <f t="shared" si="152"/>
        <v>NP</v>
      </c>
      <c r="Y2469" s="5">
        <f t="shared" si="153"/>
        <v>165.5</v>
      </c>
      <c r="AI2469">
        <f>VLOOKUP(A2469,NP!$A:$B,2,FALSE)</f>
        <v>165.5</v>
      </c>
      <c r="AJ2469">
        <f t="shared" si="154"/>
        <v>165.5</v>
      </c>
      <c r="AK2469">
        <f>VLOOKUP(F2469,Kondition!$B$4:$AG$309,24,FALSE)*100</f>
        <v>28.000000000000004</v>
      </c>
      <c r="AL2469" t="e">
        <f t="shared" si="155"/>
        <v>#REF!</v>
      </c>
      <c r="AM2469">
        <v>19</v>
      </c>
    </row>
    <row r="2470" spans="1:39" x14ac:dyDescent="0.3">
      <c r="A2470" s="5">
        <v>10041051</v>
      </c>
      <c r="B2470" s="6">
        <v>5452000735522</v>
      </c>
      <c r="C2470" s="5" t="s">
        <v>2294</v>
      </c>
      <c r="D2470" s="5" t="s">
        <v>5053</v>
      </c>
      <c r="E2470" s="12">
        <v>149.5</v>
      </c>
      <c r="F2470" s="5" t="s">
        <v>47</v>
      </c>
      <c r="G2470" s="5">
        <v>2256517</v>
      </c>
      <c r="H2470" s="36" t="s">
        <v>2294</v>
      </c>
      <c r="I2470" s="5">
        <v>225</v>
      </c>
      <c r="J2470" s="5">
        <v>65</v>
      </c>
      <c r="K2470" s="5">
        <v>17</v>
      </c>
      <c r="L2470" s="5" t="s">
        <v>5041</v>
      </c>
      <c r="M2470" s="5">
        <v>106</v>
      </c>
      <c r="N2470" s="5"/>
      <c r="O2470" s="5" t="s">
        <v>19</v>
      </c>
      <c r="P2470" s="5"/>
      <c r="Q2470" s="5" t="s">
        <v>21</v>
      </c>
      <c r="R2470" s="5" t="s">
        <v>21</v>
      </c>
      <c r="S2470" s="5">
        <v>71</v>
      </c>
      <c r="T2470" s="5" t="s">
        <v>22</v>
      </c>
      <c r="U2470" s="5" t="s">
        <v>23</v>
      </c>
      <c r="V2470" s="5" t="s">
        <v>24</v>
      </c>
      <c r="W2470" s="12">
        <v>149.5</v>
      </c>
      <c r="X2470" s="7">
        <f t="shared" si="152"/>
        <v>0.24</v>
      </c>
      <c r="Y2470" s="5">
        <f t="shared" si="153"/>
        <v>113.62</v>
      </c>
      <c r="AI2470" t="e">
        <f>VLOOKUP(A2470,NP!$A:$B,2,FALSE)</f>
        <v>#N/A</v>
      </c>
      <c r="AJ2470">
        <f t="shared" si="154"/>
        <v>0</v>
      </c>
      <c r="AK2470">
        <f>VLOOKUP(F2470,Kondition!$B$4:$AG$31,15,FALSE)*100</f>
        <v>24</v>
      </c>
      <c r="AL2470" t="e">
        <f t="shared" si="155"/>
        <v>#REF!</v>
      </c>
      <c r="AM2470">
        <v>17</v>
      </c>
    </row>
    <row r="2471" spans="1:39" x14ac:dyDescent="0.3">
      <c r="A2471" s="5">
        <v>10041478</v>
      </c>
      <c r="B2471" s="6">
        <v>4038526040350</v>
      </c>
      <c r="C2471" s="5" t="s">
        <v>2294</v>
      </c>
      <c r="D2471" s="5" t="s">
        <v>5054</v>
      </c>
      <c r="E2471" s="12">
        <v>131.5</v>
      </c>
      <c r="F2471" s="5" t="s">
        <v>47</v>
      </c>
      <c r="G2471" s="5">
        <v>2156017</v>
      </c>
      <c r="H2471" s="36" t="s">
        <v>2294</v>
      </c>
      <c r="I2471" s="5">
        <v>215</v>
      </c>
      <c r="J2471" s="5">
        <v>60</v>
      </c>
      <c r="K2471" s="5">
        <v>17</v>
      </c>
      <c r="L2471" s="5" t="s">
        <v>5041</v>
      </c>
      <c r="M2471" s="5">
        <v>96</v>
      </c>
      <c r="N2471" s="5"/>
      <c r="O2471" s="5" t="s">
        <v>19</v>
      </c>
      <c r="P2471" s="5"/>
      <c r="Q2471" s="5" t="s">
        <v>21</v>
      </c>
      <c r="R2471" s="5" t="s">
        <v>21</v>
      </c>
      <c r="S2471" s="5">
        <v>72</v>
      </c>
      <c r="T2471" s="5" t="s">
        <v>22</v>
      </c>
      <c r="U2471" s="5" t="s">
        <v>23</v>
      </c>
      <c r="V2471" s="5" t="s">
        <v>24</v>
      </c>
      <c r="W2471" s="12">
        <v>131.5</v>
      </c>
      <c r="X2471" s="7">
        <f t="shared" si="152"/>
        <v>0.24</v>
      </c>
      <c r="Y2471" s="5">
        <f t="shared" si="153"/>
        <v>99.94</v>
      </c>
      <c r="AI2471" t="e">
        <f>VLOOKUP(A2471,NP!$A:$B,2,FALSE)</f>
        <v>#N/A</v>
      </c>
      <c r="AJ2471">
        <f t="shared" si="154"/>
        <v>0</v>
      </c>
      <c r="AK2471">
        <f>VLOOKUP(F2471,Kondition!$B$4:$AG$31,15,FALSE)*100</f>
        <v>24</v>
      </c>
      <c r="AL2471" t="e">
        <f t="shared" si="155"/>
        <v>#REF!</v>
      </c>
      <c r="AM2471">
        <v>17</v>
      </c>
    </row>
    <row r="2472" spans="1:39" x14ac:dyDescent="0.3">
      <c r="A2472" s="5">
        <v>10041514</v>
      </c>
      <c r="B2472" s="6">
        <v>4038526040367</v>
      </c>
      <c r="C2472" s="5" t="s">
        <v>2294</v>
      </c>
      <c r="D2472" s="5" t="s">
        <v>5055</v>
      </c>
      <c r="E2472" s="12">
        <v>154.5</v>
      </c>
      <c r="F2472" s="5" t="s">
        <v>47</v>
      </c>
      <c r="G2472" s="5">
        <v>2356517</v>
      </c>
      <c r="H2472" s="36" t="s">
        <v>2294</v>
      </c>
      <c r="I2472" s="5">
        <v>235</v>
      </c>
      <c r="J2472" s="5">
        <v>65</v>
      </c>
      <c r="K2472" s="5">
        <v>17</v>
      </c>
      <c r="L2472" s="5" t="s">
        <v>5041</v>
      </c>
      <c r="M2472" s="5">
        <v>108</v>
      </c>
      <c r="N2472" s="5"/>
      <c r="O2472" s="5" t="s">
        <v>19</v>
      </c>
      <c r="P2472" s="5"/>
      <c r="Q2472" s="5"/>
      <c r="R2472" s="5"/>
      <c r="S2472" s="5"/>
      <c r="T2472" s="5"/>
      <c r="U2472" s="5"/>
      <c r="V2472" s="5"/>
      <c r="W2472" s="12">
        <v>154.5</v>
      </c>
      <c r="X2472" s="7">
        <f t="shared" si="152"/>
        <v>0.24</v>
      </c>
      <c r="Y2472" s="5">
        <f t="shared" si="153"/>
        <v>117.42</v>
      </c>
      <c r="AI2472" t="e">
        <f>VLOOKUP(A2472,NP!$A:$B,2,FALSE)</f>
        <v>#N/A</v>
      </c>
      <c r="AJ2472">
        <f t="shared" si="154"/>
        <v>0</v>
      </c>
      <c r="AK2472">
        <f>VLOOKUP(F2472,Kondition!$B$4:$AG$31,15,FALSE)*100</f>
        <v>24</v>
      </c>
      <c r="AL2472" t="e">
        <f t="shared" si="155"/>
        <v>#REF!</v>
      </c>
      <c r="AM2472">
        <v>17</v>
      </c>
    </row>
    <row r="2473" spans="1:39" x14ac:dyDescent="0.3">
      <c r="A2473" s="5">
        <v>10041537</v>
      </c>
      <c r="B2473" s="6">
        <v>4038526054050</v>
      </c>
      <c r="C2473" s="5" t="s">
        <v>2294</v>
      </c>
      <c r="D2473" s="5" t="s">
        <v>5056</v>
      </c>
      <c r="E2473" s="12">
        <v>153</v>
      </c>
      <c r="F2473" s="5" t="s">
        <v>47</v>
      </c>
      <c r="G2473" s="5">
        <v>2256017</v>
      </c>
      <c r="H2473" s="36" t="s">
        <v>2294</v>
      </c>
      <c r="I2473" s="5">
        <v>225</v>
      </c>
      <c r="J2473" s="5">
        <v>60</v>
      </c>
      <c r="K2473" s="5">
        <v>17</v>
      </c>
      <c r="L2473" s="5" t="s">
        <v>5041</v>
      </c>
      <c r="M2473" s="5">
        <v>103</v>
      </c>
      <c r="N2473" s="5"/>
      <c r="O2473" s="5" t="s">
        <v>25</v>
      </c>
      <c r="P2473" s="5"/>
      <c r="Q2473" s="5"/>
      <c r="R2473" s="5"/>
      <c r="S2473" s="5"/>
      <c r="T2473" s="5"/>
      <c r="U2473" s="5"/>
      <c r="V2473" s="5"/>
      <c r="W2473" s="12">
        <v>153</v>
      </c>
      <c r="X2473" s="7">
        <f t="shared" si="152"/>
        <v>0.24</v>
      </c>
      <c r="Y2473" s="5">
        <f t="shared" si="153"/>
        <v>116.28</v>
      </c>
      <c r="AI2473" t="e">
        <f>VLOOKUP(A2473,NP!$A:$B,2,FALSE)</f>
        <v>#N/A</v>
      </c>
      <c r="AJ2473">
        <f t="shared" si="154"/>
        <v>0</v>
      </c>
      <c r="AK2473">
        <f>VLOOKUP(F2473,Kondition!$B$4:$AG$31,15,FALSE)*100</f>
        <v>24</v>
      </c>
      <c r="AL2473" t="e">
        <f t="shared" si="155"/>
        <v>#REF!</v>
      </c>
      <c r="AM2473">
        <v>17</v>
      </c>
    </row>
    <row r="2474" spans="1:39" x14ac:dyDescent="0.3">
      <c r="A2474" s="5">
        <v>11012078</v>
      </c>
      <c r="B2474" s="6">
        <v>4019238013122</v>
      </c>
      <c r="C2474" s="5" t="s">
        <v>2294</v>
      </c>
      <c r="D2474" s="5" t="s">
        <v>5940</v>
      </c>
      <c r="E2474" s="12">
        <v>244.5</v>
      </c>
      <c r="F2474" s="5" t="s">
        <v>18</v>
      </c>
      <c r="G2474" s="5">
        <v>2655019</v>
      </c>
      <c r="H2474" s="36" t="s">
        <v>2294</v>
      </c>
      <c r="I2474" s="5">
        <v>265</v>
      </c>
      <c r="J2474" s="5">
        <v>50</v>
      </c>
      <c r="K2474" s="5">
        <v>19</v>
      </c>
      <c r="L2474" s="5" t="s">
        <v>202</v>
      </c>
      <c r="M2474" s="5">
        <v>110</v>
      </c>
      <c r="N2474" s="5"/>
      <c r="O2474" s="5" t="s">
        <v>25</v>
      </c>
      <c r="P2474" s="5"/>
      <c r="Q2474" s="5" t="s">
        <v>21</v>
      </c>
      <c r="R2474" s="5" t="s">
        <v>21</v>
      </c>
      <c r="S2474" s="5">
        <v>73</v>
      </c>
      <c r="T2474" s="5" t="s">
        <v>22</v>
      </c>
      <c r="U2474" s="5" t="s">
        <v>23</v>
      </c>
      <c r="V2474" s="5" t="s">
        <v>24</v>
      </c>
      <c r="W2474" s="12">
        <v>244.5</v>
      </c>
      <c r="X2474" s="7">
        <f t="shared" si="152"/>
        <v>0.28000000000000003</v>
      </c>
      <c r="Y2474" s="5">
        <f t="shared" si="153"/>
        <v>176.04</v>
      </c>
      <c r="AI2474" t="e">
        <f>VLOOKUP(A2474,NP!$A:$B,2,FALSE)</f>
        <v>#N/A</v>
      </c>
      <c r="AJ2474">
        <f t="shared" si="154"/>
        <v>0</v>
      </c>
      <c r="AK2474">
        <f>VLOOKUP(F2474,Kondition!$B$4:$AG$31,21,FALSE)*100</f>
        <v>28.000000000000004</v>
      </c>
      <c r="AL2474" t="e">
        <f t="shared" si="155"/>
        <v>#REF!</v>
      </c>
      <c r="AM2474">
        <v>19</v>
      </c>
    </row>
    <row r="2475" spans="1:39" x14ac:dyDescent="0.3">
      <c r="A2475" s="5">
        <v>11304092</v>
      </c>
      <c r="B2475" s="6">
        <v>4032344695174</v>
      </c>
      <c r="C2475" s="5" t="s">
        <v>4286</v>
      </c>
      <c r="D2475" s="5" t="s">
        <v>4893</v>
      </c>
      <c r="E2475" s="12">
        <v>69</v>
      </c>
      <c r="F2475" s="5" t="s">
        <v>72</v>
      </c>
      <c r="G2475" s="5">
        <v>1957015</v>
      </c>
      <c r="H2475" s="36" t="s">
        <v>4286</v>
      </c>
      <c r="I2475" s="5">
        <v>195</v>
      </c>
      <c r="J2475" s="5">
        <v>70</v>
      </c>
      <c r="K2475" s="5">
        <v>15</v>
      </c>
      <c r="L2475" s="5" t="s">
        <v>4849</v>
      </c>
      <c r="M2475" s="5">
        <v>104</v>
      </c>
      <c r="N2475" s="5">
        <v>102</v>
      </c>
      <c r="O2475" s="5" t="s">
        <v>50</v>
      </c>
      <c r="P2475" s="5"/>
      <c r="Q2475" s="5" t="s">
        <v>26</v>
      </c>
      <c r="R2475" s="5" t="s">
        <v>21</v>
      </c>
      <c r="S2475" s="5">
        <v>73</v>
      </c>
      <c r="T2475" s="5" t="s">
        <v>22</v>
      </c>
      <c r="U2475" s="5" t="s">
        <v>23</v>
      </c>
      <c r="V2475" s="5" t="s">
        <v>4279</v>
      </c>
      <c r="W2475" s="12">
        <v>69</v>
      </c>
      <c r="X2475" s="7">
        <f t="shared" si="152"/>
        <v>0.05</v>
      </c>
      <c r="Y2475" s="5">
        <f t="shared" si="153"/>
        <v>65.55</v>
      </c>
      <c r="AI2475" t="e">
        <f>VLOOKUP(A2475,NP!$A:$B,2,FALSE)</f>
        <v>#N/A</v>
      </c>
      <c r="AJ2475">
        <f t="shared" si="154"/>
        <v>0</v>
      </c>
      <c r="AK2475">
        <f>VLOOKUP(F2475,Kondition!$B$4:$AG$31,9,FALSE)*100</f>
        <v>5</v>
      </c>
      <c r="AL2475" t="e">
        <f t="shared" si="155"/>
        <v>#REF!</v>
      </c>
      <c r="AM2475">
        <v>16</v>
      </c>
    </row>
    <row r="2476" spans="1:39" x14ac:dyDescent="0.3">
      <c r="A2476" s="5">
        <v>11010663</v>
      </c>
      <c r="B2476" s="6">
        <v>4019238743999</v>
      </c>
      <c r="C2476" s="5" t="s">
        <v>2294</v>
      </c>
      <c r="D2476" s="5" t="s">
        <v>5882</v>
      </c>
      <c r="E2476" s="12">
        <v>244.5</v>
      </c>
      <c r="F2476" s="5" t="s">
        <v>18</v>
      </c>
      <c r="G2476" s="5">
        <v>2655019</v>
      </c>
      <c r="H2476" s="36" t="s">
        <v>2294</v>
      </c>
      <c r="I2476" s="5">
        <v>265</v>
      </c>
      <c r="J2476" s="5">
        <v>50</v>
      </c>
      <c r="K2476" s="5">
        <v>19</v>
      </c>
      <c r="L2476" s="5" t="s">
        <v>202</v>
      </c>
      <c r="M2476" s="5">
        <v>110</v>
      </c>
      <c r="N2476" s="5"/>
      <c r="O2476" s="5" t="s">
        <v>25</v>
      </c>
      <c r="P2476" s="5"/>
      <c r="Q2476" s="5" t="s">
        <v>21</v>
      </c>
      <c r="R2476" s="5" t="s">
        <v>21</v>
      </c>
      <c r="S2476" s="5">
        <v>73</v>
      </c>
      <c r="T2476" s="5" t="s">
        <v>22</v>
      </c>
      <c r="U2476" s="5" t="s">
        <v>23</v>
      </c>
      <c r="V2476" s="5" t="s">
        <v>24</v>
      </c>
      <c r="W2476" s="12">
        <v>244.5</v>
      </c>
      <c r="X2476" s="7">
        <f t="shared" si="152"/>
        <v>0.28000000000000003</v>
      </c>
      <c r="Y2476" s="5">
        <f t="shared" si="153"/>
        <v>176.04</v>
      </c>
      <c r="AI2476" t="e">
        <f>VLOOKUP(A2476,NP!$A:$B,2,FALSE)</f>
        <v>#N/A</v>
      </c>
      <c r="AJ2476">
        <f t="shared" si="154"/>
        <v>0</v>
      </c>
      <c r="AK2476">
        <f>VLOOKUP(F2476,Kondition!$B$4:$AG$31,21,FALSE)*100</f>
        <v>28.000000000000004</v>
      </c>
      <c r="AL2476" t="e">
        <f t="shared" si="155"/>
        <v>#REF!</v>
      </c>
      <c r="AM2476">
        <v>19</v>
      </c>
    </row>
    <row r="2477" spans="1:39" x14ac:dyDescent="0.3">
      <c r="A2477" s="5">
        <v>11012394</v>
      </c>
      <c r="B2477" s="6">
        <v>4019238009279</v>
      </c>
      <c r="C2477" s="5" t="s">
        <v>2294</v>
      </c>
      <c r="D2477" s="5" t="s">
        <v>5956</v>
      </c>
      <c r="E2477" s="12">
        <v>214.5</v>
      </c>
      <c r="F2477" s="5" t="s">
        <v>18</v>
      </c>
      <c r="G2477" s="5">
        <v>2456517</v>
      </c>
      <c r="H2477" s="36" t="s">
        <v>2294</v>
      </c>
      <c r="I2477" s="5">
        <v>245</v>
      </c>
      <c r="J2477" s="5">
        <v>65</v>
      </c>
      <c r="K2477" s="5">
        <v>17</v>
      </c>
      <c r="L2477" s="5" t="s">
        <v>202</v>
      </c>
      <c r="M2477" s="5">
        <v>111</v>
      </c>
      <c r="N2477" s="5"/>
      <c r="O2477" s="5" t="s">
        <v>19</v>
      </c>
      <c r="P2477" s="5"/>
      <c r="Q2477" s="5" t="s">
        <v>21</v>
      </c>
      <c r="R2477" s="5" t="s">
        <v>27</v>
      </c>
      <c r="S2477" s="5">
        <v>72</v>
      </c>
      <c r="T2477" s="5" t="s">
        <v>22</v>
      </c>
      <c r="U2477" s="5" t="s">
        <v>23</v>
      </c>
      <c r="V2477" s="5" t="s">
        <v>24</v>
      </c>
      <c r="W2477" s="12">
        <v>214.5</v>
      </c>
      <c r="X2477" s="7">
        <f t="shared" si="152"/>
        <v>0.23</v>
      </c>
      <c r="Y2477" s="5">
        <f t="shared" si="153"/>
        <v>165.16499999999999</v>
      </c>
      <c r="AI2477" t="e">
        <f>VLOOKUP(A2477,NP!$A:$B,2,FALSE)</f>
        <v>#N/A</v>
      </c>
      <c r="AJ2477">
        <f t="shared" si="154"/>
        <v>0</v>
      </c>
      <c r="AK2477">
        <f>VLOOKUP(F2477,Kondition!$B$4:$AG$31,15,FALSE)*100</f>
        <v>23</v>
      </c>
      <c r="AL2477" t="e">
        <f t="shared" si="155"/>
        <v>#REF!</v>
      </c>
      <c r="AM2477">
        <v>17</v>
      </c>
    </row>
    <row r="2478" spans="1:39" x14ac:dyDescent="0.3">
      <c r="A2478" s="5">
        <v>11304516</v>
      </c>
      <c r="B2478" s="6">
        <v>4032344794983</v>
      </c>
      <c r="C2478" s="5" t="s">
        <v>76</v>
      </c>
      <c r="D2478" s="5" t="s">
        <v>4119</v>
      </c>
      <c r="E2478" s="12">
        <v>72</v>
      </c>
      <c r="F2478" s="5" t="s">
        <v>72</v>
      </c>
      <c r="G2478" s="5">
        <v>2156016</v>
      </c>
      <c r="H2478" s="36" t="s">
        <v>76</v>
      </c>
      <c r="I2478" s="5">
        <v>215</v>
      </c>
      <c r="J2478" s="5">
        <v>60</v>
      </c>
      <c r="K2478" s="5">
        <v>16</v>
      </c>
      <c r="L2478" s="5" t="s">
        <v>3894</v>
      </c>
      <c r="M2478" s="5">
        <v>99</v>
      </c>
      <c r="N2478" s="5"/>
      <c r="O2478" s="5" t="s">
        <v>19</v>
      </c>
      <c r="P2478" s="5"/>
      <c r="Q2478" s="5" t="s">
        <v>26</v>
      </c>
      <c r="R2478" s="5" t="s">
        <v>21</v>
      </c>
      <c r="S2478" s="5">
        <v>72</v>
      </c>
      <c r="T2478" s="5" t="s">
        <v>22</v>
      </c>
      <c r="U2478" s="5" t="s">
        <v>23</v>
      </c>
      <c r="V2478" s="5" t="s">
        <v>24</v>
      </c>
      <c r="W2478" s="12">
        <v>72</v>
      </c>
      <c r="X2478" s="7">
        <f t="shared" si="152"/>
        <v>0.01</v>
      </c>
      <c r="Y2478" s="5">
        <f t="shared" si="153"/>
        <v>71.28</v>
      </c>
      <c r="AI2478" t="e">
        <f>VLOOKUP(A2478,NP!$A:$B,2,FALSE)</f>
        <v>#N/A</v>
      </c>
      <c r="AJ2478">
        <f t="shared" si="154"/>
        <v>0</v>
      </c>
      <c r="AK2478">
        <f>VLOOKUP(F2478,Kondition!$B$4:$AG$31,12,FALSE)*100</f>
        <v>1</v>
      </c>
      <c r="AL2478" t="e">
        <f t="shared" si="155"/>
        <v>#REF!</v>
      </c>
      <c r="AM2478">
        <v>16</v>
      </c>
    </row>
    <row r="2479" spans="1:39" x14ac:dyDescent="0.3">
      <c r="A2479" s="5">
        <v>11014807</v>
      </c>
      <c r="B2479" s="6">
        <v>4019238034523</v>
      </c>
      <c r="C2479" s="5" t="s">
        <v>76</v>
      </c>
      <c r="D2479" s="5" t="s">
        <v>3510</v>
      </c>
      <c r="E2479" s="12">
        <v>199.5</v>
      </c>
      <c r="F2479" s="5" t="s">
        <v>18</v>
      </c>
      <c r="G2479" s="5">
        <v>2457516</v>
      </c>
      <c r="H2479" s="36" t="s">
        <v>76</v>
      </c>
      <c r="I2479" s="5">
        <v>245</v>
      </c>
      <c r="J2479" s="5">
        <v>75</v>
      </c>
      <c r="K2479" s="5">
        <v>16</v>
      </c>
      <c r="L2479" s="5" t="s">
        <v>3467</v>
      </c>
      <c r="M2479" s="5">
        <v>111</v>
      </c>
      <c r="N2479" s="5"/>
      <c r="O2479" s="5" t="s">
        <v>33</v>
      </c>
      <c r="P2479" s="5"/>
      <c r="Q2479" s="5"/>
      <c r="R2479" s="5"/>
      <c r="S2479" s="5"/>
      <c r="T2479" s="5"/>
      <c r="U2479" s="5"/>
      <c r="V2479" s="5"/>
      <c r="W2479" s="12">
        <v>199.5</v>
      </c>
      <c r="X2479" s="7">
        <f t="shared" si="152"/>
        <v>0.23</v>
      </c>
      <c r="Y2479" s="5">
        <f t="shared" si="153"/>
        <v>153.61500000000001</v>
      </c>
      <c r="AI2479" t="e">
        <f>VLOOKUP(A2479,NP!$A:$B,2,FALSE)</f>
        <v>#N/A</v>
      </c>
      <c r="AJ2479">
        <f t="shared" si="154"/>
        <v>0</v>
      </c>
      <c r="AK2479">
        <f>VLOOKUP(F2479,Kondition!$B$4:$AG$31,12,FALSE)*100</f>
        <v>23</v>
      </c>
      <c r="AL2479" t="e">
        <f t="shared" si="155"/>
        <v>#REF!</v>
      </c>
      <c r="AM2479">
        <v>16</v>
      </c>
    </row>
    <row r="2480" spans="1:39" x14ac:dyDescent="0.3">
      <c r="A2480" s="5">
        <v>11304514</v>
      </c>
      <c r="B2480" s="6">
        <v>4032344795379</v>
      </c>
      <c r="C2480" s="5" t="s">
        <v>76</v>
      </c>
      <c r="D2480" s="5" t="s">
        <v>4117</v>
      </c>
      <c r="E2480" s="12">
        <v>72.5</v>
      </c>
      <c r="F2480" s="5" t="s">
        <v>72</v>
      </c>
      <c r="G2480" s="5">
        <v>2155516</v>
      </c>
      <c r="H2480" s="36" t="s">
        <v>76</v>
      </c>
      <c r="I2480" s="5">
        <v>215</v>
      </c>
      <c r="J2480" s="5">
        <v>55</v>
      </c>
      <c r="K2480" s="5">
        <v>16</v>
      </c>
      <c r="L2480" s="5" t="s">
        <v>3894</v>
      </c>
      <c r="M2480" s="5">
        <v>97</v>
      </c>
      <c r="N2480" s="5"/>
      <c r="O2480" s="5" t="s">
        <v>19</v>
      </c>
      <c r="P2480" s="5"/>
      <c r="Q2480" s="5" t="s">
        <v>26</v>
      </c>
      <c r="R2480" s="5" t="s">
        <v>21</v>
      </c>
      <c r="S2480" s="5">
        <v>72</v>
      </c>
      <c r="T2480" s="5" t="s">
        <v>22</v>
      </c>
      <c r="U2480" s="5" t="s">
        <v>23</v>
      </c>
      <c r="V2480" s="5" t="s">
        <v>24</v>
      </c>
      <c r="W2480" s="12">
        <v>72.5</v>
      </c>
      <c r="X2480" s="7">
        <f t="shared" si="152"/>
        <v>0.01</v>
      </c>
      <c r="Y2480" s="5">
        <f t="shared" si="153"/>
        <v>71.775000000000006</v>
      </c>
      <c r="AI2480" t="e">
        <f>VLOOKUP(A2480,NP!$A:$B,2,FALSE)</f>
        <v>#N/A</v>
      </c>
      <c r="AJ2480">
        <f t="shared" si="154"/>
        <v>0</v>
      </c>
      <c r="AK2480">
        <f>VLOOKUP(F2480,Kondition!$B$4:$AG$31,12,FALSE)*100</f>
        <v>1</v>
      </c>
      <c r="AL2480" t="e">
        <f t="shared" si="155"/>
        <v>#REF!</v>
      </c>
      <c r="AM2480">
        <v>16</v>
      </c>
    </row>
    <row r="2481" spans="1:39" x14ac:dyDescent="0.3">
      <c r="A2481" s="5">
        <v>11304518</v>
      </c>
      <c r="B2481" s="6">
        <v>4032344794839</v>
      </c>
      <c r="C2481" s="5" t="s">
        <v>2294</v>
      </c>
      <c r="D2481" s="5" t="s">
        <v>6204</v>
      </c>
      <c r="E2481" s="12">
        <v>76.5</v>
      </c>
      <c r="F2481" s="5" t="s">
        <v>72</v>
      </c>
      <c r="G2481" s="5">
        <v>2156516</v>
      </c>
      <c r="H2481" s="36" t="s">
        <v>2294</v>
      </c>
      <c r="I2481" s="5">
        <v>215</v>
      </c>
      <c r="J2481" s="5">
        <v>65</v>
      </c>
      <c r="K2481" s="5">
        <v>16</v>
      </c>
      <c r="L2481" s="5" t="s">
        <v>6175</v>
      </c>
      <c r="M2481" s="5">
        <v>98</v>
      </c>
      <c r="N2481" s="5"/>
      <c r="O2481" s="5" t="s">
        <v>19</v>
      </c>
      <c r="P2481" s="5"/>
      <c r="Q2481" s="5" t="s">
        <v>26</v>
      </c>
      <c r="R2481" s="5" t="s">
        <v>21</v>
      </c>
      <c r="S2481" s="5">
        <v>72</v>
      </c>
      <c r="T2481" s="5" t="s">
        <v>22</v>
      </c>
      <c r="U2481" s="5" t="s">
        <v>23</v>
      </c>
      <c r="V2481" s="5" t="s">
        <v>24</v>
      </c>
      <c r="W2481" s="12">
        <v>76.5</v>
      </c>
      <c r="X2481" s="7">
        <f t="shared" si="152"/>
        <v>0.01</v>
      </c>
      <c r="Y2481" s="5">
        <f t="shared" si="153"/>
        <v>75.734999999999999</v>
      </c>
      <c r="AI2481" t="e">
        <f>VLOOKUP(A2481,NP!$A:$B,2,FALSE)</f>
        <v>#N/A</v>
      </c>
      <c r="AJ2481">
        <f t="shared" si="154"/>
        <v>0</v>
      </c>
      <c r="AK2481">
        <f>VLOOKUP(F2481,Kondition!$B$4:$AG$31,12,FALSE)*100</f>
        <v>1</v>
      </c>
      <c r="AL2481" t="e">
        <f t="shared" si="155"/>
        <v>#REF!</v>
      </c>
      <c r="AM2481">
        <v>16</v>
      </c>
    </row>
    <row r="2482" spans="1:39" x14ac:dyDescent="0.3">
      <c r="A2482" s="5">
        <v>10031347</v>
      </c>
      <c r="B2482" s="6">
        <v>4024068003885</v>
      </c>
      <c r="C2482" s="5" t="s">
        <v>4286</v>
      </c>
      <c r="D2482" s="5" t="s">
        <v>4347</v>
      </c>
      <c r="E2482" s="12">
        <v>171.5</v>
      </c>
      <c r="F2482" s="5" t="s">
        <v>48</v>
      </c>
      <c r="G2482" s="5">
        <v>2156017</v>
      </c>
      <c r="H2482" s="36" t="s">
        <v>4286</v>
      </c>
      <c r="I2482" s="5">
        <v>215</v>
      </c>
      <c r="J2482" s="5">
        <v>60</v>
      </c>
      <c r="K2482" s="5">
        <v>17</v>
      </c>
      <c r="L2482" s="5" t="s">
        <v>4335</v>
      </c>
      <c r="M2482" s="5">
        <v>109</v>
      </c>
      <c r="N2482" s="5">
        <v>107</v>
      </c>
      <c r="O2482" s="5" t="s">
        <v>33</v>
      </c>
      <c r="P2482" s="5"/>
      <c r="Q2482" s="5"/>
      <c r="R2482" s="5"/>
      <c r="S2482" s="5"/>
      <c r="T2482" s="5"/>
      <c r="U2482" s="5"/>
      <c r="V2482" s="5"/>
      <c r="W2482" s="12">
        <v>171.5</v>
      </c>
      <c r="X2482" s="7" t="str">
        <f t="shared" si="152"/>
        <v>NP</v>
      </c>
      <c r="Y2482" s="5">
        <f t="shared" si="153"/>
        <v>133</v>
      </c>
      <c r="AI2482">
        <f>VLOOKUP(A2482,NP!$A:$B,2,FALSE)</f>
        <v>133</v>
      </c>
      <c r="AJ2482">
        <f t="shared" si="154"/>
        <v>133</v>
      </c>
      <c r="AK2482">
        <f>VLOOKUP(F2482,Kondition!$B$4:$AG$31,15,FALSE)*100</f>
        <v>20</v>
      </c>
      <c r="AL2482" t="e">
        <f t="shared" si="155"/>
        <v>#REF!</v>
      </c>
      <c r="AM2482">
        <v>17</v>
      </c>
    </row>
    <row r="2483" spans="1:39" x14ac:dyDescent="0.3">
      <c r="A2483" s="5">
        <v>11012403</v>
      </c>
      <c r="B2483" s="6">
        <v>4019238009903</v>
      </c>
      <c r="C2483" s="5" t="s">
        <v>2294</v>
      </c>
      <c r="D2483" s="5" t="s">
        <v>5964</v>
      </c>
      <c r="E2483" s="12">
        <v>215</v>
      </c>
      <c r="F2483" s="5" t="s">
        <v>18</v>
      </c>
      <c r="G2483" s="5">
        <v>2656517</v>
      </c>
      <c r="H2483" s="36" t="s">
        <v>2294</v>
      </c>
      <c r="I2483" s="5">
        <v>265</v>
      </c>
      <c r="J2483" s="5">
        <v>65</v>
      </c>
      <c r="K2483" s="5">
        <v>17</v>
      </c>
      <c r="L2483" s="5" t="s">
        <v>202</v>
      </c>
      <c r="M2483" s="5">
        <v>112</v>
      </c>
      <c r="N2483" s="5"/>
      <c r="O2483" s="5" t="s">
        <v>19</v>
      </c>
      <c r="P2483" s="5"/>
      <c r="Q2483" s="5" t="s">
        <v>21</v>
      </c>
      <c r="R2483" s="5" t="s">
        <v>21</v>
      </c>
      <c r="S2483" s="5">
        <v>73</v>
      </c>
      <c r="T2483" s="5" t="s">
        <v>22</v>
      </c>
      <c r="U2483" s="5" t="s">
        <v>23</v>
      </c>
      <c r="V2483" s="5" t="s">
        <v>24</v>
      </c>
      <c r="W2483" s="12">
        <v>215</v>
      </c>
      <c r="X2483" s="7">
        <f t="shared" si="152"/>
        <v>0.23</v>
      </c>
      <c r="Y2483" s="5">
        <f t="shared" si="153"/>
        <v>165.55</v>
      </c>
      <c r="AI2483" t="e">
        <f>VLOOKUP(A2483,NP!$A:$B,2,FALSE)</f>
        <v>#N/A</v>
      </c>
      <c r="AJ2483">
        <f t="shared" si="154"/>
        <v>0</v>
      </c>
      <c r="AK2483">
        <f>VLOOKUP(F2483,Kondition!$B$4:$AG$31,15,FALSE)*100</f>
        <v>23</v>
      </c>
      <c r="AL2483" t="e">
        <f t="shared" si="155"/>
        <v>#REF!</v>
      </c>
      <c r="AM2483">
        <v>17</v>
      </c>
    </row>
    <row r="2484" spans="1:39" x14ac:dyDescent="0.3">
      <c r="A2484" s="5">
        <v>10230886</v>
      </c>
      <c r="B2484" s="6">
        <v>4024067000137</v>
      </c>
      <c r="C2484" s="5" t="s">
        <v>76</v>
      </c>
      <c r="D2484" s="5" t="s">
        <v>2391</v>
      </c>
      <c r="E2484" s="12">
        <v>188.5</v>
      </c>
      <c r="F2484" s="5" t="s">
        <v>63</v>
      </c>
      <c r="G2484" s="5">
        <v>2354019</v>
      </c>
      <c r="H2484" s="36" t="s">
        <v>76</v>
      </c>
      <c r="I2484" s="5">
        <v>235</v>
      </c>
      <c r="J2484" s="5">
        <v>40</v>
      </c>
      <c r="K2484" s="5">
        <v>19</v>
      </c>
      <c r="L2484" s="5" t="s">
        <v>2327</v>
      </c>
      <c r="M2484" s="5">
        <v>96</v>
      </c>
      <c r="N2484" s="5"/>
      <c r="O2484" s="5" t="s">
        <v>25</v>
      </c>
      <c r="P2484" s="5"/>
      <c r="Q2484" s="5" t="s">
        <v>26</v>
      </c>
      <c r="R2484" s="5" t="s">
        <v>21</v>
      </c>
      <c r="S2484" s="5">
        <v>72</v>
      </c>
      <c r="T2484" s="5" t="s">
        <v>22</v>
      </c>
      <c r="U2484" s="5" t="s">
        <v>23</v>
      </c>
      <c r="V2484" s="5" t="s">
        <v>24</v>
      </c>
      <c r="W2484" s="12">
        <v>188.5</v>
      </c>
      <c r="X2484" s="7">
        <f t="shared" si="152"/>
        <v>0.25</v>
      </c>
      <c r="Y2484" s="5">
        <f t="shared" si="153"/>
        <v>141.375</v>
      </c>
      <c r="AI2484" t="e">
        <f>VLOOKUP(A2484,NP!$A:$B,2,FALSE)</f>
        <v>#N/A</v>
      </c>
      <c r="AJ2484">
        <f t="shared" si="154"/>
        <v>0</v>
      </c>
      <c r="AK2484">
        <f>VLOOKUP(F2484,Kondition!$B$4:$AG$31,21,FALSE)*100</f>
        <v>25</v>
      </c>
      <c r="AL2484" t="e">
        <f t="shared" si="155"/>
        <v>#REF!</v>
      </c>
      <c r="AM2484">
        <v>19</v>
      </c>
    </row>
    <row r="2485" spans="1:39" x14ac:dyDescent="0.3">
      <c r="A2485" s="5">
        <v>11011645</v>
      </c>
      <c r="B2485" s="6">
        <v>4019238749663</v>
      </c>
      <c r="C2485" s="5" t="s">
        <v>4929</v>
      </c>
      <c r="D2485" s="5" t="s">
        <v>5922</v>
      </c>
      <c r="E2485" s="12">
        <v>215.5</v>
      </c>
      <c r="F2485" s="5" t="s">
        <v>18</v>
      </c>
      <c r="G2485" s="5">
        <v>2156018</v>
      </c>
      <c r="H2485" s="36" t="s">
        <v>4929</v>
      </c>
      <c r="I2485" s="5">
        <v>215</v>
      </c>
      <c r="J2485" s="5">
        <v>60</v>
      </c>
      <c r="K2485" s="5">
        <v>18</v>
      </c>
      <c r="L2485" s="5" t="s">
        <v>202</v>
      </c>
      <c r="M2485" s="5">
        <v>98</v>
      </c>
      <c r="N2485" s="5"/>
      <c r="O2485" s="5" t="s">
        <v>19</v>
      </c>
      <c r="P2485" s="5" t="s">
        <v>36</v>
      </c>
      <c r="Q2485" s="5" t="s">
        <v>26</v>
      </c>
      <c r="R2485" s="5" t="s">
        <v>27</v>
      </c>
      <c r="S2485" s="5">
        <v>72</v>
      </c>
      <c r="T2485" s="5" t="s">
        <v>22</v>
      </c>
      <c r="U2485" s="5" t="s">
        <v>23</v>
      </c>
      <c r="V2485" s="5" t="s">
        <v>24</v>
      </c>
      <c r="W2485" s="12">
        <v>215.5</v>
      </c>
      <c r="X2485" s="7">
        <f t="shared" si="152"/>
        <v>0.23</v>
      </c>
      <c r="Y2485" s="5">
        <f t="shared" si="153"/>
        <v>165.935</v>
      </c>
      <c r="AI2485" t="e">
        <f>VLOOKUP(A2485,NP!$A:$B,2,FALSE)</f>
        <v>#N/A</v>
      </c>
      <c r="AJ2485">
        <f t="shared" si="154"/>
        <v>0</v>
      </c>
      <c r="AK2485">
        <f>VLOOKUP(F2485,Kondition!$B$4:$AG$31,18,FALSE)*100</f>
        <v>23</v>
      </c>
      <c r="AL2485" t="e">
        <f t="shared" si="155"/>
        <v>#REF!</v>
      </c>
      <c r="AM2485">
        <v>17</v>
      </c>
    </row>
    <row r="2486" spans="1:39" x14ac:dyDescent="0.3">
      <c r="A2486" s="5">
        <v>11304512</v>
      </c>
      <c r="B2486" s="6">
        <v>4032344794570</v>
      </c>
      <c r="C2486" s="5" t="s">
        <v>2294</v>
      </c>
      <c r="D2486" s="5" t="s">
        <v>6202</v>
      </c>
      <c r="E2486" s="12">
        <v>77</v>
      </c>
      <c r="F2486" s="5" t="s">
        <v>72</v>
      </c>
      <c r="G2486" s="5">
        <v>2057015</v>
      </c>
      <c r="H2486" s="36" t="s">
        <v>2294</v>
      </c>
      <c r="I2486" s="5">
        <v>205</v>
      </c>
      <c r="J2486" s="5">
        <v>70</v>
      </c>
      <c r="K2486" s="5">
        <v>15</v>
      </c>
      <c r="L2486" s="5" t="s">
        <v>6175</v>
      </c>
      <c r="M2486" s="5">
        <v>96</v>
      </c>
      <c r="N2486" s="5"/>
      <c r="O2486" s="5" t="s">
        <v>33</v>
      </c>
      <c r="P2486" s="5"/>
      <c r="Q2486" s="5" t="s">
        <v>26</v>
      </c>
      <c r="R2486" s="5" t="s">
        <v>21</v>
      </c>
      <c r="S2486" s="5">
        <v>72</v>
      </c>
      <c r="T2486" s="5" t="s">
        <v>22</v>
      </c>
      <c r="U2486" s="5" t="s">
        <v>23</v>
      </c>
      <c r="V2486" s="5" t="s">
        <v>24</v>
      </c>
      <c r="W2486" s="12">
        <v>77</v>
      </c>
      <c r="X2486" s="7">
        <f t="shared" si="152"/>
        <v>0.05</v>
      </c>
      <c r="Y2486" s="5">
        <f t="shared" si="153"/>
        <v>73.149999999999991</v>
      </c>
      <c r="AI2486" t="e">
        <f>VLOOKUP(A2486,NP!$A:$B,2,FALSE)</f>
        <v>#N/A</v>
      </c>
      <c r="AJ2486">
        <f t="shared" si="154"/>
        <v>0</v>
      </c>
      <c r="AK2486">
        <f>VLOOKUP(F2486,Kondition!$B$4:$AG$31,9,FALSE)*100</f>
        <v>5</v>
      </c>
      <c r="AL2486" t="e">
        <f t="shared" si="155"/>
        <v>#REF!</v>
      </c>
      <c r="AM2486">
        <v>16</v>
      </c>
    </row>
    <row r="2487" spans="1:39" x14ac:dyDescent="0.3">
      <c r="A2487" s="5">
        <v>11013869</v>
      </c>
      <c r="B2487" s="6">
        <v>4019238016451</v>
      </c>
      <c r="C2487" s="5" t="s">
        <v>4929</v>
      </c>
      <c r="D2487" s="5" t="s">
        <v>5997</v>
      </c>
      <c r="E2487" s="12">
        <v>215.5</v>
      </c>
      <c r="F2487" s="5" t="s">
        <v>18</v>
      </c>
      <c r="G2487" s="5">
        <v>2156018</v>
      </c>
      <c r="H2487" s="36" t="s">
        <v>4929</v>
      </c>
      <c r="I2487" s="5">
        <v>215</v>
      </c>
      <c r="J2487" s="5">
        <v>60</v>
      </c>
      <c r="K2487" s="5">
        <v>18</v>
      </c>
      <c r="L2487" s="5" t="s">
        <v>202</v>
      </c>
      <c r="M2487" s="5">
        <v>102</v>
      </c>
      <c r="N2487" s="5"/>
      <c r="O2487" s="5" t="s">
        <v>33</v>
      </c>
      <c r="P2487" s="5" t="s">
        <v>36</v>
      </c>
      <c r="Q2487" s="5" t="s">
        <v>21</v>
      </c>
      <c r="R2487" s="5" t="s">
        <v>27</v>
      </c>
      <c r="S2487" s="5">
        <v>72</v>
      </c>
      <c r="T2487" s="5" t="s">
        <v>22</v>
      </c>
      <c r="U2487" s="5" t="s">
        <v>23</v>
      </c>
      <c r="V2487" s="5" t="s">
        <v>24</v>
      </c>
      <c r="W2487" s="12">
        <v>215.5</v>
      </c>
      <c r="X2487" s="7">
        <f t="shared" ref="X2487:X2539" si="156">IF(AJ2487&gt;0,"NP",AK2487/100)</f>
        <v>0.23</v>
      </c>
      <c r="Y2487" s="5">
        <f t="shared" ref="Y2487:Y2539" si="157">IF(AJ2487&gt;0,AI2487,E2487*(100%-X2487))</f>
        <v>165.935</v>
      </c>
      <c r="AI2487" t="e">
        <f>VLOOKUP(A2487,NP!$A:$B,2,FALSE)</f>
        <v>#N/A</v>
      </c>
      <c r="AJ2487">
        <f t="shared" ref="AJ2487:AJ2539" si="158">_xlfn.IFNA(AI2487,0)</f>
        <v>0</v>
      </c>
      <c r="AK2487">
        <f>VLOOKUP(F2487,Kondition!$B$4:$AG$31,18,FALSE)*100</f>
        <v>23</v>
      </c>
      <c r="AL2487" t="e">
        <f t="shared" ref="AL2487:AL2539" si="159">$AI$1&amp;F2487&amp;K2487</f>
        <v>#REF!</v>
      </c>
      <c r="AM2487">
        <v>17</v>
      </c>
    </row>
    <row r="2488" spans="1:39" x14ac:dyDescent="0.3">
      <c r="A2488" s="5">
        <v>11012404</v>
      </c>
      <c r="B2488" s="6">
        <v>4019238009071</v>
      </c>
      <c r="C2488" s="5" t="s">
        <v>2294</v>
      </c>
      <c r="D2488" s="5" t="s">
        <v>5965</v>
      </c>
      <c r="E2488" s="12">
        <v>215.5</v>
      </c>
      <c r="F2488" s="5" t="s">
        <v>18</v>
      </c>
      <c r="G2488" s="5">
        <v>2656517</v>
      </c>
      <c r="H2488" s="36" t="s">
        <v>2294</v>
      </c>
      <c r="I2488" s="5">
        <v>265</v>
      </c>
      <c r="J2488" s="5">
        <v>65</v>
      </c>
      <c r="K2488" s="5">
        <v>17</v>
      </c>
      <c r="L2488" s="5" t="s">
        <v>202</v>
      </c>
      <c r="M2488" s="5">
        <v>116</v>
      </c>
      <c r="N2488" s="5"/>
      <c r="O2488" s="5" t="s">
        <v>19</v>
      </c>
      <c r="P2488" s="5"/>
      <c r="Q2488" s="5" t="s">
        <v>21</v>
      </c>
      <c r="R2488" s="5" t="s">
        <v>21</v>
      </c>
      <c r="S2488" s="5">
        <v>73</v>
      </c>
      <c r="T2488" s="5" t="s">
        <v>22</v>
      </c>
      <c r="U2488" s="5" t="s">
        <v>23</v>
      </c>
      <c r="V2488" s="5" t="s">
        <v>24</v>
      </c>
      <c r="W2488" s="12">
        <v>215.5</v>
      </c>
      <c r="X2488" s="7">
        <f t="shared" si="156"/>
        <v>0.23</v>
      </c>
      <c r="Y2488" s="5">
        <f t="shared" si="157"/>
        <v>165.935</v>
      </c>
      <c r="AI2488" t="e">
        <f>VLOOKUP(A2488,NP!$A:$B,2,FALSE)</f>
        <v>#N/A</v>
      </c>
      <c r="AJ2488">
        <f t="shared" si="158"/>
        <v>0</v>
      </c>
      <c r="AK2488">
        <f>VLOOKUP(F2488,Kondition!$B$4:$AG$31,15,FALSE)*100</f>
        <v>23</v>
      </c>
      <c r="AL2488" t="e">
        <f t="shared" si="159"/>
        <v>#REF!</v>
      </c>
      <c r="AM2488">
        <v>17</v>
      </c>
    </row>
    <row r="2489" spans="1:39" x14ac:dyDescent="0.3">
      <c r="A2489" s="5">
        <v>11014814</v>
      </c>
      <c r="B2489" s="6">
        <v>4019238050516</v>
      </c>
      <c r="C2489" s="5" t="s">
        <v>76</v>
      </c>
      <c r="D2489" s="5" t="s">
        <v>3514</v>
      </c>
      <c r="E2489" s="12">
        <v>290</v>
      </c>
      <c r="F2489" s="5" t="s">
        <v>18</v>
      </c>
      <c r="G2489" s="5">
        <v>2554520</v>
      </c>
      <c r="H2489" s="36" t="s">
        <v>76</v>
      </c>
      <c r="I2489" s="5">
        <v>255</v>
      </c>
      <c r="J2489" s="5">
        <v>45</v>
      </c>
      <c r="K2489" s="5">
        <v>20</v>
      </c>
      <c r="L2489" s="5" t="s">
        <v>202</v>
      </c>
      <c r="M2489" s="5">
        <v>101</v>
      </c>
      <c r="N2489" s="5"/>
      <c r="O2489" s="5" t="s">
        <v>33</v>
      </c>
      <c r="P2489" s="5"/>
      <c r="Q2489" s="5"/>
      <c r="R2489" s="5"/>
      <c r="S2489" s="5"/>
      <c r="T2489" s="5"/>
      <c r="U2489" s="5"/>
      <c r="V2489" s="5"/>
      <c r="W2489" s="12">
        <v>290</v>
      </c>
      <c r="X2489" s="7">
        <f t="shared" si="156"/>
        <v>0.28000000000000003</v>
      </c>
      <c r="Y2489" s="5">
        <f t="shared" si="157"/>
        <v>208.79999999999998</v>
      </c>
      <c r="AI2489" t="e">
        <f>VLOOKUP(A2489,NP!$A:$B,2,FALSE)</f>
        <v>#N/A</v>
      </c>
      <c r="AJ2489">
        <f t="shared" si="158"/>
        <v>0</v>
      </c>
      <c r="AK2489">
        <f>VLOOKUP(F2489,Kondition!$B$4:$AG$309,24,FALSE)*100</f>
        <v>28.000000000000004</v>
      </c>
      <c r="AL2489" t="e">
        <f t="shared" si="159"/>
        <v>#REF!</v>
      </c>
      <c r="AM2489">
        <v>19</v>
      </c>
    </row>
    <row r="2490" spans="1:39" x14ac:dyDescent="0.3">
      <c r="A2490" s="5">
        <v>10230546</v>
      </c>
      <c r="B2490" s="6">
        <v>4024067650813</v>
      </c>
      <c r="C2490" s="5" t="s">
        <v>2294</v>
      </c>
      <c r="D2490" s="5" t="s">
        <v>5483</v>
      </c>
      <c r="E2490" s="12">
        <v>179</v>
      </c>
      <c r="F2490" s="5" t="s">
        <v>63</v>
      </c>
      <c r="G2490" s="5">
        <v>2355517</v>
      </c>
      <c r="H2490" s="36" t="s">
        <v>2294</v>
      </c>
      <c r="I2490" s="5">
        <v>235</v>
      </c>
      <c r="J2490" s="5">
        <v>55</v>
      </c>
      <c r="K2490" s="5">
        <v>17</v>
      </c>
      <c r="L2490" s="5" t="s">
        <v>5482</v>
      </c>
      <c r="M2490" s="5">
        <v>103</v>
      </c>
      <c r="N2490" s="5"/>
      <c r="O2490" s="5" t="s">
        <v>25</v>
      </c>
      <c r="P2490" s="5"/>
      <c r="Q2490" s="5" t="s">
        <v>26</v>
      </c>
      <c r="R2490" s="5" t="s">
        <v>21</v>
      </c>
      <c r="S2490" s="5">
        <v>72</v>
      </c>
      <c r="T2490" s="5" t="s">
        <v>22</v>
      </c>
      <c r="U2490" s="5" t="s">
        <v>23</v>
      </c>
      <c r="V2490" s="5" t="s">
        <v>24</v>
      </c>
      <c r="W2490" s="12">
        <v>179</v>
      </c>
      <c r="X2490" s="7" t="str">
        <f t="shared" si="156"/>
        <v>NP</v>
      </c>
      <c r="Y2490" s="5">
        <f t="shared" si="157"/>
        <v>137</v>
      </c>
      <c r="AI2490">
        <f>VLOOKUP(A2490,NP!$A:$B,2,FALSE)</f>
        <v>137</v>
      </c>
      <c r="AJ2490">
        <f t="shared" si="158"/>
        <v>137</v>
      </c>
      <c r="AK2490">
        <f>VLOOKUP(F2490,Kondition!$B$4:$AG$31,15,FALSE)*100</f>
        <v>21</v>
      </c>
      <c r="AL2490" t="e">
        <f t="shared" si="159"/>
        <v>#REF!</v>
      </c>
      <c r="AM2490">
        <v>17</v>
      </c>
    </row>
    <row r="2491" spans="1:39" x14ac:dyDescent="0.3">
      <c r="A2491" s="5">
        <v>11013109</v>
      </c>
      <c r="B2491" s="6">
        <v>4019238782479</v>
      </c>
      <c r="C2491" s="5" t="s">
        <v>76</v>
      </c>
      <c r="D2491" s="5" t="s">
        <v>3454</v>
      </c>
      <c r="E2491" s="12">
        <v>329</v>
      </c>
      <c r="F2491" s="5" t="s">
        <v>18</v>
      </c>
      <c r="G2491" s="5">
        <v>2454021</v>
      </c>
      <c r="H2491" s="36" t="s">
        <v>76</v>
      </c>
      <c r="I2491" s="5">
        <v>245</v>
      </c>
      <c r="J2491" s="5">
        <v>40</v>
      </c>
      <c r="K2491" s="5">
        <v>21</v>
      </c>
      <c r="L2491" s="5" t="s">
        <v>3349</v>
      </c>
      <c r="M2491" s="5">
        <v>100</v>
      </c>
      <c r="N2491" s="5"/>
      <c r="O2491" s="5" t="s">
        <v>25</v>
      </c>
      <c r="P2491" s="5"/>
      <c r="Q2491" s="5" t="s">
        <v>21</v>
      </c>
      <c r="R2491" s="5" t="s">
        <v>27</v>
      </c>
      <c r="S2491" s="5">
        <v>72</v>
      </c>
      <c r="T2491" s="5" t="s">
        <v>22</v>
      </c>
      <c r="U2491" s="5" t="s">
        <v>23</v>
      </c>
      <c r="V2491" s="5" t="s">
        <v>24</v>
      </c>
      <c r="W2491" s="12">
        <v>329</v>
      </c>
      <c r="X2491" s="7" t="str">
        <f t="shared" si="156"/>
        <v>NP</v>
      </c>
      <c r="Y2491" s="5">
        <f t="shared" si="157"/>
        <v>234.5</v>
      </c>
      <c r="AI2491">
        <f>VLOOKUP(A2491,NP!$A:$B,2,FALSE)</f>
        <v>234.5</v>
      </c>
      <c r="AJ2491">
        <f t="shared" si="158"/>
        <v>234.5</v>
      </c>
      <c r="AK2491">
        <f>VLOOKUP(F2491,Kondition!$B$4:$AG$31,27,FALSE)*100</f>
        <v>28.000000000000004</v>
      </c>
      <c r="AL2491" t="e">
        <f t="shared" si="159"/>
        <v>#REF!</v>
      </c>
      <c r="AM2491">
        <v>19</v>
      </c>
    </row>
    <row r="2492" spans="1:39" x14ac:dyDescent="0.3">
      <c r="A2492" s="5">
        <v>10278077</v>
      </c>
      <c r="B2492" s="6">
        <v>3286341003215</v>
      </c>
      <c r="C2492" s="5" t="s">
        <v>77</v>
      </c>
      <c r="D2492" s="5" t="s">
        <v>2668</v>
      </c>
      <c r="E2492" s="12">
        <v>374</v>
      </c>
      <c r="F2492" s="5" t="s">
        <v>65</v>
      </c>
      <c r="G2492" s="5">
        <v>2454519</v>
      </c>
      <c r="H2492" s="36" t="s">
        <v>77</v>
      </c>
      <c r="I2492" s="5">
        <v>245</v>
      </c>
      <c r="J2492" s="5">
        <v>45</v>
      </c>
      <c r="K2492" s="5">
        <v>19</v>
      </c>
      <c r="L2492" s="5" t="s">
        <v>2654</v>
      </c>
      <c r="M2492" s="5">
        <v>102</v>
      </c>
      <c r="N2492" s="5"/>
      <c r="O2492" s="5" t="s">
        <v>25</v>
      </c>
      <c r="P2492" s="5" t="s">
        <v>45</v>
      </c>
      <c r="Q2492" s="5" t="s">
        <v>21</v>
      </c>
      <c r="R2492" s="5" t="s">
        <v>27</v>
      </c>
      <c r="S2492" s="5">
        <v>72</v>
      </c>
      <c r="T2492" s="5" t="s">
        <v>22</v>
      </c>
      <c r="U2492" s="5" t="s">
        <v>23</v>
      </c>
      <c r="V2492" s="5" t="s">
        <v>24</v>
      </c>
      <c r="W2492" s="12">
        <v>374</v>
      </c>
      <c r="X2492" s="7" t="str">
        <f t="shared" si="156"/>
        <v>NP</v>
      </c>
      <c r="Y2492" s="5">
        <f t="shared" si="157"/>
        <v>209</v>
      </c>
      <c r="AI2492">
        <f>VLOOKUP(A2492,NP!$A:$B,2,FALSE)</f>
        <v>209</v>
      </c>
      <c r="AJ2492">
        <f t="shared" si="158"/>
        <v>209</v>
      </c>
      <c r="AK2492">
        <f>VLOOKUP(F2492,Kondition!$B$4:$AG$31,21,FALSE)*100</f>
        <v>43</v>
      </c>
      <c r="AL2492" t="e">
        <f t="shared" si="159"/>
        <v>#REF!</v>
      </c>
      <c r="AM2492">
        <v>19</v>
      </c>
    </row>
    <row r="2493" spans="1:39" x14ac:dyDescent="0.3">
      <c r="A2493" s="5">
        <v>10278081</v>
      </c>
      <c r="B2493" s="6">
        <v>3286341003314</v>
      </c>
      <c r="C2493" s="5" t="s">
        <v>77</v>
      </c>
      <c r="D2493" s="5" t="s">
        <v>2667</v>
      </c>
      <c r="E2493" s="12">
        <v>296</v>
      </c>
      <c r="F2493" s="5" t="s">
        <v>65</v>
      </c>
      <c r="G2493" s="5">
        <v>2455018</v>
      </c>
      <c r="H2493" s="36" t="s">
        <v>77</v>
      </c>
      <c r="I2493" s="5">
        <v>245</v>
      </c>
      <c r="J2493" s="5">
        <v>50</v>
      </c>
      <c r="K2493" s="5">
        <v>18</v>
      </c>
      <c r="L2493" s="5" t="s">
        <v>2654</v>
      </c>
      <c r="M2493" s="5">
        <v>100</v>
      </c>
      <c r="N2493" s="5"/>
      <c r="O2493" s="5" t="s">
        <v>19</v>
      </c>
      <c r="P2493" s="5" t="s">
        <v>45</v>
      </c>
      <c r="Q2493" s="5" t="s">
        <v>21</v>
      </c>
      <c r="R2493" s="5" t="s">
        <v>27</v>
      </c>
      <c r="S2493" s="5">
        <v>72</v>
      </c>
      <c r="T2493" s="5" t="s">
        <v>22</v>
      </c>
      <c r="U2493" s="5" t="s">
        <v>23</v>
      </c>
      <c r="V2493" s="5" t="s">
        <v>24</v>
      </c>
      <c r="W2493" s="12">
        <v>296</v>
      </c>
      <c r="X2493" s="7" t="str">
        <f t="shared" si="156"/>
        <v>NP</v>
      </c>
      <c r="Y2493" s="5">
        <f t="shared" si="157"/>
        <v>173</v>
      </c>
      <c r="AI2493">
        <f>VLOOKUP(A2493,NP!$A:$B,2,FALSE)</f>
        <v>173</v>
      </c>
      <c r="AJ2493">
        <f t="shared" si="158"/>
        <v>173</v>
      </c>
      <c r="AK2493">
        <f>VLOOKUP(F2493,Kondition!$B$4:$AG$31,18,FALSE)*100</f>
        <v>37</v>
      </c>
      <c r="AL2493" t="e">
        <f t="shared" si="159"/>
        <v>#REF!</v>
      </c>
      <c r="AM2493">
        <v>17</v>
      </c>
    </row>
    <row r="2494" spans="1:39" x14ac:dyDescent="0.3">
      <c r="A2494" s="5">
        <v>11012371</v>
      </c>
      <c r="B2494" s="6">
        <v>4019238003789</v>
      </c>
      <c r="C2494" s="5" t="s">
        <v>76</v>
      </c>
      <c r="D2494" s="5" t="s">
        <v>3409</v>
      </c>
      <c r="E2494" s="12">
        <v>329</v>
      </c>
      <c r="F2494" s="5" t="s">
        <v>18</v>
      </c>
      <c r="G2494" s="5">
        <v>2654021</v>
      </c>
      <c r="H2494" s="36" t="s">
        <v>76</v>
      </c>
      <c r="I2494" s="5">
        <v>265</v>
      </c>
      <c r="J2494" s="5">
        <v>40</v>
      </c>
      <c r="K2494" s="5">
        <v>21</v>
      </c>
      <c r="L2494" s="5" t="s">
        <v>3349</v>
      </c>
      <c r="M2494" s="5">
        <v>105</v>
      </c>
      <c r="N2494" s="5"/>
      <c r="O2494" s="5" t="s">
        <v>25</v>
      </c>
      <c r="P2494" s="5"/>
      <c r="Q2494" s="5" t="s">
        <v>21</v>
      </c>
      <c r="R2494" s="5" t="s">
        <v>21</v>
      </c>
      <c r="S2494" s="5">
        <v>73</v>
      </c>
      <c r="T2494" s="5" t="s">
        <v>22</v>
      </c>
      <c r="U2494" s="5" t="s">
        <v>23</v>
      </c>
      <c r="V2494" s="5" t="s">
        <v>24</v>
      </c>
      <c r="W2494" s="12">
        <v>329</v>
      </c>
      <c r="X2494" s="7" t="str">
        <f t="shared" si="156"/>
        <v>NP</v>
      </c>
      <c r="Y2494" s="5">
        <f t="shared" si="157"/>
        <v>234.5</v>
      </c>
      <c r="AI2494">
        <f>VLOOKUP(A2494,NP!$A:$B,2,FALSE)</f>
        <v>234.5</v>
      </c>
      <c r="AJ2494">
        <f t="shared" si="158"/>
        <v>234.5</v>
      </c>
      <c r="AK2494">
        <f>VLOOKUP(F2494,Kondition!$B$4:$AG$31,27,FALSE)*100</f>
        <v>28.000000000000004</v>
      </c>
      <c r="AL2494" t="e">
        <f t="shared" si="159"/>
        <v>#REF!</v>
      </c>
      <c r="AM2494">
        <v>19</v>
      </c>
    </row>
    <row r="2495" spans="1:39" x14ac:dyDescent="0.3">
      <c r="A2495" s="5">
        <v>10017127</v>
      </c>
      <c r="B2495" s="6">
        <v>4019238525472</v>
      </c>
      <c r="C2495" s="5" t="s">
        <v>76</v>
      </c>
      <c r="D2495" s="5" t="s">
        <v>161</v>
      </c>
      <c r="E2495" s="12">
        <v>247</v>
      </c>
      <c r="F2495" s="5" t="s">
        <v>18</v>
      </c>
      <c r="G2495" s="5">
        <v>2354019</v>
      </c>
      <c r="H2495" s="36" t="s">
        <v>76</v>
      </c>
      <c r="I2495" s="5">
        <v>235</v>
      </c>
      <c r="J2495" s="5">
        <v>40</v>
      </c>
      <c r="K2495" s="5">
        <v>19</v>
      </c>
      <c r="L2495" s="5" t="s">
        <v>122</v>
      </c>
      <c r="M2495" s="5">
        <v>92</v>
      </c>
      <c r="N2495" s="5"/>
      <c r="O2495" s="5" t="s">
        <v>25</v>
      </c>
      <c r="P2495" s="5"/>
      <c r="Q2495" s="5" t="s">
        <v>20</v>
      </c>
      <c r="R2495" s="5" t="s">
        <v>21</v>
      </c>
      <c r="S2495" s="5">
        <v>72</v>
      </c>
      <c r="T2495" s="5" t="s">
        <v>22</v>
      </c>
      <c r="U2495" s="5" t="s">
        <v>23</v>
      </c>
      <c r="V2495" s="5" t="s">
        <v>24</v>
      </c>
      <c r="W2495" s="12">
        <v>247</v>
      </c>
      <c r="X2495" s="7">
        <f t="shared" si="156"/>
        <v>0.28000000000000003</v>
      </c>
      <c r="Y2495" s="5">
        <f t="shared" si="157"/>
        <v>177.84</v>
      </c>
      <c r="AI2495" t="e">
        <f>VLOOKUP(A2495,NP!$A:$B,2,FALSE)</f>
        <v>#N/A</v>
      </c>
      <c r="AJ2495">
        <f t="shared" si="158"/>
        <v>0</v>
      </c>
      <c r="AK2495">
        <f>VLOOKUP(F2495,Kondition!$B$4:$AG$31,21,FALSE)*100</f>
        <v>28.000000000000004</v>
      </c>
      <c r="AL2495" t="e">
        <f t="shared" si="159"/>
        <v>#REF!</v>
      </c>
      <c r="AM2495">
        <v>19</v>
      </c>
    </row>
    <row r="2496" spans="1:39" x14ac:dyDescent="0.3">
      <c r="A2496" s="5">
        <v>11304522</v>
      </c>
      <c r="B2496" s="6">
        <v>4032344794990</v>
      </c>
      <c r="C2496" s="5" t="s">
        <v>76</v>
      </c>
      <c r="D2496" s="5" t="s">
        <v>4122</v>
      </c>
      <c r="E2496" s="12">
        <v>74.5</v>
      </c>
      <c r="F2496" s="5" t="s">
        <v>72</v>
      </c>
      <c r="G2496" s="5">
        <v>2255516</v>
      </c>
      <c r="H2496" s="36" t="s">
        <v>76</v>
      </c>
      <c r="I2496" s="5">
        <v>225</v>
      </c>
      <c r="J2496" s="5">
        <v>55</v>
      </c>
      <c r="K2496" s="5">
        <v>16</v>
      </c>
      <c r="L2496" s="5" t="s">
        <v>3894</v>
      </c>
      <c r="M2496" s="5">
        <v>99</v>
      </c>
      <c r="N2496" s="5"/>
      <c r="O2496" s="5" t="s">
        <v>19</v>
      </c>
      <c r="P2496" s="5"/>
      <c r="Q2496" s="5" t="s">
        <v>26</v>
      </c>
      <c r="R2496" s="5" t="s">
        <v>21</v>
      </c>
      <c r="S2496" s="5">
        <v>72</v>
      </c>
      <c r="T2496" s="5" t="s">
        <v>22</v>
      </c>
      <c r="U2496" s="5" t="s">
        <v>23</v>
      </c>
      <c r="V2496" s="5" t="s">
        <v>24</v>
      </c>
      <c r="W2496" s="12">
        <v>74.5</v>
      </c>
      <c r="X2496" s="7">
        <f t="shared" si="156"/>
        <v>0.01</v>
      </c>
      <c r="Y2496" s="5">
        <f t="shared" si="157"/>
        <v>73.754999999999995</v>
      </c>
      <c r="AI2496" t="e">
        <f>VLOOKUP(A2496,NP!$A:$B,2,FALSE)</f>
        <v>#N/A</v>
      </c>
      <c r="AJ2496">
        <f t="shared" si="158"/>
        <v>0</v>
      </c>
      <c r="AK2496">
        <f>VLOOKUP(F2496,Kondition!$B$4:$AG$31,12,FALSE)*100</f>
        <v>1</v>
      </c>
      <c r="AL2496" t="e">
        <f t="shared" si="159"/>
        <v>#REF!</v>
      </c>
      <c r="AM2496">
        <v>16</v>
      </c>
    </row>
    <row r="2497" spans="1:39" x14ac:dyDescent="0.3">
      <c r="A2497" s="5">
        <v>11304082</v>
      </c>
      <c r="B2497" s="6">
        <v>4032344795386</v>
      </c>
      <c r="C2497" s="5" t="s">
        <v>76</v>
      </c>
      <c r="D2497" s="5" t="s">
        <v>4085</v>
      </c>
      <c r="E2497" s="12">
        <v>75.5</v>
      </c>
      <c r="F2497" s="5" t="s">
        <v>72</v>
      </c>
      <c r="G2497" s="5">
        <v>2254517</v>
      </c>
      <c r="H2497" s="36" t="s">
        <v>76</v>
      </c>
      <c r="I2497" s="5">
        <v>225</v>
      </c>
      <c r="J2497" s="5">
        <v>45</v>
      </c>
      <c r="K2497" s="5">
        <v>17</v>
      </c>
      <c r="L2497" s="5" t="s">
        <v>3894</v>
      </c>
      <c r="M2497" s="5">
        <v>94</v>
      </c>
      <c r="N2497" s="5"/>
      <c r="O2497" s="5" t="s">
        <v>19</v>
      </c>
      <c r="P2497" s="5"/>
      <c r="Q2497" s="5" t="s">
        <v>26</v>
      </c>
      <c r="R2497" s="5" t="s">
        <v>21</v>
      </c>
      <c r="S2497" s="5">
        <v>72</v>
      </c>
      <c r="T2497" s="5" t="s">
        <v>22</v>
      </c>
      <c r="U2497" s="5" t="s">
        <v>23</v>
      </c>
      <c r="V2497" s="5" t="s">
        <v>24</v>
      </c>
      <c r="W2497" s="12">
        <v>75.5</v>
      </c>
      <c r="X2497" s="7">
        <f t="shared" si="156"/>
        <v>0.01</v>
      </c>
      <c r="Y2497" s="5">
        <f t="shared" si="157"/>
        <v>74.745000000000005</v>
      </c>
      <c r="AI2497" t="e">
        <f>VLOOKUP(A2497,NP!$A:$B,2,FALSE)</f>
        <v>#N/A</v>
      </c>
      <c r="AJ2497">
        <f t="shared" si="158"/>
        <v>0</v>
      </c>
      <c r="AK2497">
        <f>VLOOKUP(F2497,Kondition!$B$4:$AG$31,15,FALSE)*100</f>
        <v>1</v>
      </c>
      <c r="AL2497" t="e">
        <f t="shared" si="159"/>
        <v>#REF!</v>
      </c>
      <c r="AM2497">
        <v>17</v>
      </c>
    </row>
    <row r="2498" spans="1:39" x14ac:dyDescent="0.3">
      <c r="A2498" s="5">
        <v>10018365</v>
      </c>
      <c r="B2498" s="6">
        <v>4019238601701</v>
      </c>
      <c r="C2498" s="5" t="s">
        <v>76</v>
      </c>
      <c r="D2498" s="5" t="s">
        <v>187</v>
      </c>
      <c r="E2498" s="12">
        <v>216.5</v>
      </c>
      <c r="F2498" s="5" t="s">
        <v>18</v>
      </c>
      <c r="G2498" s="5">
        <v>2255018</v>
      </c>
      <c r="H2498" s="36" t="s">
        <v>76</v>
      </c>
      <c r="I2498" s="5">
        <v>225</v>
      </c>
      <c r="J2498" s="5">
        <v>50</v>
      </c>
      <c r="K2498" s="5">
        <v>18</v>
      </c>
      <c r="L2498" s="5" t="s">
        <v>122</v>
      </c>
      <c r="M2498" s="5">
        <v>99</v>
      </c>
      <c r="N2498" s="5"/>
      <c r="O2498" s="5" t="s">
        <v>19</v>
      </c>
      <c r="P2498" s="5"/>
      <c r="Q2498" s="5" t="s">
        <v>26</v>
      </c>
      <c r="R2498" s="5" t="s">
        <v>21</v>
      </c>
      <c r="S2498" s="5">
        <v>72</v>
      </c>
      <c r="T2498" s="5" t="s">
        <v>22</v>
      </c>
      <c r="U2498" s="5" t="s">
        <v>23</v>
      </c>
      <c r="V2498" s="5" t="s">
        <v>24</v>
      </c>
      <c r="W2498" s="12">
        <v>216.5</v>
      </c>
      <c r="X2498" s="7">
        <f t="shared" si="156"/>
        <v>0.23</v>
      </c>
      <c r="Y2498" s="5">
        <f t="shared" si="157"/>
        <v>166.70500000000001</v>
      </c>
      <c r="AI2498" t="e">
        <f>VLOOKUP(A2498,NP!$A:$B,2,FALSE)</f>
        <v>#N/A</v>
      </c>
      <c r="AJ2498">
        <f t="shared" si="158"/>
        <v>0</v>
      </c>
      <c r="AK2498">
        <f>VLOOKUP(F2498,Kondition!$B$4:$AG$31,18,FALSE)*100</f>
        <v>23</v>
      </c>
      <c r="AL2498" t="e">
        <f t="shared" si="159"/>
        <v>#REF!</v>
      </c>
      <c r="AM2498">
        <v>17</v>
      </c>
    </row>
    <row r="2499" spans="1:39" x14ac:dyDescent="0.3">
      <c r="A2499" s="5">
        <v>10010636</v>
      </c>
      <c r="B2499" s="6">
        <v>4019238311648</v>
      </c>
      <c r="C2499" s="5" t="s">
        <v>76</v>
      </c>
      <c r="D2499" s="5" t="s">
        <v>81</v>
      </c>
      <c r="E2499" s="12">
        <v>216.5</v>
      </c>
      <c r="F2499" s="5" t="s">
        <v>18</v>
      </c>
      <c r="G2499" s="5">
        <v>2454517</v>
      </c>
      <c r="H2499" s="36" t="s">
        <v>76</v>
      </c>
      <c r="I2499" s="5">
        <v>245</v>
      </c>
      <c r="J2499" s="5">
        <v>45</v>
      </c>
      <c r="K2499" s="5">
        <v>17</v>
      </c>
      <c r="L2499" s="5" t="s">
        <v>79</v>
      </c>
      <c r="M2499" s="5">
        <v>99</v>
      </c>
      <c r="N2499" s="5"/>
      <c r="O2499" s="5" t="s">
        <v>25</v>
      </c>
      <c r="P2499" s="5"/>
      <c r="Q2499" s="5" t="s">
        <v>26</v>
      </c>
      <c r="R2499" s="5" t="s">
        <v>21</v>
      </c>
      <c r="S2499" s="5">
        <v>72</v>
      </c>
      <c r="T2499" s="5" t="s">
        <v>22</v>
      </c>
      <c r="U2499" s="5" t="s">
        <v>23</v>
      </c>
      <c r="V2499" s="5" t="s">
        <v>24</v>
      </c>
      <c r="W2499" s="12">
        <v>216.5</v>
      </c>
      <c r="X2499" s="7">
        <f t="shared" si="156"/>
        <v>0.23</v>
      </c>
      <c r="Y2499" s="5">
        <f t="shared" si="157"/>
        <v>166.70500000000001</v>
      </c>
      <c r="AI2499" t="e">
        <f>VLOOKUP(A2499,NP!$A:$B,2,FALSE)</f>
        <v>#N/A</v>
      </c>
      <c r="AJ2499">
        <f t="shared" si="158"/>
        <v>0</v>
      </c>
      <c r="AK2499">
        <f>VLOOKUP(F2499,Kondition!$B$4:$AG$31,15,FALSE)*100</f>
        <v>23</v>
      </c>
      <c r="AL2499" t="e">
        <f t="shared" si="159"/>
        <v>#REF!</v>
      </c>
      <c r="AM2499">
        <v>17</v>
      </c>
    </row>
    <row r="2500" spans="1:39" x14ac:dyDescent="0.3">
      <c r="A2500" s="5">
        <v>11010045</v>
      </c>
      <c r="B2500" s="6">
        <v>4019238691559</v>
      </c>
      <c r="C2500" s="5" t="s">
        <v>2294</v>
      </c>
      <c r="D2500" s="5" t="s">
        <v>5829</v>
      </c>
      <c r="E2500" s="12">
        <v>217</v>
      </c>
      <c r="F2500" s="5" t="s">
        <v>18</v>
      </c>
      <c r="G2500" s="5">
        <v>2355018</v>
      </c>
      <c r="H2500" s="36" t="s">
        <v>2294</v>
      </c>
      <c r="I2500" s="5">
        <v>235</v>
      </c>
      <c r="J2500" s="5">
        <v>50</v>
      </c>
      <c r="K2500" s="5">
        <v>18</v>
      </c>
      <c r="L2500" s="5" t="s">
        <v>202</v>
      </c>
      <c r="M2500" s="5">
        <v>101</v>
      </c>
      <c r="N2500" s="5"/>
      <c r="O2500" s="5" t="s">
        <v>25</v>
      </c>
      <c r="P2500" s="5"/>
      <c r="Q2500" s="5" t="s">
        <v>21</v>
      </c>
      <c r="R2500" s="5" t="s">
        <v>21</v>
      </c>
      <c r="S2500" s="5">
        <v>72</v>
      </c>
      <c r="T2500" s="5" t="s">
        <v>22</v>
      </c>
      <c r="U2500" s="5" t="s">
        <v>23</v>
      </c>
      <c r="V2500" s="5" t="s">
        <v>24</v>
      </c>
      <c r="W2500" s="12">
        <v>217</v>
      </c>
      <c r="X2500" s="7">
        <f t="shared" si="156"/>
        <v>0.23</v>
      </c>
      <c r="Y2500" s="5">
        <f t="shared" si="157"/>
        <v>167.09</v>
      </c>
      <c r="AI2500" t="e">
        <f>VLOOKUP(A2500,NP!$A:$B,2,FALSE)</f>
        <v>#N/A</v>
      </c>
      <c r="AJ2500">
        <f t="shared" si="158"/>
        <v>0</v>
      </c>
      <c r="AK2500">
        <f>VLOOKUP(F2500,Kondition!$B$4:$AG$31,18,FALSE)*100</f>
        <v>23</v>
      </c>
      <c r="AL2500" t="e">
        <f t="shared" si="159"/>
        <v>#REF!</v>
      </c>
      <c r="AM2500">
        <v>17</v>
      </c>
    </row>
    <row r="2501" spans="1:39" x14ac:dyDescent="0.3">
      <c r="A2501" s="5">
        <v>11304520</v>
      </c>
      <c r="B2501" s="6">
        <v>4032344795546</v>
      </c>
      <c r="C2501" s="5" t="s">
        <v>76</v>
      </c>
      <c r="D2501" s="5" t="s">
        <v>4120</v>
      </c>
      <c r="E2501" s="12">
        <v>76</v>
      </c>
      <c r="F2501" s="5" t="s">
        <v>72</v>
      </c>
      <c r="G2501" s="5">
        <v>2254018</v>
      </c>
      <c r="H2501" s="36" t="s">
        <v>76</v>
      </c>
      <c r="I2501" s="5">
        <v>225</v>
      </c>
      <c r="J2501" s="5">
        <v>40</v>
      </c>
      <c r="K2501" s="5">
        <v>18</v>
      </c>
      <c r="L2501" s="5" t="s">
        <v>3894</v>
      </c>
      <c r="M2501" s="5">
        <v>92</v>
      </c>
      <c r="N2501" s="5"/>
      <c r="O2501" s="5" t="s">
        <v>25</v>
      </c>
      <c r="P2501" s="5"/>
      <c r="Q2501" s="5" t="s">
        <v>26</v>
      </c>
      <c r="R2501" s="5" t="s">
        <v>21</v>
      </c>
      <c r="S2501" s="5">
        <v>72</v>
      </c>
      <c r="T2501" s="5" t="s">
        <v>22</v>
      </c>
      <c r="U2501" s="5" t="s">
        <v>23</v>
      </c>
      <c r="V2501" s="5" t="s">
        <v>24</v>
      </c>
      <c r="W2501" s="12">
        <v>76</v>
      </c>
      <c r="X2501" s="7">
        <f t="shared" si="156"/>
        <v>0.01</v>
      </c>
      <c r="Y2501" s="5">
        <f t="shared" si="157"/>
        <v>75.239999999999995</v>
      </c>
      <c r="AI2501" t="e">
        <f>VLOOKUP(A2501,NP!$A:$B,2,FALSE)</f>
        <v>#N/A</v>
      </c>
      <c r="AJ2501">
        <f t="shared" si="158"/>
        <v>0</v>
      </c>
      <c r="AK2501">
        <f>VLOOKUP(F2501,Kondition!$B$4:$AG$31,18,FALSE)*100</f>
        <v>1</v>
      </c>
      <c r="AL2501" t="e">
        <f t="shared" si="159"/>
        <v>#REF!</v>
      </c>
      <c r="AM2501">
        <v>17</v>
      </c>
    </row>
    <row r="2502" spans="1:39" x14ac:dyDescent="0.3">
      <c r="A2502" s="5">
        <v>11010073</v>
      </c>
      <c r="B2502" s="6">
        <v>4019238661224</v>
      </c>
      <c r="C2502" s="5" t="s">
        <v>76</v>
      </c>
      <c r="D2502" s="5" t="s">
        <v>3213</v>
      </c>
      <c r="E2502" s="12">
        <v>217</v>
      </c>
      <c r="F2502" s="5" t="s">
        <v>18</v>
      </c>
      <c r="G2502" s="5">
        <v>2256017</v>
      </c>
      <c r="H2502" s="36" t="s">
        <v>76</v>
      </c>
      <c r="I2502" s="5">
        <v>225</v>
      </c>
      <c r="J2502" s="5">
        <v>60</v>
      </c>
      <c r="K2502" s="5">
        <v>17</v>
      </c>
      <c r="L2502" s="5" t="s">
        <v>3205</v>
      </c>
      <c r="M2502" s="5">
        <v>103</v>
      </c>
      <c r="N2502" s="5"/>
      <c r="O2502" s="5" t="s">
        <v>33</v>
      </c>
      <c r="P2502" s="5"/>
      <c r="Q2502" s="5"/>
      <c r="R2502" s="5"/>
      <c r="S2502" s="5"/>
      <c r="T2502" s="5"/>
      <c r="U2502" s="5"/>
      <c r="V2502" s="5"/>
      <c r="W2502" s="12">
        <v>217</v>
      </c>
      <c r="X2502" s="7">
        <f t="shared" si="156"/>
        <v>0.23</v>
      </c>
      <c r="Y2502" s="5">
        <f t="shared" si="157"/>
        <v>167.09</v>
      </c>
      <c r="AI2502" t="e">
        <f>VLOOKUP(A2502,NP!$A:$B,2,FALSE)</f>
        <v>#N/A</v>
      </c>
      <c r="AJ2502">
        <f t="shared" si="158"/>
        <v>0</v>
      </c>
      <c r="AK2502">
        <f>VLOOKUP(F2502,Kondition!$B$4:$AG$31,15,FALSE)*100</f>
        <v>23</v>
      </c>
      <c r="AL2502" t="e">
        <f t="shared" si="159"/>
        <v>#REF!</v>
      </c>
      <c r="AM2502">
        <v>17</v>
      </c>
    </row>
    <row r="2503" spans="1:39" x14ac:dyDescent="0.3">
      <c r="A2503" s="5">
        <v>11010623</v>
      </c>
      <c r="B2503" s="6">
        <v>4019238743302</v>
      </c>
      <c r="C2503" s="5" t="s">
        <v>4929</v>
      </c>
      <c r="D2503" s="5" t="s">
        <v>5871</v>
      </c>
      <c r="E2503" s="12">
        <v>217</v>
      </c>
      <c r="F2503" s="5" t="s">
        <v>18</v>
      </c>
      <c r="G2503" s="5">
        <v>2256017</v>
      </c>
      <c r="H2503" s="36" t="s">
        <v>4929</v>
      </c>
      <c r="I2503" s="5">
        <v>225</v>
      </c>
      <c r="J2503" s="5">
        <v>60</v>
      </c>
      <c r="K2503" s="5">
        <v>17</v>
      </c>
      <c r="L2503" s="5" t="s">
        <v>122</v>
      </c>
      <c r="M2503" s="5">
        <v>99</v>
      </c>
      <c r="N2503" s="5"/>
      <c r="O2503" s="5" t="s">
        <v>19</v>
      </c>
      <c r="P2503" s="5" t="s">
        <v>36</v>
      </c>
      <c r="Q2503" s="5" t="s">
        <v>26</v>
      </c>
      <c r="R2503" s="5" t="s">
        <v>21</v>
      </c>
      <c r="S2503" s="5">
        <v>72</v>
      </c>
      <c r="T2503" s="5" t="s">
        <v>22</v>
      </c>
      <c r="U2503" s="5" t="s">
        <v>23</v>
      </c>
      <c r="V2503" s="5" t="s">
        <v>24</v>
      </c>
      <c r="W2503" s="12">
        <v>217</v>
      </c>
      <c r="X2503" s="7">
        <f t="shared" si="156"/>
        <v>0.23</v>
      </c>
      <c r="Y2503" s="5">
        <f t="shared" si="157"/>
        <v>167.09</v>
      </c>
      <c r="AI2503" t="e">
        <f>VLOOKUP(A2503,NP!$A:$B,2,FALSE)</f>
        <v>#N/A</v>
      </c>
      <c r="AJ2503">
        <f t="shared" si="158"/>
        <v>0</v>
      </c>
      <c r="AK2503">
        <f>VLOOKUP(F2503,Kondition!$B$4:$AG$31,15,FALSE)*100</f>
        <v>23</v>
      </c>
      <c r="AL2503" t="e">
        <f t="shared" si="159"/>
        <v>#REF!</v>
      </c>
      <c r="AM2503">
        <v>17</v>
      </c>
    </row>
    <row r="2504" spans="1:39" x14ac:dyDescent="0.3">
      <c r="A2504" s="5">
        <v>10230790</v>
      </c>
      <c r="B2504" s="6">
        <v>4024067787816</v>
      </c>
      <c r="C2504" s="5" t="s">
        <v>76</v>
      </c>
      <c r="D2504" s="5" t="s">
        <v>2376</v>
      </c>
      <c r="E2504" s="12">
        <v>190</v>
      </c>
      <c r="F2504" s="5" t="s">
        <v>63</v>
      </c>
      <c r="G2504" s="5">
        <v>2454519</v>
      </c>
      <c r="H2504" s="36" t="s">
        <v>76</v>
      </c>
      <c r="I2504" s="5">
        <v>245</v>
      </c>
      <c r="J2504" s="5">
        <v>45</v>
      </c>
      <c r="K2504" s="5">
        <v>19</v>
      </c>
      <c r="L2504" s="5" t="s">
        <v>2327</v>
      </c>
      <c r="M2504" s="5">
        <v>102</v>
      </c>
      <c r="N2504" s="5"/>
      <c r="O2504" s="5" t="s">
        <v>25</v>
      </c>
      <c r="P2504" s="5"/>
      <c r="Q2504" s="5" t="s">
        <v>26</v>
      </c>
      <c r="R2504" s="5" t="s">
        <v>21</v>
      </c>
      <c r="S2504" s="5">
        <v>72</v>
      </c>
      <c r="T2504" s="5" t="s">
        <v>22</v>
      </c>
      <c r="U2504" s="5" t="s">
        <v>23</v>
      </c>
      <c r="V2504" s="5" t="s">
        <v>24</v>
      </c>
      <c r="W2504" s="12">
        <v>190</v>
      </c>
      <c r="X2504" s="7">
        <f t="shared" si="156"/>
        <v>0.25</v>
      </c>
      <c r="Y2504" s="5">
        <f t="shared" si="157"/>
        <v>142.5</v>
      </c>
      <c r="AI2504" t="e">
        <f>VLOOKUP(A2504,NP!$A:$B,2,FALSE)</f>
        <v>#N/A</v>
      </c>
      <c r="AJ2504">
        <f t="shared" si="158"/>
        <v>0</v>
      </c>
      <c r="AK2504">
        <f>VLOOKUP(F2504,Kondition!$B$4:$AG$31,21,FALSE)*100</f>
        <v>25</v>
      </c>
      <c r="AL2504" t="e">
        <f t="shared" si="159"/>
        <v>#REF!</v>
      </c>
      <c r="AM2504">
        <v>19</v>
      </c>
    </row>
    <row r="2505" spans="1:39" x14ac:dyDescent="0.3">
      <c r="A2505" s="5">
        <v>11298523</v>
      </c>
      <c r="B2505" s="6">
        <v>4032344002613</v>
      </c>
      <c r="C2505" s="5" t="s">
        <v>2294</v>
      </c>
      <c r="D2505" s="5" t="s">
        <v>6185</v>
      </c>
      <c r="E2505" s="12">
        <v>79</v>
      </c>
      <c r="F2505" s="5" t="s">
        <v>72</v>
      </c>
      <c r="G2505" s="5">
        <v>2156517</v>
      </c>
      <c r="H2505" s="36" t="s">
        <v>2294</v>
      </c>
      <c r="I2505" s="5">
        <v>215</v>
      </c>
      <c r="J2505" s="5">
        <v>65</v>
      </c>
      <c r="K2505" s="5">
        <v>17</v>
      </c>
      <c r="L2505" s="5" t="s">
        <v>6175</v>
      </c>
      <c r="M2505" s="5">
        <v>99</v>
      </c>
      <c r="N2505" s="5"/>
      <c r="O2505" s="5" t="s">
        <v>25</v>
      </c>
      <c r="P2505" s="5"/>
      <c r="Q2505" s="5" t="s">
        <v>21</v>
      </c>
      <c r="R2505" s="5" t="s">
        <v>21</v>
      </c>
      <c r="S2505" s="5">
        <v>72</v>
      </c>
      <c r="T2505" s="5" t="s">
        <v>22</v>
      </c>
      <c r="U2505" s="5" t="s">
        <v>23</v>
      </c>
      <c r="V2505" s="5" t="s">
        <v>24</v>
      </c>
      <c r="W2505" s="12">
        <v>79</v>
      </c>
      <c r="X2505" s="7">
        <f t="shared" si="156"/>
        <v>0.01</v>
      </c>
      <c r="Y2505" s="5">
        <f t="shared" si="157"/>
        <v>78.209999999999994</v>
      </c>
      <c r="AI2505" t="e">
        <f>VLOOKUP(A2505,NP!$A:$B,2,FALSE)</f>
        <v>#N/A</v>
      </c>
      <c r="AJ2505">
        <f t="shared" si="158"/>
        <v>0</v>
      </c>
      <c r="AK2505">
        <f>VLOOKUP(F2505,Kondition!$B$4:$AG$31,15,FALSE)*100</f>
        <v>1</v>
      </c>
      <c r="AL2505" t="e">
        <f t="shared" si="159"/>
        <v>#REF!</v>
      </c>
      <c r="AM2505">
        <v>17</v>
      </c>
    </row>
    <row r="2506" spans="1:39" x14ac:dyDescent="0.3">
      <c r="A2506" s="5">
        <v>11304083</v>
      </c>
      <c r="B2506" s="6">
        <v>4032344795393</v>
      </c>
      <c r="C2506" s="5" t="s">
        <v>76</v>
      </c>
      <c r="D2506" s="5" t="s">
        <v>4086</v>
      </c>
      <c r="E2506" s="12">
        <v>77</v>
      </c>
      <c r="F2506" s="5" t="s">
        <v>72</v>
      </c>
      <c r="G2506" s="5">
        <v>2254517</v>
      </c>
      <c r="H2506" s="36" t="s">
        <v>76</v>
      </c>
      <c r="I2506" s="5">
        <v>225</v>
      </c>
      <c r="J2506" s="5">
        <v>45</v>
      </c>
      <c r="K2506" s="5">
        <v>17</v>
      </c>
      <c r="L2506" s="5" t="s">
        <v>3894</v>
      </c>
      <c r="M2506" s="5">
        <v>94</v>
      </c>
      <c r="N2506" s="5"/>
      <c r="O2506" s="5" t="s">
        <v>25</v>
      </c>
      <c r="P2506" s="5"/>
      <c r="Q2506" s="5" t="s">
        <v>26</v>
      </c>
      <c r="R2506" s="5" t="s">
        <v>21</v>
      </c>
      <c r="S2506" s="5">
        <v>72</v>
      </c>
      <c r="T2506" s="5" t="s">
        <v>22</v>
      </c>
      <c r="U2506" s="5" t="s">
        <v>23</v>
      </c>
      <c r="V2506" s="5" t="s">
        <v>24</v>
      </c>
      <c r="W2506" s="12">
        <v>77</v>
      </c>
      <c r="X2506" s="7">
        <f t="shared" si="156"/>
        <v>0.01</v>
      </c>
      <c r="Y2506" s="5">
        <f t="shared" si="157"/>
        <v>76.23</v>
      </c>
      <c r="AI2506" t="e">
        <f>VLOOKUP(A2506,NP!$A:$B,2,FALSE)</f>
        <v>#N/A</v>
      </c>
      <c r="AJ2506">
        <f t="shared" si="158"/>
        <v>0</v>
      </c>
      <c r="AK2506">
        <f>VLOOKUP(F2506,Kondition!$B$4:$AG$31,15,FALSE)*100</f>
        <v>1</v>
      </c>
      <c r="AL2506" t="e">
        <f t="shared" si="159"/>
        <v>#REF!</v>
      </c>
      <c r="AM2506">
        <v>17</v>
      </c>
    </row>
    <row r="2507" spans="1:39" x14ac:dyDescent="0.3">
      <c r="A2507" s="5">
        <v>10278672</v>
      </c>
      <c r="B2507" s="6">
        <v>3286340936613</v>
      </c>
      <c r="C2507" s="5" t="s">
        <v>77</v>
      </c>
      <c r="D2507" s="5" t="s">
        <v>2749</v>
      </c>
      <c r="E2507" s="12">
        <v>232</v>
      </c>
      <c r="F2507" s="5" t="s">
        <v>65</v>
      </c>
      <c r="G2507" s="5">
        <v>2254518</v>
      </c>
      <c r="H2507" s="36" t="s">
        <v>77</v>
      </c>
      <c r="I2507" s="5">
        <v>225</v>
      </c>
      <c r="J2507" s="5">
        <v>45</v>
      </c>
      <c r="K2507" s="5">
        <v>18</v>
      </c>
      <c r="L2507" s="5" t="s">
        <v>2654</v>
      </c>
      <c r="M2507" s="5">
        <v>91</v>
      </c>
      <c r="N2507" s="5"/>
      <c r="O2507" s="5" t="s">
        <v>19</v>
      </c>
      <c r="P2507" s="5" t="s">
        <v>66</v>
      </c>
      <c r="Q2507" s="5" t="s">
        <v>21</v>
      </c>
      <c r="R2507" s="5" t="s">
        <v>27</v>
      </c>
      <c r="S2507" s="5">
        <v>71</v>
      </c>
      <c r="T2507" s="5" t="s">
        <v>22</v>
      </c>
      <c r="U2507" s="5" t="s">
        <v>23</v>
      </c>
      <c r="V2507" s="5" t="s">
        <v>24</v>
      </c>
      <c r="W2507" s="12">
        <v>232</v>
      </c>
      <c r="X2507" s="7" t="str">
        <f t="shared" si="156"/>
        <v>NP</v>
      </c>
      <c r="Y2507" s="5">
        <f t="shared" si="157"/>
        <v>143.5</v>
      </c>
      <c r="AI2507">
        <f>VLOOKUP(A2507,NP!$A:$B,2,FALSE)</f>
        <v>143.5</v>
      </c>
      <c r="AJ2507">
        <f t="shared" si="158"/>
        <v>143.5</v>
      </c>
      <c r="AK2507">
        <f>VLOOKUP(F2507,Kondition!$B$4:$AG$31,18,FALSE)*100</f>
        <v>37</v>
      </c>
      <c r="AL2507" t="e">
        <f t="shared" si="159"/>
        <v>#REF!</v>
      </c>
      <c r="AM2507">
        <v>17</v>
      </c>
    </row>
    <row r="2508" spans="1:39" x14ac:dyDescent="0.3">
      <c r="A2508" s="5">
        <v>10279213</v>
      </c>
      <c r="B2508" s="6">
        <v>3286341002713</v>
      </c>
      <c r="C2508" s="5" t="s">
        <v>77</v>
      </c>
      <c r="D2508" s="5" t="s">
        <v>2750</v>
      </c>
      <c r="E2508" s="12">
        <v>228.5</v>
      </c>
      <c r="F2508" s="5" t="s">
        <v>65</v>
      </c>
      <c r="G2508" s="5">
        <v>2254518</v>
      </c>
      <c r="H2508" s="36" t="s">
        <v>77</v>
      </c>
      <c r="I2508" s="5">
        <v>225</v>
      </c>
      <c r="J2508" s="5">
        <v>45</v>
      </c>
      <c r="K2508" s="5">
        <v>18</v>
      </c>
      <c r="L2508" s="5" t="s">
        <v>2654</v>
      </c>
      <c r="M2508" s="5">
        <v>95</v>
      </c>
      <c r="N2508" s="5"/>
      <c r="O2508" s="5" t="s">
        <v>19</v>
      </c>
      <c r="P2508" s="5" t="s">
        <v>45</v>
      </c>
      <c r="Q2508" s="5" t="s">
        <v>21</v>
      </c>
      <c r="R2508" s="5" t="s">
        <v>27</v>
      </c>
      <c r="S2508" s="5">
        <v>72</v>
      </c>
      <c r="T2508" s="5" t="s">
        <v>22</v>
      </c>
      <c r="U2508" s="5" t="s">
        <v>23</v>
      </c>
      <c r="V2508" s="5" t="s">
        <v>24</v>
      </c>
      <c r="W2508" s="12">
        <v>228.5</v>
      </c>
      <c r="X2508" s="7" t="str">
        <f t="shared" si="156"/>
        <v>NP</v>
      </c>
      <c r="Y2508" s="5">
        <f t="shared" si="157"/>
        <v>141.5</v>
      </c>
      <c r="AI2508">
        <f>VLOOKUP(A2508,NP!$A:$B,2,FALSE)</f>
        <v>141.5</v>
      </c>
      <c r="AJ2508">
        <f t="shared" si="158"/>
        <v>141.5</v>
      </c>
      <c r="AK2508">
        <f>VLOOKUP(F2508,Kondition!$B$4:$AG$31,18,FALSE)*100</f>
        <v>37</v>
      </c>
      <c r="AL2508" t="e">
        <f t="shared" si="159"/>
        <v>#REF!</v>
      </c>
      <c r="AM2508">
        <v>17</v>
      </c>
    </row>
    <row r="2509" spans="1:39" x14ac:dyDescent="0.3">
      <c r="A2509" s="5">
        <v>10279214</v>
      </c>
      <c r="B2509" s="6">
        <v>3286341000016</v>
      </c>
      <c r="C2509" s="5" t="s">
        <v>77</v>
      </c>
      <c r="D2509" s="5" t="s">
        <v>2751</v>
      </c>
      <c r="E2509" s="12">
        <v>233.5</v>
      </c>
      <c r="F2509" s="5" t="s">
        <v>65</v>
      </c>
      <c r="G2509" s="5">
        <v>2255017</v>
      </c>
      <c r="H2509" s="36" t="s">
        <v>77</v>
      </c>
      <c r="I2509" s="5">
        <v>225</v>
      </c>
      <c r="J2509" s="5">
        <v>50</v>
      </c>
      <c r="K2509" s="5">
        <v>17</v>
      </c>
      <c r="L2509" s="5" t="s">
        <v>2654</v>
      </c>
      <c r="M2509" s="5">
        <v>98</v>
      </c>
      <c r="N2509" s="5"/>
      <c r="O2509" s="5" t="s">
        <v>19</v>
      </c>
      <c r="P2509" s="5" t="s">
        <v>45</v>
      </c>
      <c r="Q2509" s="5" t="s">
        <v>21</v>
      </c>
      <c r="R2509" s="5" t="s">
        <v>27</v>
      </c>
      <c r="S2509" s="5">
        <v>72</v>
      </c>
      <c r="T2509" s="5" t="s">
        <v>22</v>
      </c>
      <c r="U2509" s="5" t="s">
        <v>23</v>
      </c>
      <c r="V2509" s="5" t="s">
        <v>24</v>
      </c>
      <c r="W2509" s="12">
        <v>233.5</v>
      </c>
      <c r="X2509" s="7" t="str">
        <f t="shared" si="156"/>
        <v>NP</v>
      </c>
      <c r="Y2509" s="5">
        <f t="shared" si="157"/>
        <v>144</v>
      </c>
      <c r="AI2509">
        <f>VLOOKUP(A2509,NP!$A:$B,2,FALSE)</f>
        <v>144</v>
      </c>
      <c r="AJ2509">
        <f t="shared" si="158"/>
        <v>144</v>
      </c>
      <c r="AK2509">
        <f>VLOOKUP(F2509,Kondition!$B$4:$AG$31,15,FALSE)*100</f>
        <v>37</v>
      </c>
      <c r="AL2509" t="e">
        <f t="shared" si="159"/>
        <v>#REF!</v>
      </c>
      <c r="AM2509">
        <v>17</v>
      </c>
    </row>
    <row r="2510" spans="1:39" x14ac:dyDescent="0.3">
      <c r="A2510" s="5">
        <v>10017880</v>
      </c>
      <c r="B2510" s="6">
        <v>4019238566499</v>
      </c>
      <c r="C2510" s="5" t="s">
        <v>4286</v>
      </c>
      <c r="D2510" s="5" t="s">
        <v>4298</v>
      </c>
      <c r="E2510" s="12">
        <v>202</v>
      </c>
      <c r="F2510" s="5" t="s">
        <v>18</v>
      </c>
      <c r="G2510" s="5">
        <v>2356516</v>
      </c>
      <c r="H2510" s="36" t="s">
        <v>4286</v>
      </c>
      <c r="I2510" s="5">
        <v>235</v>
      </c>
      <c r="J2510" s="5">
        <v>65</v>
      </c>
      <c r="K2510" s="5">
        <v>16</v>
      </c>
      <c r="L2510" s="5" t="s">
        <v>95</v>
      </c>
      <c r="M2510" s="5">
        <v>118</v>
      </c>
      <c r="N2510" s="5">
        <v>116</v>
      </c>
      <c r="O2510" s="5" t="s">
        <v>50</v>
      </c>
      <c r="P2510" s="5"/>
      <c r="Q2510" s="5" t="s">
        <v>21</v>
      </c>
      <c r="R2510" s="5" t="s">
        <v>21</v>
      </c>
      <c r="S2510" s="5">
        <v>73</v>
      </c>
      <c r="T2510" s="5" t="s">
        <v>22</v>
      </c>
      <c r="U2510" s="5" t="s">
        <v>23</v>
      </c>
      <c r="V2510" s="5" t="s">
        <v>4279</v>
      </c>
      <c r="W2510" s="12">
        <v>202</v>
      </c>
      <c r="X2510" s="7">
        <f t="shared" si="156"/>
        <v>0.23</v>
      </c>
      <c r="Y2510" s="5">
        <f t="shared" si="157"/>
        <v>155.54</v>
      </c>
      <c r="AI2510" t="e">
        <f>VLOOKUP(A2510,NP!$A:$B,2,FALSE)</f>
        <v>#N/A</v>
      </c>
      <c r="AJ2510">
        <f t="shared" si="158"/>
        <v>0</v>
      </c>
      <c r="AK2510">
        <f>VLOOKUP(F2510,Kondition!$B$4:$AG$31,12,FALSE)*100</f>
        <v>23</v>
      </c>
      <c r="AL2510" t="e">
        <f t="shared" si="159"/>
        <v>#REF!</v>
      </c>
      <c r="AM2510">
        <v>16</v>
      </c>
    </row>
    <row r="2511" spans="1:39" x14ac:dyDescent="0.3">
      <c r="A2511" s="5">
        <v>10279328</v>
      </c>
      <c r="B2511" s="6">
        <v>3286340999915</v>
      </c>
      <c r="C2511" s="5" t="s">
        <v>77</v>
      </c>
      <c r="D2511" s="5" t="s">
        <v>2754</v>
      </c>
      <c r="E2511" s="12">
        <v>166.5</v>
      </c>
      <c r="F2511" s="5" t="s">
        <v>65</v>
      </c>
      <c r="G2511" s="5">
        <v>2056016</v>
      </c>
      <c r="H2511" s="36" t="s">
        <v>77</v>
      </c>
      <c r="I2511" s="5">
        <v>205</v>
      </c>
      <c r="J2511" s="5">
        <v>60</v>
      </c>
      <c r="K2511" s="5">
        <v>16</v>
      </c>
      <c r="L2511" s="5" t="s">
        <v>2654</v>
      </c>
      <c r="M2511" s="5">
        <v>96</v>
      </c>
      <c r="N2511" s="5"/>
      <c r="O2511" s="5" t="s">
        <v>19</v>
      </c>
      <c r="P2511" s="5" t="s">
        <v>45</v>
      </c>
      <c r="Q2511" s="5" t="s">
        <v>21</v>
      </c>
      <c r="R2511" s="5" t="s">
        <v>27</v>
      </c>
      <c r="S2511" s="5">
        <v>72</v>
      </c>
      <c r="T2511" s="5" t="s">
        <v>22</v>
      </c>
      <c r="U2511" s="5" t="s">
        <v>23</v>
      </c>
      <c r="V2511" s="5" t="s">
        <v>24</v>
      </c>
      <c r="W2511" s="12">
        <v>166.5</v>
      </c>
      <c r="X2511" s="7">
        <f t="shared" si="156"/>
        <v>0.37</v>
      </c>
      <c r="Y2511" s="5">
        <f t="shared" si="157"/>
        <v>104.895</v>
      </c>
      <c r="AI2511" t="e">
        <f>VLOOKUP(A2511,NP!$A:$B,2,FALSE)</f>
        <v>#N/A</v>
      </c>
      <c r="AJ2511">
        <f t="shared" si="158"/>
        <v>0</v>
      </c>
      <c r="AK2511">
        <f>VLOOKUP(F2511,Kondition!$B$4:$AG$31,12,FALSE)*100</f>
        <v>37</v>
      </c>
      <c r="AL2511" t="e">
        <f t="shared" si="159"/>
        <v>#REF!</v>
      </c>
      <c r="AM2511">
        <v>16</v>
      </c>
    </row>
    <row r="2512" spans="1:39" x14ac:dyDescent="0.3">
      <c r="A2512" s="5">
        <v>10292279</v>
      </c>
      <c r="B2512" s="6">
        <v>4032344349060</v>
      </c>
      <c r="C2512" s="5" t="s">
        <v>2294</v>
      </c>
      <c r="D2512" s="5" t="s">
        <v>5701</v>
      </c>
      <c r="E2512" s="12">
        <v>80</v>
      </c>
      <c r="F2512" s="5" t="s">
        <v>72</v>
      </c>
      <c r="G2512" s="5">
        <v>1958015</v>
      </c>
      <c r="H2512" s="36" t="s">
        <v>2294</v>
      </c>
      <c r="I2512" s="5">
        <v>195</v>
      </c>
      <c r="J2512" s="5">
        <v>80</v>
      </c>
      <c r="K2512" s="5">
        <v>15</v>
      </c>
      <c r="L2512" s="5" t="s">
        <v>5700</v>
      </c>
      <c r="M2512" s="5">
        <v>96</v>
      </c>
      <c r="N2512" s="5"/>
      <c r="O2512" s="5" t="s">
        <v>33</v>
      </c>
      <c r="P2512" s="5"/>
      <c r="Q2512" s="5" t="s">
        <v>20</v>
      </c>
      <c r="R2512" s="5" t="s">
        <v>21</v>
      </c>
      <c r="S2512" s="5">
        <v>72</v>
      </c>
      <c r="T2512" s="5" t="s">
        <v>22</v>
      </c>
      <c r="U2512" s="5" t="s">
        <v>23</v>
      </c>
      <c r="V2512" s="5" t="s">
        <v>24</v>
      </c>
      <c r="W2512" s="12">
        <v>80</v>
      </c>
      <c r="X2512" s="7">
        <f t="shared" si="156"/>
        <v>0.05</v>
      </c>
      <c r="Y2512" s="5">
        <f t="shared" si="157"/>
        <v>76</v>
      </c>
      <c r="AI2512" t="e">
        <f>VLOOKUP(A2512,NP!$A:$B,2,FALSE)</f>
        <v>#N/A</v>
      </c>
      <c r="AJ2512">
        <f t="shared" si="158"/>
        <v>0</v>
      </c>
      <c r="AK2512">
        <f>VLOOKUP(F2512,Kondition!$B$4:$AG$31,9,FALSE)*100</f>
        <v>5</v>
      </c>
      <c r="AL2512" t="e">
        <f t="shared" si="159"/>
        <v>#REF!</v>
      </c>
      <c r="AM2512">
        <v>16</v>
      </c>
    </row>
    <row r="2513" spans="1:39" x14ac:dyDescent="0.3">
      <c r="A2513" s="5">
        <v>11011484</v>
      </c>
      <c r="B2513" s="6">
        <v>4019238797435</v>
      </c>
      <c r="C2513" s="5" t="s">
        <v>76</v>
      </c>
      <c r="D2513" s="5" t="s">
        <v>3338</v>
      </c>
      <c r="E2513" s="12">
        <v>217.5</v>
      </c>
      <c r="F2513" s="5" t="s">
        <v>18</v>
      </c>
      <c r="G2513" s="5">
        <v>2256018</v>
      </c>
      <c r="H2513" s="36" t="s">
        <v>76</v>
      </c>
      <c r="I2513" s="5">
        <v>225</v>
      </c>
      <c r="J2513" s="5">
        <v>60</v>
      </c>
      <c r="K2513" s="5">
        <v>18</v>
      </c>
      <c r="L2513" s="5" t="s">
        <v>202</v>
      </c>
      <c r="M2513" s="5">
        <v>104</v>
      </c>
      <c r="N2513" s="5"/>
      <c r="O2513" s="5" t="s">
        <v>25</v>
      </c>
      <c r="P2513" s="5"/>
      <c r="Q2513" s="5" t="s">
        <v>21</v>
      </c>
      <c r="R2513" s="5" t="s">
        <v>27</v>
      </c>
      <c r="S2513" s="5">
        <v>72</v>
      </c>
      <c r="T2513" s="5" t="s">
        <v>22</v>
      </c>
      <c r="U2513" s="5" t="s">
        <v>23</v>
      </c>
      <c r="V2513" s="5" t="s">
        <v>24</v>
      </c>
      <c r="W2513" s="12">
        <v>217.5</v>
      </c>
      <c r="X2513" s="7">
        <f t="shared" si="156"/>
        <v>0.23</v>
      </c>
      <c r="Y2513" s="5">
        <f t="shared" si="157"/>
        <v>167.47499999999999</v>
      </c>
      <c r="AI2513" t="e">
        <f>VLOOKUP(A2513,NP!$A:$B,2,FALSE)</f>
        <v>#N/A</v>
      </c>
      <c r="AJ2513">
        <f t="shared" si="158"/>
        <v>0</v>
      </c>
      <c r="AK2513">
        <f>VLOOKUP(F2513,Kondition!$B$4:$AG$31,18,FALSE)*100</f>
        <v>23</v>
      </c>
      <c r="AL2513" t="e">
        <f t="shared" si="159"/>
        <v>#REF!</v>
      </c>
      <c r="AM2513">
        <v>17</v>
      </c>
    </row>
    <row r="2514" spans="1:39" x14ac:dyDescent="0.3">
      <c r="A2514" s="5">
        <v>11304513</v>
      </c>
      <c r="B2514" s="6">
        <v>4032344795522</v>
      </c>
      <c r="C2514" s="5" t="s">
        <v>76</v>
      </c>
      <c r="D2514" s="5" t="s">
        <v>4116</v>
      </c>
      <c r="E2514" s="12">
        <v>78</v>
      </c>
      <c r="F2514" s="5" t="s">
        <v>72</v>
      </c>
      <c r="G2514" s="5">
        <v>2155017</v>
      </c>
      <c r="H2514" s="36" t="s">
        <v>76</v>
      </c>
      <c r="I2514" s="5">
        <v>215</v>
      </c>
      <c r="J2514" s="5">
        <v>50</v>
      </c>
      <c r="K2514" s="5">
        <v>17</v>
      </c>
      <c r="L2514" s="5" t="s">
        <v>3894</v>
      </c>
      <c r="M2514" s="5">
        <v>95</v>
      </c>
      <c r="N2514" s="5"/>
      <c r="O2514" s="5" t="s">
        <v>25</v>
      </c>
      <c r="P2514" s="5"/>
      <c r="Q2514" s="5" t="s">
        <v>26</v>
      </c>
      <c r="R2514" s="5" t="s">
        <v>21</v>
      </c>
      <c r="S2514" s="5">
        <v>72</v>
      </c>
      <c r="T2514" s="5" t="s">
        <v>22</v>
      </c>
      <c r="U2514" s="5" t="s">
        <v>23</v>
      </c>
      <c r="V2514" s="5" t="s">
        <v>24</v>
      </c>
      <c r="W2514" s="12">
        <v>78</v>
      </c>
      <c r="X2514" s="7">
        <f t="shared" si="156"/>
        <v>0.01</v>
      </c>
      <c r="Y2514" s="5">
        <f t="shared" si="157"/>
        <v>77.22</v>
      </c>
      <c r="AI2514" t="e">
        <f>VLOOKUP(A2514,NP!$A:$B,2,FALSE)</f>
        <v>#N/A</v>
      </c>
      <c r="AJ2514">
        <f t="shared" si="158"/>
        <v>0</v>
      </c>
      <c r="AK2514">
        <f>VLOOKUP(F2514,Kondition!$B$4:$AG$31,15,FALSE)*100</f>
        <v>1</v>
      </c>
      <c r="AL2514" t="e">
        <f t="shared" si="159"/>
        <v>#REF!</v>
      </c>
      <c r="AM2514">
        <v>17</v>
      </c>
    </row>
    <row r="2515" spans="1:39" x14ac:dyDescent="0.3">
      <c r="A2515" s="5">
        <v>10019163</v>
      </c>
      <c r="B2515" s="6">
        <v>4019238629545</v>
      </c>
      <c r="C2515" s="5" t="s">
        <v>4929</v>
      </c>
      <c r="D2515" s="5" t="s">
        <v>4952</v>
      </c>
      <c r="E2515" s="12">
        <v>248.5</v>
      </c>
      <c r="F2515" s="5" t="s">
        <v>18</v>
      </c>
      <c r="G2515" s="5">
        <v>2355519</v>
      </c>
      <c r="H2515" s="36" t="s">
        <v>4929</v>
      </c>
      <c r="I2515" s="5">
        <v>235</v>
      </c>
      <c r="J2515" s="5">
        <v>55</v>
      </c>
      <c r="K2515" s="5">
        <v>19</v>
      </c>
      <c r="L2515" s="5" t="s">
        <v>202</v>
      </c>
      <c r="M2515" s="5">
        <v>101</v>
      </c>
      <c r="N2515" s="5"/>
      <c r="O2515" s="5" t="s">
        <v>19</v>
      </c>
      <c r="P2515" s="5" t="s">
        <v>36</v>
      </c>
      <c r="Q2515" s="5" t="s">
        <v>26</v>
      </c>
      <c r="R2515" s="5" t="s">
        <v>21</v>
      </c>
      <c r="S2515" s="5">
        <v>72</v>
      </c>
      <c r="T2515" s="5" t="s">
        <v>22</v>
      </c>
      <c r="U2515" s="5" t="s">
        <v>23</v>
      </c>
      <c r="V2515" s="5" t="s">
        <v>24</v>
      </c>
      <c r="W2515" s="12">
        <v>248.5</v>
      </c>
      <c r="X2515" s="7">
        <f t="shared" si="156"/>
        <v>0.28000000000000003</v>
      </c>
      <c r="Y2515" s="5">
        <f t="shared" si="157"/>
        <v>178.92</v>
      </c>
      <c r="AI2515" t="e">
        <f>VLOOKUP(A2515,NP!$A:$B,2,FALSE)</f>
        <v>#N/A</v>
      </c>
      <c r="AJ2515">
        <f t="shared" si="158"/>
        <v>0</v>
      </c>
      <c r="AK2515">
        <f>VLOOKUP(F2515,Kondition!$B$4:$AG$31,21,FALSE)*100</f>
        <v>28.000000000000004</v>
      </c>
      <c r="AL2515" t="e">
        <f t="shared" si="159"/>
        <v>#REF!</v>
      </c>
      <c r="AM2515">
        <v>19</v>
      </c>
    </row>
    <row r="2516" spans="1:39" x14ac:dyDescent="0.3">
      <c r="A2516" s="5">
        <v>11010665</v>
      </c>
      <c r="B2516" s="6">
        <v>4019238744675</v>
      </c>
      <c r="C2516" s="5" t="s">
        <v>2294</v>
      </c>
      <c r="D2516" s="5" t="s">
        <v>5884</v>
      </c>
      <c r="E2516" s="12">
        <v>292.5</v>
      </c>
      <c r="F2516" s="5" t="s">
        <v>18</v>
      </c>
      <c r="G2516" s="5">
        <v>2554520</v>
      </c>
      <c r="H2516" s="36" t="s">
        <v>2294</v>
      </c>
      <c r="I2516" s="5">
        <v>255</v>
      </c>
      <c r="J2516" s="5">
        <v>45</v>
      </c>
      <c r="K2516" s="5">
        <v>20</v>
      </c>
      <c r="L2516" s="5" t="s">
        <v>202</v>
      </c>
      <c r="M2516" s="5">
        <v>105</v>
      </c>
      <c r="N2516" s="5"/>
      <c r="O2516" s="5" t="s">
        <v>25</v>
      </c>
      <c r="P2516" s="5"/>
      <c r="Q2516" s="5" t="s">
        <v>21</v>
      </c>
      <c r="R2516" s="5" t="s">
        <v>21</v>
      </c>
      <c r="S2516" s="5">
        <v>73</v>
      </c>
      <c r="T2516" s="5" t="s">
        <v>22</v>
      </c>
      <c r="U2516" s="5" t="s">
        <v>23</v>
      </c>
      <c r="V2516" s="5" t="s">
        <v>24</v>
      </c>
      <c r="W2516" s="12">
        <v>292.5</v>
      </c>
      <c r="X2516" s="7">
        <f t="shared" si="156"/>
        <v>0.28000000000000003</v>
      </c>
      <c r="Y2516" s="5">
        <f t="shared" si="157"/>
        <v>210.6</v>
      </c>
      <c r="AI2516" t="e">
        <f>VLOOKUP(A2516,NP!$A:$B,2,FALSE)</f>
        <v>#N/A</v>
      </c>
      <c r="AJ2516">
        <f t="shared" si="158"/>
        <v>0</v>
      </c>
      <c r="AK2516">
        <f>VLOOKUP(F2516,Kondition!$B$4:$AG$309,24,FALSE)*100</f>
        <v>28.000000000000004</v>
      </c>
      <c r="AL2516" t="e">
        <f t="shared" si="159"/>
        <v>#REF!</v>
      </c>
      <c r="AM2516">
        <v>19</v>
      </c>
    </row>
    <row r="2517" spans="1:39" x14ac:dyDescent="0.3">
      <c r="A2517" s="5">
        <v>11304087</v>
      </c>
      <c r="B2517" s="6">
        <v>4032344695242</v>
      </c>
      <c r="C2517" s="5" t="s">
        <v>4286</v>
      </c>
      <c r="D2517" s="5" t="s">
        <v>4888</v>
      </c>
      <c r="E2517" s="12">
        <v>79</v>
      </c>
      <c r="F2517" s="5" t="s">
        <v>72</v>
      </c>
      <c r="G2517" s="5">
        <v>1957516</v>
      </c>
      <c r="H2517" s="36" t="s">
        <v>4286</v>
      </c>
      <c r="I2517" s="5">
        <v>195</v>
      </c>
      <c r="J2517" s="5">
        <v>75</v>
      </c>
      <c r="K2517" s="5">
        <v>16</v>
      </c>
      <c r="L2517" s="5" t="s">
        <v>4849</v>
      </c>
      <c r="M2517" s="5">
        <v>107</v>
      </c>
      <c r="N2517" s="5">
        <v>105</v>
      </c>
      <c r="O2517" s="5" t="s">
        <v>50</v>
      </c>
      <c r="P2517" s="5"/>
      <c r="Q2517" s="5" t="s">
        <v>26</v>
      </c>
      <c r="R2517" s="5" t="s">
        <v>21</v>
      </c>
      <c r="S2517" s="5">
        <v>73</v>
      </c>
      <c r="T2517" s="5" t="s">
        <v>22</v>
      </c>
      <c r="U2517" s="5" t="s">
        <v>23</v>
      </c>
      <c r="V2517" s="5" t="s">
        <v>4279</v>
      </c>
      <c r="W2517" s="12">
        <v>79</v>
      </c>
      <c r="X2517" s="7">
        <f t="shared" si="156"/>
        <v>0.01</v>
      </c>
      <c r="Y2517" s="5">
        <f t="shared" si="157"/>
        <v>78.209999999999994</v>
      </c>
      <c r="AI2517" t="e">
        <f>VLOOKUP(A2517,NP!$A:$B,2,FALSE)</f>
        <v>#N/A</v>
      </c>
      <c r="AJ2517">
        <f t="shared" si="158"/>
        <v>0</v>
      </c>
      <c r="AK2517">
        <f>VLOOKUP(F2517,Kondition!$B$4:$AG$31,12,FALSE)*100</f>
        <v>1</v>
      </c>
      <c r="AL2517" t="e">
        <f t="shared" si="159"/>
        <v>#REF!</v>
      </c>
      <c r="AM2517">
        <v>16</v>
      </c>
    </row>
    <row r="2518" spans="1:39" x14ac:dyDescent="0.3">
      <c r="A2518" s="5">
        <v>11011306</v>
      </c>
      <c r="B2518" s="6">
        <v>4019238768411</v>
      </c>
      <c r="C2518" s="5" t="s">
        <v>76</v>
      </c>
      <c r="D2518" s="5" t="s">
        <v>3306</v>
      </c>
      <c r="E2518" s="12">
        <v>218</v>
      </c>
      <c r="F2518" s="5" t="s">
        <v>18</v>
      </c>
      <c r="G2518" s="5">
        <v>2055518</v>
      </c>
      <c r="H2518" s="36" t="s">
        <v>76</v>
      </c>
      <c r="I2518" s="5">
        <v>205</v>
      </c>
      <c r="J2518" s="5">
        <v>55</v>
      </c>
      <c r="K2518" s="5">
        <v>18</v>
      </c>
      <c r="L2518" s="5" t="s">
        <v>122</v>
      </c>
      <c r="M2518" s="5">
        <v>96</v>
      </c>
      <c r="N2518" s="5"/>
      <c r="O2518" s="5" t="s">
        <v>19</v>
      </c>
      <c r="P2518" s="5"/>
      <c r="Q2518" s="5" t="s">
        <v>27</v>
      </c>
      <c r="R2518" s="5" t="s">
        <v>21</v>
      </c>
      <c r="S2518" s="5">
        <v>72</v>
      </c>
      <c r="T2518" s="5" t="s">
        <v>22</v>
      </c>
      <c r="U2518" s="5" t="s">
        <v>23</v>
      </c>
      <c r="V2518" s="5" t="s">
        <v>24</v>
      </c>
      <c r="W2518" s="12">
        <v>218</v>
      </c>
      <c r="X2518" s="7">
        <f t="shared" si="156"/>
        <v>0.23</v>
      </c>
      <c r="Y2518" s="5">
        <f t="shared" si="157"/>
        <v>167.86</v>
      </c>
      <c r="AI2518" t="e">
        <f>VLOOKUP(A2518,NP!$A:$B,2,FALSE)</f>
        <v>#N/A</v>
      </c>
      <c r="AJ2518">
        <f t="shared" si="158"/>
        <v>0</v>
      </c>
      <c r="AK2518">
        <f>VLOOKUP(F2518,Kondition!$B$4:$AG$31,18,FALSE)*100</f>
        <v>23</v>
      </c>
      <c r="AL2518" t="e">
        <f t="shared" si="159"/>
        <v>#REF!</v>
      </c>
      <c r="AM2518">
        <v>17</v>
      </c>
    </row>
    <row r="2519" spans="1:39" x14ac:dyDescent="0.3">
      <c r="A2519" s="5">
        <v>10279894</v>
      </c>
      <c r="B2519" s="6">
        <v>3286340962216</v>
      </c>
      <c r="C2519" s="5" t="s">
        <v>77</v>
      </c>
      <c r="D2519" s="5" t="s">
        <v>2764</v>
      </c>
      <c r="E2519" s="12">
        <v>217.5</v>
      </c>
      <c r="F2519" s="5" t="s">
        <v>65</v>
      </c>
      <c r="G2519" s="5">
        <v>2254517</v>
      </c>
      <c r="H2519" s="36" t="s">
        <v>77</v>
      </c>
      <c r="I2519" s="5">
        <v>225</v>
      </c>
      <c r="J2519" s="5">
        <v>45</v>
      </c>
      <c r="K2519" s="5">
        <v>17</v>
      </c>
      <c r="L2519" s="5" t="s">
        <v>2654</v>
      </c>
      <c r="M2519" s="5">
        <v>91</v>
      </c>
      <c r="N2519" s="5"/>
      <c r="O2519" s="5" t="s">
        <v>19</v>
      </c>
      <c r="P2519" s="5" t="s">
        <v>45</v>
      </c>
      <c r="Q2519" s="5" t="s">
        <v>21</v>
      </c>
      <c r="R2519" s="5" t="s">
        <v>27</v>
      </c>
      <c r="S2519" s="5">
        <v>72</v>
      </c>
      <c r="T2519" s="5" t="s">
        <v>22</v>
      </c>
      <c r="U2519" s="5" t="s">
        <v>23</v>
      </c>
      <c r="V2519" s="5" t="s">
        <v>24</v>
      </c>
      <c r="W2519" s="12">
        <v>217.5</v>
      </c>
      <c r="X2519" s="7" t="str">
        <f t="shared" si="156"/>
        <v>NP</v>
      </c>
      <c r="Y2519" s="5">
        <f t="shared" si="157"/>
        <v>136.5</v>
      </c>
      <c r="AI2519">
        <f>VLOOKUP(A2519,NP!$A:$B,2,FALSE)</f>
        <v>136.5</v>
      </c>
      <c r="AJ2519">
        <f t="shared" si="158"/>
        <v>136.5</v>
      </c>
      <c r="AK2519">
        <f>VLOOKUP(F2519,Kondition!$B$4:$AG$31,15,FALSE)*100</f>
        <v>37</v>
      </c>
      <c r="AL2519" t="e">
        <f t="shared" si="159"/>
        <v>#REF!</v>
      </c>
      <c r="AM2519">
        <v>17</v>
      </c>
    </row>
    <row r="2520" spans="1:39" x14ac:dyDescent="0.3">
      <c r="A2520" s="5">
        <v>11010105</v>
      </c>
      <c r="B2520" s="6">
        <v>4019238691566</v>
      </c>
      <c r="C2520" s="5" t="s">
        <v>2294</v>
      </c>
      <c r="D2520" s="5" t="s">
        <v>5839</v>
      </c>
      <c r="E2520" s="12">
        <v>218</v>
      </c>
      <c r="F2520" s="5" t="s">
        <v>18</v>
      </c>
      <c r="G2520" s="5">
        <v>2355018</v>
      </c>
      <c r="H2520" s="36" t="s">
        <v>2294</v>
      </c>
      <c r="I2520" s="5">
        <v>235</v>
      </c>
      <c r="J2520" s="5">
        <v>50</v>
      </c>
      <c r="K2520" s="5">
        <v>18</v>
      </c>
      <c r="L2520" s="5" t="s">
        <v>202</v>
      </c>
      <c r="M2520" s="5">
        <v>97</v>
      </c>
      <c r="N2520" s="5"/>
      <c r="O2520" s="5" t="s">
        <v>19</v>
      </c>
      <c r="P2520" s="5"/>
      <c r="Q2520" s="5" t="s">
        <v>21</v>
      </c>
      <c r="R2520" s="5" t="s">
        <v>21</v>
      </c>
      <c r="S2520" s="5">
        <v>72</v>
      </c>
      <c r="T2520" s="5" t="s">
        <v>22</v>
      </c>
      <c r="U2520" s="5" t="s">
        <v>23</v>
      </c>
      <c r="V2520" s="5" t="s">
        <v>24</v>
      </c>
      <c r="W2520" s="12">
        <v>218</v>
      </c>
      <c r="X2520" s="7">
        <f t="shared" si="156"/>
        <v>0.23</v>
      </c>
      <c r="Y2520" s="5">
        <f t="shared" si="157"/>
        <v>167.86</v>
      </c>
      <c r="AI2520" t="e">
        <f>VLOOKUP(A2520,NP!$A:$B,2,FALSE)</f>
        <v>#N/A</v>
      </c>
      <c r="AJ2520">
        <f t="shared" si="158"/>
        <v>0</v>
      </c>
      <c r="AK2520">
        <f>VLOOKUP(F2520,Kondition!$B$4:$AG$31,18,FALSE)*100</f>
        <v>23</v>
      </c>
      <c r="AL2520" t="e">
        <f t="shared" si="159"/>
        <v>#REF!</v>
      </c>
      <c r="AM2520">
        <v>17</v>
      </c>
    </row>
    <row r="2521" spans="1:39" x14ac:dyDescent="0.3">
      <c r="A2521" s="5">
        <v>10279920</v>
      </c>
      <c r="B2521" s="6">
        <v>3286341357417</v>
      </c>
      <c r="C2521" s="5" t="s">
        <v>77</v>
      </c>
      <c r="D2521" s="5" t="s">
        <v>2766</v>
      </c>
      <c r="E2521" s="12">
        <v>242.5</v>
      </c>
      <c r="F2521" s="5" t="s">
        <v>65</v>
      </c>
      <c r="G2521" s="5">
        <v>2355518</v>
      </c>
      <c r="H2521" s="36" t="s">
        <v>77</v>
      </c>
      <c r="I2521" s="5">
        <v>235</v>
      </c>
      <c r="J2521" s="5">
        <v>55</v>
      </c>
      <c r="K2521" s="5">
        <v>18</v>
      </c>
      <c r="L2521" s="5" t="s">
        <v>2654</v>
      </c>
      <c r="M2521" s="5">
        <v>104</v>
      </c>
      <c r="N2521" s="5"/>
      <c r="O2521" s="5" t="s">
        <v>38</v>
      </c>
      <c r="P2521" s="5" t="s">
        <v>45</v>
      </c>
      <c r="Q2521" s="5"/>
      <c r="R2521" s="5"/>
      <c r="S2521" s="5"/>
      <c r="T2521" s="5"/>
      <c r="U2521" s="5"/>
      <c r="V2521" s="5"/>
      <c r="W2521" s="12">
        <v>242.5</v>
      </c>
      <c r="X2521" s="7" t="str">
        <f t="shared" si="156"/>
        <v>NP</v>
      </c>
      <c r="Y2521" s="5">
        <f t="shared" si="157"/>
        <v>148</v>
      </c>
      <c r="AI2521">
        <f>VLOOKUP(A2521,NP!$A:$B,2,FALSE)</f>
        <v>148</v>
      </c>
      <c r="AJ2521">
        <f t="shared" si="158"/>
        <v>148</v>
      </c>
      <c r="AK2521">
        <f>VLOOKUP(F2521,Kondition!$B$4:$AG$31,18,FALSE)*100</f>
        <v>37</v>
      </c>
      <c r="AL2521" t="e">
        <f t="shared" si="159"/>
        <v>#REF!</v>
      </c>
      <c r="AM2521">
        <v>17</v>
      </c>
    </row>
    <row r="2522" spans="1:39" x14ac:dyDescent="0.3">
      <c r="A2522" s="5">
        <v>11304507</v>
      </c>
      <c r="B2522" s="6">
        <v>4032344695181</v>
      </c>
      <c r="C2522" s="5" t="s">
        <v>4286</v>
      </c>
      <c r="D2522" s="5" t="s">
        <v>4899</v>
      </c>
      <c r="E2522" s="12">
        <v>79.5</v>
      </c>
      <c r="F2522" s="5" t="s">
        <v>72</v>
      </c>
      <c r="G2522" s="5">
        <v>1956016</v>
      </c>
      <c r="H2522" s="36" t="s">
        <v>4286</v>
      </c>
      <c r="I2522" s="5">
        <v>195</v>
      </c>
      <c r="J2522" s="5">
        <v>60</v>
      </c>
      <c r="K2522" s="5">
        <v>16</v>
      </c>
      <c r="L2522" s="5" t="s">
        <v>4849</v>
      </c>
      <c r="M2522" s="5">
        <v>99</v>
      </c>
      <c r="N2522" s="5">
        <v>97</v>
      </c>
      <c r="O2522" s="5" t="s">
        <v>33</v>
      </c>
      <c r="P2522" s="5"/>
      <c r="Q2522" s="5" t="s">
        <v>26</v>
      </c>
      <c r="R2522" s="5" t="s">
        <v>21</v>
      </c>
      <c r="S2522" s="5">
        <v>73</v>
      </c>
      <c r="T2522" s="5" t="s">
        <v>22</v>
      </c>
      <c r="U2522" s="5" t="s">
        <v>23</v>
      </c>
      <c r="V2522" s="5" t="s">
        <v>4279</v>
      </c>
      <c r="W2522" s="12">
        <v>79.5</v>
      </c>
      <c r="X2522" s="7">
        <f t="shared" si="156"/>
        <v>0.01</v>
      </c>
      <c r="Y2522" s="5">
        <f t="shared" si="157"/>
        <v>78.704999999999998</v>
      </c>
      <c r="AI2522" t="e">
        <f>VLOOKUP(A2522,NP!$A:$B,2,FALSE)</f>
        <v>#N/A</v>
      </c>
      <c r="AJ2522">
        <f t="shared" si="158"/>
        <v>0</v>
      </c>
      <c r="AK2522">
        <f>VLOOKUP(F2522,Kondition!$B$4:$AG$31,12,FALSE)*100</f>
        <v>1</v>
      </c>
      <c r="AL2522" t="e">
        <f t="shared" si="159"/>
        <v>#REF!</v>
      </c>
      <c r="AM2522">
        <v>16</v>
      </c>
    </row>
    <row r="2523" spans="1:39" x14ac:dyDescent="0.3">
      <c r="A2523" s="5">
        <v>10051309</v>
      </c>
      <c r="B2523" s="6">
        <v>4024063001060</v>
      </c>
      <c r="C2523" s="5" t="s">
        <v>2294</v>
      </c>
      <c r="D2523" s="5" t="s">
        <v>5071</v>
      </c>
      <c r="E2523" s="12">
        <v>135.5</v>
      </c>
      <c r="F2523" s="5" t="s">
        <v>51</v>
      </c>
      <c r="G2523" s="5">
        <v>2355019</v>
      </c>
      <c r="H2523" s="36" t="s">
        <v>2294</v>
      </c>
      <c r="I2523" s="5">
        <v>235</v>
      </c>
      <c r="J2523" s="5">
        <v>50</v>
      </c>
      <c r="K2523" s="5">
        <v>19</v>
      </c>
      <c r="L2523" s="5" t="s">
        <v>685</v>
      </c>
      <c r="M2523" s="5">
        <v>103</v>
      </c>
      <c r="N2523" s="5"/>
      <c r="O2523" s="5" t="s">
        <v>25</v>
      </c>
      <c r="P2523" s="5"/>
      <c r="Q2523" s="5" t="s">
        <v>26</v>
      </c>
      <c r="R2523" s="5" t="s">
        <v>21</v>
      </c>
      <c r="S2523" s="5">
        <v>72</v>
      </c>
      <c r="T2523" s="5" t="s">
        <v>22</v>
      </c>
      <c r="U2523" s="5" t="s">
        <v>23</v>
      </c>
      <c r="V2523" s="5" t="s">
        <v>24</v>
      </c>
      <c r="W2523" s="12">
        <v>135.5</v>
      </c>
      <c r="X2523" s="7" t="str">
        <f t="shared" si="156"/>
        <v>NP</v>
      </c>
      <c r="Y2523" s="5">
        <f t="shared" si="157"/>
        <v>125.5</v>
      </c>
      <c r="AI2523">
        <f>VLOOKUP(A2523,NP!$A:$B,2,FALSE)</f>
        <v>125.5</v>
      </c>
      <c r="AJ2523">
        <f t="shared" si="158"/>
        <v>125.5</v>
      </c>
      <c r="AK2523">
        <f>VLOOKUP(F2523,Kondition!$B$4:$AG$31,21,FALSE)*100</f>
        <v>7.0000000000000009</v>
      </c>
      <c r="AL2523" t="e">
        <f t="shared" si="159"/>
        <v>#REF!</v>
      </c>
      <c r="AM2523">
        <v>19</v>
      </c>
    </row>
    <row r="2524" spans="1:39" x14ac:dyDescent="0.3">
      <c r="A2524" s="5">
        <v>11011486</v>
      </c>
      <c r="B2524" s="6">
        <v>4019238801446</v>
      </c>
      <c r="C2524" s="5" t="s">
        <v>76</v>
      </c>
      <c r="D2524" s="5" t="s">
        <v>3340</v>
      </c>
      <c r="E2524" s="12">
        <v>249</v>
      </c>
      <c r="F2524" s="5" t="s">
        <v>18</v>
      </c>
      <c r="G2524" s="5">
        <v>2355019</v>
      </c>
      <c r="H2524" s="36" t="s">
        <v>76</v>
      </c>
      <c r="I2524" s="5">
        <v>235</v>
      </c>
      <c r="J2524" s="5">
        <v>50</v>
      </c>
      <c r="K2524" s="5">
        <v>19</v>
      </c>
      <c r="L2524" s="5" t="s">
        <v>202</v>
      </c>
      <c r="M2524" s="5">
        <v>99</v>
      </c>
      <c r="N2524" s="5"/>
      <c r="O2524" s="5" t="s">
        <v>19</v>
      </c>
      <c r="P2524" s="5"/>
      <c r="Q2524" s="5" t="s">
        <v>21</v>
      </c>
      <c r="R2524" s="5" t="s">
        <v>21</v>
      </c>
      <c r="S2524" s="5">
        <v>72</v>
      </c>
      <c r="T2524" s="5" t="s">
        <v>22</v>
      </c>
      <c r="U2524" s="5" t="s">
        <v>23</v>
      </c>
      <c r="V2524" s="5" t="s">
        <v>24</v>
      </c>
      <c r="W2524" s="12">
        <v>249</v>
      </c>
      <c r="X2524" s="7">
        <f t="shared" si="156"/>
        <v>0.28000000000000003</v>
      </c>
      <c r="Y2524" s="5">
        <f t="shared" si="157"/>
        <v>179.28</v>
      </c>
      <c r="AI2524" t="e">
        <f>VLOOKUP(A2524,NP!$A:$B,2,FALSE)</f>
        <v>#N/A</v>
      </c>
      <c r="AJ2524">
        <f t="shared" si="158"/>
        <v>0</v>
      </c>
      <c r="AK2524">
        <f>VLOOKUP(F2524,Kondition!$B$4:$AG$31,21,FALSE)*100</f>
        <v>28.000000000000004</v>
      </c>
      <c r="AL2524" t="e">
        <f t="shared" si="159"/>
        <v>#REF!</v>
      </c>
      <c r="AM2524">
        <v>19</v>
      </c>
    </row>
    <row r="2525" spans="1:39" x14ac:dyDescent="0.3">
      <c r="A2525" s="5">
        <v>11304508</v>
      </c>
      <c r="B2525" s="6">
        <v>4032344795515</v>
      </c>
      <c r="C2525" s="5" t="s">
        <v>76</v>
      </c>
      <c r="D2525" s="5" t="s">
        <v>4112</v>
      </c>
      <c r="E2525" s="12">
        <v>79.5</v>
      </c>
      <c r="F2525" s="5" t="s">
        <v>72</v>
      </c>
      <c r="G2525" s="5">
        <v>2055017</v>
      </c>
      <c r="H2525" s="36" t="s">
        <v>76</v>
      </c>
      <c r="I2525" s="5">
        <v>205</v>
      </c>
      <c r="J2525" s="5">
        <v>50</v>
      </c>
      <c r="K2525" s="5">
        <v>17</v>
      </c>
      <c r="L2525" s="5" t="s">
        <v>3894</v>
      </c>
      <c r="M2525" s="5">
        <v>93</v>
      </c>
      <c r="N2525" s="5"/>
      <c r="O2525" s="5" t="s">
        <v>25</v>
      </c>
      <c r="P2525" s="5"/>
      <c r="Q2525" s="5" t="s">
        <v>26</v>
      </c>
      <c r="R2525" s="5" t="s">
        <v>21</v>
      </c>
      <c r="S2525" s="5">
        <v>72</v>
      </c>
      <c r="T2525" s="5" t="s">
        <v>22</v>
      </c>
      <c r="U2525" s="5" t="s">
        <v>23</v>
      </c>
      <c r="V2525" s="5" t="s">
        <v>24</v>
      </c>
      <c r="W2525" s="12">
        <v>79.5</v>
      </c>
      <c r="X2525" s="7">
        <f t="shared" si="156"/>
        <v>0.01</v>
      </c>
      <c r="Y2525" s="5">
        <f t="shared" si="157"/>
        <v>78.704999999999998</v>
      </c>
      <c r="AI2525" t="e">
        <f>VLOOKUP(A2525,NP!$A:$B,2,FALSE)</f>
        <v>#N/A</v>
      </c>
      <c r="AJ2525">
        <f t="shared" si="158"/>
        <v>0</v>
      </c>
      <c r="AK2525">
        <f>VLOOKUP(F2525,Kondition!$B$4:$AG$31,15,FALSE)*100</f>
        <v>1</v>
      </c>
      <c r="AL2525" t="e">
        <f t="shared" si="159"/>
        <v>#REF!</v>
      </c>
      <c r="AM2525">
        <v>17</v>
      </c>
    </row>
    <row r="2526" spans="1:39" x14ac:dyDescent="0.3">
      <c r="A2526" s="5">
        <v>11011722</v>
      </c>
      <c r="B2526" s="6">
        <v>4019238798821</v>
      </c>
      <c r="C2526" s="5" t="s">
        <v>76</v>
      </c>
      <c r="D2526" s="5" t="s">
        <v>3354</v>
      </c>
      <c r="E2526" s="12">
        <v>218.5</v>
      </c>
      <c r="F2526" s="5" t="s">
        <v>18</v>
      </c>
      <c r="G2526" s="5">
        <v>2354518</v>
      </c>
      <c r="H2526" s="36" t="s">
        <v>76</v>
      </c>
      <c r="I2526" s="5">
        <v>235</v>
      </c>
      <c r="J2526" s="5">
        <v>45</v>
      </c>
      <c r="K2526" s="5">
        <v>18</v>
      </c>
      <c r="L2526" s="5" t="s">
        <v>202</v>
      </c>
      <c r="M2526" s="5">
        <v>94</v>
      </c>
      <c r="N2526" s="5"/>
      <c r="O2526" s="5" t="s">
        <v>25</v>
      </c>
      <c r="P2526" s="5"/>
      <c r="Q2526" s="5" t="s">
        <v>21</v>
      </c>
      <c r="R2526" s="5" t="s">
        <v>21</v>
      </c>
      <c r="S2526" s="5">
        <v>72</v>
      </c>
      <c r="T2526" s="5" t="s">
        <v>22</v>
      </c>
      <c r="U2526" s="5" t="s">
        <v>23</v>
      </c>
      <c r="V2526" s="5" t="s">
        <v>24</v>
      </c>
      <c r="W2526" s="12">
        <v>218.5</v>
      </c>
      <c r="X2526" s="7">
        <f t="shared" si="156"/>
        <v>0.23</v>
      </c>
      <c r="Y2526" s="5">
        <f t="shared" si="157"/>
        <v>168.245</v>
      </c>
      <c r="AI2526" t="e">
        <f>VLOOKUP(A2526,NP!$A:$B,2,FALSE)</f>
        <v>#N/A</v>
      </c>
      <c r="AJ2526">
        <f t="shared" si="158"/>
        <v>0</v>
      </c>
      <c r="AK2526">
        <f>VLOOKUP(F2526,Kondition!$B$4:$AG$31,18,FALSE)*100</f>
        <v>23</v>
      </c>
      <c r="AL2526" t="e">
        <f t="shared" si="159"/>
        <v>#REF!</v>
      </c>
      <c r="AM2526">
        <v>17</v>
      </c>
    </row>
    <row r="2527" spans="1:39" x14ac:dyDescent="0.3">
      <c r="A2527" s="5">
        <v>11304521</v>
      </c>
      <c r="B2527" s="6">
        <v>4032344795409</v>
      </c>
      <c r="C2527" s="5" t="s">
        <v>76</v>
      </c>
      <c r="D2527" s="5" t="s">
        <v>4121</v>
      </c>
      <c r="E2527" s="12">
        <v>79.5</v>
      </c>
      <c r="F2527" s="5" t="s">
        <v>72</v>
      </c>
      <c r="G2527" s="5">
        <v>2255017</v>
      </c>
      <c r="H2527" s="36" t="s">
        <v>76</v>
      </c>
      <c r="I2527" s="5">
        <v>225</v>
      </c>
      <c r="J2527" s="5">
        <v>50</v>
      </c>
      <c r="K2527" s="5">
        <v>17</v>
      </c>
      <c r="L2527" s="5" t="s">
        <v>3894</v>
      </c>
      <c r="M2527" s="5">
        <v>98</v>
      </c>
      <c r="N2527" s="5"/>
      <c r="O2527" s="5" t="s">
        <v>25</v>
      </c>
      <c r="P2527" s="5"/>
      <c r="Q2527" s="5" t="s">
        <v>26</v>
      </c>
      <c r="R2527" s="5" t="s">
        <v>21</v>
      </c>
      <c r="S2527" s="5">
        <v>72</v>
      </c>
      <c r="T2527" s="5" t="s">
        <v>22</v>
      </c>
      <c r="U2527" s="5" t="s">
        <v>23</v>
      </c>
      <c r="V2527" s="5" t="s">
        <v>24</v>
      </c>
      <c r="W2527" s="12">
        <v>79.5</v>
      </c>
      <c r="X2527" s="7">
        <f t="shared" si="156"/>
        <v>0.01</v>
      </c>
      <c r="Y2527" s="5">
        <f t="shared" si="157"/>
        <v>78.704999999999998</v>
      </c>
      <c r="AI2527" t="e">
        <f>VLOOKUP(A2527,NP!$A:$B,2,FALSE)</f>
        <v>#N/A</v>
      </c>
      <c r="AJ2527">
        <f t="shared" si="158"/>
        <v>0</v>
      </c>
      <c r="AK2527">
        <f>VLOOKUP(F2527,Kondition!$B$4:$AG$31,15,FALSE)*100</f>
        <v>1</v>
      </c>
      <c r="AL2527" t="e">
        <f t="shared" si="159"/>
        <v>#REF!</v>
      </c>
      <c r="AM2527">
        <v>17</v>
      </c>
    </row>
    <row r="2528" spans="1:39" x14ac:dyDescent="0.3">
      <c r="A2528" s="5">
        <v>10011854</v>
      </c>
      <c r="B2528" s="6">
        <v>4019238328790</v>
      </c>
      <c r="C2528" s="5" t="s">
        <v>4286</v>
      </c>
      <c r="D2528" s="5" t="s">
        <v>4290</v>
      </c>
      <c r="E2528" s="12">
        <v>203.5</v>
      </c>
      <c r="F2528" s="5" t="s">
        <v>18</v>
      </c>
      <c r="G2528" s="5">
        <v>2257516</v>
      </c>
      <c r="H2528" s="36" t="s">
        <v>4286</v>
      </c>
      <c r="I2528" s="5">
        <v>225</v>
      </c>
      <c r="J2528" s="5">
        <v>75</v>
      </c>
      <c r="K2528" s="5">
        <v>16</v>
      </c>
      <c r="L2528" s="5" t="s">
        <v>95</v>
      </c>
      <c r="M2528" s="5">
        <v>116</v>
      </c>
      <c r="N2528" s="5">
        <v>114</v>
      </c>
      <c r="O2528" s="5" t="s">
        <v>50</v>
      </c>
      <c r="P2528" s="5"/>
      <c r="Q2528" s="5" t="s">
        <v>26</v>
      </c>
      <c r="R2528" s="5" t="s">
        <v>21</v>
      </c>
      <c r="S2528" s="5">
        <v>73</v>
      </c>
      <c r="T2528" s="5" t="s">
        <v>22</v>
      </c>
      <c r="U2528" s="5" t="s">
        <v>23</v>
      </c>
      <c r="V2528" s="5" t="s">
        <v>4279</v>
      </c>
      <c r="W2528" s="12">
        <v>203.5</v>
      </c>
      <c r="X2528" s="7">
        <f t="shared" si="156"/>
        <v>0.23</v>
      </c>
      <c r="Y2528" s="5">
        <f t="shared" si="157"/>
        <v>156.69499999999999</v>
      </c>
      <c r="AI2528" t="e">
        <f>VLOOKUP(A2528,NP!$A:$B,2,FALSE)</f>
        <v>#N/A</v>
      </c>
      <c r="AJ2528">
        <f t="shared" si="158"/>
        <v>0</v>
      </c>
      <c r="AK2528">
        <f>VLOOKUP(F2528,Kondition!$B$4:$AG$31,12,FALSE)*100</f>
        <v>23</v>
      </c>
      <c r="AL2528" t="e">
        <f t="shared" si="159"/>
        <v>#REF!</v>
      </c>
      <c r="AM2528">
        <v>16</v>
      </c>
    </row>
    <row r="2529" spans="1:39" x14ac:dyDescent="0.3">
      <c r="A2529" s="5">
        <v>11010274</v>
      </c>
      <c r="B2529" s="6">
        <v>4019238715750</v>
      </c>
      <c r="C2529" s="5" t="s">
        <v>4286</v>
      </c>
      <c r="D2529" s="5" t="s">
        <v>4828</v>
      </c>
      <c r="E2529" s="12">
        <v>203.5</v>
      </c>
      <c r="F2529" s="5" t="s">
        <v>18</v>
      </c>
      <c r="G2529" s="5">
        <v>2356516</v>
      </c>
      <c r="H2529" s="36" t="s">
        <v>4286</v>
      </c>
      <c r="I2529" s="5">
        <v>235</v>
      </c>
      <c r="J2529" s="5">
        <v>65</v>
      </c>
      <c r="K2529" s="5">
        <v>16</v>
      </c>
      <c r="L2529" s="5" t="s">
        <v>4302</v>
      </c>
      <c r="M2529" s="5">
        <v>121</v>
      </c>
      <c r="N2529" s="5">
        <v>119</v>
      </c>
      <c r="O2529" s="5" t="s">
        <v>50</v>
      </c>
      <c r="P2529" s="5"/>
      <c r="Q2529" s="5" t="s">
        <v>21</v>
      </c>
      <c r="R2529" s="5" t="s">
        <v>27</v>
      </c>
      <c r="S2529" s="5">
        <v>73</v>
      </c>
      <c r="T2529" s="5" t="s">
        <v>22</v>
      </c>
      <c r="U2529" s="5" t="s">
        <v>23</v>
      </c>
      <c r="V2529" s="5" t="s">
        <v>4279</v>
      </c>
      <c r="W2529" s="12">
        <v>203.5</v>
      </c>
      <c r="X2529" s="7">
        <f t="shared" si="156"/>
        <v>0.23</v>
      </c>
      <c r="Y2529" s="5">
        <f t="shared" si="157"/>
        <v>156.69499999999999</v>
      </c>
      <c r="AI2529" t="e">
        <f>VLOOKUP(A2529,NP!$A:$B,2,FALSE)</f>
        <v>#N/A</v>
      </c>
      <c r="AJ2529">
        <f t="shared" si="158"/>
        <v>0</v>
      </c>
      <c r="AK2529">
        <f>VLOOKUP(F2529,Kondition!$B$4:$AG$31,12,FALSE)*100</f>
        <v>23</v>
      </c>
      <c r="AL2529" t="e">
        <f t="shared" si="159"/>
        <v>#REF!</v>
      </c>
      <c r="AM2529">
        <v>16</v>
      </c>
    </row>
    <row r="2530" spans="1:39" x14ac:dyDescent="0.3">
      <c r="A2530" s="5">
        <v>11304088</v>
      </c>
      <c r="B2530" s="6">
        <v>4032344695235</v>
      </c>
      <c r="C2530" s="5" t="s">
        <v>4286</v>
      </c>
      <c r="D2530" s="5" t="s">
        <v>4889</v>
      </c>
      <c r="E2530" s="12">
        <v>81.5</v>
      </c>
      <c r="F2530" s="5" t="s">
        <v>72</v>
      </c>
      <c r="G2530" s="5">
        <v>1956516</v>
      </c>
      <c r="H2530" s="36" t="s">
        <v>4286</v>
      </c>
      <c r="I2530" s="5">
        <v>195</v>
      </c>
      <c r="J2530" s="5">
        <v>65</v>
      </c>
      <c r="K2530" s="5">
        <v>16</v>
      </c>
      <c r="L2530" s="5" t="s">
        <v>4849</v>
      </c>
      <c r="M2530" s="5">
        <v>104</v>
      </c>
      <c r="N2530" s="5">
        <v>102</v>
      </c>
      <c r="O2530" s="5" t="s">
        <v>33</v>
      </c>
      <c r="P2530" s="5"/>
      <c r="Q2530" s="5" t="s">
        <v>26</v>
      </c>
      <c r="R2530" s="5" t="s">
        <v>21</v>
      </c>
      <c r="S2530" s="5">
        <v>73</v>
      </c>
      <c r="T2530" s="5" t="s">
        <v>22</v>
      </c>
      <c r="U2530" s="5" t="s">
        <v>23</v>
      </c>
      <c r="V2530" s="5" t="s">
        <v>4279</v>
      </c>
      <c r="W2530" s="12">
        <v>81.5</v>
      </c>
      <c r="X2530" s="7">
        <f t="shared" si="156"/>
        <v>0.01</v>
      </c>
      <c r="Y2530" s="5">
        <f t="shared" si="157"/>
        <v>80.685000000000002</v>
      </c>
      <c r="AI2530" t="e">
        <f>VLOOKUP(A2530,NP!$A:$B,2,FALSE)</f>
        <v>#N/A</v>
      </c>
      <c r="AJ2530">
        <f t="shared" si="158"/>
        <v>0</v>
      </c>
      <c r="AK2530">
        <f>VLOOKUP(F2530,Kondition!$B$4:$AG$31,12,FALSE)*100</f>
        <v>1</v>
      </c>
      <c r="AL2530" t="e">
        <f t="shared" si="159"/>
        <v>#REF!</v>
      </c>
      <c r="AM2530">
        <v>16</v>
      </c>
    </row>
    <row r="2531" spans="1:39" x14ac:dyDescent="0.3">
      <c r="A2531" s="5">
        <v>11304519</v>
      </c>
      <c r="B2531" s="6">
        <v>4032344794594</v>
      </c>
      <c r="C2531" s="5" t="s">
        <v>2294</v>
      </c>
      <c r="D2531" s="5" t="s">
        <v>6205</v>
      </c>
      <c r="E2531" s="12">
        <v>85</v>
      </c>
      <c r="F2531" s="5" t="s">
        <v>72</v>
      </c>
      <c r="G2531" s="5">
        <v>2157016</v>
      </c>
      <c r="H2531" s="36" t="s">
        <v>2294</v>
      </c>
      <c r="I2531" s="5">
        <v>215</v>
      </c>
      <c r="J2531" s="5">
        <v>70</v>
      </c>
      <c r="K2531" s="5">
        <v>16</v>
      </c>
      <c r="L2531" s="5" t="s">
        <v>6175</v>
      </c>
      <c r="M2531" s="5">
        <v>100</v>
      </c>
      <c r="N2531" s="5"/>
      <c r="O2531" s="5" t="s">
        <v>19</v>
      </c>
      <c r="P2531" s="5"/>
      <c r="Q2531" s="5" t="s">
        <v>26</v>
      </c>
      <c r="R2531" s="5" t="s">
        <v>21</v>
      </c>
      <c r="S2531" s="5">
        <v>72</v>
      </c>
      <c r="T2531" s="5" t="s">
        <v>22</v>
      </c>
      <c r="U2531" s="5" t="s">
        <v>23</v>
      </c>
      <c r="V2531" s="5" t="s">
        <v>24</v>
      </c>
      <c r="W2531" s="12">
        <v>85</v>
      </c>
      <c r="X2531" s="7">
        <f t="shared" si="156"/>
        <v>0.01</v>
      </c>
      <c r="Y2531" s="5">
        <f t="shared" si="157"/>
        <v>84.15</v>
      </c>
      <c r="AI2531" t="e">
        <f>VLOOKUP(A2531,NP!$A:$B,2,FALSE)</f>
        <v>#N/A</v>
      </c>
      <c r="AJ2531">
        <f t="shared" si="158"/>
        <v>0</v>
      </c>
      <c r="AK2531">
        <f>VLOOKUP(F2531,Kondition!$B$4:$AG$31,12,FALSE)*100</f>
        <v>1</v>
      </c>
      <c r="AL2531" t="e">
        <f t="shared" si="159"/>
        <v>#REF!</v>
      </c>
      <c r="AM2531">
        <v>16</v>
      </c>
    </row>
    <row r="2532" spans="1:39" x14ac:dyDescent="0.3">
      <c r="A2532" s="5">
        <v>10230788</v>
      </c>
      <c r="B2532" s="6">
        <v>4024067800898</v>
      </c>
      <c r="C2532" s="5" t="s">
        <v>2294</v>
      </c>
      <c r="D2532" s="5" t="s">
        <v>5496</v>
      </c>
      <c r="E2532" s="12">
        <v>192</v>
      </c>
      <c r="F2532" s="5" t="s">
        <v>63</v>
      </c>
      <c r="G2532" s="5">
        <v>2355519</v>
      </c>
      <c r="H2532" s="36" t="s">
        <v>2294</v>
      </c>
      <c r="I2532" s="5">
        <v>235</v>
      </c>
      <c r="J2532" s="5">
        <v>55</v>
      </c>
      <c r="K2532" s="5">
        <v>19</v>
      </c>
      <c r="L2532" s="5" t="s">
        <v>2327</v>
      </c>
      <c r="M2532" s="5">
        <v>105</v>
      </c>
      <c r="N2532" s="5"/>
      <c r="O2532" s="5" t="s">
        <v>25</v>
      </c>
      <c r="P2532" s="5"/>
      <c r="Q2532" s="5" t="s">
        <v>26</v>
      </c>
      <c r="R2532" s="5" t="s">
        <v>21</v>
      </c>
      <c r="S2532" s="5">
        <v>72</v>
      </c>
      <c r="T2532" s="5" t="s">
        <v>22</v>
      </c>
      <c r="U2532" s="5" t="s">
        <v>23</v>
      </c>
      <c r="V2532" s="5" t="s">
        <v>24</v>
      </c>
      <c r="W2532" s="12">
        <v>192</v>
      </c>
      <c r="X2532" s="7">
        <f t="shared" si="156"/>
        <v>0.25</v>
      </c>
      <c r="Y2532" s="5">
        <f t="shared" si="157"/>
        <v>144</v>
      </c>
      <c r="AI2532" t="e">
        <f>VLOOKUP(A2532,NP!$A:$B,2,FALSE)</f>
        <v>#N/A</v>
      </c>
      <c r="AJ2532">
        <f t="shared" si="158"/>
        <v>0</v>
      </c>
      <c r="AK2532">
        <f>VLOOKUP(F2532,Kondition!$B$4:$AG$31,21,FALSE)*100</f>
        <v>25</v>
      </c>
      <c r="AL2532" t="e">
        <f t="shared" si="159"/>
        <v>#REF!</v>
      </c>
      <c r="AM2532">
        <v>19</v>
      </c>
    </row>
    <row r="2533" spans="1:39" x14ac:dyDescent="0.3">
      <c r="A2533" s="5">
        <v>11304515</v>
      </c>
      <c r="B2533" s="6">
        <v>4032344795539</v>
      </c>
      <c r="C2533" s="5" t="s">
        <v>76</v>
      </c>
      <c r="D2533" s="5" t="s">
        <v>4118</v>
      </c>
      <c r="E2533" s="12">
        <v>82</v>
      </c>
      <c r="F2533" s="5" t="s">
        <v>72</v>
      </c>
      <c r="G2533" s="5">
        <v>2155517</v>
      </c>
      <c r="H2533" s="36" t="s">
        <v>76</v>
      </c>
      <c r="I2533" s="5">
        <v>215</v>
      </c>
      <c r="J2533" s="5">
        <v>55</v>
      </c>
      <c r="K2533" s="5">
        <v>17</v>
      </c>
      <c r="L2533" s="5" t="s">
        <v>3894</v>
      </c>
      <c r="M2533" s="5">
        <v>98</v>
      </c>
      <c r="N2533" s="5"/>
      <c r="O2533" s="5" t="s">
        <v>25</v>
      </c>
      <c r="P2533" s="5"/>
      <c r="Q2533" s="5" t="s">
        <v>26</v>
      </c>
      <c r="R2533" s="5" t="s">
        <v>21</v>
      </c>
      <c r="S2533" s="5">
        <v>72</v>
      </c>
      <c r="T2533" s="5" t="s">
        <v>22</v>
      </c>
      <c r="U2533" s="5" t="s">
        <v>23</v>
      </c>
      <c r="V2533" s="5" t="s">
        <v>24</v>
      </c>
      <c r="W2533" s="12">
        <v>82</v>
      </c>
      <c r="X2533" s="7">
        <f t="shared" si="156"/>
        <v>0.01</v>
      </c>
      <c r="Y2533" s="5">
        <f t="shared" si="157"/>
        <v>81.179999999999993</v>
      </c>
      <c r="AI2533" t="e">
        <f>VLOOKUP(A2533,NP!$A:$B,2,FALSE)</f>
        <v>#N/A</v>
      </c>
      <c r="AJ2533">
        <f t="shared" si="158"/>
        <v>0</v>
      </c>
      <c r="AK2533">
        <f>VLOOKUP(F2533,Kondition!$B$4:$AG$31,15,FALSE)*100</f>
        <v>1</v>
      </c>
      <c r="AL2533" t="e">
        <f t="shared" si="159"/>
        <v>#REF!</v>
      </c>
      <c r="AM2533">
        <v>17</v>
      </c>
    </row>
    <row r="2534" spans="1:39" x14ac:dyDescent="0.3">
      <c r="A2534" s="5">
        <v>11010261</v>
      </c>
      <c r="B2534" s="6">
        <v>4019238661422</v>
      </c>
      <c r="C2534" s="5" t="s">
        <v>2294</v>
      </c>
      <c r="D2534" s="5" t="s">
        <v>5866</v>
      </c>
      <c r="E2534" s="12">
        <v>219.5</v>
      </c>
      <c r="F2534" s="5" t="s">
        <v>18</v>
      </c>
      <c r="G2534" s="5">
        <v>2256517</v>
      </c>
      <c r="H2534" s="36" t="s">
        <v>2294</v>
      </c>
      <c r="I2534" s="5">
        <v>225</v>
      </c>
      <c r="J2534" s="5">
        <v>65</v>
      </c>
      <c r="K2534" s="5">
        <v>17</v>
      </c>
      <c r="L2534" s="5" t="s">
        <v>5865</v>
      </c>
      <c r="M2534" s="5">
        <v>106</v>
      </c>
      <c r="N2534" s="5"/>
      <c r="O2534" s="5" t="s">
        <v>33</v>
      </c>
      <c r="P2534" s="5"/>
      <c r="Q2534" s="5"/>
      <c r="R2534" s="5"/>
      <c r="S2534" s="5"/>
      <c r="T2534" s="5"/>
      <c r="U2534" s="5"/>
      <c r="V2534" s="5"/>
      <c r="W2534" s="12">
        <v>219.5</v>
      </c>
      <c r="X2534" s="7" t="str">
        <f t="shared" si="156"/>
        <v>NP</v>
      </c>
      <c r="Y2534" s="5">
        <f t="shared" si="157"/>
        <v>168.5</v>
      </c>
      <c r="AI2534">
        <f>VLOOKUP(A2534,NP!$A:$B,2,FALSE)</f>
        <v>168.5</v>
      </c>
      <c r="AJ2534">
        <f t="shared" si="158"/>
        <v>168.5</v>
      </c>
      <c r="AK2534">
        <f>VLOOKUP(F2534,Kondition!$B$4:$AG$31,15,FALSE)*100</f>
        <v>23</v>
      </c>
      <c r="AL2534" t="e">
        <f t="shared" si="159"/>
        <v>#REF!</v>
      </c>
      <c r="AM2534">
        <v>17</v>
      </c>
    </row>
    <row r="2535" spans="1:39" x14ac:dyDescent="0.3">
      <c r="A2535" s="5">
        <v>10016106</v>
      </c>
      <c r="B2535" s="6">
        <v>4019238483611</v>
      </c>
      <c r="C2535" s="5" t="s">
        <v>76</v>
      </c>
      <c r="D2535" s="5" t="s">
        <v>140</v>
      </c>
      <c r="E2535" s="12">
        <v>204</v>
      </c>
      <c r="F2535" s="5" t="s">
        <v>18</v>
      </c>
      <c r="G2535" s="5">
        <v>2255016</v>
      </c>
      <c r="H2535" s="36" t="s">
        <v>76</v>
      </c>
      <c r="I2535" s="5">
        <v>225</v>
      </c>
      <c r="J2535" s="5">
        <v>50</v>
      </c>
      <c r="K2535" s="5">
        <v>16</v>
      </c>
      <c r="L2535" s="5" t="s">
        <v>122</v>
      </c>
      <c r="M2535" s="5">
        <v>92</v>
      </c>
      <c r="N2535" s="5"/>
      <c r="O2535" s="5" t="s">
        <v>19</v>
      </c>
      <c r="P2535" s="5"/>
      <c r="Q2535" s="5" t="s">
        <v>26</v>
      </c>
      <c r="R2535" s="5" t="s">
        <v>21</v>
      </c>
      <c r="S2535" s="5">
        <v>72</v>
      </c>
      <c r="T2535" s="5" t="s">
        <v>22</v>
      </c>
      <c r="U2535" s="5" t="s">
        <v>23</v>
      </c>
      <c r="V2535" s="5" t="s">
        <v>24</v>
      </c>
      <c r="W2535" s="12">
        <v>204</v>
      </c>
      <c r="X2535" s="7">
        <f t="shared" si="156"/>
        <v>0.23</v>
      </c>
      <c r="Y2535" s="5">
        <f t="shared" si="157"/>
        <v>157.08000000000001</v>
      </c>
      <c r="AI2535" t="e">
        <f>VLOOKUP(A2535,NP!$A:$B,2,FALSE)</f>
        <v>#N/A</v>
      </c>
      <c r="AJ2535">
        <f t="shared" si="158"/>
        <v>0</v>
      </c>
      <c r="AK2535">
        <f>VLOOKUP(F2535,Kondition!$B$4:$AG$31,12,FALSE)*100</f>
        <v>23</v>
      </c>
      <c r="AL2535" t="e">
        <f t="shared" si="159"/>
        <v>#REF!</v>
      </c>
      <c r="AM2535">
        <v>16</v>
      </c>
    </row>
    <row r="2536" spans="1:39" x14ac:dyDescent="0.3">
      <c r="A2536" s="5">
        <v>10011823</v>
      </c>
      <c r="B2536" s="6">
        <v>4019238342048</v>
      </c>
      <c r="C2536" s="5" t="s">
        <v>2294</v>
      </c>
      <c r="D2536" s="5" t="s">
        <v>4923</v>
      </c>
      <c r="E2536" s="12">
        <v>204</v>
      </c>
      <c r="F2536" s="5" t="s">
        <v>18</v>
      </c>
      <c r="G2536" s="5">
        <v>2457516</v>
      </c>
      <c r="H2536" s="36" t="s">
        <v>2294</v>
      </c>
      <c r="I2536" s="5">
        <v>245</v>
      </c>
      <c r="J2536" s="5">
        <v>75</v>
      </c>
      <c r="K2536" s="5">
        <v>16</v>
      </c>
      <c r="L2536" s="5" t="s">
        <v>4922</v>
      </c>
      <c r="M2536" s="5">
        <v>120</v>
      </c>
      <c r="N2536" s="5">
        <v>116</v>
      </c>
      <c r="O2536" s="5" t="s">
        <v>40</v>
      </c>
      <c r="P2536" s="5"/>
      <c r="Q2536" s="5" t="s">
        <v>26</v>
      </c>
      <c r="R2536" s="5" t="s">
        <v>21</v>
      </c>
      <c r="S2536" s="5">
        <v>73</v>
      </c>
      <c r="T2536" s="5" t="s">
        <v>22</v>
      </c>
      <c r="U2536" s="5" t="s">
        <v>23</v>
      </c>
      <c r="V2536" s="5" t="s">
        <v>24</v>
      </c>
      <c r="W2536" s="12">
        <v>204</v>
      </c>
      <c r="X2536" s="7">
        <f t="shared" si="156"/>
        <v>0.23</v>
      </c>
      <c r="Y2536" s="5">
        <f t="shared" si="157"/>
        <v>157.08000000000001</v>
      </c>
      <c r="AI2536" t="e">
        <f>VLOOKUP(A2536,NP!$A:$B,2,FALSE)</f>
        <v>#N/A</v>
      </c>
      <c r="AJ2536">
        <f t="shared" si="158"/>
        <v>0</v>
      </c>
      <c r="AK2536">
        <f>VLOOKUP(F2536,Kondition!$B$4:$AG$31,12,FALSE)*100</f>
        <v>23</v>
      </c>
      <c r="AL2536" t="e">
        <f t="shared" si="159"/>
        <v>#REF!</v>
      </c>
      <c r="AM2536">
        <v>16</v>
      </c>
    </row>
    <row r="2537" spans="1:39" x14ac:dyDescent="0.3">
      <c r="A2537" s="5">
        <v>11304081</v>
      </c>
      <c r="B2537" s="6">
        <v>4032344795300</v>
      </c>
      <c r="C2537" s="5" t="s">
        <v>76</v>
      </c>
      <c r="D2537" s="5" t="s">
        <v>4084</v>
      </c>
      <c r="E2537" s="12">
        <v>83</v>
      </c>
      <c r="F2537" s="5" t="s">
        <v>72</v>
      </c>
      <c r="G2537" s="5">
        <v>2255517</v>
      </c>
      <c r="H2537" s="36" t="s">
        <v>76</v>
      </c>
      <c r="I2537" s="5">
        <v>225</v>
      </c>
      <c r="J2537" s="5">
        <v>55</v>
      </c>
      <c r="K2537" s="5">
        <v>17</v>
      </c>
      <c r="L2537" s="5" t="s">
        <v>3894</v>
      </c>
      <c r="M2537" s="5">
        <v>101</v>
      </c>
      <c r="N2537" s="5"/>
      <c r="O2537" s="5" t="s">
        <v>25</v>
      </c>
      <c r="P2537" s="5"/>
      <c r="Q2537" s="5" t="s">
        <v>26</v>
      </c>
      <c r="R2537" s="5" t="s">
        <v>21</v>
      </c>
      <c r="S2537" s="5">
        <v>72</v>
      </c>
      <c r="T2537" s="5" t="s">
        <v>22</v>
      </c>
      <c r="U2537" s="5" t="s">
        <v>23</v>
      </c>
      <c r="V2537" s="5" t="s">
        <v>24</v>
      </c>
      <c r="W2537" s="12">
        <v>83</v>
      </c>
      <c r="X2537" s="7">
        <f t="shared" si="156"/>
        <v>0.01</v>
      </c>
      <c r="Y2537" s="5">
        <f t="shared" si="157"/>
        <v>82.17</v>
      </c>
      <c r="AI2537" t="e">
        <f>VLOOKUP(A2537,NP!$A:$B,2,FALSE)</f>
        <v>#N/A</v>
      </c>
      <c r="AJ2537">
        <f t="shared" si="158"/>
        <v>0</v>
      </c>
      <c r="AK2537">
        <f>VLOOKUP(F2537,Kondition!$B$4:$AG$31,15,FALSE)*100</f>
        <v>1</v>
      </c>
      <c r="AL2537" t="e">
        <f t="shared" si="159"/>
        <v>#REF!</v>
      </c>
      <c r="AM2537">
        <v>17</v>
      </c>
    </row>
    <row r="2538" spans="1:39" x14ac:dyDescent="0.3">
      <c r="A2538" s="5">
        <v>11290671</v>
      </c>
      <c r="B2538" s="6">
        <v>4032344001982</v>
      </c>
      <c r="C2538" s="5" t="s">
        <v>4286</v>
      </c>
      <c r="D2538" s="5" t="s">
        <v>4848</v>
      </c>
      <c r="E2538" s="12">
        <v>83.5</v>
      </c>
      <c r="F2538" s="5" t="s">
        <v>72</v>
      </c>
      <c r="G2538" s="5">
        <v>1956016</v>
      </c>
      <c r="H2538" s="36" t="s">
        <v>4286</v>
      </c>
      <c r="I2538" s="5">
        <v>195</v>
      </c>
      <c r="J2538" s="5">
        <v>60</v>
      </c>
      <c r="K2538" s="5">
        <v>16</v>
      </c>
      <c r="L2538" s="5" t="s">
        <v>4849</v>
      </c>
      <c r="M2538" s="5">
        <v>99</v>
      </c>
      <c r="N2538" s="5">
        <v>97</v>
      </c>
      <c r="O2538" s="5" t="s">
        <v>50</v>
      </c>
      <c r="P2538" s="5"/>
      <c r="Q2538" s="5" t="s">
        <v>26</v>
      </c>
      <c r="R2538" s="5" t="s">
        <v>21</v>
      </c>
      <c r="S2538" s="5">
        <v>73</v>
      </c>
      <c r="T2538" s="5" t="s">
        <v>22</v>
      </c>
      <c r="U2538" s="5" t="s">
        <v>23</v>
      </c>
      <c r="V2538" s="5" t="s">
        <v>4279</v>
      </c>
      <c r="W2538" s="12">
        <v>83.5</v>
      </c>
      <c r="X2538" s="7">
        <f t="shared" si="156"/>
        <v>0.01</v>
      </c>
      <c r="Y2538" s="5">
        <f t="shared" si="157"/>
        <v>82.665000000000006</v>
      </c>
      <c r="AI2538" t="e">
        <f>VLOOKUP(A2538,NP!$A:$B,2,FALSE)</f>
        <v>#N/A</v>
      </c>
      <c r="AJ2538">
        <f t="shared" si="158"/>
        <v>0</v>
      </c>
      <c r="AK2538">
        <f>VLOOKUP(F2538,Kondition!$B$4:$AG$31,12,FALSE)*100</f>
        <v>1</v>
      </c>
      <c r="AL2538" t="e">
        <f t="shared" si="159"/>
        <v>#REF!</v>
      </c>
      <c r="AM2538">
        <v>16</v>
      </c>
    </row>
    <row r="2539" spans="1:39" x14ac:dyDescent="0.3">
      <c r="A2539" s="5">
        <v>11290672</v>
      </c>
      <c r="B2539" s="6">
        <v>4032344001975</v>
      </c>
      <c r="C2539" s="5" t="s">
        <v>4286</v>
      </c>
      <c r="D2539" s="5" t="s">
        <v>4850</v>
      </c>
      <c r="E2539" s="12">
        <v>86</v>
      </c>
      <c r="F2539" s="5" t="s">
        <v>72</v>
      </c>
      <c r="G2539" s="5">
        <v>1956516</v>
      </c>
      <c r="H2539" s="36" t="s">
        <v>4286</v>
      </c>
      <c r="I2539" s="5">
        <v>195</v>
      </c>
      <c r="J2539" s="5">
        <v>65</v>
      </c>
      <c r="K2539" s="5">
        <v>16</v>
      </c>
      <c r="L2539" s="5" t="s">
        <v>4849</v>
      </c>
      <c r="M2539" s="5">
        <v>104</v>
      </c>
      <c r="N2539" s="5">
        <v>102</v>
      </c>
      <c r="O2539" s="5" t="s">
        <v>50</v>
      </c>
      <c r="P2539" s="5"/>
      <c r="Q2539" s="5" t="s">
        <v>26</v>
      </c>
      <c r="R2539" s="5" t="s">
        <v>21</v>
      </c>
      <c r="S2539" s="5">
        <v>73</v>
      </c>
      <c r="T2539" s="5" t="s">
        <v>22</v>
      </c>
      <c r="U2539" s="5" t="s">
        <v>23</v>
      </c>
      <c r="V2539" s="5" t="s">
        <v>4279</v>
      </c>
      <c r="W2539" s="12">
        <v>86</v>
      </c>
      <c r="X2539" s="7">
        <f t="shared" si="156"/>
        <v>0.01</v>
      </c>
      <c r="Y2539" s="5">
        <f t="shared" si="157"/>
        <v>85.14</v>
      </c>
      <c r="AI2539" t="e">
        <f>VLOOKUP(A2539,NP!$A:$B,2,FALSE)</f>
        <v>#N/A</v>
      </c>
      <c r="AJ2539">
        <f t="shared" si="158"/>
        <v>0</v>
      </c>
      <c r="AK2539">
        <f>VLOOKUP(F2539,Kondition!$B$4:$AG$31,12,FALSE)*100</f>
        <v>1</v>
      </c>
      <c r="AL2539" t="e">
        <f t="shared" si="159"/>
        <v>#REF!</v>
      </c>
      <c r="AM2539">
        <v>16</v>
      </c>
    </row>
    <row r="2540" spans="1:39" x14ac:dyDescent="0.3">
      <c r="A2540" s="5">
        <v>11010820</v>
      </c>
      <c r="B2540" s="6">
        <v>4019238750041</v>
      </c>
      <c r="C2540" s="5" t="s">
        <v>76</v>
      </c>
      <c r="D2540" s="5" t="s">
        <v>3280</v>
      </c>
      <c r="E2540" s="12">
        <v>251</v>
      </c>
      <c r="F2540" s="5" t="s">
        <v>18</v>
      </c>
      <c r="G2540" s="5">
        <v>2354019</v>
      </c>
      <c r="H2540" s="36" t="s">
        <v>76</v>
      </c>
      <c r="I2540" s="5">
        <v>235</v>
      </c>
      <c r="J2540" s="5">
        <v>40</v>
      </c>
      <c r="K2540" s="5">
        <v>19</v>
      </c>
      <c r="L2540" s="5" t="s">
        <v>202</v>
      </c>
      <c r="M2540" s="5">
        <v>96</v>
      </c>
      <c r="N2540" s="5"/>
      <c r="O2540" s="5" t="s">
        <v>25</v>
      </c>
      <c r="P2540" s="5"/>
      <c r="Q2540" s="5" t="s">
        <v>21</v>
      </c>
      <c r="R2540" s="5" t="s">
        <v>21</v>
      </c>
      <c r="S2540" s="5">
        <v>72</v>
      </c>
      <c r="T2540" s="5" t="s">
        <v>22</v>
      </c>
      <c r="U2540" s="5" t="s">
        <v>23</v>
      </c>
      <c r="V2540" s="5" t="s">
        <v>24</v>
      </c>
      <c r="W2540" s="12">
        <v>251</v>
      </c>
      <c r="X2540" s="7">
        <f t="shared" ref="X2540:X2597" si="160">IF(AJ2540&gt;0,"NP",AK2540/100)</f>
        <v>0.28000000000000003</v>
      </c>
      <c r="Y2540" s="5">
        <f t="shared" ref="Y2540:Y2597" si="161">IF(AJ2540&gt;0,AI2540,E2540*(100%-X2540))</f>
        <v>180.72</v>
      </c>
      <c r="AI2540" t="e">
        <f>VLOOKUP(A2540,NP!$A:$B,2,FALSE)</f>
        <v>#N/A</v>
      </c>
      <c r="AJ2540">
        <f t="shared" ref="AJ2540:AJ2597" si="162">_xlfn.IFNA(AI2540,0)</f>
        <v>0</v>
      </c>
      <c r="AK2540">
        <f>VLOOKUP(F2540,Kondition!$B$4:$AG$31,21,FALSE)*100</f>
        <v>28.000000000000004</v>
      </c>
      <c r="AL2540" t="e">
        <f t="shared" ref="AL2540:AL2597" si="163">$AI$1&amp;F2540&amp;K2540</f>
        <v>#REF!</v>
      </c>
      <c r="AM2540">
        <v>19</v>
      </c>
    </row>
    <row r="2541" spans="1:39" x14ac:dyDescent="0.3">
      <c r="A2541" s="5">
        <v>10309269</v>
      </c>
      <c r="B2541" s="6">
        <v>6419440136929</v>
      </c>
      <c r="C2541" s="5" t="s">
        <v>77</v>
      </c>
      <c r="D2541" s="5" t="s">
        <v>2797</v>
      </c>
      <c r="E2541" s="12">
        <v>131.6</v>
      </c>
      <c r="F2541" s="5" t="s">
        <v>67</v>
      </c>
      <c r="G2541" s="5">
        <v>2056016</v>
      </c>
      <c r="H2541" s="36" t="s">
        <v>77</v>
      </c>
      <c r="I2541" s="5">
        <v>205</v>
      </c>
      <c r="J2541" s="5">
        <v>60</v>
      </c>
      <c r="K2541" s="5">
        <v>16</v>
      </c>
      <c r="L2541" s="5" t="s">
        <v>2785</v>
      </c>
      <c r="M2541" s="5">
        <v>92</v>
      </c>
      <c r="N2541" s="5"/>
      <c r="O2541" s="5" t="s">
        <v>19</v>
      </c>
      <c r="P2541" s="5" t="s">
        <v>45</v>
      </c>
      <c r="Q2541" s="5" t="s">
        <v>26</v>
      </c>
      <c r="R2541" s="5" t="s">
        <v>34</v>
      </c>
      <c r="S2541" s="5">
        <v>69</v>
      </c>
      <c r="T2541" s="5" t="s">
        <v>35</v>
      </c>
      <c r="U2541" s="5" t="s">
        <v>23</v>
      </c>
      <c r="V2541" s="5" t="s">
        <v>24</v>
      </c>
      <c r="W2541" s="12">
        <v>131.6</v>
      </c>
      <c r="X2541" s="7">
        <f t="shared" si="160"/>
        <v>0.37</v>
      </c>
      <c r="Y2541" s="5">
        <f t="shared" si="161"/>
        <v>82.908000000000001</v>
      </c>
      <c r="AI2541" t="e">
        <f>VLOOKUP(A2541,NP!$A:$B,2,FALSE)</f>
        <v>#N/A</v>
      </c>
      <c r="AJ2541">
        <f t="shared" si="162"/>
        <v>0</v>
      </c>
      <c r="AK2541">
        <f>VLOOKUP(F2541,Kondition!$B$4:$AG$31,12,FALSE)*100</f>
        <v>37</v>
      </c>
      <c r="AL2541" t="e">
        <f t="shared" si="163"/>
        <v>#REF!</v>
      </c>
      <c r="AM2541">
        <v>16</v>
      </c>
    </row>
    <row r="2542" spans="1:39" x14ac:dyDescent="0.3">
      <c r="A2542" s="5">
        <v>11012916</v>
      </c>
      <c r="B2542" s="6">
        <v>4019238029062</v>
      </c>
      <c r="C2542" s="5" t="s">
        <v>76</v>
      </c>
      <c r="D2542" s="5" t="s">
        <v>3443</v>
      </c>
      <c r="E2542" s="12">
        <v>251</v>
      </c>
      <c r="F2542" s="5" t="s">
        <v>18</v>
      </c>
      <c r="G2542" s="5">
        <v>2354019</v>
      </c>
      <c r="H2542" s="36" t="s">
        <v>76</v>
      </c>
      <c r="I2542" s="5">
        <v>235</v>
      </c>
      <c r="J2542" s="5">
        <v>40</v>
      </c>
      <c r="K2542" s="5">
        <v>19</v>
      </c>
      <c r="L2542" s="5" t="s">
        <v>3349</v>
      </c>
      <c r="M2542" s="5">
        <v>96</v>
      </c>
      <c r="N2542" s="5"/>
      <c r="O2542" s="5" t="s">
        <v>25</v>
      </c>
      <c r="P2542" s="5"/>
      <c r="Q2542" s="5" t="s">
        <v>26</v>
      </c>
      <c r="R2542" s="5" t="s">
        <v>21</v>
      </c>
      <c r="S2542" s="5">
        <v>72</v>
      </c>
      <c r="T2542" s="5" t="s">
        <v>22</v>
      </c>
      <c r="U2542" s="5" t="s">
        <v>23</v>
      </c>
      <c r="V2542" s="5" t="s">
        <v>24</v>
      </c>
      <c r="W2542" s="12">
        <v>251</v>
      </c>
      <c r="X2542" s="7">
        <f t="shared" si="160"/>
        <v>0.28000000000000003</v>
      </c>
      <c r="Y2542" s="5">
        <f t="shared" si="161"/>
        <v>180.72</v>
      </c>
      <c r="AI2542" t="e">
        <f>VLOOKUP(A2542,NP!$A:$B,2,FALSE)</f>
        <v>#N/A</v>
      </c>
      <c r="AJ2542">
        <f t="shared" si="162"/>
        <v>0</v>
      </c>
      <c r="AK2542">
        <f>VLOOKUP(F2542,Kondition!$B$4:$AG$31,21,FALSE)*100</f>
        <v>28.000000000000004</v>
      </c>
      <c r="AL2542" t="e">
        <f t="shared" si="163"/>
        <v>#REF!</v>
      </c>
      <c r="AM2542">
        <v>19</v>
      </c>
    </row>
    <row r="2543" spans="1:39" x14ac:dyDescent="0.3">
      <c r="A2543" s="5">
        <v>11011725</v>
      </c>
      <c r="B2543" s="6">
        <v>4019238002430</v>
      </c>
      <c r="C2543" s="5" t="s">
        <v>76</v>
      </c>
      <c r="D2543" s="5" t="s">
        <v>3355</v>
      </c>
      <c r="E2543" s="12">
        <v>251</v>
      </c>
      <c r="F2543" s="5" t="s">
        <v>18</v>
      </c>
      <c r="G2543" s="5">
        <v>2354019</v>
      </c>
      <c r="H2543" s="36" t="s">
        <v>76</v>
      </c>
      <c r="I2543" s="5">
        <v>235</v>
      </c>
      <c r="J2543" s="5">
        <v>40</v>
      </c>
      <c r="K2543" s="5">
        <v>19</v>
      </c>
      <c r="L2543" s="5" t="s">
        <v>3349</v>
      </c>
      <c r="M2543" s="5">
        <v>96</v>
      </c>
      <c r="N2543" s="5"/>
      <c r="O2543" s="5" t="s">
        <v>25</v>
      </c>
      <c r="P2543" s="5"/>
      <c r="Q2543" s="5"/>
      <c r="R2543" s="5"/>
      <c r="S2543" s="5"/>
      <c r="T2543" s="5"/>
      <c r="U2543" s="5"/>
      <c r="V2543" s="5"/>
      <c r="W2543" s="12">
        <v>251</v>
      </c>
      <c r="X2543" s="7">
        <f t="shared" si="160"/>
        <v>0.28000000000000003</v>
      </c>
      <c r="Y2543" s="5">
        <f t="shared" si="161"/>
        <v>180.72</v>
      </c>
      <c r="AI2543" t="e">
        <f>VLOOKUP(A2543,NP!$A:$B,2,FALSE)</f>
        <v>#N/A</v>
      </c>
      <c r="AJ2543">
        <f t="shared" si="162"/>
        <v>0</v>
      </c>
      <c r="AK2543">
        <f>VLOOKUP(F2543,Kondition!$B$4:$AG$31,21,FALSE)*100</f>
        <v>28.000000000000004</v>
      </c>
      <c r="AL2543" t="e">
        <f t="shared" si="163"/>
        <v>#REF!</v>
      </c>
      <c r="AM2543">
        <v>19</v>
      </c>
    </row>
    <row r="2544" spans="1:39" x14ac:dyDescent="0.3">
      <c r="A2544" s="5">
        <v>11304085</v>
      </c>
      <c r="B2544" s="6">
        <v>4032344695228</v>
      </c>
      <c r="C2544" s="5" t="s">
        <v>4286</v>
      </c>
      <c r="D2544" s="5" t="s">
        <v>4886</v>
      </c>
      <c r="E2544" s="12">
        <v>89</v>
      </c>
      <c r="F2544" s="5" t="s">
        <v>72</v>
      </c>
      <c r="G2544" s="5">
        <v>2056516</v>
      </c>
      <c r="H2544" s="36" t="s">
        <v>4286</v>
      </c>
      <c r="I2544" s="5">
        <v>205</v>
      </c>
      <c r="J2544" s="5">
        <v>65</v>
      </c>
      <c r="K2544" s="5">
        <v>16</v>
      </c>
      <c r="L2544" s="5" t="s">
        <v>4849</v>
      </c>
      <c r="M2544" s="5">
        <v>107</v>
      </c>
      <c r="N2544" s="5">
        <v>105</v>
      </c>
      <c r="O2544" s="5" t="s">
        <v>33</v>
      </c>
      <c r="P2544" s="5"/>
      <c r="Q2544" s="5" t="s">
        <v>26</v>
      </c>
      <c r="R2544" s="5" t="s">
        <v>21</v>
      </c>
      <c r="S2544" s="5">
        <v>73</v>
      </c>
      <c r="T2544" s="5" t="s">
        <v>22</v>
      </c>
      <c r="U2544" s="5" t="s">
        <v>23</v>
      </c>
      <c r="V2544" s="5" t="s">
        <v>4279</v>
      </c>
      <c r="W2544" s="12">
        <v>89</v>
      </c>
      <c r="X2544" s="7">
        <f t="shared" si="160"/>
        <v>0.01</v>
      </c>
      <c r="Y2544" s="5">
        <f t="shared" si="161"/>
        <v>88.11</v>
      </c>
      <c r="AI2544" t="e">
        <f>VLOOKUP(A2544,NP!$A:$B,2,FALSE)</f>
        <v>#N/A</v>
      </c>
      <c r="AJ2544">
        <f t="shared" si="162"/>
        <v>0</v>
      </c>
      <c r="AK2544">
        <f>VLOOKUP(F2544,Kondition!$B$4:$AG$31,12,FALSE)*100</f>
        <v>1</v>
      </c>
      <c r="AL2544" t="e">
        <f t="shared" si="163"/>
        <v>#REF!</v>
      </c>
      <c r="AM2544">
        <v>16</v>
      </c>
    </row>
    <row r="2545" spans="1:39" x14ac:dyDescent="0.3">
      <c r="A2545" s="5">
        <v>11304090</v>
      </c>
      <c r="B2545" s="6">
        <v>4032344728728</v>
      </c>
      <c r="C2545" s="5" t="s">
        <v>4286</v>
      </c>
      <c r="D2545" s="5" t="s">
        <v>4891</v>
      </c>
      <c r="E2545" s="12">
        <v>90</v>
      </c>
      <c r="F2545" s="5" t="s">
        <v>72</v>
      </c>
      <c r="G2545" s="5">
        <v>2057516</v>
      </c>
      <c r="H2545" s="36" t="s">
        <v>4286</v>
      </c>
      <c r="I2545" s="5">
        <v>205</v>
      </c>
      <c r="J2545" s="5">
        <v>75</v>
      </c>
      <c r="K2545" s="5">
        <v>16</v>
      </c>
      <c r="L2545" s="5" t="s">
        <v>4849</v>
      </c>
      <c r="M2545" s="5">
        <v>110</v>
      </c>
      <c r="N2545" s="5">
        <v>108</v>
      </c>
      <c r="O2545" s="5" t="s">
        <v>50</v>
      </c>
      <c r="P2545" s="5"/>
      <c r="Q2545" s="5" t="s">
        <v>26</v>
      </c>
      <c r="R2545" s="5" t="s">
        <v>21</v>
      </c>
      <c r="S2545" s="5">
        <v>73</v>
      </c>
      <c r="T2545" s="5" t="s">
        <v>22</v>
      </c>
      <c r="U2545" s="5" t="s">
        <v>23</v>
      </c>
      <c r="V2545" s="5" t="s">
        <v>4279</v>
      </c>
      <c r="W2545" s="12">
        <v>90</v>
      </c>
      <c r="X2545" s="7">
        <f t="shared" si="160"/>
        <v>0.01</v>
      </c>
      <c r="Y2545" s="5">
        <f t="shared" si="161"/>
        <v>89.1</v>
      </c>
      <c r="AI2545" t="e">
        <f>VLOOKUP(A2545,NP!$A:$B,2,FALSE)</f>
        <v>#N/A</v>
      </c>
      <c r="AJ2545">
        <f t="shared" si="162"/>
        <v>0</v>
      </c>
      <c r="AK2545">
        <f>VLOOKUP(F2545,Kondition!$B$4:$AG$31,12,FALSE)*100</f>
        <v>1</v>
      </c>
      <c r="AL2545" t="e">
        <f t="shared" si="163"/>
        <v>#REF!</v>
      </c>
      <c r="AM2545">
        <v>16</v>
      </c>
    </row>
    <row r="2546" spans="1:39" x14ac:dyDescent="0.3">
      <c r="A2546" s="5">
        <v>10309275</v>
      </c>
      <c r="B2546" s="6">
        <v>6419440136967</v>
      </c>
      <c r="C2546" s="5" t="s">
        <v>77</v>
      </c>
      <c r="D2546" s="5" t="s">
        <v>2803</v>
      </c>
      <c r="E2546" s="12">
        <v>136.85</v>
      </c>
      <c r="F2546" s="5" t="s">
        <v>67</v>
      </c>
      <c r="G2546" s="5">
        <v>1955516</v>
      </c>
      <c r="H2546" s="36" t="s">
        <v>77</v>
      </c>
      <c r="I2546" s="5">
        <v>195</v>
      </c>
      <c r="J2546" s="5">
        <v>55</v>
      </c>
      <c r="K2546" s="5">
        <v>16</v>
      </c>
      <c r="L2546" s="5" t="s">
        <v>2785</v>
      </c>
      <c r="M2546" s="5">
        <v>87</v>
      </c>
      <c r="N2546" s="5"/>
      <c r="O2546" s="5" t="s">
        <v>19</v>
      </c>
      <c r="P2546" s="5" t="s">
        <v>45</v>
      </c>
      <c r="Q2546" s="5" t="s">
        <v>26</v>
      </c>
      <c r="R2546" s="5" t="s">
        <v>27</v>
      </c>
      <c r="S2546" s="5">
        <v>69</v>
      </c>
      <c r="T2546" s="5" t="s">
        <v>35</v>
      </c>
      <c r="U2546" s="5" t="s">
        <v>23</v>
      </c>
      <c r="V2546" s="5" t="s">
        <v>24</v>
      </c>
      <c r="W2546" s="12">
        <v>136.85</v>
      </c>
      <c r="X2546" s="7">
        <f t="shared" si="160"/>
        <v>0.37</v>
      </c>
      <c r="Y2546" s="5">
        <f t="shared" si="161"/>
        <v>86.215499999999992</v>
      </c>
      <c r="AI2546" t="e">
        <f>VLOOKUP(A2546,NP!$A:$B,2,FALSE)</f>
        <v>#N/A</v>
      </c>
      <c r="AJ2546">
        <f t="shared" si="162"/>
        <v>0</v>
      </c>
      <c r="AK2546">
        <f>VLOOKUP(F2546,Kondition!$B$4:$AG$31,12,FALSE)*100</f>
        <v>37</v>
      </c>
      <c r="AL2546" t="e">
        <f t="shared" si="163"/>
        <v>#REF!</v>
      </c>
      <c r="AM2546">
        <v>16</v>
      </c>
    </row>
    <row r="2547" spans="1:39" x14ac:dyDescent="0.3">
      <c r="A2547" s="5">
        <v>10015456</v>
      </c>
      <c r="B2547" s="6">
        <v>4019238424768</v>
      </c>
      <c r="C2547" s="5" t="s">
        <v>2294</v>
      </c>
      <c r="D2547" s="5" t="s">
        <v>4938</v>
      </c>
      <c r="E2547" s="12">
        <v>220</v>
      </c>
      <c r="F2547" s="5" t="s">
        <v>18</v>
      </c>
      <c r="G2547" s="5">
        <v>2456517</v>
      </c>
      <c r="H2547" s="36" t="s">
        <v>2294</v>
      </c>
      <c r="I2547" s="5">
        <v>245</v>
      </c>
      <c r="J2547" s="5">
        <v>65</v>
      </c>
      <c r="K2547" s="5">
        <v>17</v>
      </c>
      <c r="L2547" s="5" t="s">
        <v>4922</v>
      </c>
      <c r="M2547" s="5">
        <v>111</v>
      </c>
      <c r="N2547" s="5"/>
      <c r="O2547" s="5" t="s">
        <v>33</v>
      </c>
      <c r="P2547" s="5"/>
      <c r="Q2547" s="5" t="s">
        <v>26</v>
      </c>
      <c r="R2547" s="5" t="s">
        <v>21</v>
      </c>
      <c r="S2547" s="5">
        <v>72</v>
      </c>
      <c r="T2547" s="5" t="s">
        <v>22</v>
      </c>
      <c r="U2547" s="5" t="s">
        <v>23</v>
      </c>
      <c r="V2547" s="5" t="s">
        <v>24</v>
      </c>
      <c r="W2547" s="12">
        <v>220</v>
      </c>
      <c r="X2547" s="7" t="str">
        <f t="shared" si="160"/>
        <v>NP</v>
      </c>
      <c r="Y2547" s="5">
        <f t="shared" si="161"/>
        <v>169</v>
      </c>
      <c r="AI2547">
        <f>VLOOKUP(A2547,NP!$A:$B,2,FALSE)</f>
        <v>169</v>
      </c>
      <c r="AJ2547">
        <f t="shared" si="162"/>
        <v>169</v>
      </c>
      <c r="AK2547">
        <f>VLOOKUP(F2547,Kondition!$B$4:$AG$31,15,FALSE)*100</f>
        <v>23</v>
      </c>
      <c r="AL2547" t="e">
        <f t="shared" si="163"/>
        <v>#REF!</v>
      </c>
      <c r="AM2547">
        <v>17</v>
      </c>
    </row>
    <row r="2548" spans="1:39" x14ac:dyDescent="0.3">
      <c r="A2548" s="5">
        <v>11304441</v>
      </c>
      <c r="B2548" s="6">
        <v>4032344804026</v>
      </c>
      <c r="C2548" s="5" t="s">
        <v>76</v>
      </c>
      <c r="D2548" s="5" t="s">
        <v>4097</v>
      </c>
      <c r="E2548" s="12">
        <v>90</v>
      </c>
      <c r="F2548" s="5" t="s">
        <v>72</v>
      </c>
      <c r="G2548" s="5">
        <v>2254518</v>
      </c>
      <c r="H2548" s="36" t="s">
        <v>76</v>
      </c>
      <c r="I2548" s="5">
        <v>225</v>
      </c>
      <c r="J2548" s="5">
        <v>45</v>
      </c>
      <c r="K2548" s="5">
        <v>18</v>
      </c>
      <c r="L2548" s="5" t="s">
        <v>3894</v>
      </c>
      <c r="M2548" s="5">
        <v>95</v>
      </c>
      <c r="N2548" s="5"/>
      <c r="O2548" s="5" t="s">
        <v>25</v>
      </c>
      <c r="P2548" s="5"/>
      <c r="Q2548" s="5" t="s">
        <v>26</v>
      </c>
      <c r="R2548" s="5" t="s">
        <v>21</v>
      </c>
      <c r="S2548" s="5">
        <v>72</v>
      </c>
      <c r="T2548" s="5" t="s">
        <v>22</v>
      </c>
      <c r="U2548" s="5" t="s">
        <v>23</v>
      </c>
      <c r="V2548" s="5" t="s">
        <v>24</v>
      </c>
      <c r="W2548" s="12">
        <v>90</v>
      </c>
      <c r="X2548" s="7">
        <f t="shared" si="160"/>
        <v>0.01</v>
      </c>
      <c r="Y2548" s="5">
        <f t="shared" si="161"/>
        <v>89.1</v>
      </c>
      <c r="AI2548" t="e">
        <f>VLOOKUP(A2548,NP!$A:$B,2,FALSE)</f>
        <v>#N/A</v>
      </c>
      <c r="AJ2548">
        <f t="shared" si="162"/>
        <v>0</v>
      </c>
      <c r="AK2548">
        <f>VLOOKUP(F2548,Kondition!$B$4:$AG$31,18,FALSE)*100</f>
        <v>1</v>
      </c>
      <c r="AL2548" t="e">
        <f t="shared" si="163"/>
        <v>#REF!</v>
      </c>
      <c r="AM2548">
        <v>17</v>
      </c>
    </row>
    <row r="2549" spans="1:39" x14ac:dyDescent="0.3">
      <c r="A2549" s="5">
        <v>10017540</v>
      </c>
      <c r="B2549" s="6">
        <v>4019238510386</v>
      </c>
      <c r="C2549" s="5" t="s">
        <v>76</v>
      </c>
      <c r="D2549" s="5" t="s">
        <v>167</v>
      </c>
      <c r="E2549" s="12">
        <v>220.5</v>
      </c>
      <c r="F2549" s="5" t="s">
        <v>18</v>
      </c>
      <c r="G2549" s="5">
        <v>2455018</v>
      </c>
      <c r="H2549" s="36" t="s">
        <v>76</v>
      </c>
      <c r="I2549" s="5">
        <v>245</v>
      </c>
      <c r="J2549" s="5">
        <v>50</v>
      </c>
      <c r="K2549" s="5">
        <v>18</v>
      </c>
      <c r="L2549" s="5" t="s">
        <v>122</v>
      </c>
      <c r="M2549" s="5">
        <v>104</v>
      </c>
      <c r="N2549" s="5"/>
      <c r="O2549" s="5" t="s">
        <v>25</v>
      </c>
      <c r="P2549" s="5"/>
      <c r="Q2549" s="5" t="s">
        <v>26</v>
      </c>
      <c r="R2549" s="5" t="s">
        <v>21</v>
      </c>
      <c r="S2549" s="5">
        <v>72</v>
      </c>
      <c r="T2549" s="5" t="s">
        <v>22</v>
      </c>
      <c r="U2549" s="5" t="s">
        <v>23</v>
      </c>
      <c r="V2549" s="5" t="s">
        <v>24</v>
      </c>
      <c r="W2549" s="12">
        <v>220.5</v>
      </c>
      <c r="X2549" s="7" t="str">
        <f t="shared" si="160"/>
        <v>NP</v>
      </c>
      <c r="Y2549" s="5">
        <f t="shared" si="161"/>
        <v>169.5</v>
      </c>
      <c r="AI2549">
        <f>VLOOKUP(A2549,NP!$A:$B,2,FALSE)</f>
        <v>169.5</v>
      </c>
      <c r="AJ2549">
        <f t="shared" si="162"/>
        <v>169.5</v>
      </c>
      <c r="AK2549">
        <f>VLOOKUP(F2549,Kondition!$B$4:$AG$31,18,FALSE)*100</f>
        <v>23</v>
      </c>
      <c r="AL2549" t="e">
        <f t="shared" si="163"/>
        <v>#REF!</v>
      </c>
      <c r="AM2549">
        <v>17</v>
      </c>
    </row>
    <row r="2550" spans="1:39" x14ac:dyDescent="0.3">
      <c r="A2550" s="5">
        <v>11304094</v>
      </c>
      <c r="B2550" s="6">
        <v>4032344671581</v>
      </c>
      <c r="C2550" s="5" t="s">
        <v>4286</v>
      </c>
      <c r="D2550" s="5" t="s">
        <v>4895</v>
      </c>
      <c r="E2550" s="12">
        <v>90</v>
      </c>
      <c r="F2550" s="5" t="s">
        <v>72</v>
      </c>
      <c r="G2550" s="5">
        <v>2157015</v>
      </c>
      <c r="H2550" s="36" t="s">
        <v>4286</v>
      </c>
      <c r="I2550" s="5">
        <v>215</v>
      </c>
      <c r="J2550" s="5">
        <v>70</v>
      </c>
      <c r="K2550" s="5">
        <v>15</v>
      </c>
      <c r="L2550" s="5" t="s">
        <v>4849</v>
      </c>
      <c r="M2550" s="5">
        <v>109</v>
      </c>
      <c r="N2550" s="5">
        <v>107</v>
      </c>
      <c r="O2550" s="5" t="s">
        <v>50</v>
      </c>
      <c r="P2550" s="5"/>
      <c r="Q2550" s="5" t="s">
        <v>26</v>
      </c>
      <c r="R2550" s="5" t="s">
        <v>21</v>
      </c>
      <c r="S2550" s="5">
        <v>73</v>
      </c>
      <c r="T2550" s="5" t="s">
        <v>22</v>
      </c>
      <c r="U2550" s="5" t="s">
        <v>23</v>
      </c>
      <c r="V2550" s="5" t="s">
        <v>4279</v>
      </c>
      <c r="W2550" s="12">
        <v>90</v>
      </c>
      <c r="X2550" s="7">
        <f t="shared" si="160"/>
        <v>0.05</v>
      </c>
      <c r="Y2550" s="5">
        <f t="shared" si="161"/>
        <v>85.5</v>
      </c>
      <c r="AI2550" t="e">
        <f>VLOOKUP(A2550,NP!$A:$B,2,FALSE)</f>
        <v>#N/A</v>
      </c>
      <c r="AJ2550">
        <f t="shared" si="162"/>
        <v>0</v>
      </c>
      <c r="AK2550">
        <f>VLOOKUP(F2550,Kondition!$B$4:$AG$31,9,FALSE)*100</f>
        <v>5</v>
      </c>
      <c r="AL2550" t="e">
        <f t="shared" si="163"/>
        <v>#REF!</v>
      </c>
      <c r="AM2550">
        <v>16</v>
      </c>
    </row>
    <row r="2551" spans="1:39" x14ac:dyDescent="0.3">
      <c r="A2551" s="5">
        <v>11012163</v>
      </c>
      <c r="B2551" s="6">
        <v>4019238004748</v>
      </c>
      <c r="C2551" s="5" t="s">
        <v>77</v>
      </c>
      <c r="D2551" s="5" t="s">
        <v>3374</v>
      </c>
      <c r="E2551" s="12">
        <v>220.5</v>
      </c>
      <c r="F2551" s="5" t="s">
        <v>18</v>
      </c>
      <c r="G2551" s="5">
        <v>2055517</v>
      </c>
      <c r="H2551" s="36" t="s">
        <v>77</v>
      </c>
      <c r="I2551" s="5">
        <v>205</v>
      </c>
      <c r="J2551" s="5">
        <v>55</v>
      </c>
      <c r="K2551" s="5">
        <v>17</v>
      </c>
      <c r="L2551" s="5" t="s">
        <v>122</v>
      </c>
      <c r="M2551" s="5">
        <v>95</v>
      </c>
      <c r="N2551" s="5"/>
      <c r="O2551" s="5" t="s">
        <v>19</v>
      </c>
      <c r="P2551" s="5" t="s">
        <v>36</v>
      </c>
      <c r="Q2551" s="5" t="s">
        <v>26</v>
      </c>
      <c r="R2551" s="5" t="s">
        <v>21</v>
      </c>
      <c r="S2551" s="5">
        <v>72</v>
      </c>
      <c r="T2551" s="5" t="s">
        <v>22</v>
      </c>
      <c r="U2551" s="5" t="s">
        <v>23</v>
      </c>
      <c r="V2551" s="5" t="s">
        <v>24</v>
      </c>
      <c r="W2551" s="12">
        <v>220.5</v>
      </c>
      <c r="X2551" s="7" t="str">
        <f t="shared" si="160"/>
        <v>NP</v>
      </c>
      <c r="Y2551" s="5">
        <f t="shared" si="161"/>
        <v>169.5</v>
      </c>
      <c r="AI2551">
        <f>VLOOKUP(A2551,NP!$A:$B,2,FALSE)</f>
        <v>169.5</v>
      </c>
      <c r="AJ2551">
        <f t="shared" si="162"/>
        <v>169.5</v>
      </c>
      <c r="AK2551">
        <f>VLOOKUP(F2551,Kondition!$B$4:$AG$31,15,FALSE)*100</f>
        <v>23</v>
      </c>
      <c r="AL2551" t="e">
        <f t="shared" si="163"/>
        <v>#REF!</v>
      </c>
      <c r="AM2551">
        <v>17</v>
      </c>
    </row>
    <row r="2552" spans="1:39" x14ac:dyDescent="0.3">
      <c r="A2552" s="5">
        <v>11310700</v>
      </c>
      <c r="B2552" s="6">
        <v>4032344003610</v>
      </c>
      <c r="C2552" s="5" t="s">
        <v>2294</v>
      </c>
      <c r="D2552" s="5" t="s">
        <v>6389</v>
      </c>
      <c r="E2552" s="12">
        <v>93.5</v>
      </c>
      <c r="F2552" s="5" t="s">
        <v>72</v>
      </c>
      <c r="G2552" s="5">
        <v>2256018</v>
      </c>
      <c r="H2552" s="36" t="s">
        <v>2294</v>
      </c>
      <c r="I2552" s="5">
        <v>225</v>
      </c>
      <c r="J2552" s="5">
        <v>60</v>
      </c>
      <c r="K2552" s="5">
        <v>18</v>
      </c>
      <c r="L2552" s="5" t="s">
        <v>6175</v>
      </c>
      <c r="M2552" s="5">
        <v>104</v>
      </c>
      <c r="N2552" s="5"/>
      <c r="O2552" s="5" t="s">
        <v>25</v>
      </c>
      <c r="P2552" s="5"/>
      <c r="Q2552" s="5" t="s">
        <v>21</v>
      </c>
      <c r="R2552" s="5" t="s">
        <v>21</v>
      </c>
      <c r="S2552" s="5">
        <v>72</v>
      </c>
      <c r="T2552" s="5" t="s">
        <v>22</v>
      </c>
      <c r="U2552" s="5" t="s">
        <v>23</v>
      </c>
      <c r="V2552" s="5" t="s">
        <v>24</v>
      </c>
      <c r="W2552" s="12">
        <v>93.5</v>
      </c>
      <c r="X2552" s="7">
        <f t="shared" si="160"/>
        <v>0.01</v>
      </c>
      <c r="Y2552" s="5">
        <f t="shared" si="161"/>
        <v>92.564999999999998</v>
      </c>
      <c r="AI2552" t="e">
        <f>VLOOKUP(A2552,NP!$A:$B,2,FALSE)</f>
        <v>#N/A</v>
      </c>
      <c r="AJ2552">
        <f t="shared" si="162"/>
        <v>0</v>
      </c>
      <c r="AK2552">
        <f>VLOOKUP(F2552,Kondition!$B$4:$AG$31,18,FALSE)*100</f>
        <v>1</v>
      </c>
      <c r="AL2552" t="e">
        <f t="shared" si="163"/>
        <v>#REF!</v>
      </c>
      <c r="AM2552">
        <v>17</v>
      </c>
    </row>
    <row r="2553" spans="1:39" x14ac:dyDescent="0.3">
      <c r="A2553" s="5">
        <v>11010043</v>
      </c>
      <c r="B2553" s="6">
        <v>4019238691726</v>
      </c>
      <c r="C2553" s="5" t="s">
        <v>76</v>
      </c>
      <c r="D2553" s="5" t="s">
        <v>3204</v>
      </c>
      <c r="E2553" s="12">
        <v>252</v>
      </c>
      <c r="F2553" s="5" t="s">
        <v>18</v>
      </c>
      <c r="G2553" s="5">
        <v>2554019</v>
      </c>
      <c r="H2553" s="36" t="s">
        <v>76</v>
      </c>
      <c r="I2553" s="5">
        <v>255</v>
      </c>
      <c r="J2553" s="5">
        <v>40</v>
      </c>
      <c r="K2553" s="5">
        <v>19</v>
      </c>
      <c r="L2553" s="5" t="s">
        <v>202</v>
      </c>
      <c r="M2553" s="5">
        <v>100</v>
      </c>
      <c r="N2553" s="5"/>
      <c r="O2553" s="5" t="s">
        <v>25</v>
      </c>
      <c r="P2553" s="5"/>
      <c r="Q2553" s="5" t="s">
        <v>21</v>
      </c>
      <c r="R2553" s="5" t="s">
        <v>21</v>
      </c>
      <c r="S2553" s="5">
        <v>73</v>
      </c>
      <c r="T2553" s="5" t="s">
        <v>22</v>
      </c>
      <c r="U2553" s="5" t="s">
        <v>23</v>
      </c>
      <c r="V2553" s="5" t="s">
        <v>24</v>
      </c>
      <c r="W2553" s="12">
        <v>252</v>
      </c>
      <c r="X2553" s="7">
        <f t="shared" si="160"/>
        <v>0.28000000000000003</v>
      </c>
      <c r="Y2553" s="5">
        <f t="shared" si="161"/>
        <v>181.44</v>
      </c>
      <c r="AI2553" t="e">
        <f>VLOOKUP(A2553,NP!$A:$B,2,FALSE)</f>
        <v>#N/A</v>
      </c>
      <c r="AJ2553">
        <f t="shared" si="162"/>
        <v>0</v>
      </c>
      <c r="AK2553">
        <f>VLOOKUP(F2553,Kondition!$B$4:$AG$31,21,FALSE)*100</f>
        <v>28.000000000000004</v>
      </c>
      <c r="AL2553" t="e">
        <f t="shared" si="163"/>
        <v>#REF!</v>
      </c>
      <c r="AM2553">
        <v>19</v>
      </c>
    </row>
    <row r="2554" spans="1:39" x14ac:dyDescent="0.3">
      <c r="A2554" s="5">
        <v>11304095</v>
      </c>
      <c r="B2554" s="6">
        <v>4032344695204</v>
      </c>
      <c r="C2554" s="5" t="s">
        <v>4286</v>
      </c>
      <c r="D2554" s="5" t="s">
        <v>4896</v>
      </c>
      <c r="E2554" s="12">
        <v>91</v>
      </c>
      <c r="F2554" s="5" t="s">
        <v>72</v>
      </c>
      <c r="G2554" s="5">
        <v>2257015</v>
      </c>
      <c r="H2554" s="36" t="s">
        <v>4286</v>
      </c>
      <c r="I2554" s="5">
        <v>225</v>
      </c>
      <c r="J2554" s="5">
        <v>70</v>
      </c>
      <c r="K2554" s="5">
        <v>15</v>
      </c>
      <c r="L2554" s="5" t="s">
        <v>4849</v>
      </c>
      <c r="M2554" s="5">
        <v>112</v>
      </c>
      <c r="N2554" s="5">
        <v>110</v>
      </c>
      <c r="O2554" s="5" t="s">
        <v>50</v>
      </c>
      <c r="P2554" s="5"/>
      <c r="Q2554" s="5" t="s">
        <v>26</v>
      </c>
      <c r="R2554" s="5" t="s">
        <v>21</v>
      </c>
      <c r="S2554" s="5">
        <v>73</v>
      </c>
      <c r="T2554" s="5" t="s">
        <v>22</v>
      </c>
      <c r="U2554" s="5" t="s">
        <v>23</v>
      </c>
      <c r="V2554" s="5" t="s">
        <v>4279</v>
      </c>
      <c r="W2554" s="12">
        <v>91</v>
      </c>
      <c r="X2554" s="7">
        <f t="shared" si="160"/>
        <v>0.05</v>
      </c>
      <c r="Y2554" s="5">
        <f t="shared" si="161"/>
        <v>86.45</v>
      </c>
      <c r="AI2554" t="e">
        <f>VLOOKUP(A2554,NP!$A:$B,2,FALSE)</f>
        <v>#N/A</v>
      </c>
      <c r="AJ2554">
        <f t="shared" si="162"/>
        <v>0</v>
      </c>
      <c r="AK2554">
        <f>VLOOKUP(F2554,Kondition!$B$4:$AG$31,9,FALSE)*100</f>
        <v>5</v>
      </c>
      <c r="AL2554" t="e">
        <f t="shared" si="163"/>
        <v>#REF!</v>
      </c>
      <c r="AM2554">
        <v>16</v>
      </c>
    </row>
    <row r="2555" spans="1:39" x14ac:dyDescent="0.3">
      <c r="A2555" s="5">
        <v>11012384</v>
      </c>
      <c r="B2555" s="6">
        <v>4019238008821</v>
      </c>
      <c r="C2555" s="5" t="s">
        <v>2294</v>
      </c>
      <c r="D2555" s="5" t="s">
        <v>5946</v>
      </c>
      <c r="E2555" s="12">
        <v>221</v>
      </c>
      <c r="F2555" s="5" t="s">
        <v>18</v>
      </c>
      <c r="G2555" s="5">
        <v>2256017</v>
      </c>
      <c r="H2555" s="36" t="s">
        <v>2294</v>
      </c>
      <c r="I2555" s="5">
        <v>225</v>
      </c>
      <c r="J2555" s="5">
        <v>60</v>
      </c>
      <c r="K2555" s="5">
        <v>17</v>
      </c>
      <c r="L2555" s="5" t="s">
        <v>202</v>
      </c>
      <c r="M2555" s="5">
        <v>103</v>
      </c>
      <c r="N2555" s="5"/>
      <c r="O2555" s="5" t="s">
        <v>25</v>
      </c>
      <c r="P2555" s="5"/>
      <c r="Q2555" s="5" t="s">
        <v>21</v>
      </c>
      <c r="R2555" s="5" t="s">
        <v>27</v>
      </c>
      <c r="S2555" s="5">
        <v>72</v>
      </c>
      <c r="T2555" s="5" t="s">
        <v>22</v>
      </c>
      <c r="U2555" s="5" t="s">
        <v>23</v>
      </c>
      <c r="V2555" s="5" t="s">
        <v>24</v>
      </c>
      <c r="W2555" s="12">
        <v>221</v>
      </c>
      <c r="X2555" s="7" t="str">
        <f t="shared" si="160"/>
        <v>NP</v>
      </c>
      <c r="Y2555" s="5">
        <f t="shared" si="161"/>
        <v>169.5</v>
      </c>
      <c r="AI2555">
        <f>VLOOKUP(A2555,NP!$A:$B,2,FALSE)</f>
        <v>169.5</v>
      </c>
      <c r="AJ2555">
        <f t="shared" si="162"/>
        <v>169.5</v>
      </c>
      <c r="AK2555">
        <f>VLOOKUP(F2555,Kondition!$B$4:$AG$31,15,FALSE)*100</f>
        <v>23</v>
      </c>
      <c r="AL2555" t="e">
        <f t="shared" si="163"/>
        <v>#REF!</v>
      </c>
      <c r="AM2555">
        <v>17</v>
      </c>
    </row>
    <row r="2556" spans="1:39" x14ac:dyDescent="0.3">
      <c r="A2556" s="5">
        <v>11304097</v>
      </c>
      <c r="B2556" s="6">
        <v>4032344695211</v>
      </c>
      <c r="C2556" s="5" t="s">
        <v>4286</v>
      </c>
      <c r="D2556" s="5" t="s">
        <v>4853</v>
      </c>
      <c r="E2556" s="12">
        <v>91.5</v>
      </c>
      <c r="F2556" s="5" t="s">
        <v>72</v>
      </c>
      <c r="G2556" s="5">
        <v>2156516</v>
      </c>
      <c r="H2556" s="36" t="s">
        <v>4286</v>
      </c>
      <c r="I2556" s="5">
        <v>215</v>
      </c>
      <c r="J2556" s="5">
        <v>65</v>
      </c>
      <c r="K2556" s="5">
        <v>16</v>
      </c>
      <c r="L2556" s="5" t="s">
        <v>4849</v>
      </c>
      <c r="M2556" s="5">
        <v>109</v>
      </c>
      <c r="N2556" s="5">
        <v>107</v>
      </c>
      <c r="O2556" s="5" t="s">
        <v>50</v>
      </c>
      <c r="P2556" s="5"/>
      <c r="Q2556" s="5" t="s">
        <v>26</v>
      </c>
      <c r="R2556" s="5" t="s">
        <v>21</v>
      </c>
      <c r="S2556" s="5">
        <v>73</v>
      </c>
      <c r="T2556" s="5" t="s">
        <v>22</v>
      </c>
      <c r="U2556" s="5" t="s">
        <v>23</v>
      </c>
      <c r="V2556" s="5" t="s">
        <v>4279</v>
      </c>
      <c r="W2556" s="12">
        <v>91.5</v>
      </c>
      <c r="X2556" s="7">
        <f t="shared" si="160"/>
        <v>0.01</v>
      </c>
      <c r="Y2556" s="5">
        <f t="shared" si="161"/>
        <v>90.584999999999994</v>
      </c>
      <c r="AI2556" t="e">
        <f>VLOOKUP(A2556,NP!$A:$B,2,FALSE)</f>
        <v>#N/A</v>
      </c>
      <c r="AJ2556">
        <f t="shared" si="162"/>
        <v>0</v>
      </c>
      <c r="AK2556">
        <f>VLOOKUP(F2556,Kondition!$B$4:$AG$31,12,FALSE)*100</f>
        <v>1</v>
      </c>
      <c r="AL2556" t="e">
        <f t="shared" si="163"/>
        <v>#REF!</v>
      </c>
      <c r="AM2556">
        <v>16</v>
      </c>
    </row>
    <row r="2557" spans="1:39" x14ac:dyDescent="0.3">
      <c r="A2557" s="5">
        <v>11010116</v>
      </c>
      <c r="B2557" s="6">
        <v>4019238661484</v>
      </c>
      <c r="C2557" s="5" t="s">
        <v>2294</v>
      </c>
      <c r="D2557" s="5" t="s">
        <v>5845</v>
      </c>
      <c r="E2557" s="12">
        <v>221.5</v>
      </c>
      <c r="F2557" s="5" t="s">
        <v>18</v>
      </c>
      <c r="G2557" s="5">
        <v>2356517</v>
      </c>
      <c r="H2557" s="36" t="s">
        <v>2294</v>
      </c>
      <c r="I2557" s="5">
        <v>235</v>
      </c>
      <c r="J2557" s="5">
        <v>65</v>
      </c>
      <c r="K2557" s="5">
        <v>17</v>
      </c>
      <c r="L2557" s="5" t="s">
        <v>5842</v>
      </c>
      <c r="M2557" s="5">
        <v>108</v>
      </c>
      <c r="N2557" s="5"/>
      <c r="O2557" s="5" t="s">
        <v>33</v>
      </c>
      <c r="P2557" s="5"/>
      <c r="Q2557" s="5"/>
      <c r="R2557" s="5"/>
      <c r="S2557" s="5"/>
      <c r="T2557" s="5"/>
      <c r="U2557" s="5"/>
      <c r="V2557" s="5"/>
      <c r="W2557" s="12">
        <v>221.5</v>
      </c>
      <c r="X2557" s="7" t="str">
        <f t="shared" si="160"/>
        <v>NP</v>
      </c>
      <c r="Y2557" s="5">
        <f t="shared" si="161"/>
        <v>170</v>
      </c>
      <c r="AI2557">
        <f>VLOOKUP(A2557,NP!$A:$B,2,FALSE)</f>
        <v>170</v>
      </c>
      <c r="AJ2557">
        <f t="shared" si="162"/>
        <v>170</v>
      </c>
      <c r="AK2557">
        <f>VLOOKUP(F2557,Kondition!$B$4:$AG$31,15,FALSE)*100</f>
        <v>23</v>
      </c>
      <c r="AL2557" t="e">
        <f t="shared" si="163"/>
        <v>#REF!</v>
      </c>
      <c r="AM2557">
        <v>17</v>
      </c>
    </row>
    <row r="2558" spans="1:39" x14ac:dyDescent="0.3">
      <c r="A2558" s="5">
        <v>11304529</v>
      </c>
      <c r="B2558" s="6">
        <v>4032344804033</v>
      </c>
      <c r="C2558" s="5" t="s">
        <v>76</v>
      </c>
      <c r="D2558" s="5" t="s">
        <v>4123</v>
      </c>
      <c r="E2558" s="12">
        <v>91.5</v>
      </c>
      <c r="F2558" s="5" t="s">
        <v>72</v>
      </c>
      <c r="G2558" s="5">
        <v>2454018</v>
      </c>
      <c r="H2558" s="36" t="s">
        <v>76</v>
      </c>
      <c r="I2558" s="5">
        <v>245</v>
      </c>
      <c r="J2558" s="5">
        <v>40</v>
      </c>
      <c r="K2558" s="5">
        <v>18</v>
      </c>
      <c r="L2558" s="5" t="s">
        <v>3894</v>
      </c>
      <c r="M2558" s="5">
        <v>97</v>
      </c>
      <c r="N2558" s="5"/>
      <c r="O2558" s="5" t="s">
        <v>25</v>
      </c>
      <c r="P2558" s="5"/>
      <c r="Q2558" s="5" t="s">
        <v>26</v>
      </c>
      <c r="R2558" s="5" t="s">
        <v>21</v>
      </c>
      <c r="S2558" s="5">
        <v>72</v>
      </c>
      <c r="T2558" s="5" t="s">
        <v>22</v>
      </c>
      <c r="U2558" s="5" t="s">
        <v>23</v>
      </c>
      <c r="V2558" s="5" t="s">
        <v>24</v>
      </c>
      <c r="W2558" s="12">
        <v>91.5</v>
      </c>
      <c r="X2558" s="7">
        <f t="shared" si="160"/>
        <v>0.01</v>
      </c>
      <c r="Y2558" s="5">
        <f t="shared" si="161"/>
        <v>90.584999999999994</v>
      </c>
      <c r="AI2558" t="e">
        <f>VLOOKUP(A2558,NP!$A:$B,2,FALSE)</f>
        <v>#N/A</v>
      </c>
      <c r="AJ2558">
        <f t="shared" si="162"/>
        <v>0</v>
      </c>
      <c r="AK2558">
        <f>VLOOKUP(F2558,Kondition!$B$4:$AG$31,18,FALSE)*100</f>
        <v>1</v>
      </c>
      <c r="AL2558" t="e">
        <f t="shared" si="163"/>
        <v>#REF!</v>
      </c>
      <c r="AM2558">
        <v>17</v>
      </c>
    </row>
    <row r="2559" spans="1:39" x14ac:dyDescent="0.3">
      <c r="A2559" s="5">
        <v>11011389</v>
      </c>
      <c r="B2559" s="6">
        <v>4019238784480</v>
      </c>
      <c r="C2559" s="5" t="s">
        <v>76</v>
      </c>
      <c r="D2559" s="5" t="s">
        <v>3310</v>
      </c>
      <c r="E2559" s="12">
        <v>337.5</v>
      </c>
      <c r="F2559" s="5" t="s">
        <v>18</v>
      </c>
      <c r="G2559" s="5">
        <v>2555021</v>
      </c>
      <c r="H2559" s="36" t="s">
        <v>76</v>
      </c>
      <c r="I2559" s="5">
        <v>255</v>
      </c>
      <c r="J2559" s="5">
        <v>50</v>
      </c>
      <c r="K2559" s="5">
        <v>21</v>
      </c>
      <c r="L2559" s="5" t="s">
        <v>122</v>
      </c>
      <c r="M2559" s="5">
        <v>109</v>
      </c>
      <c r="N2559" s="5"/>
      <c r="O2559" s="5" t="s">
        <v>19</v>
      </c>
      <c r="P2559" s="5"/>
      <c r="Q2559" s="5" t="s">
        <v>21</v>
      </c>
      <c r="R2559" s="5" t="s">
        <v>21</v>
      </c>
      <c r="S2559" s="5">
        <v>73</v>
      </c>
      <c r="T2559" s="5" t="s">
        <v>22</v>
      </c>
      <c r="U2559" s="5" t="s">
        <v>23</v>
      </c>
      <c r="V2559" s="5" t="s">
        <v>24</v>
      </c>
      <c r="W2559" s="12">
        <v>337.5</v>
      </c>
      <c r="X2559" s="7" t="str">
        <f t="shared" si="160"/>
        <v>NP</v>
      </c>
      <c r="Y2559" s="5">
        <f t="shared" si="161"/>
        <v>239.5</v>
      </c>
      <c r="AI2559">
        <f>VLOOKUP(A2559,NP!$A:$B,2,FALSE)</f>
        <v>239.5</v>
      </c>
      <c r="AJ2559">
        <f t="shared" si="162"/>
        <v>239.5</v>
      </c>
      <c r="AK2559">
        <f>VLOOKUP(F2559,Kondition!$B$4:$AG$31,27,FALSE)*100</f>
        <v>28.000000000000004</v>
      </c>
      <c r="AL2559" t="e">
        <f t="shared" si="163"/>
        <v>#REF!</v>
      </c>
      <c r="AM2559">
        <v>19</v>
      </c>
    </row>
    <row r="2560" spans="1:39" x14ac:dyDescent="0.3">
      <c r="A2560" s="5">
        <v>11010922</v>
      </c>
      <c r="B2560" s="6">
        <v>4019238754544</v>
      </c>
      <c r="C2560" s="5" t="s">
        <v>76</v>
      </c>
      <c r="D2560" s="5" t="s">
        <v>3285</v>
      </c>
      <c r="E2560" s="12">
        <v>222</v>
      </c>
      <c r="F2560" s="5" t="s">
        <v>18</v>
      </c>
      <c r="G2560" s="5">
        <v>2454518</v>
      </c>
      <c r="H2560" s="36" t="s">
        <v>76</v>
      </c>
      <c r="I2560" s="5">
        <v>245</v>
      </c>
      <c r="J2560" s="5">
        <v>45</v>
      </c>
      <c r="K2560" s="5">
        <v>18</v>
      </c>
      <c r="L2560" s="5" t="s">
        <v>202</v>
      </c>
      <c r="M2560" s="5">
        <v>96</v>
      </c>
      <c r="N2560" s="5"/>
      <c r="O2560" s="5" t="s">
        <v>25</v>
      </c>
      <c r="P2560" s="5"/>
      <c r="Q2560" s="5" t="s">
        <v>26</v>
      </c>
      <c r="R2560" s="5" t="s">
        <v>21</v>
      </c>
      <c r="S2560" s="5">
        <v>72</v>
      </c>
      <c r="T2560" s="5" t="s">
        <v>22</v>
      </c>
      <c r="U2560" s="5" t="s">
        <v>23</v>
      </c>
      <c r="V2560" s="5" t="s">
        <v>24</v>
      </c>
      <c r="W2560" s="12">
        <v>222</v>
      </c>
      <c r="X2560" s="7" t="str">
        <f t="shared" si="160"/>
        <v>NP</v>
      </c>
      <c r="Y2560" s="5">
        <f t="shared" si="161"/>
        <v>170</v>
      </c>
      <c r="AI2560">
        <f>VLOOKUP(A2560,NP!$A:$B,2,FALSE)</f>
        <v>170</v>
      </c>
      <c r="AJ2560">
        <f t="shared" si="162"/>
        <v>170</v>
      </c>
      <c r="AK2560">
        <f>VLOOKUP(F2560,Kondition!$B$4:$AG$31,18,FALSE)*100</f>
        <v>23</v>
      </c>
      <c r="AL2560" t="e">
        <f t="shared" si="163"/>
        <v>#REF!</v>
      </c>
      <c r="AM2560">
        <v>17</v>
      </c>
    </row>
    <row r="2561" spans="1:39" x14ac:dyDescent="0.3">
      <c r="A2561" s="5">
        <v>11290673</v>
      </c>
      <c r="B2561" s="6">
        <v>4032344001968</v>
      </c>
      <c r="C2561" s="5" t="s">
        <v>4286</v>
      </c>
      <c r="D2561" s="5" t="s">
        <v>4851</v>
      </c>
      <c r="E2561" s="12">
        <v>93.5</v>
      </c>
      <c r="F2561" s="5" t="s">
        <v>72</v>
      </c>
      <c r="G2561" s="5">
        <v>2056516</v>
      </c>
      <c r="H2561" s="36" t="s">
        <v>4286</v>
      </c>
      <c r="I2561" s="5">
        <v>205</v>
      </c>
      <c r="J2561" s="5">
        <v>65</v>
      </c>
      <c r="K2561" s="5">
        <v>16</v>
      </c>
      <c r="L2561" s="5" t="s">
        <v>4849</v>
      </c>
      <c r="M2561" s="5">
        <v>107</v>
      </c>
      <c r="N2561" s="5">
        <v>105</v>
      </c>
      <c r="O2561" s="5" t="s">
        <v>50</v>
      </c>
      <c r="P2561" s="5"/>
      <c r="Q2561" s="5" t="s">
        <v>26</v>
      </c>
      <c r="R2561" s="5" t="s">
        <v>21</v>
      </c>
      <c r="S2561" s="5">
        <v>73</v>
      </c>
      <c r="T2561" s="5" t="s">
        <v>22</v>
      </c>
      <c r="U2561" s="5" t="s">
        <v>23</v>
      </c>
      <c r="V2561" s="5" t="s">
        <v>4279</v>
      </c>
      <c r="W2561" s="12">
        <v>93.5</v>
      </c>
      <c r="X2561" s="7">
        <f t="shared" si="160"/>
        <v>0.01</v>
      </c>
      <c r="Y2561" s="5">
        <f t="shared" si="161"/>
        <v>92.564999999999998</v>
      </c>
      <c r="AI2561" t="e">
        <f>VLOOKUP(A2561,NP!$A:$B,2,FALSE)</f>
        <v>#N/A</v>
      </c>
      <c r="AJ2561">
        <f t="shared" si="162"/>
        <v>0</v>
      </c>
      <c r="AK2561">
        <f>VLOOKUP(F2561,Kondition!$B$4:$AG$31,12,FALSE)*100</f>
        <v>1</v>
      </c>
      <c r="AL2561" t="e">
        <f t="shared" si="163"/>
        <v>#REF!</v>
      </c>
      <c r="AM2561">
        <v>16</v>
      </c>
    </row>
    <row r="2562" spans="1:39" x14ac:dyDescent="0.3">
      <c r="A2562" s="5">
        <v>11012291</v>
      </c>
      <c r="B2562" s="6">
        <v>4019238002515</v>
      </c>
      <c r="C2562" s="5" t="s">
        <v>76</v>
      </c>
      <c r="D2562" s="5" t="s">
        <v>3378</v>
      </c>
      <c r="E2562" s="12">
        <v>222</v>
      </c>
      <c r="F2562" s="5" t="s">
        <v>18</v>
      </c>
      <c r="G2562" s="5">
        <v>2355017</v>
      </c>
      <c r="H2562" s="36" t="s">
        <v>76</v>
      </c>
      <c r="I2562" s="5">
        <v>235</v>
      </c>
      <c r="J2562" s="5">
        <v>50</v>
      </c>
      <c r="K2562" s="5">
        <v>17</v>
      </c>
      <c r="L2562" s="5" t="s">
        <v>3205</v>
      </c>
      <c r="M2562" s="5">
        <v>100</v>
      </c>
      <c r="N2562" s="5"/>
      <c r="O2562" s="5" t="s">
        <v>33</v>
      </c>
      <c r="P2562" s="5"/>
      <c r="Q2562" s="5"/>
      <c r="R2562" s="5"/>
      <c r="S2562" s="5"/>
      <c r="T2562" s="5"/>
      <c r="U2562" s="5"/>
      <c r="V2562" s="5"/>
      <c r="W2562" s="12">
        <v>222</v>
      </c>
      <c r="X2562" s="7" t="str">
        <f t="shared" si="160"/>
        <v>NP</v>
      </c>
      <c r="Y2562" s="5">
        <f t="shared" si="161"/>
        <v>170.5</v>
      </c>
      <c r="AI2562">
        <f>VLOOKUP(A2562,NP!$A:$B,2,FALSE)</f>
        <v>170.5</v>
      </c>
      <c r="AJ2562">
        <f t="shared" si="162"/>
        <v>170.5</v>
      </c>
      <c r="AK2562">
        <f>VLOOKUP(F2562,Kondition!$B$4:$AG$31,15,FALSE)*100</f>
        <v>23</v>
      </c>
      <c r="AL2562" t="e">
        <f t="shared" si="163"/>
        <v>#REF!</v>
      </c>
      <c r="AM2562">
        <v>17</v>
      </c>
    </row>
    <row r="2563" spans="1:39" x14ac:dyDescent="0.3">
      <c r="A2563" s="5">
        <v>10024749</v>
      </c>
      <c r="B2563" s="6">
        <v>5452000468222</v>
      </c>
      <c r="C2563" s="5" t="s">
        <v>76</v>
      </c>
      <c r="D2563" s="5" t="s">
        <v>362</v>
      </c>
      <c r="E2563" s="12">
        <v>211</v>
      </c>
      <c r="F2563" s="5" t="s">
        <v>52</v>
      </c>
      <c r="G2563" s="5">
        <v>2454018</v>
      </c>
      <c r="H2563" s="36" t="s">
        <v>76</v>
      </c>
      <c r="I2563" s="5">
        <v>245</v>
      </c>
      <c r="J2563" s="5">
        <v>40</v>
      </c>
      <c r="K2563" s="5">
        <v>18</v>
      </c>
      <c r="L2563" s="5" t="s">
        <v>363</v>
      </c>
      <c r="M2563" s="5">
        <v>97</v>
      </c>
      <c r="N2563" s="5"/>
      <c r="O2563" s="5" t="s">
        <v>25</v>
      </c>
      <c r="P2563" s="5"/>
      <c r="Q2563" s="5" t="s">
        <v>21</v>
      </c>
      <c r="R2563" s="5" t="s">
        <v>27</v>
      </c>
      <c r="S2563" s="5">
        <v>72</v>
      </c>
      <c r="T2563" s="5" t="s">
        <v>22</v>
      </c>
      <c r="U2563" s="5" t="s">
        <v>23</v>
      </c>
      <c r="V2563" s="5" t="s">
        <v>24</v>
      </c>
      <c r="W2563" s="12">
        <v>211</v>
      </c>
      <c r="X2563" s="7">
        <f t="shared" si="160"/>
        <v>0.31</v>
      </c>
      <c r="Y2563" s="5">
        <f t="shared" si="161"/>
        <v>145.58999999999997</v>
      </c>
      <c r="AI2563" t="e">
        <f>VLOOKUP(A2563,NP!$A:$B,2,FALSE)</f>
        <v>#N/A</v>
      </c>
      <c r="AJ2563">
        <f t="shared" si="162"/>
        <v>0</v>
      </c>
      <c r="AK2563">
        <f>VLOOKUP(F2563,Kondition!$B$4:$AG$31,18,FALSE)*100</f>
        <v>31</v>
      </c>
      <c r="AL2563" t="e">
        <f t="shared" si="163"/>
        <v>#REF!</v>
      </c>
      <c r="AM2563">
        <v>17</v>
      </c>
    </row>
    <row r="2564" spans="1:39" x14ac:dyDescent="0.3">
      <c r="A2564" s="5">
        <v>10061938</v>
      </c>
      <c r="B2564" s="6">
        <v>5452000378828</v>
      </c>
      <c r="C2564" s="5" t="s">
        <v>76</v>
      </c>
      <c r="D2564" s="5" t="s">
        <v>772</v>
      </c>
      <c r="E2564" s="12">
        <v>181</v>
      </c>
      <c r="F2564" s="5" t="s">
        <v>52</v>
      </c>
      <c r="G2564" s="5">
        <v>2255517</v>
      </c>
      <c r="H2564" s="36" t="s">
        <v>76</v>
      </c>
      <c r="I2564" s="5">
        <v>225</v>
      </c>
      <c r="J2564" s="5">
        <v>55</v>
      </c>
      <c r="K2564" s="5">
        <v>17</v>
      </c>
      <c r="L2564" s="5" t="s">
        <v>773</v>
      </c>
      <c r="M2564" s="5">
        <v>97</v>
      </c>
      <c r="N2564" s="5"/>
      <c r="O2564" s="5" t="s">
        <v>19</v>
      </c>
      <c r="P2564" s="5"/>
      <c r="Q2564" s="5" t="s">
        <v>26</v>
      </c>
      <c r="R2564" s="5" t="s">
        <v>21</v>
      </c>
      <c r="S2564" s="5">
        <v>68</v>
      </c>
      <c r="T2564" s="5" t="s">
        <v>35</v>
      </c>
      <c r="U2564" s="5" t="s">
        <v>23</v>
      </c>
      <c r="V2564" s="5" t="s">
        <v>24</v>
      </c>
      <c r="W2564" s="12">
        <v>181</v>
      </c>
      <c r="X2564" s="7">
        <f t="shared" si="160"/>
        <v>0.31</v>
      </c>
      <c r="Y2564" s="5">
        <f t="shared" si="161"/>
        <v>124.88999999999999</v>
      </c>
      <c r="AI2564" t="e">
        <f>VLOOKUP(A2564,NP!$A:$B,2,FALSE)</f>
        <v>#N/A</v>
      </c>
      <c r="AJ2564">
        <f t="shared" si="162"/>
        <v>0</v>
      </c>
      <c r="AK2564">
        <f>VLOOKUP(F2564,Kondition!$B$4:$AG$31,15,FALSE)*100</f>
        <v>31</v>
      </c>
      <c r="AL2564" t="e">
        <f t="shared" si="163"/>
        <v>#REF!</v>
      </c>
      <c r="AM2564">
        <v>17</v>
      </c>
    </row>
    <row r="2565" spans="1:39" x14ac:dyDescent="0.3">
      <c r="A2565" s="5">
        <v>10062294</v>
      </c>
      <c r="B2565" s="6">
        <v>5452000928825</v>
      </c>
      <c r="C2565" s="5" t="s">
        <v>76</v>
      </c>
      <c r="D2565" s="5" t="s">
        <v>774</v>
      </c>
      <c r="E2565" s="12">
        <v>105.5</v>
      </c>
      <c r="F2565" s="5" t="s">
        <v>52</v>
      </c>
      <c r="G2565" s="5">
        <v>1955015</v>
      </c>
      <c r="H2565" s="36" t="s">
        <v>76</v>
      </c>
      <c r="I2565" s="5">
        <v>195</v>
      </c>
      <c r="J2565" s="5">
        <v>50</v>
      </c>
      <c r="K2565" s="5">
        <v>15</v>
      </c>
      <c r="L2565" s="5" t="s">
        <v>759</v>
      </c>
      <c r="M2565" s="5">
        <v>82</v>
      </c>
      <c r="N2565" s="5"/>
      <c r="O2565" s="5" t="s">
        <v>19</v>
      </c>
      <c r="P2565" s="5"/>
      <c r="Q2565" s="5" t="s">
        <v>26</v>
      </c>
      <c r="R2565" s="5" t="s">
        <v>26</v>
      </c>
      <c r="S2565" s="5">
        <v>66</v>
      </c>
      <c r="T2565" s="5" t="s">
        <v>35</v>
      </c>
      <c r="U2565" s="5" t="s">
        <v>23</v>
      </c>
      <c r="V2565" s="5" t="s">
        <v>24</v>
      </c>
      <c r="W2565" s="12">
        <v>105.5</v>
      </c>
      <c r="X2565" s="7">
        <f t="shared" si="160"/>
        <v>0.31</v>
      </c>
      <c r="Y2565" s="5">
        <f t="shared" si="161"/>
        <v>72.794999999999987</v>
      </c>
      <c r="AI2565" t="e">
        <f>VLOOKUP(A2565,NP!$A:$B,2,FALSE)</f>
        <v>#N/A</v>
      </c>
      <c r="AJ2565">
        <f t="shared" si="162"/>
        <v>0</v>
      </c>
      <c r="AK2565">
        <f>VLOOKUP(F2565,Kondition!$B$4:$AG$31,9,FALSE)*100</f>
        <v>31</v>
      </c>
      <c r="AL2565" t="e">
        <f t="shared" si="163"/>
        <v>#REF!</v>
      </c>
      <c r="AM2565">
        <v>16</v>
      </c>
    </row>
    <row r="2566" spans="1:39" x14ac:dyDescent="0.3">
      <c r="A2566" s="5">
        <v>10062343</v>
      </c>
      <c r="B2566" s="6">
        <v>5452001082946</v>
      </c>
      <c r="C2566" s="5" t="s">
        <v>76</v>
      </c>
      <c r="D2566" s="5" t="s">
        <v>775</v>
      </c>
      <c r="E2566" s="12">
        <v>137</v>
      </c>
      <c r="F2566" s="5" t="s">
        <v>52</v>
      </c>
      <c r="G2566" s="5">
        <v>2056016</v>
      </c>
      <c r="H2566" s="36" t="s">
        <v>76</v>
      </c>
      <c r="I2566" s="5">
        <v>205</v>
      </c>
      <c r="J2566" s="5">
        <v>60</v>
      </c>
      <c r="K2566" s="5">
        <v>16</v>
      </c>
      <c r="L2566" s="5" t="s">
        <v>776</v>
      </c>
      <c r="M2566" s="5">
        <v>96</v>
      </c>
      <c r="N2566" s="5"/>
      <c r="O2566" s="5" t="s">
        <v>19</v>
      </c>
      <c r="P2566" s="5"/>
      <c r="Q2566" s="5" t="s">
        <v>26</v>
      </c>
      <c r="R2566" s="5" t="s">
        <v>21</v>
      </c>
      <c r="S2566" s="5">
        <v>69</v>
      </c>
      <c r="T2566" s="5" t="s">
        <v>35</v>
      </c>
      <c r="U2566" s="5" t="s">
        <v>23</v>
      </c>
      <c r="V2566" s="5" t="s">
        <v>24</v>
      </c>
      <c r="W2566" s="12">
        <v>137</v>
      </c>
      <c r="X2566" s="7">
        <f t="shared" si="160"/>
        <v>0.31</v>
      </c>
      <c r="Y2566" s="5">
        <f t="shared" si="161"/>
        <v>94.529999999999987</v>
      </c>
      <c r="AI2566" t="e">
        <f>VLOOKUP(A2566,NP!$A:$B,2,FALSE)</f>
        <v>#N/A</v>
      </c>
      <c r="AJ2566">
        <f t="shared" si="162"/>
        <v>0</v>
      </c>
      <c r="AK2566">
        <f>VLOOKUP(F2566,Kondition!$B$4:$AG$31,12,FALSE)*100</f>
        <v>31</v>
      </c>
      <c r="AL2566" t="e">
        <f t="shared" si="163"/>
        <v>#REF!</v>
      </c>
      <c r="AM2566">
        <v>16</v>
      </c>
    </row>
    <row r="2567" spans="1:39" x14ac:dyDescent="0.3">
      <c r="A2567" s="5">
        <v>10062382</v>
      </c>
      <c r="B2567" s="6">
        <v>5452000931962</v>
      </c>
      <c r="C2567" s="5" t="s">
        <v>76</v>
      </c>
      <c r="D2567" s="5" t="s">
        <v>777</v>
      </c>
      <c r="E2567" s="12">
        <v>173.5</v>
      </c>
      <c r="F2567" s="5" t="s">
        <v>52</v>
      </c>
      <c r="G2567" s="5">
        <v>2055016</v>
      </c>
      <c r="H2567" s="36" t="s">
        <v>76</v>
      </c>
      <c r="I2567" s="5">
        <v>205</v>
      </c>
      <c r="J2567" s="5">
        <v>50</v>
      </c>
      <c r="K2567" s="5">
        <v>16</v>
      </c>
      <c r="L2567" s="5" t="s">
        <v>759</v>
      </c>
      <c r="M2567" s="5">
        <v>87</v>
      </c>
      <c r="N2567" s="5"/>
      <c r="O2567" s="5" t="s">
        <v>19</v>
      </c>
      <c r="P2567" s="5"/>
      <c r="Q2567" s="5" t="s">
        <v>20</v>
      </c>
      <c r="R2567" s="5" t="s">
        <v>21</v>
      </c>
      <c r="S2567" s="5">
        <v>68</v>
      </c>
      <c r="T2567" s="5" t="s">
        <v>35</v>
      </c>
      <c r="U2567" s="5" t="s">
        <v>23</v>
      </c>
      <c r="V2567" s="5" t="s">
        <v>24</v>
      </c>
      <c r="W2567" s="12">
        <v>173.5</v>
      </c>
      <c r="X2567" s="7">
        <f t="shared" si="160"/>
        <v>0.31</v>
      </c>
      <c r="Y2567" s="5">
        <f t="shared" si="161"/>
        <v>119.71499999999999</v>
      </c>
      <c r="AI2567" t="e">
        <f>VLOOKUP(A2567,NP!$A:$B,2,FALSE)</f>
        <v>#N/A</v>
      </c>
      <c r="AJ2567">
        <f t="shared" si="162"/>
        <v>0</v>
      </c>
      <c r="AK2567">
        <f>VLOOKUP(F2567,Kondition!$B$4:$AG$31,12,FALSE)*100</f>
        <v>31</v>
      </c>
      <c r="AL2567" t="e">
        <f t="shared" si="163"/>
        <v>#REF!</v>
      </c>
      <c r="AM2567">
        <v>16</v>
      </c>
    </row>
    <row r="2568" spans="1:39" x14ac:dyDescent="0.3">
      <c r="A2568" s="5">
        <v>10062486</v>
      </c>
      <c r="B2568" s="6">
        <v>5452001082243</v>
      </c>
      <c r="C2568" s="5" t="s">
        <v>76</v>
      </c>
      <c r="D2568" s="5" t="s">
        <v>778</v>
      </c>
      <c r="E2568" s="12">
        <v>78.5</v>
      </c>
      <c r="F2568" s="5" t="s">
        <v>52</v>
      </c>
      <c r="G2568" s="5">
        <v>1557013</v>
      </c>
      <c r="H2568" s="36" t="s">
        <v>76</v>
      </c>
      <c r="I2568" s="5">
        <v>155</v>
      </c>
      <c r="J2568" s="5">
        <v>70</v>
      </c>
      <c r="K2568" s="5">
        <v>13</v>
      </c>
      <c r="L2568" s="5" t="s">
        <v>776</v>
      </c>
      <c r="M2568" s="5">
        <v>75</v>
      </c>
      <c r="N2568" s="5"/>
      <c r="O2568" s="5" t="s">
        <v>33</v>
      </c>
      <c r="P2568" s="5"/>
      <c r="Q2568" s="5" t="s">
        <v>20</v>
      </c>
      <c r="R2568" s="5" t="s">
        <v>21</v>
      </c>
      <c r="S2568" s="5">
        <v>67</v>
      </c>
      <c r="T2568" s="5" t="s">
        <v>35</v>
      </c>
      <c r="U2568" s="5" t="s">
        <v>23</v>
      </c>
      <c r="V2568" s="5" t="s">
        <v>24</v>
      </c>
      <c r="W2568" s="12">
        <v>78.5</v>
      </c>
      <c r="X2568" s="7">
        <f t="shared" si="160"/>
        <v>0.31</v>
      </c>
      <c r="Y2568" s="5">
        <f t="shared" si="161"/>
        <v>54.164999999999999</v>
      </c>
      <c r="AI2568" t="e">
        <f>VLOOKUP(A2568,NP!$A:$B,2,FALSE)</f>
        <v>#N/A</v>
      </c>
      <c r="AJ2568">
        <f t="shared" si="162"/>
        <v>0</v>
      </c>
      <c r="AK2568">
        <f>VLOOKUP(F2568,Kondition!$B$4:$AG$31,3,FALSE)*100</f>
        <v>31</v>
      </c>
      <c r="AL2568" t="e">
        <f t="shared" si="163"/>
        <v>#REF!</v>
      </c>
      <c r="AM2568">
        <v>16</v>
      </c>
    </row>
    <row r="2569" spans="1:39" x14ac:dyDescent="0.3">
      <c r="A2569" s="5">
        <v>10062723</v>
      </c>
      <c r="B2569" s="6">
        <v>5452000954176</v>
      </c>
      <c r="C2569" s="5" t="s">
        <v>76</v>
      </c>
      <c r="D2569" s="5" t="s">
        <v>779</v>
      </c>
      <c r="E2569" s="12">
        <v>145.5</v>
      </c>
      <c r="F2569" s="5" t="s">
        <v>52</v>
      </c>
      <c r="G2569" s="5">
        <v>2054516</v>
      </c>
      <c r="H2569" s="36" t="s">
        <v>76</v>
      </c>
      <c r="I2569" s="5">
        <v>205</v>
      </c>
      <c r="J2569" s="5">
        <v>45</v>
      </c>
      <c r="K2569" s="5">
        <v>16</v>
      </c>
      <c r="L2569" s="5" t="s">
        <v>759</v>
      </c>
      <c r="M2569" s="5">
        <v>83</v>
      </c>
      <c r="N2569" s="5"/>
      <c r="O2569" s="5" t="s">
        <v>19</v>
      </c>
      <c r="P2569" s="5"/>
      <c r="Q2569" s="5" t="s">
        <v>26</v>
      </c>
      <c r="R2569" s="5" t="s">
        <v>21</v>
      </c>
      <c r="S2569" s="5">
        <v>68</v>
      </c>
      <c r="T2569" s="5" t="s">
        <v>35</v>
      </c>
      <c r="U2569" s="5" t="s">
        <v>23</v>
      </c>
      <c r="V2569" s="5" t="s">
        <v>24</v>
      </c>
      <c r="W2569" s="12">
        <v>145.5</v>
      </c>
      <c r="X2569" s="7">
        <f t="shared" si="160"/>
        <v>0.31</v>
      </c>
      <c r="Y2569" s="5">
        <f t="shared" si="161"/>
        <v>100.395</v>
      </c>
      <c r="AI2569" t="e">
        <f>VLOOKUP(A2569,NP!$A:$B,2,FALSE)</f>
        <v>#N/A</v>
      </c>
      <c r="AJ2569">
        <f t="shared" si="162"/>
        <v>0</v>
      </c>
      <c r="AK2569">
        <f>VLOOKUP(F2569,Kondition!$B$4:$AG$31,12,FALSE)*100</f>
        <v>31</v>
      </c>
      <c r="AL2569" t="e">
        <f t="shared" si="163"/>
        <v>#REF!</v>
      </c>
      <c r="AM2569">
        <v>16</v>
      </c>
    </row>
    <row r="2570" spans="1:39" x14ac:dyDescent="0.3">
      <c r="A2570" s="5">
        <v>10062744</v>
      </c>
      <c r="B2570" s="6">
        <v>5452000380258</v>
      </c>
      <c r="C2570" s="5" t="s">
        <v>76</v>
      </c>
      <c r="D2570" s="5" t="s">
        <v>780</v>
      </c>
      <c r="E2570" s="12">
        <v>144</v>
      </c>
      <c r="F2570" s="5" t="s">
        <v>52</v>
      </c>
      <c r="G2570" s="5">
        <v>1955516</v>
      </c>
      <c r="H2570" s="36" t="s">
        <v>76</v>
      </c>
      <c r="I2570" s="5">
        <v>195</v>
      </c>
      <c r="J2570" s="5">
        <v>55</v>
      </c>
      <c r="K2570" s="5">
        <v>16</v>
      </c>
      <c r="L2570" s="5" t="s">
        <v>776</v>
      </c>
      <c r="M2570" s="5">
        <v>87</v>
      </c>
      <c r="N2570" s="5"/>
      <c r="O2570" s="5" t="s">
        <v>19</v>
      </c>
      <c r="P2570" s="5"/>
      <c r="Q2570" s="5" t="s">
        <v>26</v>
      </c>
      <c r="R2570" s="5" t="s">
        <v>26</v>
      </c>
      <c r="S2570" s="5">
        <v>69</v>
      </c>
      <c r="T2570" s="5" t="s">
        <v>35</v>
      </c>
      <c r="U2570" s="5" t="s">
        <v>23</v>
      </c>
      <c r="V2570" s="5" t="s">
        <v>24</v>
      </c>
      <c r="W2570" s="12">
        <v>144</v>
      </c>
      <c r="X2570" s="7">
        <f t="shared" si="160"/>
        <v>0.31</v>
      </c>
      <c r="Y2570" s="5">
        <f t="shared" si="161"/>
        <v>99.359999999999985</v>
      </c>
      <c r="AI2570" t="e">
        <f>VLOOKUP(A2570,NP!$A:$B,2,FALSE)</f>
        <v>#N/A</v>
      </c>
      <c r="AJ2570">
        <f t="shared" si="162"/>
        <v>0</v>
      </c>
      <c r="AK2570">
        <f>VLOOKUP(F2570,Kondition!$B$4:$AG$31,12,FALSE)*100</f>
        <v>31</v>
      </c>
      <c r="AL2570" t="e">
        <f t="shared" si="163"/>
        <v>#REF!</v>
      </c>
      <c r="AM2570">
        <v>16</v>
      </c>
    </row>
    <row r="2571" spans="1:39" x14ac:dyDescent="0.3">
      <c r="A2571" s="5">
        <v>10309457</v>
      </c>
      <c r="B2571" s="6">
        <v>6419440202457</v>
      </c>
      <c r="C2571" s="5" t="s">
        <v>77</v>
      </c>
      <c r="D2571" s="5" t="s">
        <v>2833</v>
      </c>
      <c r="E2571" s="12">
        <v>130.55000000000001</v>
      </c>
      <c r="F2571" s="5" t="s">
        <v>67</v>
      </c>
      <c r="G2571" s="5">
        <v>2055516</v>
      </c>
      <c r="H2571" s="36" t="s">
        <v>77</v>
      </c>
      <c r="I2571" s="5">
        <v>205</v>
      </c>
      <c r="J2571" s="5">
        <v>55</v>
      </c>
      <c r="K2571" s="5">
        <v>16</v>
      </c>
      <c r="L2571" s="5" t="s">
        <v>2785</v>
      </c>
      <c r="M2571" s="5">
        <v>91</v>
      </c>
      <c r="N2571" s="5"/>
      <c r="O2571" s="5" t="s">
        <v>19</v>
      </c>
      <c r="P2571" s="5" t="s">
        <v>45</v>
      </c>
      <c r="Q2571" s="5" t="s">
        <v>26</v>
      </c>
      <c r="R2571" s="5" t="s">
        <v>27</v>
      </c>
      <c r="S2571" s="5">
        <v>69</v>
      </c>
      <c r="T2571" s="5" t="s">
        <v>35</v>
      </c>
      <c r="U2571" s="5" t="s">
        <v>23</v>
      </c>
      <c r="V2571" s="5" t="s">
        <v>24</v>
      </c>
      <c r="W2571" s="12">
        <v>130.55000000000001</v>
      </c>
      <c r="X2571" s="7">
        <f t="shared" si="160"/>
        <v>0.37</v>
      </c>
      <c r="Y2571" s="5">
        <f t="shared" si="161"/>
        <v>82.246500000000012</v>
      </c>
      <c r="AI2571" t="e">
        <f>VLOOKUP(A2571,NP!$A:$B,2,FALSE)</f>
        <v>#N/A</v>
      </c>
      <c r="AJ2571">
        <f t="shared" si="162"/>
        <v>0</v>
      </c>
      <c r="AK2571">
        <f>VLOOKUP(F2571,Kondition!$B$4:$AG$31,12,FALSE)*100</f>
        <v>37</v>
      </c>
      <c r="AL2571" t="e">
        <f t="shared" si="163"/>
        <v>#REF!</v>
      </c>
      <c r="AM2571">
        <v>16</v>
      </c>
    </row>
    <row r="2572" spans="1:39" x14ac:dyDescent="0.3">
      <c r="A2572" s="5">
        <v>10062908</v>
      </c>
      <c r="B2572" s="6">
        <v>5452000392060</v>
      </c>
      <c r="C2572" s="5" t="s">
        <v>76</v>
      </c>
      <c r="D2572" s="5" t="s">
        <v>781</v>
      </c>
      <c r="E2572" s="12">
        <v>144</v>
      </c>
      <c r="F2572" s="5" t="s">
        <v>52</v>
      </c>
      <c r="G2572" s="5">
        <v>1955516</v>
      </c>
      <c r="H2572" s="36" t="s">
        <v>76</v>
      </c>
      <c r="I2572" s="5">
        <v>195</v>
      </c>
      <c r="J2572" s="5">
        <v>55</v>
      </c>
      <c r="K2572" s="5">
        <v>16</v>
      </c>
      <c r="L2572" s="5" t="s">
        <v>776</v>
      </c>
      <c r="M2572" s="5">
        <v>87</v>
      </c>
      <c r="N2572" s="5"/>
      <c r="O2572" s="5" t="s">
        <v>19</v>
      </c>
      <c r="P2572" s="5"/>
      <c r="Q2572" s="5" t="s">
        <v>26</v>
      </c>
      <c r="R2572" s="5" t="s">
        <v>26</v>
      </c>
      <c r="S2572" s="5">
        <v>69</v>
      </c>
      <c r="T2572" s="5" t="s">
        <v>35</v>
      </c>
      <c r="U2572" s="5" t="s">
        <v>23</v>
      </c>
      <c r="V2572" s="5" t="s">
        <v>24</v>
      </c>
      <c r="W2572" s="12">
        <v>144</v>
      </c>
      <c r="X2572" s="7">
        <f t="shared" si="160"/>
        <v>0.31</v>
      </c>
      <c r="Y2572" s="5">
        <f t="shared" si="161"/>
        <v>99.359999999999985</v>
      </c>
      <c r="AI2572" t="e">
        <f>VLOOKUP(A2572,NP!$A:$B,2,FALSE)</f>
        <v>#N/A</v>
      </c>
      <c r="AJ2572">
        <f t="shared" si="162"/>
        <v>0</v>
      </c>
      <c r="AK2572">
        <f>VLOOKUP(F2572,Kondition!$B$4:$AG$31,12,FALSE)*100</f>
        <v>31</v>
      </c>
      <c r="AL2572" t="e">
        <f t="shared" si="163"/>
        <v>#REF!</v>
      </c>
      <c r="AM2572">
        <v>16</v>
      </c>
    </row>
    <row r="2573" spans="1:39" x14ac:dyDescent="0.3">
      <c r="A2573" s="5">
        <v>10063621</v>
      </c>
      <c r="B2573" s="6">
        <v>5452000392152</v>
      </c>
      <c r="C2573" s="5" t="s">
        <v>76</v>
      </c>
      <c r="D2573" s="5" t="s">
        <v>786</v>
      </c>
      <c r="E2573" s="12">
        <v>124</v>
      </c>
      <c r="F2573" s="5" t="s">
        <v>52</v>
      </c>
      <c r="G2573" s="5">
        <v>2056016</v>
      </c>
      <c r="H2573" s="36" t="s">
        <v>76</v>
      </c>
      <c r="I2573" s="5">
        <v>205</v>
      </c>
      <c r="J2573" s="5">
        <v>60</v>
      </c>
      <c r="K2573" s="5">
        <v>16</v>
      </c>
      <c r="L2573" s="5" t="s">
        <v>771</v>
      </c>
      <c r="M2573" s="5">
        <v>92</v>
      </c>
      <c r="N2573" s="5"/>
      <c r="O2573" s="5" t="s">
        <v>19</v>
      </c>
      <c r="P2573" s="5"/>
      <c r="Q2573" s="5" t="s">
        <v>21</v>
      </c>
      <c r="R2573" s="5" t="s">
        <v>21</v>
      </c>
      <c r="S2573" s="5">
        <v>68</v>
      </c>
      <c r="T2573" s="5" t="s">
        <v>35</v>
      </c>
      <c r="U2573" s="5" t="s">
        <v>23</v>
      </c>
      <c r="V2573" s="5" t="s">
        <v>24</v>
      </c>
      <c r="W2573" s="12">
        <v>124</v>
      </c>
      <c r="X2573" s="7">
        <f t="shared" si="160"/>
        <v>0.31</v>
      </c>
      <c r="Y2573" s="5">
        <f t="shared" si="161"/>
        <v>85.559999999999988</v>
      </c>
      <c r="AI2573" t="e">
        <f>VLOOKUP(A2573,NP!$A:$B,2,FALSE)</f>
        <v>#N/A</v>
      </c>
      <c r="AJ2573">
        <f t="shared" si="162"/>
        <v>0</v>
      </c>
      <c r="AK2573">
        <f>VLOOKUP(F2573,Kondition!$B$4:$AG$31,12,FALSE)*100</f>
        <v>31</v>
      </c>
      <c r="AL2573" t="e">
        <f t="shared" si="163"/>
        <v>#REF!</v>
      </c>
      <c r="AM2573">
        <v>16</v>
      </c>
    </row>
    <row r="2574" spans="1:39" x14ac:dyDescent="0.3">
      <c r="A2574" s="5">
        <v>10063971</v>
      </c>
      <c r="B2574" s="6">
        <v>5452000643858</v>
      </c>
      <c r="C2574" s="5" t="s">
        <v>76</v>
      </c>
      <c r="D2574" s="5" t="s">
        <v>792</v>
      </c>
      <c r="E2574" s="12">
        <v>194</v>
      </c>
      <c r="F2574" s="5" t="s">
        <v>52</v>
      </c>
      <c r="G2574" s="5">
        <v>2054517</v>
      </c>
      <c r="H2574" s="36" t="s">
        <v>76</v>
      </c>
      <c r="I2574" s="5">
        <v>205</v>
      </c>
      <c r="J2574" s="5">
        <v>45</v>
      </c>
      <c r="K2574" s="5">
        <v>17</v>
      </c>
      <c r="L2574" s="5" t="s">
        <v>791</v>
      </c>
      <c r="M2574" s="5">
        <v>88</v>
      </c>
      <c r="N2574" s="5"/>
      <c r="O2574" s="5" t="s">
        <v>25</v>
      </c>
      <c r="P2574" s="5"/>
      <c r="Q2574" s="5" t="s">
        <v>26</v>
      </c>
      <c r="R2574" s="5" t="s">
        <v>21</v>
      </c>
      <c r="S2574" s="5">
        <v>68</v>
      </c>
      <c r="T2574" s="5" t="s">
        <v>35</v>
      </c>
      <c r="U2574" s="5" t="s">
        <v>23</v>
      </c>
      <c r="V2574" s="5" t="s">
        <v>24</v>
      </c>
      <c r="W2574" s="12">
        <v>194</v>
      </c>
      <c r="X2574" s="7">
        <f t="shared" si="160"/>
        <v>0.31</v>
      </c>
      <c r="Y2574" s="5">
        <f t="shared" si="161"/>
        <v>133.85999999999999</v>
      </c>
      <c r="AI2574" t="e">
        <f>VLOOKUP(A2574,NP!$A:$B,2,FALSE)</f>
        <v>#N/A</v>
      </c>
      <c r="AJ2574">
        <f t="shared" si="162"/>
        <v>0</v>
      </c>
      <c r="AK2574">
        <f>VLOOKUP(F2574,Kondition!$B$4:$AG$31,15,FALSE)*100</f>
        <v>31</v>
      </c>
      <c r="AL2574" t="e">
        <f t="shared" si="163"/>
        <v>#REF!</v>
      </c>
      <c r="AM2574">
        <v>17</v>
      </c>
    </row>
    <row r="2575" spans="1:39" x14ac:dyDescent="0.3">
      <c r="A2575" s="5">
        <v>10064032</v>
      </c>
      <c r="B2575" s="6">
        <v>5452000650559</v>
      </c>
      <c r="C2575" s="5" t="s">
        <v>76</v>
      </c>
      <c r="D2575" s="5" t="s">
        <v>793</v>
      </c>
      <c r="E2575" s="12">
        <v>188</v>
      </c>
      <c r="F2575" s="5" t="s">
        <v>52</v>
      </c>
      <c r="G2575" s="5">
        <v>2155516</v>
      </c>
      <c r="H2575" s="36" t="s">
        <v>76</v>
      </c>
      <c r="I2575" s="5">
        <v>215</v>
      </c>
      <c r="J2575" s="5">
        <v>55</v>
      </c>
      <c r="K2575" s="5">
        <v>16</v>
      </c>
      <c r="L2575" s="5" t="s">
        <v>773</v>
      </c>
      <c r="M2575" s="5">
        <v>97</v>
      </c>
      <c r="N2575" s="5"/>
      <c r="O2575" s="5" t="s">
        <v>25</v>
      </c>
      <c r="P2575" s="5"/>
      <c r="Q2575" s="5" t="s">
        <v>26</v>
      </c>
      <c r="R2575" s="5" t="s">
        <v>21</v>
      </c>
      <c r="S2575" s="5">
        <v>69</v>
      </c>
      <c r="T2575" s="5" t="s">
        <v>22</v>
      </c>
      <c r="U2575" s="5" t="s">
        <v>23</v>
      </c>
      <c r="V2575" s="5" t="s">
        <v>24</v>
      </c>
      <c r="W2575" s="12">
        <v>188</v>
      </c>
      <c r="X2575" s="7">
        <f t="shared" si="160"/>
        <v>0.31</v>
      </c>
      <c r="Y2575" s="5">
        <f t="shared" si="161"/>
        <v>129.72</v>
      </c>
      <c r="AI2575" t="e">
        <f>VLOOKUP(A2575,NP!$A:$B,2,FALSE)</f>
        <v>#N/A</v>
      </c>
      <c r="AJ2575">
        <f t="shared" si="162"/>
        <v>0</v>
      </c>
      <c r="AK2575">
        <f>VLOOKUP(F2575,Kondition!$B$4:$AG$31,12,FALSE)*100</f>
        <v>31</v>
      </c>
      <c r="AL2575" t="e">
        <f t="shared" si="163"/>
        <v>#REF!</v>
      </c>
      <c r="AM2575">
        <v>16</v>
      </c>
    </row>
    <row r="2576" spans="1:39" x14ac:dyDescent="0.3">
      <c r="A2576" s="5">
        <v>10064084</v>
      </c>
      <c r="B2576" s="6">
        <v>5452000428035</v>
      </c>
      <c r="C2576" s="5" t="s">
        <v>76</v>
      </c>
      <c r="D2576" s="5" t="s">
        <v>794</v>
      </c>
      <c r="E2576" s="12">
        <v>119</v>
      </c>
      <c r="F2576" s="5" t="s">
        <v>52</v>
      </c>
      <c r="G2576" s="5">
        <v>1956015</v>
      </c>
      <c r="H2576" s="36" t="s">
        <v>76</v>
      </c>
      <c r="I2576" s="5">
        <v>195</v>
      </c>
      <c r="J2576" s="5">
        <v>60</v>
      </c>
      <c r="K2576" s="5">
        <v>15</v>
      </c>
      <c r="L2576" s="5" t="s">
        <v>776</v>
      </c>
      <c r="M2576" s="5">
        <v>88</v>
      </c>
      <c r="N2576" s="5"/>
      <c r="O2576" s="5" t="s">
        <v>19</v>
      </c>
      <c r="P2576" s="5"/>
      <c r="Q2576" s="5" t="s">
        <v>26</v>
      </c>
      <c r="R2576" s="5" t="s">
        <v>26</v>
      </c>
      <c r="S2576" s="5">
        <v>69</v>
      </c>
      <c r="T2576" s="5" t="s">
        <v>35</v>
      </c>
      <c r="U2576" s="5" t="s">
        <v>23</v>
      </c>
      <c r="V2576" s="5" t="s">
        <v>24</v>
      </c>
      <c r="W2576" s="12">
        <v>119</v>
      </c>
      <c r="X2576" s="7">
        <f t="shared" si="160"/>
        <v>0.31</v>
      </c>
      <c r="Y2576" s="5">
        <f t="shared" si="161"/>
        <v>82.11</v>
      </c>
      <c r="AI2576" t="e">
        <f>VLOOKUP(A2576,NP!$A:$B,2,FALSE)</f>
        <v>#N/A</v>
      </c>
      <c r="AJ2576">
        <f t="shared" si="162"/>
        <v>0</v>
      </c>
      <c r="AK2576">
        <f>VLOOKUP(F2576,Kondition!$B$4:$AG$31,9,FALSE)*100</f>
        <v>31</v>
      </c>
      <c r="AL2576" t="e">
        <f t="shared" si="163"/>
        <v>#REF!</v>
      </c>
      <c r="AM2576">
        <v>16</v>
      </c>
    </row>
    <row r="2577" spans="1:39" x14ac:dyDescent="0.3">
      <c r="A2577" s="5">
        <v>10371519</v>
      </c>
      <c r="B2577" s="6">
        <v>4250427408576</v>
      </c>
      <c r="C2577" s="5" t="s">
        <v>77</v>
      </c>
      <c r="D2577" s="5" t="s">
        <v>2841</v>
      </c>
      <c r="E2577" s="12">
        <v>267.3</v>
      </c>
      <c r="F2577" s="5" t="s">
        <v>68</v>
      </c>
      <c r="G2577" s="5">
        <v>2454019</v>
      </c>
      <c r="H2577" s="36" t="s">
        <v>77</v>
      </c>
      <c r="I2577" s="5">
        <v>245</v>
      </c>
      <c r="J2577" s="5">
        <v>40</v>
      </c>
      <c r="K2577" s="5">
        <v>19</v>
      </c>
      <c r="L2577" s="5" t="s">
        <v>2840</v>
      </c>
      <c r="M2577" s="5">
        <v>94</v>
      </c>
      <c r="N2577" s="5"/>
      <c r="O2577" s="5" t="s">
        <v>25</v>
      </c>
      <c r="P2577" s="5" t="s">
        <v>42</v>
      </c>
      <c r="Q2577" s="5" t="s">
        <v>20</v>
      </c>
      <c r="R2577" s="5" t="s">
        <v>27</v>
      </c>
      <c r="S2577" s="5">
        <v>71</v>
      </c>
      <c r="T2577" s="5" t="s">
        <v>22</v>
      </c>
      <c r="U2577" s="5" t="s">
        <v>23</v>
      </c>
      <c r="V2577" s="5" t="s">
        <v>24</v>
      </c>
      <c r="W2577" s="12">
        <v>267.3</v>
      </c>
      <c r="X2577" s="7" t="str">
        <f t="shared" si="160"/>
        <v>NP</v>
      </c>
      <c r="Y2577" s="5">
        <f t="shared" si="161"/>
        <v>171.5</v>
      </c>
      <c r="AI2577">
        <f>VLOOKUP(A2577,NP!$A:$B,2,FALSE)</f>
        <v>171.5</v>
      </c>
      <c r="AJ2577">
        <f t="shared" si="162"/>
        <v>171.5</v>
      </c>
      <c r="AK2577">
        <f>VLOOKUP(F2577,Kondition!$B$4:$AG$31,21,FALSE)*100</f>
        <v>34</v>
      </c>
      <c r="AL2577" t="e">
        <f t="shared" si="163"/>
        <v>#REF!</v>
      </c>
      <c r="AM2577">
        <v>19</v>
      </c>
    </row>
    <row r="2578" spans="1:39" x14ac:dyDescent="0.3">
      <c r="A2578" s="5">
        <v>10371607</v>
      </c>
      <c r="B2578" s="6">
        <v>4250427410111</v>
      </c>
      <c r="C2578" s="5" t="s">
        <v>77</v>
      </c>
      <c r="D2578" s="5" t="s">
        <v>2842</v>
      </c>
      <c r="E2578" s="12">
        <v>147.69999999999999</v>
      </c>
      <c r="F2578" s="5" t="s">
        <v>68</v>
      </c>
      <c r="G2578" s="5">
        <v>2055517</v>
      </c>
      <c r="H2578" s="36" t="s">
        <v>77</v>
      </c>
      <c r="I2578" s="5">
        <v>205</v>
      </c>
      <c r="J2578" s="5">
        <v>55</v>
      </c>
      <c r="K2578" s="5">
        <v>17</v>
      </c>
      <c r="L2578" s="5" t="s">
        <v>2840</v>
      </c>
      <c r="M2578" s="5">
        <v>91</v>
      </c>
      <c r="N2578" s="5"/>
      <c r="O2578" s="5" t="s">
        <v>19</v>
      </c>
      <c r="P2578" s="5" t="s">
        <v>45</v>
      </c>
      <c r="Q2578" s="5" t="s">
        <v>20</v>
      </c>
      <c r="R2578" s="5" t="s">
        <v>21</v>
      </c>
      <c r="S2578" s="5">
        <v>69</v>
      </c>
      <c r="T2578" s="5" t="s">
        <v>22</v>
      </c>
      <c r="U2578" s="5" t="s">
        <v>23</v>
      </c>
      <c r="V2578" s="5" t="s">
        <v>24</v>
      </c>
      <c r="W2578" s="12">
        <v>147.69999999999999</v>
      </c>
      <c r="X2578" s="7">
        <f t="shared" si="160"/>
        <v>0.3</v>
      </c>
      <c r="Y2578" s="5">
        <f t="shared" si="161"/>
        <v>103.38999999999999</v>
      </c>
      <c r="AI2578" t="e">
        <f>VLOOKUP(A2578,NP!$A:$B,2,FALSE)</f>
        <v>#N/A</v>
      </c>
      <c r="AJ2578">
        <f t="shared" si="162"/>
        <v>0</v>
      </c>
      <c r="AK2578">
        <f>VLOOKUP(F2578,Kondition!$B$4:$AG$31,15,FALSE)*100</f>
        <v>30</v>
      </c>
      <c r="AL2578" t="e">
        <f t="shared" si="163"/>
        <v>#REF!</v>
      </c>
      <c r="AM2578">
        <v>17</v>
      </c>
    </row>
    <row r="2579" spans="1:39" x14ac:dyDescent="0.3">
      <c r="A2579" s="5">
        <v>10371621</v>
      </c>
      <c r="B2579" s="6">
        <v>4250427410142</v>
      </c>
      <c r="C2579" s="5" t="s">
        <v>77</v>
      </c>
      <c r="D2579" s="5" t="s">
        <v>2843</v>
      </c>
      <c r="E2579" s="12">
        <v>216.3</v>
      </c>
      <c r="F2579" s="5" t="s">
        <v>68</v>
      </c>
      <c r="G2579" s="5">
        <v>2455018</v>
      </c>
      <c r="H2579" s="36" t="s">
        <v>77</v>
      </c>
      <c r="I2579" s="5">
        <v>245</v>
      </c>
      <c r="J2579" s="5">
        <v>50</v>
      </c>
      <c r="K2579" s="5">
        <v>18</v>
      </c>
      <c r="L2579" s="5" t="s">
        <v>2840</v>
      </c>
      <c r="M2579" s="5">
        <v>100</v>
      </c>
      <c r="N2579" s="5"/>
      <c r="O2579" s="5" t="s">
        <v>19</v>
      </c>
      <c r="P2579" s="5" t="s">
        <v>45</v>
      </c>
      <c r="Q2579" s="5" t="s">
        <v>20</v>
      </c>
      <c r="R2579" s="5" t="s">
        <v>21</v>
      </c>
      <c r="S2579" s="5">
        <v>69</v>
      </c>
      <c r="T2579" s="5" t="s">
        <v>35</v>
      </c>
      <c r="U2579" s="5" t="s">
        <v>23</v>
      </c>
      <c r="V2579" s="5" t="s">
        <v>24</v>
      </c>
      <c r="W2579" s="12">
        <v>216.3</v>
      </c>
      <c r="X2579" s="7" t="str">
        <f t="shared" si="160"/>
        <v>NP</v>
      </c>
      <c r="Y2579" s="5">
        <f t="shared" si="161"/>
        <v>146.5</v>
      </c>
      <c r="AI2579">
        <f>VLOOKUP(A2579,NP!$A:$B,2,FALSE)</f>
        <v>146.5</v>
      </c>
      <c r="AJ2579">
        <f t="shared" si="162"/>
        <v>146.5</v>
      </c>
      <c r="AK2579">
        <f>VLOOKUP(F2579,Kondition!$B$4:$AG$31,18,FALSE)*100</f>
        <v>30</v>
      </c>
      <c r="AL2579" t="e">
        <f t="shared" si="163"/>
        <v>#REF!</v>
      </c>
      <c r="AM2579">
        <v>17</v>
      </c>
    </row>
    <row r="2580" spans="1:39" x14ac:dyDescent="0.3">
      <c r="A2580" s="5">
        <v>10064345</v>
      </c>
      <c r="B2580" s="6">
        <v>5452000662248</v>
      </c>
      <c r="C2580" s="5" t="s">
        <v>76</v>
      </c>
      <c r="D2580" s="5" t="s">
        <v>795</v>
      </c>
      <c r="E2580" s="12">
        <v>134.5</v>
      </c>
      <c r="F2580" s="5" t="s">
        <v>52</v>
      </c>
      <c r="G2580" s="5">
        <v>1955516</v>
      </c>
      <c r="H2580" s="36" t="s">
        <v>76</v>
      </c>
      <c r="I2580" s="5">
        <v>195</v>
      </c>
      <c r="J2580" s="5">
        <v>55</v>
      </c>
      <c r="K2580" s="5">
        <v>16</v>
      </c>
      <c r="L2580" s="5" t="s">
        <v>791</v>
      </c>
      <c r="M2580" s="5">
        <v>87</v>
      </c>
      <c r="N2580" s="5"/>
      <c r="O2580" s="5" t="s">
        <v>19</v>
      </c>
      <c r="P2580" s="5"/>
      <c r="Q2580" s="5" t="s">
        <v>21</v>
      </c>
      <c r="R2580" s="5" t="s">
        <v>27</v>
      </c>
      <c r="S2580" s="5">
        <v>66</v>
      </c>
      <c r="T2580" s="5" t="s">
        <v>35</v>
      </c>
      <c r="U2580" s="5" t="s">
        <v>23</v>
      </c>
      <c r="V2580" s="5" t="s">
        <v>24</v>
      </c>
      <c r="W2580" s="12">
        <v>134.5</v>
      </c>
      <c r="X2580" s="7">
        <f t="shared" si="160"/>
        <v>0.31</v>
      </c>
      <c r="Y2580" s="5">
        <f t="shared" si="161"/>
        <v>92.804999999999993</v>
      </c>
      <c r="AI2580" t="e">
        <f>VLOOKUP(A2580,NP!$A:$B,2,FALSE)</f>
        <v>#N/A</v>
      </c>
      <c r="AJ2580">
        <f t="shared" si="162"/>
        <v>0</v>
      </c>
      <c r="AK2580">
        <f>VLOOKUP(F2580,Kondition!$B$4:$AG$31,12,FALSE)*100</f>
        <v>31</v>
      </c>
      <c r="AL2580" t="e">
        <f t="shared" si="163"/>
        <v>#REF!</v>
      </c>
      <c r="AM2580">
        <v>16</v>
      </c>
    </row>
    <row r="2581" spans="1:39" x14ac:dyDescent="0.3">
      <c r="A2581" s="5">
        <v>10064349</v>
      </c>
      <c r="B2581" s="6">
        <v>5452000430632</v>
      </c>
      <c r="C2581" s="5" t="s">
        <v>76</v>
      </c>
      <c r="D2581" s="5" t="s">
        <v>796</v>
      </c>
      <c r="E2581" s="12">
        <v>95.5</v>
      </c>
      <c r="F2581" s="5" t="s">
        <v>52</v>
      </c>
      <c r="G2581" s="5">
        <v>1656514</v>
      </c>
      <c r="H2581" s="36" t="s">
        <v>76</v>
      </c>
      <c r="I2581" s="5">
        <v>165</v>
      </c>
      <c r="J2581" s="5">
        <v>65</v>
      </c>
      <c r="K2581" s="5">
        <v>14</v>
      </c>
      <c r="L2581" s="5" t="s">
        <v>776</v>
      </c>
      <c r="M2581" s="5">
        <v>79</v>
      </c>
      <c r="N2581" s="5"/>
      <c r="O2581" s="5" t="s">
        <v>33</v>
      </c>
      <c r="P2581" s="5"/>
      <c r="Q2581" s="5" t="s">
        <v>26</v>
      </c>
      <c r="R2581" s="5" t="s">
        <v>21</v>
      </c>
      <c r="S2581" s="5">
        <v>69</v>
      </c>
      <c r="T2581" s="5" t="s">
        <v>22</v>
      </c>
      <c r="U2581" s="5" t="s">
        <v>23</v>
      </c>
      <c r="V2581" s="5" t="s">
        <v>24</v>
      </c>
      <c r="W2581" s="12">
        <v>95.5</v>
      </c>
      <c r="X2581" s="7">
        <f t="shared" si="160"/>
        <v>0.31</v>
      </c>
      <c r="Y2581" s="5">
        <f t="shared" si="161"/>
        <v>65.894999999999996</v>
      </c>
      <c r="AI2581" t="e">
        <f>VLOOKUP(A2581,NP!$A:$B,2,FALSE)</f>
        <v>#N/A</v>
      </c>
      <c r="AJ2581">
        <f t="shared" si="162"/>
        <v>0</v>
      </c>
      <c r="AK2581">
        <f>VLOOKUP(F2581,Kondition!$B$4:$AG$31,6,FALSE)*100</f>
        <v>31</v>
      </c>
      <c r="AL2581" t="e">
        <f t="shared" si="163"/>
        <v>#REF!</v>
      </c>
      <c r="AM2581">
        <v>16</v>
      </c>
    </row>
    <row r="2582" spans="1:39" x14ac:dyDescent="0.3">
      <c r="A2582" s="5">
        <v>10064351</v>
      </c>
      <c r="B2582" s="6">
        <v>5452000430625</v>
      </c>
      <c r="C2582" s="5" t="s">
        <v>76</v>
      </c>
      <c r="D2582" s="5" t="s">
        <v>797</v>
      </c>
      <c r="E2582" s="12">
        <v>92.5</v>
      </c>
      <c r="F2582" s="5" t="s">
        <v>52</v>
      </c>
      <c r="G2582" s="5">
        <v>1657013</v>
      </c>
      <c r="H2582" s="36" t="s">
        <v>76</v>
      </c>
      <c r="I2582" s="5">
        <v>165</v>
      </c>
      <c r="J2582" s="5">
        <v>70</v>
      </c>
      <c r="K2582" s="5">
        <v>13</v>
      </c>
      <c r="L2582" s="5" t="s">
        <v>776</v>
      </c>
      <c r="M2582" s="5">
        <v>79</v>
      </c>
      <c r="N2582" s="5"/>
      <c r="O2582" s="5" t="s">
        <v>33</v>
      </c>
      <c r="P2582" s="5"/>
      <c r="Q2582" s="5" t="s">
        <v>26</v>
      </c>
      <c r="R2582" s="5" t="s">
        <v>21</v>
      </c>
      <c r="S2582" s="5">
        <v>67</v>
      </c>
      <c r="T2582" s="5" t="s">
        <v>35</v>
      </c>
      <c r="U2582" s="5" t="s">
        <v>23</v>
      </c>
      <c r="V2582" s="5" t="s">
        <v>24</v>
      </c>
      <c r="W2582" s="12">
        <v>92.5</v>
      </c>
      <c r="X2582" s="7">
        <f t="shared" si="160"/>
        <v>0.31</v>
      </c>
      <c r="Y2582" s="5">
        <f t="shared" si="161"/>
        <v>63.824999999999996</v>
      </c>
      <c r="AI2582" t="e">
        <f>VLOOKUP(A2582,NP!$A:$B,2,FALSE)</f>
        <v>#N/A</v>
      </c>
      <c r="AJ2582">
        <f t="shared" si="162"/>
        <v>0</v>
      </c>
      <c r="AK2582">
        <f>VLOOKUP(F2582,Kondition!$B$4:$AG$31,3,FALSE)*100</f>
        <v>31</v>
      </c>
      <c r="AL2582" t="e">
        <f t="shared" si="163"/>
        <v>#REF!</v>
      </c>
      <c r="AM2582">
        <v>16</v>
      </c>
    </row>
    <row r="2583" spans="1:39" x14ac:dyDescent="0.3">
      <c r="A2583" s="5">
        <v>10064391</v>
      </c>
      <c r="B2583" s="6">
        <v>5452000445049</v>
      </c>
      <c r="C2583" s="5" t="s">
        <v>76</v>
      </c>
      <c r="D2583" s="5" t="s">
        <v>798</v>
      </c>
      <c r="E2583" s="12">
        <v>129</v>
      </c>
      <c r="F2583" s="5" t="s">
        <v>52</v>
      </c>
      <c r="G2583" s="5">
        <v>1955515</v>
      </c>
      <c r="H2583" s="36" t="s">
        <v>76</v>
      </c>
      <c r="I2583" s="5">
        <v>195</v>
      </c>
      <c r="J2583" s="5">
        <v>55</v>
      </c>
      <c r="K2583" s="5">
        <v>15</v>
      </c>
      <c r="L2583" s="5" t="s">
        <v>791</v>
      </c>
      <c r="M2583" s="5">
        <v>85</v>
      </c>
      <c r="N2583" s="5"/>
      <c r="O2583" s="5" t="s">
        <v>19</v>
      </c>
      <c r="P2583" s="5"/>
      <c r="Q2583" s="5" t="s">
        <v>20</v>
      </c>
      <c r="R2583" s="5" t="s">
        <v>21</v>
      </c>
      <c r="S2583" s="5">
        <v>68</v>
      </c>
      <c r="T2583" s="5" t="s">
        <v>35</v>
      </c>
      <c r="U2583" s="5" t="s">
        <v>23</v>
      </c>
      <c r="V2583" s="5" t="s">
        <v>24</v>
      </c>
      <c r="W2583" s="12">
        <v>129</v>
      </c>
      <c r="X2583" s="7">
        <f t="shared" si="160"/>
        <v>0.31</v>
      </c>
      <c r="Y2583" s="5">
        <f t="shared" si="161"/>
        <v>89.009999999999991</v>
      </c>
      <c r="AI2583" t="e">
        <f>VLOOKUP(A2583,NP!$A:$B,2,FALSE)</f>
        <v>#N/A</v>
      </c>
      <c r="AJ2583">
        <f t="shared" si="162"/>
        <v>0</v>
      </c>
      <c r="AK2583">
        <f>VLOOKUP(F2583,Kondition!$B$4:$AG$31,9,FALSE)*100</f>
        <v>31</v>
      </c>
      <c r="AL2583" t="e">
        <f t="shared" si="163"/>
        <v>#REF!</v>
      </c>
      <c r="AM2583">
        <v>16</v>
      </c>
    </row>
    <row r="2584" spans="1:39" x14ac:dyDescent="0.3">
      <c r="A2584" s="5">
        <v>10064400</v>
      </c>
      <c r="B2584" s="6">
        <v>5452000443076</v>
      </c>
      <c r="C2584" s="5" t="s">
        <v>76</v>
      </c>
      <c r="D2584" s="5" t="s">
        <v>799</v>
      </c>
      <c r="E2584" s="12">
        <v>88</v>
      </c>
      <c r="F2584" s="5" t="s">
        <v>52</v>
      </c>
      <c r="G2584" s="5">
        <v>1856515</v>
      </c>
      <c r="H2584" s="36" t="s">
        <v>76</v>
      </c>
      <c r="I2584" s="5">
        <v>185</v>
      </c>
      <c r="J2584" s="5">
        <v>65</v>
      </c>
      <c r="K2584" s="5">
        <v>15</v>
      </c>
      <c r="L2584" s="5" t="s">
        <v>776</v>
      </c>
      <c r="M2584" s="5">
        <v>88</v>
      </c>
      <c r="N2584" s="5"/>
      <c r="O2584" s="5" t="s">
        <v>33</v>
      </c>
      <c r="P2584" s="5"/>
      <c r="Q2584" s="5" t="s">
        <v>26</v>
      </c>
      <c r="R2584" s="5" t="s">
        <v>26</v>
      </c>
      <c r="S2584" s="5">
        <v>68</v>
      </c>
      <c r="T2584" s="5" t="s">
        <v>35</v>
      </c>
      <c r="U2584" s="5" t="s">
        <v>23</v>
      </c>
      <c r="V2584" s="5" t="s">
        <v>24</v>
      </c>
      <c r="W2584" s="12">
        <v>88</v>
      </c>
      <c r="X2584" s="7">
        <f t="shared" si="160"/>
        <v>0.31</v>
      </c>
      <c r="Y2584" s="5">
        <f t="shared" si="161"/>
        <v>60.72</v>
      </c>
      <c r="AI2584" t="e">
        <f>VLOOKUP(A2584,NP!$A:$B,2,FALSE)</f>
        <v>#N/A</v>
      </c>
      <c r="AJ2584">
        <f t="shared" si="162"/>
        <v>0</v>
      </c>
      <c r="AK2584">
        <f>VLOOKUP(F2584,Kondition!$B$4:$AG$31,9,FALSE)*100</f>
        <v>31</v>
      </c>
      <c r="AL2584" t="e">
        <f t="shared" si="163"/>
        <v>#REF!</v>
      </c>
      <c r="AM2584">
        <v>16</v>
      </c>
    </row>
    <row r="2585" spans="1:39" x14ac:dyDescent="0.3">
      <c r="A2585" s="5">
        <v>10064415</v>
      </c>
      <c r="B2585" s="6">
        <v>5452000430687</v>
      </c>
      <c r="C2585" s="5" t="s">
        <v>76</v>
      </c>
      <c r="D2585" s="5" t="s">
        <v>800</v>
      </c>
      <c r="E2585" s="12">
        <v>89.5</v>
      </c>
      <c r="F2585" s="5" t="s">
        <v>52</v>
      </c>
      <c r="G2585" s="5">
        <v>1757013</v>
      </c>
      <c r="H2585" s="36" t="s">
        <v>76</v>
      </c>
      <c r="I2585" s="5">
        <v>175</v>
      </c>
      <c r="J2585" s="5">
        <v>70</v>
      </c>
      <c r="K2585" s="5">
        <v>13</v>
      </c>
      <c r="L2585" s="5" t="s">
        <v>776</v>
      </c>
      <c r="M2585" s="5">
        <v>82</v>
      </c>
      <c r="N2585" s="5"/>
      <c r="O2585" s="5" t="s">
        <v>33</v>
      </c>
      <c r="P2585" s="5"/>
      <c r="Q2585" s="5" t="s">
        <v>21</v>
      </c>
      <c r="R2585" s="5" t="s">
        <v>26</v>
      </c>
      <c r="S2585" s="5">
        <v>67</v>
      </c>
      <c r="T2585" s="5" t="s">
        <v>35</v>
      </c>
      <c r="U2585" s="5" t="s">
        <v>23</v>
      </c>
      <c r="V2585" s="5" t="s">
        <v>24</v>
      </c>
      <c r="W2585" s="12">
        <v>89.5</v>
      </c>
      <c r="X2585" s="7">
        <f t="shared" si="160"/>
        <v>0.31</v>
      </c>
      <c r="Y2585" s="5">
        <f t="shared" si="161"/>
        <v>61.754999999999995</v>
      </c>
      <c r="AI2585" t="e">
        <f>VLOOKUP(A2585,NP!$A:$B,2,FALSE)</f>
        <v>#N/A</v>
      </c>
      <c r="AJ2585">
        <f t="shared" si="162"/>
        <v>0</v>
      </c>
      <c r="AK2585">
        <f>VLOOKUP(F2585,Kondition!$B$4:$AG$31,3,FALSE)*100</f>
        <v>31</v>
      </c>
      <c r="AL2585" t="e">
        <f t="shared" si="163"/>
        <v>#REF!</v>
      </c>
      <c r="AM2585">
        <v>16</v>
      </c>
    </row>
    <row r="2586" spans="1:39" x14ac:dyDescent="0.3">
      <c r="A2586" s="5">
        <v>10064502</v>
      </c>
      <c r="B2586" s="6">
        <v>5452000452306</v>
      </c>
      <c r="C2586" s="5" t="s">
        <v>76</v>
      </c>
      <c r="D2586" s="5" t="s">
        <v>802</v>
      </c>
      <c r="E2586" s="12">
        <v>159.5</v>
      </c>
      <c r="F2586" s="5" t="s">
        <v>52</v>
      </c>
      <c r="G2586" s="5">
        <v>2156016</v>
      </c>
      <c r="H2586" s="36" t="s">
        <v>76</v>
      </c>
      <c r="I2586" s="5">
        <v>215</v>
      </c>
      <c r="J2586" s="5">
        <v>60</v>
      </c>
      <c r="K2586" s="5">
        <v>16</v>
      </c>
      <c r="L2586" s="5" t="s">
        <v>803</v>
      </c>
      <c r="M2586" s="5">
        <v>99</v>
      </c>
      <c r="N2586" s="5"/>
      <c r="O2586" s="5" t="s">
        <v>25</v>
      </c>
      <c r="P2586" s="5"/>
      <c r="Q2586" s="5" t="s">
        <v>21</v>
      </c>
      <c r="R2586" s="5" t="s">
        <v>27</v>
      </c>
      <c r="S2586" s="5">
        <v>69</v>
      </c>
      <c r="T2586" s="5" t="s">
        <v>35</v>
      </c>
      <c r="U2586" s="5" t="s">
        <v>23</v>
      </c>
      <c r="V2586" s="5" t="s">
        <v>24</v>
      </c>
      <c r="W2586" s="12">
        <v>159.5</v>
      </c>
      <c r="X2586" s="7">
        <f t="shared" si="160"/>
        <v>0.31</v>
      </c>
      <c r="Y2586" s="5">
        <f t="shared" si="161"/>
        <v>110.05499999999999</v>
      </c>
      <c r="AI2586" t="e">
        <f>VLOOKUP(A2586,NP!$A:$B,2,FALSE)</f>
        <v>#N/A</v>
      </c>
      <c r="AJ2586">
        <f t="shared" si="162"/>
        <v>0</v>
      </c>
      <c r="AK2586">
        <f>VLOOKUP(F2586,Kondition!$B$4:$AG$31,12,FALSE)*100</f>
        <v>31</v>
      </c>
      <c r="AL2586" t="e">
        <f t="shared" si="163"/>
        <v>#REF!</v>
      </c>
      <c r="AM2586">
        <v>16</v>
      </c>
    </row>
    <row r="2587" spans="1:39" x14ac:dyDescent="0.3">
      <c r="A2587" s="5">
        <v>10064504</v>
      </c>
      <c r="B2587" s="6">
        <v>5452000452269</v>
      </c>
      <c r="C2587" s="5" t="s">
        <v>76</v>
      </c>
      <c r="D2587" s="5" t="s">
        <v>805</v>
      </c>
      <c r="E2587" s="12">
        <v>124</v>
      </c>
      <c r="F2587" s="5" t="s">
        <v>52</v>
      </c>
      <c r="G2587" s="5">
        <v>2056016</v>
      </c>
      <c r="H2587" s="36" t="s">
        <v>76</v>
      </c>
      <c r="I2587" s="5">
        <v>205</v>
      </c>
      <c r="J2587" s="5">
        <v>60</v>
      </c>
      <c r="K2587" s="5">
        <v>16</v>
      </c>
      <c r="L2587" s="5" t="s">
        <v>803</v>
      </c>
      <c r="M2587" s="5">
        <v>92</v>
      </c>
      <c r="N2587" s="5"/>
      <c r="O2587" s="5" t="s">
        <v>19</v>
      </c>
      <c r="P2587" s="5"/>
      <c r="Q2587" s="5" t="s">
        <v>21</v>
      </c>
      <c r="R2587" s="5" t="s">
        <v>27</v>
      </c>
      <c r="S2587" s="5">
        <v>68</v>
      </c>
      <c r="T2587" s="5" t="s">
        <v>35</v>
      </c>
      <c r="U2587" s="5" t="s">
        <v>23</v>
      </c>
      <c r="V2587" s="5" t="s">
        <v>24</v>
      </c>
      <c r="W2587" s="12">
        <v>124</v>
      </c>
      <c r="X2587" s="7">
        <f t="shared" si="160"/>
        <v>0.31</v>
      </c>
      <c r="Y2587" s="5">
        <f t="shared" si="161"/>
        <v>85.559999999999988</v>
      </c>
      <c r="AI2587" t="e">
        <f>VLOOKUP(A2587,NP!$A:$B,2,FALSE)</f>
        <v>#N/A</v>
      </c>
      <c r="AJ2587">
        <f t="shared" si="162"/>
        <v>0</v>
      </c>
      <c r="AK2587">
        <f>VLOOKUP(F2587,Kondition!$B$4:$AG$31,12,FALSE)*100</f>
        <v>31</v>
      </c>
      <c r="AL2587" t="e">
        <f t="shared" si="163"/>
        <v>#REF!</v>
      </c>
      <c r="AM2587">
        <v>16</v>
      </c>
    </row>
    <row r="2588" spans="1:39" x14ac:dyDescent="0.3">
      <c r="A2588" s="5">
        <v>10065062</v>
      </c>
      <c r="B2588" s="6">
        <v>5452000447159</v>
      </c>
      <c r="C2588" s="5" t="s">
        <v>76</v>
      </c>
      <c r="D2588" s="5" t="s">
        <v>807</v>
      </c>
      <c r="E2588" s="12">
        <v>93</v>
      </c>
      <c r="F2588" s="5" t="s">
        <v>52</v>
      </c>
      <c r="G2588" s="5">
        <v>1956515</v>
      </c>
      <c r="H2588" s="36" t="s">
        <v>76</v>
      </c>
      <c r="I2588" s="5">
        <v>195</v>
      </c>
      <c r="J2588" s="5">
        <v>65</v>
      </c>
      <c r="K2588" s="5">
        <v>15</v>
      </c>
      <c r="L2588" s="5" t="s">
        <v>806</v>
      </c>
      <c r="M2588" s="5">
        <v>95</v>
      </c>
      <c r="N2588" s="5"/>
      <c r="O2588" s="5" t="s">
        <v>33</v>
      </c>
      <c r="P2588" s="5"/>
      <c r="Q2588" s="5" t="s">
        <v>21</v>
      </c>
      <c r="R2588" s="5" t="s">
        <v>21</v>
      </c>
      <c r="S2588" s="5">
        <v>68</v>
      </c>
      <c r="T2588" s="5" t="s">
        <v>35</v>
      </c>
      <c r="U2588" s="5" t="s">
        <v>23</v>
      </c>
      <c r="V2588" s="5" t="s">
        <v>24</v>
      </c>
      <c r="W2588" s="12">
        <v>93</v>
      </c>
      <c r="X2588" s="7">
        <f t="shared" si="160"/>
        <v>0.31</v>
      </c>
      <c r="Y2588" s="5">
        <f t="shared" si="161"/>
        <v>64.17</v>
      </c>
      <c r="AI2588" t="e">
        <f>VLOOKUP(A2588,NP!$A:$B,2,FALSE)</f>
        <v>#N/A</v>
      </c>
      <c r="AJ2588">
        <f t="shared" si="162"/>
        <v>0</v>
      </c>
      <c r="AK2588">
        <f>VLOOKUP(F2588,Kondition!$B$4:$AG$31,9,FALSE)*100</f>
        <v>31</v>
      </c>
      <c r="AL2588" t="e">
        <f t="shared" si="163"/>
        <v>#REF!</v>
      </c>
      <c r="AM2588">
        <v>16</v>
      </c>
    </row>
    <row r="2589" spans="1:39" x14ac:dyDescent="0.3">
      <c r="A2589" s="5">
        <v>10065063</v>
      </c>
      <c r="B2589" s="6">
        <v>5452000447166</v>
      </c>
      <c r="C2589" s="5" t="s">
        <v>76</v>
      </c>
      <c r="D2589" s="5" t="s">
        <v>808</v>
      </c>
      <c r="E2589" s="12">
        <v>119.5</v>
      </c>
      <c r="F2589" s="5" t="s">
        <v>52</v>
      </c>
      <c r="G2589" s="5">
        <v>2055516</v>
      </c>
      <c r="H2589" s="36" t="s">
        <v>76</v>
      </c>
      <c r="I2589" s="5">
        <v>205</v>
      </c>
      <c r="J2589" s="5">
        <v>55</v>
      </c>
      <c r="K2589" s="5">
        <v>16</v>
      </c>
      <c r="L2589" s="5" t="s">
        <v>806</v>
      </c>
      <c r="M2589" s="5">
        <v>91</v>
      </c>
      <c r="N2589" s="5"/>
      <c r="O2589" s="5" t="s">
        <v>19</v>
      </c>
      <c r="P2589" s="5"/>
      <c r="Q2589" s="5" t="s">
        <v>21</v>
      </c>
      <c r="R2589" s="5" t="s">
        <v>21</v>
      </c>
      <c r="S2589" s="5">
        <v>69</v>
      </c>
      <c r="T2589" s="5" t="s">
        <v>35</v>
      </c>
      <c r="U2589" s="5" t="s">
        <v>23</v>
      </c>
      <c r="V2589" s="5" t="s">
        <v>24</v>
      </c>
      <c r="W2589" s="12">
        <v>119.5</v>
      </c>
      <c r="X2589" s="7">
        <f t="shared" si="160"/>
        <v>0.31</v>
      </c>
      <c r="Y2589" s="5">
        <f t="shared" si="161"/>
        <v>82.454999999999998</v>
      </c>
      <c r="AI2589" t="e">
        <f>VLOOKUP(A2589,NP!$A:$B,2,FALSE)</f>
        <v>#N/A</v>
      </c>
      <c r="AJ2589">
        <f t="shared" si="162"/>
        <v>0</v>
      </c>
      <c r="AK2589">
        <f>VLOOKUP(F2589,Kondition!$B$4:$AG$31,12,FALSE)*100</f>
        <v>31</v>
      </c>
      <c r="AL2589" t="e">
        <f t="shared" si="163"/>
        <v>#REF!</v>
      </c>
      <c r="AM2589">
        <v>16</v>
      </c>
    </row>
    <row r="2590" spans="1:39" x14ac:dyDescent="0.3">
      <c r="A2590" s="5">
        <v>10065064</v>
      </c>
      <c r="B2590" s="6">
        <v>5452000447173</v>
      </c>
      <c r="C2590" s="5" t="s">
        <v>76</v>
      </c>
      <c r="D2590" s="5" t="s">
        <v>809</v>
      </c>
      <c r="E2590" s="12">
        <v>117.5</v>
      </c>
      <c r="F2590" s="5" t="s">
        <v>52</v>
      </c>
      <c r="G2590" s="5">
        <v>2055516</v>
      </c>
      <c r="H2590" s="36" t="s">
        <v>76</v>
      </c>
      <c r="I2590" s="5">
        <v>205</v>
      </c>
      <c r="J2590" s="5">
        <v>55</v>
      </c>
      <c r="K2590" s="5">
        <v>16</v>
      </c>
      <c r="L2590" s="5" t="s">
        <v>806</v>
      </c>
      <c r="M2590" s="5">
        <v>91</v>
      </c>
      <c r="N2590" s="5"/>
      <c r="O2590" s="5" t="s">
        <v>33</v>
      </c>
      <c r="P2590" s="5"/>
      <c r="Q2590" s="5" t="s">
        <v>21</v>
      </c>
      <c r="R2590" s="5" t="s">
        <v>21</v>
      </c>
      <c r="S2590" s="5">
        <v>68</v>
      </c>
      <c r="T2590" s="5" t="s">
        <v>35</v>
      </c>
      <c r="U2590" s="5" t="s">
        <v>23</v>
      </c>
      <c r="V2590" s="5" t="s">
        <v>24</v>
      </c>
      <c r="W2590" s="12">
        <v>117.5</v>
      </c>
      <c r="X2590" s="7">
        <f t="shared" si="160"/>
        <v>0.31</v>
      </c>
      <c r="Y2590" s="5">
        <f t="shared" si="161"/>
        <v>81.074999999999989</v>
      </c>
      <c r="AI2590" t="e">
        <f>VLOOKUP(A2590,NP!$A:$B,2,FALSE)</f>
        <v>#N/A</v>
      </c>
      <c r="AJ2590">
        <f t="shared" si="162"/>
        <v>0</v>
      </c>
      <c r="AK2590">
        <f>VLOOKUP(F2590,Kondition!$B$4:$AG$31,12,FALSE)*100</f>
        <v>31</v>
      </c>
      <c r="AL2590" t="e">
        <f t="shared" si="163"/>
        <v>#REF!</v>
      </c>
      <c r="AM2590">
        <v>16</v>
      </c>
    </row>
    <row r="2591" spans="1:39" x14ac:dyDescent="0.3">
      <c r="A2591" s="5">
        <v>10065065</v>
      </c>
      <c r="B2591" s="6">
        <v>5452000447180</v>
      </c>
      <c r="C2591" s="5" t="s">
        <v>76</v>
      </c>
      <c r="D2591" s="5" t="s">
        <v>810</v>
      </c>
      <c r="E2591" s="12">
        <v>134.5</v>
      </c>
      <c r="F2591" s="5" t="s">
        <v>52</v>
      </c>
      <c r="G2591" s="5">
        <v>2055516</v>
      </c>
      <c r="H2591" s="36" t="s">
        <v>76</v>
      </c>
      <c r="I2591" s="5">
        <v>205</v>
      </c>
      <c r="J2591" s="5">
        <v>55</v>
      </c>
      <c r="K2591" s="5">
        <v>16</v>
      </c>
      <c r="L2591" s="5" t="s">
        <v>806</v>
      </c>
      <c r="M2591" s="5">
        <v>94</v>
      </c>
      <c r="N2591" s="5"/>
      <c r="O2591" s="5" t="s">
        <v>19</v>
      </c>
      <c r="P2591" s="5"/>
      <c r="Q2591" s="5" t="s">
        <v>21</v>
      </c>
      <c r="R2591" s="5" t="s">
        <v>21</v>
      </c>
      <c r="S2591" s="5">
        <v>67</v>
      </c>
      <c r="T2591" s="5" t="s">
        <v>35</v>
      </c>
      <c r="U2591" s="5" t="s">
        <v>23</v>
      </c>
      <c r="V2591" s="5" t="s">
        <v>24</v>
      </c>
      <c r="W2591" s="12">
        <v>134.5</v>
      </c>
      <c r="X2591" s="7">
        <f t="shared" si="160"/>
        <v>0.31</v>
      </c>
      <c r="Y2591" s="5">
        <f t="shared" si="161"/>
        <v>92.804999999999993</v>
      </c>
      <c r="AI2591" t="e">
        <f>VLOOKUP(A2591,NP!$A:$B,2,FALSE)</f>
        <v>#N/A</v>
      </c>
      <c r="AJ2591">
        <f t="shared" si="162"/>
        <v>0</v>
      </c>
      <c r="AK2591">
        <f>VLOOKUP(F2591,Kondition!$B$4:$AG$31,12,FALSE)*100</f>
        <v>31</v>
      </c>
      <c r="AL2591" t="e">
        <f t="shared" si="163"/>
        <v>#REF!</v>
      </c>
      <c r="AM2591">
        <v>16</v>
      </c>
    </row>
    <row r="2592" spans="1:39" x14ac:dyDescent="0.3">
      <c r="A2592" s="5">
        <v>10065066</v>
      </c>
      <c r="B2592" s="6">
        <v>5452000447210</v>
      </c>
      <c r="C2592" s="5" t="s">
        <v>76</v>
      </c>
      <c r="D2592" s="5" t="s">
        <v>811</v>
      </c>
      <c r="E2592" s="12">
        <v>126.5</v>
      </c>
      <c r="F2592" s="5" t="s">
        <v>52</v>
      </c>
      <c r="G2592" s="5">
        <v>2056016</v>
      </c>
      <c r="H2592" s="36" t="s">
        <v>76</v>
      </c>
      <c r="I2592" s="5">
        <v>205</v>
      </c>
      <c r="J2592" s="5">
        <v>60</v>
      </c>
      <c r="K2592" s="5">
        <v>16</v>
      </c>
      <c r="L2592" s="5" t="s">
        <v>806</v>
      </c>
      <c r="M2592" s="5">
        <v>92</v>
      </c>
      <c r="N2592" s="5"/>
      <c r="O2592" s="5" t="s">
        <v>19</v>
      </c>
      <c r="P2592" s="5"/>
      <c r="Q2592" s="5" t="s">
        <v>27</v>
      </c>
      <c r="R2592" s="5" t="s">
        <v>21</v>
      </c>
      <c r="S2592" s="5">
        <v>68</v>
      </c>
      <c r="T2592" s="5" t="s">
        <v>35</v>
      </c>
      <c r="U2592" s="5" t="s">
        <v>23</v>
      </c>
      <c r="V2592" s="5" t="s">
        <v>24</v>
      </c>
      <c r="W2592" s="12">
        <v>126.5</v>
      </c>
      <c r="X2592" s="7">
        <f t="shared" si="160"/>
        <v>0.31</v>
      </c>
      <c r="Y2592" s="5">
        <f t="shared" si="161"/>
        <v>87.284999999999997</v>
      </c>
      <c r="AI2592" t="e">
        <f>VLOOKUP(A2592,NP!$A:$B,2,FALSE)</f>
        <v>#N/A</v>
      </c>
      <c r="AJ2592">
        <f t="shared" si="162"/>
        <v>0</v>
      </c>
      <c r="AK2592">
        <f>VLOOKUP(F2592,Kondition!$B$4:$AG$31,12,FALSE)*100</f>
        <v>31</v>
      </c>
      <c r="AL2592" t="e">
        <f t="shared" si="163"/>
        <v>#REF!</v>
      </c>
      <c r="AM2592">
        <v>16</v>
      </c>
    </row>
    <row r="2593" spans="1:39" x14ac:dyDescent="0.3">
      <c r="A2593" s="5">
        <v>10065067</v>
      </c>
      <c r="B2593" s="6">
        <v>5452000446541</v>
      </c>
      <c r="C2593" s="5" t="s">
        <v>76</v>
      </c>
      <c r="D2593" s="5" t="s">
        <v>812</v>
      </c>
      <c r="E2593" s="12">
        <v>81</v>
      </c>
      <c r="F2593" s="5" t="s">
        <v>52</v>
      </c>
      <c r="G2593" s="5">
        <v>1556514</v>
      </c>
      <c r="H2593" s="36" t="s">
        <v>76</v>
      </c>
      <c r="I2593" s="5">
        <v>155</v>
      </c>
      <c r="J2593" s="5">
        <v>65</v>
      </c>
      <c r="K2593" s="5">
        <v>14</v>
      </c>
      <c r="L2593" s="5" t="s">
        <v>806</v>
      </c>
      <c r="M2593" s="5">
        <v>75</v>
      </c>
      <c r="N2593" s="5"/>
      <c r="O2593" s="5" t="s">
        <v>33</v>
      </c>
      <c r="P2593" s="5"/>
      <c r="Q2593" s="5" t="s">
        <v>26</v>
      </c>
      <c r="R2593" s="5" t="s">
        <v>21</v>
      </c>
      <c r="S2593" s="5">
        <v>66</v>
      </c>
      <c r="T2593" s="5" t="s">
        <v>35</v>
      </c>
      <c r="U2593" s="5" t="s">
        <v>23</v>
      </c>
      <c r="V2593" s="5" t="s">
        <v>24</v>
      </c>
      <c r="W2593" s="12">
        <v>81</v>
      </c>
      <c r="X2593" s="7">
        <f t="shared" si="160"/>
        <v>0.31</v>
      </c>
      <c r="Y2593" s="5">
        <f t="shared" si="161"/>
        <v>55.889999999999993</v>
      </c>
      <c r="AI2593" t="e">
        <f>VLOOKUP(A2593,NP!$A:$B,2,FALSE)</f>
        <v>#N/A</v>
      </c>
      <c r="AJ2593">
        <f t="shared" si="162"/>
        <v>0</v>
      </c>
      <c r="AK2593">
        <f>VLOOKUP(F2593,Kondition!$B$4:$AG$31,6,FALSE)*100</f>
        <v>31</v>
      </c>
      <c r="AL2593" t="e">
        <f t="shared" si="163"/>
        <v>#REF!</v>
      </c>
      <c r="AM2593">
        <v>16</v>
      </c>
    </row>
    <row r="2594" spans="1:39" x14ac:dyDescent="0.3">
      <c r="A2594" s="5">
        <v>10065068</v>
      </c>
      <c r="B2594" s="6">
        <v>5452000446572</v>
      </c>
      <c r="C2594" s="5" t="s">
        <v>76</v>
      </c>
      <c r="D2594" s="5" t="s">
        <v>813</v>
      </c>
      <c r="E2594" s="12">
        <v>91.5</v>
      </c>
      <c r="F2594" s="5" t="s">
        <v>52</v>
      </c>
      <c r="G2594" s="5">
        <v>1656515</v>
      </c>
      <c r="H2594" s="36" t="s">
        <v>76</v>
      </c>
      <c r="I2594" s="5">
        <v>165</v>
      </c>
      <c r="J2594" s="5">
        <v>65</v>
      </c>
      <c r="K2594" s="5">
        <v>15</v>
      </c>
      <c r="L2594" s="5" t="s">
        <v>806</v>
      </c>
      <c r="M2594" s="5">
        <v>81</v>
      </c>
      <c r="N2594" s="5"/>
      <c r="O2594" s="5" t="s">
        <v>33</v>
      </c>
      <c r="P2594" s="5"/>
      <c r="Q2594" s="5" t="s">
        <v>26</v>
      </c>
      <c r="R2594" s="5" t="s">
        <v>21</v>
      </c>
      <c r="S2594" s="5">
        <v>68</v>
      </c>
      <c r="T2594" s="5" t="s">
        <v>35</v>
      </c>
      <c r="U2594" s="5" t="s">
        <v>23</v>
      </c>
      <c r="V2594" s="5" t="s">
        <v>24</v>
      </c>
      <c r="W2594" s="12">
        <v>91.5</v>
      </c>
      <c r="X2594" s="7">
        <f t="shared" si="160"/>
        <v>0.31</v>
      </c>
      <c r="Y2594" s="5">
        <f t="shared" si="161"/>
        <v>63.134999999999998</v>
      </c>
      <c r="AI2594" t="e">
        <f>VLOOKUP(A2594,NP!$A:$B,2,FALSE)</f>
        <v>#N/A</v>
      </c>
      <c r="AJ2594">
        <f t="shared" si="162"/>
        <v>0</v>
      </c>
      <c r="AK2594">
        <f>VLOOKUP(F2594,Kondition!$B$4:$AG$31,9,FALSE)*100</f>
        <v>31</v>
      </c>
      <c r="AL2594" t="e">
        <f t="shared" si="163"/>
        <v>#REF!</v>
      </c>
      <c r="AM2594">
        <v>16</v>
      </c>
    </row>
    <row r="2595" spans="1:39" x14ac:dyDescent="0.3">
      <c r="A2595" s="5">
        <v>10065069</v>
      </c>
      <c r="B2595" s="6">
        <v>5452000446596</v>
      </c>
      <c r="C2595" s="5" t="s">
        <v>76</v>
      </c>
      <c r="D2595" s="5" t="s">
        <v>814</v>
      </c>
      <c r="E2595" s="12">
        <v>85</v>
      </c>
      <c r="F2595" s="5" t="s">
        <v>52</v>
      </c>
      <c r="G2595" s="5">
        <v>1657014</v>
      </c>
      <c r="H2595" s="36" t="s">
        <v>76</v>
      </c>
      <c r="I2595" s="5">
        <v>165</v>
      </c>
      <c r="J2595" s="5">
        <v>70</v>
      </c>
      <c r="K2595" s="5">
        <v>14</v>
      </c>
      <c r="L2595" s="5" t="s">
        <v>806</v>
      </c>
      <c r="M2595" s="5">
        <v>81</v>
      </c>
      <c r="N2595" s="5"/>
      <c r="O2595" s="5" t="s">
        <v>33</v>
      </c>
      <c r="P2595" s="5"/>
      <c r="Q2595" s="5" t="s">
        <v>26</v>
      </c>
      <c r="R2595" s="5" t="s">
        <v>27</v>
      </c>
      <c r="S2595" s="5">
        <v>68</v>
      </c>
      <c r="T2595" s="5" t="s">
        <v>35</v>
      </c>
      <c r="U2595" s="5" t="s">
        <v>23</v>
      </c>
      <c r="V2595" s="5" t="s">
        <v>24</v>
      </c>
      <c r="W2595" s="12">
        <v>85</v>
      </c>
      <c r="X2595" s="7">
        <f t="shared" si="160"/>
        <v>0.31</v>
      </c>
      <c r="Y2595" s="5">
        <f t="shared" si="161"/>
        <v>58.65</v>
      </c>
      <c r="AI2595" t="e">
        <f>VLOOKUP(A2595,NP!$A:$B,2,FALSE)</f>
        <v>#N/A</v>
      </c>
      <c r="AJ2595">
        <f t="shared" si="162"/>
        <v>0</v>
      </c>
      <c r="AK2595">
        <f>VLOOKUP(F2595,Kondition!$B$4:$AG$31,6,FALSE)*100</f>
        <v>31</v>
      </c>
      <c r="AL2595" t="e">
        <f t="shared" si="163"/>
        <v>#REF!</v>
      </c>
      <c r="AM2595">
        <v>16</v>
      </c>
    </row>
    <row r="2596" spans="1:39" x14ac:dyDescent="0.3">
      <c r="A2596" s="5">
        <v>10065072</v>
      </c>
      <c r="B2596" s="6">
        <v>5452000447425</v>
      </c>
      <c r="C2596" s="5" t="s">
        <v>76</v>
      </c>
      <c r="D2596" s="5" t="s">
        <v>815</v>
      </c>
      <c r="E2596" s="12">
        <v>98.5</v>
      </c>
      <c r="F2596" s="5" t="s">
        <v>52</v>
      </c>
      <c r="G2596" s="5">
        <v>1756015</v>
      </c>
      <c r="H2596" s="36" t="s">
        <v>76</v>
      </c>
      <c r="I2596" s="5">
        <v>175</v>
      </c>
      <c r="J2596" s="5">
        <v>60</v>
      </c>
      <c r="K2596" s="5">
        <v>15</v>
      </c>
      <c r="L2596" s="5" t="s">
        <v>806</v>
      </c>
      <c r="M2596" s="5">
        <v>81</v>
      </c>
      <c r="N2596" s="5"/>
      <c r="O2596" s="5" t="s">
        <v>33</v>
      </c>
      <c r="P2596" s="5"/>
      <c r="Q2596" s="5" t="s">
        <v>21</v>
      </c>
      <c r="R2596" s="5" t="s">
        <v>21</v>
      </c>
      <c r="S2596" s="5">
        <v>66</v>
      </c>
      <c r="T2596" s="5" t="s">
        <v>35</v>
      </c>
      <c r="U2596" s="5" t="s">
        <v>23</v>
      </c>
      <c r="V2596" s="5" t="s">
        <v>24</v>
      </c>
      <c r="W2596" s="12">
        <v>98.5</v>
      </c>
      <c r="X2596" s="7">
        <f t="shared" si="160"/>
        <v>0.31</v>
      </c>
      <c r="Y2596" s="5">
        <f t="shared" si="161"/>
        <v>67.964999999999989</v>
      </c>
      <c r="AI2596" t="e">
        <f>VLOOKUP(A2596,NP!$A:$B,2,FALSE)</f>
        <v>#N/A</v>
      </c>
      <c r="AJ2596">
        <f t="shared" si="162"/>
        <v>0</v>
      </c>
      <c r="AK2596">
        <f>VLOOKUP(F2596,Kondition!$B$4:$AG$31,9,FALSE)*100</f>
        <v>31</v>
      </c>
      <c r="AL2596" t="e">
        <f t="shared" si="163"/>
        <v>#REF!</v>
      </c>
      <c r="AM2596">
        <v>16</v>
      </c>
    </row>
    <row r="2597" spans="1:39" x14ac:dyDescent="0.3">
      <c r="A2597" s="5">
        <v>10065074</v>
      </c>
      <c r="B2597" s="6">
        <v>5452000447432</v>
      </c>
      <c r="C2597" s="5" t="s">
        <v>76</v>
      </c>
      <c r="D2597" s="5" t="s">
        <v>816</v>
      </c>
      <c r="E2597" s="12">
        <v>81</v>
      </c>
      <c r="F2597" s="5" t="s">
        <v>52</v>
      </c>
      <c r="G2597" s="5">
        <v>1756514</v>
      </c>
      <c r="H2597" s="36" t="s">
        <v>76</v>
      </c>
      <c r="I2597" s="5">
        <v>175</v>
      </c>
      <c r="J2597" s="5">
        <v>65</v>
      </c>
      <c r="K2597" s="5">
        <v>14</v>
      </c>
      <c r="L2597" s="5" t="s">
        <v>806</v>
      </c>
      <c r="M2597" s="5">
        <v>82</v>
      </c>
      <c r="N2597" s="5"/>
      <c r="O2597" s="5" t="s">
        <v>33</v>
      </c>
      <c r="P2597" s="5"/>
      <c r="Q2597" s="5" t="s">
        <v>26</v>
      </c>
      <c r="R2597" s="5" t="s">
        <v>21</v>
      </c>
      <c r="S2597" s="5">
        <v>67</v>
      </c>
      <c r="T2597" s="5" t="s">
        <v>35</v>
      </c>
      <c r="U2597" s="5" t="s">
        <v>23</v>
      </c>
      <c r="V2597" s="5" t="s">
        <v>24</v>
      </c>
      <c r="W2597" s="12">
        <v>81</v>
      </c>
      <c r="X2597" s="7">
        <f t="shared" si="160"/>
        <v>0.31</v>
      </c>
      <c r="Y2597" s="5">
        <f t="shared" si="161"/>
        <v>55.889999999999993</v>
      </c>
      <c r="AI2597" t="e">
        <f>VLOOKUP(A2597,NP!$A:$B,2,FALSE)</f>
        <v>#N/A</v>
      </c>
      <c r="AJ2597">
        <f t="shared" si="162"/>
        <v>0</v>
      </c>
      <c r="AK2597">
        <f>VLOOKUP(F2597,Kondition!$B$4:$AG$31,6,FALSE)*100</f>
        <v>31</v>
      </c>
      <c r="AL2597" t="e">
        <f t="shared" si="163"/>
        <v>#REF!</v>
      </c>
      <c r="AM2597">
        <v>16</v>
      </c>
    </row>
    <row r="2598" spans="1:39" x14ac:dyDescent="0.3">
      <c r="A2598" s="5">
        <v>10065077</v>
      </c>
      <c r="B2598" s="6">
        <v>5452000447463</v>
      </c>
      <c r="C2598" s="5" t="s">
        <v>76</v>
      </c>
      <c r="D2598" s="5" t="s">
        <v>817</v>
      </c>
      <c r="E2598" s="12">
        <v>91</v>
      </c>
      <c r="F2598" s="5" t="s">
        <v>52</v>
      </c>
      <c r="G2598" s="5">
        <v>1756515</v>
      </c>
      <c r="H2598" s="36" t="s">
        <v>76</v>
      </c>
      <c r="I2598" s="5">
        <v>175</v>
      </c>
      <c r="J2598" s="5">
        <v>65</v>
      </c>
      <c r="K2598" s="5">
        <v>15</v>
      </c>
      <c r="L2598" s="5" t="s">
        <v>806</v>
      </c>
      <c r="M2598" s="5">
        <v>88</v>
      </c>
      <c r="N2598" s="5"/>
      <c r="O2598" s="5" t="s">
        <v>33</v>
      </c>
      <c r="P2598" s="5"/>
      <c r="Q2598" s="5" t="s">
        <v>21</v>
      </c>
      <c r="R2598" s="5" t="s">
        <v>21</v>
      </c>
      <c r="S2598" s="5">
        <v>68</v>
      </c>
      <c r="T2598" s="5" t="s">
        <v>35</v>
      </c>
      <c r="U2598" s="5" t="s">
        <v>23</v>
      </c>
      <c r="V2598" s="5" t="s">
        <v>24</v>
      </c>
      <c r="W2598" s="12">
        <v>91</v>
      </c>
      <c r="X2598" s="7">
        <f t="shared" ref="X2598:X2661" si="164">IF(AJ2598&gt;0,"NP",AK2598/100)</f>
        <v>0.31</v>
      </c>
      <c r="Y2598" s="5">
        <f t="shared" ref="Y2598:Y2661" si="165">IF(AJ2598&gt;0,AI2598,E2598*(100%-X2598))</f>
        <v>62.789999999999992</v>
      </c>
      <c r="AI2598" t="e">
        <f>VLOOKUP(A2598,NP!$A:$B,2,FALSE)</f>
        <v>#N/A</v>
      </c>
      <c r="AJ2598">
        <f t="shared" ref="AJ2598:AJ2661" si="166">_xlfn.IFNA(AI2598,0)</f>
        <v>0</v>
      </c>
      <c r="AK2598">
        <f>VLOOKUP(F2598,Kondition!$B$4:$AG$31,9,FALSE)*100</f>
        <v>31</v>
      </c>
      <c r="AL2598" t="e">
        <f t="shared" ref="AL2598:AL2661" si="167">$AI$1&amp;F2598&amp;K2598</f>
        <v>#REF!</v>
      </c>
      <c r="AM2598">
        <v>16</v>
      </c>
    </row>
    <row r="2599" spans="1:39" x14ac:dyDescent="0.3">
      <c r="A2599" s="5">
        <v>10065079</v>
      </c>
      <c r="B2599" s="6">
        <v>5452000447487</v>
      </c>
      <c r="C2599" s="5" t="s">
        <v>76</v>
      </c>
      <c r="D2599" s="5" t="s">
        <v>818</v>
      </c>
      <c r="E2599" s="12">
        <v>99</v>
      </c>
      <c r="F2599" s="5" t="s">
        <v>52</v>
      </c>
      <c r="G2599" s="5">
        <v>1757014</v>
      </c>
      <c r="H2599" s="36" t="s">
        <v>76</v>
      </c>
      <c r="I2599" s="5">
        <v>175</v>
      </c>
      <c r="J2599" s="5">
        <v>70</v>
      </c>
      <c r="K2599" s="5">
        <v>14</v>
      </c>
      <c r="L2599" s="5" t="s">
        <v>806</v>
      </c>
      <c r="M2599" s="5">
        <v>84</v>
      </c>
      <c r="N2599" s="5"/>
      <c r="O2599" s="5" t="s">
        <v>33</v>
      </c>
      <c r="P2599" s="5"/>
      <c r="Q2599" s="5" t="s">
        <v>26</v>
      </c>
      <c r="R2599" s="5" t="s">
        <v>21</v>
      </c>
      <c r="S2599" s="5">
        <v>68</v>
      </c>
      <c r="T2599" s="5" t="s">
        <v>35</v>
      </c>
      <c r="U2599" s="5" t="s">
        <v>23</v>
      </c>
      <c r="V2599" s="5" t="s">
        <v>24</v>
      </c>
      <c r="W2599" s="12">
        <v>99</v>
      </c>
      <c r="X2599" s="7">
        <f t="shared" si="164"/>
        <v>0.31</v>
      </c>
      <c r="Y2599" s="5">
        <f t="shared" si="165"/>
        <v>68.309999999999988</v>
      </c>
      <c r="AI2599" t="e">
        <f>VLOOKUP(A2599,NP!$A:$B,2,FALSE)</f>
        <v>#N/A</v>
      </c>
      <c r="AJ2599">
        <f t="shared" si="166"/>
        <v>0</v>
      </c>
      <c r="AK2599">
        <f>VLOOKUP(F2599,Kondition!$B$4:$AG$31,6,FALSE)*100</f>
        <v>31</v>
      </c>
      <c r="AL2599" t="e">
        <f t="shared" si="167"/>
        <v>#REF!</v>
      </c>
      <c r="AM2599">
        <v>16</v>
      </c>
    </row>
    <row r="2600" spans="1:39" x14ac:dyDescent="0.3">
      <c r="A2600" s="5">
        <v>10065080</v>
      </c>
      <c r="B2600" s="6">
        <v>5452000447494</v>
      </c>
      <c r="C2600" s="5" t="s">
        <v>76</v>
      </c>
      <c r="D2600" s="5" t="s">
        <v>819</v>
      </c>
      <c r="E2600" s="12">
        <v>105</v>
      </c>
      <c r="F2600" s="5" t="s">
        <v>52</v>
      </c>
      <c r="G2600" s="5">
        <v>1757014</v>
      </c>
      <c r="H2600" s="36" t="s">
        <v>76</v>
      </c>
      <c r="I2600" s="5">
        <v>175</v>
      </c>
      <c r="J2600" s="5">
        <v>70</v>
      </c>
      <c r="K2600" s="5">
        <v>14</v>
      </c>
      <c r="L2600" s="5" t="s">
        <v>806</v>
      </c>
      <c r="M2600" s="5">
        <v>88</v>
      </c>
      <c r="N2600" s="5"/>
      <c r="O2600" s="5" t="s">
        <v>33</v>
      </c>
      <c r="P2600" s="5"/>
      <c r="Q2600" s="5" t="s">
        <v>21</v>
      </c>
      <c r="R2600" s="5" t="s">
        <v>21</v>
      </c>
      <c r="S2600" s="5">
        <v>68</v>
      </c>
      <c r="T2600" s="5" t="s">
        <v>35</v>
      </c>
      <c r="U2600" s="5" t="s">
        <v>23</v>
      </c>
      <c r="V2600" s="5" t="s">
        <v>24</v>
      </c>
      <c r="W2600" s="12">
        <v>105</v>
      </c>
      <c r="X2600" s="7">
        <f t="shared" si="164"/>
        <v>0.31</v>
      </c>
      <c r="Y2600" s="5">
        <f t="shared" si="165"/>
        <v>72.449999999999989</v>
      </c>
      <c r="AI2600" t="e">
        <f>VLOOKUP(A2600,NP!$A:$B,2,FALSE)</f>
        <v>#N/A</v>
      </c>
      <c r="AJ2600">
        <f t="shared" si="166"/>
        <v>0</v>
      </c>
      <c r="AK2600">
        <f>VLOOKUP(F2600,Kondition!$B$4:$AG$31,6,FALSE)*100</f>
        <v>31</v>
      </c>
      <c r="AL2600" t="e">
        <f t="shared" si="167"/>
        <v>#REF!</v>
      </c>
      <c r="AM2600">
        <v>16</v>
      </c>
    </row>
    <row r="2601" spans="1:39" x14ac:dyDescent="0.3">
      <c r="A2601" s="5">
        <v>10065081</v>
      </c>
      <c r="B2601" s="6">
        <v>5452000447500</v>
      </c>
      <c r="C2601" s="5" t="s">
        <v>76</v>
      </c>
      <c r="D2601" s="5" t="s">
        <v>820</v>
      </c>
      <c r="E2601" s="12">
        <v>120</v>
      </c>
      <c r="F2601" s="5" t="s">
        <v>52</v>
      </c>
      <c r="G2601" s="5">
        <v>1855515</v>
      </c>
      <c r="H2601" s="36" t="s">
        <v>76</v>
      </c>
      <c r="I2601" s="5">
        <v>185</v>
      </c>
      <c r="J2601" s="5">
        <v>55</v>
      </c>
      <c r="K2601" s="5">
        <v>15</v>
      </c>
      <c r="L2601" s="5" t="s">
        <v>806</v>
      </c>
      <c r="M2601" s="5">
        <v>82</v>
      </c>
      <c r="N2601" s="5"/>
      <c r="O2601" s="5" t="s">
        <v>33</v>
      </c>
      <c r="P2601" s="5"/>
      <c r="Q2601" s="5" t="s">
        <v>26</v>
      </c>
      <c r="R2601" s="5" t="s">
        <v>27</v>
      </c>
      <c r="S2601" s="5">
        <v>68</v>
      </c>
      <c r="T2601" s="5" t="s">
        <v>35</v>
      </c>
      <c r="U2601" s="5" t="s">
        <v>23</v>
      </c>
      <c r="V2601" s="5" t="s">
        <v>24</v>
      </c>
      <c r="W2601" s="12">
        <v>120</v>
      </c>
      <c r="X2601" s="7">
        <f t="shared" si="164"/>
        <v>0.31</v>
      </c>
      <c r="Y2601" s="5">
        <f t="shared" si="165"/>
        <v>82.8</v>
      </c>
      <c r="AI2601" t="e">
        <f>VLOOKUP(A2601,NP!$A:$B,2,FALSE)</f>
        <v>#N/A</v>
      </c>
      <c r="AJ2601">
        <f t="shared" si="166"/>
        <v>0</v>
      </c>
      <c r="AK2601">
        <f>VLOOKUP(F2601,Kondition!$B$4:$AG$31,9,FALSE)*100</f>
        <v>31</v>
      </c>
      <c r="AL2601" t="e">
        <f t="shared" si="167"/>
        <v>#REF!</v>
      </c>
      <c r="AM2601">
        <v>16</v>
      </c>
    </row>
    <row r="2602" spans="1:39" x14ac:dyDescent="0.3">
      <c r="A2602" s="5">
        <v>10065082</v>
      </c>
      <c r="B2602" s="6">
        <v>5452000447517</v>
      </c>
      <c r="C2602" s="5" t="s">
        <v>76</v>
      </c>
      <c r="D2602" s="5" t="s">
        <v>821</v>
      </c>
      <c r="E2602" s="12">
        <v>91.5</v>
      </c>
      <c r="F2602" s="5" t="s">
        <v>52</v>
      </c>
      <c r="G2602" s="5">
        <v>1856014</v>
      </c>
      <c r="H2602" s="36" t="s">
        <v>76</v>
      </c>
      <c r="I2602" s="5">
        <v>185</v>
      </c>
      <c r="J2602" s="5">
        <v>60</v>
      </c>
      <c r="K2602" s="5">
        <v>14</v>
      </c>
      <c r="L2602" s="5" t="s">
        <v>806</v>
      </c>
      <c r="M2602" s="5">
        <v>82</v>
      </c>
      <c r="N2602" s="5"/>
      <c r="O2602" s="5" t="s">
        <v>33</v>
      </c>
      <c r="P2602" s="5"/>
      <c r="Q2602" s="5" t="s">
        <v>26</v>
      </c>
      <c r="R2602" s="5" t="s">
        <v>27</v>
      </c>
      <c r="S2602" s="5">
        <v>68</v>
      </c>
      <c r="T2602" s="5" t="s">
        <v>35</v>
      </c>
      <c r="U2602" s="5" t="s">
        <v>23</v>
      </c>
      <c r="V2602" s="5" t="s">
        <v>24</v>
      </c>
      <c r="W2602" s="12">
        <v>91.5</v>
      </c>
      <c r="X2602" s="7">
        <f t="shared" si="164"/>
        <v>0.31</v>
      </c>
      <c r="Y2602" s="5">
        <f t="shared" si="165"/>
        <v>63.134999999999998</v>
      </c>
      <c r="AI2602" t="e">
        <f>VLOOKUP(A2602,NP!$A:$B,2,FALSE)</f>
        <v>#N/A</v>
      </c>
      <c r="AJ2602">
        <f t="shared" si="166"/>
        <v>0</v>
      </c>
      <c r="AK2602">
        <f>VLOOKUP(F2602,Kondition!$B$4:$AG$31,6,FALSE)*100</f>
        <v>31</v>
      </c>
      <c r="AL2602" t="e">
        <f t="shared" si="167"/>
        <v>#REF!</v>
      </c>
      <c r="AM2602">
        <v>16</v>
      </c>
    </row>
    <row r="2603" spans="1:39" x14ac:dyDescent="0.3">
      <c r="A2603" s="5">
        <v>10065083</v>
      </c>
      <c r="B2603" s="6">
        <v>5452000447623</v>
      </c>
      <c r="C2603" s="5" t="s">
        <v>76</v>
      </c>
      <c r="D2603" s="5" t="s">
        <v>822</v>
      </c>
      <c r="E2603" s="12">
        <v>89</v>
      </c>
      <c r="F2603" s="5" t="s">
        <v>52</v>
      </c>
      <c r="G2603" s="5">
        <v>1856015</v>
      </c>
      <c r="H2603" s="36" t="s">
        <v>76</v>
      </c>
      <c r="I2603" s="5">
        <v>185</v>
      </c>
      <c r="J2603" s="5">
        <v>60</v>
      </c>
      <c r="K2603" s="5">
        <v>15</v>
      </c>
      <c r="L2603" s="5" t="s">
        <v>806</v>
      </c>
      <c r="M2603" s="5">
        <v>84</v>
      </c>
      <c r="N2603" s="5"/>
      <c r="O2603" s="5" t="s">
        <v>33</v>
      </c>
      <c r="P2603" s="5"/>
      <c r="Q2603" s="5" t="s">
        <v>26</v>
      </c>
      <c r="R2603" s="5" t="s">
        <v>27</v>
      </c>
      <c r="S2603" s="5">
        <v>68</v>
      </c>
      <c r="T2603" s="5" t="s">
        <v>35</v>
      </c>
      <c r="U2603" s="5" t="s">
        <v>23</v>
      </c>
      <c r="V2603" s="5" t="s">
        <v>24</v>
      </c>
      <c r="W2603" s="12">
        <v>89</v>
      </c>
      <c r="X2603" s="7">
        <f t="shared" si="164"/>
        <v>0.31</v>
      </c>
      <c r="Y2603" s="5">
        <f t="shared" si="165"/>
        <v>61.41</v>
      </c>
      <c r="AI2603" t="e">
        <f>VLOOKUP(A2603,NP!$A:$B,2,FALSE)</f>
        <v>#N/A</v>
      </c>
      <c r="AJ2603">
        <f t="shared" si="166"/>
        <v>0</v>
      </c>
      <c r="AK2603">
        <f>VLOOKUP(F2603,Kondition!$B$4:$AG$31,9,FALSE)*100</f>
        <v>31</v>
      </c>
      <c r="AL2603" t="e">
        <f t="shared" si="167"/>
        <v>#REF!</v>
      </c>
      <c r="AM2603">
        <v>16</v>
      </c>
    </row>
    <row r="2604" spans="1:39" x14ac:dyDescent="0.3">
      <c r="A2604" s="5">
        <v>10065089</v>
      </c>
      <c r="B2604" s="6">
        <v>5452000447661</v>
      </c>
      <c r="C2604" s="5" t="s">
        <v>76</v>
      </c>
      <c r="D2604" s="5" t="s">
        <v>823</v>
      </c>
      <c r="E2604" s="12">
        <v>95</v>
      </c>
      <c r="F2604" s="5" t="s">
        <v>52</v>
      </c>
      <c r="G2604" s="5">
        <v>1856515</v>
      </c>
      <c r="H2604" s="36" t="s">
        <v>76</v>
      </c>
      <c r="I2604" s="5">
        <v>185</v>
      </c>
      <c r="J2604" s="5">
        <v>65</v>
      </c>
      <c r="K2604" s="5">
        <v>15</v>
      </c>
      <c r="L2604" s="5" t="s">
        <v>806</v>
      </c>
      <c r="M2604" s="5">
        <v>92</v>
      </c>
      <c r="N2604" s="5"/>
      <c r="O2604" s="5" t="s">
        <v>33</v>
      </c>
      <c r="P2604" s="5"/>
      <c r="Q2604" s="5" t="s">
        <v>21</v>
      </c>
      <c r="R2604" s="5" t="s">
        <v>21</v>
      </c>
      <c r="S2604" s="5">
        <v>68</v>
      </c>
      <c r="T2604" s="5" t="s">
        <v>35</v>
      </c>
      <c r="U2604" s="5" t="s">
        <v>23</v>
      </c>
      <c r="V2604" s="5" t="s">
        <v>24</v>
      </c>
      <c r="W2604" s="12">
        <v>95</v>
      </c>
      <c r="X2604" s="7">
        <f t="shared" si="164"/>
        <v>0.31</v>
      </c>
      <c r="Y2604" s="5">
        <f t="shared" si="165"/>
        <v>65.55</v>
      </c>
      <c r="AI2604" t="e">
        <f>VLOOKUP(A2604,NP!$A:$B,2,FALSE)</f>
        <v>#N/A</v>
      </c>
      <c r="AJ2604">
        <f t="shared" si="166"/>
        <v>0</v>
      </c>
      <c r="AK2604">
        <f>VLOOKUP(F2604,Kondition!$B$4:$AG$31,9,FALSE)*100</f>
        <v>31</v>
      </c>
      <c r="AL2604" t="e">
        <f t="shared" si="167"/>
        <v>#REF!</v>
      </c>
      <c r="AM2604">
        <v>16</v>
      </c>
    </row>
    <row r="2605" spans="1:39" x14ac:dyDescent="0.3">
      <c r="A2605" s="5">
        <v>10065090</v>
      </c>
      <c r="B2605" s="6">
        <v>5452000447678</v>
      </c>
      <c r="C2605" s="5" t="s">
        <v>76</v>
      </c>
      <c r="D2605" s="5" t="s">
        <v>824</v>
      </c>
      <c r="E2605" s="12">
        <v>137</v>
      </c>
      <c r="F2605" s="5" t="s">
        <v>52</v>
      </c>
      <c r="G2605" s="5">
        <v>1955516</v>
      </c>
      <c r="H2605" s="36" t="s">
        <v>76</v>
      </c>
      <c r="I2605" s="5">
        <v>195</v>
      </c>
      <c r="J2605" s="5">
        <v>55</v>
      </c>
      <c r="K2605" s="5">
        <v>16</v>
      </c>
      <c r="L2605" s="5" t="s">
        <v>806</v>
      </c>
      <c r="M2605" s="5">
        <v>87</v>
      </c>
      <c r="N2605" s="5"/>
      <c r="O2605" s="5" t="s">
        <v>19</v>
      </c>
      <c r="P2605" s="5"/>
      <c r="Q2605" s="5" t="s">
        <v>21</v>
      </c>
      <c r="R2605" s="5" t="s">
        <v>21</v>
      </c>
      <c r="S2605" s="5">
        <v>69</v>
      </c>
      <c r="T2605" s="5" t="s">
        <v>35</v>
      </c>
      <c r="U2605" s="5" t="s">
        <v>23</v>
      </c>
      <c r="V2605" s="5" t="s">
        <v>24</v>
      </c>
      <c r="W2605" s="12">
        <v>137</v>
      </c>
      <c r="X2605" s="7">
        <f t="shared" si="164"/>
        <v>0.31</v>
      </c>
      <c r="Y2605" s="5">
        <f t="shared" si="165"/>
        <v>94.529999999999987</v>
      </c>
      <c r="AI2605" t="e">
        <f>VLOOKUP(A2605,NP!$A:$B,2,FALSE)</f>
        <v>#N/A</v>
      </c>
      <c r="AJ2605">
        <f t="shared" si="166"/>
        <v>0</v>
      </c>
      <c r="AK2605">
        <f>VLOOKUP(F2605,Kondition!$B$4:$AG$31,12,FALSE)*100</f>
        <v>31</v>
      </c>
      <c r="AL2605" t="e">
        <f t="shared" si="167"/>
        <v>#REF!</v>
      </c>
      <c r="AM2605">
        <v>16</v>
      </c>
    </row>
    <row r="2606" spans="1:39" x14ac:dyDescent="0.3">
      <c r="A2606" s="5">
        <v>10065091</v>
      </c>
      <c r="B2606" s="6">
        <v>5452000447685</v>
      </c>
      <c r="C2606" s="5" t="s">
        <v>76</v>
      </c>
      <c r="D2606" s="5" t="s">
        <v>825</v>
      </c>
      <c r="E2606" s="12">
        <v>135</v>
      </c>
      <c r="F2606" s="5" t="s">
        <v>52</v>
      </c>
      <c r="G2606" s="5">
        <v>1955516</v>
      </c>
      <c r="H2606" s="36" t="s">
        <v>76</v>
      </c>
      <c r="I2606" s="5">
        <v>195</v>
      </c>
      <c r="J2606" s="5">
        <v>55</v>
      </c>
      <c r="K2606" s="5">
        <v>16</v>
      </c>
      <c r="L2606" s="5" t="s">
        <v>806</v>
      </c>
      <c r="M2606" s="5">
        <v>87</v>
      </c>
      <c r="N2606" s="5"/>
      <c r="O2606" s="5" t="s">
        <v>33</v>
      </c>
      <c r="P2606" s="5"/>
      <c r="Q2606" s="5" t="s">
        <v>21</v>
      </c>
      <c r="R2606" s="5" t="s">
        <v>21</v>
      </c>
      <c r="S2606" s="5">
        <v>68</v>
      </c>
      <c r="T2606" s="5" t="s">
        <v>35</v>
      </c>
      <c r="U2606" s="5" t="s">
        <v>23</v>
      </c>
      <c r="V2606" s="5" t="s">
        <v>24</v>
      </c>
      <c r="W2606" s="12">
        <v>135</v>
      </c>
      <c r="X2606" s="7">
        <f t="shared" si="164"/>
        <v>0.31</v>
      </c>
      <c r="Y2606" s="5">
        <f t="shared" si="165"/>
        <v>93.149999999999991</v>
      </c>
      <c r="AI2606" t="e">
        <f>VLOOKUP(A2606,NP!$A:$B,2,FALSE)</f>
        <v>#N/A</v>
      </c>
      <c r="AJ2606">
        <f t="shared" si="166"/>
        <v>0</v>
      </c>
      <c r="AK2606">
        <f>VLOOKUP(F2606,Kondition!$B$4:$AG$31,12,FALSE)*100</f>
        <v>31</v>
      </c>
      <c r="AL2606" t="e">
        <f t="shared" si="167"/>
        <v>#REF!</v>
      </c>
      <c r="AM2606">
        <v>16</v>
      </c>
    </row>
    <row r="2607" spans="1:39" x14ac:dyDescent="0.3">
      <c r="A2607" s="5">
        <v>10065092</v>
      </c>
      <c r="B2607" s="6">
        <v>5452000447692</v>
      </c>
      <c r="C2607" s="5" t="s">
        <v>76</v>
      </c>
      <c r="D2607" s="5" t="s">
        <v>826</v>
      </c>
      <c r="E2607" s="12">
        <v>99.5</v>
      </c>
      <c r="F2607" s="5" t="s">
        <v>52</v>
      </c>
      <c r="G2607" s="5">
        <v>1956015</v>
      </c>
      <c r="H2607" s="36" t="s">
        <v>76</v>
      </c>
      <c r="I2607" s="5">
        <v>195</v>
      </c>
      <c r="J2607" s="5">
        <v>60</v>
      </c>
      <c r="K2607" s="5">
        <v>15</v>
      </c>
      <c r="L2607" s="5" t="s">
        <v>806</v>
      </c>
      <c r="M2607" s="5">
        <v>88</v>
      </c>
      <c r="N2607" s="5"/>
      <c r="O2607" s="5" t="s">
        <v>33</v>
      </c>
      <c r="P2607" s="5"/>
      <c r="Q2607" s="5" t="s">
        <v>21</v>
      </c>
      <c r="R2607" s="5" t="s">
        <v>21</v>
      </c>
      <c r="S2607" s="5">
        <v>68</v>
      </c>
      <c r="T2607" s="5" t="s">
        <v>35</v>
      </c>
      <c r="U2607" s="5" t="s">
        <v>23</v>
      </c>
      <c r="V2607" s="5" t="s">
        <v>24</v>
      </c>
      <c r="W2607" s="12">
        <v>99.5</v>
      </c>
      <c r="X2607" s="7">
        <f t="shared" si="164"/>
        <v>0.31</v>
      </c>
      <c r="Y2607" s="5">
        <f t="shared" si="165"/>
        <v>68.655000000000001</v>
      </c>
      <c r="AI2607" t="e">
        <f>VLOOKUP(A2607,NP!$A:$B,2,FALSE)</f>
        <v>#N/A</v>
      </c>
      <c r="AJ2607">
        <f t="shared" si="166"/>
        <v>0</v>
      </c>
      <c r="AK2607">
        <f>VLOOKUP(F2607,Kondition!$B$4:$AG$31,9,FALSE)*100</f>
        <v>31</v>
      </c>
      <c r="AL2607" t="e">
        <f t="shared" si="167"/>
        <v>#REF!</v>
      </c>
      <c r="AM2607">
        <v>16</v>
      </c>
    </row>
    <row r="2608" spans="1:39" x14ac:dyDescent="0.3">
      <c r="A2608" s="5">
        <v>10065095</v>
      </c>
      <c r="B2608" s="6">
        <v>5452000447708</v>
      </c>
      <c r="C2608" s="5" t="s">
        <v>76</v>
      </c>
      <c r="D2608" s="5" t="s">
        <v>827</v>
      </c>
      <c r="E2608" s="12">
        <v>140</v>
      </c>
      <c r="F2608" s="5" t="s">
        <v>52</v>
      </c>
      <c r="G2608" s="5">
        <v>1956016</v>
      </c>
      <c r="H2608" s="36" t="s">
        <v>76</v>
      </c>
      <c r="I2608" s="5">
        <v>195</v>
      </c>
      <c r="J2608" s="5">
        <v>60</v>
      </c>
      <c r="K2608" s="5">
        <v>16</v>
      </c>
      <c r="L2608" s="5" t="s">
        <v>806</v>
      </c>
      <c r="M2608" s="5">
        <v>93</v>
      </c>
      <c r="N2608" s="5"/>
      <c r="O2608" s="5" t="s">
        <v>19</v>
      </c>
      <c r="P2608" s="5"/>
      <c r="Q2608" s="5" t="s">
        <v>21</v>
      </c>
      <c r="R2608" s="5" t="s">
        <v>21</v>
      </c>
      <c r="S2608" s="5">
        <v>69</v>
      </c>
      <c r="T2608" s="5" t="s">
        <v>35</v>
      </c>
      <c r="U2608" s="5" t="s">
        <v>23</v>
      </c>
      <c r="V2608" s="5" t="s">
        <v>24</v>
      </c>
      <c r="W2608" s="12">
        <v>140</v>
      </c>
      <c r="X2608" s="7">
        <f t="shared" si="164"/>
        <v>0.31</v>
      </c>
      <c r="Y2608" s="5">
        <f t="shared" si="165"/>
        <v>96.6</v>
      </c>
      <c r="AI2608" t="e">
        <f>VLOOKUP(A2608,NP!$A:$B,2,FALSE)</f>
        <v>#N/A</v>
      </c>
      <c r="AJ2608">
        <f t="shared" si="166"/>
        <v>0</v>
      </c>
      <c r="AK2608">
        <f>VLOOKUP(F2608,Kondition!$B$4:$AG$31,12,FALSE)*100</f>
        <v>31</v>
      </c>
      <c r="AL2608" t="e">
        <f t="shared" si="167"/>
        <v>#REF!</v>
      </c>
      <c r="AM2608">
        <v>16</v>
      </c>
    </row>
    <row r="2609" spans="1:39" x14ac:dyDescent="0.3">
      <c r="A2609" s="5">
        <v>10065096</v>
      </c>
      <c r="B2609" s="6">
        <v>5452000447715</v>
      </c>
      <c r="C2609" s="5" t="s">
        <v>76</v>
      </c>
      <c r="D2609" s="5" t="s">
        <v>828</v>
      </c>
      <c r="E2609" s="12">
        <v>98</v>
      </c>
      <c r="F2609" s="5" t="s">
        <v>52</v>
      </c>
      <c r="G2609" s="5">
        <v>1956515</v>
      </c>
      <c r="H2609" s="36" t="s">
        <v>76</v>
      </c>
      <c r="I2609" s="5">
        <v>195</v>
      </c>
      <c r="J2609" s="5">
        <v>65</v>
      </c>
      <c r="K2609" s="5">
        <v>15</v>
      </c>
      <c r="L2609" s="5" t="s">
        <v>806</v>
      </c>
      <c r="M2609" s="5">
        <v>91</v>
      </c>
      <c r="N2609" s="5"/>
      <c r="O2609" s="5" t="s">
        <v>19</v>
      </c>
      <c r="P2609" s="5"/>
      <c r="Q2609" s="5" t="s">
        <v>21</v>
      </c>
      <c r="R2609" s="5" t="s">
        <v>21</v>
      </c>
      <c r="S2609" s="5">
        <v>69</v>
      </c>
      <c r="T2609" s="5" t="s">
        <v>35</v>
      </c>
      <c r="U2609" s="5" t="s">
        <v>23</v>
      </c>
      <c r="V2609" s="5" t="s">
        <v>24</v>
      </c>
      <c r="W2609" s="12">
        <v>98</v>
      </c>
      <c r="X2609" s="7">
        <f t="shared" si="164"/>
        <v>0.31</v>
      </c>
      <c r="Y2609" s="5">
        <f t="shared" si="165"/>
        <v>67.61999999999999</v>
      </c>
      <c r="AI2609" t="e">
        <f>VLOOKUP(A2609,NP!$A:$B,2,FALSE)</f>
        <v>#N/A</v>
      </c>
      <c r="AJ2609">
        <f t="shared" si="166"/>
        <v>0</v>
      </c>
      <c r="AK2609">
        <f>VLOOKUP(F2609,Kondition!$B$4:$AG$31,9,FALSE)*100</f>
        <v>31</v>
      </c>
      <c r="AL2609" t="e">
        <f t="shared" si="167"/>
        <v>#REF!</v>
      </c>
      <c r="AM2609">
        <v>16</v>
      </c>
    </row>
    <row r="2610" spans="1:39" x14ac:dyDescent="0.3">
      <c r="A2610" s="5">
        <v>10065097</v>
      </c>
      <c r="B2610" s="6">
        <v>5452000447920</v>
      </c>
      <c r="C2610" s="5" t="s">
        <v>76</v>
      </c>
      <c r="D2610" s="5" t="s">
        <v>829</v>
      </c>
      <c r="E2610" s="12">
        <v>130.5</v>
      </c>
      <c r="F2610" s="5" t="s">
        <v>52</v>
      </c>
      <c r="G2610" s="5">
        <v>2056016</v>
      </c>
      <c r="H2610" s="36" t="s">
        <v>76</v>
      </c>
      <c r="I2610" s="5">
        <v>205</v>
      </c>
      <c r="J2610" s="5">
        <v>60</v>
      </c>
      <c r="K2610" s="5">
        <v>16</v>
      </c>
      <c r="L2610" s="5" t="s">
        <v>806</v>
      </c>
      <c r="M2610" s="5">
        <v>96</v>
      </c>
      <c r="N2610" s="5"/>
      <c r="O2610" s="5" t="s">
        <v>19</v>
      </c>
      <c r="P2610" s="5"/>
      <c r="Q2610" s="5" t="s">
        <v>27</v>
      </c>
      <c r="R2610" s="5" t="s">
        <v>21</v>
      </c>
      <c r="S2610" s="5">
        <v>69</v>
      </c>
      <c r="T2610" s="5" t="s">
        <v>35</v>
      </c>
      <c r="U2610" s="5" t="s">
        <v>23</v>
      </c>
      <c r="V2610" s="5" t="s">
        <v>24</v>
      </c>
      <c r="W2610" s="12">
        <v>130.5</v>
      </c>
      <c r="X2610" s="7">
        <f t="shared" si="164"/>
        <v>0.31</v>
      </c>
      <c r="Y2610" s="5">
        <f t="shared" si="165"/>
        <v>90.044999999999987</v>
      </c>
      <c r="AI2610" t="e">
        <f>VLOOKUP(A2610,NP!$A:$B,2,FALSE)</f>
        <v>#N/A</v>
      </c>
      <c r="AJ2610">
        <f t="shared" si="166"/>
        <v>0</v>
      </c>
      <c r="AK2610">
        <f>VLOOKUP(F2610,Kondition!$B$4:$AG$31,12,FALSE)*100</f>
        <v>31</v>
      </c>
      <c r="AL2610" t="e">
        <f t="shared" si="167"/>
        <v>#REF!</v>
      </c>
      <c r="AM2610">
        <v>16</v>
      </c>
    </row>
    <row r="2611" spans="1:39" x14ac:dyDescent="0.3">
      <c r="A2611" s="5">
        <v>10065099</v>
      </c>
      <c r="B2611" s="6">
        <v>5452000447937</v>
      </c>
      <c r="C2611" s="5" t="s">
        <v>76</v>
      </c>
      <c r="D2611" s="5" t="s">
        <v>830</v>
      </c>
      <c r="E2611" s="12">
        <v>147</v>
      </c>
      <c r="F2611" s="5" t="s">
        <v>52</v>
      </c>
      <c r="G2611" s="5">
        <v>2056515</v>
      </c>
      <c r="H2611" s="36" t="s">
        <v>76</v>
      </c>
      <c r="I2611" s="5">
        <v>205</v>
      </c>
      <c r="J2611" s="5">
        <v>65</v>
      </c>
      <c r="K2611" s="5">
        <v>15</v>
      </c>
      <c r="L2611" s="5" t="s">
        <v>806</v>
      </c>
      <c r="M2611" s="5">
        <v>94</v>
      </c>
      <c r="N2611" s="5"/>
      <c r="O2611" s="5" t="s">
        <v>19</v>
      </c>
      <c r="P2611" s="5"/>
      <c r="Q2611" s="5" t="s">
        <v>21</v>
      </c>
      <c r="R2611" s="5" t="s">
        <v>21</v>
      </c>
      <c r="S2611" s="5">
        <v>68</v>
      </c>
      <c r="T2611" s="5" t="s">
        <v>35</v>
      </c>
      <c r="U2611" s="5" t="s">
        <v>23</v>
      </c>
      <c r="V2611" s="5" t="s">
        <v>24</v>
      </c>
      <c r="W2611" s="12">
        <v>147</v>
      </c>
      <c r="X2611" s="7">
        <f t="shared" si="164"/>
        <v>0.31</v>
      </c>
      <c r="Y2611" s="5">
        <f t="shared" si="165"/>
        <v>101.42999999999999</v>
      </c>
      <c r="AI2611" t="e">
        <f>VLOOKUP(A2611,NP!$A:$B,2,FALSE)</f>
        <v>#N/A</v>
      </c>
      <c r="AJ2611">
        <f t="shared" si="166"/>
        <v>0</v>
      </c>
      <c r="AK2611">
        <f>VLOOKUP(F2611,Kondition!$B$4:$AG$31,9,FALSE)*100</f>
        <v>31</v>
      </c>
      <c r="AL2611" t="e">
        <f t="shared" si="167"/>
        <v>#REF!</v>
      </c>
      <c r="AM2611">
        <v>16</v>
      </c>
    </row>
    <row r="2612" spans="1:39" x14ac:dyDescent="0.3">
      <c r="A2612" s="5">
        <v>10065100</v>
      </c>
      <c r="B2612" s="6">
        <v>5452000447944</v>
      </c>
      <c r="C2612" s="5" t="s">
        <v>76</v>
      </c>
      <c r="D2612" s="5" t="s">
        <v>831</v>
      </c>
      <c r="E2612" s="12">
        <v>135.5</v>
      </c>
      <c r="F2612" s="5" t="s">
        <v>52</v>
      </c>
      <c r="G2612" s="5">
        <v>2056515</v>
      </c>
      <c r="H2612" s="36" t="s">
        <v>76</v>
      </c>
      <c r="I2612" s="5">
        <v>205</v>
      </c>
      <c r="J2612" s="5">
        <v>65</v>
      </c>
      <c r="K2612" s="5">
        <v>15</v>
      </c>
      <c r="L2612" s="5" t="s">
        <v>806</v>
      </c>
      <c r="M2612" s="5">
        <v>94</v>
      </c>
      <c r="N2612" s="5"/>
      <c r="O2612" s="5" t="s">
        <v>33</v>
      </c>
      <c r="P2612" s="5"/>
      <c r="Q2612" s="5" t="s">
        <v>21</v>
      </c>
      <c r="R2612" s="5" t="s">
        <v>21</v>
      </c>
      <c r="S2612" s="5">
        <v>69</v>
      </c>
      <c r="T2612" s="5" t="s">
        <v>35</v>
      </c>
      <c r="U2612" s="5" t="s">
        <v>23</v>
      </c>
      <c r="V2612" s="5" t="s">
        <v>24</v>
      </c>
      <c r="W2612" s="12">
        <v>135.5</v>
      </c>
      <c r="X2612" s="7">
        <f t="shared" si="164"/>
        <v>0.31</v>
      </c>
      <c r="Y2612" s="5">
        <f t="shared" si="165"/>
        <v>93.49499999999999</v>
      </c>
      <c r="AI2612" t="e">
        <f>VLOOKUP(A2612,NP!$A:$B,2,FALSE)</f>
        <v>#N/A</v>
      </c>
      <c r="AJ2612">
        <f t="shared" si="166"/>
        <v>0</v>
      </c>
      <c r="AK2612">
        <f>VLOOKUP(F2612,Kondition!$B$4:$AG$31,9,FALSE)*100</f>
        <v>31</v>
      </c>
      <c r="AL2612" t="e">
        <f t="shared" si="167"/>
        <v>#REF!</v>
      </c>
      <c r="AM2612">
        <v>16</v>
      </c>
    </row>
    <row r="2613" spans="1:39" x14ac:dyDescent="0.3">
      <c r="A2613" s="5">
        <v>10065193</v>
      </c>
      <c r="B2613" s="6">
        <v>5452000549426</v>
      </c>
      <c r="C2613" s="5" t="s">
        <v>76</v>
      </c>
      <c r="D2613" s="5" t="s">
        <v>832</v>
      </c>
      <c r="E2613" s="12">
        <v>178</v>
      </c>
      <c r="F2613" s="5" t="s">
        <v>52</v>
      </c>
      <c r="G2613" s="5">
        <v>2254018</v>
      </c>
      <c r="H2613" s="36" t="s">
        <v>76</v>
      </c>
      <c r="I2613" s="5">
        <v>225</v>
      </c>
      <c r="J2613" s="5">
        <v>40</v>
      </c>
      <c r="K2613" s="5">
        <v>18</v>
      </c>
      <c r="L2613" s="5" t="s">
        <v>833</v>
      </c>
      <c r="M2613" s="5">
        <v>92</v>
      </c>
      <c r="N2613" s="5"/>
      <c r="O2613" s="5" t="s">
        <v>25</v>
      </c>
      <c r="P2613" s="5"/>
      <c r="Q2613" s="5" t="s">
        <v>26</v>
      </c>
      <c r="R2613" s="5" t="s">
        <v>21</v>
      </c>
      <c r="S2613" s="5">
        <v>69</v>
      </c>
      <c r="T2613" s="5" t="s">
        <v>35</v>
      </c>
      <c r="U2613" s="5" t="s">
        <v>23</v>
      </c>
      <c r="V2613" s="5" t="s">
        <v>24</v>
      </c>
      <c r="W2613" s="12">
        <v>178</v>
      </c>
      <c r="X2613" s="7">
        <f t="shared" si="164"/>
        <v>0.31</v>
      </c>
      <c r="Y2613" s="5">
        <f t="shared" si="165"/>
        <v>122.82</v>
      </c>
      <c r="AI2613" t="e">
        <f>VLOOKUP(A2613,NP!$A:$B,2,FALSE)</f>
        <v>#N/A</v>
      </c>
      <c r="AJ2613">
        <f t="shared" si="166"/>
        <v>0</v>
      </c>
      <c r="AK2613">
        <f>VLOOKUP(F2613,Kondition!$B$4:$AG$31,18,FALSE)*100</f>
        <v>31</v>
      </c>
      <c r="AL2613" t="e">
        <f t="shared" si="167"/>
        <v>#REF!</v>
      </c>
      <c r="AM2613">
        <v>17</v>
      </c>
    </row>
    <row r="2614" spans="1:39" x14ac:dyDescent="0.3">
      <c r="A2614" s="5">
        <v>10065309</v>
      </c>
      <c r="B2614" s="6">
        <v>5452000536679</v>
      </c>
      <c r="C2614" s="5" t="s">
        <v>76</v>
      </c>
      <c r="D2614" s="5" t="s">
        <v>834</v>
      </c>
      <c r="E2614" s="12">
        <v>181</v>
      </c>
      <c r="F2614" s="5" t="s">
        <v>52</v>
      </c>
      <c r="G2614" s="5">
        <v>2255517</v>
      </c>
      <c r="H2614" s="36" t="s">
        <v>76</v>
      </c>
      <c r="I2614" s="5">
        <v>225</v>
      </c>
      <c r="J2614" s="5">
        <v>55</v>
      </c>
      <c r="K2614" s="5">
        <v>17</v>
      </c>
      <c r="L2614" s="5" t="s">
        <v>833</v>
      </c>
      <c r="M2614" s="5">
        <v>97</v>
      </c>
      <c r="N2614" s="5"/>
      <c r="O2614" s="5" t="s">
        <v>19</v>
      </c>
      <c r="P2614" s="5"/>
      <c r="Q2614" s="5" t="s">
        <v>21</v>
      </c>
      <c r="R2614" s="5" t="s">
        <v>21</v>
      </c>
      <c r="S2614" s="5">
        <v>69</v>
      </c>
      <c r="T2614" s="5" t="s">
        <v>35</v>
      </c>
      <c r="U2614" s="5" t="s">
        <v>23</v>
      </c>
      <c r="V2614" s="5" t="s">
        <v>24</v>
      </c>
      <c r="W2614" s="12">
        <v>181</v>
      </c>
      <c r="X2614" s="7">
        <f t="shared" si="164"/>
        <v>0.31</v>
      </c>
      <c r="Y2614" s="5">
        <f t="shared" si="165"/>
        <v>124.88999999999999</v>
      </c>
      <c r="AI2614" t="e">
        <f>VLOOKUP(A2614,NP!$A:$B,2,FALSE)</f>
        <v>#N/A</v>
      </c>
      <c r="AJ2614">
        <f t="shared" si="166"/>
        <v>0</v>
      </c>
      <c r="AK2614">
        <f>VLOOKUP(F2614,Kondition!$B$4:$AG$31,15,FALSE)*100</f>
        <v>31</v>
      </c>
      <c r="AL2614" t="e">
        <f t="shared" si="167"/>
        <v>#REF!</v>
      </c>
      <c r="AM2614">
        <v>17</v>
      </c>
    </row>
    <row r="2615" spans="1:39" x14ac:dyDescent="0.3">
      <c r="A2615" s="5">
        <v>10065371</v>
      </c>
      <c r="B2615" s="6">
        <v>5452000447203</v>
      </c>
      <c r="C2615" s="5" t="s">
        <v>76</v>
      </c>
      <c r="D2615" s="5" t="s">
        <v>836</v>
      </c>
      <c r="E2615" s="12">
        <v>136.5</v>
      </c>
      <c r="F2615" s="5" t="s">
        <v>52</v>
      </c>
      <c r="G2615" s="5">
        <v>2056015</v>
      </c>
      <c r="H2615" s="36" t="s">
        <v>76</v>
      </c>
      <c r="I2615" s="5">
        <v>205</v>
      </c>
      <c r="J2615" s="5">
        <v>60</v>
      </c>
      <c r="K2615" s="5">
        <v>15</v>
      </c>
      <c r="L2615" s="5" t="s">
        <v>806</v>
      </c>
      <c r="M2615" s="5">
        <v>91</v>
      </c>
      <c r="N2615" s="5"/>
      <c r="O2615" s="5" t="s">
        <v>33</v>
      </c>
      <c r="P2615" s="5"/>
      <c r="Q2615" s="5" t="s">
        <v>21</v>
      </c>
      <c r="R2615" s="5" t="s">
        <v>21</v>
      </c>
      <c r="S2615" s="5">
        <v>69</v>
      </c>
      <c r="T2615" s="5" t="s">
        <v>35</v>
      </c>
      <c r="U2615" s="5" t="s">
        <v>23</v>
      </c>
      <c r="V2615" s="5" t="s">
        <v>24</v>
      </c>
      <c r="W2615" s="12">
        <v>136.5</v>
      </c>
      <c r="X2615" s="7">
        <f t="shared" si="164"/>
        <v>0.31</v>
      </c>
      <c r="Y2615" s="5">
        <f t="shared" si="165"/>
        <v>94.184999999999988</v>
      </c>
      <c r="AI2615" t="e">
        <f>VLOOKUP(A2615,NP!$A:$B,2,FALSE)</f>
        <v>#N/A</v>
      </c>
      <c r="AJ2615">
        <f t="shared" si="166"/>
        <v>0</v>
      </c>
      <c r="AK2615">
        <f>VLOOKUP(F2615,Kondition!$B$4:$AG$31,9,FALSE)*100</f>
        <v>31</v>
      </c>
      <c r="AL2615" t="e">
        <f t="shared" si="167"/>
        <v>#REF!</v>
      </c>
      <c r="AM2615">
        <v>16</v>
      </c>
    </row>
    <row r="2616" spans="1:39" x14ac:dyDescent="0.3">
      <c r="A2616" s="5">
        <v>10065372</v>
      </c>
      <c r="B2616" s="6">
        <v>5452000447197</v>
      </c>
      <c r="C2616" s="5" t="s">
        <v>76</v>
      </c>
      <c r="D2616" s="5" t="s">
        <v>837</v>
      </c>
      <c r="E2616" s="12">
        <v>132.5</v>
      </c>
      <c r="F2616" s="5" t="s">
        <v>52</v>
      </c>
      <c r="G2616" s="5">
        <v>2056015</v>
      </c>
      <c r="H2616" s="36" t="s">
        <v>76</v>
      </c>
      <c r="I2616" s="5">
        <v>205</v>
      </c>
      <c r="J2616" s="5">
        <v>60</v>
      </c>
      <c r="K2616" s="5">
        <v>15</v>
      </c>
      <c r="L2616" s="5" t="s">
        <v>806</v>
      </c>
      <c r="M2616" s="5">
        <v>91</v>
      </c>
      <c r="N2616" s="5"/>
      <c r="O2616" s="5" t="s">
        <v>19</v>
      </c>
      <c r="P2616" s="5"/>
      <c r="Q2616" s="5" t="s">
        <v>21</v>
      </c>
      <c r="R2616" s="5" t="s">
        <v>21</v>
      </c>
      <c r="S2616" s="5">
        <v>69</v>
      </c>
      <c r="T2616" s="5" t="s">
        <v>35</v>
      </c>
      <c r="U2616" s="5" t="s">
        <v>23</v>
      </c>
      <c r="V2616" s="5" t="s">
        <v>24</v>
      </c>
      <c r="W2616" s="12">
        <v>132.5</v>
      </c>
      <c r="X2616" s="7">
        <f t="shared" si="164"/>
        <v>0.31</v>
      </c>
      <c r="Y2616" s="5">
        <f t="shared" si="165"/>
        <v>91.424999999999997</v>
      </c>
      <c r="AI2616" t="e">
        <f>VLOOKUP(A2616,NP!$A:$B,2,FALSE)</f>
        <v>#N/A</v>
      </c>
      <c r="AJ2616">
        <f t="shared" si="166"/>
        <v>0</v>
      </c>
      <c r="AK2616">
        <f>VLOOKUP(F2616,Kondition!$B$4:$AG$31,9,FALSE)*100</f>
        <v>31</v>
      </c>
      <c r="AL2616" t="e">
        <f t="shared" si="167"/>
        <v>#REF!</v>
      </c>
      <c r="AM2616">
        <v>16</v>
      </c>
    </row>
    <row r="2617" spans="1:39" x14ac:dyDescent="0.3">
      <c r="A2617" s="5">
        <v>10065373</v>
      </c>
      <c r="B2617" s="6">
        <v>5452000568335</v>
      </c>
      <c r="C2617" s="5" t="s">
        <v>76</v>
      </c>
      <c r="D2617" s="5" t="s">
        <v>838</v>
      </c>
      <c r="E2617" s="12">
        <v>93.5</v>
      </c>
      <c r="F2617" s="5" t="s">
        <v>52</v>
      </c>
      <c r="G2617" s="5">
        <v>1856015</v>
      </c>
      <c r="H2617" s="36" t="s">
        <v>76</v>
      </c>
      <c r="I2617" s="5">
        <v>185</v>
      </c>
      <c r="J2617" s="5">
        <v>60</v>
      </c>
      <c r="K2617" s="5">
        <v>15</v>
      </c>
      <c r="L2617" s="5" t="s">
        <v>839</v>
      </c>
      <c r="M2617" s="5">
        <v>88</v>
      </c>
      <c r="N2617" s="5"/>
      <c r="O2617" s="5" t="s">
        <v>33</v>
      </c>
      <c r="P2617" s="5"/>
      <c r="Q2617" s="5" t="s">
        <v>21</v>
      </c>
      <c r="R2617" s="5" t="s">
        <v>21</v>
      </c>
      <c r="S2617" s="5">
        <v>68</v>
      </c>
      <c r="T2617" s="5" t="s">
        <v>35</v>
      </c>
      <c r="U2617" s="5" t="s">
        <v>23</v>
      </c>
      <c r="V2617" s="5" t="s">
        <v>24</v>
      </c>
      <c r="W2617" s="12">
        <v>93.5</v>
      </c>
      <c r="X2617" s="7">
        <f t="shared" si="164"/>
        <v>0.31</v>
      </c>
      <c r="Y2617" s="5">
        <f t="shared" si="165"/>
        <v>64.515000000000001</v>
      </c>
      <c r="AI2617" t="e">
        <f>VLOOKUP(A2617,NP!$A:$B,2,FALSE)</f>
        <v>#N/A</v>
      </c>
      <c r="AJ2617">
        <f t="shared" si="166"/>
        <v>0</v>
      </c>
      <c r="AK2617">
        <f>VLOOKUP(F2617,Kondition!$B$4:$AG$31,9,FALSE)*100</f>
        <v>31</v>
      </c>
      <c r="AL2617" t="e">
        <f t="shared" si="167"/>
        <v>#REF!</v>
      </c>
      <c r="AM2617">
        <v>16</v>
      </c>
    </row>
    <row r="2618" spans="1:39" x14ac:dyDescent="0.3">
      <c r="A2618" s="5">
        <v>10065374</v>
      </c>
      <c r="B2618" s="6">
        <v>5452000568229</v>
      </c>
      <c r="C2618" s="5" t="s">
        <v>76</v>
      </c>
      <c r="D2618" s="5" t="s">
        <v>840</v>
      </c>
      <c r="E2618" s="12">
        <v>83.5</v>
      </c>
      <c r="F2618" s="5" t="s">
        <v>52</v>
      </c>
      <c r="G2618" s="5">
        <v>1856515</v>
      </c>
      <c r="H2618" s="36" t="s">
        <v>76</v>
      </c>
      <c r="I2618" s="5">
        <v>185</v>
      </c>
      <c r="J2618" s="5">
        <v>65</v>
      </c>
      <c r="K2618" s="5">
        <v>15</v>
      </c>
      <c r="L2618" s="5" t="s">
        <v>839</v>
      </c>
      <c r="M2618" s="5">
        <v>88</v>
      </c>
      <c r="N2618" s="5"/>
      <c r="O2618" s="5" t="s">
        <v>33</v>
      </c>
      <c r="P2618" s="5"/>
      <c r="Q2618" s="5" t="s">
        <v>21</v>
      </c>
      <c r="R2618" s="5" t="s">
        <v>21</v>
      </c>
      <c r="S2618" s="5">
        <v>67</v>
      </c>
      <c r="T2618" s="5" t="s">
        <v>35</v>
      </c>
      <c r="U2618" s="5" t="s">
        <v>23</v>
      </c>
      <c r="V2618" s="5" t="s">
        <v>24</v>
      </c>
      <c r="W2618" s="12">
        <v>83.5</v>
      </c>
      <c r="X2618" s="7">
        <f t="shared" si="164"/>
        <v>0.31</v>
      </c>
      <c r="Y2618" s="5">
        <f t="shared" si="165"/>
        <v>57.614999999999995</v>
      </c>
      <c r="AI2618" t="e">
        <f>VLOOKUP(A2618,NP!$A:$B,2,FALSE)</f>
        <v>#N/A</v>
      </c>
      <c r="AJ2618">
        <f t="shared" si="166"/>
        <v>0</v>
      </c>
      <c r="AK2618">
        <f>VLOOKUP(F2618,Kondition!$B$4:$AG$31,9,FALSE)*100</f>
        <v>31</v>
      </c>
      <c r="AL2618" t="e">
        <f t="shared" si="167"/>
        <v>#REF!</v>
      </c>
      <c r="AM2618">
        <v>16</v>
      </c>
    </row>
    <row r="2619" spans="1:39" x14ac:dyDescent="0.3">
      <c r="A2619" s="5">
        <v>10065400</v>
      </c>
      <c r="B2619" s="6">
        <v>5452000489456</v>
      </c>
      <c r="C2619" s="5" t="s">
        <v>76</v>
      </c>
      <c r="D2619" s="5" t="s">
        <v>841</v>
      </c>
      <c r="E2619" s="12">
        <v>184</v>
      </c>
      <c r="F2619" s="5" t="s">
        <v>52</v>
      </c>
      <c r="G2619" s="5">
        <v>2255017</v>
      </c>
      <c r="H2619" s="36" t="s">
        <v>76</v>
      </c>
      <c r="I2619" s="5">
        <v>225</v>
      </c>
      <c r="J2619" s="5">
        <v>50</v>
      </c>
      <c r="K2619" s="5">
        <v>17</v>
      </c>
      <c r="L2619" s="5" t="s">
        <v>842</v>
      </c>
      <c r="M2619" s="5">
        <v>98</v>
      </c>
      <c r="N2619" s="5"/>
      <c r="O2619" s="5" t="s">
        <v>25</v>
      </c>
      <c r="P2619" s="5"/>
      <c r="Q2619" s="5" t="s">
        <v>21</v>
      </c>
      <c r="R2619" s="5" t="s">
        <v>27</v>
      </c>
      <c r="S2619" s="5">
        <v>70</v>
      </c>
      <c r="T2619" s="5" t="s">
        <v>22</v>
      </c>
      <c r="U2619" s="5" t="s">
        <v>23</v>
      </c>
      <c r="V2619" s="5" t="s">
        <v>24</v>
      </c>
      <c r="W2619" s="12">
        <v>184</v>
      </c>
      <c r="X2619" s="7">
        <f t="shared" si="164"/>
        <v>0.31</v>
      </c>
      <c r="Y2619" s="5">
        <f t="shared" si="165"/>
        <v>126.96</v>
      </c>
      <c r="AI2619" t="e">
        <f>VLOOKUP(A2619,NP!$A:$B,2,FALSE)</f>
        <v>#N/A</v>
      </c>
      <c r="AJ2619">
        <f t="shared" si="166"/>
        <v>0</v>
      </c>
      <c r="AK2619">
        <f>VLOOKUP(F2619,Kondition!$B$4:$AG$31,15,FALSE)*100</f>
        <v>31</v>
      </c>
      <c r="AL2619" t="e">
        <f t="shared" si="167"/>
        <v>#REF!</v>
      </c>
      <c r="AM2619">
        <v>17</v>
      </c>
    </row>
    <row r="2620" spans="1:39" x14ac:dyDescent="0.3">
      <c r="A2620" s="5">
        <v>10065402</v>
      </c>
      <c r="B2620" s="6">
        <v>5452000489487</v>
      </c>
      <c r="C2620" s="5" t="s">
        <v>76</v>
      </c>
      <c r="D2620" s="5" t="s">
        <v>843</v>
      </c>
      <c r="E2620" s="12">
        <v>210</v>
      </c>
      <c r="F2620" s="5" t="s">
        <v>52</v>
      </c>
      <c r="G2620" s="5">
        <v>2254518</v>
      </c>
      <c r="H2620" s="36" t="s">
        <v>76</v>
      </c>
      <c r="I2620" s="5">
        <v>225</v>
      </c>
      <c r="J2620" s="5">
        <v>45</v>
      </c>
      <c r="K2620" s="5">
        <v>18</v>
      </c>
      <c r="L2620" s="5" t="s">
        <v>842</v>
      </c>
      <c r="M2620" s="5">
        <v>95</v>
      </c>
      <c r="N2620" s="5"/>
      <c r="O2620" s="5" t="s">
        <v>25</v>
      </c>
      <c r="P2620" s="5"/>
      <c r="Q2620" s="5" t="s">
        <v>21</v>
      </c>
      <c r="R2620" s="5" t="s">
        <v>27</v>
      </c>
      <c r="S2620" s="5">
        <v>70</v>
      </c>
      <c r="T2620" s="5" t="s">
        <v>22</v>
      </c>
      <c r="U2620" s="5" t="s">
        <v>23</v>
      </c>
      <c r="V2620" s="5" t="s">
        <v>24</v>
      </c>
      <c r="W2620" s="12">
        <v>210</v>
      </c>
      <c r="X2620" s="7">
        <f t="shared" si="164"/>
        <v>0.31</v>
      </c>
      <c r="Y2620" s="5">
        <f t="shared" si="165"/>
        <v>144.89999999999998</v>
      </c>
      <c r="AI2620" t="e">
        <f>VLOOKUP(A2620,NP!$A:$B,2,FALSE)</f>
        <v>#N/A</v>
      </c>
      <c r="AJ2620">
        <f t="shared" si="166"/>
        <v>0</v>
      </c>
      <c r="AK2620">
        <f>VLOOKUP(F2620,Kondition!$B$4:$AG$31,18,FALSE)*100</f>
        <v>31</v>
      </c>
      <c r="AL2620" t="e">
        <f t="shared" si="167"/>
        <v>#REF!</v>
      </c>
      <c r="AM2620">
        <v>17</v>
      </c>
    </row>
    <row r="2621" spans="1:39" x14ac:dyDescent="0.3">
      <c r="A2621" s="5">
        <v>10065403</v>
      </c>
      <c r="B2621" s="6">
        <v>5452000489470</v>
      </c>
      <c r="C2621" s="5" t="s">
        <v>76</v>
      </c>
      <c r="D2621" s="5" t="s">
        <v>844</v>
      </c>
      <c r="E2621" s="12">
        <v>165</v>
      </c>
      <c r="F2621" s="5" t="s">
        <v>52</v>
      </c>
      <c r="G2621" s="5">
        <v>2255017</v>
      </c>
      <c r="H2621" s="36" t="s">
        <v>76</v>
      </c>
      <c r="I2621" s="5">
        <v>225</v>
      </c>
      <c r="J2621" s="5">
        <v>50</v>
      </c>
      <c r="K2621" s="5">
        <v>17</v>
      </c>
      <c r="L2621" s="5" t="s">
        <v>842</v>
      </c>
      <c r="M2621" s="5">
        <v>94</v>
      </c>
      <c r="N2621" s="5"/>
      <c r="O2621" s="5" t="s">
        <v>19</v>
      </c>
      <c r="P2621" s="5"/>
      <c r="Q2621" s="5" t="s">
        <v>21</v>
      </c>
      <c r="R2621" s="5" t="s">
        <v>27</v>
      </c>
      <c r="S2621" s="5">
        <v>70</v>
      </c>
      <c r="T2621" s="5" t="s">
        <v>22</v>
      </c>
      <c r="U2621" s="5" t="s">
        <v>23</v>
      </c>
      <c r="V2621" s="5" t="s">
        <v>24</v>
      </c>
      <c r="W2621" s="12">
        <v>165</v>
      </c>
      <c r="X2621" s="7">
        <f t="shared" si="164"/>
        <v>0.31</v>
      </c>
      <c r="Y2621" s="5">
        <f t="shared" si="165"/>
        <v>113.85</v>
      </c>
      <c r="AI2621" t="e">
        <f>VLOOKUP(A2621,NP!$A:$B,2,FALSE)</f>
        <v>#N/A</v>
      </c>
      <c r="AJ2621">
        <f t="shared" si="166"/>
        <v>0</v>
      </c>
      <c r="AK2621">
        <f>VLOOKUP(F2621,Kondition!$B$4:$AG$31,15,FALSE)*100</f>
        <v>31</v>
      </c>
      <c r="AL2621" t="e">
        <f t="shared" si="167"/>
        <v>#REF!</v>
      </c>
      <c r="AM2621">
        <v>17</v>
      </c>
    </row>
    <row r="2622" spans="1:39" x14ac:dyDescent="0.3">
      <c r="A2622" s="5">
        <v>10065404</v>
      </c>
      <c r="B2622" s="6">
        <v>5452000489449</v>
      </c>
      <c r="C2622" s="5" t="s">
        <v>76</v>
      </c>
      <c r="D2622" s="5" t="s">
        <v>845</v>
      </c>
      <c r="E2622" s="12">
        <v>158.5</v>
      </c>
      <c r="F2622" s="5" t="s">
        <v>52</v>
      </c>
      <c r="G2622" s="5">
        <v>2255516</v>
      </c>
      <c r="H2622" s="36" t="s">
        <v>76</v>
      </c>
      <c r="I2622" s="5">
        <v>225</v>
      </c>
      <c r="J2622" s="5">
        <v>55</v>
      </c>
      <c r="K2622" s="5">
        <v>16</v>
      </c>
      <c r="L2622" s="5" t="s">
        <v>842</v>
      </c>
      <c r="M2622" s="5">
        <v>95</v>
      </c>
      <c r="N2622" s="5"/>
      <c r="O2622" s="5" t="s">
        <v>19</v>
      </c>
      <c r="P2622" s="5"/>
      <c r="Q2622" s="5" t="s">
        <v>21</v>
      </c>
      <c r="R2622" s="5" t="s">
        <v>27</v>
      </c>
      <c r="S2622" s="5">
        <v>70</v>
      </c>
      <c r="T2622" s="5" t="s">
        <v>22</v>
      </c>
      <c r="U2622" s="5" t="s">
        <v>23</v>
      </c>
      <c r="V2622" s="5" t="s">
        <v>24</v>
      </c>
      <c r="W2622" s="12">
        <v>158.5</v>
      </c>
      <c r="X2622" s="7">
        <f t="shared" si="164"/>
        <v>0.31</v>
      </c>
      <c r="Y2622" s="5">
        <f t="shared" si="165"/>
        <v>109.36499999999999</v>
      </c>
      <c r="AI2622" t="e">
        <f>VLOOKUP(A2622,NP!$A:$B,2,FALSE)</f>
        <v>#N/A</v>
      </c>
      <c r="AJ2622">
        <f t="shared" si="166"/>
        <v>0</v>
      </c>
      <c r="AK2622">
        <f>VLOOKUP(F2622,Kondition!$B$4:$AG$31,12,FALSE)*100</f>
        <v>31</v>
      </c>
      <c r="AL2622" t="e">
        <f t="shared" si="167"/>
        <v>#REF!</v>
      </c>
      <c r="AM2622">
        <v>16</v>
      </c>
    </row>
    <row r="2623" spans="1:39" x14ac:dyDescent="0.3">
      <c r="A2623" s="5">
        <v>10065405</v>
      </c>
      <c r="B2623" s="6">
        <v>5452000489463</v>
      </c>
      <c r="C2623" s="5" t="s">
        <v>76</v>
      </c>
      <c r="D2623" s="5" t="s">
        <v>846</v>
      </c>
      <c r="E2623" s="12">
        <v>180.5</v>
      </c>
      <c r="F2623" s="5" t="s">
        <v>52</v>
      </c>
      <c r="G2623" s="5">
        <v>2255017</v>
      </c>
      <c r="H2623" s="36" t="s">
        <v>76</v>
      </c>
      <c r="I2623" s="5">
        <v>225</v>
      </c>
      <c r="J2623" s="5">
        <v>50</v>
      </c>
      <c r="K2623" s="5">
        <v>17</v>
      </c>
      <c r="L2623" s="5" t="s">
        <v>842</v>
      </c>
      <c r="M2623" s="5">
        <v>98</v>
      </c>
      <c r="N2623" s="5"/>
      <c r="O2623" s="5" t="s">
        <v>19</v>
      </c>
      <c r="P2623" s="5"/>
      <c r="Q2623" s="5" t="s">
        <v>21</v>
      </c>
      <c r="R2623" s="5" t="s">
        <v>27</v>
      </c>
      <c r="S2623" s="5">
        <v>70</v>
      </c>
      <c r="T2623" s="5" t="s">
        <v>22</v>
      </c>
      <c r="U2623" s="5" t="s">
        <v>23</v>
      </c>
      <c r="V2623" s="5" t="s">
        <v>24</v>
      </c>
      <c r="W2623" s="12">
        <v>180.5</v>
      </c>
      <c r="X2623" s="7">
        <f t="shared" si="164"/>
        <v>0.31</v>
      </c>
      <c r="Y2623" s="5">
        <f t="shared" si="165"/>
        <v>124.54499999999999</v>
      </c>
      <c r="AI2623" t="e">
        <f>VLOOKUP(A2623,NP!$A:$B,2,FALSE)</f>
        <v>#N/A</v>
      </c>
      <c r="AJ2623">
        <f t="shared" si="166"/>
        <v>0</v>
      </c>
      <c r="AK2623">
        <f>VLOOKUP(F2623,Kondition!$B$4:$AG$31,15,FALSE)*100</f>
        <v>31</v>
      </c>
      <c r="AL2623" t="e">
        <f t="shared" si="167"/>
        <v>#REF!</v>
      </c>
      <c r="AM2623">
        <v>17</v>
      </c>
    </row>
    <row r="2624" spans="1:39" x14ac:dyDescent="0.3">
      <c r="A2624" s="5">
        <v>10065406</v>
      </c>
      <c r="B2624" s="6">
        <v>5452000489494</v>
      </c>
      <c r="C2624" s="5" t="s">
        <v>76</v>
      </c>
      <c r="D2624" s="5" t="s">
        <v>847</v>
      </c>
      <c r="E2624" s="12">
        <v>145.5</v>
      </c>
      <c r="F2624" s="5" t="s">
        <v>52</v>
      </c>
      <c r="G2624" s="5">
        <v>2156516</v>
      </c>
      <c r="H2624" s="36" t="s">
        <v>76</v>
      </c>
      <c r="I2624" s="5">
        <v>215</v>
      </c>
      <c r="J2624" s="5">
        <v>65</v>
      </c>
      <c r="K2624" s="5">
        <v>16</v>
      </c>
      <c r="L2624" s="5" t="s">
        <v>842</v>
      </c>
      <c r="M2624" s="5">
        <v>98</v>
      </c>
      <c r="N2624" s="5"/>
      <c r="O2624" s="5" t="s">
        <v>33</v>
      </c>
      <c r="P2624" s="5"/>
      <c r="Q2624" s="5" t="s">
        <v>21</v>
      </c>
      <c r="R2624" s="5" t="s">
        <v>27</v>
      </c>
      <c r="S2624" s="5">
        <v>70</v>
      </c>
      <c r="T2624" s="5" t="s">
        <v>22</v>
      </c>
      <c r="U2624" s="5" t="s">
        <v>23</v>
      </c>
      <c r="V2624" s="5" t="s">
        <v>24</v>
      </c>
      <c r="W2624" s="12">
        <v>145.5</v>
      </c>
      <c r="X2624" s="7">
        <f t="shared" si="164"/>
        <v>0.31</v>
      </c>
      <c r="Y2624" s="5">
        <f t="shared" si="165"/>
        <v>100.395</v>
      </c>
      <c r="AI2624" t="e">
        <f>VLOOKUP(A2624,NP!$A:$B,2,FALSE)</f>
        <v>#N/A</v>
      </c>
      <c r="AJ2624">
        <f t="shared" si="166"/>
        <v>0</v>
      </c>
      <c r="AK2624">
        <f>VLOOKUP(F2624,Kondition!$B$4:$AG$31,12,FALSE)*100</f>
        <v>31</v>
      </c>
      <c r="AL2624" t="e">
        <f t="shared" si="167"/>
        <v>#REF!</v>
      </c>
      <c r="AM2624">
        <v>16</v>
      </c>
    </row>
    <row r="2625" spans="1:39" x14ac:dyDescent="0.3">
      <c r="A2625" s="5">
        <v>10065407</v>
      </c>
      <c r="B2625" s="6">
        <v>5452000489517</v>
      </c>
      <c r="C2625" s="5" t="s">
        <v>76</v>
      </c>
      <c r="D2625" s="5" t="s">
        <v>848</v>
      </c>
      <c r="E2625" s="12">
        <v>155</v>
      </c>
      <c r="F2625" s="5" t="s">
        <v>52</v>
      </c>
      <c r="G2625" s="5">
        <v>2156016</v>
      </c>
      <c r="H2625" s="36" t="s">
        <v>76</v>
      </c>
      <c r="I2625" s="5">
        <v>215</v>
      </c>
      <c r="J2625" s="5">
        <v>60</v>
      </c>
      <c r="K2625" s="5">
        <v>16</v>
      </c>
      <c r="L2625" s="5" t="s">
        <v>842</v>
      </c>
      <c r="M2625" s="5">
        <v>99</v>
      </c>
      <c r="N2625" s="5"/>
      <c r="O2625" s="5" t="s">
        <v>19</v>
      </c>
      <c r="P2625" s="5"/>
      <c r="Q2625" s="5" t="s">
        <v>21</v>
      </c>
      <c r="R2625" s="5" t="s">
        <v>27</v>
      </c>
      <c r="S2625" s="5">
        <v>71</v>
      </c>
      <c r="T2625" s="5" t="s">
        <v>22</v>
      </c>
      <c r="U2625" s="5" t="s">
        <v>23</v>
      </c>
      <c r="V2625" s="5" t="s">
        <v>24</v>
      </c>
      <c r="W2625" s="12">
        <v>155</v>
      </c>
      <c r="X2625" s="7">
        <f t="shared" si="164"/>
        <v>0.31</v>
      </c>
      <c r="Y2625" s="5">
        <f t="shared" si="165"/>
        <v>106.94999999999999</v>
      </c>
      <c r="AI2625" t="e">
        <f>VLOOKUP(A2625,NP!$A:$B,2,FALSE)</f>
        <v>#N/A</v>
      </c>
      <c r="AJ2625">
        <f t="shared" si="166"/>
        <v>0</v>
      </c>
      <c r="AK2625">
        <f>VLOOKUP(F2625,Kondition!$B$4:$AG$31,12,FALSE)*100</f>
        <v>31</v>
      </c>
      <c r="AL2625" t="e">
        <f t="shared" si="167"/>
        <v>#REF!</v>
      </c>
      <c r="AM2625">
        <v>16</v>
      </c>
    </row>
    <row r="2626" spans="1:39" x14ac:dyDescent="0.3">
      <c r="A2626" s="5">
        <v>10065408</v>
      </c>
      <c r="B2626" s="6">
        <v>5452000489685</v>
      </c>
      <c r="C2626" s="5" t="s">
        <v>76</v>
      </c>
      <c r="D2626" s="5" t="s">
        <v>849</v>
      </c>
      <c r="E2626" s="12">
        <v>192.5</v>
      </c>
      <c r="F2626" s="5" t="s">
        <v>52</v>
      </c>
      <c r="G2626" s="5">
        <v>2255517</v>
      </c>
      <c r="H2626" s="36" t="s">
        <v>76</v>
      </c>
      <c r="I2626" s="5">
        <v>225</v>
      </c>
      <c r="J2626" s="5">
        <v>55</v>
      </c>
      <c r="K2626" s="5">
        <v>17</v>
      </c>
      <c r="L2626" s="5" t="s">
        <v>842</v>
      </c>
      <c r="M2626" s="5">
        <v>101</v>
      </c>
      <c r="N2626" s="5"/>
      <c r="O2626" s="5" t="s">
        <v>25</v>
      </c>
      <c r="P2626" s="5"/>
      <c r="Q2626" s="5" t="s">
        <v>21</v>
      </c>
      <c r="R2626" s="5" t="s">
        <v>27</v>
      </c>
      <c r="S2626" s="5">
        <v>70</v>
      </c>
      <c r="T2626" s="5" t="s">
        <v>22</v>
      </c>
      <c r="U2626" s="5" t="s">
        <v>23</v>
      </c>
      <c r="V2626" s="5" t="s">
        <v>24</v>
      </c>
      <c r="W2626" s="12">
        <v>192.5</v>
      </c>
      <c r="X2626" s="7">
        <f t="shared" si="164"/>
        <v>0.31</v>
      </c>
      <c r="Y2626" s="5">
        <f t="shared" si="165"/>
        <v>132.82499999999999</v>
      </c>
      <c r="AI2626" t="e">
        <f>VLOOKUP(A2626,NP!$A:$B,2,FALSE)</f>
        <v>#N/A</v>
      </c>
      <c r="AJ2626">
        <f t="shared" si="166"/>
        <v>0</v>
      </c>
      <c r="AK2626">
        <f>VLOOKUP(F2626,Kondition!$B$4:$AG$31,15,FALSE)*100</f>
        <v>31</v>
      </c>
      <c r="AL2626" t="e">
        <f t="shared" si="167"/>
        <v>#REF!</v>
      </c>
      <c r="AM2626">
        <v>17</v>
      </c>
    </row>
    <row r="2627" spans="1:39" x14ac:dyDescent="0.3">
      <c r="A2627" s="5">
        <v>10065409</v>
      </c>
      <c r="B2627" s="6">
        <v>5452000489555</v>
      </c>
      <c r="C2627" s="5" t="s">
        <v>76</v>
      </c>
      <c r="D2627" s="5" t="s">
        <v>850</v>
      </c>
      <c r="E2627" s="12">
        <v>180.5</v>
      </c>
      <c r="F2627" s="5" t="s">
        <v>52</v>
      </c>
      <c r="G2627" s="5">
        <v>2055017</v>
      </c>
      <c r="H2627" s="36" t="s">
        <v>76</v>
      </c>
      <c r="I2627" s="5">
        <v>205</v>
      </c>
      <c r="J2627" s="5">
        <v>50</v>
      </c>
      <c r="K2627" s="5">
        <v>17</v>
      </c>
      <c r="L2627" s="5" t="s">
        <v>842</v>
      </c>
      <c r="M2627" s="5">
        <v>93</v>
      </c>
      <c r="N2627" s="5"/>
      <c r="O2627" s="5" t="s">
        <v>25</v>
      </c>
      <c r="P2627" s="5"/>
      <c r="Q2627" s="5" t="s">
        <v>21</v>
      </c>
      <c r="R2627" s="5" t="s">
        <v>21</v>
      </c>
      <c r="S2627" s="5">
        <v>70</v>
      </c>
      <c r="T2627" s="5" t="s">
        <v>22</v>
      </c>
      <c r="U2627" s="5" t="s">
        <v>23</v>
      </c>
      <c r="V2627" s="5" t="s">
        <v>24</v>
      </c>
      <c r="W2627" s="12">
        <v>180.5</v>
      </c>
      <c r="X2627" s="7">
        <f t="shared" si="164"/>
        <v>0.31</v>
      </c>
      <c r="Y2627" s="5">
        <f t="shared" si="165"/>
        <v>124.54499999999999</v>
      </c>
      <c r="AI2627" t="e">
        <f>VLOOKUP(A2627,NP!$A:$B,2,FALSE)</f>
        <v>#N/A</v>
      </c>
      <c r="AJ2627">
        <f t="shared" si="166"/>
        <v>0</v>
      </c>
      <c r="AK2627">
        <f>VLOOKUP(F2627,Kondition!$B$4:$AG$31,15,FALSE)*100</f>
        <v>31</v>
      </c>
      <c r="AL2627" t="e">
        <f t="shared" si="167"/>
        <v>#REF!</v>
      </c>
      <c r="AM2627">
        <v>17</v>
      </c>
    </row>
    <row r="2628" spans="1:39" x14ac:dyDescent="0.3">
      <c r="A2628" s="5">
        <v>10065410</v>
      </c>
      <c r="B2628" s="6">
        <v>5452000489548</v>
      </c>
      <c r="C2628" s="5" t="s">
        <v>76</v>
      </c>
      <c r="D2628" s="5" t="s">
        <v>851</v>
      </c>
      <c r="E2628" s="12">
        <v>204</v>
      </c>
      <c r="F2628" s="5" t="s">
        <v>52</v>
      </c>
      <c r="G2628" s="5">
        <v>2154517</v>
      </c>
      <c r="H2628" s="36" t="s">
        <v>76</v>
      </c>
      <c r="I2628" s="5">
        <v>215</v>
      </c>
      <c r="J2628" s="5">
        <v>45</v>
      </c>
      <c r="K2628" s="5">
        <v>17</v>
      </c>
      <c r="L2628" s="5" t="s">
        <v>842</v>
      </c>
      <c r="M2628" s="5">
        <v>91</v>
      </c>
      <c r="N2628" s="5"/>
      <c r="O2628" s="5" t="s">
        <v>25</v>
      </c>
      <c r="P2628" s="5"/>
      <c r="Q2628" s="5" t="s">
        <v>21</v>
      </c>
      <c r="R2628" s="5" t="s">
        <v>27</v>
      </c>
      <c r="S2628" s="5">
        <v>70</v>
      </c>
      <c r="T2628" s="5" t="s">
        <v>22</v>
      </c>
      <c r="U2628" s="5" t="s">
        <v>23</v>
      </c>
      <c r="V2628" s="5" t="s">
        <v>24</v>
      </c>
      <c r="W2628" s="12">
        <v>204</v>
      </c>
      <c r="X2628" s="7">
        <f t="shared" si="164"/>
        <v>0.31</v>
      </c>
      <c r="Y2628" s="5">
        <f t="shared" si="165"/>
        <v>140.76</v>
      </c>
      <c r="AI2628" t="e">
        <f>VLOOKUP(A2628,NP!$A:$B,2,FALSE)</f>
        <v>#N/A</v>
      </c>
      <c r="AJ2628">
        <f t="shared" si="166"/>
        <v>0</v>
      </c>
      <c r="AK2628">
        <f>VLOOKUP(F2628,Kondition!$B$4:$AG$31,15,FALSE)*100</f>
        <v>31</v>
      </c>
      <c r="AL2628" t="e">
        <f t="shared" si="167"/>
        <v>#REF!</v>
      </c>
      <c r="AM2628">
        <v>17</v>
      </c>
    </row>
    <row r="2629" spans="1:39" x14ac:dyDescent="0.3">
      <c r="A2629" s="5">
        <v>10065411</v>
      </c>
      <c r="B2629" s="6">
        <v>5452000489531</v>
      </c>
      <c r="C2629" s="5" t="s">
        <v>76</v>
      </c>
      <c r="D2629" s="5" t="s">
        <v>852</v>
      </c>
      <c r="E2629" s="12">
        <v>189.5</v>
      </c>
      <c r="F2629" s="5" t="s">
        <v>52</v>
      </c>
      <c r="G2629" s="5">
        <v>2155017</v>
      </c>
      <c r="H2629" s="36" t="s">
        <v>76</v>
      </c>
      <c r="I2629" s="5">
        <v>215</v>
      </c>
      <c r="J2629" s="5">
        <v>50</v>
      </c>
      <c r="K2629" s="5">
        <v>17</v>
      </c>
      <c r="L2629" s="5" t="s">
        <v>842</v>
      </c>
      <c r="M2629" s="5">
        <v>95</v>
      </c>
      <c r="N2629" s="5"/>
      <c r="O2629" s="5" t="s">
        <v>25</v>
      </c>
      <c r="P2629" s="5"/>
      <c r="Q2629" s="5" t="s">
        <v>21</v>
      </c>
      <c r="R2629" s="5" t="s">
        <v>27</v>
      </c>
      <c r="S2629" s="5">
        <v>70</v>
      </c>
      <c r="T2629" s="5" t="s">
        <v>22</v>
      </c>
      <c r="U2629" s="5" t="s">
        <v>23</v>
      </c>
      <c r="V2629" s="5" t="s">
        <v>24</v>
      </c>
      <c r="W2629" s="12">
        <v>189.5</v>
      </c>
      <c r="X2629" s="7">
        <f t="shared" si="164"/>
        <v>0.31</v>
      </c>
      <c r="Y2629" s="5">
        <f t="shared" si="165"/>
        <v>130.755</v>
      </c>
      <c r="AI2629" t="e">
        <f>VLOOKUP(A2629,NP!$A:$B,2,FALSE)</f>
        <v>#N/A</v>
      </c>
      <c r="AJ2629">
        <f t="shared" si="166"/>
        <v>0</v>
      </c>
      <c r="AK2629">
        <f>VLOOKUP(F2629,Kondition!$B$4:$AG$31,15,FALSE)*100</f>
        <v>31</v>
      </c>
      <c r="AL2629" t="e">
        <f t="shared" si="167"/>
        <v>#REF!</v>
      </c>
      <c r="AM2629">
        <v>17</v>
      </c>
    </row>
    <row r="2630" spans="1:39" x14ac:dyDescent="0.3">
      <c r="A2630" s="5">
        <v>10065412</v>
      </c>
      <c r="B2630" s="6">
        <v>5452000489524</v>
      </c>
      <c r="C2630" s="5" t="s">
        <v>76</v>
      </c>
      <c r="D2630" s="5" t="s">
        <v>853</v>
      </c>
      <c r="E2630" s="12">
        <v>200</v>
      </c>
      <c r="F2630" s="5" t="s">
        <v>52</v>
      </c>
      <c r="G2630" s="5">
        <v>2155517</v>
      </c>
      <c r="H2630" s="36" t="s">
        <v>76</v>
      </c>
      <c r="I2630" s="5">
        <v>215</v>
      </c>
      <c r="J2630" s="5">
        <v>55</v>
      </c>
      <c r="K2630" s="5">
        <v>17</v>
      </c>
      <c r="L2630" s="5" t="s">
        <v>842</v>
      </c>
      <c r="M2630" s="5">
        <v>98</v>
      </c>
      <c r="N2630" s="5"/>
      <c r="O2630" s="5" t="s">
        <v>25</v>
      </c>
      <c r="P2630" s="5"/>
      <c r="Q2630" s="5" t="s">
        <v>21</v>
      </c>
      <c r="R2630" s="5" t="s">
        <v>27</v>
      </c>
      <c r="S2630" s="5">
        <v>70</v>
      </c>
      <c r="T2630" s="5" t="s">
        <v>22</v>
      </c>
      <c r="U2630" s="5" t="s">
        <v>23</v>
      </c>
      <c r="V2630" s="5" t="s">
        <v>24</v>
      </c>
      <c r="W2630" s="12">
        <v>200</v>
      </c>
      <c r="X2630" s="7">
        <f t="shared" si="164"/>
        <v>0.31</v>
      </c>
      <c r="Y2630" s="5">
        <f t="shared" si="165"/>
        <v>138</v>
      </c>
      <c r="AI2630" t="e">
        <f>VLOOKUP(A2630,NP!$A:$B,2,FALSE)</f>
        <v>#N/A</v>
      </c>
      <c r="AJ2630">
        <f t="shared" si="166"/>
        <v>0</v>
      </c>
      <c r="AK2630">
        <f>VLOOKUP(F2630,Kondition!$B$4:$AG$31,15,FALSE)*100</f>
        <v>31</v>
      </c>
      <c r="AL2630" t="e">
        <f t="shared" si="167"/>
        <v>#REF!</v>
      </c>
      <c r="AM2630">
        <v>17</v>
      </c>
    </row>
    <row r="2631" spans="1:39" x14ac:dyDescent="0.3">
      <c r="A2631" s="5">
        <v>10065413</v>
      </c>
      <c r="B2631" s="6">
        <v>5452000469571</v>
      </c>
      <c r="C2631" s="5" t="s">
        <v>76</v>
      </c>
      <c r="D2631" s="5" t="s">
        <v>854</v>
      </c>
      <c r="E2631" s="12">
        <v>211</v>
      </c>
      <c r="F2631" s="5" t="s">
        <v>52</v>
      </c>
      <c r="G2631" s="5">
        <v>2454018</v>
      </c>
      <c r="H2631" s="36" t="s">
        <v>76</v>
      </c>
      <c r="I2631" s="5">
        <v>245</v>
      </c>
      <c r="J2631" s="5">
        <v>40</v>
      </c>
      <c r="K2631" s="5">
        <v>18</v>
      </c>
      <c r="L2631" s="5" t="s">
        <v>842</v>
      </c>
      <c r="M2631" s="5">
        <v>97</v>
      </c>
      <c r="N2631" s="5"/>
      <c r="O2631" s="5" t="s">
        <v>25</v>
      </c>
      <c r="P2631" s="5"/>
      <c r="Q2631" s="5" t="s">
        <v>21</v>
      </c>
      <c r="R2631" s="5" t="s">
        <v>27</v>
      </c>
      <c r="S2631" s="5">
        <v>71</v>
      </c>
      <c r="T2631" s="5" t="s">
        <v>22</v>
      </c>
      <c r="U2631" s="5" t="s">
        <v>23</v>
      </c>
      <c r="V2631" s="5" t="s">
        <v>24</v>
      </c>
      <c r="W2631" s="12">
        <v>211</v>
      </c>
      <c r="X2631" s="7">
        <f t="shared" si="164"/>
        <v>0.31</v>
      </c>
      <c r="Y2631" s="5">
        <f t="shared" si="165"/>
        <v>145.58999999999997</v>
      </c>
      <c r="AI2631" t="e">
        <f>VLOOKUP(A2631,NP!$A:$B,2,FALSE)</f>
        <v>#N/A</v>
      </c>
      <c r="AJ2631">
        <f t="shared" si="166"/>
        <v>0</v>
      </c>
      <c r="AK2631">
        <f>VLOOKUP(F2631,Kondition!$B$4:$AG$31,18,FALSE)*100</f>
        <v>31</v>
      </c>
      <c r="AL2631" t="e">
        <f t="shared" si="167"/>
        <v>#REF!</v>
      </c>
      <c r="AM2631">
        <v>17</v>
      </c>
    </row>
    <row r="2632" spans="1:39" x14ac:dyDescent="0.3">
      <c r="A2632" s="5">
        <v>10065414</v>
      </c>
      <c r="B2632" s="6">
        <v>5452000469670</v>
      </c>
      <c r="C2632" s="5" t="s">
        <v>76</v>
      </c>
      <c r="D2632" s="5" t="s">
        <v>855</v>
      </c>
      <c r="E2632" s="12">
        <v>276</v>
      </c>
      <c r="F2632" s="5" t="s">
        <v>52</v>
      </c>
      <c r="G2632" s="5">
        <v>2554518</v>
      </c>
      <c r="H2632" s="36" t="s">
        <v>76</v>
      </c>
      <c r="I2632" s="5">
        <v>255</v>
      </c>
      <c r="J2632" s="5">
        <v>45</v>
      </c>
      <c r="K2632" s="5">
        <v>18</v>
      </c>
      <c r="L2632" s="5" t="s">
        <v>842</v>
      </c>
      <c r="M2632" s="5">
        <v>103</v>
      </c>
      <c r="N2632" s="5"/>
      <c r="O2632" s="5" t="s">
        <v>25</v>
      </c>
      <c r="P2632" s="5"/>
      <c r="Q2632" s="5" t="s">
        <v>21</v>
      </c>
      <c r="R2632" s="5" t="s">
        <v>27</v>
      </c>
      <c r="S2632" s="5">
        <v>70</v>
      </c>
      <c r="T2632" s="5" t="s">
        <v>35</v>
      </c>
      <c r="U2632" s="5" t="s">
        <v>23</v>
      </c>
      <c r="V2632" s="5" t="s">
        <v>24</v>
      </c>
      <c r="W2632" s="12">
        <v>276</v>
      </c>
      <c r="X2632" s="7" t="str">
        <f t="shared" si="164"/>
        <v>NP</v>
      </c>
      <c r="Y2632" s="5">
        <f t="shared" si="165"/>
        <v>184.5</v>
      </c>
      <c r="AI2632">
        <f>VLOOKUP(A2632,NP!$A:$B,2,FALSE)</f>
        <v>184.5</v>
      </c>
      <c r="AJ2632">
        <f t="shared" si="166"/>
        <v>184.5</v>
      </c>
      <c r="AK2632">
        <f>VLOOKUP(F2632,Kondition!$B$4:$AG$31,18,FALSE)*100</f>
        <v>31</v>
      </c>
      <c r="AL2632" t="e">
        <f t="shared" si="167"/>
        <v>#REF!</v>
      </c>
      <c r="AM2632">
        <v>17</v>
      </c>
    </row>
    <row r="2633" spans="1:39" x14ac:dyDescent="0.3">
      <c r="A2633" s="5">
        <v>10065415</v>
      </c>
      <c r="B2633" s="6">
        <v>5452000469663</v>
      </c>
      <c r="C2633" s="5" t="s">
        <v>76</v>
      </c>
      <c r="D2633" s="5" t="s">
        <v>856</v>
      </c>
      <c r="E2633" s="12">
        <v>159</v>
      </c>
      <c r="F2633" s="5" t="s">
        <v>52</v>
      </c>
      <c r="G2633" s="5">
        <v>2055516</v>
      </c>
      <c r="H2633" s="36" t="s">
        <v>76</v>
      </c>
      <c r="I2633" s="5">
        <v>205</v>
      </c>
      <c r="J2633" s="5">
        <v>55</v>
      </c>
      <c r="K2633" s="5">
        <v>16</v>
      </c>
      <c r="L2633" s="5" t="s">
        <v>842</v>
      </c>
      <c r="M2633" s="5">
        <v>94</v>
      </c>
      <c r="N2633" s="5"/>
      <c r="O2633" s="5" t="s">
        <v>25</v>
      </c>
      <c r="P2633" s="5"/>
      <c r="Q2633" s="5" t="s">
        <v>21</v>
      </c>
      <c r="R2633" s="5" t="s">
        <v>27</v>
      </c>
      <c r="S2633" s="5">
        <v>71</v>
      </c>
      <c r="T2633" s="5" t="s">
        <v>22</v>
      </c>
      <c r="U2633" s="5" t="s">
        <v>23</v>
      </c>
      <c r="V2633" s="5" t="s">
        <v>24</v>
      </c>
      <c r="W2633" s="12">
        <v>159</v>
      </c>
      <c r="X2633" s="7">
        <f t="shared" si="164"/>
        <v>0.31</v>
      </c>
      <c r="Y2633" s="5">
        <f t="shared" si="165"/>
        <v>109.71</v>
      </c>
      <c r="AI2633" t="e">
        <f>VLOOKUP(A2633,NP!$A:$B,2,FALSE)</f>
        <v>#N/A</v>
      </c>
      <c r="AJ2633">
        <f t="shared" si="166"/>
        <v>0</v>
      </c>
      <c r="AK2633">
        <f>VLOOKUP(F2633,Kondition!$B$4:$AG$31,12,FALSE)*100</f>
        <v>31</v>
      </c>
      <c r="AL2633" t="e">
        <f t="shared" si="167"/>
        <v>#REF!</v>
      </c>
      <c r="AM2633">
        <v>16</v>
      </c>
    </row>
    <row r="2634" spans="1:39" x14ac:dyDescent="0.3">
      <c r="A2634" s="5">
        <v>10065416</v>
      </c>
      <c r="B2634" s="6">
        <v>5452000469656</v>
      </c>
      <c r="C2634" s="5" t="s">
        <v>76</v>
      </c>
      <c r="D2634" s="5" t="s">
        <v>857</v>
      </c>
      <c r="E2634" s="12">
        <v>286.5</v>
      </c>
      <c r="F2634" s="5" t="s">
        <v>52</v>
      </c>
      <c r="G2634" s="5">
        <v>2554019</v>
      </c>
      <c r="H2634" s="36" t="s">
        <v>76</v>
      </c>
      <c r="I2634" s="5">
        <v>255</v>
      </c>
      <c r="J2634" s="5">
        <v>40</v>
      </c>
      <c r="K2634" s="5">
        <v>19</v>
      </c>
      <c r="L2634" s="5" t="s">
        <v>842</v>
      </c>
      <c r="M2634" s="5">
        <v>100</v>
      </c>
      <c r="N2634" s="5"/>
      <c r="O2634" s="5" t="s">
        <v>25</v>
      </c>
      <c r="P2634" s="5"/>
      <c r="Q2634" s="5" t="s">
        <v>21</v>
      </c>
      <c r="R2634" s="5" t="s">
        <v>27</v>
      </c>
      <c r="S2634" s="5">
        <v>71</v>
      </c>
      <c r="T2634" s="5" t="s">
        <v>22</v>
      </c>
      <c r="U2634" s="5" t="s">
        <v>23</v>
      </c>
      <c r="V2634" s="5" t="s">
        <v>24</v>
      </c>
      <c r="W2634" s="12">
        <v>286.5</v>
      </c>
      <c r="X2634" s="7">
        <f t="shared" si="164"/>
        <v>0.35</v>
      </c>
      <c r="Y2634" s="5">
        <f t="shared" si="165"/>
        <v>186.22499999999999</v>
      </c>
      <c r="AI2634" t="e">
        <f>VLOOKUP(A2634,NP!$A:$B,2,FALSE)</f>
        <v>#N/A</v>
      </c>
      <c r="AJ2634">
        <f t="shared" si="166"/>
        <v>0</v>
      </c>
      <c r="AK2634">
        <f>VLOOKUP(F2634,Kondition!$B$4:$AG$31,21,FALSE)*100</f>
        <v>35</v>
      </c>
      <c r="AL2634" t="e">
        <f t="shared" si="167"/>
        <v>#REF!</v>
      </c>
      <c r="AM2634">
        <v>19</v>
      </c>
    </row>
    <row r="2635" spans="1:39" x14ac:dyDescent="0.3">
      <c r="A2635" s="5">
        <v>10065417</v>
      </c>
      <c r="B2635" s="6">
        <v>5452000469649</v>
      </c>
      <c r="C2635" s="5" t="s">
        <v>76</v>
      </c>
      <c r="D2635" s="5" t="s">
        <v>858</v>
      </c>
      <c r="E2635" s="12">
        <v>165.5</v>
      </c>
      <c r="F2635" s="5" t="s">
        <v>52</v>
      </c>
      <c r="G2635" s="5">
        <v>2155516</v>
      </c>
      <c r="H2635" s="36" t="s">
        <v>76</v>
      </c>
      <c r="I2635" s="5">
        <v>215</v>
      </c>
      <c r="J2635" s="5">
        <v>55</v>
      </c>
      <c r="K2635" s="5">
        <v>16</v>
      </c>
      <c r="L2635" s="5" t="s">
        <v>842</v>
      </c>
      <c r="M2635" s="5">
        <v>93</v>
      </c>
      <c r="N2635" s="5"/>
      <c r="O2635" s="5" t="s">
        <v>19</v>
      </c>
      <c r="P2635" s="5"/>
      <c r="Q2635" s="5" t="s">
        <v>21</v>
      </c>
      <c r="R2635" s="5" t="s">
        <v>27</v>
      </c>
      <c r="S2635" s="5">
        <v>68</v>
      </c>
      <c r="T2635" s="5" t="s">
        <v>35</v>
      </c>
      <c r="U2635" s="5" t="s">
        <v>23</v>
      </c>
      <c r="V2635" s="5" t="s">
        <v>24</v>
      </c>
      <c r="W2635" s="12">
        <v>165.5</v>
      </c>
      <c r="X2635" s="7">
        <f t="shared" si="164"/>
        <v>0.31</v>
      </c>
      <c r="Y2635" s="5">
        <f t="shared" si="165"/>
        <v>114.19499999999999</v>
      </c>
      <c r="AI2635" t="e">
        <f>VLOOKUP(A2635,NP!$A:$B,2,FALSE)</f>
        <v>#N/A</v>
      </c>
      <c r="AJ2635">
        <f t="shared" si="166"/>
        <v>0</v>
      </c>
      <c r="AK2635">
        <f>VLOOKUP(F2635,Kondition!$B$4:$AG$31,12,FALSE)*100</f>
        <v>31</v>
      </c>
      <c r="AL2635" t="e">
        <f t="shared" si="167"/>
        <v>#REF!</v>
      </c>
      <c r="AM2635">
        <v>16</v>
      </c>
    </row>
    <row r="2636" spans="1:39" x14ac:dyDescent="0.3">
      <c r="A2636" s="5">
        <v>10065418</v>
      </c>
      <c r="B2636" s="6">
        <v>5452000469625</v>
      </c>
      <c r="C2636" s="5" t="s">
        <v>76</v>
      </c>
      <c r="D2636" s="5" t="s">
        <v>859</v>
      </c>
      <c r="E2636" s="12">
        <v>173.5</v>
      </c>
      <c r="F2636" s="5" t="s">
        <v>52</v>
      </c>
      <c r="G2636" s="5">
        <v>2155516</v>
      </c>
      <c r="H2636" s="36" t="s">
        <v>76</v>
      </c>
      <c r="I2636" s="5">
        <v>215</v>
      </c>
      <c r="J2636" s="5">
        <v>55</v>
      </c>
      <c r="K2636" s="5">
        <v>16</v>
      </c>
      <c r="L2636" s="5" t="s">
        <v>842</v>
      </c>
      <c r="M2636" s="5">
        <v>97</v>
      </c>
      <c r="N2636" s="5"/>
      <c r="O2636" s="5" t="s">
        <v>19</v>
      </c>
      <c r="P2636" s="5"/>
      <c r="Q2636" s="5" t="s">
        <v>21</v>
      </c>
      <c r="R2636" s="5" t="s">
        <v>21</v>
      </c>
      <c r="S2636" s="5">
        <v>70</v>
      </c>
      <c r="T2636" s="5" t="s">
        <v>22</v>
      </c>
      <c r="U2636" s="5" t="s">
        <v>23</v>
      </c>
      <c r="V2636" s="5" t="s">
        <v>24</v>
      </c>
      <c r="W2636" s="12">
        <v>173.5</v>
      </c>
      <c r="X2636" s="7">
        <f t="shared" si="164"/>
        <v>0.31</v>
      </c>
      <c r="Y2636" s="5">
        <f t="shared" si="165"/>
        <v>119.71499999999999</v>
      </c>
      <c r="AI2636" t="e">
        <f>VLOOKUP(A2636,NP!$A:$B,2,FALSE)</f>
        <v>#N/A</v>
      </c>
      <c r="AJ2636">
        <f t="shared" si="166"/>
        <v>0</v>
      </c>
      <c r="AK2636">
        <f>VLOOKUP(F2636,Kondition!$B$4:$AG$31,12,FALSE)*100</f>
        <v>31</v>
      </c>
      <c r="AL2636" t="e">
        <f t="shared" si="167"/>
        <v>#REF!</v>
      </c>
      <c r="AM2636">
        <v>16</v>
      </c>
    </row>
    <row r="2637" spans="1:39" x14ac:dyDescent="0.3">
      <c r="A2637" s="5">
        <v>10065419</v>
      </c>
      <c r="B2637" s="6">
        <v>5452000469618</v>
      </c>
      <c r="C2637" s="5" t="s">
        <v>76</v>
      </c>
      <c r="D2637" s="5" t="s">
        <v>860</v>
      </c>
      <c r="E2637" s="12">
        <v>181.5</v>
      </c>
      <c r="F2637" s="5" t="s">
        <v>52</v>
      </c>
      <c r="G2637" s="5">
        <v>2254018</v>
      </c>
      <c r="H2637" s="36" t="s">
        <v>76</v>
      </c>
      <c r="I2637" s="5">
        <v>225</v>
      </c>
      <c r="J2637" s="5">
        <v>40</v>
      </c>
      <c r="K2637" s="5">
        <v>18</v>
      </c>
      <c r="L2637" s="5" t="s">
        <v>842</v>
      </c>
      <c r="M2637" s="5">
        <v>92</v>
      </c>
      <c r="N2637" s="5"/>
      <c r="O2637" s="5" t="s">
        <v>25</v>
      </c>
      <c r="P2637" s="5"/>
      <c r="Q2637" s="5" t="s">
        <v>26</v>
      </c>
      <c r="R2637" s="5" t="s">
        <v>27</v>
      </c>
      <c r="S2637" s="5">
        <v>71</v>
      </c>
      <c r="T2637" s="5" t="s">
        <v>22</v>
      </c>
      <c r="U2637" s="5" t="s">
        <v>23</v>
      </c>
      <c r="V2637" s="5" t="s">
        <v>24</v>
      </c>
      <c r="W2637" s="12">
        <v>181.5</v>
      </c>
      <c r="X2637" s="7">
        <f t="shared" si="164"/>
        <v>0.31</v>
      </c>
      <c r="Y2637" s="5">
        <f t="shared" si="165"/>
        <v>125.23499999999999</v>
      </c>
      <c r="AI2637" t="e">
        <f>VLOOKUP(A2637,NP!$A:$B,2,FALSE)</f>
        <v>#N/A</v>
      </c>
      <c r="AJ2637">
        <f t="shared" si="166"/>
        <v>0</v>
      </c>
      <c r="AK2637">
        <f>VLOOKUP(F2637,Kondition!$B$4:$AG$31,18,FALSE)*100</f>
        <v>31</v>
      </c>
      <c r="AL2637" t="e">
        <f t="shared" si="167"/>
        <v>#REF!</v>
      </c>
      <c r="AM2637">
        <v>17</v>
      </c>
    </row>
    <row r="2638" spans="1:39" x14ac:dyDescent="0.3">
      <c r="A2638" s="5">
        <v>10065421</v>
      </c>
      <c r="B2638" s="6">
        <v>5452000487186</v>
      </c>
      <c r="C2638" s="5" t="s">
        <v>76</v>
      </c>
      <c r="D2638" s="5" t="s">
        <v>861</v>
      </c>
      <c r="E2638" s="12">
        <v>107.5</v>
      </c>
      <c r="F2638" s="5" t="s">
        <v>52</v>
      </c>
      <c r="G2638" s="5">
        <v>1955015</v>
      </c>
      <c r="H2638" s="36" t="s">
        <v>76</v>
      </c>
      <c r="I2638" s="5">
        <v>195</v>
      </c>
      <c r="J2638" s="5">
        <v>50</v>
      </c>
      <c r="K2638" s="5">
        <v>15</v>
      </c>
      <c r="L2638" s="5" t="s">
        <v>842</v>
      </c>
      <c r="M2638" s="5">
        <v>82</v>
      </c>
      <c r="N2638" s="5"/>
      <c r="O2638" s="5" t="s">
        <v>19</v>
      </c>
      <c r="P2638" s="5"/>
      <c r="Q2638" s="5" t="s">
        <v>26</v>
      </c>
      <c r="R2638" s="5" t="s">
        <v>27</v>
      </c>
      <c r="S2638" s="5">
        <v>69</v>
      </c>
      <c r="T2638" s="5" t="s">
        <v>35</v>
      </c>
      <c r="U2638" s="5" t="s">
        <v>23</v>
      </c>
      <c r="V2638" s="5" t="s">
        <v>24</v>
      </c>
      <c r="W2638" s="12">
        <v>107.5</v>
      </c>
      <c r="X2638" s="7">
        <f t="shared" si="164"/>
        <v>0.31</v>
      </c>
      <c r="Y2638" s="5">
        <f t="shared" si="165"/>
        <v>74.174999999999997</v>
      </c>
      <c r="AI2638" t="e">
        <f>VLOOKUP(A2638,NP!$A:$B,2,FALSE)</f>
        <v>#N/A</v>
      </c>
      <c r="AJ2638">
        <f t="shared" si="166"/>
        <v>0</v>
      </c>
      <c r="AK2638">
        <f>VLOOKUP(F2638,Kondition!$B$4:$AG$31,9,FALSE)*100</f>
        <v>31</v>
      </c>
      <c r="AL2638" t="e">
        <f t="shared" si="167"/>
        <v>#REF!</v>
      </c>
      <c r="AM2638">
        <v>16</v>
      </c>
    </row>
    <row r="2639" spans="1:39" x14ac:dyDescent="0.3">
      <c r="A2639" s="5">
        <v>10065422</v>
      </c>
      <c r="B2639" s="6">
        <v>5452000469595</v>
      </c>
      <c r="C2639" s="5" t="s">
        <v>76</v>
      </c>
      <c r="D2639" s="5" t="s">
        <v>862</v>
      </c>
      <c r="E2639" s="12">
        <v>175</v>
      </c>
      <c r="F2639" s="5" t="s">
        <v>52</v>
      </c>
      <c r="G2639" s="5">
        <v>2254517</v>
      </c>
      <c r="H2639" s="36" t="s">
        <v>76</v>
      </c>
      <c r="I2639" s="5">
        <v>225</v>
      </c>
      <c r="J2639" s="5">
        <v>45</v>
      </c>
      <c r="K2639" s="5">
        <v>17</v>
      </c>
      <c r="L2639" s="5" t="s">
        <v>842</v>
      </c>
      <c r="M2639" s="5">
        <v>94</v>
      </c>
      <c r="N2639" s="5"/>
      <c r="O2639" s="5" t="s">
        <v>25</v>
      </c>
      <c r="P2639" s="5"/>
      <c r="Q2639" s="5" t="s">
        <v>21</v>
      </c>
      <c r="R2639" s="5" t="s">
        <v>27</v>
      </c>
      <c r="S2639" s="5">
        <v>70</v>
      </c>
      <c r="T2639" s="5" t="s">
        <v>22</v>
      </c>
      <c r="U2639" s="5" t="s">
        <v>23</v>
      </c>
      <c r="V2639" s="5" t="s">
        <v>24</v>
      </c>
      <c r="W2639" s="12">
        <v>175</v>
      </c>
      <c r="X2639" s="7">
        <f t="shared" si="164"/>
        <v>0.31</v>
      </c>
      <c r="Y2639" s="5">
        <f t="shared" si="165"/>
        <v>120.74999999999999</v>
      </c>
      <c r="AI2639" t="e">
        <f>VLOOKUP(A2639,NP!$A:$B,2,FALSE)</f>
        <v>#N/A</v>
      </c>
      <c r="AJ2639">
        <f t="shared" si="166"/>
        <v>0</v>
      </c>
      <c r="AK2639">
        <f>VLOOKUP(F2639,Kondition!$B$4:$AG$31,15,FALSE)*100</f>
        <v>31</v>
      </c>
      <c r="AL2639" t="e">
        <f t="shared" si="167"/>
        <v>#REF!</v>
      </c>
      <c r="AM2639">
        <v>17</v>
      </c>
    </row>
    <row r="2640" spans="1:39" x14ac:dyDescent="0.3">
      <c r="A2640" s="5">
        <v>10065423</v>
      </c>
      <c r="B2640" s="6">
        <v>5452000469700</v>
      </c>
      <c r="C2640" s="5" t="s">
        <v>76</v>
      </c>
      <c r="D2640" s="5" t="s">
        <v>863</v>
      </c>
      <c r="E2640" s="12">
        <v>230</v>
      </c>
      <c r="F2640" s="5" t="s">
        <v>52</v>
      </c>
      <c r="G2640" s="5">
        <v>2354518</v>
      </c>
      <c r="H2640" s="36" t="s">
        <v>76</v>
      </c>
      <c r="I2640" s="5">
        <v>235</v>
      </c>
      <c r="J2640" s="5">
        <v>45</v>
      </c>
      <c r="K2640" s="5">
        <v>18</v>
      </c>
      <c r="L2640" s="5" t="s">
        <v>842</v>
      </c>
      <c r="M2640" s="5">
        <v>98</v>
      </c>
      <c r="N2640" s="5"/>
      <c r="O2640" s="5" t="s">
        <v>25</v>
      </c>
      <c r="P2640" s="5"/>
      <c r="Q2640" s="5" t="s">
        <v>21</v>
      </c>
      <c r="R2640" s="5" t="s">
        <v>27</v>
      </c>
      <c r="S2640" s="5">
        <v>71</v>
      </c>
      <c r="T2640" s="5" t="s">
        <v>22</v>
      </c>
      <c r="U2640" s="5" t="s">
        <v>23</v>
      </c>
      <c r="V2640" s="5" t="s">
        <v>24</v>
      </c>
      <c r="W2640" s="12">
        <v>230</v>
      </c>
      <c r="X2640" s="7">
        <f t="shared" si="164"/>
        <v>0.31</v>
      </c>
      <c r="Y2640" s="5">
        <f t="shared" si="165"/>
        <v>158.69999999999999</v>
      </c>
      <c r="AI2640" t="e">
        <f>VLOOKUP(A2640,NP!$A:$B,2,FALSE)</f>
        <v>#N/A</v>
      </c>
      <c r="AJ2640">
        <f t="shared" si="166"/>
        <v>0</v>
      </c>
      <c r="AK2640">
        <f>VLOOKUP(F2640,Kondition!$B$4:$AG$31,18,FALSE)*100</f>
        <v>31</v>
      </c>
      <c r="AL2640" t="e">
        <f t="shared" si="167"/>
        <v>#REF!</v>
      </c>
      <c r="AM2640">
        <v>17</v>
      </c>
    </row>
    <row r="2641" spans="1:39" x14ac:dyDescent="0.3">
      <c r="A2641" s="5">
        <v>10065424</v>
      </c>
      <c r="B2641" s="6">
        <v>5452000469564</v>
      </c>
      <c r="C2641" s="5" t="s">
        <v>76</v>
      </c>
      <c r="D2641" s="5" t="s">
        <v>864</v>
      </c>
      <c r="E2641" s="12">
        <v>224.5</v>
      </c>
      <c r="F2641" s="5" t="s">
        <v>52</v>
      </c>
      <c r="G2641" s="5">
        <v>2454018</v>
      </c>
      <c r="H2641" s="36" t="s">
        <v>76</v>
      </c>
      <c r="I2641" s="5">
        <v>245</v>
      </c>
      <c r="J2641" s="5">
        <v>40</v>
      </c>
      <c r="K2641" s="5">
        <v>18</v>
      </c>
      <c r="L2641" s="5" t="s">
        <v>842</v>
      </c>
      <c r="M2641" s="5">
        <v>97</v>
      </c>
      <c r="N2641" s="5"/>
      <c r="O2641" s="5" t="s">
        <v>29</v>
      </c>
      <c r="P2641" s="5"/>
      <c r="Q2641" s="5" t="s">
        <v>21</v>
      </c>
      <c r="R2641" s="5" t="s">
        <v>27</v>
      </c>
      <c r="S2641" s="5">
        <v>71</v>
      </c>
      <c r="T2641" s="5" t="s">
        <v>22</v>
      </c>
      <c r="U2641" s="5" t="s">
        <v>23</v>
      </c>
      <c r="V2641" s="5" t="s">
        <v>24</v>
      </c>
      <c r="W2641" s="12">
        <v>224.5</v>
      </c>
      <c r="X2641" s="7">
        <f t="shared" si="164"/>
        <v>0.31</v>
      </c>
      <c r="Y2641" s="5">
        <f t="shared" si="165"/>
        <v>154.905</v>
      </c>
      <c r="AI2641" t="e">
        <f>VLOOKUP(A2641,NP!$A:$B,2,FALSE)</f>
        <v>#N/A</v>
      </c>
      <c r="AJ2641">
        <f t="shared" si="166"/>
        <v>0</v>
      </c>
      <c r="AK2641">
        <f>VLOOKUP(F2641,Kondition!$B$4:$AG$31,18,FALSE)*100</f>
        <v>31</v>
      </c>
      <c r="AL2641" t="e">
        <f t="shared" si="167"/>
        <v>#REF!</v>
      </c>
      <c r="AM2641">
        <v>17</v>
      </c>
    </row>
    <row r="2642" spans="1:39" x14ac:dyDescent="0.3">
      <c r="A2642" s="5">
        <v>10065427</v>
      </c>
      <c r="B2642" s="6">
        <v>5452000469601</v>
      </c>
      <c r="C2642" s="5" t="s">
        <v>76</v>
      </c>
      <c r="D2642" s="5" t="s">
        <v>865</v>
      </c>
      <c r="E2642" s="12">
        <v>166.5</v>
      </c>
      <c r="F2642" s="5" t="s">
        <v>52</v>
      </c>
      <c r="G2642" s="5">
        <v>2254517</v>
      </c>
      <c r="H2642" s="36" t="s">
        <v>76</v>
      </c>
      <c r="I2642" s="5">
        <v>225</v>
      </c>
      <c r="J2642" s="5">
        <v>45</v>
      </c>
      <c r="K2642" s="5">
        <v>17</v>
      </c>
      <c r="L2642" s="5" t="s">
        <v>842</v>
      </c>
      <c r="M2642" s="5">
        <v>91</v>
      </c>
      <c r="N2642" s="5"/>
      <c r="O2642" s="5" t="s">
        <v>19</v>
      </c>
      <c r="P2642" s="5"/>
      <c r="Q2642" s="5" t="s">
        <v>21</v>
      </c>
      <c r="R2642" s="5" t="s">
        <v>27</v>
      </c>
      <c r="S2642" s="5">
        <v>70</v>
      </c>
      <c r="T2642" s="5" t="s">
        <v>22</v>
      </c>
      <c r="U2642" s="5" t="s">
        <v>23</v>
      </c>
      <c r="V2642" s="5" t="s">
        <v>24</v>
      </c>
      <c r="W2642" s="12">
        <v>166.5</v>
      </c>
      <c r="X2642" s="7">
        <f t="shared" si="164"/>
        <v>0.31</v>
      </c>
      <c r="Y2642" s="5">
        <f t="shared" si="165"/>
        <v>114.88499999999999</v>
      </c>
      <c r="AI2642" t="e">
        <f>VLOOKUP(A2642,NP!$A:$B,2,FALSE)</f>
        <v>#N/A</v>
      </c>
      <c r="AJ2642">
        <f t="shared" si="166"/>
        <v>0</v>
      </c>
      <c r="AK2642">
        <f>VLOOKUP(F2642,Kondition!$B$4:$AG$31,15,FALSE)*100</f>
        <v>31</v>
      </c>
      <c r="AL2642" t="e">
        <f t="shared" si="167"/>
        <v>#REF!</v>
      </c>
      <c r="AM2642">
        <v>17</v>
      </c>
    </row>
    <row r="2643" spans="1:39" x14ac:dyDescent="0.3">
      <c r="A2643" s="5">
        <v>10372083</v>
      </c>
      <c r="B2643" s="6">
        <v>4250427412832</v>
      </c>
      <c r="C2643" s="5" t="s">
        <v>77</v>
      </c>
      <c r="D2643" s="5" t="s">
        <v>2937</v>
      </c>
      <c r="E2643" s="12">
        <v>407.7</v>
      </c>
      <c r="F2643" s="5" t="s">
        <v>68</v>
      </c>
      <c r="G2643" s="5">
        <v>2753521</v>
      </c>
      <c r="H2643" s="36" t="s">
        <v>77</v>
      </c>
      <c r="I2643" s="5">
        <v>275</v>
      </c>
      <c r="J2643" s="5">
        <v>35</v>
      </c>
      <c r="K2643" s="5">
        <v>21</v>
      </c>
      <c r="L2643" s="5" t="s">
        <v>2848</v>
      </c>
      <c r="M2643" s="5">
        <v>99</v>
      </c>
      <c r="N2643" s="5"/>
      <c r="O2643" s="5" t="s">
        <v>25</v>
      </c>
      <c r="P2643" s="5" t="s">
        <v>45</v>
      </c>
      <c r="Q2643" s="5" t="s">
        <v>20</v>
      </c>
      <c r="R2643" s="5" t="s">
        <v>21</v>
      </c>
      <c r="S2643" s="5">
        <v>70</v>
      </c>
      <c r="T2643" s="5" t="s">
        <v>35</v>
      </c>
      <c r="U2643" s="5" t="s">
        <v>23</v>
      </c>
      <c r="V2643" s="5" t="s">
        <v>24</v>
      </c>
      <c r="W2643" s="12">
        <v>407.7</v>
      </c>
      <c r="X2643" s="7" t="str">
        <f t="shared" si="164"/>
        <v>NP</v>
      </c>
      <c r="Y2643" s="5">
        <f t="shared" si="165"/>
        <v>240.5</v>
      </c>
      <c r="AI2643">
        <f>VLOOKUP(A2643,NP!$A:$B,2,FALSE)</f>
        <v>240.5</v>
      </c>
      <c r="AJ2643">
        <f t="shared" si="166"/>
        <v>240.5</v>
      </c>
      <c r="AK2643">
        <f>VLOOKUP(F2643,Kondition!$B$4:$AG$31,27,FALSE)*100</f>
        <v>34</v>
      </c>
      <c r="AL2643" t="e">
        <f t="shared" si="167"/>
        <v>#REF!</v>
      </c>
      <c r="AM2643">
        <v>19</v>
      </c>
    </row>
    <row r="2644" spans="1:39" x14ac:dyDescent="0.3">
      <c r="A2644" s="5">
        <v>10372084</v>
      </c>
      <c r="B2644" s="6">
        <v>4250427416458</v>
      </c>
      <c r="C2644" s="5" t="s">
        <v>77</v>
      </c>
      <c r="D2644" s="5" t="s">
        <v>2938</v>
      </c>
      <c r="E2644" s="12">
        <v>239.2</v>
      </c>
      <c r="F2644" s="5" t="s">
        <v>68</v>
      </c>
      <c r="G2644" s="5">
        <v>2455019</v>
      </c>
      <c r="H2644" s="36" t="s">
        <v>77</v>
      </c>
      <c r="I2644" s="5">
        <v>245</v>
      </c>
      <c r="J2644" s="5">
        <v>50</v>
      </c>
      <c r="K2644" s="5">
        <v>19</v>
      </c>
      <c r="L2644" s="5" t="s">
        <v>2845</v>
      </c>
      <c r="M2644" s="5">
        <v>101</v>
      </c>
      <c r="N2644" s="5"/>
      <c r="O2644" s="5" t="s">
        <v>25</v>
      </c>
      <c r="P2644" s="5" t="s">
        <v>45</v>
      </c>
      <c r="Q2644" s="5" t="s">
        <v>20</v>
      </c>
      <c r="R2644" s="5" t="s">
        <v>21</v>
      </c>
      <c r="S2644" s="5">
        <v>68</v>
      </c>
      <c r="T2644" s="5" t="s">
        <v>35</v>
      </c>
      <c r="U2644" s="5" t="s">
        <v>23</v>
      </c>
      <c r="V2644" s="5" t="s">
        <v>24</v>
      </c>
      <c r="W2644" s="12">
        <v>239.2</v>
      </c>
      <c r="X2644" s="7" t="str">
        <f t="shared" si="164"/>
        <v>NP</v>
      </c>
      <c r="Y2644" s="5">
        <f t="shared" si="165"/>
        <v>157.5</v>
      </c>
      <c r="AI2644">
        <f>VLOOKUP(A2644,NP!$A:$B,2,FALSE)</f>
        <v>157.5</v>
      </c>
      <c r="AJ2644">
        <f t="shared" si="166"/>
        <v>157.5</v>
      </c>
      <c r="AK2644">
        <f>VLOOKUP(F2644,Kondition!$B$4:$AG$31,21,FALSE)*100</f>
        <v>34</v>
      </c>
      <c r="AL2644" t="e">
        <f t="shared" si="167"/>
        <v>#REF!</v>
      </c>
      <c r="AM2644">
        <v>19</v>
      </c>
    </row>
    <row r="2645" spans="1:39" x14ac:dyDescent="0.3">
      <c r="A2645" s="5">
        <v>10065428</v>
      </c>
      <c r="B2645" s="6">
        <v>5452000489425</v>
      </c>
      <c r="C2645" s="5" t="s">
        <v>76</v>
      </c>
      <c r="D2645" s="5" t="s">
        <v>866</v>
      </c>
      <c r="E2645" s="12">
        <v>185.5</v>
      </c>
      <c r="F2645" s="5" t="s">
        <v>52</v>
      </c>
      <c r="G2645" s="5">
        <v>2255516</v>
      </c>
      <c r="H2645" s="36" t="s">
        <v>76</v>
      </c>
      <c r="I2645" s="5">
        <v>225</v>
      </c>
      <c r="J2645" s="5">
        <v>55</v>
      </c>
      <c r="K2645" s="5">
        <v>16</v>
      </c>
      <c r="L2645" s="5" t="s">
        <v>842</v>
      </c>
      <c r="M2645" s="5">
        <v>99</v>
      </c>
      <c r="N2645" s="5"/>
      <c r="O2645" s="5" t="s">
        <v>25</v>
      </c>
      <c r="P2645" s="5"/>
      <c r="Q2645" s="5" t="s">
        <v>21</v>
      </c>
      <c r="R2645" s="5" t="s">
        <v>27</v>
      </c>
      <c r="S2645" s="5">
        <v>70</v>
      </c>
      <c r="T2645" s="5" t="s">
        <v>22</v>
      </c>
      <c r="U2645" s="5" t="s">
        <v>23</v>
      </c>
      <c r="V2645" s="5" t="s">
        <v>24</v>
      </c>
      <c r="W2645" s="12">
        <v>185.5</v>
      </c>
      <c r="X2645" s="7">
        <f t="shared" si="164"/>
        <v>0.31</v>
      </c>
      <c r="Y2645" s="5">
        <f t="shared" si="165"/>
        <v>127.99499999999999</v>
      </c>
      <c r="AI2645" t="e">
        <f>VLOOKUP(A2645,NP!$A:$B,2,FALSE)</f>
        <v>#N/A</v>
      </c>
      <c r="AJ2645">
        <f t="shared" si="166"/>
        <v>0</v>
      </c>
      <c r="AK2645">
        <f>VLOOKUP(F2645,Kondition!$B$4:$AG$31,12,FALSE)*100</f>
        <v>31</v>
      </c>
      <c r="AL2645" t="e">
        <f t="shared" si="167"/>
        <v>#REF!</v>
      </c>
      <c r="AM2645">
        <v>16</v>
      </c>
    </row>
    <row r="2646" spans="1:39" x14ac:dyDescent="0.3">
      <c r="A2646" s="5">
        <v>10065429</v>
      </c>
      <c r="B2646" s="6">
        <v>5452000488879</v>
      </c>
      <c r="C2646" s="5" t="s">
        <v>76</v>
      </c>
      <c r="D2646" s="5" t="s">
        <v>867</v>
      </c>
      <c r="E2646" s="12">
        <v>188</v>
      </c>
      <c r="F2646" s="5" t="s">
        <v>52</v>
      </c>
      <c r="G2646" s="5">
        <v>2256016</v>
      </c>
      <c r="H2646" s="36" t="s">
        <v>76</v>
      </c>
      <c r="I2646" s="5">
        <v>225</v>
      </c>
      <c r="J2646" s="5">
        <v>60</v>
      </c>
      <c r="K2646" s="5">
        <v>16</v>
      </c>
      <c r="L2646" s="5" t="s">
        <v>842</v>
      </c>
      <c r="M2646" s="5">
        <v>102</v>
      </c>
      <c r="N2646" s="5"/>
      <c r="O2646" s="5" t="s">
        <v>25</v>
      </c>
      <c r="P2646" s="5"/>
      <c r="Q2646" s="5" t="s">
        <v>21</v>
      </c>
      <c r="R2646" s="5" t="s">
        <v>27</v>
      </c>
      <c r="S2646" s="5">
        <v>70</v>
      </c>
      <c r="T2646" s="5" t="s">
        <v>22</v>
      </c>
      <c r="U2646" s="5" t="s">
        <v>23</v>
      </c>
      <c r="V2646" s="5" t="s">
        <v>24</v>
      </c>
      <c r="W2646" s="12">
        <v>188</v>
      </c>
      <c r="X2646" s="7">
        <f t="shared" si="164"/>
        <v>0.31</v>
      </c>
      <c r="Y2646" s="5">
        <f t="shared" si="165"/>
        <v>129.72</v>
      </c>
      <c r="AI2646" t="e">
        <f>VLOOKUP(A2646,NP!$A:$B,2,FALSE)</f>
        <v>#N/A</v>
      </c>
      <c r="AJ2646">
        <f t="shared" si="166"/>
        <v>0</v>
      </c>
      <c r="AK2646">
        <f>VLOOKUP(F2646,Kondition!$B$4:$AG$31,12,FALSE)*100</f>
        <v>31</v>
      </c>
      <c r="AL2646" t="e">
        <f t="shared" si="167"/>
        <v>#REF!</v>
      </c>
      <c r="AM2646">
        <v>16</v>
      </c>
    </row>
    <row r="2647" spans="1:39" x14ac:dyDescent="0.3">
      <c r="A2647" s="5">
        <v>10065430</v>
      </c>
      <c r="B2647" s="6">
        <v>5452000488862</v>
      </c>
      <c r="C2647" s="5" t="s">
        <v>76</v>
      </c>
      <c r="D2647" s="5" t="s">
        <v>868</v>
      </c>
      <c r="E2647" s="12">
        <v>230</v>
      </c>
      <c r="F2647" s="5" t="s">
        <v>52</v>
      </c>
      <c r="G2647" s="5">
        <v>2354018</v>
      </c>
      <c r="H2647" s="36" t="s">
        <v>76</v>
      </c>
      <c r="I2647" s="5">
        <v>235</v>
      </c>
      <c r="J2647" s="5">
        <v>40</v>
      </c>
      <c r="K2647" s="5">
        <v>18</v>
      </c>
      <c r="L2647" s="5" t="s">
        <v>842</v>
      </c>
      <c r="M2647" s="5">
        <v>95</v>
      </c>
      <c r="N2647" s="5"/>
      <c r="O2647" s="5" t="s">
        <v>25</v>
      </c>
      <c r="P2647" s="5"/>
      <c r="Q2647" s="5" t="s">
        <v>21</v>
      </c>
      <c r="R2647" s="5" t="s">
        <v>27</v>
      </c>
      <c r="S2647" s="5">
        <v>71</v>
      </c>
      <c r="T2647" s="5" t="s">
        <v>22</v>
      </c>
      <c r="U2647" s="5" t="s">
        <v>23</v>
      </c>
      <c r="V2647" s="5" t="s">
        <v>24</v>
      </c>
      <c r="W2647" s="12">
        <v>230</v>
      </c>
      <c r="X2647" s="7">
        <f t="shared" si="164"/>
        <v>0.31</v>
      </c>
      <c r="Y2647" s="5">
        <f t="shared" si="165"/>
        <v>158.69999999999999</v>
      </c>
      <c r="AI2647" t="e">
        <f>VLOOKUP(A2647,NP!$A:$B,2,FALSE)</f>
        <v>#N/A</v>
      </c>
      <c r="AJ2647">
        <f t="shared" si="166"/>
        <v>0</v>
      </c>
      <c r="AK2647">
        <f>VLOOKUP(F2647,Kondition!$B$4:$AG$31,18,FALSE)*100</f>
        <v>31</v>
      </c>
      <c r="AL2647" t="e">
        <f t="shared" si="167"/>
        <v>#REF!</v>
      </c>
      <c r="AM2647">
        <v>17</v>
      </c>
    </row>
    <row r="2648" spans="1:39" x14ac:dyDescent="0.3">
      <c r="A2648" s="5">
        <v>10065432</v>
      </c>
      <c r="B2648" s="6">
        <v>5452000488855</v>
      </c>
      <c r="C2648" s="5" t="s">
        <v>76</v>
      </c>
      <c r="D2648" s="5" t="s">
        <v>869</v>
      </c>
      <c r="E2648" s="12">
        <v>229.5</v>
      </c>
      <c r="F2648" s="5" t="s">
        <v>52</v>
      </c>
      <c r="G2648" s="5">
        <v>2354517</v>
      </c>
      <c r="H2648" s="36" t="s">
        <v>76</v>
      </c>
      <c r="I2648" s="5">
        <v>235</v>
      </c>
      <c r="J2648" s="5">
        <v>45</v>
      </c>
      <c r="K2648" s="5">
        <v>17</v>
      </c>
      <c r="L2648" s="5" t="s">
        <v>842</v>
      </c>
      <c r="M2648" s="5">
        <v>97</v>
      </c>
      <c r="N2648" s="5"/>
      <c r="O2648" s="5" t="s">
        <v>25</v>
      </c>
      <c r="P2648" s="5"/>
      <c r="Q2648" s="5" t="s">
        <v>21</v>
      </c>
      <c r="R2648" s="5" t="s">
        <v>27</v>
      </c>
      <c r="S2648" s="5">
        <v>71</v>
      </c>
      <c r="T2648" s="5" t="s">
        <v>22</v>
      </c>
      <c r="U2648" s="5" t="s">
        <v>23</v>
      </c>
      <c r="V2648" s="5" t="s">
        <v>24</v>
      </c>
      <c r="W2648" s="12">
        <v>229.5</v>
      </c>
      <c r="X2648" s="7">
        <f t="shared" si="164"/>
        <v>0.31</v>
      </c>
      <c r="Y2648" s="5">
        <f t="shared" si="165"/>
        <v>158.35499999999999</v>
      </c>
      <c r="AI2648" t="e">
        <f>VLOOKUP(A2648,NP!$A:$B,2,FALSE)</f>
        <v>#N/A</v>
      </c>
      <c r="AJ2648">
        <f t="shared" si="166"/>
        <v>0</v>
      </c>
      <c r="AK2648">
        <f>VLOOKUP(F2648,Kondition!$B$4:$AG$31,15,FALSE)*100</f>
        <v>31</v>
      </c>
      <c r="AL2648" t="e">
        <f t="shared" si="167"/>
        <v>#REF!</v>
      </c>
      <c r="AM2648">
        <v>17</v>
      </c>
    </row>
    <row r="2649" spans="1:39" x14ac:dyDescent="0.3">
      <c r="A2649" s="5">
        <v>10065433</v>
      </c>
      <c r="B2649" s="6">
        <v>5452000488831</v>
      </c>
      <c r="C2649" s="5" t="s">
        <v>76</v>
      </c>
      <c r="D2649" s="5" t="s">
        <v>870</v>
      </c>
      <c r="E2649" s="12">
        <v>188.5</v>
      </c>
      <c r="F2649" s="5" t="s">
        <v>52</v>
      </c>
      <c r="G2649" s="5">
        <v>2356016</v>
      </c>
      <c r="H2649" s="36" t="s">
        <v>76</v>
      </c>
      <c r="I2649" s="5">
        <v>235</v>
      </c>
      <c r="J2649" s="5">
        <v>60</v>
      </c>
      <c r="K2649" s="5">
        <v>16</v>
      </c>
      <c r="L2649" s="5" t="s">
        <v>842</v>
      </c>
      <c r="M2649" s="5">
        <v>100</v>
      </c>
      <c r="N2649" s="5"/>
      <c r="O2649" s="5" t="s">
        <v>19</v>
      </c>
      <c r="P2649" s="5"/>
      <c r="Q2649" s="5" t="s">
        <v>21</v>
      </c>
      <c r="R2649" s="5" t="s">
        <v>27</v>
      </c>
      <c r="S2649" s="5">
        <v>70</v>
      </c>
      <c r="T2649" s="5" t="s">
        <v>22</v>
      </c>
      <c r="U2649" s="5" t="s">
        <v>23</v>
      </c>
      <c r="V2649" s="5" t="s">
        <v>24</v>
      </c>
      <c r="W2649" s="12">
        <v>188.5</v>
      </c>
      <c r="X2649" s="7">
        <f t="shared" si="164"/>
        <v>0.31</v>
      </c>
      <c r="Y2649" s="5">
        <f t="shared" si="165"/>
        <v>130.065</v>
      </c>
      <c r="AI2649" t="e">
        <f>VLOOKUP(A2649,NP!$A:$B,2,FALSE)</f>
        <v>#N/A</v>
      </c>
      <c r="AJ2649">
        <f t="shared" si="166"/>
        <v>0</v>
      </c>
      <c r="AK2649">
        <f>VLOOKUP(F2649,Kondition!$B$4:$AG$31,12,FALSE)*100</f>
        <v>31</v>
      </c>
      <c r="AL2649" t="e">
        <f t="shared" si="167"/>
        <v>#REF!</v>
      </c>
      <c r="AM2649">
        <v>16</v>
      </c>
    </row>
    <row r="2650" spans="1:39" x14ac:dyDescent="0.3">
      <c r="A2650" s="5">
        <v>10065434</v>
      </c>
      <c r="B2650" s="6">
        <v>5452000488824</v>
      </c>
      <c r="C2650" s="5" t="s">
        <v>76</v>
      </c>
      <c r="D2650" s="5" t="s">
        <v>871</v>
      </c>
      <c r="E2650" s="12">
        <v>244.5</v>
      </c>
      <c r="F2650" s="5" t="s">
        <v>52</v>
      </c>
      <c r="G2650" s="5">
        <v>2454517</v>
      </c>
      <c r="H2650" s="36" t="s">
        <v>76</v>
      </c>
      <c r="I2650" s="5">
        <v>245</v>
      </c>
      <c r="J2650" s="5">
        <v>45</v>
      </c>
      <c r="K2650" s="5">
        <v>17</v>
      </c>
      <c r="L2650" s="5" t="s">
        <v>842</v>
      </c>
      <c r="M2650" s="5">
        <v>99</v>
      </c>
      <c r="N2650" s="5"/>
      <c r="O2650" s="5" t="s">
        <v>25</v>
      </c>
      <c r="P2650" s="5"/>
      <c r="Q2650" s="5" t="s">
        <v>21</v>
      </c>
      <c r="R2650" s="5" t="s">
        <v>27</v>
      </c>
      <c r="S2650" s="5">
        <v>71</v>
      </c>
      <c r="T2650" s="5" t="s">
        <v>22</v>
      </c>
      <c r="U2650" s="5" t="s">
        <v>23</v>
      </c>
      <c r="V2650" s="5" t="s">
        <v>24</v>
      </c>
      <c r="W2650" s="12">
        <v>244.5</v>
      </c>
      <c r="X2650" s="7" t="str">
        <f t="shared" si="164"/>
        <v>NP</v>
      </c>
      <c r="Y2650" s="5">
        <f t="shared" si="165"/>
        <v>167.5</v>
      </c>
      <c r="AI2650">
        <f>VLOOKUP(A2650,NP!$A:$B,2,FALSE)</f>
        <v>167.5</v>
      </c>
      <c r="AJ2650">
        <f t="shared" si="166"/>
        <v>167.5</v>
      </c>
      <c r="AK2650">
        <f>VLOOKUP(F2650,Kondition!$B$4:$AG$31,15,FALSE)*100</f>
        <v>31</v>
      </c>
      <c r="AL2650" t="e">
        <f t="shared" si="167"/>
        <v>#REF!</v>
      </c>
      <c r="AM2650">
        <v>17</v>
      </c>
    </row>
    <row r="2651" spans="1:39" x14ac:dyDescent="0.3">
      <c r="A2651" s="5">
        <v>10065435</v>
      </c>
      <c r="B2651" s="6">
        <v>5452000488718</v>
      </c>
      <c r="C2651" s="5" t="s">
        <v>76</v>
      </c>
      <c r="D2651" s="5" t="s">
        <v>872</v>
      </c>
      <c r="E2651" s="12">
        <v>250.5</v>
      </c>
      <c r="F2651" s="5" t="s">
        <v>52</v>
      </c>
      <c r="G2651" s="5">
        <v>2455018</v>
      </c>
      <c r="H2651" s="36" t="s">
        <v>76</v>
      </c>
      <c r="I2651" s="5">
        <v>245</v>
      </c>
      <c r="J2651" s="5">
        <v>50</v>
      </c>
      <c r="K2651" s="5">
        <v>18</v>
      </c>
      <c r="L2651" s="5" t="s">
        <v>842</v>
      </c>
      <c r="M2651" s="5">
        <v>104</v>
      </c>
      <c r="N2651" s="5"/>
      <c r="O2651" s="5" t="s">
        <v>25</v>
      </c>
      <c r="P2651" s="5"/>
      <c r="Q2651" s="5" t="s">
        <v>21</v>
      </c>
      <c r="R2651" s="5" t="s">
        <v>27</v>
      </c>
      <c r="S2651" s="5">
        <v>70</v>
      </c>
      <c r="T2651" s="5" t="s">
        <v>22</v>
      </c>
      <c r="U2651" s="5" t="s">
        <v>23</v>
      </c>
      <c r="V2651" s="5" t="s">
        <v>24</v>
      </c>
      <c r="W2651" s="12">
        <v>250.5</v>
      </c>
      <c r="X2651" s="7" t="str">
        <f t="shared" si="164"/>
        <v>NP</v>
      </c>
      <c r="Y2651" s="5">
        <f t="shared" si="165"/>
        <v>170.5</v>
      </c>
      <c r="AI2651">
        <f>VLOOKUP(A2651,NP!$A:$B,2,FALSE)</f>
        <v>170.5</v>
      </c>
      <c r="AJ2651">
        <f t="shared" si="166"/>
        <v>170.5</v>
      </c>
      <c r="AK2651">
        <f>VLOOKUP(F2651,Kondition!$B$4:$AG$31,18,FALSE)*100</f>
        <v>31</v>
      </c>
      <c r="AL2651" t="e">
        <f t="shared" si="167"/>
        <v>#REF!</v>
      </c>
      <c r="AM2651">
        <v>17</v>
      </c>
    </row>
    <row r="2652" spans="1:39" x14ac:dyDescent="0.3">
      <c r="A2652" s="5">
        <v>10065436</v>
      </c>
      <c r="B2652" s="6">
        <v>5452000469687</v>
      </c>
      <c r="C2652" s="5" t="s">
        <v>76</v>
      </c>
      <c r="D2652" s="5" t="s">
        <v>873</v>
      </c>
      <c r="E2652" s="12">
        <v>172</v>
      </c>
      <c r="F2652" s="5" t="s">
        <v>52</v>
      </c>
      <c r="G2652" s="5">
        <v>2254517</v>
      </c>
      <c r="H2652" s="36" t="s">
        <v>76</v>
      </c>
      <c r="I2652" s="5">
        <v>225</v>
      </c>
      <c r="J2652" s="5">
        <v>45</v>
      </c>
      <c r="K2652" s="5">
        <v>17</v>
      </c>
      <c r="L2652" s="5" t="s">
        <v>842</v>
      </c>
      <c r="M2652" s="5">
        <v>94</v>
      </c>
      <c r="N2652" s="5"/>
      <c r="O2652" s="5" t="s">
        <v>19</v>
      </c>
      <c r="P2652" s="5"/>
      <c r="Q2652" s="5" t="s">
        <v>21</v>
      </c>
      <c r="R2652" s="5" t="s">
        <v>27</v>
      </c>
      <c r="S2652" s="5">
        <v>70</v>
      </c>
      <c r="T2652" s="5" t="s">
        <v>22</v>
      </c>
      <c r="U2652" s="5" t="s">
        <v>23</v>
      </c>
      <c r="V2652" s="5" t="s">
        <v>24</v>
      </c>
      <c r="W2652" s="12">
        <v>172</v>
      </c>
      <c r="X2652" s="7">
        <f t="shared" si="164"/>
        <v>0.31</v>
      </c>
      <c r="Y2652" s="5">
        <f t="shared" si="165"/>
        <v>118.67999999999999</v>
      </c>
      <c r="AI2652" t="e">
        <f>VLOOKUP(A2652,NP!$A:$B,2,FALSE)</f>
        <v>#N/A</v>
      </c>
      <c r="AJ2652">
        <f t="shared" si="166"/>
        <v>0</v>
      </c>
      <c r="AK2652">
        <f>VLOOKUP(F2652,Kondition!$B$4:$AG$31,15,FALSE)*100</f>
        <v>31</v>
      </c>
      <c r="AL2652" t="e">
        <f t="shared" si="167"/>
        <v>#REF!</v>
      </c>
      <c r="AM2652">
        <v>17</v>
      </c>
    </row>
    <row r="2653" spans="1:39" x14ac:dyDescent="0.3">
      <c r="A2653" s="5">
        <v>10065437</v>
      </c>
      <c r="B2653" s="6">
        <v>5452000488695</v>
      </c>
      <c r="C2653" s="5" t="s">
        <v>76</v>
      </c>
      <c r="D2653" s="5" t="s">
        <v>874</v>
      </c>
      <c r="E2653" s="12">
        <v>147.5</v>
      </c>
      <c r="F2653" s="5" t="s">
        <v>52</v>
      </c>
      <c r="G2653" s="5">
        <v>2156516</v>
      </c>
      <c r="H2653" s="36" t="s">
        <v>76</v>
      </c>
      <c r="I2653" s="5">
        <v>215</v>
      </c>
      <c r="J2653" s="5">
        <v>65</v>
      </c>
      <c r="K2653" s="5">
        <v>16</v>
      </c>
      <c r="L2653" s="5" t="s">
        <v>842</v>
      </c>
      <c r="M2653" s="5">
        <v>98</v>
      </c>
      <c r="N2653" s="5"/>
      <c r="O2653" s="5" t="s">
        <v>19</v>
      </c>
      <c r="P2653" s="5"/>
      <c r="Q2653" s="5" t="s">
        <v>21</v>
      </c>
      <c r="R2653" s="5" t="s">
        <v>27</v>
      </c>
      <c r="S2653" s="5">
        <v>70</v>
      </c>
      <c r="T2653" s="5" t="s">
        <v>22</v>
      </c>
      <c r="U2653" s="5" t="s">
        <v>23</v>
      </c>
      <c r="V2653" s="5" t="s">
        <v>24</v>
      </c>
      <c r="W2653" s="12">
        <v>147.5</v>
      </c>
      <c r="X2653" s="7">
        <f t="shared" si="164"/>
        <v>0.31</v>
      </c>
      <c r="Y2653" s="5">
        <f t="shared" si="165"/>
        <v>101.77499999999999</v>
      </c>
      <c r="AI2653" t="e">
        <f>VLOOKUP(A2653,NP!$A:$B,2,FALSE)</f>
        <v>#N/A</v>
      </c>
      <c r="AJ2653">
        <f t="shared" si="166"/>
        <v>0</v>
      </c>
      <c r="AK2653">
        <f>VLOOKUP(F2653,Kondition!$B$4:$AG$31,12,FALSE)*100</f>
        <v>31</v>
      </c>
      <c r="AL2653" t="e">
        <f t="shared" si="167"/>
        <v>#REF!</v>
      </c>
      <c r="AM2653">
        <v>16</v>
      </c>
    </row>
    <row r="2654" spans="1:39" x14ac:dyDescent="0.3">
      <c r="A2654" s="5">
        <v>10065440</v>
      </c>
      <c r="B2654" s="6">
        <v>5452000469694</v>
      </c>
      <c r="C2654" s="5" t="s">
        <v>76</v>
      </c>
      <c r="D2654" s="5" t="s">
        <v>875</v>
      </c>
      <c r="E2654" s="12">
        <v>247.5</v>
      </c>
      <c r="F2654" s="5" t="s">
        <v>52</v>
      </c>
      <c r="G2654" s="5">
        <v>2355018</v>
      </c>
      <c r="H2654" s="36" t="s">
        <v>76</v>
      </c>
      <c r="I2654" s="5">
        <v>235</v>
      </c>
      <c r="J2654" s="5">
        <v>50</v>
      </c>
      <c r="K2654" s="5">
        <v>18</v>
      </c>
      <c r="L2654" s="5" t="s">
        <v>842</v>
      </c>
      <c r="M2654" s="5">
        <v>101</v>
      </c>
      <c r="N2654" s="5"/>
      <c r="O2654" s="5" t="s">
        <v>25</v>
      </c>
      <c r="P2654" s="5"/>
      <c r="Q2654" s="5" t="s">
        <v>27</v>
      </c>
      <c r="R2654" s="5" t="s">
        <v>27</v>
      </c>
      <c r="S2654" s="5">
        <v>70</v>
      </c>
      <c r="T2654" s="5" t="s">
        <v>22</v>
      </c>
      <c r="U2654" s="5" t="s">
        <v>23</v>
      </c>
      <c r="V2654" s="5" t="s">
        <v>24</v>
      </c>
      <c r="W2654" s="12">
        <v>247.5</v>
      </c>
      <c r="X2654" s="7" t="str">
        <f t="shared" si="164"/>
        <v>NP</v>
      </c>
      <c r="Y2654" s="5">
        <f t="shared" si="165"/>
        <v>169</v>
      </c>
      <c r="AI2654">
        <f>VLOOKUP(A2654,NP!$A:$B,2,FALSE)</f>
        <v>169</v>
      </c>
      <c r="AJ2654">
        <f t="shared" si="166"/>
        <v>169</v>
      </c>
      <c r="AK2654">
        <f>VLOOKUP(F2654,Kondition!$B$4:$AG$31,18,FALSE)*100</f>
        <v>31</v>
      </c>
      <c r="AL2654" t="e">
        <f t="shared" si="167"/>
        <v>#REF!</v>
      </c>
      <c r="AM2654">
        <v>17</v>
      </c>
    </row>
    <row r="2655" spans="1:39" x14ac:dyDescent="0.3">
      <c r="A2655" s="5">
        <v>10065441</v>
      </c>
      <c r="B2655" s="6">
        <v>5452000488046</v>
      </c>
      <c r="C2655" s="5" t="s">
        <v>76</v>
      </c>
      <c r="D2655" s="5" t="s">
        <v>876</v>
      </c>
      <c r="E2655" s="12">
        <v>226.5</v>
      </c>
      <c r="F2655" s="5" t="s">
        <v>52</v>
      </c>
      <c r="G2655" s="5">
        <v>2454518</v>
      </c>
      <c r="H2655" s="36" t="s">
        <v>76</v>
      </c>
      <c r="I2655" s="5">
        <v>245</v>
      </c>
      <c r="J2655" s="5">
        <v>45</v>
      </c>
      <c r="K2655" s="5">
        <v>18</v>
      </c>
      <c r="L2655" s="5" t="s">
        <v>791</v>
      </c>
      <c r="M2655" s="5">
        <v>100</v>
      </c>
      <c r="N2655" s="5"/>
      <c r="O2655" s="5" t="s">
        <v>25</v>
      </c>
      <c r="P2655" s="5"/>
      <c r="Q2655" s="5" t="s">
        <v>21</v>
      </c>
      <c r="R2655" s="5" t="s">
        <v>27</v>
      </c>
      <c r="S2655" s="5">
        <v>68</v>
      </c>
      <c r="T2655" s="5" t="s">
        <v>35</v>
      </c>
      <c r="U2655" s="5" t="s">
        <v>23</v>
      </c>
      <c r="V2655" s="5" t="s">
        <v>24</v>
      </c>
      <c r="W2655" s="12">
        <v>226.5</v>
      </c>
      <c r="X2655" s="7">
        <f t="shared" si="164"/>
        <v>0.31</v>
      </c>
      <c r="Y2655" s="5">
        <f t="shared" si="165"/>
        <v>156.285</v>
      </c>
      <c r="AI2655" t="e">
        <f>VLOOKUP(A2655,NP!$A:$B,2,FALSE)</f>
        <v>#N/A</v>
      </c>
      <c r="AJ2655">
        <f t="shared" si="166"/>
        <v>0</v>
      </c>
      <c r="AK2655">
        <f>VLOOKUP(F2655,Kondition!$B$4:$AG$31,18,FALSE)*100</f>
        <v>31</v>
      </c>
      <c r="AL2655" t="e">
        <f t="shared" si="167"/>
        <v>#REF!</v>
      </c>
      <c r="AM2655">
        <v>17</v>
      </c>
    </row>
    <row r="2656" spans="1:39" x14ac:dyDescent="0.3">
      <c r="A2656" s="5">
        <v>10065442</v>
      </c>
      <c r="B2656" s="6">
        <v>5452000488022</v>
      </c>
      <c r="C2656" s="5" t="s">
        <v>76</v>
      </c>
      <c r="D2656" s="5" t="s">
        <v>877</v>
      </c>
      <c r="E2656" s="12">
        <v>124</v>
      </c>
      <c r="F2656" s="5" t="s">
        <v>52</v>
      </c>
      <c r="G2656" s="5">
        <v>2056016</v>
      </c>
      <c r="H2656" s="36" t="s">
        <v>76</v>
      </c>
      <c r="I2656" s="5">
        <v>205</v>
      </c>
      <c r="J2656" s="5">
        <v>60</v>
      </c>
      <c r="K2656" s="5">
        <v>16</v>
      </c>
      <c r="L2656" s="5" t="s">
        <v>842</v>
      </c>
      <c r="M2656" s="5">
        <v>92</v>
      </c>
      <c r="N2656" s="5"/>
      <c r="O2656" s="5" t="s">
        <v>19</v>
      </c>
      <c r="P2656" s="5"/>
      <c r="Q2656" s="5" t="s">
        <v>26</v>
      </c>
      <c r="R2656" s="5" t="s">
        <v>21</v>
      </c>
      <c r="S2656" s="5">
        <v>68</v>
      </c>
      <c r="T2656" s="5" t="s">
        <v>35</v>
      </c>
      <c r="U2656" s="5" t="s">
        <v>23</v>
      </c>
      <c r="V2656" s="5" t="s">
        <v>24</v>
      </c>
      <c r="W2656" s="12">
        <v>124</v>
      </c>
      <c r="X2656" s="7">
        <f t="shared" si="164"/>
        <v>0.31</v>
      </c>
      <c r="Y2656" s="5">
        <f t="shared" si="165"/>
        <v>85.559999999999988</v>
      </c>
      <c r="AI2656" t="e">
        <f>VLOOKUP(A2656,NP!$A:$B,2,FALSE)</f>
        <v>#N/A</v>
      </c>
      <c r="AJ2656">
        <f t="shared" si="166"/>
        <v>0</v>
      </c>
      <c r="AK2656">
        <f>VLOOKUP(F2656,Kondition!$B$4:$AG$31,12,FALSE)*100</f>
        <v>31</v>
      </c>
      <c r="AL2656" t="e">
        <f t="shared" si="167"/>
        <v>#REF!</v>
      </c>
      <c r="AM2656">
        <v>16</v>
      </c>
    </row>
    <row r="2657" spans="1:39" x14ac:dyDescent="0.3">
      <c r="A2657" s="5">
        <v>10065443</v>
      </c>
      <c r="B2657" s="6">
        <v>5452000487179</v>
      </c>
      <c r="C2657" s="5" t="s">
        <v>76</v>
      </c>
      <c r="D2657" s="5" t="s">
        <v>878</v>
      </c>
      <c r="E2657" s="12">
        <v>133.5</v>
      </c>
      <c r="F2657" s="5" t="s">
        <v>52</v>
      </c>
      <c r="G2657" s="5">
        <v>1955515</v>
      </c>
      <c r="H2657" s="36" t="s">
        <v>76</v>
      </c>
      <c r="I2657" s="5">
        <v>195</v>
      </c>
      <c r="J2657" s="5">
        <v>55</v>
      </c>
      <c r="K2657" s="5">
        <v>15</v>
      </c>
      <c r="L2657" s="5" t="s">
        <v>842</v>
      </c>
      <c r="M2657" s="5">
        <v>85</v>
      </c>
      <c r="N2657" s="5"/>
      <c r="O2657" s="5" t="s">
        <v>19</v>
      </c>
      <c r="P2657" s="5"/>
      <c r="Q2657" s="5" t="s">
        <v>21</v>
      </c>
      <c r="R2657" s="5" t="s">
        <v>27</v>
      </c>
      <c r="S2657" s="5">
        <v>70</v>
      </c>
      <c r="T2657" s="5" t="s">
        <v>22</v>
      </c>
      <c r="U2657" s="5" t="s">
        <v>23</v>
      </c>
      <c r="V2657" s="5" t="s">
        <v>24</v>
      </c>
      <c r="W2657" s="12">
        <v>133.5</v>
      </c>
      <c r="X2657" s="7">
        <f t="shared" si="164"/>
        <v>0.31</v>
      </c>
      <c r="Y2657" s="5">
        <f t="shared" si="165"/>
        <v>92.114999999999995</v>
      </c>
      <c r="AI2657" t="e">
        <f>VLOOKUP(A2657,NP!$A:$B,2,FALSE)</f>
        <v>#N/A</v>
      </c>
      <c r="AJ2657">
        <f t="shared" si="166"/>
        <v>0</v>
      </c>
      <c r="AK2657">
        <f>VLOOKUP(F2657,Kondition!$B$4:$AG$31,9,FALSE)*100</f>
        <v>31</v>
      </c>
      <c r="AL2657" t="e">
        <f t="shared" si="167"/>
        <v>#REF!</v>
      </c>
      <c r="AM2657">
        <v>16</v>
      </c>
    </row>
    <row r="2658" spans="1:39" x14ac:dyDescent="0.3">
      <c r="A2658" s="5">
        <v>10065444</v>
      </c>
      <c r="B2658" s="6">
        <v>5452000479310</v>
      </c>
      <c r="C2658" s="5" t="s">
        <v>76</v>
      </c>
      <c r="D2658" s="5" t="s">
        <v>879</v>
      </c>
      <c r="E2658" s="12">
        <v>231</v>
      </c>
      <c r="F2658" s="5" t="s">
        <v>52</v>
      </c>
      <c r="G2658" s="5">
        <v>2454518</v>
      </c>
      <c r="H2658" s="36" t="s">
        <v>76</v>
      </c>
      <c r="I2658" s="5">
        <v>245</v>
      </c>
      <c r="J2658" s="5">
        <v>45</v>
      </c>
      <c r="K2658" s="5">
        <v>18</v>
      </c>
      <c r="L2658" s="5" t="s">
        <v>842</v>
      </c>
      <c r="M2658" s="5">
        <v>100</v>
      </c>
      <c r="N2658" s="5"/>
      <c r="O2658" s="5" t="s">
        <v>25</v>
      </c>
      <c r="P2658" s="5"/>
      <c r="Q2658" s="5" t="s">
        <v>21</v>
      </c>
      <c r="R2658" s="5" t="s">
        <v>27</v>
      </c>
      <c r="S2658" s="5">
        <v>71</v>
      </c>
      <c r="T2658" s="5" t="s">
        <v>22</v>
      </c>
      <c r="U2658" s="5" t="s">
        <v>23</v>
      </c>
      <c r="V2658" s="5" t="s">
        <v>24</v>
      </c>
      <c r="W2658" s="12">
        <v>231</v>
      </c>
      <c r="X2658" s="7">
        <f t="shared" si="164"/>
        <v>0.31</v>
      </c>
      <c r="Y2658" s="5">
        <f t="shared" si="165"/>
        <v>159.38999999999999</v>
      </c>
      <c r="AI2658" t="e">
        <f>VLOOKUP(A2658,NP!$A:$B,2,FALSE)</f>
        <v>#N/A</v>
      </c>
      <c r="AJ2658">
        <f t="shared" si="166"/>
        <v>0</v>
      </c>
      <c r="AK2658">
        <f>VLOOKUP(F2658,Kondition!$B$4:$AG$31,18,FALSE)*100</f>
        <v>31</v>
      </c>
      <c r="AL2658" t="e">
        <f t="shared" si="167"/>
        <v>#REF!</v>
      </c>
      <c r="AM2658">
        <v>17</v>
      </c>
    </row>
    <row r="2659" spans="1:39" x14ac:dyDescent="0.3">
      <c r="A2659" s="5">
        <v>10065445</v>
      </c>
      <c r="B2659" s="6">
        <v>5452000489432</v>
      </c>
      <c r="C2659" s="5" t="s">
        <v>76</v>
      </c>
      <c r="D2659" s="5" t="s">
        <v>880</v>
      </c>
      <c r="E2659" s="12">
        <v>160.5</v>
      </c>
      <c r="F2659" s="5" t="s">
        <v>52</v>
      </c>
      <c r="G2659" s="5">
        <v>2255516</v>
      </c>
      <c r="H2659" s="36" t="s">
        <v>76</v>
      </c>
      <c r="I2659" s="5">
        <v>225</v>
      </c>
      <c r="J2659" s="5">
        <v>55</v>
      </c>
      <c r="K2659" s="5">
        <v>16</v>
      </c>
      <c r="L2659" s="5" t="s">
        <v>842</v>
      </c>
      <c r="M2659" s="5">
        <v>99</v>
      </c>
      <c r="N2659" s="5"/>
      <c r="O2659" s="5" t="s">
        <v>19</v>
      </c>
      <c r="P2659" s="5"/>
      <c r="Q2659" s="5" t="s">
        <v>21</v>
      </c>
      <c r="R2659" s="5" t="s">
        <v>27</v>
      </c>
      <c r="S2659" s="5">
        <v>70</v>
      </c>
      <c r="T2659" s="5" t="s">
        <v>22</v>
      </c>
      <c r="U2659" s="5" t="s">
        <v>23</v>
      </c>
      <c r="V2659" s="5" t="s">
        <v>24</v>
      </c>
      <c r="W2659" s="12">
        <v>160.5</v>
      </c>
      <c r="X2659" s="7">
        <f t="shared" si="164"/>
        <v>0.31</v>
      </c>
      <c r="Y2659" s="5">
        <f t="shared" si="165"/>
        <v>110.74499999999999</v>
      </c>
      <c r="AI2659" t="e">
        <f>VLOOKUP(A2659,NP!$A:$B,2,FALSE)</f>
        <v>#N/A</v>
      </c>
      <c r="AJ2659">
        <f t="shared" si="166"/>
        <v>0</v>
      </c>
      <c r="AK2659">
        <f>VLOOKUP(F2659,Kondition!$B$4:$AG$31,12,FALSE)*100</f>
        <v>31</v>
      </c>
      <c r="AL2659" t="e">
        <f t="shared" si="167"/>
        <v>#REF!</v>
      </c>
      <c r="AM2659">
        <v>16</v>
      </c>
    </row>
    <row r="2660" spans="1:39" x14ac:dyDescent="0.3">
      <c r="A2660" s="5">
        <v>10065446</v>
      </c>
      <c r="B2660" s="6">
        <v>5452000488701</v>
      </c>
      <c r="C2660" s="5" t="s">
        <v>76</v>
      </c>
      <c r="D2660" s="5" t="s">
        <v>881</v>
      </c>
      <c r="E2660" s="12">
        <v>171</v>
      </c>
      <c r="F2660" s="5" t="s">
        <v>52</v>
      </c>
      <c r="G2660" s="5">
        <v>2055017</v>
      </c>
      <c r="H2660" s="36" t="s">
        <v>76</v>
      </c>
      <c r="I2660" s="5">
        <v>205</v>
      </c>
      <c r="J2660" s="5">
        <v>50</v>
      </c>
      <c r="K2660" s="5">
        <v>17</v>
      </c>
      <c r="L2660" s="5" t="s">
        <v>842</v>
      </c>
      <c r="M2660" s="5">
        <v>93</v>
      </c>
      <c r="N2660" s="5"/>
      <c r="O2660" s="5" t="s">
        <v>19</v>
      </c>
      <c r="P2660" s="5"/>
      <c r="Q2660" s="5" t="s">
        <v>21</v>
      </c>
      <c r="R2660" s="5" t="s">
        <v>21</v>
      </c>
      <c r="S2660" s="5">
        <v>70</v>
      </c>
      <c r="T2660" s="5" t="s">
        <v>22</v>
      </c>
      <c r="U2660" s="5" t="s">
        <v>23</v>
      </c>
      <c r="V2660" s="5" t="s">
        <v>24</v>
      </c>
      <c r="W2660" s="12">
        <v>171</v>
      </c>
      <c r="X2660" s="7">
        <f t="shared" si="164"/>
        <v>0.31</v>
      </c>
      <c r="Y2660" s="5">
        <f t="shared" si="165"/>
        <v>117.99</v>
      </c>
      <c r="AI2660" t="e">
        <f>VLOOKUP(A2660,NP!$A:$B,2,FALSE)</f>
        <v>#N/A</v>
      </c>
      <c r="AJ2660">
        <f t="shared" si="166"/>
        <v>0</v>
      </c>
      <c r="AK2660">
        <f>VLOOKUP(F2660,Kondition!$B$4:$AG$31,15,FALSE)*100</f>
        <v>31</v>
      </c>
      <c r="AL2660" t="e">
        <f t="shared" si="167"/>
        <v>#REF!</v>
      </c>
      <c r="AM2660">
        <v>17</v>
      </c>
    </row>
    <row r="2661" spans="1:39" x14ac:dyDescent="0.3">
      <c r="A2661" s="5">
        <v>10065468</v>
      </c>
      <c r="B2661" s="6">
        <v>5452000564443</v>
      </c>
      <c r="C2661" s="5" t="s">
        <v>76</v>
      </c>
      <c r="D2661" s="5" t="s">
        <v>883</v>
      </c>
      <c r="E2661" s="12">
        <v>80</v>
      </c>
      <c r="F2661" s="5" t="s">
        <v>52</v>
      </c>
      <c r="G2661" s="5">
        <v>1956515</v>
      </c>
      <c r="H2661" s="36" t="s">
        <v>76</v>
      </c>
      <c r="I2661" s="5">
        <v>195</v>
      </c>
      <c r="J2661" s="5">
        <v>65</v>
      </c>
      <c r="K2661" s="5">
        <v>15</v>
      </c>
      <c r="L2661" s="5" t="s">
        <v>882</v>
      </c>
      <c r="M2661" s="5">
        <v>91</v>
      </c>
      <c r="N2661" s="5"/>
      <c r="O2661" s="5" t="s">
        <v>33</v>
      </c>
      <c r="P2661" s="5"/>
      <c r="Q2661" s="5" t="s">
        <v>26</v>
      </c>
      <c r="R2661" s="5" t="s">
        <v>27</v>
      </c>
      <c r="S2661" s="5">
        <v>69</v>
      </c>
      <c r="T2661" s="5" t="s">
        <v>35</v>
      </c>
      <c r="U2661" s="5" t="s">
        <v>23</v>
      </c>
      <c r="V2661" s="5" t="s">
        <v>24</v>
      </c>
      <c r="W2661" s="12">
        <v>80</v>
      </c>
      <c r="X2661" s="7">
        <f t="shared" si="164"/>
        <v>0.31</v>
      </c>
      <c r="Y2661" s="5">
        <f t="shared" si="165"/>
        <v>55.199999999999996</v>
      </c>
      <c r="AI2661" t="e">
        <f>VLOOKUP(A2661,NP!$A:$B,2,FALSE)</f>
        <v>#N/A</v>
      </c>
      <c r="AJ2661">
        <f t="shared" si="166"/>
        <v>0</v>
      </c>
      <c r="AK2661">
        <f>VLOOKUP(F2661,Kondition!$B$4:$AG$31,9,FALSE)*100</f>
        <v>31</v>
      </c>
      <c r="AL2661" t="e">
        <f t="shared" si="167"/>
        <v>#REF!</v>
      </c>
      <c r="AM2661">
        <v>16</v>
      </c>
    </row>
    <row r="2662" spans="1:39" x14ac:dyDescent="0.3">
      <c r="A2662" s="5">
        <v>10065492</v>
      </c>
      <c r="B2662" s="6">
        <v>5452000562616</v>
      </c>
      <c r="C2662" s="5" t="s">
        <v>76</v>
      </c>
      <c r="D2662" s="5" t="s">
        <v>884</v>
      </c>
      <c r="E2662" s="12">
        <v>84</v>
      </c>
      <c r="F2662" s="5" t="s">
        <v>52</v>
      </c>
      <c r="G2662" s="5">
        <v>1756515</v>
      </c>
      <c r="H2662" s="36" t="s">
        <v>76</v>
      </c>
      <c r="I2662" s="5">
        <v>175</v>
      </c>
      <c r="J2662" s="5">
        <v>65</v>
      </c>
      <c r="K2662" s="5">
        <v>15</v>
      </c>
      <c r="L2662" s="5" t="s">
        <v>882</v>
      </c>
      <c r="M2662" s="5">
        <v>84</v>
      </c>
      <c r="N2662" s="5"/>
      <c r="O2662" s="5" t="s">
        <v>33</v>
      </c>
      <c r="P2662" s="5"/>
      <c r="Q2662" s="5" t="s">
        <v>21</v>
      </c>
      <c r="R2662" s="5" t="s">
        <v>21</v>
      </c>
      <c r="S2662" s="5">
        <v>68</v>
      </c>
      <c r="T2662" s="5" t="s">
        <v>35</v>
      </c>
      <c r="U2662" s="5" t="s">
        <v>23</v>
      </c>
      <c r="V2662" s="5" t="s">
        <v>24</v>
      </c>
      <c r="W2662" s="12">
        <v>84</v>
      </c>
      <c r="X2662" s="7">
        <f t="shared" ref="X2662:X2725" si="168">IF(AJ2662&gt;0,"NP",AK2662/100)</f>
        <v>0.31</v>
      </c>
      <c r="Y2662" s="5">
        <f t="shared" ref="Y2662:Y2725" si="169">IF(AJ2662&gt;0,AI2662,E2662*(100%-X2662))</f>
        <v>57.959999999999994</v>
      </c>
      <c r="AI2662" t="e">
        <f>VLOOKUP(A2662,NP!$A:$B,2,FALSE)</f>
        <v>#N/A</v>
      </c>
      <c r="AJ2662">
        <f t="shared" ref="AJ2662:AJ2725" si="170">_xlfn.IFNA(AI2662,0)</f>
        <v>0</v>
      </c>
      <c r="AK2662">
        <f>VLOOKUP(F2662,Kondition!$B$4:$AG$31,9,FALSE)*100</f>
        <v>31</v>
      </c>
      <c r="AL2662" t="e">
        <f t="shared" ref="AL2662:AL2725" si="171">$AI$1&amp;F2662&amp;K2662</f>
        <v>#REF!</v>
      </c>
      <c r="AM2662">
        <v>16</v>
      </c>
    </row>
    <row r="2663" spans="1:39" x14ac:dyDescent="0.3">
      <c r="A2663" s="5">
        <v>10065494</v>
      </c>
      <c r="B2663" s="6">
        <v>5452000568342</v>
      </c>
      <c r="C2663" s="5" t="s">
        <v>76</v>
      </c>
      <c r="D2663" s="5" t="s">
        <v>885</v>
      </c>
      <c r="E2663" s="12">
        <v>95.5</v>
      </c>
      <c r="F2663" s="5" t="s">
        <v>52</v>
      </c>
      <c r="G2663" s="5">
        <v>1856514</v>
      </c>
      <c r="H2663" s="36" t="s">
        <v>76</v>
      </c>
      <c r="I2663" s="5">
        <v>185</v>
      </c>
      <c r="J2663" s="5">
        <v>65</v>
      </c>
      <c r="K2663" s="5">
        <v>14</v>
      </c>
      <c r="L2663" s="5" t="s">
        <v>882</v>
      </c>
      <c r="M2663" s="5">
        <v>86</v>
      </c>
      <c r="N2663" s="5"/>
      <c r="O2663" s="5" t="s">
        <v>33</v>
      </c>
      <c r="P2663" s="5"/>
      <c r="Q2663" s="5" t="s">
        <v>26</v>
      </c>
      <c r="R2663" s="5" t="s">
        <v>21</v>
      </c>
      <c r="S2663" s="5">
        <v>68</v>
      </c>
      <c r="T2663" s="5" t="s">
        <v>35</v>
      </c>
      <c r="U2663" s="5" t="s">
        <v>23</v>
      </c>
      <c r="V2663" s="5" t="s">
        <v>24</v>
      </c>
      <c r="W2663" s="12">
        <v>95.5</v>
      </c>
      <c r="X2663" s="7">
        <f t="shared" si="168"/>
        <v>0.31</v>
      </c>
      <c r="Y2663" s="5">
        <f t="shared" si="169"/>
        <v>65.894999999999996</v>
      </c>
      <c r="AI2663" t="e">
        <f>VLOOKUP(A2663,NP!$A:$B,2,FALSE)</f>
        <v>#N/A</v>
      </c>
      <c r="AJ2663">
        <f t="shared" si="170"/>
        <v>0</v>
      </c>
      <c r="AK2663">
        <f>VLOOKUP(F2663,Kondition!$B$4:$AG$31,6,FALSE)*100</f>
        <v>31</v>
      </c>
      <c r="AL2663" t="e">
        <f t="shared" si="171"/>
        <v>#REF!</v>
      </c>
      <c r="AM2663">
        <v>16</v>
      </c>
    </row>
    <row r="2664" spans="1:39" x14ac:dyDescent="0.3">
      <c r="A2664" s="5">
        <v>10065495</v>
      </c>
      <c r="B2664" s="6">
        <v>5452000568328</v>
      </c>
      <c r="C2664" s="5" t="s">
        <v>76</v>
      </c>
      <c r="D2664" s="5" t="s">
        <v>886</v>
      </c>
      <c r="E2664" s="12">
        <v>90.5</v>
      </c>
      <c r="F2664" s="5" t="s">
        <v>52</v>
      </c>
      <c r="G2664" s="5">
        <v>1756514</v>
      </c>
      <c r="H2664" s="36" t="s">
        <v>76</v>
      </c>
      <c r="I2664" s="5">
        <v>175</v>
      </c>
      <c r="J2664" s="5">
        <v>65</v>
      </c>
      <c r="K2664" s="5">
        <v>14</v>
      </c>
      <c r="L2664" s="5" t="s">
        <v>882</v>
      </c>
      <c r="M2664" s="5">
        <v>86</v>
      </c>
      <c r="N2664" s="5"/>
      <c r="O2664" s="5" t="s">
        <v>33</v>
      </c>
      <c r="P2664" s="5"/>
      <c r="Q2664" s="5" t="s">
        <v>21</v>
      </c>
      <c r="R2664" s="5" t="s">
        <v>27</v>
      </c>
      <c r="S2664" s="5">
        <v>68</v>
      </c>
      <c r="T2664" s="5" t="s">
        <v>35</v>
      </c>
      <c r="U2664" s="5" t="s">
        <v>23</v>
      </c>
      <c r="V2664" s="5" t="s">
        <v>24</v>
      </c>
      <c r="W2664" s="12">
        <v>90.5</v>
      </c>
      <c r="X2664" s="7">
        <f t="shared" si="168"/>
        <v>0.31</v>
      </c>
      <c r="Y2664" s="5">
        <f t="shared" si="169"/>
        <v>62.444999999999993</v>
      </c>
      <c r="AI2664" t="e">
        <f>VLOOKUP(A2664,NP!$A:$B,2,FALSE)</f>
        <v>#N/A</v>
      </c>
      <c r="AJ2664">
        <f t="shared" si="170"/>
        <v>0</v>
      </c>
      <c r="AK2664">
        <f>VLOOKUP(F2664,Kondition!$B$4:$AG$31,6,FALSE)*100</f>
        <v>31</v>
      </c>
      <c r="AL2664" t="e">
        <f t="shared" si="171"/>
        <v>#REF!</v>
      </c>
      <c r="AM2664">
        <v>16</v>
      </c>
    </row>
    <row r="2665" spans="1:39" x14ac:dyDescent="0.3">
      <c r="A2665" s="5">
        <v>10065711</v>
      </c>
      <c r="B2665" s="6">
        <v>5452000598608</v>
      </c>
      <c r="C2665" s="5" t="s">
        <v>76</v>
      </c>
      <c r="D2665" s="5" t="s">
        <v>889</v>
      </c>
      <c r="E2665" s="12">
        <v>206</v>
      </c>
      <c r="F2665" s="5" t="s">
        <v>52</v>
      </c>
      <c r="G2665" s="5">
        <v>2055517</v>
      </c>
      <c r="H2665" s="36" t="s">
        <v>76</v>
      </c>
      <c r="I2665" s="5">
        <v>205</v>
      </c>
      <c r="J2665" s="5">
        <v>55</v>
      </c>
      <c r="K2665" s="5">
        <v>17</v>
      </c>
      <c r="L2665" s="5" t="s">
        <v>888</v>
      </c>
      <c r="M2665" s="5">
        <v>95</v>
      </c>
      <c r="N2665" s="5"/>
      <c r="O2665" s="5" t="s">
        <v>25</v>
      </c>
      <c r="P2665" s="5"/>
      <c r="Q2665" s="5" t="s">
        <v>21</v>
      </c>
      <c r="R2665" s="5" t="s">
        <v>21</v>
      </c>
      <c r="S2665" s="5">
        <v>69</v>
      </c>
      <c r="T2665" s="5" t="s">
        <v>35</v>
      </c>
      <c r="U2665" s="5" t="s">
        <v>23</v>
      </c>
      <c r="V2665" s="5" t="s">
        <v>24</v>
      </c>
      <c r="W2665" s="12">
        <v>206</v>
      </c>
      <c r="X2665" s="7">
        <f t="shared" si="168"/>
        <v>0.31</v>
      </c>
      <c r="Y2665" s="5">
        <f t="shared" si="169"/>
        <v>142.13999999999999</v>
      </c>
      <c r="AI2665" t="e">
        <f>VLOOKUP(A2665,NP!$A:$B,2,FALSE)</f>
        <v>#N/A</v>
      </c>
      <c r="AJ2665">
        <f t="shared" si="170"/>
        <v>0</v>
      </c>
      <c r="AK2665">
        <f>VLOOKUP(F2665,Kondition!$B$4:$AG$31,15,FALSE)*100</f>
        <v>31</v>
      </c>
      <c r="AL2665" t="e">
        <f t="shared" si="171"/>
        <v>#REF!</v>
      </c>
      <c r="AM2665">
        <v>17</v>
      </c>
    </row>
    <row r="2666" spans="1:39" x14ac:dyDescent="0.3">
      <c r="A2666" s="5">
        <v>10065715</v>
      </c>
      <c r="B2666" s="6">
        <v>5452000488848</v>
      </c>
      <c r="C2666" s="5" t="s">
        <v>76</v>
      </c>
      <c r="D2666" s="5" t="s">
        <v>890</v>
      </c>
      <c r="E2666" s="12">
        <v>214.5</v>
      </c>
      <c r="F2666" s="5" t="s">
        <v>52</v>
      </c>
      <c r="G2666" s="5">
        <v>2355517</v>
      </c>
      <c r="H2666" s="36" t="s">
        <v>76</v>
      </c>
      <c r="I2666" s="5">
        <v>235</v>
      </c>
      <c r="J2666" s="5">
        <v>55</v>
      </c>
      <c r="K2666" s="5">
        <v>17</v>
      </c>
      <c r="L2666" s="5" t="s">
        <v>888</v>
      </c>
      <c r="M2666" s="5">
        <v>103</v>
      </c>
      <c r="N2666" s="5"/>
      <c r="O2666" s="5" t="s">
        <v>25</v>
      </c>
      <c r="P2666" s="5"/>
      <c r="Q2666" s="5" t="s">
        <v>21</v>
      </c>
      <c r="R2666" s="5" t="s">
        <v>27</v>
      </c>
      <c r="S2666" s="5">
        <v>69</v>
      </c>
      <c r="T2666" s="5" t="s">
        <v>35</v>
      </c>
      <c r="U2666" s="5" t="s">
        <v>23</v>
      </c>
      <c r="V2666" s="5" t="s">
        <v>24</v>
      </c>
      <c r="W2666" s="12">
        <v>214.5</v>
      </c>
      <c r="X2666" s="7">
        <f t="shared" si="168"/>
        <v>0.31</v>
      </c>
      <c r="Y2666" s="5">
        <f t="shared" si="169"/>
        <v>148.005</v>
      </c>
      <c r="AI2666" t="e">
        <f>VLOOKUP(A2666,NP!$A:$B,2,FALSE)</f>
        <v>#N/A</v>
      </c>
      <c r="AJ2666">
        <f t="shared" si="170"/>
        <v>0</v>
      </c>
      <c r="AK2666">
        <f>VLOOKUP(F2666,Kondition!$B$4:$AG$31,15,FALSE)*100</f>
        <v>31</v>
      </c>
      <c r="AL2666" t="e">
        <f t="shared" si="171"/>
        <v>#REF!</v>
      </c>
      <c r="AM2666">
        <v>17</v>
      </c>
    </row>
    <row r="2667" spans="1:39" x14ac:dyDescent="0.3">
      <c r="A2667" s="5">
        <v>10065745</v>
      </c>
      <c r="B2667" s="6">
        <v>5452000488886</v>
      </c>
      <c r="C2667" s="5" t="s">
        <v>76</v>
      </c>
      <c r="D2667" s="5" t="s">
        <v>891</v>
      </c>
      <c r="E2667" s="12">
        <v>184.5</v>
      </c>
      <c r="F2667" s="5" t="s">
        <v>52</v>
      </c>
      <c r="G2667" s="5">
        <v>2255517</v>
      </c>
      <c r="H2667" s="36" t="s">
        <v>76</v>
      </c>
      <c r="I2667" s="5">
        <v>225</v>
      </c>
      <c r="J2667" s="5">
        <v>55</v>
      </c>
      <c r="K2667" s="5">
        <v>17</v>
      </c>
      <c r="L2667" s="5" t="s">
        <v>842</v>
      </c>
      <c r="M2667" s="5">
        <v>97</v>
      </c>
      <c r="N2667" s="5"/>
      <c r="O2667" s="5" t="s">
        <v>19</v>
      </c>
      <c r="P2667" s="5"/>
      <c r="Q2667" s="5" t="s">
        <v>21</v>
      </c>
      <c r="R2667" s="5" t="s">
        <v>27</v>
      </c>
      <c r="S2667" s="5">
        <v>70</v>
      </c>
      <c r="T2667" s="5" t="s">
        <v>22</v>
      </c>
      <c r="U2667" s="5" t="s">
        <v>23</v>
      </c>
      <c r="V2667" s="5" t="s">
        <v>24</v>
      </c>
      <c r="W2667" s="12">
        <v>184.5</v>
      </c>
      <c r="X2667" s="7">
        <f t="shared" si="168"/>
        <v>0.31</v>
      </c>
      <c r="Y2667" s="5">
        <f t="shared" si="169"/>
        <v>127.30499999999999</v>
      </c>
      <c r="AI2667" t="e">
        <f>VLOOKUP(A2667,NP!$A:$B,2,FALSE)</f>
        <v>#N/A</v>
      </c>
      <c r="AJ2667">
        <f t="shared" si="170"/>
        <v>0</v>
      </c>
      <c r="AK2667">
        <f>VLOOKUP(F2667,Kondition!$B$4:$AG$31,15,FALSE)*100</f>
        <v>31</v>
      </c>
      <c r="AL2667" t="e">
        <f t="shared" si="171"/>
        <v>#REF!</v>
      </c>
      <c r="AM2667">
        <v>17</v>
      </c>
    </row>
    <row r="2668" spans="1:39" x14ac:dyDescent="0.3">
      <c r="A2668" s="5">
        <v>10066022</v>
      </c>
      <c r="B2668" s="6">
        <v>5452000836014</v>
      </c>
      <c r="C2668" s="5" t="s">
        <v>76</v>
      </c>
      <c r="D2668" s="5" t="s">
        <v>893</v>
      </c>
      <c r="E2668" s="12">
        <v>126</v>
      </c>
      <c r="F2668" s="5" t="s">
        <v>52</v>
      </c>
      <c r="G2668" s="5">
        <v>2056016</v>
      </c>
      <c r="H2668" s="36" t="s">
        <v>76</v>
      </c>
      <c r="I2668" s="5">
        <v>205</v>
      </c>
      <c r="J2668" s="5">
        <v>60</v>
      </c>
      <c r="K2668" s="5">
        <v>16</v>
      </c>
      <c r="L2668" s="5" t="s">
        <v>894</v>
      </c>
      <c r="M2668" s="5">
        <v>92</v>
      </c>
      <c r="N2668" s="5"/>
      <c r="O2668" s="5" t="s">
        <v>25</v>
      </c>
      <c r="P2668" s="5"/>
      <c r="Q2668" s="5" t="s">
        <v>26</v>
      </c>
      <c r="R2668" s="5" t="s">
        <v>26</v>
      </c>
      <c r="S2668" s="5">
        <v>69</v>
      </c>
      <c r="T2668" s="5" t="s">
        <v>35</v>
      </c>
      <c r="U2668" s="5" t="s">
        <v>23</v>
      </c>
      <c r="V2668" s="5" t="s">
        <v>24</v>
      </c>
      <c r="W2668" s="12">
        <v>126</v>
      </c>
      <c r="X2668" s="7">
        <f t="shared" si="168"/>
        <v>0.31</v>
      </c>
      <c r="Y2668" s="5">
        <f t="shared" si="169"/>
        <v>86.94</v>
      </c>
      <c r="AI2668" t="e">
        <f>VLOOKUP(A2668,NP!$A:$B,2,FALSE)</f>
        <v>#N/A</v>
      </c>
      <c r="AJ2668">
        <f t="shared" si="170"/>
        <v>0</v>
      </c>
      <c r="AK2668">
        <f>VLOOKUP(F2668,Kondition!$B$4:$AG$31,12,FALSE)*100</f>
        <v>31</v>
      </c>
      <c r="AL2668" t="e">
        <f t="shared" si="171"/>
        <v>#REF!</v>
      </c>
      <c r="AM2668">
        <v>16</v>
      </c>
    </row>
    <row r="2669" spans="1:39" x14ac:dyDescent="0.3">
      <c r="A2669" s="5">
        <v>10066024</v>
      </c>
      <c r="B2669" s="6">
        <v>5452000806215</v>
      </c>
      <c r="C2669" s="5" t="s">
        <v>76</v>
      </c>
      <c r="D2669" s="5" t="s">
        <v>895</v>
      </c>
      <c r="E2669" s="12">
        <v>117</v>
      </c>
      <c r="F2669" s="5" t="s">
        <v>52</v>
      </c>
      <c r="G2669" s="5">
        <v>2055516</v>
      </c>
      <c r="H2669" s="36" t="s">
        <v>76</v>
      </c>
      <c r="I2669" s="5">
        <v>205</v>
      </c>
      <c r="J2669" s="5">
        <v>55</v>
      </c>
      <c r="K2669" s="5">
        <v>16</v>
      </c>
      <c r="L2669" s="5" t="s">
        <v>894</v>
      </c>
      <c r="M2669" s="5">
        <v>91</v>
      </c>
      <c r="N2669" s="5"/>
      <c r="O2669" s="5" t="s">
        <v>19</v>
      </c>
      <c r="P2669" s="5"/>
      <c r="Q2669" s="5" t="s">
        <v>21</v>
      </c>
      <c r="R2669" s="5" t="s">
        <v>27</v>
      </c>
      <c r="S2669" s="5">
        <v>72</v>
      </c>
      <c r="T2669" s="5" t="s">
        <v>22</v>
      </c>
      <c r="U2669" s="5" t="s">
        <v>23</v>
      </c>
      <c r="V2669" s="5" t="s">
        <v>24</v>
      </c>
      <c r="W2669" s="12">
        <v>117</v>
      </c>
      <c r="X2669" s="7">
        <f t="shared" si="168"/>
        <v>0.31</v>
      </c>
      <c r="Y2669" s="5">
        <f t="shared" si="169"/>
        <v>80.72999999999999</v>
      </c>
      <c r="AI2669" t="e">
        <f>VLOOKUP(A2669,NP!$A:$B,2,FALSE)</f>
        <v>#N/A</v>
      </c>
      <c r="AJ2669">
        <f t="shared" si="170"/>
        <v>0</v>
      </c>
      <c r="AK2669">
        <f>VLOOKUP(F2669,Kondition!$B$4:$AG$31,12,FALSE)*100</f>
        <v>31</v>
      </c>
      <c r="AL2669" t="e">
        <f t="shared" si="171"/>
        <v>#REF!</v>
      </c>
      <c r="AM2669">
        <v>16</v>
      </c>
    </row>
    <row r="2670" spans="1:39" x14ac:dyDescent="0.3">
      <c r="A2670" s="5">
        <v>10066082</v>
      </c>
      <c r="B2670" s="6">
        <v>5452000815989</v>
      </c>
      <c r="C2670" s="5" t="s">
        <v>76</v>
      </c>
      <c r="D2670" s="5" t="s">
        <v>897</v>
      </c>
      <c r="E2670" s="12">
        <v>120</v>
      </c>
      <c r="F2670" s="5" t="s">
        <v>52</v>
      </c>
      <c r="G2670" s="5">
        <v>1855515</v>
      </c>
      <c r="H2670" s="36" t="s">
        <v>76</v>
      </c>
      <c r="I2670" s="5">
        <v>185</v>
      </c>
      <c r="J2670" s="5">
        <v>55</v>
      </c>
      <c r="K2670" s="5">
        <v>15</v>
      </c>
      <c r="L2670" s="5" t="s">
        <v>898</v>
      </c>
      <c r="M2670" s="5">
        <v>82</v>
      </c>
      <c r="N2670" s="5"/>
      <c r="O2670" s="5" t="s">
        <v>33</v>
      </c>
      <c r="P2670" s="5"/>
      <c r="Q2670" s="5" t="s">
        <v>26</v>
      </c>
      <c r="R2670" s="5" t="s">
        <v>27</v>
      </c>
      <c r="S2670" s="5">
        <v>71</v>
      </c>
      <c r="T2670" s="5" t="s">
        <v>22</v>
      </c>
      <c r="U2670" s="5" t="s">
        <v>23</v>
      </c>
      <c r="V2670" s="5" t="s">
        <v>24</v>
      </c>
      <c r="W2670" s="12">
        <v>120</v>
      </c>
      <c r="X2670" s="7">
        <f t="shared" si="168"/>
        <v>0.31</v>
      </c>
      <c r="Y2670" s="5">
        <f t="shared" si="169"/>
        <v>82.8</v>
      </c>
      <c r="AI2670" t="e">
        <f>VLOOKUP(A2670,NP!$A:$B,2,FALSE)</f>
        <v>#N/A</v>
      </c>
      <c r="AJ2670">
        <f t="shared" si="170"/>
        <v>0</v>
      </c>
      <c r="AK2670">
        <f>VLOOKUP(F2670,Kondition!$B$4:$AG$31,9,FALSE)*100</f>
        <v>31</v>
      </c>
      <c r="AL2670" t="e">
        <f t="shared" si="171"/>
        <v>#REF!</v>
      </c>
      <c r="AM2670">
        <v>16</v>
      </c>
    </row>
    <row r="2671" spans="1:39" x14ac:dyDescent="0.3">
      <c r="A2671" s="5">
        <v>10066084</v>
      </c>
      <c r="B2671" s="6">
        <v>5452000816269</v>
      </c>
      <c r="C2671" s="5" t="s">
        <v>76</v>
      </c>
      <c r="D2671" s="5" t="s">
        <v>899</v>
      </c>
      <c r="E2671" s="12">
        <v>135</v>
      </c>
      <c r="F2671" s="5" t="s">
        <v>52</v>
      </c>
      <c r="G2671" s="5">
        <v>1955516</v>
      </c>
      <c r="H2671" s="36" t="s">
        <v>76</v>
      </c>
      <c r="I2671" s="5">
        <v>195</v>
      </c>
      <c r="J2671" s="5">
        <v>55</v>
      </c>
      <c r="K2671" s="5">
        <v>16</v>
      </c>
      <c r="L2671" s="5" t="s">
        <v>898</v>
      </c>
      <c r="M2671" s="5">
        <v>87</v>
      </c>
      <c r="N2671" s="5"/>
      <c r="O2671" s="5" t="s">
        <v>33</v>
      </c>
      <c r="P2671" s="5"/>
      <c r="Q2671" s="5" t="s">
        <v>21</v>
      </c>
      <c r="R2671" s="5" t="s">
        <v>27</v>
      </c>
      <c r="S2671" s="5">
        <v>72</v>
      </c>
      <c r="T2671" s="5" t="s">
        <v>22</v>
      </c>
      <c r="U2671" s="5" t="s">
        <v>23</v>
      </c>
      <c r="V2671" s="5" t="s">
        <v>24</v>
      </c>
      <c r="W2671" s="12">
        <v>135</v>
      </c>
      <c r="X2671" s="7">
        <f t="shared" si="168"/>
        <v>0.31</v>
      </c>
      <c r="Y2671" s="5">
        <f t="shared" si="169"/>
        <v>93.149999999999991</v>
      </c>
      <c r="AI2671" t="e">
        <f>VLOOKUP(A2671,NP!$A:$B,2,FALSE)</f>
        <v>#N/A</v>
      </c>
      <c r="AJ2671">
        <f t="shared" si="170"/>
        <v>0</v>
      </c>
      <c r="AK2671">
        <f>VLOOKUP(F2671,Kondition!$B$4:$AG$31,12,FALSE)*100</f>
        <v>31</v>
      </c>
      <c r="AL2671" t="e">
        <f t="shared" si="171"/>
        <v>#REF!</v>
      </c>
      <c r="AM2671">
        <v>16</v>
      </c>
    </row>
    <row r="2672" spans="1:39" x14ac:dyDescent="0.3">
      <c r="A2672" s="5">
        <v>10066085</v>
      </c>
      <c r="B2672" s="6">
        <v>5452000816245</v>
      </c>
      <c r="C2672" s="5" t="s">
        <v>76</v>
      </c>
      <c r="D2672" s="5" t="s">
        <v>900</v>
      </c>
      <c r="E2672" s="12">
        <v>95</v>
      </c>
      <c r="F2672" s="5" t="s">
        <v>52</v>
      </c>
      <c r="G2672" s="5">
        <v>1856515</v>
      </c>
      <c r="H2672" s="36" t="s">
        <v>76</v>
      </c>
      <c r="I2672" s="5">
        <v>185</v>
      </c>
      <c r="J2672" s="5">
        <v>65</v>
      </c>
      <c r="K2672" s="5">
        <v>15</v>
      </c>
      <c r="L2672" s="5" t="s">
        <v>898</v>
      </c>
      <c r="M2672" s="5">
        <v>92</v>
      </c>
      <c r="N2672" s="5"/>
      <c r="O2672" s="5" t="s">
        <v>33</v>
      </c>
      <c r="P2672" s="5"/>
      <c r="Q2672" s="5" t="s">
        <v>21</v>
      </c>
      <c r="R2672" s="5" t="s">
        <v>27</v>
      </c>
      <c r="S2672" s="5">
        <v>71</v>
      </c>
      <c r="T2672" s="5" t="s">
        <v>22</v>
      </c>
      <c r="U2672" s="5" t="s">
        <v>23</v>
      </c>
      <c r="V2672" s="5" t="s">
        <v>24</v>
      </c>
      <c r="W2672" s="12">
        <v>95</v>
      </c>
      <c r="X2672" s="7">
        <f t="shared" si="168"/>
        <v>0.31</v>
      </c>
      <c r="Y2672" s="5">
        <f t="shared" si="169"/>
        <v>65.55</v>
      </c>
      <c r="AI2672" t="e">
        <f>VLOOKUP(A2672,NP!$A:$B,2,FALSE)</f>
        <v>#N/A</v>
      </c>
      <c r="AJ2672">
        <f t="shared" si="170"/>
        <v>0</v>
      </c>
      <c r="AK2672">
        <f>VLOOKUP(F2672,Kondition!$B$4:$AG$31,9,FALSE)*100</f>
        <v>31</v>
      </c>
      <c r="AL2672" t="e">
        <f t="shared" si="171"/>
        <v>#REF!</v>
      </c>
      <c r="AM2672">
        <v>16</v>
      </c>
    </row>
    <row r="2673" spans="1:39" x14ac:dyDescent="0.3">
      <c r="A2673" s="5">
        <v>10066086</v>
      </c>
      <c r="B2673" s="6">
        <v>5452000816238</v>
      </c>
      <c r="C2673" s="5" t="s">
        <v>76</v>
      </c>
      <c r="D2673" s="5" t="s">
        <v>901</v>
      </c>
      <c r="E2673" s="12">
        <v>83.5</v>
      </c>
      <c r="F2673" s="5" t="s">
        <v>52</v>
      </c>
      <c r="G2673" s="5">
        <v>1856515</v>
      </c>
      <c r="H2673" s="36" t="s">
        <v>76</v>
      </c>
      <c r="I2673" s="5">
        <v>185</v>
      </c>
      <c r="J2673" s="5">
        <v>65</v>
      </c>
      <c r="K2673" s="5">
        <v>15</v>
      </c>
      <c r="L2673" s="5" t="s">
        <v>898</v>
      </c>
      <c r="M2673" s="5">
        <v>88</v>
      </c>
      <c r="N2673" s="5"/>
      <c r="O2673" s="5" t="s">
        <v>33</v>
      </c>
      <c r="P2673" s="5"/>
      <c r="Q2673" s="5" t="s">
        <v>21</v>
      </c>
      <c r="R2673" s="5" t="s">
        <v>27</v>
      </c>
      <c r="S2673" s="5">
        <v>71</v>
      </c>
      <c r="T2673" s="5" t="s">
        <v>22</v>
      </c>
      <c r="U2673" s="5" t="s">
        <v>23</v>
      </c>
      <c r="V2673" s="5" t="s">
        <v>24</v>
      </c>
      <c r="W2673" s="12">
        <v>83.5</v>
      </c>
      <c r="X2673" s="7">
        <f t="shared" si="168"/>
        <v>0.31</v>
      </c>
      <c r="Y2673" s="5">
        <f t="shared" si="169"/>
        <v>57.614999999999995</v>
      </c>
      <c r="AI2673" t="e">
        <f>VLOOKUP(A2673,NP!$A:$B,2,FALSE)</f>
        <v>#N/A</v>
      </c>
      <c r="AJ2673">
        <f t="shared" si="170"/>
        <v>0</v>
      </c>
      <c r="AK2673">
        <f>VLOOKUP(F2673,Kondition!$B$4:$AG$31,9,FALSE)*100</f>
        <v>31</v>
      </c>
      <c r="AL2673" t="e">
        <f t="shared" si="171"/>
        <v>#REF!</v>
      </c>
      <c r="AM2673">
        <v>16</v>
      </c>
    </row>
    <row r="2674" spans="1:39" x14ac:dyDescent="0.3">
      <c r="A2674" s="5">
        <v>10066087</v>
      </c>
      <c r="B2674" s="6">
        <v>5452000816252</v>
      </c>
      <c r="C2674" s="5" t="s">
        <v>76</v>
      </c>
      <c r="D2674" s="5" t="s">
        <v>902</v>
      </c>
      <c r="E2674" s="12">
        <v>137</v>
      </c>
      <c r="F2674" s="5" t="s">
        <v>52</v>
      </c>
      <c r="G2674" s="5">
        <v>1955516</v>
      </c>
      <c r="H2674" s="36" t="s">
        <v>76</v>
      </c>
      <c r="I2674" s="5">
        <v>195</v>
      </c>
      <c r="J2674" s="5">
        <v>55</v>
      </c>
      <c r="K2674" s="5">
        <v>16</v>
      </c>
      <c r="L2674" s="5" t="s">
        <v>898</v>
      </c>
      <c r="M2674" s="5">
        <v>87</v>
      </c>
      <c r="N2674" s="5"/>
      <c r="O2674" s="5" t="s">
        <v>19</v>
      </c>
      <c r="P2674" s="5"/>
      <c r="Q2674" s="5" t="s">
        <v>21</v>
      </c>
      <c r="R2674" s="5" t="s">
        <v>27</v>
      </c>
      <c r="S2674" s="5">
        <v>72</v>
      </c>
      <c r="T2674" s="5" t="s">
        <v>22</v>
      </c>
      <c r="U2674" s="5" t="s">
        <v>23</v>
      </c>
      <c r="V2674" s="5" t="s">
        <v>24</v>
      </c>
      <c r="W2674" s="12">
        <v>137</v>
      </c>
      <c r="X2674" s="7">
        <f t="shared" si="168"/>
        <v>0.31</v>
      </c>
      <c r="Y2674" s="5">
        <f t="shared" si="169"/>
        <v>94.529999999999987</v>
      </c>
      <c r="AI2674" t="e">
        <f>VLOOKUP(A2674,NP!$A:$B,2,FALSE)</f>
        <v>#N/A</v>
      </c>
      <c r="AJ2674">
        <f t="shared" si="170"/>
        <v>0</v>
      </c>
      <c r="AK2674">
        <f>VLOOKUP(F2674,Kondition!$B$4:$AG$31,12,FALSE)*100</f>
        <v>31</v>
      </c>
      <c r="AL2674" t="e">
        <f t="shared" si="171"/>
        <v>#REF!</v>
      </c>
      <c r="AM2674">
        <v>16</v>
      </c>
    </row>
    <row r="2675" spans="1:39" x14ac:dyDescent="0.3">
      <c r="A2675" s="5">
        <v>10066088</v>
      </c>
      <c r="B2675" s="6">
        <v>5452000816221</v>
      </c>
      <c r="C2675" s="5" t="s">
        <v>76</v>
      </c>
      <c r="D2675" s="5" t="s">
        <v>903</v>
      </c>
      <c r="E2675" s="12">
        <v>95.5</v>
      </c>
      <c r="F2675" s="5" t="s">
        <v>52</v>
      </c>
      <c r="G2675" s="5">
        <v>1856514</v>
      </c>
      <c r="H2675" s="36" t="s">
        <v>76</v>
      </c>
      <c r="I2675" s="5">
        <v>185</v>
      </c>
      <c r="J2675" s="5">
        <v>65</v>
      </c>
      <c r="K2675" s="5">
        <v>14</v>
      </c>
      <c r="L2675" s="5" t="s">
        <v>898</v>
      </c>
      <c r="M2675" s="5">
        <v>86</v>
      </c>
      <c r="N2675" s="5"/>
      <c r="O2675" s="5" t="s">
        <v>33</v>
      </c>
      <c r="P2675" s="5"/>
      <c r="Q2675" s="5" t="s">
        <v>26</v>
      </c>
      <c r="R2675" s="5" t="s">
        <v>27</v>
      </c>
      <c r="S2675" s="5">
        <v>71</v>
      </c>
      <c r="T2675" s="5" t="s">
        <v>22</v>
      </c>
      <c r="U2675" s="5" t="s">
        <v>23</v>
      </c>
      <c r="V2675" s="5" t="s">
        <v>24</v>
      </c>
      <c r="W2675" s="12">
        <v>95.5</v>
      </c>
      <c r="X2675" s="7">
        <f t="shared" si="168"/>
        <v>0.31</v>
      </c>
      <c r="Y2675" s="5">
        <f t="shared" si="169"/>
        <v>65.894999999999996</v>
      </c>
      <c r="AI2675" t="e">
        <f>VLOOKUP(A2675,NP!$A:$B,2,FALSE)</f>
        <v>#N/A</v>
      </c>
      <c r="AJ2675">
        <f t="shared" si="170"/>
        <v>0</v>
      </c>
      <c r="AK2675">
        <f>VLOOKUP(F2675,Kondition!$B$4:$AG$31,6,FALSE)*100</f>
        <v>31</v>
      </c>
      <c r="AL2675" t="e">
        <f t="shared" si="171"/>
        <v>#REF!</v>
      </c>
      <c r="AM2675">
        <v>16</v>
      </c>
    </row>
    <row r="2676" spans="1:39" x14ac:dyDescent="0.3">
      <c r="A2676" s="5">
        <v>10066092</v>
      </c>
      <c r="B2676" s="6">
        <v>5452000816214</v>
      </c>
      <c r="C2676" s="5" t="s">
        <v>76</v>
      </c>
      <c r="D2676" s="5" t="s">
        <v>904</v>
      </c>
      <c r="E2676" s="12">
        <v>93.5</v>
      </c>
      <c r="F2676" s="5" t="s">
        <v>52</v>
      </c>
      <c r="G2676" s="5">
        <v>1856015</v>
      </c>
      <c r="H2676" s="36" t="s">
        <v>76</v>
      </c>
      <c r="I2676" s="5">
        <v>185</v>
      </c>
      <c r="J2676" s="5">
        <v>60</v>
      </c>
      <c r="K2676" s="5">
        <v>15</v>
      </c>
      <c r="L2676" s="5" t="s">
        <v>898</v>
      </c>
      <c r="M2676" s="5">
        <v>88</v>
      </c>
      <c r="N2676" s="5"/>
      <c r="O2676" s="5" t="s">
        <v>33</v>
      </c>
      <c r="P2676" s="5"/>
      <c r="Q2676" s="5" t="s">
        <v>26</v>
      </c>
      <c r="R2676" s="5" t="s">
        <v>27</v>
      </c>
      <c r="S2676" s="5">
        <v>71</v>
      </c>
      <c r="T2676" s="5" t="s">
        <v>22</v>
      </c>
      <c r="U2676" s="5" t="s">
        <v>23</v>
      </c>
      <c r="V2676" s="5" t="s">
        <v>24</v>
      </c>
      <c r="W2676" s="12">
        <v>93.5</v>
      </c>
      <c r="X2676" s="7">
        <f t="shared" si="168"/>
        <v>0.31</v>
      </c>
      <c r="Y2676" s="5">
        <f t="shared" si="169"/>
        <v>64.515000000000001</v>
      </c>
      <c r="AI2676" t="e">
        <f>VLOOKUP(A2676,NP!$A:$B,2,FALSE)</f>
        <v>#N/A</v>
      </c>
      <c r="AJ2676">
        <f t="shared" si="170"/>
        <v>0</v>
      </c>
      <c r="AK2676">
        <f>VLOOKUP(F2676,Kondition!$B$4:$AG$31,9,FALSE)*100</f>
        <v>31</v>
      </c>
      <c r="AL2676" t="e">
        <f t="shared" si="171"/>
        <v>#REF!</v>
      </c>
      <c r="AM2676">
        <v>16</v>
      </c>
    </row>
    <row r="2677" spans="1:39" x14ac:dyDescent="0.3">
      <c r="A2677" s="5">
        <v>10066093</v>
      </c>
      <c r="B2677" s="6">
        <v>5452000815996</v>
      </c>
      <c r="C2677" s="5" t="s">
        <v>76</v>
      </c>
      <c r="D2677" s="5" t="s">
        <v>905</v>
      </c>
      <c r="E2677" s="12">
        <v>91.5</v>
      </c>
      <c r="F2677" s="5" t="s">
        <v>52</v>
      </c>
      <c r="G2677" s="5">
        <v>1856014</v>
      </c>
      <c r="H2677" s="36" t="s">
        <v>76</v>
      </c>
      <c r="I2677" s="5">
        <v>185</v>
      </c>
      <c r="J2677" s="5">
        <v>60</v>
      </c>
      <c r="K2677" s="5">
        <v>14</v>
      </c>
      <c r="L2677" s="5" t="s">
        <v>898</v>
      </c>
      <c r="M2677" s="5">
        <v>82</v>
      </c>
      <c r="N2677" s="5"/>
      <c r="O2677" s="5" t="s">
        <v>33</v>
      </c>
      <c r="P2677" s="5"/>
      <c r="Q2677" s="5" t="s">
        <v>26</v>
      </c>
      <c r="R2677" s="5" t="s">
        <v>27</v>
      </c>
      <c r="S2677" s="5">
        <v>69</v>
      </c>
      <c r="T2677" s="5" t="s">
        <v>22</v>
      </c>
      <c r="U2677" s="5" t="s">
        <v>23</v>
      </c>
      <c r="V2677" s="5" t="s">
        <v>24</v>
      </c>
      <c r="W2677" s="12">
        <v>91.5</v>
      </c>
      <c r="X2677" s="7">
        <f t="shared" si="168"/>
        <v>0.31</v>
      </c>
      <c r="Y2677" s="5">
        <f t="shared" si="169"/>
        <v>63.134999999999998</v>
      </c>
      <c r="AI2677" t="e">
        <f>VLOOKUP(A2677,NP!$A:$B,2,FALSE)</f>
        <v>#N/A</v>
      </c>
      <c r="AJ2677">
        <f t="shared" si="170"/>
        <v>0</v>
      </c>
      <c r="AK2677">
        <f>VLOOKUP(F2677,Kondition!$B$4:$AG$31,6,FALSE)*100</f>
        <v>31</v>
      </c>
      <c r="AL2677" t="e">
        <f t="shared" si="171"/>
        <v>#REF!</v>
      </c>
      <c r="AM2677">
        <v>16</v>
      </c>
    </row>
    <row r="2678" spans="1:39" x14ac:dyDescent="0.3">
      <c r="A2678" s="5">
        <v>10066094</v>
      </c>
      <c r="B2678" s="6">
        <v>5452000815972</v>
      </c>
      <c r="C2678" s="5" t="s">
        <v>76</v>
      </c>
      <c r="D2678" s="5" t="s">
        <v>906</v>
      </c>
      <c r="E2678" s="12">
        <v>105</v>
      </c>
      <c r="F2678" s="5" t="s">
        <v>52</v>
      </c>
      <c r="G2678" s="5">
        <v>1757014</v>
      </c>
      <c r="H2678" s="36" t="s">
        <v>76</v>
      </c>
      <c r="I2678" s="5">
        <v>175</v>
      </c>
      <c r="J2678" s="5">
        <v>70</v>
      </c>
      <c r="K2678" s="5">
        <v>14</v>
      </c>
      <c r="L2678" s="5" t="s">
        <v>898</v>
      </c>
      <c r="M2678" s="5">
        <v>88</v>
      </c>
      <c r="N2678" s="5"/>
      <c r="O2678" s="5" t="s">
        <v>33</v>
      </c>
      <c r="P2678" s="5"/>
      <c r="Q2678" s="5" t="s">
        <v>21</v>
      </c>
      <c r="R2678" s="5" t="s">
        <v>27</v>
      </c>
      <c r="S2678" s="5">
        <v>71</v>
      </c>
      <c r="T2678" s="5" t="s">
        <v>22</v>
      </c>
      <c r="U2678" s="5" t="s">
        <v>23</v>
      </c>
      <c r="V2678" s="5" t="s">
        <v>24</v>
      </c>
      <c r="W2678" s="12">
        <v>105</v>
      </c>
      <c r="X2678" s="7">
        <f t="shared" si="168"/>
        <v>0.31</v>
      </c>
      <c r="Y2678" s="5">
        <f t="shared" si="169"/>
        <v>72.449999999999989</v>
      </c>
      <c r="AI2678" t="e">
        <f>VLOOKUP(A2678,NP!$A:$B,2,FALSE)</f>
        <v>#N/A</v>
      </c>
      <c r="AJ2678">
        <f t="shared" si="170"/>
        <v>0</v>
      </c>
      <c r="AK2678">
        <f>VLOOKUP(F2678,Kondition!$B$4:$AG$31,6,FALSE)*100</f>
        <v>31</v>
      </c>
      <c r="AL2678" t="e">
        <f t="shared" si="171"/>
        <v>#REF!</v>
      </c>
      <c r="AM2678">
        <v>16</v>
      </c>
    </row>
    <row r="2679" spans="1:39" x14ac:dyDescent="0.3">
      <c r="A2679" s="5">
        <v>10066095</v>
      </c>
      <c r="B2679" s="6">
        <v>5452000816276</v>
      </c>
      <c r="C2679" s="5" t="s">
        <v>76</v>
      </c>
      <c r="D2679" s="5" t="s">
        <v>907</v>
      </c>
      <c r="E2679" s="12">
        <v>146.5</v>
      </c>
      <c r="F2679" s="5" t="s">
        <v>52</v>
      </c>
      <c r="G2679" s="5">
        <v>1955516</v>
      </c>
      <c r="H2679" s="36" t="s">
        <v>76</v>
      </c>
      <c r="I2679" s="5">
        <v>195</v>
      </c>
      <c r="J2679" s="5">
        <v>55</v>
      </c>
      <c r="K2679" s="5">
        <v>16</v>
      </c>
      <c r="L2679" s="5" t="s">
        <v>898</v>
      </c>
      <c r="M2679" s="5">
        <v>91</v>
      </c>
      <c r="N2679" s="5"/>
      <c r="O2679" s="5" t="s">
        <v>19</v>
      </c>
      <c r="P2679" s="5"/>
      <c r="Q2679" s="5" t="s">
        <v>21</v>
      </c>
      <c r="R2679" s="5" t="s">
        <v>27</v>
      </c>
      <c r="S2679" s="5">
        <v>72</v>
      </c>
      <c r="T2679" s="5" t="s">
        <v>22</v>
      </c>
      <c r="U2679" s="5" t="s">
        <v>23</v>
      </c>
      <c r="V2679" s="5" t="s">
        <v>24</v>
      </c>
      <c r="W2679" s="12">
        <v>146.5</v>
      </c>
      <c r="X2679" s="7">
        <f t="shared" si="168"/>
        <v>0.31</v>
      </c>
      <c r="Y2679" s="5">
        <f t="shared" si="169"/>
        <v>101.08499999999999</v>
      </c>
      <c r="AI2679" t="e">
        <f>VLOOKUP(A2679,NP!$A:$B,2,FALSE)</f>
        <v>#N/A</v>
      </c>
      <c r="AJ2679">
        <f t="shared" si="170"/>
        <v>0</v>
      </c>
      <c r="AK2679">
        <f>VLOOKUP(F2679,Kondition!$B$4:$AG$31,12,FALSE)*100</f>
        <v>31</v>
      </c>
      <c r="AL2679" t="e">
        <f t="shared" si="171"/>
        <v>#REF!</v>
      </c>
      <c r="AM2679">
        <v>16</v>
      </c>
    </row>
    <row r="2680" spans="1:39" x14ac:dyDescent="0.3">
      <c r="A2680" s="5">
        <v>10066096</v>
      </c>
      <c r="B2680" s="6">
        <v>5452000816399</v>
      </c>
      <c r="C2680" s="5" t="s">
        <v>76</v>
      </c>
      <c r="D2680" s="5" t="s">
        <v>908</v>
      </c>
      <c r="E2680" s="12">
        <v>147</v>
      </c>
      <c r="F2680" s="5" t="s">
        <v>52</v>
      </c>
      <c r="G2680" s="5">
        <v>2056515</v>
      </c>
      <c r="H2680" s="36" t="s">
        <v>76</v>
      </c>
      <c r="I2680" s="5">
        <v>205</v>
      </c>
      <c r="J2680" s="5">
        <v>65</v>
      </c>
      <c r="K2680" s="5">
        <v>15</v>
      </c>
      <c r="L2680" s="5" t="s">
        <v>898</v>
      </c>
      <c r="M2680" s="5">
        <v>94</v>
      </c>
      <c r="N2680" s="5"/>
      <c r="O2680" s="5" t="s">
        <v>19</v>
      </c>
      <c r="P2680" s="5"/>
      <c r="Q2680" s="5" t="s">
        <v>21</v>
      </c>
      <c r="R2680" s="5" t="s">
        <v>27</v>
      </c>
      <c r="S2680" s="5">
        <v>71</v>
      </c>
      <c r="T2680" s="5" t="s">
        <v>22</v>
      </c>
      <c r="U2680" s="5" t="s">
        <v>23</v>
      </c>
      <c r="V2680" s="5" t="s">
        <v>24</v>
      </c>
      <c r="W2680" s="12">
        <v>147</v>
      </c>
      <c r="X2680" s="7">
        <f t="shared" si="168"/>
        <v>0.31</v>
      </c>
      <c r="Y2680" s="5">
        <f t="shared" si="169"/>
        <v>101.42999999999999</v>
      </c>
      <c r="AI2680" t="e">
        <f>VLOOKUP(A2680,NP!$A:$B,2,FALSE)</f>
        <v>#N/A</v>
      </c>
      <c r="AJ2680">
        <f t="shared" si="170"/>
        <v>0</v>
      </c>
      <c r="AK2680">
        <f>VLOOKUP(F2680,Kondition!$B$4:$AG$31,9,FALSE)*100</f>
        <v>31</v>
      </c>
      <c r="AL2680" t="e">
        <f t="shared" si="171"/>
        <v>#REF!</v>
      </c>
      <c r="AM2680">
        <v>16</v>
      </c>
    </row>
    <row r="2681" spans="1:39" x14ac:dyDescent="0.3">
      <c r="A2681" s="5">
        <v>10066107</v>
      </c>
      <c r="B2681" s="6">
        <v>5452000674524</v>
      </c>
      <c r="C2681" s="5" t="s">
        <v>76</v>
      </c>
      <c r="D2681" s="5" t="s">
        <v>909</v>
      </c>
      <c r="E2681" s="12">
        <v>192</v>
      </c>
      <c r="F2681" s="5" t="s">
        <v>52</v>
      </c>
      <c r="G2681" s="5">
        <v>1955520</v>
      </c>
      <c r="H2681" s="36" t="s">
        <v>76</v>
      </c>
      <c r="I2681" s="5">
        <v>195</v>
      </c>
      <c r="J2681" s="5">
        <v>55</v>
      </c>
      <c r="K2681" s="5">
        <v>20</v>
      </c>
      <c r="L2681" s="5" t="s">
        <v>910</v>
      </c>
      <c r="M2681" s="5">
        <v>95</v>
      </c>
      <c r="N2681" s="5"/>
      <c r="O2681" s="5" t="s">
        <v>19</v>
      </c>
      <c r="P2681" s="5"/>
      <c r="Q2681" s="5" t="s">
        <v>21</v>
      </c>
      <c r="R2681" s="5" t="s">
        <v>27</v>
      </c>
      <c r="S2681" s="5">
        <v>68</v>
      </c>
      <c r="T2681" s="5" t="s">
        <v>35</v>
      </c>
      <c r="U2681" s="5" t="s">
        <v>23</v>
      </c>
      <c r="V2681" s="5" t="s">
        <v>24</v>
      </c>
      <c r="W2681" s="12">
        <v>192</v>
      </c>
      <c r="X2681" s="7">
        <f t="shared" si="168"/>
        <v>0.35</v>
      </c>
      <c r="Y2681" s="5">
        <f t="shared" si="169"/>
        <v>124.80000000000001</v>
      </c>
      <c r="AI2681" t="e">
        <f>VLOOKUP(A2681,NP!$A:$B,2,FALSE)</f>
        <v>#N/A</v>
      </c>
      <c r="AJ2681">
        <f t="shared" si="170"/>
        <v>0</v>
      </c>
      <c r="AK2681">
        <f>VLOOKUP(F2681,Kondition!$B$4:$AG$309,24,FALSE)*100</f>
        <v>35</v>
      </c>
      <c r="AL2681" t="e">
        <f t="shared" si="171"/>
        <v>#REF!</v>
      </c>
      <c r="AM2681">
        <v>19</v>
      </c>
    </row>
    <row r="2682" spans="1:39" x14ac:dyDescent="0.3">
      <c r="A2682" s="5">
        <v>10372667</v>
      </c>
      <c r="B2682" s="6">
        <v>4250427422831</v>
      </c>
      <c r="C2682" s="5" t="s">
        <v>77</v>
      </c>
      <c r="D2682" s="5" t="s">
        <v>2955</v>
      </c>
      <c r="E2682" s="12">
        <v>216.3</v>
      </c>
      <c r="F2682" s="5" t="s">
        <v>68</v>
      </c>
      <c r="G2682" s="5">
        <v>2455018</v>
      </c>
      <c r="H2682" s="36" t="s">
        <v>77</v>
      </c>
      <c r="I2682" s="5">
        <v>245</v>
      </c>
      <c r="J2682" s="5">
        <v>50</v>
      </c>
      <c r="K2682" s="5">
        <v>18</v>
      </c>
      <c r="L2682" s="5" t="s">
        <v>2848</v>
      </c>
      <c r="M2682" s="5">
        <v>100</v>
      </c>
      <c r="N2682" s="5"/>
      <c r="O2682" s="5" t="s">
        <v>19</v>
      </c>
      <c r="P2682" s="5" t="s">
        <v>45</v>
      </c>
      <c r="Q2682" s="5" t="s">
        <v>20</v>
      </c>
      <c r="R2682" s="5" t="s">
        <v>21</v>
      </c>
      <c r="S2682" s="5">
        <v>70</v>
      </c>
      <c r="T2682" s="5" t="s">
        <v>22</v>
      </c>
      <c r="U2682" s="5" t="s">
        <v>23</v>
      </c>
      <c r="V2682" s="5" t="s">
        <v>24</v>
      </c>
      <c r="W2682" s="12">
        <v>216.3</v>
      </c>
      <c r="X2682" s="7" t="str">
        <f t="shared" si="168"/>
        <v>NP</v>
      </c>
      <c r="Y2682" s="5">
        <f t="shared" si="169"/>
        <v>146.5</v>
      </c>
      <c r="AI2682">
        <f>VLOOKUP(A2682,NP!$A:$B,2,FALSE)</f>
        <v>146.5</v>
      </c>
      <c r="AJ2682">
        <f t="shared" si="170"/>
        <v>146.5</v>
      </c>
      <c r="AK2682">
        <f>VLOOKUP(F2682,Kondition!$B$4:$AG$31,18,FALSE)*100</f>
        <v>30</v>
      </c>
      <c r="AL2682" t="e">
        <f t="shared" si="171"/>
        <v>#REF!</v>
      </c>
      <c r="AM2682">
        <v>17</v>
      </c>
    </row>
    <row r="2683" spans="1:39" x14ac:dyDescent="0.3">
      <c r="A2683" s="5">
        <v>10372668</v>
      </c>
      <c r="B2683" s="6">
        <v>4250427422848</v>
      </c>
      <c r="C2683" s="5" t="s">
        <v>77</v>
      </c>
      <c r="D2683" s="5" t="s">
        <v>2956</v>
      </c>
      <c r="E2683" s="12">
        <v>187.2</v>
      </c>
      <c r="F2683" s="5" t="s">
        <v>68</v>
      </c>
      <c r="G2683" s="5">
        <v>2454518</v>
      </c>
      <c r="H2683" s="36" t="s">
        <v>77</v>
      </c>
      <c r="I2683" s="5">
        <v>245</v>
      </c>
      <c r="J2683" s="5">
        <v>45</v>
      </c>
      <c r="K2683" s="5">
        <v>18</v>
      </c>
      <c r="L2683" s="5" t="s">
        <v>2848</v>
      </c>
      <c r="M2683" s="5">
        <v>100</v>
      </c>
      <c r="N2683" s="5"/>
      <c r="O2683" s="5" t="s">
        <v>25</v>
      </c>
      <c r="P2683" s="5" t="s">
        <v>45</v>
      </c>
      <c r="Q2683" s="5" t="s">
        <v>20</v>
      </c>
      <c r="R2683" s="5" t="s">
        <v>26</v>
      </c>
      <c r="S2683" s="5">
        <v>71</v>
      </c>
      <c r="T2683" s="5" t="s">
        <v>22</v>
      </c>
      <c r="U2683" s="5" t="s">
        <v>23</v>
      </c>
      <c r="V2683" s="5" t="s">
        <v>24</v>
      </c>
      <c r="W2683" s="12">
        <v>187.2</v>
      </c>
      <c r="X2683" s="7">
        <f t="shared" si="168"/>
        <v>0.3</v>
      </c>
      <c r="Y2683" s="5">
        <f t="shared" si="169"/>
        <v>131.04</v>
      </c>
      <c r="AI2683" t="e">
        <f>VLOOKUP(A2683,NP!$A:$B,2,FALSE)</f>
        <v>#N/A</v>
      </c>
      <c r="AJ2683">
        <f t="shared" si="170"/>
        <v>0</v>
      </c>
      <c r="AK2683">
        <f>VLOOKUP(F2683,Kondition!$B$4:$AG$31,18,FALSE)*100</f>
        <v>30</v>
      </c>
      <c r="AL2683" t="e">
        <f t="shared" si="171"/>
        <v>#REF!</v>
      </c>
      <c r="AM2683">
        <v>17</v>
      </c>
    </row>
    <row r="2684" spans="1:39" x14ac:dyDescent="0.3">
      <c r="A2684" s="5">
        <v>10066214</v>
      </c>
      <c r="B2684" s="6">
        <v>5452000704498</v>
      </c>
      <c r="C2684" s="5" t="s">
        <v>76</v>
      </c>
      <c r="D2684" s="5" t="s">
        <v>911</v>
      </c>
      <c r="E2684" s="12">
        <v>156.5</v>
      </c>
      <c r="F2684" s="5" t="s">
        <v>52</v>
      </c>
      <c r="G2684" s="5">
        <v>2056516</v>
      </c>
      <c r="H2684" s="36" t="s">
        <v>76</v>
      </c>
      <c r="I2684" s="5">
        <v>205</v>
      </c>
      <c r="J2684" s="5">
        <v>65</v>
      </c>
      <c r="K2684" s="5">
        <v>16</v>
      </c>
      <c r="L2684" s="5" t="s">
        <v>791</v>
      </c>
      <c r="M2684" s="5">
        <v>95</v>
      </c>
      <c r="N2684" s="5"/>
      <c r="O2684" s="5" t="s">
        <v>19</v>
      </c>
      <c r="P2684" s="5"/>
      <c r="Q2684" s="5" t="s">
        <v>27</v>
      </c>
      <c r="R2684" s="5" t="s">
        <v>27</v>
      </c>
      <c r="S2684" s="5">
        <v>70</v>
      </c>
      <c r="T2684" s="5" t="s">
        <v>22</v>
      </c>
      <c r="U2684" s="5" t="s">
        <v>23</v>
      </c>
      <c r="V2684" s="5" t="s">
        <v>24</v>
      </c>
      <c r="W2684" s="12">
        <v>156.5</v>
      </c>
      <c r="X2684" s="7">
        <f t="shared" si="168"/>
        <v>0.31</v>
      </c>
      <c r="Y2684" s="5">
        <f t="shared" si="169"/>
        <v>107.98499999999999</v>
      </c>
      <c r="AI2684" t="e">
        <f>VLOOKUP(A2684,NP!$A:$B,2,FALSE)</f>
        <v>#N/A</v>
      </c>
      <c r="AJ2684">
        <f t="shared" si="170"/>
        <v>0</v>
      </c>
      <c r="AK2684">
        <f>VLOOKUP(F2684,Kondition!$B$4:$AG$31,12,FALSE)*100</f>
        <v>31</v>
      </c>
      <c r="AL2684" t="e">
        <f t="shared" si="171"/>
        <v>#REF!</v>
      </c>
      <c r="AM2684">
        <v>16</v>
      </c>
    </row>
    <row r="2685" spans="1:39" x14ac:dyDescent="0.3">
      <c r="A2685" s="5">
        <v>10066366</v>
      </c>
      <c r="B2685" s="6">
        <v>5452000703194</v>
      </c>
      <c r="C2685" s="5" t="s">
        <v>76</v>
      </c>
      <c r="D2685" s="5" t="s">
        <v>912</v>
      </c>
      <c r="E2685" s="12">
        <v>125</v>
      </c>
      <c r="F2685" s="5" t="s">
        <v>52</v>
      </c>
      <c r="G2685" s="5">
        <v>1956015</v>
      </c>
      <c r="H2685" s="36" t="s">
        <v>76</v>
      </c>
      <c r="I2685" s="5">
        <v>195</v>
      </c>
      <c r="J2685" s="5">
        <v>60</v>
      </c>
      <c r="K2685" s="5">
        <v>15</v>
      </c>
      <c r="L2685" s="5" t="s">
        <v>776</v>
      </c>
      <c r="M2685" s="5">
        <v>88</v>
      </c>
      <c r="N2685" s="5"/>
      <c r="O2685" s="5" t="s">
        <v>25</v>
      </c>
      <c r="P2685" s="5"/>
      <c r="Q2685" s="5" t="s">
        <v>26</v>
      </c>
      <c r="R2685" s="5" t="s">
        <v>27</v>
      </c>
      <c r="S2685" s="5">
        <v>70</v>
      </c>
      <c r="T2685" s="5" t="s">
        <v>22</v>
      </c>
      <c r="U2685" s="5" t="s">
        <v>23</v>
      </c>
      <c r="V2685" s="5" t="s">
        <v>24</v>
      </c>
      <c r="W2685" s="12">
        <v>125</v>
      </c>
      <c r="X2685" s="7">
        <f t="shared" si="168"/>
        <v>0.31</v>
      </c>
      <c r="Y2685" s="5">
        <f t="shared" si="169"/>
        <v>86.25</v>
      </c>
      <c r="AI2685" t="e">
        <f>VLOOKUP(A2685,NP!$A:$B,2,FALSE)</f>
        <v>#N/A</v>
      </c>
      <c r="AJ2685">
        <f t="shared" si="170"/>
        <v>0</v>
      </c>
      <c r="AK2685">
        <f>VLOOKUP(F2685,Kondition!$B$4:$AG$31,9,FALSE)*100</f>
        <v>31</v>
      </c>
      <c r="AL2685" t="e">
        <f t="shared" si="171"/>
        <v>#REF!</v>
      </c>
      <c r="AM2685">
        <v>16</v>
      </c>
    </row>
    <row r="2686" spans="1:39" x14ac:dyDescent="0.3">
      <c r="A2686" s="5">
        <v>10372671</v>
      </c>
      <c r="B2686" s="6">
        <v>4250427422817</v>
      </c>
      <c r="C2686" s="5" t="s">
        <v>77</v>
      </c>
      <c r="D2686" s="5" t="s">
        <v>2849</v>
      </c>
      <c r="E2686" s="12">
        <v>157</v>
      </c>
      <c r="F2686" s="5" t="s">
        <v>68</v>
      </c>
      <c r="G2686" s="5">
        <v>2255017</v>
      </c>
      <c r="H2686" s="36" t="s">
        <v>77</v>
      </c>
      <c r="I2686" s="5">
        <v>225</v>
      </c>
      <c r="J2686" s="5">
        <v>50</v>
      </c>
      <c r="K2686" s="5">
        <v>17</v>
      </c>
      <c r="L2686" s="5" t="s">
        <v>2848</v>
      </c>
      <c r="M2686" s="5">
        <v>94</v>
      </c>
      <c r="N2686" s="5"/>
      <c r="O2686" s="5" t="s">
        <v>25</v>
      </c>
      <c r="P2686" s="5" t="s">
        <v>45</v>
      </c>
      <c r="Q2686" s="5" t="s">
        <v>20</v>
      </c>
      <c r="R2686" s="5" t="s">
        <v>21</v>
      </c>
      <c r="S2686" s="5">
        <v>70</v>
      </c>
      <c r="T2686" s="5" t="s">
        <v>22</v>
      </c>
      <c r="U2686" s="5" t="s">
        <v>23</v>
      </c>
      <c r="V2686" s="5" t="s">
        <v>24</v>
      </c>
      <c r="W2686" s="12">
        <v>157</v>
      </c>
      <c r="X2686" s="7">
        <f t="shared" si="168"/>
        <v>0.3</v>
      </c>
      <c r="Y2686" s="5">
        <f t="shared" si="169"/>
        <v>109.89999999999999</v>
      </c>
      <c r="AI2686" t="e">
        <f>VLOOKUP(A2686,NP!$A:$B,2,FALSE)</f>
        <v>#N/A</v>
      </c>
      <c r="AJ2686">
        <f t="shared" si="170"/>
        <v>0</v>
      </c>
      <c r="AK2686">
        <f>VLOOKUP(F2686,Kondition!$B$4:$AG$31,15,FALSE)*100</f>
        <v>30</v>
      </c>
      <c r="AL2686" t="e">
        <f t="shared" si="171"/>
        <v>#REF!</v>
      </c>
      <c r="AM2686">
        <v>17</v>
      </c>
    </row>
    <row r="2687" spans="1:39" x14ac:dyDescent="0.3">
      <c r="A2687" s="5">
        <v>10372674</v>
      </c>
      <c r="B2687" s="6">
        <v>4250427422862</v>
      </c>
      <c r="C2687" s="5" t="s">
        <v>77</v>
      </c>
      <c r="D2687" s="5" t="s">
        <v>2958</v>
      </c>
      <c r="E2687" s="12">
        <v>158.1</v>
      </c>
      <c r="F2687" s="5" t="s">
        <v>68</v>
      </c>
      <c r="G2687" s="5">
        <v>2255517</v>
      </c>
      <c r="H2687" s="36" t="s">
        <v>77</v>
      </c>
      <c r="I2687" s="5">
        <v>225</v>
      </c>
      <c r="J2687" s="5">
        <v>55</v>
      </c>
      <c r="K2687" s="5">
        <v>17</v>
      </c>
      <c r="L2687" s="5" t="s">
        <v>2848</v>
      </c>
      <c r="M2687" s="5">
        <v>97</v>
      </c>
      <c r="N2687" s="5"/>
      <c r="O2687" s="5" t="s">
        <v>19</v>
      </c>
      <c r="P2687" s="5" t="s">
        <v>45</v>
      </c>
      <c r="Q2687" s="5" t="s">
        <v>20</v>
      </c>
      <c r="R2687" s="5" t="s">
        <v>21</v>
      </c>
      <c r="S2687" s="5">
        <v>70</v>
      </c>
      <c r="T2687" s="5" t="s">
        <v>22</v>
      </c>
      <c r="U2687" s="5" t="s">
        <v>23</v>
      </c>
      <c r="V2687" s="5" t="s">
        <v>24</v>
      </c>
      <c r="W2687" s="12">
        <v>158.1</v>
      </c>
      <c r="X2687" s="7">
        <f t="shared" si="168"/>
        <v>0.3</v>
      </c>
      <c r="Y2687" s="5">
        <f t="shared" si="169"/>
        <v>110.66999999999999</v>
      </c>
      <c r="AI2687" t="e">
        <f>VLOOKUP(A2687,NP!$A:$B,2,FALSE)</f>
        <v>#N/A</v>
      </c>
      <c r="AJ2687">
        <f t="shared" si="170"/>
        <v>0</v>
      </c>
      <c r="AK2687">
        <f>VLOOKUP(F2687,Kondition!$B$4:$AG$31,15,FALSE)*100</f>
        <v>30</v>
      </c>
      <c r="AL2687" t="e">
        <f t="shared" si="171"/>
        <v>#REF!</v>
      </c>
      <c r="AM2687">
        <v>17</v>
      </c>
    </row>
    <row r="2688" spans="1:39" x14ac:dyDescent="0.3">
      <c r="A2688" s="5">
        <v>10066367</v>
      </c>
      <c r="B2688" s="6">
        <v>5452000700834</v>
      </c>
      <c r="C2688" s="5" t="s">
        <v>76</v>
      </c>
      <c r="D2688" s="5" t="s">
        <v>913</v>
      </c>
      <c r="E2688" s="12">
        <v>141</v>
      </c>
      <c r="F2688" s="5" t="s">
        <v>52</v>
      </c>
      <c r="G2688" s="5">
        <v>1954516</v>
      </c>
      <c r="H2688" s="36" t="s">
        <v>76</v>
      </c>
      <c r="I2688" s="5">
        <v>195</v>
      </c>
      <c r="J2688" s="5">
        <v>45</v>
      </c>
      <c r="K2688" s="5">
        <v>16</v>
      </c>
      <c r="L2688" s="5" t="s">
        <v>914</v>
      </c>
      <c r="M2688" s="5">
        <v>84</v>
      </c>
      <c r="N2688" s="5"/>
      <c r="O2688" s="5" t="s">
        <v>25</v>
      </c>
      <c r="P2688" s="5"/>
      <c r="Q2688" s="5" t="s">
        <v>26</v>
      </c>
      <c r="R2688" s="5" t="s">
        <v>27</v>
      </c>
      <c r="S2688" s="5">
        <v>68</v>
      </c>
      <c r="T2688" s="5" t="s">
        <v>35</v>
      </c>
      <c r="U2688" s="5" t="s">
        <v>23</v>
      </c>
      <c r="V2688" s="5" t="s">
        <v>24</v>
      </c>
      <c r="W2688" s="12">
        <v>141</v>
      </c>
      <c r="X2688" s="7">
        <f t="shared" si="168"/>
        <v>0.31</v>
      </c>
      <c r="Y2688" s="5">
        <f t="shared" si="169"/>
        <v>97.289999999999992</v>
      </c>
      <c r="AI2688" t="e">
        <f>VLOOKUP(A2688,NP!$A:$B,2,FALSE)</f>
        <v>#N/A</v>
      </c>
      <c r="AJ2688">
        <f t="shared" si="170"/>
        <v>0</v>
      </c>
      <c r="AK2688">
        <f>VLOOKUP(F2688,Kondition!$B$4:$AG$31,12,FALSE)*100</f>
        <v>31</v>
      </c>
      <c r="AL2688" t="e">
        <f t="shared" si="171"/>
        <v>#REF!</v>
      </c>
      <c r="AM2688">
        <v>16</v>
      </c>
    </row>
    <row r="2689" spans="1:39" x14ac:dyDescent="0.3">
      <c r="A2689" s="5">
        <v>10066368</v>
      </c>
      <c r="B2689" s="6">
        <v>5452000700827</v>
      </c>
      <c r="C2689" s="5" t="s">
        <v>76</v>
      </c>
      <c r="D2689" s="5" t="s">
        <v>915</v>
      </c>
      <c r="E2689" s="12">
        <v>168</v>
      </c>
      <c r="F2689" s="5" t="s">
        <v>52</v>
      </c>
      <c r="G2689" s="5">
        <v>1955016</v>
      </c>
      <c r="H2689" s="36" t="s">
        <v>76</v>
      </c>
      <c r="I2689" s="5">
        <v>195</v>
      </c>
      <c r="J2689" s="5">
        <v>50</v>
      </c>
      <c r="K2689" s="5">
        <v>16</v>
      </c>
      <c r="L2689" s="5" t="s">
        <v>914</v>
      </c>
      <c r="M2689" s="5">
        <v>88</v>
      </c>
      <c r="N2689" s="5"/>
      <c r="O2689" s="5" t="s">
        <v>19</v>
      </c>
      <c r="P2689" s="5"/>
      <c r="Q2689" s="5" t="s">
        <v>26</v>
      </c>
      <c r="R2689" s="5" t="s">
        <v>27</v>
      </c>
      <c r="S2689" s="5">
        <v>69</v>
      </c>
      <c r="T2689" s="5" t="s">
        <v>35</v>
      </c>
      <c r="U2689" s="5" t="s">
        <v>23</v>
      </c>
      <c r="V2689" s="5" t="s">
        <v>24</v>
      </c>
      <c r="W2689" s="12">
        <v>168</v>
      </c>
      <c r="X2689" s="7">
        <f t="shared" si="168"/>
        <v>0.31</v>
      </c>
      <c r="Y2689" s="5">
        <f t="shared" si="169"/>
        <v>115.91999999999999</v>
      </c>
      <c r="AI2689" t="e">
        <f>VLOOKUP(A2689,NP!$A:$B,2,FALSE)</f>
        <v>#N/A</v>
      </c>
      <c r="AJ2689">
        <f t="shared" si="170"/>
        <v>0</v>
      </c>
      <c r="AK2689">
        <f>VLOOKUP(F2689,Kondition!$B$4:$AG$31,12,FALSE)*100</f>
        <v>31</v>
      </c>
      <c r="AL2689" t="e">
        <f t="shared" si="171"/>
        <v>#REF!</v>
      </c>
      <c r="AM2689">
        <v>16</v>
      </c>
    </row>
    <row r="2690" spans="1:39" x14ac:dyDescent="0.3">
      <c r="A2690" s="5">
        <v>10372695</v>
      </c>
      <c r="B2690" s="6">
        <v>4250427422923</v>
      </c>
      <c r="C2690" s="5" t="s">
        <v>77</v>
      </c>
      <c r="D2690" s="5" t="s">
        <v>2959</v>
      </c>
      <c r="E2690" s="12">
        <v>301.60000000000002</v>
      </c>
      <c r="F2690" s="5" t="s">
        <v>68</v>
      </c>
      <c r="G2690" s="5">
        <v>2454520</v>
      </c>
      <c r="H2690" s="36" t="s">
        <v>77</v>
      </c>
      <c r="I2690" s="5">
        <v>245</v>
      </c>
      <c r="J2690" s="5">
        <v>45</v>
      </c>
      <c r="K2690" s="5">
        <v>20</v>
      </c>
      <c r="L2690" s="5" t="s">
        <v>2845</v>
      </c>
      <c r="M2690" s="5">
        <v>99</v>
      </c>
      <c r="N2690" s="5"/>
      <c r="O2690" s="5" t="s">
        <v>25</v>
      </c>
      <c r="P2690" s="5" t="s">
        <v>45</v>
      </c>
      <c r="Q2690" s="5" t="s">
        <v>20</v>
      </c>
      <c r="R2690" s="5" t="s">
        <v>21</v>
      </c>
      <c r="S2690" s="5">
        <v>71</v>
      </c>
      <c r="T2690" s="5" t="s">
        <v>22</v>
      </c>
      <c r="U2690" s="5" t="s">
        <v>23</v>
      </c>
      <c r="V2690" s="5" t="s">
        <v>24</v>
      </c>
      <c r="W2690" s="12">
        <v>301.60000000000002</v>
      </c>
      <c r="X2690" s="7" t="str">
        <f t="shared" si="168"/>
        <v>NP</v>
      </c>
      <c r="Y2690" s="5">
        <f t="shared" si="169"/>
        <v>188.5</v>
      </c>
      <c r="AI2690">
        <f>VLOOKUP(A2690,NP!$A:$B,2,FALSE)</f>
        <v>188.5</v>
      </c>
      <c r="AJ2690">
        <f t="shared" si="170"/>
        <v>188.5</v>
      </c>
      <c r="AK2690">
        <f>VLOOKUP(F2690,Kondition!$B$4:$AG$309,24,FALSE)*100</f>
        <v>34</v>
      </c>
      <c r="AL2690" t="e">
        <f t="shared" si="171"/>
        <v>#REF!</v>
      </c>
      <c r="AM2690">
        <v>19</v>
      </c>
    </row>
    <row r="2691" spans="1:39" x14ac:dyDescent="0.3">
      <c r="A2691" s="5">
        <v>10372696</v>
      </c>
      <c r="B2691" s="6">
        <v>4250427422954</v>
      </c>
      <c r="C2691" s="5" t="s">
        <v>77</v>
      </c>
      <c r="D2691" s="5" t="s">
        <v>2960</v>
      </c>
      <c r="E2691" s="12">
        <v>327.60000000000002</v>
      </c>
      <c r="F2691" s="5" t="s">
        <v>68</v>
      </c>
      <c r="G2691" s="5">
        <v>2454021</v>
      </c>
      <c r="H2691" s="36" t="s">
        <v>77</v>
      </c>
      <c r="I2691" s="5">
        <v>245</v>
      </c>
      <c r="J2691" s="5">
        <v>40</v>
      </c>
      <c r="K2691" s="5">
        <v>21</v>
      </c>
      <c r="L2691" s="5" t="s">
        <v>2845</v>
      </c>
      <c r="M2691" s="5">
        <v>96</v>
      </c>
      <c r="N2691" s="5"/>
      <c r="O2691" s="5" t="s">
        <v>25</v>
      </c>
      <c r="P2691" s="5" t="s">
        <v>45</v>
      </c>
      <c r="Q2691" s="5" t="s">
        <v>20</v>
      </c>
      <c r="R2691" s="5" t="s">
        <v>21</v>
      </c>
      <c r="S2691" s="5">
        <v>71</v>
      </c>
      <c r="T2691" s="5" t="s">
        <v>22</v>
      </c>
      <c r="U2691" s="5" t="s">
        <v>23</v>
      </c>
      <c r="V2691" s="5" t="s">
        <v>24</v>
      </c>
      <c r="W2691" s="12">
        <v>327.60000000000002</v>
      </c>
      <c r="X2691" s="7" t="str">
        <f t="shared" si="168"/>
        <v>NP</v>
      </c>
      <c r="Y2691" s="5">
        <f t="shared" si="169"/>
        <v>201</v>
      </c>
      <c r="AI2691">
        <f>VLOOKUP(A2691,NP!$A:$B,2,FALSE)</f>
        <v>201</v>
      </c>
      <c r="AJ2691">
        <f t="shared" si="170"/>
        <v>201</v>
      </c>
      <c r="AK2691">
        <f>VLOOKUP(F2691,Kondition!$B$4:$AG$31,27,FALSE)*100</f>
        <v>34</v>
      </c>
      <c r="AL2691" t="e">
        <f t="shared" si="171"/>
        <v>#REF!</v>
      </c>
      <c r="AM2691">
        <v>19</v>
      </c>
    </row>
    <row r="2692" spans="1:39" x14ac:dyDescent="0.3">
      <c r="A2692" s="5">
        <v>10372698</v>
      </c>
      <c r="B2692" s="6">
        <v>4250427422886</v>
      </c>
      <c r="C2692" s="5" t="s">
        <v>77</v>
      </c>
      <c r="D2692" s="5" t="s">
        <v>2961</v>
      </c>
      <c r="E2692" s="12">
        <v>147.69999999999999</v>
      </c>
      <c r="F2692" s="5" t="s">
        <v>68</v>
      </c>
      <c r="G2692" s="5">
        <v>2055517</v>
      </c>
      <c r="H2692" s="36" t="s">
        <v>77</v>
      </c>
      <c r="I2692" s="5">
        <v>205</v>
      </c>
      <c r="J2692" s="5">
        <v>55</v>
      </c>
      <c r="K2692" s="5">
        <v>17</v>
      </c>
      <c r="L2692" s="5" t="s">
        <v>2848</v>
      </c>
      <c r="M2692" s="5">
        <v>91</v>
      </c>
      <c r="N2692" s="5"/>
      <c r="O2692" s="5" t="s">
        <v>19</v>
      </c>
      <c r="P2692" s="5" t="s">
        <v>45</v>
      </c>
      <c r="Q2692" s="5" t="s">
        <v>20</v>
      </c>
      <c r="R2692" s="5" t="s">
        <v>21</v>
      </c>
      <c r="S2692" s="5">
        <v>70</v>
      </c>
      <c r="T2692" s="5" t="s">
        <v>22</v>
      </c>
      <c r="U2692" s="5" t="s">
        <v>23</v>
      </c>
      <c r="V2692" s="5" t="s">
        <v>24</v>
      </c>
      <c r="W2692" s="12">
        <v>147.69999999999999</v>
      </c>
      <c r="X2692" s="7">
        <f t="shared" si="168"/>
        <v>0.3</v>
      </c>
      <c r="Y2692" s="5">
        <f t="shared" si="169"/>
        <v>103.38999999999999</v>
      </c>
      <c r="AI2692" t="e">
        <f>VLOOKUP(A2692,NP!$A:$B,2,FALSE)</f>
        <v>#N/A</v>
      </c>
      <c r="AJ2692">
        <f t="shared" si="170"/>
        <v>0</v>
      </c>
      <c r="AK2692">
        <f>VLOOKUP(F2692,Kondition!$B$4:$AG$31,15,FALSE)*100</f>
        <v>30</v>
      </c>
      <c r="AL2692" t="e">
        <f t="shared" si="171"/>
        <v>#REF!</v>
      </c>
      <c r="AM2692">
        <v>17</v>
      </c>
    </row>
    <row r="2693" spans="1:39" x14ac:dyDescent="0.3">
      <c r="A2693" s="5">
        <v>10372701</v>
      </c>
      <c r="B2693" s="6">
        <v>4250427422947</v>
      </c>
      <c r="C2693" s="5" t="s">
        <v>77</v>
      </c>
      <c r="D2693" s="5" t="s">
        <v>2962</v>
      </c>
      <c r="E2693" s="12">
        <v>360.9</v>
      </c>
      <c r="F2693" s="5" t="s">
        <v>68</v>
      </c>
      <c r="G2693" s="5">
        <v>2754020</v>
      </c>
      <c r="H2693" s="36" t="s">
        <v>77</v>
      </c>
      <c r="I2693" s="5">
        <v>275</v>
      </c>
      <c r="J2693" s="5">
        <v>40</v>
      </c>
      <c r="K2693" s="5">
        <v>20</v>
      </c>
      <c r="L2693" s="5" t="s">
        <v>2845</v>
      </c>
      <c r="M2693" s="5">
        <v>102</v>
      </c>
      <c r="N2693" s="5"/>
      <c r="O2693" s="5" t="s">
        <v>25</v>
      </c>
      <c r="P2693" s="5" t="s">
        <v>45</v>
      </c>
      <c r="Q2693" s="5" t="s">
        <v>20</v>
      </c>
      <c r="R2693" s="5" t="s">
        <v>21</v>
      </c>
      <c r="S2693" s="5">
        <v>71</v>
      </c>
      <c r="T2693" s="5" t="s">
        <v>22</v>
      </c>
      <c r="U2693" s="5" t="s">
        <v>23</v>
      </c>
      <c r="V2693" s="5" t="s">
        <v>24</v>
      </c>
      <c r="W2693" s="12">
        <v>360.9</v>
      </c>
      <c r="X2693" s="7" t="str">
        <f t="shared" si="168"/>
        <v>NP</v>
      </c>
      <c r="Y2693" s="5">
        <f t="shared" si="169"/>
        <v>217.5</v>
      </c>
      <c r="AI2693">
        <f>VLOOKUP(A2693,NP!$A:$B,2,FALSE)</f>
        <v>217.5</v>
      </c>
      <c r="AJ2693">
        <f t="shared" si="170"/>
        <v>217.5</v>
      </c>
      <c r="AK2693">
        <f>VLOOKUP(F2693,Kondition!$B$4:$AG$309,24,FALSE)*100</f>
        <v>34</v>
      </c>
      <c r="AL2693" t="e">
        <f t="shared" si="171"/>
        <v>#REF!</v>
      </c>
      <c r="AM2693">
        <v>19</v>
      </c>
    </row>
    <row r="2694" spans="1:39" x14ac:dyDescent="0.3">
      <c r="A2694" s="5">
        <v>10372702</v>
      </c>
      <c r="B2694" s="6">
        <v>4250427422879</v>
      </c>
      <c r="C2694" s="5" t="s">
        <v>77</v>
      </c>
      <c r="D2694" s="5" t="s">
        <v>2963</v>
      </c>
      <c r="E2694" s="12">
        <v>97.8</v>
      </c>
      <c r="F2694" s="5" t="s">
        <v>68</v>
      </c>
      <c r="G2694" s="5">
        <v>2055516</v>
      </c>
      <c r="H2694" s="36" t="s">
        <v>77</v>
      </c>
      <c r="I2694" s="5">
        <v>205</v>
      </c>
      <c r="J2694" s="5">
        <v>55</v>
      </c>
      <c r="K2694" s="5">
        <v>16</v>
      </c>
      <c r="L2694" s="5" t="s">
        <v>2848</v>
      </c>
      <c r="M2694" s="5">
        <v>91</v>
      </c>
      <c r="N2694" s="5"/>
      <c r="O2694" s="5" t="s">
        <v>19</v>
      </c>
      <c r="P2694" s="5" t="s">
        <v>45</v>
      </c>
      <c r="Q2694" s="5" t="s">
        <v>20</v>
      </c>
      <c r="R2694" s="5" t="s">
        <v>21</v>
      </c>
      <c r="S2694" s="5">
        <v>70</v>
      </c>
      <c r="T2694" s="5" t="s">
        <v>22</v>
      </c>
      <c r="U2694" s="5" t="s">
        <v>23</v>
      </c>
      <c r="V2694" s="5" t="s">
        <v>24</v>
      </c>
      <c r="W2694" s="12">
        <v>97.8</v>
      </c>
      <c r="X2694" s="7">
        <f t="shared" si="168"/>
        <v>0.3</v>
      </c>
      <c r="Y2694" s="5">
        <f t="shared" si="169"/>
        <v>68.459999999999994</v>
      </c>
      <c r="AI2694" t="e">
        <f>VLOOKUP(A2694,NP!$A:$B,2,FALSE)</f>
        <v>#N/A</v>
      </c>
      <c r="AJ2694">
        <f t="shared" si="170"/>
        <v>0</v>
      </c>
      <c r="AK2694">
        <f>VLOOKUP(F2694,Kondition!$B$4:$AG$31,12,FALSE)*100</f>
        <v>30</v>
      </c>
      <c r="AL2694" t="e">
        <f t="shared" si="171"/>
        <v>#REF!</v>
      </c>
      <c r="AM2694">
        <v>16</v>
      </c>
    </row>
    <row r="2695" spans="1:39" x14ac:dyDescent="0.3">
      <c r="A2695" s="5">
        <v>10372703</v>
      </c>
      <c r="B2695" s="6">
        <v>4250427422961</v>
      </c>
      <c r="C2695" s="5" t="s">
        <v>77</v>
      </c>
      <c r="D2695" s="5" t="s">
        <v>2964</v>
      </c>
      <c r="E2695" s="12">
        <v>407.7</v>
      </c>
      <c r="F2695" s="5" t="s">
        <v>68</v>
      </c>
      <c r="G2695" s="5">
        <v>2753521</v>
      </c>
      <c r="H2695" s="36" t="s">
        <v>77</v>
      </c>
      <c r="I2695" s="5">
        <v>275</v>
      </c>
      <c r="J2695" s="5">
        <v>35</v>
      </c>
      <c r="K2695" s="5">
        <v>21</v>
      </c>
      <c r="L2695" s="5" t="s">
        <v>2845</v>
      </c>
      <c r="M2695" s="5">
        <v>99</v>
      </c>
      <c r="N2695" s="5"/>
      <c r="O2695" s="5" t="s">
        <v>25</v>
      </c>
      <c r="P2695" s="5" t="s">
        <v>45</v>
      </c>
      <c r="Q2695" s="5" t="s">
        <v>20</v>
      </c>
      <c r="R2695" s="5" t="s">
        <v>21</v>
      </c>
      <c r="S2695" s="5">
        <v>71</v>
      </c>
      <c r="T2695" s="5" t="s">
        <v>22</v>
      </c>
      <c r="U2695" s="5" t="s">
        <v>23</v>
      </c>
      <c r="V2695" s="5" t="s">
        <v>24</v>
      </c>
      <c r="W2695" s="12">
        <v>407.7</v>
      </c>
      <c r="X2695" s="7" t="str">
        <f t="shared" si="168"/>
        <v>NP</v>
      </c>
      <c r="Y2695" s="5">
        <f t="shared" si="169"/>
        <v>240.5</v>
      </c>
      <c r="AI2695">
        <f>VLOOKUP(A2695,NP!$A:$B,2,FALSE)</f>
        <v>240.5</v>
      </c>
      <c r="AJ2695">
        <f t="shared" si="170"/>
        <v>240.5</v>
      </c>
      <c r="AK2695">
        <f>VLOOKUP(F2695,Kondition!$B$4:$AG$31,27,FALSE)*100</f>
        <v>34</v>
      </c>
      <c r="AL2695" t="e">
        <f t="shared" si="171"/>
        <v>#REF!</v>
      </c>
      <c r="AM2695">
        <v>19</v>
      </c>
    </row>
    <row r="2696" spans="1:39" x14ac:dyDescent="0.3">
      <c r="A2696" s="5">
        <v>10066550</v>
      </c>
      <c r="B2696" s="6">
        <v>5452000583857</v>
      </c>
      <c r="C2696" s="5" t="s">
        <v>76</v>
      </c>
      <c r="D2696" s="5" t="s">
        <v>916</v>
      </c>
      <c r="E2696" s="12">
        <v>239.5</v>
      </c>
      <c r="F2696" s="5" t="s">
        <v>52</v>
      </c>
      <c r="G2696" s="5">
        <v>2355518</v>
      </c>
      <c r="H2696" s="36" t="s">
        <v>76</v>
      </c>
      <c r="I2696" s="5">
        <v>235</v>
      </c>
      <c r="J2696" s="5">
        <v>55</v>
      </c>
      <c r="K2696" s="5">
        <v>18</v>
      </c>
      <c r="L2696" s="5" t="s">
        <v>917</v>
      </c>
      <c r="M2696" s="5">
        <v>104</v>
      </c>
      <c r="N2696" s="5"/>
      <c r="O2696" s="5" t="s">
        <v>19</v>
      </c>
      <c r="P2696" s="5"/>
      <c r="Q2696" s="5" t="s">
        <v>26</v>
      </c>
      <c r="R2696" s="5" t="s">
        <v>27</v>
      </c>
      <c r="S2696" s="5">
        <v>70</v>
      </c>
      <c r="T2696" s="5" t="s">
        <v>22</v>
      </c>
      <c r="U2696" s="5" t="s">
        <v>23</v>
      </c>
      <c r="V2696" s="5" t="s">
        <v>24</v>
      </c>
      <c r="W2696" s="12">
        <v>239.5</v>
      </c>
      <c r="X2696" s="7" t="str">
        <f t="shared" si="168"/>
        <v>NP</v>
      </c>
      <c r="Y2696" s="5">
        <f t="shared" si="169"/>
        <v>164.5</v>
      </c>
      <c r="AI2696">
        <f>VLOOKUP(A2696,NP!$A:$B,2,FALSE)</f>
        <v>164.5</v>
      </c>
      <c r="AJ2696">
        <f t="shared" si="170"/>
        <v>164.5</v>
      </c>
      <c r="AK2696">
        <f>VLOOKUP(F2696,Kondition!$B$4:$AG$31,18,FALSE)*100</f>
        <v>31</v>
      </c>
      <c r="AL2696" t="e">
        <f t="shared" si="171"/>
        <v>#REF!</v>
      </c>
      <c r="AM2696">
        <v>17</v>
      </c>
    </row>
    <row r="2697" spans="1:39" x14ac:dyDescent="0.3">
      <c r="A2697" s="5">
        <v>10066551</v>
      </c>
      <c r="B2697" s="6">
        <v>5452000700902</v>
      </c>
      <c r="C2697" s="5" t="s">
        <v>76</v>
      </c>
      <c r="D2697" s="5" t="s">
        <v>918</v>
      </c>
      <c r="E2697" s="12">
        <v>203</v>
      </c>
      <c r="F2697" s="5" t="s">
        <v>52</v>
      </c>
      <c r="G2697" s="5">
        <v>2154516</v>
      </c>
      <c r="H2697" s="36" t="s">
        <v>76</v>
      </c>
      <c r="I2697" s="5">
        <v>215</v>
      </c>
      <c r="J2697" s="5">
        <v>45</v>
      </c>
      <c r="K2697" s="5">
        <v>16</v>
      </c>
      <c r="L2697" s="5" t="s">
        <v>917</v>
      </c>
      <c r="M2697" s="5">
        <v>90</v>
      </c>
      <c r="N2697" s="5"/>
      <c r="O2697" s="5" t="s">
        <v>25</v>
      </c>
      <c r="P2697" s="5"/>
      <c r="Q2697" s="5" t="s">
        <v>21</v>
      </c>
      <c r="R2697" s="5" t="s">
        <v>27</v>
      </c>
      <c r="S2697" s="5">
        <v>69</v>
      </c>
      <c r="T2697" s="5" t="s">
        <v>35</v>
      </c>
      <c r="U2697" s="5" t="s">
        <v>23</v>
      </c>
      <c r="V2697" s="5" t="s">
        <v>24</v>
      </c>
      <c r="W2697" s="12">
        <v>203</v>
      </c>
      <c r="X2697" s="7">
        <f t="shared" si="168"/>
        <v>0.31</v>
      </c>
      <c r="Y2697" s="5">
        <f t="shared" si="169"/>
        <v>140.07</v>
      </c>
      <c r="AI2697" t="e">
        <f>VLOOKUP(A2697,NP!$A:$B,2,FALSE)</f>
        <v>#N/A</v>
      </c>
      <c r="AJ2697">
        <f t="shared" si="170"/>
        <v>0</v>
      </c>
      <c r="AK2697">
        <f>VLOOKUP(F2697,Kondition!$B$4:$AG$31,12,FALSE)*100</f>
        <v>31</v>
      </c>
      <c r="AL2697" t="e">
        <f t="shared" si="171"/>
        <v>#REF!</v>
      </c>
      <c r="AM2697">
        <v>16</v>
      </c>
    </row>
    <row r="2698" spans="1:39" x14ac:dyDescent="0.3">
      <c r="A2698" s="5">
        <v>10372709</v>
      </c>
      <c r="B2698" s="6">
        <v>4250427422800</v>
      </c>
      <c r="C2698" s="5" t="s">
        <v>77</v>
      </c>
      <c r="D2698" s="5" t="s">
        <v>2936</v>
      </c>
      <c r="E2698" s="12">
        <v>263.10000000000002</v>
      </c>
      <c r="F2698" s="5" t="s">
        <v>68</v>
      </c>
      <c r="G2698" s="5">
        <v>2554019</v>
      </c>
      <c r="H2698" s="36" t="s">
        <v>77</v>
      </c>
      <c r="I2698" s="5">
        <v>255</v>
      </c>
      <c r="J2698" s="5">
        <v>40</v>
      </c>
      <c r="K2698" s="5">
        <v>19</v>
      </c>
      <c r="L2698" s="5" t="s">
        <v>2848</v>
      </c>
      <c r="M2698" s="5">
        <v>96</v>
      </c>
      <c r="N2698" s="5"/>
      <c r="O2698" s="5" t="s">
        <v>25</v>
      </c>
      <c r="P2698" s="5" t="s">
        <v>45</v>
      </c>
      <c r="Q2698" s="5" t="s">
        <v>20</v>
      </c>
      <c r="R2698" s="5" t="s">
        <v>21</v>
      </c>
      <c r="S2698" s="5">
        <v>70</v>
      </c>
      <c r="T2698" s="5" t="s">
        <v>35</v>
      </c>
      <c r="U2698" s="5" t="s">
        <v>23</v>
      </c>
      <c r="V2698" s="5" t="s">
        <v>24</v>
      </c>
      <c r="W2698" s="12">
        <v>263.10000000000002</v>
      </c>
      <c r="X2698" s="7" t="str">
        <f t="shared" si="168"/>
        <v>NP</v>
      </c>
      <c r="Y2698" s="5">
        <f t="shared" si="169"/>
        <v>169.5</v>
      </c>
      <c r="AI2698">
        <f>VLOOKUP(A2698,NP!$A:$B,2,FALSE)</f>
        <v>169.5</v>
      </c>
      <c r="AJ2698">
        <f t="shared" si="170"/>
        <v>169.5</v>
      </c>
      <c r="AK2698">
        <f>VLOOKUP(F2698,Kondition!$B$4:$AG$31,21,FALSE)*100</f>
        <v>34</v>
      </c>
      <c r="AL2698" t="e">
        <f t="shared" si="171"/>
        <v>#REF!</v>
      </c>
      <c r="AM2698">
        <v>19</v>
      </c>
    </row>
    <row r="2699" spans="1:39" x14ac:dyDescent="0.3">
      <c r="A2699" s="5">
        <v>10066552</v>
      </c>
      <c r="B2699" s="6">
        <v>5452000709028</v>
      </c>
      <c r="C2699" s="5" t="s">
        <v>76</v>
      </c>
      <c r="D2699" s="5" t="s">
        <v>919</v>
      </c>
      <c r="E2699" s="12">
        <v>302.5</v>
      </c>
      <c r="F2699" s="5" t="s">
        <v>52</v>
      </c>
      <c r="G2699" s="5">
        <v>2554519</v>
      </c>
      <c r="H2699" s="36" t="s">
        <v>76</v>
      </c>
      <c r="I2699" s="5">
        <v>255</v>
      </c>
      <c r="J2699" s="5">
        <v>45</v>
      </c>
      <c r="K2699" s="5">
        <v>19</v>
      </c>
      <c r="L2699" s="5" t="s">
        <v>917</v>
      </c>
      <c r="M2699" s="5">
        <v>104</v>
      </c>
      <c r="N2699" s="5"/>
      <c r="O2699" s="5" t="s">
        <v>25</v>
      </c>
      <c r="P2699" s="5"/>
      <c r="Q2699" s="5" t="s">
        <v>21</v>
      </c>
      <c r="R2699" s="5" t="s">
        <v>21</v>
      </c>
      <c r="S2699" s="5">
        <v>70</v>
      </c>
      <c r="T2699" s="5" t="s">
        <v>35</v>
      </c>
      <c r="U2699" s="5" t="s">
        <v>23</v>
      </c>
      <c r="V2699" s="5" t="s">
        <v>24</v>
      </c>
      <c r="W2699" s="12">
        <v>302.5</v>
      </c>
      <c r="X2699" s="7">
        <f t="shared" si="168"/>
        <v>0.35</v>
      </c>
      <c r="Y2699" s="5">
        <f t="shared" si="169"/>
        <v>196.625</v>
      </c>
      <c r="AI2699" t="e">
        <f>VLOOKUP(A2699,NP!$A:$B,2,FALSE)</f>
        <v>#N/A</v>
      </c>
      <c r="AJ2699">
        <f t="shared" si="170"/>
        <v>0</v>
      </c>
      <c r="AK2699">
        <f>VLOOKUP(F2699,Kondition!$B$4:$AG$31,21,FALSE)*100</f>
        <v>35</v>
      </c>
      <c r="AL2699" t="e">
        <f t="shared" si="171"/>
        <v>#REF!</v>
      </c>
      <c r="AM2699">
        <v>19</v>
      </c>
    </row>
    <row r="2700" spans="1:39" x14ac:dyDescent="0.3">
      <c r="A2700" s="5">
        <v>10066553</v>
      </c>
      <c r="B2700" s="6">
        <v>5452000700889</v>
      </c>
      <c r="C2700" s="5" t="s">
        <v>76</v>
      </c>
      <c r="D2700" s="5" t="s">
        <v>920</v>
      </c>
      <c r="E2700" s="12">
        <v>243.5</v>
      </c>
      <c r="F2700" s="5" t="s">
        <v>52</v>
      </c>
      <c r="G2700" s="5">
        <v>2554018</v>
      </c>
      <c r="H2700" s="36" t="s">
        <v>76</v>
      </c>
      <c r="I2700" s="5">
        <v>255</v>
      </c>
      <c r="J2700" s="5">
        <v>40</v>
      </c>
      <c r="K2700" s="5">
        <v>18</v>
      </c>
      <c r="L2700" s="5" t="s">
        <v>917</v>
      </c>
      <c r="M2700" s="5">
        <v>99</v>
      </c>
      <c r="N2700" s="5"/>
      <c r="O2700" s="5" t="s">
        <v>25</v>
      </c>
      <c r="P2700" s="5"/>
      <c r="Q2700" s="5" t="s">
        <v>21</v>
      </c>
      <c r="R2700" s="5" t="s">
        <v>27</v>
      </c>
      <c r="S2700" s="5">
        <v>71</v>
      </c>
      <c r="T2700" s="5" t="s">
        <v>22</v>
      </c>
      <c r="U2700" s="5" t="s">
        <v>23</v>
      </c>
      <c r="V2700" s="5" t="s">
        <v>24</v>
      </c>
      <c r="W2700" s="12">
        <v>243.5</v>
      </c>
      <c r="X2700" s="7" t="str">
        <f t="shared" si="168"/>
        <v>NP</v>
      </c>
      <c r="Y2700" s="5">
        <f t="shared" si="169"/>
        <v>166.5</v>
      </c>
      <c r="AI2700">
        <f>VLOOKUP(A2700,NP!$A:$B,2,FALSE)</f>
        <v>166.5</v>
      </c>
      <c r="AJ2700">
        <f t="shared" si="170"/>
        <v>166.5</v>
      </c>
      <c r="AK2700">
        <f>VLOOKUP(F2700,Kondition!$B$4:$AG$31,18,FALSE)*100</f>
        <v>31</v>
      </c>
      <c r="AL2700" t="e">
        <f t="shared" si="171"/>
        <v>#REF!</v>
      </c>
      <c r="AM2700">
        <v>17</v>
      </c>
    </row>
    <row r="2701" spans="1:39" x14ac:dyDescent="0.3">
      <c r="A2701" s="5">
        <v>10066554</v>
      </c>
      <c r="B2701" s="6">
        <v>5452000667595</v>
      </c>
      <c r="C2701" s="5" t="s">
        <v>76</v>
      </c>
      <c r="D2701" s="5" t="s">
        <v>921</v>
      </c>
      <c r="E2701" s="12">
        <v>350.5</v>
      </c>
      <c r="F2701" s="5" t="s">
        <v>52</v>
      </c>
      <c r="G2701" s="5">
        <v>2654020</v>
      </c>
      <c r="H2701" s="36" t="s">
        <v>76</v>
      </c>
      <c r="I2701" s="5">
        <v>265</v>
      </c>
      <c r="J2701" s="5">
        <v>40</v>
      </c>
      <c r="K2701" s="5">
        <v>20</v>
      </c>
      <c r="L2701" s="5" t="s">
        <v>917</v>
      </c>
      <c r="M2701" s="5">
        <v>104</v>
      </c>
      <c r="N2701" s="5"/>
      <c r="O2701" s="5" t="s">
        <v>25</v>
      </c>
      <c r="P2701" s="5"/>
      <c r="Q2701" s="5" t="s">
        <v>26</v>
      </c>
      <c r="R2701" s="5" t="s">
        <v>27</v>
      </c>
      <c r="S2701" s="5">
        <v>72</v>
      </c>
      <c r="T2701" s="5" t="s">
        <v>22</v>
      </c>
      <c r="U2701" s="5" t="s">
        <v>23</v>
      </c>
      <c r="V2701" s="5" t="s">
        <v>24</v>
      </c>
      <c r="W2701" s="12">
        <v>350.5</v>
      </c>
      <c r="X2701" s="7" t="str">
        <f t="shared" si="168"/>
        <v>NP</v>
      </c>
      <c r="Y2701" s="5">
        <f t="shared" si="169"/>
        <v>224.5</v>
      </c>
      <c r="AI2701">
        <f>VLOOKUP(A2701,NP!$A:$B,2,FALSE)</f>
        <v>224.5</v>
      </c>
      <c r="AJ2701">
        <f t="shared" si="170"/>
        <v>224.5</v>
      </c>
      <c r="AK2701">
        <f>VLOOKUP(F2701,Kondition!$B$4:$AG$309,24,FALSE)*100</f>
        <v>35</v>
      </c>
      <c r="AL2701" t="e">
        <f t="shared" si="171"/>
        <v>#REF!</v>
      </c>
      <c r="AM2701">
        <v>19</v>
      </c>
    </row>
    <row r="2702" spans="1:39" x14ac:dyDescent="0.3">
      <c r="A2702" s="5">
        <v>10066557</v>
      </c>
      <c r="B2702" s="6">
        <v>5452000815965</v>
      </c>
      <c r="C2702" s="5" t="s">
        <v>76</v>
      </c>
      <c r="D2702" s="5" t="s">
        <v>922</v>
      </c>
      <c r="E2702" s="12">
        <v>99</v>
      </c>
      <c r="F2702" s="5" t="s">
        <v>52</v>
      </c>
      <c r="G2702" s="5">
        <v>1757014</v>
      </c>
      <c r="H2702" s="36" t="s">
        <v>76</v>
      </c>
      <c r="I2702" s="5">
        <v>175</v>
      </c>
      <c r="J2702" s="5">
        <v>70</v>
      </c>
      <c r="K2702" s="5">
        <v>14</v>
      </c>
      <c r="L2702" s="5" t="s">
        <v>898</v>
      </c>
      <c r="M2702" s="5">
        <v>84</v>
      </c>
      <c r="N2702" s="5"/>
      <c r="O2702" s="5" t="s">
        <v>33</v>
      </c>
      <c r="P2702" s="5"/>
      <c r="Q2702" s="5" t="s">
        <v>26</v>
      </c>
      <c r="R2702" s="5" t="s">
        <v>27</v>
      </c>
      <c r="S2702" s="5">
        <v>71</v>
      </c>
      <c r="T2702" s="5" t="s">
        <v>22</v>
      </c>
      <c r="U2702" s="5" t="s">
        <v>23</v>
      </c>
      <c r="V2702" s="5" t="s">
        <v>24</v>
      </c>
      <c r="W2702" s="12">
        <v>99</v>
      </c>
      <c r="X2702" s="7">
        <f t="shared" si="168"/>
        <v>0.31</v>
      </c>
      <c r="Y2702" s="5">
        <f t="shared" si="169"/>
        <v>68.309999999999988</v>
      </c>
      <c r="AI2702" t="e">
        <f>VLOOKUP(A2702,NP!$A:$B,2,FALSE)</f>
        <v>#N/A</v>
      </c>
      <c r="AJ2702">
        <f t="shared" si="170"/>
        <v>0</v>
      </c>
      <c r="AK2702">
        <f>VLOOKUP(F2702,Kondition!$B$4:$AG$31,6,FALSE)*100</f>
        <v>31</v>
      </c>
      <c r="AL2702" t="e">
        <f t="shared" si="171"/>
        <v>#REF!</v>
      </c>
      <c r="AM2702">
        <v>16</v>
      </c>
    </row>
    <row r="2703" spans="1:39" x14ac:dyDescent="0.3">
      <c r="A2703" s="5">
        <v>10372719</v>
      </c>
      <c r="B2703" s="6">
        <v>4250427422824</v>
      </c>
      <c r="C2703" s="5" t="s">
        <v>77</v>
      </c>
      <c r="D2703" s="5" t="s">
        <v>2847</v>
      </c>
      <c r="E2703" s="12">
        <v>105.6</v>
      </c>
      <c r="F2703" s="5" t="s">
        <v>68</v>
      </c>
      <c r="G2703" s="5">
        <v>2056016</v>
      </c>
      <c r="H2703" s="36" t="s">
        <v>77</v>
      </c>
      <c r="I2703" s="5">
        <v>205</v>
      </c>
      <c r="J2703" s="5">
        <v>60</v>
      </c>
      <c r="K2703" s="5">
        <v>16</v>
      </c>
      <c r="L2703" s="5" t="s">
        <v>2848</v>
      </c>
      <c r="M2703" s="5">
        <v>92</v>
      </c>
      <c r="N2703" s="5"/>
      <c r="O2703" s="5" t="s">
        <v>19</v>
      </c>
      <c r="P2703" s="5" t="s">
        <v>45</v>
      </c>
      <c r="Q2703" s="5" t="s">
        <v>20</v>
      </c>
      <c r="R2703" s="5" t="s">
        <v>21</v>
      </c>
      <c r="S2703" s="5">
        <v>70</v>
      </c>
      <c r="T2703" s="5" t="s">
        <v>22</v>
      </c>
      <c r="U2703" s="5" t="s">
        <v>23</v>
      </c>
      <c r="V2703" s="5" t="s">
        <v>24</v>
      </c>
      <c r="W2703" s="12">
        <v>105.6</v>
      </c>
      <c r="X2703" s="7">
        <f t="shared" si="168"/>
        <v>0.3</v>
      </c>
      <c r="Y2703" s="5">
        <f t="shared" si="169"/>
        <v>73.919999999999987</v>
      </c>
      <c r="AI2703" t="e">
        <f>VLOOKUP(A2703,NP!$A:$B,2,FALSE)</f>
        <v>#N/A</v>
      </c>
      <c r="AJ2703">
        <f t="shared" si="170"/>
        <v>0</v>
      </c>
      <c r="AK2703">
        <f>VLOOKUP(F2703,Kondition!$B$4:$AG$31,12,FALSE)*100</f>
        <v>30</v>
      </c>
      <c r="AL2703" t="e">
        <f t="shared" si="171"/>
        <v>#REF!</v>
      </c>
      <c r="AM2703">
        <v>16</v>
      </c>
    </row>
    <row r="2704" spans="1:39" x14ac:dyDescent="0.3">
      <c r="A2704" s="5">
        <v>10066567</v>
      </c>
      <c r="B2704" s="6">
        <v>5452000673923</v>
      </c>
      <c r="C2704" s="5" t="s">
        <v>76</v>
      </c>
      <c r="D2704" s="5" t="s">
        <v>923</v>
      </c>
      <c r="E2704" s="12">
        <v>134.5</v>
      </c>
      <c r="F2704" s="5" t="s">
        <v>52</v>
      </c>
      <c r="G2704" s="5">
        <v>2056016</v>
      </c>
      <c r="H2704" s="36" t="s">
        <v>76</v>
      </c>
      <c r="I2704" s="5">
        <v>205</v>
      </c>
      <c r="J2704" s="5">
        <v>60</v>
      </c>
      <c r="K2704" s="5">
        <v>16</v>
      </c>
      <c r="L2704" s="5" t="s">
        <v>882</v>
      </c>
      <c r="M2704" s="5">
        <v>96</v>
      </c>
      <c r="N2704" s="5"/>
      <c r="O2704" s="5" t="s">
        <v>25</v>
      </c>
      <c r="P2704" s="5"/>
      <c r="Q2704" s="5" t="s">
        <v>27</v>
      </c>
      <c r="R2704" s="5" t="s">
        <v>21</v>
      </c>
      <c r="S2704" s="5">
        <v>72</v>
      </c>
      <c r="T2704" s="5" t="s">
        <v>22</v>
      </c>
      <c r="U2704" s="5" t="s">
        <v>23</v>
      </c>
      <c r="V2704" s="5" t="s">
        <v>24</v>
      </c>
      <c r="W2704" s="12">
        <v>134.5</v>
      </c>
      <c r="X2704" s="7">
        <f t="shared" si="168"/>
        <v>0.31</v>
      </c>
      <c r="Y2704" s="5">
        <f t="shared" si="169"/>
        <v>92.804999999999993</v>
      </c>
      <c r="AI2704" t="e">
        <f>VLOOKUP(A2704,NP!$A:$B,2,FALSE)</f>
        <v>#N/A</v>
      </c>
      <c r="AJ2704">
        <f t="shared" si="170"/>
        <v>0</v>
      </c>
      <c r="AK2704">
        <f>VLOOKUP(F2704,Kondition!$B$4:$AG$31,12,FALSE)*100</f>
        <v>31</v>
      </c>
      <c r="AL2704" t="e">
        <f t="shared" si="171"/>
        <v>#REF!</v>
      </c>
      <c r="AM2704">
        <v>16</v>
      </c>
    </row>
    <row r="2705" spans="1:39" x14ac:dyDescent="0.3">
      <c r="A2705" s="5">
        <v>10372727</v>
      </c>
      <c r="B2705" s="6">
        <v>4250427422855</v>
      </c>
      <c r="C2705" s="5" t="s">
        <v>77</v>
      </c>
      <c r="D2705" s="5" t="s">
        <v>2968</v>
      </c>
      <c r="E2705" s="12">
        <v>148.69999999999999</v>
      </c>
      <c r="F2705" s="5" t="s">
        <v>68</v>
      </c>
      <c r="G2705" s="5">
        <v>2055017</v>
      </c>
      <c r="H2705" s="36" t="s">
        <v>77</v>
      </c>
      <c r="I2705" s="5">
        <v>205</v>
      </c>
      <c r="J2705" s="5">
        <v>50</v>
      </c>
      <c r="K2705" s="5">
        <v>17</v>
      </c>
      <c r="L2705" s="5" t="s">
        <v>2848</v>
      </c>
      <c r="M2705" s="5">
        <v>93</v>
      </c>
      <c r="N2705" s="5"/>
      <c r="O2705" s="5" t="s">
        <v>19</v>
      </c>
      <c r="P2705" s="5" t="s">
        <v>45</v>
      </c>
      <c r="Q2705" s="5" t="s">
        <v>20</v>
      </c>
      <c r="R2705" s="5" t="s">
        <v>26</v>
      </c>
      <c r="S2705" s="5">
        <v>71</v>
      </c>
      <c r="T2705" s="5" t="s">
        <v>22</v>
      </c>
      <c r="U2705" s="5" t="s">
        <v>23</v>
      </c>
      <c r="V2705" s="5" t="s">
        <v>24</v>
      </c>
      <c r="W2705" s="12">
        <v>148.69999999999999</v>
      </c>
      <c r="X2705" s="7">
        <f t="shared" si="168"/>
        <v>0.3</v>
      </c>
      <c r="Y2705" s="5">
        <f t="shared" si="169"/>
        <v>104.08999999999999</v>
      </c>
      <c r="AI2705" t="e">
        <f>VLOOKUP(A2705,NP!$A:$B,2,FALSE)</f>
        <v>#N/A</v>
      </c>
      <c r="AJ2705">
        <f t="shared" si="170"/>
        <v>0</v>
      </c>
      <c r="AK2705">
        <f>VLOOKUP(F2705,Kondition!$B$4:$AG$31,15,FALSE)*100</f>
        <v>30</v>
      </c>
      <c r="AL2705" t="e">
        <f t="shared" si="171"/>
        <v>#REF!</v>
      </c>
      <c r="AM2705">
        <v>17</v>
      </c>
    </row>
    <row r="2706" spans="1:39" x14ac:dyDescent="0.3">
      <c r="A2706" s="5">
        <v>10066568</v>
      </c>
      <c r="B2706" s="6">
        <v>5452000701268</v>
      </c>
      <c r="C2706" s="5" t="s">
        <v>76</v>
      </c>
      <c r="D2706" s="5" t="s">
        <v>924</v>
      </c>
      <c r="E2706" s="12">
        <v>206.5</v>
      </c>
      <c r="F2706" s="5" t="s">
        <v>52</v>
      </c>
      <c r="G2706" s="5">
        <v>2154017</v>
      </c>
      <c r="H2706" s="36" t="s">
        <v>76</v>
      </c>
      <c r="I2706" s="5">
        <v>215</v>
      </c>
      <c r="J2706" s="5">
        <v>40</v>
      </c>
      <c r="K2706" s="5">
        <v>17</v>
      </c>
      <c r="L2706" s="5" t="s">
        <v>894</v>
      </c>
      <c r="M2706" s="5">
        <v>87</v>
      </c>
      <c r="N2706" s="5"/>
      <c r="O2706" s="5" t="s">
        <v>25</v>
      </c>
      <c r="P2706" s="5"/>
      <c r="Q2706" s="5" t="s">
        <v>26</v>
      </c>
      <c r="R2706" s="5" t="s">
        <v>27</v>
      </c>
      <c r="S2706" s="5">
        <v>70</v>
      </c>
      <c r="T2706" s="5" t="s">
        <v>22</v>
      </c>
      <c r="U2706" s="5" t="s">
        <v>23</v>
      </c>
      <c r="V2706" s="5" t="s">
        <v>24</v>
      </c>
      <c r="W2706" s="12">
        <v>206.5</v>
      </c>
      <c r="X2706" s="7">
        <f t="shared" si="168"/>
        <v>0.31</v>
      </c>
      <c r="Y2706" s="5">
        <f t="shared" si="169"/>
        <v>142.48499999999999</v>
      </c>
      <c r="AI2706" t="e">
        <f>VLOOKUP(A2706,NP!$A:$B,2,FALSE)</f>
        <v>#N/A</v>
      </c>
      <c r="AJ2706">
        <f t="shared" si="170"/>
        <v>0</v>
      </c>
      <c r="AK2706">
        <f>VLOOKUP(F2706,Kondition!$B$4:$AG$31,15,FALSE)*100</f>
        <v>31</v>
      </c>
      <c r="AL2706" t="e">
        <f t="shared" si="171"/>
        <v>#REF!</v>
      </c>
      <c r="AM2706">
        <v>17</v>
      </c>
    </row>
    <row r="2707" spans="1:39" x14ac:dyDescent="0.3">
      <c r="A2707" s="5">
        <v>10066571</v>
      </c>
      <c r="B2707" s="6">
        <v>5452000708878</v>
      </c>
      <c r="C2707" s="5" t="s">
        <v>76</v>
      </c>
      <c r="D2707" s="5" t="s">
        <v>927</v>
      </c>
      <c r="E2707" s="12">
        <v>255.5</v>
      </c>
      <c r="F2707" s="5" t="s">
        <v>52</v>
      </c>
      <c r="G2707" s="5">
        <v>2355017</v>
      </c>
      <c r="H2707" s="36" t="s">
        <v>76</v>
      </c>
      <c r="I2707" s="5">
        <v>235</v>
      </c>
      <c r="J2707" s="5">
        <v>50</v>
      </c>
      <c r="K2707" s="5">
        <v>17</v>
      </c>
      <c r="L2707" s="5" t="s">
        <v>894</v>
      </c>
      <c r="M2707" s="5">
        <v>100</v>
      </c>
      <c r="N2707" s="5"/>
      <c r="O2707" s="5" t="s">
        <v>25</v>
      </c>
      <c r="P2707" s="5"/>
      <c r="Q2707" s="5" t="s">
        <v>21</v>
      </c>
      <c r="R2707" s="5" t="s">
        <v>27</v>
      </c>
      <c r="S2707" s="5">
        <v>71</v>
      </c>
      <c r="T2707" s="5" t="s">
        <v>22</v>
      </c>
      <c r="U2707" s="5" t="s">
        <v>23</v>
      </c>
      <c r="V2707" s="5" t="s">
        <v>24</v>
      </c>
      <c r="W2707" s="12">
        <v>255.5</v>
      </c>
      <c r="X2707" s="7" t="str">
        <f t="shared" si="168"/>
        <v>NP</v>
      </c>
      <c r="Y2707" s="5">
        <f t="shared" si="169"/>
        <v>173</v>
      </c>
      <c r="AI2707">
        <f>VLOOKUP(A2707,NP!$A:$B,2,FALSE)</f>
        <v>173</v>
      </c>
      <c r="AJ2707">
        <f t="shared" si="170"/>
        <v>173</v>
      </c>
      <c r="AK2707">
        <f>VLOOKUP(F2707,Kondition!$B$4:$AG$31,15,FALSE)*100</f>
        <v>31</v>
      </c>
      <c r="AL2707" t="e">
        <f t="shared" si="171"/>
        <v>#REF!</v>
      </c>
      <c r="AM2707">
        <v>17</v>
      </c>
    </row>
    <row r="2708" spans="1:39" x14ac:dyDescent="0.3">
      <c r="A2708" s="5">
        <v>10066572</v>
      </c>
      <c r="B2708" s="6">
        <v>5452000709035</v>
      </c>
      <c r="C2708" s="5" t="s">
        <v>76</v>
      </c>
      <c r="D2708" s="5" t="s">
        <v>928</v>
      </c>
      <c r="E2708" s="12">
        <v>322.5</v>
      </c>
      <c r="F2708" s="5" t="s">
        <v>52</v>
      </c>
      <c r="G2708" s="5">
        <v>2554520</v>
      </c>
      <c r="H2708" s="36" t="s">
        <v>76</v>
      </c>
      <c r="I2708" s="5">
        <v>255</v>
      </c>
      <c r="J2708" s="5">
        <v>45</v>
      </c>
      <c r="K2708" s="5">
        <v>20</v>
      </c>
      <c r="L2708" s="5" t="s">
        <v>894</v>
      </c>
      <c r="M2708" s="5">
        <v>105</v>
      </c>
      <c r="N2708" s="5"/>
      <c r="O2708" s="5" t="s">
        <v>25</v>
      </c>
      <c r="P2708" s="5"/>
      <c r="Q2708" s="5" t="s">
        <v>21</v>
      </c>
      <c r="R2708" s="5" t="s">
        <v>27</v>
      </c>
      <c r="S2708" s="5">
        <v>70</v>
      </c>
      <c r="T2708" s="5" t="s">
        <v>35</v>
      </c>
      <c r="U2708" s="5" t="s">
        <v>23</v>
      </c>
      <c r="V2708" s="5" t="s">
        <v>24</v>
      </c>
      <c r="W2708" s="12">
        <v>322.5</v>
      </c>
      <c r="X2708" s="7" t="str">
        <f t="shared" si="168"/>
        <v>NP</v>
      </c>
      <c r="Y2708" s="5">
        <f t="shared" si="169"/>
        <v>209</v>
      </c>
      <c r="AI2708">
        <f>VLOOKUP(A2708,NP!$A:$B,2,FALSE)</f>
        <v>209</v>
      </c>
      <c r="AJ2708">
        <f t="shared" si="170"/>
        <v>209</v>
      </c>
      <c r="AK2708">
        <f>VLOOKUP(F2708,Kondition!$B$4:$AG$309,24,FALSE)*100</f>
        <v>35</v>
      </c>
      <c r="AL2708" t="e">
        <f t="shared" si="171"/>
        <v>#REF!</v>
      </c>
      <c r="AM2708">
        <v>19</v>
      </c>
    </row>
    <row r="2709" spans="1:39" x14ac:dyDescent="0.3">
      <c r="A2709" s="5">
        <v>10066606</v>
      </c>
      <c r="B2709" s="6">
        <v>5452000709066</v>
      </c>
      <c r="C2709" s="5" t="s">
        <v>76</v>
      </c>
      <c r="D2709" s="5" t="s">
        <v>929</v>
      </c>
      <c r="E2709" s="12">
        <v>406</v>
      </c>
      <c r="F2709" s="5" t="s">
        <v>52</v>
      </c>
      <c r="G2709" s="5">
        <v>2953521</v>
      </c>
      <c r="H2709" s="36" t="s">
        <v>76</v>
      </c>
      <c r="I2709" s="5">
        <v>295</v>
      </c>
      <c r="J2709" s="5">
        <v>35</v>
      </c>
      <c r="K2709" s="5">
        <v>21</v>
      </c>
      <c r="L2709" s="5" t="s">
        <v>894</v>
      </c>
      <c r="M2709" s="5">
        <v>107</v>
      </c>
      <c r="N2709" s="5"/>
      <c r="O2709" s="5" t="s">
        <v>25</v>
      </c>
      <c r="P2709" s="5"/>
      <c r="Q2709" s="5" t="s">
        <v>21</v>
      </c>
      <c r="R2709" s="5" t="s">
        <v>27</v>
      </c>
      <c r="S2709" s="5">
        <v>72</v>
      </c>
      <c r="T2709" s="5" t="s">
        <v>35</v>
      </c>
      <c r="U2709" s="5" t="s">
        <v>23</v>
      </c>
      <c r="V2709" s="5" t="s">
        <v>24</v>
      </c>
      <c r="W2709" s="12">
        <v>406</v>
      </c>
      <c r="X2709" s="7" t="str">
        <f t="shared" si="168"/>
        <v>NP</v>
      </c>
      <c r="Y2709" s="5">
        <f t="shared" si="169"/>
        <v>254.5</v>
      </c>
      <c r="AI2709">
        <f>VLOOKUP(A2709,NP!$A:$B,2,FALSE)</f>
        <v>254.5</v>
      </c>
      <c r="AJ2709">
        <f t="shared" si="170"/>
        <v>254.5</v>
      </c>
      <c r="AK2709">
        <f>VLOOKUP(F2709,Kondition!$B$4:$AG$31,27,FALSE)*100</f>
        <v>35</v>
      </c>
      <c r="AL2709" t="e">
        <f t="shared" si="171"/>
        <v>#REF!</v>
      </c>
      <c r="AM2709">
        <v>19</v>
      </c>
    </row>
    <row r="2710" spans="1:39" x14ac:dyDescent="0.3">
      <c r="A2710" s="5">
        <v>10066607</v>
      </c>
      <c r="B2710" s="6">
        <v>5452000733740</v>
      </c>
      <c r="C2710" s="5" t="s">
        <v>76</v>
      </c>
      <c r="D2710" s="5" t="s">
        <v>930</v>
      </c>
      <c r="E2710" s="12">
        <v>191</v>
      </c>
      <c r="F2710" s="5" t="s">
        <v>52</v>
      </c>
      <c r="G2710" s="5">
        <v>2155516</v>
      </c>
      <c r="H2710" s="36" t="s">
        <v>76</v>
      </c>
      <c r="I2710" s="5">
        <v>215</v>
      </c>
      <c r="J2710" s="5">
        <v>55</v>
      </c>
      <c r="K2710" s="5">
        <v>16</v>
      </c>
      <c r="L2710" s="5" t="s">
        <v>894</v>
      </c>
      <c r="M2710" s="5">
        <v>97</v>
      </c>
      <c r="N2710" s="5"/>
      <c r="O2710" s="5" t="s">
        <v>19</v>
      </c>
      <c r="P2710" s="5"/>
      <c r="Q2710" s="5" t="s">
        <v>21</v>
      </c>
      <c r="R2710" s="5" t="s">
        <v>21</v>
      </c>
      <c r="S2710" s="5">
        <v>70</v>
      </c>
      <c r="T2710" s="5" t="s">
        <v>22</v>
      </c>
      <c r="U2710" s="5" t="s">
        <v>23</v>
      </c>
      <c r="V2710" s="5" t="s">
        <v>24</v>
      </c>
      <c r="W2710" s="12">
        <v>191</v>
      </c>
      <c r="X2710" s="7">
        <f t="shared" si="168"/>
        <v>0.31</v>
      </c>
      <c r="Y2710" s="5">
        <f t="shared" si="169"/>
        <v>131.79</v>
      </c>
      <c r="AI2710" t="e">
        <f>VLOOKUP(A2710,NP!$A:$B,2,FALSE)</f>
        <v>#N/A</v>
      </c>
      <c r="AJ2710">
        <f t="shared" si="170"/>
        <v>0</v>
      </c>
      <c r="AK2710">
        <f>VLOOKUP(F2710,Kondition!$B$4:$AG$31,12,FALSE)*100</f>
        <v>31</v>
      </c>
      <c r="AL2710" t="e">
        <f t="shared" si="171"/>
        <v>#REF!</v>
      </c>
      <c r="AM2710">
        <v>16</v>
      </c>
    </row>
    <row r="2711" spans="1:39" x14ac:dyDescent="0.3">
      <c r="A2711" s="5">
        <v>10066608</v>
      </c>
      <c r="B2711" s="6">
        <v>5452000734259</v>
      </c>
      <c r="C2711" s="5" t="s">
        <v>76</v>
      </c>
      <c r="D2711" s="5" t="s">
        <v>931</v>
      </c>
      <c r="E2711" s="12">
        <v>174.5</v>
      </c>
      <c r="F2711" s="5" t="s">
        <v>52</v>
      </c>
      <c r="G2711" s="5">
        <v>2255516</v>
      </c>
      <c r="H2711" s="36" t="s">
        <v>76</v>
      </c>
      <c r="I2711" s="5">
        <v>225</v>
      </c>
      <c r="J2711" s="5">
        <v>55</v>
      </c>
      <c r="K2711" s="5">
        <v>16</v>
      </c>
      <c r="L2711" s="5" t="s">
        <v>894</v>
      </c>
      <c r="M2711" s="5">
        <v>95</v>
      </c>
      <c r="N2711" s="5"/>
      <c r="O2711" s="5" t="s">
        <v>19</v>
      </c>
      <c r="P2711" s="5"/>
      <c r="Q2711" s="5" t="s">
        <v>21</v>
      </c>
      <c r="R2711" s="5" t="s">
        <v>27</v>
      </c>
      <c r="S2711" s="5">
        <v>70</v>
      </c>
      <c r="T2711" s="5" t="s">
        <v>22</v>
      </c>
      <c r="U2711" s="5" t="s">
        <v>23</v>
      </c>
      <c r="V2711" s="5" t="s">
        <v>24</v>
      </c>
      <c r="W2711" s="12">
        <v>174.5</v>
      </c>
      <c r="X2711" s="7">
        <f t="shared" si="168"/>
        <v>0.31</v>
      </c>
      <c r="Y2711" s="5">
        <f t="shared" si="169"/>
        <v>120.40499999999999</v>
      </c>
      <c r="AI2711" t="e">
        <f>VLOOKUP(A2711,NP!$A:$B,2,FALSE)</f>
        <v>#N/A</v>
      </c>
      <c r="AJ2711">
        <f t="shared" si="170"/>
        <v>0</v>
      </c>
      <c r="AK2711">
        <f>VLOOKUP(F2711,Kondition!$B$4:$AG$31,12,FALSE)*100</f>
        <v>31</v>
      </c>
      <c r="AL2711" t="e">
        <f t="shared" si="171"/>
        <v>#REF!</v>
      </c>
      <c r="AM2711">
        <v>16</v>
      </c>
    </row>
    <row r="2712" spans="1:39" x14ac:dyDescent="0.3">
      <c r="A2712" s="5">
        <v>10066638</v>
      </c>
      <c r="B2712" s="6">
        <v>5452000734273</v>
      </c>
      <c r="C2712" s="5" t="s">
        <v>76</v>
      </c>
      <c r="D2712" s="5" t="s">
        <v>937</v>
      </c>
      <c r="E2712" s="12">
        <v>211.5</v>
      </c>
      <c r="F2712" s="5" t="s">
        <v>52</v>
      </c>
      <c r="G2712" s="5">
        <v>2255517</v>
      </c>
      <c r="H2712" s="36" t="s">
        <v>76</v>
      </c>
      <c r="I2712" s="5">
        <v>225</v>
      </c>
      <c r="J2712" s="5">
        <v>55</v>
      </c>
      <c r="K2712" s="5">
        <v>17</v>
      </c>
      <c r="L2712" s="5" t="s">
        <v>894</v>
      </c>
      <c r="M2712" s="5">
        <v>101</v>
      </c>
      <c r="N2712" s="5"/>
      <c r="O2712" s="5" t="s">
        <v>25</v>
      </c>
      <c r="P2712" s="5"/>
      <c r="Q2712" s="5" t="s">
        <v>21</v>
      </c>
      <c r="R2712" s="5" t="s">
        <v>27</v>
      </c>
      <c r="S2712" s="5">
        <v>70</v>
      </c>
      <c r="T2712" s="5" t="s">
        <v>22</v>
      </c>
      <c r="U2712" s="5" t="s">
        <v>23</v>
      </c>
      <c r="V2712" s="5" t="s">
        <v>24</v>
      </c>
      <c r="W2712" s="12">
        <v>211.5</v>
      </c>
      <c r="X2712" s="7">
        <f t="shared" si="168"/>
        <v>0.31</v>
      </c>
      <c r="Y2712" s="5">
        <f t="shared" si="169"/>
        <v>145.935</v>
      </c>
      <c r="AI2712" t="e">
        <f>VLOOKUP(A2712,NP!$A:$B,2,FALSE)</f>
        <v>#N/A</v>
      </c>
      <c r="AJ2712">
        <f t="shared" si="170"/>
        <v>0</v>
      </c>
      <c r="AK2712">
        <f>VLOOKUP(F2712,Kondition!$B$4:$AG$31,15,FALSE)*100</f>
        <v>31</v>
      </c>
      <c r="AL2712" t="e">
        <f t="shared" si="171"/>
        <v>#REF!</v>
      </c>
      <c r="AM2712">
        <v>17</v>
      </c>
    </row>
    <row r="2713" spans="1:39" x14ac:dyDescent="0.3">
      <c r="A2713" s="5">
        <v>10066682</v>
      </c>
      <c r="B2713" s="6">
        <v>5452000708991</v>
      </c>
      <c r="C2713" s="5" t="s">
        <v>76</v>
      </c>
      <c r="D2713" s="5" t="s">
        <v>938</v>
      </c>
      <c r="E2713" s="12">
        <v>314</v>
      </c>
      <c r="F2713" s="5" t="s">
        <v>52</v>
      </c>
      <c r="G2713" s="5">
        <v>2454019</v>
      </c>
      <c r="H2713" s="36" t="s">
        <v>76</v>
      </c>
      <c r="I2713" s="5">
        <v>245</v>
      </c>
      <c r="J2713" s="5">
        <v>40</v>
      </c>
      <c r="K2713" s="5">
        <v>19</v>
      </c>
      <c r="L2713" s="5" t="s">
        <v>894</v>
      </c>
      <c r="M2713" s="5">
        <v>98</v>
      </c>
      <c r="N2713" s="5"/>
      <c r="O2713" s="5" t="s">
        <v>25</v>
      </c>
      <c r="P2713" s="5"/>
      <c r="Q2713" s="5" t="s">
        <v>21</v>
      </c>
      <c r="R2713" s="5" t="s">
        <v>27</v>
      </c>
      <c r="S2713" s="5">
        <v>71</v>
      </c>
      <c r="T2713" s="5" t="s">
        <v>22</v>
      </c>
      <c r="U2713" s="5" t="s">
        <v>23</v>
      </c>
      <c r="V2713" s="5" t="s">
        <v>24</v>
      </c>
      <c r="W2713" s="12">
        <v>314</v>
      </c>
      <c r="X2713" s="7">
        <f t="shared" si="168"/>
        <v>0.35</v>
      </c>
      <c r="Y2713" s="5">
        <f t="shared" si="169"/>
        <v>204.1</v>
      </c>
      <c r="AI2713" t="e">
        <f>VLOOKUP(A2713,NP!$A:$B,2,FALSE)</f>
        <v>#N/A</v>
      </c>
      <c r="AJ2713">
        <f t="shared" si="170"/>
        <v>0</v>
      </c>
      <c r="AK2713">
        <f>VLOOKUP(F2713,Kondition!$B$4:$AG$31,21,FALSE)*100</f>
        <v>35</v>
      </c>
      <c r="AL2713" t="e">
        <f t="shared" si="171"/>
        <v>#REF!</v>
      </c>
      <c r="AM2713">
        <v>19</v>
      </c>
    </row>
    <row r="2714" spans="1:39" x14ac:dyDescent="0.3">
      <c r="A2714" s="5">
        <v>10066686</v>
      </c>
      <c r="B2714" s="6">
        <v>5452000734280</v>
      </c>
      <c r="C2714" s="5" t="s">
        <v>76</v>
      </c>
      <c r="D2714" s="5" t="s">
        <v>939</v>
      </c>
      <c r="E2714" s="12">
        <v>236.5</v>
      </c>
      <c r="F2714" s="5" t="s">
        <v>52</v>
      </c>
      <c r="G2714" s="5">
        <v>2355517</v>
      </c>
      <c r="H2714" s="36" t="s">
        <v>76</v>
      </c>
      <c r="I2714" s="5">
        <v>235</v>
      </c>
      <c r="J2714" s="5">
        <v>55</v>
      </c>
      <c r="K2714" s="5">
        <v>17</v>
      </c>
      <c r="L2714" s="5" t="s">
        <v>894</v>
      </c>
      <c r="M2714" s="5">
        <v>103</v>
      </c>
      <c r="N2714" s="5"/>
      <c r="O2714" s="5" t="s">
        <v>25</v>
      </c>
      <c r="P2714" s="5"/>
      <c r="Q2714" s="5" t="s">
        <v>21</v>
      </c>
      <c r="R2714" s="5" t="s">
        <v>27</v>
      </c>
      <c r="S2714" s="5">
        <v>68</v>
      </c>
      <c r="T2714" s="5" t="s">
        <v>35</v>
      </c>
      <c r="U2714" s="5" t="s">
        <v>23</v>
      </c>
      <c r="V2714" s="5" t="s">
        <v>24</v>
      </c>
      <c r="W2714" s="12">
        <v>236.5</v>
      </c>
      <c r="X2714" s="7" t="str">
        <f t="shared" si="168"/>
        <v>NP</v>
      </c>
      <c r="Y2714" s="5">
        <f t="shared" si="169"/>
        <v>162.5</v>
      </c>
      <c r="AI2714">
        <f>VLOOKUP(A2714,NP!$A:$B,2,FALSE)</f>
        <v>162.5</v>
      </c>
      <c r="AJ2714">
        <f t="shared" si="170"/>
        <v>162.5</v>
      </c>
      <c r="AK2714">
        <f>VLOOKUP(F2714,Kondition!$B$4:$AG$31,15,FALSE)*100</f>
        <v>31</v>
      </c>
      <c r="AL2714" t="e">
        <f t="shared" si="171"/>
        <v>#REF!</v>
      </c>
      <c r="AM2714">
        <v>17</v>
      </c>
    </row>
    <row r="2715" spans="1:39" x14ac:dyDescent="0.3">
      <c r="A2715" s="5">
        <v>10066688</v>
      </c>
      <c r="B2715" s="6">
        <v>5452000734266</v>
      </c>
      <c r="C2715" s="5" t="s">
        <v>76</v>
      </c>
      <c r="D2715" s="5" t="s">
        <v>940</v>
      </c>
      <c r="E2715" s="12">
        <v>176.5</v>
      </c>
      <c r="F2715" s="5" t="s">
        <v>52</v>
      </c>
      <c r="G2715" s="5">
        <v>2255516</v>
      </c>
      <c r="H2715" s="36" t="s">
        <v>76</v>
      </c>
      <c r="I2715" s="5">
        <v>225</v>
      </c>
      <c r="J2715" s="5">
        <v>55</v>
      </c>
      <c r="K2715" s="5">
        <v>16</v>
      </c>
      <c r="L2715" s="5" t="s">
        <v>894</v>
      </c>
      <c r="M2715" s="5">
        <v>99</v>
      </c>
      <c r="N2715" s="5"/>
      <c r="O2715" s="5" t="s">
        <v>19</v>
      </c>
      <c r="P2715" s="5"/>
      <c r="Q2715" s="5" t="s">
        <v>21</v>
      </c>
      <c r="R2715" s="5" t="s">
        <v>27</v>
      </c>
      <c r="S2715" s="5">
        <v>70</v>
      </c>
      <c r="T2715" s="5" t="s">
        <v>22</v>
      </c>
      <c r="U2715" s="5" t="s">
        <v>23</v>
      </c>
      <c r="V2715" s="5" t="s">
        <v>24</v>
      </c>
      <c r="W2715" s="12">
        <v>176.5</v>
      </c>
      <c r="X2715" s="7">
        <f t="shared" si="168"/>
        <v>0.31</v>
      </c>
      <c r="Y2715" s="5">
        <f t="shared" si="169"/>
        <v>121.785</v>
      </c>
      <c r="AI2715" t="e">
        <f>VLOOKUP(A2715,NP!$A:$B,2,FALSE)</f>
        <v>#N/A</v>
      </c>
      <c r="AJ2715">
        <f t="shared" si="170"/>
        <v>0</v>
      </c>
      <c r="AK2715">
        <f>VLOOKUP(F2715,Kondition!$B$4:$AG$31,12,FALSE)*100</f>
        <v>31</v>
      </c>
      <c r="AL2715" t="e">
        <f t="shared" si="171"/>
        <v>#REF!</v>
      </c>
      <c r="AM2715">
        <v>16</v>
      </c>
    </row>
    <row r="2716" spans="1:39" x14ac:dyDescent="0.3">
      <c r="A2716" s="5">
        <v>10066697</v>
      </c>
      <c r="B2716" s="6">
        <v>5452000741165</v>
      </c>
      <c r="C2716" s="5" t="s">
        <v>76</v>
      </c>
      <c r="D2716" s="5" t="s">
        <v>941</v>
      </c>
      <c r="E2716" s="12">
        <v>192</v>
      </c>
      <c r="F2716" s="5" t="s">
        <v>52</v>
      </c>
      <c r="G2716" s="5">
        <v>2256016</v>
      </c>
      <c r="H2716" s="36" t="s">
        <v>76</v>
      </c>
      <c r="I2716" s="5">
        <v>225</v>
      </c>
      <c r="J2716" s="5">
        <v>60</v>
      </c>
      <c r="K2716" s="5">
        <v>16</v>
      </c>
      <c r="L2716" s="5" t="s">
        <v>894</v>
      </c>
      <c r="M2716" s="5">
        <v>102</v>
      </c>
      <c r="N2716" s="5"/>
      <c r="O2716" s="5" t="s">
        <v>25</v>
      </c>
      <c r="P2716" s="5"/>
      <c r="Q2716" s="5" t="s">
        <v>27</v>
      </c>
      <c r="R2716" s="5" t="s">
        <v>21</v>
      </c>
      <c r="S2716" s="5">
        <v>70</v>
      </c>
      <c r="T2716" s="5" t="s">
        <v>22</v>
      </c>
      <c r="U2716" s="5" t="s">
        <v>23</v>
      </c>
      <c r="V2716" s="5" t="s">
        <v>24</v>
      </c>
      <c r="W2716" s="12">
        <v>192</v>
      </c>
      <c r="X2716" s="7">
        <f t="shared" si="168"/>
        <v>0.31</v>
      </c>
      <c r="Y2716" s="5">
        <f t="shared" si="169"/>
        <v>132.47999999999999</v>
      </c>
      <c r="AI2716" t="e">
        <f>VLOOKUP(A2716,NP!$A:$B,2,FALSE)</f>
        <v>#N/A</v>
      </c>
      <c r="AJ2716">
        <f t="shared" si="170"/>
        <v>0</v>
      </c>
      <c r="AK2716">
        <f>VLOOKUP(F2716,Kondition!$B$4:$AG$31,12,FALSE)*100</f>
        <v>31</v>
      </c>
      <c r="AL2716" t="e">
        <f t="shared" si="171"/>
        <v>#REF!</v>
      </c>
      <c r="AM2716">
        <v>16</v>
      </c>
    </row>
    <row r="2717" spans="1:39" x14ac:dyDescent="0.3">
      <c r="A2717" s="5">
        <v>10066765</v>
      </c>
      <c r="B2717" s="6">
        <v>5452000739360</v>
      </c>
      <c r="C2717" s="5" t="s">
        <v>76</v>
      </c>
      <c r="D2717" s="5" t="s">
        <v>942</v>
      </c>
      <c r="E2717" s="12">
        <v>239.5</v>
      </c>
      <c r="F2717" s="5" t="s">
        <v>52</v>
      </c>
      <c r="G2717" s="5">
        <v>2355518</v>
      </c>
      <c r="H2717" s="36" t="s">
        <v>76</v>
      </c>
      <c r="I2717" s="5">
        <v>235</v>
      </c>
      <c r="J2717" s="5">
        <v>55</v>
      </c>
      <c r="K2717" s="5">
        <v>18</v>
      </c>
      <c r="L2717" s="5" t="s">
        <v>894</v>
      </c>
      <c r="M2717" s="5">
        <v>104</v>
      </c>
      <c r="N2717" s="5"/>
      <c r="O2717" s="5" t="s">
        <v>19</v>
      </c>
      <c r="P2717" s="5"/>
      <c r="Q2717" s="5" t="s">
        <v>21</v>
      </c>
      <c r="R2717" s="5" t="s">
        <v>27</v>
      </c>
      <c r="S2717" s="5">
        <v>70</v>
      </c>
      <c r="T2717" s="5" t="s">
        <v>22</v>
      </c>
      <c r="U2717" s="5" t="s">
        <v>23</v>
      </c>
      <c r="V2717" s="5" t="s">
        <v>24</v>
      </c>
      <c r="W2717" s="12">
        <v>239.5</v>
      </c>
      <c r="X2717" s="7" t="str">
        <f t="shared" si="168"/>
        <v>NP</v>
      </c>
      <c r="Y2717" s="5">
        <f t="shared" si="169"/>
        <v>164.5</v>
      </c>
      <c r="AI2717">
        <f>VLOOKUP(A2717,NP!$A:$B,2,FALSE)</f>
        <v>164.5</v>
      </c>
      <c r="AJ2717">
        <f t="shared" si="170"/>
        <v>164.5</v>
      </c>
      <c r="AK2717">
        <f>VLOOKUP(F2717,Kondition!$B$4:$AG$31,18,FALSE)*100</f>
        <v>31</v>
      </c>
      <c r="AL2717" t="e">
        <f t="shared" si="171"/>
        <v>#REF!</v>
      </c>
      <c r="AM2717">
        <v>17</v>
      </c>
    </row>
    <row r="2718" spans="1:39" x14ac:dyDescent="0.3">
      <c r="A2718" s="5">
        <v>10066846</v>
      </c>
      <c r="B2718" s="6">
        <v>5452000709059</v>
      </c>
      <c r="C2718" s="5" t="s">
        <v>76</v>
      </c>
      <c r="D2718" s="5" t="s">
        <v>943</v>
      </c>
      <c r="E2718" s="12">
        <v>410</v>
      </c>
      <c r="F2718" s="5" t="s">
        <v>52</v>
      </c>
      <c r="G2718" s="5">
        <v>2754022</v>
      </c>
      <c r="H2718" s="36" t="s">
        <v>76</v>
      </c>
      <c r="I2718" s="5">
        <v>275</v>
      </c>
      <c r="J2718" s="5">
        <v>40</v>
      </c>
      <c r="K2718" s="5">
        <v>22</v>
      </c>
      <c r="L2718" s="5" t="s">
        <v>894</v>
      </c>
      <c r="M2718" s="5">
        <v>107</v>
      </c>
      <c r="N2718" s="5"/>
      <c r="O2718" s="5" t="s">
        <v>25</v>
      </c>
      <c r="P2718" s="5"/>
      <c r="Q2718" s="5" t="s">
        <v>27</v>
      </c>
      <c r="R2718" s="5" t="s">
        <v>21</v>
      </c>
      <c r="S2718" s="5">
        <v>71</v>
      </c>
      <c r="T2718" s="5" t="s">
        <v>22</v>
      </c>
      <c r="U2718" s="5" t="s">
        <v>23</v>
      </c>
      <c r="V2718" s="5" t="s">
        <v>24</v>
      </c>
      <c r="W2718" s="12">
        <v>410</v>
      </c>
      <c r="X2718" s="7" t="str">
        <f t="shared" si="168"/>
        <v>NP</v>
      </c>
      <c r="Y2718" s="5">
        <f t="shared" si="169"/>
        <v>256.5</v>
      </c>
      <c r="AI2718">
        <f>VLOOKUP(A2718,NP!$A:$B,2,FALSE)</f>
        <v>256.5</v>
      </c>
      <c r="AJ2718">
        <f t="shared" si="170"/>
        <v>256.5</v>
      </c>
      <c r="AK2718">
        <f>VLOOKUP(F2718,Kondition!$B$4:$AG$31,30,FALSE)*100</f>
        <v>35</v>
      </c>
      <c r="AL2718" t="e">
        <f t="shared" si="171"/>
        <v>#REF!</v>
      </c>
      <c r="AM2718">
        <v>19</v>
      </c>
    </row>
    <row r="2719" spans="1:39" x14ac:dyDescent="0.3">
      <c r="A2719" s="5">
        <v>10066855</v>
      </c>
      <c r="B2719" s="6">
        <v>5452000708021</v>
      </c>
      <c r="C2719" s="5" t="s">
        <v>76</v>
      </c>
      <c r="D2719" s="5" t="s">
        <v>944</v>
      </c>
      <c r="E2719" s="12">
        <v>308</v>
      </c>
      <c r="F2719" s="5" t="s">
        <v>52</v>
      </c>
      <c r="G2719" s="5">
        <v>2355019</v>
      </c>
      <c r="H2719" s="36" t="s">
        <v>76</v>
      </c>
      <c r="I2719" s="5">
        <v>235</v>
      </c>
      <c r="J2719" s="5">
        <v>50</v>
      </c>
      <c r="K2719" s="5">
        <v>19</v>
      </c>
      <c r="L2719" s="5" t="s">
        <v>894</v>
      </c>
      <c r="M2719" s="5">
        <v>103</v>
      </c>
      <c r="N2719" s="5"/>
      <c r="O2719" s="5" t="s">
        <v>25</v>
      </c>
      <c r="P2719" s="5"/>
      <c r="Q2719" s="5" t="s">
        <v>27</v>
      </c>
      <c r="R2719" s="5" t="s">
        <v>27</v>
      </c>
      <c r="S2719" s="5">
        <v>69</v>
      </c>
      <c r="T2719" s="5" t="s">
        <v>35</v>
      </c>
      <c r="U2719" s="5" t="s">
        <v>23</v>
      </c>
      <c r="V2719" s="5" t="s">
        <v>24</v>
      </c>
      <c r="W2719" s="12">
        <v>308</v>
      </c>
      <c r="X2719" s="7">
        <f t="shared" si="168"/>
        <v>0.35</v>
      </c>
      <c r="Y2719" s="5">
        <f t="shared" si="169"/>
        <v>200.20000000000002</v>
      </c>
      <c r="AI2719" t="e">
        <f>VLOOKUP(A2719,NP!$A:$B,2,FALSE)</f>
        <v>#N/A</v>
      </c>
      <c r="AJ2719">
        <f t="shared" si="170"/>
        <v>0</v>
      </c>
      <c r="AK2719">
        <f>VLOOKUP(F2719,Kondition!$B$4:$AG$31,21,FALSE)*100</f>
        <v>35</v>
      </c>
      <c r="AL2719" t="e">
        <f t="shared" si="171"/>
        <v>#REF!</v>
      </c>
      <c r="AM2719">
        <v>19</v>
      </c>
    </row>
    <row r="2720" spans="1:39" x14ac:dyDescent="0.3">
      <c r="A2720" s="5">
        <v>10066860</v>
      </c>
      <c r="B2720" s="6">
        <v>5452000685377</v>
      </c>
      <c r="C2720" s="5" t="s">
        <v>76</v>
      </c>
      <c r="D2720" s="5" t="s">
        <v>946</v>
      </c>
      <c r="E2720" s="12">
        <v>85</v>
      </c>
      <c r="F2720" s="5" t="s">
        <v>52</v>
      </c>
      <c r="G2720" s="5">
        <v>1756515</v>
      </c>
      <c r="H2720" s="36" t="s">
        <v>76</v>
      </c>
      <c r="I2720" s="5">
        <v>175</v>
      </c>
      <c r="J2720" s="5">
        <v>65</v>
      </c>
      <c r="K2720" s="5">
        <v>15</v>
      </c>
      <c r="L2720" s="5" t="s">
        <v>947</v>
      </c>
      <c r="M2720" s="5">
        <v>84</v>
      </c>
      <c r="N2720" s="5"/>
      <c r="O2720" s="5" t="s">
        <v>19</v>
      </c>
      <c r="P2720" s="5"/>
      <c r="Q2720" s="5" t="s">
        <v>21</v>
      </c>
      <c r="R2720" s="5" t="s">
        <v>21</v>
      </c>
      <c r="S2720" s="5">
        <v>68</v>
      </c>
      <c r="T2720" s="5" t="s">
        <v>35</v>
      </c>
      <c r="U2720" s="5" t="s">
        <v>23</v>
      </c>
      <c r="V2720" s="5" t="s">
        <v>24</v>
      </c>
      <c r="W2720" s="12">
        <v>85</v>
      </c>
      <c r="X2720" s="7">
        <f t="shared" si="168"/>
        <v>0.31</v>
      </c>
      <c r="Y2720" s="5">
        <f t="shared" si="169"/>
        <v>58.65</v>
      </c>
      <c r="AI2720" t="e">
        <f>VLOOKUP(A2720,NP!$A:$B,2,FALSE)</f>
        <v>#N/A</v>
      </c>
      <c r="AJ2720">
        <f t="shared" si="170"/>
        <v>0</v>
      </c>
      <c r="AK2720">
        <f>VLOOKUP(F2720,Kondition!$B$4:$AG$31,9,FALSE)*100</f>
        <v>31</v>
      </c>
      <c r="AL2720" t="e">
        <f t="shared" si="171"/>
        <v>#REF!</v>
      </c>
      <c r="AM2720">
        <v>16</v>
      </c>
    </row>
    <row r="2721" spans="1:39" x14ac:dyDescent="0.3">
      <c r="A2721" s="5">
        <v>10066864</v>
      </c>
      <c r="B2721" s="6">
        <v>5452000700896</v>
      </c>
      <c r="C2721" s="5" t="s">
        <v>76</v>
      </c>
      <c r="D2721" s="5" t="s">
        <v>948</v>
      </c>
      <c r="E2721" s="12">
        <v>270</v>
      </c>
      <c r="F2721" s="5" t="s">
        <v>52</v>
      </c>
      <c r="G2721" s="5">
        <v>2354519</v>
      </c>
      <c r="H2721" s="36" t="s">
        <v>76</v>
      </c>
      <c r="I2721" s="5">
        <v>235</v>
      </c>
      <c r="J2721" s="5">
        <v>45</v>
      </c>
      <c r="K2721" s="5">
        <v>19</v>
      </c>
      <c r="L2721" s="5" t="s">
        <v>894</v>
      </c>
      <c r="M2721" s="5">
        <v>99</v>
      </c>
      <c r="N2721" s="5"/>
      <c r="O2721" s="5" t="s">
        <v>25</v>
      </c>
      <c r="P2721" s="5"/>
      <c r="Q2721" s="5" t="s">
        <v>27</v>
      </c>
      <c r="R2721" s="5" t="s">
        <v>34</v>
      </c>
      <c r="S2721" s="5">
        <v>70</v>
      </c>
      <c r="T2721" s="5" t="s">
        <v>22</v>
      </c>
      <c r="U2721" s="5" t="s">
        <v>23</v>
      </c>
      <c r="V2721" s="5" t="s">
        <v>24</v>
      </c>
      <c r="W2721" s="12">
        <v>270</v>
      </c>
      <c r="X2721" s="7">
        <f t="shared" si="168"/>
        <v>0.35</v>
      </c>
      <c r="Y2721" s="5">
        <f t="shared" si="169"/>
        <v>175.5</v>
      </c>
      <c r="AI2721" t="e">
        <f>VLOOKUP(A2721,NP!$A:$B,2,FALSE)</f>
        <v>#N/A</v>
      </c>
      <c r="AJ2721">
        <f t="shared" si="170"/>
        <v>0</v>
      </c>
      <c r="AK2721">
        <f>VLOOKUP(F2721,Kondition!$B$4:$AG$31,21,FALSE)*100</f>
        <v>35</v>
      </c>
      <c r="AL2721" t="e">
        <f t="shared" si="171"/>
        <v>#REF!</v>
      </c>
      <c r="AM2721">
        <v>19</v>
      </c>
    </row>
    <row r="2722" spans="1:39" x14ac:dyDescent="0.3">
      <c r="A2722" s="5">
        <v>10066865</v>
      </c>
      <c r="B2722" s="6">
        <v>5452000701022</v>
      </c>
      <c r="C2722" s="5" t="s">
        <v>76</v>
      </c>
      <c r="D2722" s="5" t="s">
        <v>949</v>
      </c>
      <c r="E2722" s="12">
        <v>218.5</v>
      </c>
      <c r="F2722" s="5" t="s">
        <v>52</v>
      </c>
      <c r="G2722" s="5">
        <v>2154518</v>
      </c>
      <c r="H2722" s="36" t="s">
        <v>76</v>
      </c>
      <c r="I2722" s="5">
        <v>215</v>
      </c>
      <c r="J2722" s="5">
        <v>45</v>
      </c>
      <c r="K2722" s="5">
        <v>18</v>
      </c>
      <c r="L2722" s="5" t="s">
        <v>894</v>
      </c>
      <c r="M2722" s="5">
        <v>93</v>
      </c>
      <c r="N2722" s="5"/>
      <c r="O2722" s="5" t="s">
        <v>25</v>
      </c>
      <c r="P2722" s="5"/>
      <c r="Q2722" s="5" t="s">
        <v>21</v>
      </c>
      <c r="R2722" s="5" t="s">
        <v>27</v>
      </c>
      <c r="S2722" s="5">
        <v>70</v>
      </c>
      <c r="T2722" s="5" t="s">
        <v>22</v>
      </c>
      <c r="U2722" s="5" t="s">
        <v>23</v>
      </c>
      <c r="V2722" s="5" t="s">
        <v>24</v>
      </c>
      <c r="W2722" s="12">
        <v>218.5</v>
      </c>
      <c r="X2722" s="7">
        <f t="shared" si="168"/>
        <v>0.31</v>
      </c>
      <c r="Y2722" s="5">
        <f t="shared" si="169"/>
        <v>150.76499999999999</v>
      </c>
      <c r="AI2722" t="e">
        <f>VLOOKUP(A2722,NP!$A:$B,2,FALSE)</f>
        <v>#N/A</v>
      </c>
      <c r="AJ2722">
        <f t="shared" si="170"/>
        <v>0</v>
      </c>
      <c r="AK2722">
        <f>VLOOKUP(F2722,Kondition!$B$4:$AG$31,18,FALSE)*100</f>
        <v>31</v>
      </c>
      <c r="AL2722" t="e">
        <f t="shared" si="171"/>
        <v>#REF!</v>
      </c>
      <c r="AM2722">
        <v>17</v>
      </c>
    </row>
    <row r="2723" spans="1:39" x14ac:dyDescent="0.3">
      <c r="A2723" s="5">
        <v>10066875</v>
      </c>
      <c r="B2723" s="6">
        <v>5452000741554</v>
      </c>
      <c r="C2723" s="5" t="s">
        <v>76</v>
      </c>
      <c r="D2723" s="5" t="s">
        <v>950</v>
      </c>
      <c r="E2723" s="12">
        <v>194</v>
      </c>
      <c r="F2723" s="5" t="s">
        <v>52</v>
      </c>
      <c r="G2723" s="5">
        <v>2054517</v>
      </c>
      <c r="H2723" s="36" t="s">
        <v>76</v>
      </c>
      <c r="I2723" s="5">
        <v>205</v>
      </c>
      <c r="J2723" s="5">
        <v>45</v>
      </c>
      <c r="K2723" s="5">
        <v>17</v>
      </c>
      <c r="L2723" s="5" t="s">
        <v>803</v>
      </c>
      <c r="M2723" s="5">
        <v>88</v>
      </c>
      <c r="N2723" s="5"/>
      <c r="O2723" s="5" t="s">
        <v>25</v>
      </c>
      <c r="P2723" s="5"/>
      <c r="Q2723" s="5" t="s">
        <v>26</v>
      </c>
      <c r="R2723" s="5" t="s">
        <v>21</v>
      </c>
      <c r="S2723" s="5">
        <v>68</v>
      </c>
      <c r="T2723" s="5" t="s">
        <v>35</v>
      </c>
      <c r="U2723" s="5" t="s">
        <v>23</v>
      </c>
      <c r="V2723" s="5" t="s">
        <v>24</v>
      </c>
      <c r="W2723" s="12">
        <v>194</v>
      </c>
      <c r="X2723" s="7">
        <f t="shared" si="168"/>
        <v>0.31</v>
      </c>
      <c r="Y2723" s="5">
        <f t="shared" si="169"/>
        <v>133.85999999999999</v>
      </c>
      <c r="AI2723" t="e">
        <f>VLOOKUP(A2723,NP!$A:$B,2,FALSE)</f>
        <v>#N/A</v>
      </c>
      <c r="AJ2723">
        <f t="shared" si="170"/>
        <v>0</v>
      </c>
      <c r="AK2723">
        <f>VLOOKUP(F2723,Kondition!$B$4:$AG$31,15,FALSE)*100</f>
        <v>31</v>
      </c>
      <c r="AL2723" t="e">
        <f t="shared" si="171"/>
        <v>#REF!</v>
      </c>
      <c r="AM2723">
        <v>17</v>
      </c>
    </row>
    <row r="2724" spans="1:39" x14ac:dyDescent="0.3">
      <c r="A2724" s="5">
        <v>10066879</v>
      </c>
      <c r="B2724" s="6">
        <v>5452000734891</v>
      </c>
      <c r="C2724" s="5" t="s">
        <v>76</v>
      </c>
      <c r="D2724" s="5" t="s">
        <v>951</v>
      </c>
      <c r="E2724" s="12">
        <v>252</v>
      </c>
      <c r="F2724" s="5" t="s">
        <v>52</v>
      </c>
      <c r="G2724" s="5">
        <v>2255018</v>
      </c>
      <c r="H2724" s="36" t="s">
        <v>76</v>
      </c>
      <c r="I2724" s="5">
        <v>225</v>
      </c>
      <c r="J2724" s="5">
        <v>50</v>
      </c>
      <c r="K2724" s="5">
        <v>18</v>
      </c>
      <c r="L2724" s="5" t="s">
        <v>894</v>
      </c>
      <c r="M2724" s="5">
        <v>99</v>
      </c>
      <c r="N2724" s="5"/>
      <c r="O2724" s="5" t="s">
        <v>25</v>
      </c>
      <c r="P2724" s="5"/>
      <c r="Q2724" s="5" t="s">
        <v>21</v>
      </c>
      <c r="R2724" s="5" t="s">
        <v>27</v>
      </c>
      <c r="S2724" s="5">
        <v>71</v>
      </c>
      <c r="T2724" s="5" t="s">
        <v>22</v>
      </c>
      <c r="U2724" s="5" t="s">
        <v>23</v>
      </c>
      <c r="V2724" s="5" t="s">
        <v>24</v>
      </c>
      <c r="W2724" s="12">
        <v>252</v>
      </c>
      <c r="X2724" s="7" t="str">
        <f t="shared" si="168"/>
        <v>NP</v>
      </c>
      <c r="Y2724" s="5">
        <f t="shared" si="169"/>
        <v>171.5</v>
      </c>
      <c r="AI2724">
        <f>VLOOKUP(A2724,NP!$A:$B,2,FALSE)</f>
        <v>171.5</v>
      </c>
      <c r="AJ2724">
        <f t="shared" si="170"/>
        <v>171.5</v>
      </c>
      <c r="AK2724">
        <f>VLOOKUP(F2724,Kondition!$B$4:$AG$31,18,FALSE)*100</f>
        <v>31</v>
      </c>
      <c r="AL2724" t="e">
        <f t="shared" si="171"/>
        <v>#REF!</v>
      </c>
      <c r="AM2724">
        <v>17</v>
      </c>
    </row>
    <row r="2725" spans="1:39" x14ac:dyDescent="0.3">
      <c r="A2725" s="5">
        <v>10066880</v>
      </c>
      <c r="B2725" s="6">
        <v>5452000734860</v>
      </c>
      <c r="C2725" s="5" t="s">
        <v>76</v>
      </c>
      <c r="D2725" s="5" t="s">
        <v>952</v>
      </c>
      <c r="E2725" s="12">
        <v>196.5</v>
      </c>
      <c r="F2725" s="5" t="s">
        <v>52</v>
      </c>
      <c r="G2725" s="5">
        <v>2154018</v>
      </c>
      <c r="H2725" s="36" t="s">
        <v>76</v>
      </c>
      <c r="I2725" s="5">
        <v>215</v>
      </c>
      <c r="J2725" s="5">
        <v>40</v>
      </c>
      <c r="K2725" s="5">
        <v>18</v>
      </c>
      <c r="L2725" s="5" t="s">
        <v>894</v>
      </c>
      <c r="M2725" s="5">
        <v>89</v>
      </c>
      <c r="N2725" s="5"/>
      <c r="O2725" s="5" t="s">
        <v>25</v>
      </c>
      <c r="P2725" s="5"/>
      <c r="Q2725" s="5" t="s">
        <v>26</v>
      </c>
      <c r="R2725" s="5" t="s">
        <v>21</v>
      </c>
      <c r="S2725" s="5">
        <v>69</v>
      </c>
      <c r="T2725" s="5" t="s">
        <v>35</v>
      </c>
      <c r="U2725" s="5" t="s">
        <v>23</v>
      </c>
      <c r="V2725" s="5" t="s">
        <v>24</v>
      </c>
      <c r="W2725" s="12">
        <v>196.5</v>
      </c>
      <c r="X2725" s="7">
        <f t="shared" si="168"/>
        <v>0.31</v>
      </c>
      <c r="Y2725" s="5">
        <f t="shared" si="169"/>
        <v>135.58499999999998</v>
      </c>
      <c r="AI2725" t="e">
        <f>VLOOKUP(A2725,NP!$A:$B,2,FALSE)</f>
        <v>#N/A</v>
      </c>
      <c r="AJ2725">
        <f t="shared" si="170"/>
        <v>0</v>
      </c>
      <c r="AK2725">
        <f>VLOOKUP(F2725,Kondition!$B$4:$AG$31,18,FALSE)*100</f>
        <v>31</v>
      </c>
      <c r="AL2725" t="e">
        <f t="shared" si="171"/>
        <v>#REF!</v>
      </c>
      <c r="AM2725">
        <v>17</v>
      </c>
    </row>
    <row r="2726" spans="1:39" x14ac:dyDescent="0.3">
      <c r="A2726" s="5">
        <v>10066888</v>
      </c>
      <c r="B2726" s="6">
        <v>5452000708854</v>
      </c>
      <c r="C2726" s="5" t="s">
        <v>76</v>
      </c>
      <c r="D2726" s="5" t="s">
        <v>953</v>
      </c>
      <c r="E2726" s="12">
        <v>309</v>
      </c>
      <c r="F2726" s="5" t="s">
        <v>52</v>
      </c>
      <c r="G2726" s="5">
        <v>2254519</v>
      </c>
      <c r="H2726" s="36" t="s">
        <v>76</v>
      </c>
      <c r="I2726" s="5">
        <v>225</v>
      </c>
      <c r="J2726" s="5">
        <v>45</v>
      </c>
      <c r="K2726" s="5">
        <v>19</v>
      </c>
      <c r="L2726" s="5" t="s">
        <v>894</v>
      </c>
      <c r="M2726" s="5">
        <v>96</v>
      </c>
      <c r="N2726" s="5"/>
      <c r="O2726" s="5" t="s">
        <v>25</v>
      </c>
      <c r="P2726" s="5"/>
      <c r="Q2726" s="5" t="s">
        <v>21</v>
      </c>
      <c r="R2726" s="5" t="s">
        <v>27</v>
      </c>
      <c r="S2726" s="5">
        <v>70</v>
      </c>
      <c r="T2726" s="5" t="s">
        <v>22</v>
      </c>
      <c r="U2726" s="5" t="s">
        <v>23</v>
      </c>
      <c r="V2726" s="5" t="s">
        <v>24</v>
      </c>
      <c r="W2726" s="12">
        <v>309</v>
      </c>
      <c r="X2726" s="7">
        <f t="shared" ref="X2726:X2789" si="172">IF(AJ2726&gt;0,"NP",AK2726/100)</f>
        <v>0.35</v>
      </c>
      <c r="Y2726" s="5">
        <f t="shared" ref="Y2726:Y2789" si="173">IF(AJ2726&gt;0,AI2726,E2726*(100%-X2726))</f>
        <v>200.85</v>
      </c>
      <c r="AI2726" t="e">
        <f>VLOOKUP(A2726,NP!$A:$B,2,FALSE)</f>
        <v>#N/A</v>
      </c>
      <c r="AJ2726">
        <f t="shared" ref="AJ2726:AJ2789" si="174">_xlfn.IFNA(AI2726,0)</f>
        <v>0</v>
      </c>
      <c r="AK2726">
        <f>VLOOKUP(F2726,Kondition!$B$4:$AG$31,21,FALSE)*100</f>
        <v>35</v>
      </c>
      <c r="AL2726" t="e">
        <f t="shared" ref="AL2726:AL2789" si="175">$AI$1&amp;F2726&amp;K2726</f>
        <v>#REF!</v>
      </c>
      <c r="AM2726">
        <v>19</v>
      </c>
    </row>
    <row r="2727" spans="1:39" x14ac:dyDescent="0.3">
      <c r="A2727" s="5">
        <v>10066890</v>
      </c>
      <c r="B2727" s="6">
        <v>5452000709004</v>
      </c>
      <c r="C2727" s="5" t="s">
        <v>76</v>
      </c>
      <c r="D2727" s="5" t="s">
        <v>954</v>
      </c>
      <c r="E2727" s="12">
        <v>326</v>
      </c>
      <c r="F2727" s="5" t="s">
        <v>52</v>
      </c>
      <c r="G2727" s="5">
        <v>2454520</v>
      </c>
      <c r="H2727" s="36" t="s">
        <v>76</v>
      </c>
      <c r="I2727" s="5">
        <v>245</v>
      </c>
      <c r="J2727" s="5">
        <v>45</v>
      </c>
      <c r="K2727" s="5">
        <v>20</v>
      </c>
      <c r="L2727" s="5" t="s">
        <v>894</v>
      </c>
      <c r="M2727" s="5">
        <v>103</v>
      </c>
      <c r="N2727" s="5"/>
      <c r="O2727" s="5" t="s">
        <v>25</v>
      </c>
      <c r="P2727" s="5"/>
      <c r="Q2727" s="5" t="s">
        <v>21</v>
      </c>
      <c r="R2727" s="5" t="s">
        <v>27</v>
      </c>
      <c r="S2727" s="5">
        <v>72</v>
      </c>
      <c r="T2727" s="5" t="s">
        <v>22</v>
      </c>
      <c r="U2727" s="5" t="s">
        <v>23</v>
      </c>
      <c r="V2727" s="5" t="s">
        <v>24</v>
      </c>
      <c r="W2727" s="12">
        <v>326</v>
      </c>
      <c r="X2727" s="7" t="str">
        <f t="shared" si="172"/>
        <v>NP</v>
      </c>
      <c r="Y2727" s="5">
        <f t="shared" si="173"/>
        <v>211.5</v>
      </c>
      <c r="AI2727">
        <f>VLOOKUP(A2727,NP!$A:$B,2,FALSE)</f>
        <v>211.5</v>
      </c>
      <c r="AJ2727">
        <f t="shared" si="174"/>
        <v>211.5</v>
      </c>
      <c r="AK2727">
        <f>VLOOKUP(F2727,Kondition!$B$4:$AG$309,24,FALSE)*100</f>
        <v>35</v>
      </c>
      <c r="AL2727" t="e">
        <f t="shared" si="175"/>
        <v>#REF!</v>
      </c>
      <c r="AM2727">
        <v>19</v>
      </c>
    </row>
    <row r="2728" spans="1:39" x14ac:dyDescent="0.3">
      <c r="A2728" s="5">
        <v>10066891</v>
      </c>
      <c r="B2728" s="6">
        <v>5452000709042</v>
      </c>
      <c r="C2728" s="5" t="s">
        <v>76</v>
      </c>
      <c r="D2728" s="5" t="s">
        <v>955</v>
      </c>
      <c r="E2728" s="12">
        <v>372</v>
      </c>
      <c r="F2728" s="5" t="s">
        <v>52</v>
      </c>
      <c r="G2728" s="5">
        <v>2654520</v>
      </c>
      <c r="H2728" s="36" t="s">
        <v>76</v>
      </c>
      <c r="I2728" s="5">
        <v>265</v>
      </c>
      <c r="J2728" s="5">
        <v>45</v>
      </c>
      <c r="K2728" s="5">
        <v>20</v>
      </c>
      <c r="L2728" s="5" t="s">
        <v>894</v>
      </c>
      <c r="M2728" s="5">
        <v>108</v>
      </c>
      <c r="N2728" s="5"/>
      <c r="O2728" s="5" t="s">
        <v>25</v>
      </c>
      <c r="P2728" s="5"/>
      <c r="Q2728" s="5" t="s">
        <v>27</v>
      </c>
      <c r="R2728" s="5" t="s">
        <v>27</v>
      </c>
      <c r="S2728" s="5">
        <v>71</v>
      </c>
      <c r="T2728" s="5" t="s">
        <v>22</v>
      </c>
      <c r="U2728" s="5" t="s">
        <v>23</v>
      </c>
      <c r="V2728" s="5" t="s">
        <v>24</v>
      </c>
      <c r="W2728" s="12">
        <v>372</v>
      </c>
      <c r="X2728" s="7" t="str">
        <f t="shared" si="172"/>
        <v>NP</v>
      </c>
      <c r="Y2728" s="5">
        <f t="shared" si="173"/>
        <v>236</v>
      </c>
      <c r="AI2728">
        <f>VLOOKUP(A2728,NP!$A:$B,2,FALSE)</f>
        <v>236</v>
      </c>
      <c r="AJ2728">
        <f t="shared" si="174"/>
        <v>236</v>
      </c>
      <c r="AK2728">
        <f>VLOOKUP(F2728,Kondition!$B$4:$AG$309,24,FALSE)*100</f>
        <v>35</v>
      </c>
      <c r="AL2728" t="e">
        <f t="shared" si="175"/>
        <v>#REF!</v>
      </c>
      <c r="AM2728">
        <v>19</v>
      </c>
    </row>
    <row r="2729" spans="1:39" x14ac:dyDescent="0.3">
      <c r="A2729" s="5">
        <v>10066902</v>
      </c>
      <c r="B2729" s="6">
        <v>5452000732088</v>
      </c>
      <c r="C2729" s="5" t="s">
        <v>76</v>
      </c>
      <c r="D2729" s="5" t="s">
        <v>956</v>
      </c>
      <c r="E2729" s="12">
        <v>394.5</v>
      </c>
      <c r="F2729" s="5" t="s">
        <v>52</v>
      </c>
      <c r="G2729" s="5">
        <v>2754021</v>
      </c>
      <c r="H2729" s="36" t="s">
        <v>76</v>
      </c>
      <c r="I2729" s="5">
        <v>275</v>
      </c>
      <c r="J2729" s="5">
        <v>40</v>
      </c>
      <c r="K2729" s="5">
        <v>21</v>
      </c>
      <c r="L2729" s="5" t="s">
        <v>894</v>
      </c>
      <c r="M2729" s="5">
        <v>107</v>
      </c>
      <c r="N2729" s="5"/>
      <c r="O2729" s="5" t="s">
        <v>25</v>
      </c>
      <c r="P2729" s="5"/>
      <c r="Q2729" s="5" t="s">
        <v>21</v>
      </c>
      <c r="R2729" s="5" t="s">
        <v>27</v>
      </c>
      <c r="S2729" s="5">
        <v>72</v>
      </c>
      <c r="T2729" s="5" t="s">
        <v>22</v>
      </c>
      <c r="U2729" s="5" t="s">
        <v>23</v>
      </c>
      <c r="V2729" s="5" t="s">
        <v>24</v>
      </c>
      <c r="W2729" s="12">
        <v>394.5</v>
      </c>
      <c r="X2729" s="7" t="str">
        <f t="shared" si="172"/>
        <v>NP</v>
      </c>
      <c r="Y2729" s="5">
        <f t="shared" si="173"/>
        <v>248.5</v>
      </c>
      <c r="AI2729">
        <f>VLOOKUP(A2729,NP!$A:$B,2,FALSE)</f>
        <v>248.5</v>
      </c>
      <c r="AJ2729">
        <f t="shared" si="174"/>
        <v>248.5</v>
      </c>
      <c r="AK2729">
        <f>VLOOKUP(F2729,Kondition!$B$4:$AG$31,27,FALSE)*100</f>
        <v>35</v>
      </c>
      <c r="AL2729" t="e">
        <f t="shared" si="175"/>
        <v>#REF!</v>
      </c>
      <c r="AM2729">
        <v>19</v>
      </c>
    </row>
    <row r="2730" spans="1:39" x14ac:dyDescent="0.3">
      <c r="A2730" s="5">
        <v>10067083</v>
      </c>
      <c r="B2730" s="6">
        <v>5452000707925</v>
      </c>
      <c r="C2730" s="5" t="s">
        <v>76</v>
      </c>
      <c r="D2730" s="5" t="s">
        <v>957</v>
      </c>
      <c r="E2730" s="12">
        <v>166.5</v>
      </c>
      <c r="F2730" s="5" t="s">
        <v>52</v>
      </c>
      <c r="G2730" s="5">
        <v>1557019</v>
      </c>
      <c r="H2730" s="36" t="s">
        <v>76</v>
      </c>
      <c r="I2730" s="5">
        <v>155</v>
      </c>
      <c r="J2730" s="5">
        <v>70</v>
      </c>
      <c r="K2730" s="5">
        <v>19</v>
      </c>
      <c r="L2730" s="5" t="s">
        <v>958</v>
      </c>
      <c r="M2730" s="5">
        <v>84</v>
      </c>
      <c r="N2730" s="5"/>
      <c r="O2730" s="5" t="s">
        <v>33</v>
      </c>
      <c r="P2730" s="5"/>
      <c r="Q2730" s="5" t="s">
        <v>21</v>
      </c>
      <c r="R2730" s="5" t="s">
        <v>27</v>
      </c>
      <c r="S2730" s="5">
        <v>69</v>
      </c>
      <c r="T2730" s="5" t="s">
        <v>22</v>
      </c>
      <c r="U2730" s="5" t="s">
        <v>23</v>
      </c>
      <c r="V2730" s="5" t="s">
        <v>24</v>
      </c>
      <c r="W2730" s="12">
        <v>166.5</v>
      </c>
      <c r="X2730" s="7">
        <f t="shared" si="172"/>
        <v>0.35</v>
      </c>
      <c r="Y2730" s="5">
        <f t="shared" si="173"/>
        <v>108.22500000000001</v>
      </c>
      <c r="AI2730" t="e">
        <f>VLOOKUP(A2730,NP!$A:$B,2,FALSE)</f>
        <v>#N/A</v>
      </c>
      <c r="AJ2730">
        <f t="shared" si="174"/>
        <v>0</v>
      </c>
      <c r="AK2730">
        <f>VLOOKUP(F2730,Kondition!$B$4:$AG$31,21,FALSE)*100</f>
        <v>35</v>
      </c>
      <c r="AL2730" t="e">
        <f t="shared" si="175"/>
        <v>#REF!</v>
      </c>
      <c r="AM2730">
        <v>19</v>
      </c>
    </row>
    <row r="2731" spans="1:39" x14ac:dyDescent="0.3">
      <c r="A2731" s="5">
        <v>10067094</v>
      </c>
      <c r="B2731" s="6">
        <v>5452000816009</v>
      </c>
      <c r="C2731" s="5" t="s">
        <v>76</v>
      </c>
      <c r="D2731" s="5" t="s">
        <v>959</v>
      </c>
      <c r="E2731" s="12">
        <v>89</v>
      </c>
      <c r="F2731" s="5" t="s">
        <v>52</v>
      </c>
      <c r="G2731" s="5">
        <v>1856015</v>
      </c>
      <c r="H2731" s="36" t="s">
        <v>76</v>
      </c>
      <c r="I2731" s="5">
        <v>185</v>
      </c>
      <c r="J2731" s="5">
        <v>60</v>
      </c>
      <c r="K2731" s="5">
        <v>15</v>
      </c>
      <c r="L2731" s="5" t="s">
        <v>898</v>
      </c>
      <c r="M2731" s="5">
        <v>84</v>
      </c>
      <c r="N2731" s="5"/>
      <c r="O2731" s="5" t="s">
        <v>33</v>
      </c>
      <c r="P2731" s="5"/>
      <c r="Q2731" s="5" t="s">
        <v>26</v>
      </c>
      <c r="R2731" s="5" t="s">
        <v>27</v>
      </c>
      <c r="S2731" s="5">
        <v>71</v>
      </c>
      <c r="T2731" s="5" t="s">
        <v>22</v>
      </c>
      <c r="U2731" s="5" t="s">
        <v>23</v>
      </c>
      <c r="V2731" s="5" t="s">
        <v>24</v>
      </c>
      <c r="W2731" s="12">
        <v>89</v>
      </c>
      <c r="X2731" s="7">
        <f t="shared" si="172"/>
        <v>0.31</v>
      </c>
      <c r="Y2731" s="5">
        <f t="shared" si="173"/>
        <v>61.41</v>
      </c>
      <c r="AI2731" t="e">
        <f>VLOOKUP(A2731,NP!$A:$B,2,FALSE)</f>
        <v>#N/A</v>
      </c>
      <c r="AJ2731">
        <f t="shared" si="174"/>
        <v>0</v>
      </c>
      <c r="AK2731">
        <f>VLOOKUP(F2731,Kondition!$B$4:$AG$31,9,FALSE)*100</f>
        <v>31</v>
      </c>
      <c r="AL2731" t="e">
        <f t="shared" si="175"/>
        <v>#REF!</v>
      </c>
      <c r="AM2731">
        <v>16</v>
      </c>
    </row>
    <row r="2732" spans="1:39" x14ac:dyDescent="0.3">
      <c r="A2732" s="5">
        <v>10067102</v>
      </c>
      <c r="B2732" s="6">
        <v>5452000803801</v>
      </c>
      <c r="C2732" s="5" t="s">
        <v>76</v>
      </c>
      <c r="D2732" s="5" t="s">
        <v>960</v>
      </c>
      <c r="E2732" s="12">
        <v>118.5</v>
      </c>
      <c r="F2732" s="5" t="s">
        <v>52</v>
      </c>
      <c r="G2732" s="5">
        <v>2055516</v>
      </c>
      <c r="H2732" s="36" t="s">
        <v>76</v>
      </c>
      <c r="I2732" s="5">
        <v>205</v>
      </c>
      <c r="J2732" s="5">
        <v>55</v>
      </c>
      <c r="K2732" s="5">
        <v>16</v>
      </c>
      <c r="L2732" s="5" t="s">
        <v>961</v>
      </c>
      <c r="M2732" s="5">
        <v>91</v>
      </c>
      <c r="N2732" s="5"/>
      <c r="O2732" s="5" t="s">
        <v>19</v>
      </c>
      <c r="P2732" s="5"/>
      <c r="Q2732" s="5" t="s">
        <v>26</v>
      </c>
      <c r="R2732" s="5" t="s">
        <v>21</v>
      </c>
      <c r="S2732" s="5">
        <v>70</v>
      </c>
      <c r="T2732" s="5" t="s">
        <v>22</v>
      </c>
      <c r="U2732" s="5" t="s">
        <v>23</v>
      </c>
      <c r="V2732" s="5" t="s">
        <v>24</v>
      </c>
      <c r="W2732" s="12">
        <v>118.5</v>
      </c>
      <c r="X2732" s="7">
        <f t="shared" si="172"/>
        <v>0.31</v>
      </c>
      <c r="Y2732" s="5">
        <f t="shared" si="173"/>
        <v>81.765000000000001</v>
      </c>
      <c r="AI2732" t="e">
        <f>VLOOKUP(A2732,NP!$A:$B,2,FALSE)</f>
        <v>#N/A</v>
      </c>
      <c r="AJ2732">
        <f t="shared" si="174"/>
        <v>0</v>
      </c>
      <c r="AK2732">
        <f>VLOOKUP(F2732,Kondition!$B$4:$AG$31,12,FALSE)*100</f>
        <v>31</v>
      </c>
      <c r="AL2732" t="e">
        <f t="shared" si="175"/>
        <v>#REF!</v>
      </c>
      <c r="AM2732">
        <v>16</v>
      </c>
    </row>
    <row r="2733" spans="1:39" x14ac:dyDescent="0.3">
      <c r="A2733" s="5">
        <v>10067140</v>
      </c>
      <c r="B2733" s="6">
        <v>5452000816283</v>
      </c>
      <c r="C2733" s="5" t="s">
        <v>76</v>
      </c>
      <c r="D2733" s="5" t="s">
        <v>965</v>
      </c>
      <c r="E2733" s="12">
        <v>99.5</v>
      </c>
      <c r="F2733" s="5" t="s">
        <v>52</v>
      </c>
      <c r="G2733" s="5">
        <v>1956015</v>
      </c>
      <c r="H2733" s="36" t="s">
        <v>76</v>
      </c>
      <c r="I2733" s="5">
        <v>195</v>
      </c>
      <c r="J2733" s="5">
        <v>60</v>
      </c>
      <c r="K2733" s="5">
        <v>15</v>
      </c>
      <c r="L2733" s="5" t="s">
        <v>898</v>
      </c>
      <c r="M2733" s="5">
        <v>88</v>
      </c>
      <c r="N2733" s="5"/>
      <c r="O2733" s="5" t="s">
        <v>33</v>
      </c>
      <c r="P2733" s="5"/>
      <c r="Q2733" s="5" t="s">
        <v>26</v>
      </c>
      <c r="R2733" s="5" t="s">
        <v>27</v>
      </c>
      <c r="S2733" s="5">
        <v>71</v>
      </c>
      <c r="T2733" s="5" t="s">
        <v>22</v>
      </c>
      <c r="U2733" s="5" t="s">
        <v>23</v>
      </c>
      <c r="V2733" s="5" t="s">
        <v>24</v>
      </c>
      <c r="W2733" s="12">
        <v>99.5</v>
      </c>
      <c r="X2733" s="7">
        <f t="shared" si="172"/>
        <v>0.31</v>
      </c>
      <c r="Y2733" s="5">
        <f t="shared" si="173"/>
        <v>68.655000000000001</v>
      </c>
      <c r="AI2733" t="e">
        <f>VLOOKUP(A2733,NP!$A:$B,2,FALSE)</f>
        <v>#N/A</v>
      </c>
      <c r="AJ2733">
        <f t="shared" si="174"/>
        <v>0</v>
      </c>
      <c r="AK2733">
        <f>VLOOKUP(F2733,Kondition!$B$4:$AG$31,9,FALSE)*100</f>
        <v>31</v>
      </c>
      <c r="AL2733" t="e">
        <f t="shared" si="175"/>
        <v>#REF!</v>
      </c>
      <c r="AM2733">
        <v>16</v>
      </c>
    </row>
    <row r="2734" spans="1:39" x14ac:dyDescent="0.3">
      <c r="A2734" s="5">
        <v>10067171</v>
      </c>
      <c r="B2734" s="6">
        <v>5452000709011</v>
      </c>
      <c r="C2734" s="5" t="s">
        <v>76</v>
      </c>
      <c r="D2734" s="5" t="s">
        <v>966</v>
      </c>
      <c r="E2734" s="12">
        <v>353.5</v>
      </c>
      <c r="F2734" s="5" t="s">
        <v>52</v>
      </c>
      <c r="G2734" s="5">
        <v>2554020</v>
      </c>
      <c r="H2734" s="36" t="s">
        <v>76</v>
      </c>
      <c r="I2734" s="5">
        <v>255</v>
      </c>
      <c r="J2734" s="5">
        <v>40</v>
      </c>
      <c r="K2734" s="5">
        <v>20</v>
      </c>
      <c r="L2734" s="5" t="s">
        <v>894</v>
      </c>
      <c r="M2734" s="5">
        <v>101</v>
      </c>
      <c r="N2734" s="5"/>
      <c r="O2734" s="5" t="s">
        <v>25</v>
      </c>
      <c r="P2734" s="5"/>
      <c r="Q2734" s="5" t="s">
        <v>21</v>
      </c>
      <c r="R2734" s="5" t="s">
        <v>27</v>
      </c>
      <c r="S2734" s="5">
        <v>71</v>
      </c>
      <c r="T2734" s="5" t="s">
        <v>22</v>
      </c>
      <c r="U2734" s="5" t="s">
        <v>23</v>
      </c>
      <c r="V2734" s="5" t="s">
        <v>24</v>
      </c>
      <c r="W2734" s="12">
        <v>353.5</v>
      </c>
      <c r="X2734" s="7" t="str">
        <f t="shared" si="172"/>
        <v>NP</v>
      </c>
      <c r="Y2734" s="5">
        <f t="shared" si="173"/>
        <v>226</v>
      </c>
      <c r="AI2734">
        <f>VLOOKUP(A2734,NP!$A:$B,2,FALSE)</f>
        <v>226</v>
      </c>
      <c r="AJ2734">
        <f t="shared" si="174"/>
        <v>226</v>
      </c>
      <c r="AK2734">
        <f>VLOOKUP(F2734,Kondition!$B$4:$AG$309,24,FALSE)*100</f>
        <v>35</v>
      </c>
      <c r="AL2734" t="e">
        <f t="shared" si="175"/>
        <v>#REF!</v>
      </c>
      <c r="AM2734">
        <v>19</v>
      </c>
    </row>
    <row r="2735" spans="1:39" x14ac:dyDescent="0.3">
      <c r="A2735" s="5">
        <v>10067172</v>
      </c>
      <c r="B2735" s="6">
        <v>5452000734877</v>
      </c>
      <c r="C2735" s="5" t="s">
        <v>76</v>
      </c>
      <c r="D2735" s="5" t="s">
        <v>967</v>
      </c>
      <c r="E2735" s="12">
        <v>295.5</v>
      </c>
      <c r="F2735" s="5" t="s">
        <v>52</v>
      </c>
      <c r="G2735" s="5">
        <v>2254019</v>
      </c>
      <c r="H2735" s="36" t="s">
        <v>76</v>
      </c>
      <c r="I2735" s="5">
        <v>225</v>
      </c>
      <c r="J2735" s="5">
        <v>40</v>
      </c>
      <c r="K2735" s="5">
        <v>19</v>
      </c>
      <c r="L2735" s="5" t="s">
        <v>894</v>
      </c>
      <c r="M2735" s="5">
        <v>93</v>
      </c>
      <c r="N2735" s="5"/>
      <c r="O2735" s="5" t="s">
        <v>29</v>
      </c>
      <c r="P2735" s="5"/>
      <c r="Q2735" s="5" t="s">
        <v>26</v>
      </c>
      <c r="R2735" s="5" t="s">
        <v>21</v>
      </c>
      <c r="S2735" s="5">
        <v>71</v>
      </c>
      <c r="T2735" s="5" t="s">
        <v>22</v>
      </c>
      <c r="U2735" s="5" t="s">
        <v>23</v>
      </c>
      <c r="V2735" s="5" t="s">
        <v>24</v>
      </c>
      <c r="W2735" s="12">
        <v>295.5</v>
      </c>
      <c r="X2735" s="7">
        <f t="shared" si="172"/>
        <v>0.35</v>
      </c>
      <c r="Y2735" s="5">
        <f t="shared" si="173"/>
        <v>192.07500000000002</v>
      </c>
      <c r="AI2735" t="e">
        <f>VLOOKUP(A2735,NP!$A:$B,2,FALSE)</f>
        <v>#N/A</v>
      </c>
      <c r="AJ2735">
        <f t="shared" si="174"/>
        <v>0</v>
      </c>
      <c r="AK2735">
        <f>VLOOKUP(F2735,Kondition!$B$4:$AG$31,21,FALSE)*100</f>
        <v>35</v>
      </c>
      <c r="AL2735" t="e">
        <f t="shared" si="175"/>
        <v>#REF!</v>
      </c>
      <c r="AM2735">
        <v>19</v>
      </c>
    </row>
    <row r="2736" spans="1:39" x14ac:dyDescent="0.3">
      <c r="A2736" s="5">
        <v>10067173</v>
      </c>
      <c r="B2736" s="6">
        <v>5452000808554</v>
      </c>
      <c r="C2736" s="5" t="s">
        <v>76</v>
      </c>
      <c r="D2736" s="5" t="s">
        <v>968</v>
      </c>
      <c r="E2736" s="12">
        <v>355</v>
      </c>
      <c r="F2736" s="5" t="s">
        <v>52</v>
      </c>
      <c r="G2736" s="5">
        <v>2554520</v>
      </c>
      <c r="H2736" s="36" t="s">
        <v>76</v>
      </c>
      <c r="I2736" s="5">
        <v>255</v>
      </c>
      <c r="J2736" s="5">
        <v>45</v>
      </c>
      <c r="K2736" s="5">
        <v>20</v>
      </c>
      <c r="L2736" s="5" t="s">
        <v>894</v>
      </c>
      <c r="M2736" s="5">
        <v>105</v>
      </c>
      <c r="N2736" s="5"/>
      <c r="O2736" s="5" t="s">
        <v>25</v>
      </c>
      <c r="P2736" s="5"/>
      <c r="Q2736" s="5" t="s">
        <v>21</v>
      </c>
      <c r="R2736" s="5" t="s">
        <v>27</v>
      </c>
      <c r="S2736" s="5">
        <v>70</v>
      </c>
      <c r="T2736" s="5" t="s">
        <v>35</v>
      </c>
      <c r="U2736" s="5" t="s">
        <v>23</v>
      </c>
      <c r="V2736" s="5" t="s">
        <v>24</v>
      </c>
      <c r="W2736" s="12">
        <v>355</v>
      </c>
      <c r="X2736" s="7" t="str">
        <f t="shared" si="172"/>
        <v>NP</v>
      </c>
      <c r="Y2736" s="5">
        <f t="shared" si="173"/>
        <v>227</v>
      </c>
      <c r="AI2736">
        <f>VLOOKUP(A2736,NP!$A:$B,2,FALSE)</f>
        <v>227</v>
      </c>
      <c r="AJ2736">
        <f t="shared" si="174"/>
        <v>227</v>
      </c>
      <c r="AK2736">
        <f>VLOOKUP(F2736,Kondition!$B$4:$AG$309,24,FALSE)*100</f>
        <v>35</v>
      </c>
      <c r="AL2736" t="e">
        <f t="shared" si="175"/>
        <v>#REF!</v>
      </c>
      <c r="AM2736">
        <v>19</v>
      </c>
    </row>
    <row r="2737" spans="1:39" x14ac:dyDescent="0.3">
      <c r="A2737" s="5">
        <v>10067193</v>
      </c>
      <c r="B2737" s="6">
        <v>5452000718105</v>
      </c>
      <c r="C2737" s="5" t="s">
        <v>76</v>
      </c>
      <c r="D2737" s="5" t="s">
        <v>973</v>
      </c>
      <c r="E2737" s="12">
        <v>376</v>
      </c>
      <c r="F2737" s="5" t="s">
        <v>52</v>
      </c>
      <c r="G2737" s="5">
        <v>2453520</v>
      </c>
      <c r="H2737" s="36" t="s">
        <v>76</v>
      </c>
      <c r="I2737" s="5">
        <v>245</v>
      </c>
      <c r="J2737" s="5">
        <v>35</v>
      </c>
      <c r="K2737" s="5">
        <v>20</v>
      </c>
      <c r="L2737" s="5" t="s">
        <v>894</v>
      </c>
      <c r="M2737" s="5">
        <v>95</v>
      </c>
      <c r="N2737" s="5"/>
      <c r="O2737" s="5" t="s">
        <v>25</v>
      </c>
      <c r="P2737" s="5"/>
      <c r="Q2737" s="5" t="s">
        <v>26</v>
      </c>
      <c r="R2737" s="5" t="s">
        <v>27</v>
      </c>
      <c r="S2737" s="5">
        <v>71</v>
      </c>
      <c r="T2737" s="5" t="s">
        <v>22</v>
      </c>
      <c r="U2737" s="5" t="s">
        <v>23</v>
      </c>
      <c r="V2737" s="5" t="s">
        <v>24</v>
      </c>
      <c r="W2737" s="12">
        <v>376</v>
      </c>
      <c r="X2737" s="7" t="str">
        <f t="shared" si="172"/>
        <v>NP</v>
      </c>
      <c r="Y2737" s="5">
        <f t="shared" si="173"/>
        <v>238.5</v>
      </c>
      <c r="AI2737">
        <f>VLOOKUP(A2737,NP!$A:$B,2,FALSE)</f>
        <v>238.5</v>
      </c>
      <c r="AJ2737">
        <f t="shared" si="174"/>
        <v>238.5</v>
      </c>
      <c r="AK2737">
        <f>VLOOKUP(F2737,Kondition!$B$4:$AG$309,24,FALSE)*100</f>
        <v>35</v>
      </c>
      <c r="AL2737" t="e">
        <f t="shared" si="175"/>
        <v>#REF!</v>
      </c>
      <c r="AM2737">
        <v>19</v>
      </c>
    </row>
    <row r="2738" spans="1:39" x14ac:dyDescent="0.3">
      <c r="A2738" s="5">
        <v>10067397</v>
      </c>
      <c r="B2738" s="6">
        <v>5452000734914</v>
      </c>
      <c r="C2738" s="5" t="s">
        <v>76</v>
      </c>
      <c r="D2738" s="5" t="s">
        <v>974</v>
      </c>
      <c r="E2738" s="12">
        <v>399.5</v>
      </c>
      <c r="F2738" s="5" t="s">
        <v>52</v>
      </c>
      <c r="G2738" s="5">
        <v>2354520</v>
      </c>
      <c r="H2738" s="36" t="s">
        <v>76</v>
      </c>
      <c r="I2738" s="5">
        <v>235</v>
      </c>
      <c r="J2738" s="5">
        <v>45</v>
      </c>
      <c r="K2738" s="5">
        <v>20</v>
      </c>
      <c r="L2738" s="5" t="s">
        <v>894</v>
      </c>
      <c r="M2738" s="5">
        <v>100</v>
      </c>
      <c r="N2738" s="5"/>
      <c r="O2738" s="5" t="s">
        <v>29</v>
      </c>
      <c r="P2738" s="5"/>
      <c r="Q2738" s="5" t="s">
        <v>21</v>
      </c>
      <c r="R2738" s="5" t="s">
        <v>21</v>
      </c>
      <c r="S2738" s="5">
        <v>71</v>
      </c>
      <c r="T2738" s="5" t="s">
        <v>22</v>
      </c>
      <c r="U2738" s="5" t="s">
        <v>23</v>
      </c>
      <c r="V2738" s="5" t="s">
        <v>24</v>
      </c>
      <c r="W2738" s="12">
        <v>399.5</v>
      </c>
      <c r="X2738" s="7" t="str">
        <f t="shared" si="172"/>
        <v>NP</v>
      </c>
      <c r="Y2738" s="5">
        <f t="shared" si="173"/>
        <v>251</v>
      </c>
      <c r="AI2738">
        <f>VLOOKUP(A2738,NP!$A:$B,2,FALSE)</f>
        <v>251</v>
      </c>
      <c r="AJ2738">
        <f t="shared" si="174"/>
        <v>251</v>
      </c>
      <c r="AK2738">
        <f>VLOOKUP(F2738,Kondition!$B$4:$AG$309,24,FALSE)*100</f>
        <v>35</v>
      </c>
      <c r="AL2738" t="e">
        <f t="shared" si="175"/>
        <v>#REF!</v>
      </c>
      <c r="AM2738">
        <v>19</v>
      </c>
    </row>
    <row r="2739" spans="1:39" x14ac:dyDescent="0.3">
      <c r="A2739" s="5">
        <v>10067589</v>
      </c>
      <c r="B2739" s="6">
        <v>5452000804495</v>
      </c>
      <c r="C2739" s="5" t="s">
        <v>76</v>
      </c>
      <c r="D2739" s="5" t="s">
        <v>975</v>
      </c>
      <c r="E2739" s="12">
        <v>188.5</v>
      </c>
      <c r="F2739" s="5" t="s">
        <v>52</v>
      </c>
      <c r="G2739" s="5">
        <v>2054518</v>
      </c>
      <c r="H2739" s="36" t="s">
        <v>76</v>
      </c>
      <c r="I2739" s="5">
        <v>205</v>
      </c>
      <c r="J2739" s="5">
        <v>45</v>
      </c>
      <c r="K2739" s="5">
        <v>18</v>
      </c>
      <c r="L2739" s="5" t="s">
        <v>363</v>
      </c>
      <c r="M2739" s="5">
        <v>90</v>
      </c>
      <c r="N2739" s="5"/>
      <c r="O2739" s="5" t="s">
        <v>19</v>
      </c>
      <c r="P2739" s="5"/>
      <c r="Q2739" s="5" t="s">
        <v>21</v>
      </c>
      <c r="R2739" s="5" t="s">
        <v>27</v>
      </c>
      <c r="S2739" s="5">
        <v>70</v>
      </c>
      <c r="T2739" s="5" t="s">
        <v>22</v>
      </c>
      <c r="U2739" s="5" t="s">
        <v>23</v>
      </c>
      <c r="V2739" s="5" t="s">
        <v>24</v>
      </c>
      <c r="W2739" s="12">
        <v>188.5</v>
      </c>
      <c r="X2739" s="7">
        <f t="shared" si="172"/>
        <v>0.31</v>
      </c>
      <c r="Y2739" s="5">
        <f t="shared" si="173"/>
        <v>130.065</v>
      </c>
      <c r="AI2739" t="e">
        <f>VLOOKUP(A2739,NP!$A:$B,2,FALSE)</f>
        <v>#N/A</v>
      </c>
      <c r="AJ2739">
        <f t="shared" si="174"/>
        <v>0</v>
      </c>
      <c r="AK2739">
        <f>VLOOKUP(F2739,Kondition!$B$4:$AG$31,18,FALSE)*100</f>
        <v>31</v>
      </c>
      <c r="AL2739" t="e">
        <f t="shared" si="175"/>
        <v>#REF!</v>
      </c>
      <c r="AM2739">
        <v>17</v>
      </c>
    </row>
    <row r="2740" spans="1:39" x14ac:dyDescent="0.3">
      <c r="A2740" s="5">
        <v>10067669</v>
      </c>
      <c r="B2740" s="6">
        <v>5452000816344</v>
      </c>
      <c r="C2740" s="5" t="s">
        <v>76</v>
      </c>
      <c r="D2740" s="5" t="s">
        <v>976</v>
      </c>
      <c r="E2740" s="12">
        <v>119.5</v>
      </c>
      <c r="F2740" s="5" t="s">
        <v>52</v>
      </c>
      <c r="G2740" s="5">
        <v>2055516</v>
      </c>
      <c r="H2740" s="36" t="s">
        <v>76</v>
      </c>
      <c r="I2740" s="5">
        <v>205</v>
      </c>
      <c r="J2740" s="5">
        <v>55</v>
      </c>
      <c r="K2740" s="5">
        <v>16</v>
      </c>
      <c r="L2740" s="5" t="s">
        <v>898</v>
      </c>
      <c r="M2740" s="5">
        <v>91</v>
      </c>
      <c r="N2740" s="5"/>
      <c r="O2740" s="5" t="s">
        <v>19</v>
      </c>
      <c r="P2740" s="5"/>
      <c r="Q2740" s="5" t="s">
        <v>21</v>
      </c>
      <c r="R2740" s="5" t="s">
        <v>27</v>
      </c>
      <c r="S2740" s="5">
        <v>71</v>
      </c>
      <c r="T2740" s="5" t="s">
        <v>22</v>
      </c>
      <c r="U2740" s="5" t="s">
        <v>23</v>
      </c>
      <c r="V2740" s="5" t="s">
        <v>24</v>
      </c>
      <c r="W2740" s="12">
        <v>119.5</v>
      </c>
      <c r="X2740" s="7">
        <f t="shared" si="172"/>
        <v>0.31</v>
      </c>
      <c r="Y2740" s="5">
        <f t="shared" si="173"/>
        <v>82.454999999999998</v>
      </c>
      <c r="AI2740" t="e">
        <f>VLOOKUP(A2740,NP!$A:$B,2,FALSE)</f>
        <v>#N/A</v>
      </c>
      <c r="AJ2740">
        <f t="shared" si="174"/>
        <v>0</v>
      </c>
      <c r="AK2740">
        <f>VLOOKUP(F2740,Kondition!$B$4:$AG$31,12,FALSE)*100</f>
        <v>31</v>
      </c>
      <c r="AL2740" t="e">
        <f t="shared" si="175"/>
        <v>#REF!</v>
      </c>
      <c r="AM2740">
        <v>16</v>
      </c>
    </row>
    <row r="2741" spans="1:39" x14ac:dyDescent="0.3">
      <c r="A2741" s="5">
        <v>10067670</v>
      </c>
      <c r="B2741" s="6">
        <v>5452000816290</v>
      </c>
      <c r="C2741" s="5" t="s">
        <v>76</v>
      </c>
      <c r="D2741" s="5" t="s">
        <v>977</v>
      </c>
      <c r="E2741" s="12">
        <v>140</v>
      </c>
      <c r="F2741" s="5" t="s">
        <v>52</v>
      </c>
      <c r="G2741" s="5">
        <v>1956016</v>
      </c>
      <c r="H2741" s="36" t="s">
        <v>76</v>
      </c>
      <c r="I2741" s="5">
        <v>195</v>
      </c>
      <c r="J2741" s="5">
        <v>60</v>
      </c>
      <c r="K2741" s="5">
        <v>16</v>
      </c>
      <c r="L2741" s="5" t="s">
        <v>898</v>
      </c>
      <c r="M2741" s="5">
        <v>93</v>
      </c>
      <c r="N2741" s="5"/>
      <c r="O2741" s="5" t="s">
        <v>19</v>
      </c>
      <c r="P2741" s="5"/>
      <c r="Q2741" s="5" t="s">
        <v>21</v>
      </c>
      <c r="R2741" s="5" t="s">
        <v>27</v>
      </c>
      <c r="S2741" s="5">
        <v>72</v>
      </c>
      <c r="T2741" s="5" t="s">
        <v>22</v>
      </c>
      <c r="U2741" s="5" t="s">
        <v>23</v>
      </c>
      <c r="V2741" s="5" t="s">
        <v>24</v>
      </c>
      <c r="W2741" s="12">
        <v>140</v>
      </c>
      <c r="X2741" s="7">
        <f t="shared" si="172"/>
        <v>0.31</v>
      </c>
      <c r="Y2741" s="5">
        <f t="shared" si="173"/>
        <v>96.6</v>
      </c>
      <c r="AI2741" t="e">
        <f>VLOOKUP(A2741,NP!$A:$B,2,FALSE)</f>
        <v>#N/A</v>
      </c>
      <c r="AJ2741">
        <f t="shared" si="174"/>
        <v>0</v>
      </c>
      <c r="AK2741">
        <f>VLOOKUP(F2741,Kondition!$B$4:$AG$31,12,FALSE)*100</f>
        <v>31</v>
      </c>
      <c r="AL2741" t="e">
        <f t="shared" si="175"/>
        <v>#REF!</v>
      </c>
      <c r="AM2741">
        <v>16</v>
      </c>
    </row>
    <row r="2742" spans="1:39" x14ac:dyDescent="0.3">
      <c r="A2742" s="5">
        <v>10067671</v>
      </c>
      <c r="B2742" s="6">
        <v>5452000816306</v>
      </c>
      <c r="C2742" s="5" t="s">
        <v>76</v>
      </c>
      <c r="D2742" s="5" t="s">
        <v>978</v>
      </c>
      <c r="E2742" s="12">
        <v>98</v>
      </c>
      <c r="F2742" s="5" t="s">
        <v>52</v>
      </c>
      <c r="G2742" s="5">
        <v>1956515</v>
      </c>
      <c r="H2742" s="36" t="s">
        <v>76</v>
      </c>
      <c r="I2742" s="5">
        <v>195</v>
      </c>
      <c r="J2742" s="5">
        <v>65</v>
      </c>
      <c r="K2742" s="5">
        <v>15</v>
      </c>
      <c r="L2742" s="5" t="s">
        <v>898</v>
      </c>
      <c r="M2742" s="5">
        <v>91</v>
      </c>
      <c r="N2742" s="5"/>
      <c r="O2742" s="5" t="s">
        <v>19</v>
      </c>
      <c r="P2742" s="5"/>
      <c r="Q2742" s="5" t="s">
        <v>21</v>
      </c>
      <c r="R2742" s="5" t="s">
        <v>27</v>
      </c>
      <c r="S2742" s="5">
        <v>71</v>
      </c>
      <c r="T2742" s="5" t="s">
        <v>22</v>
      </c>
      <c r="U2742" s="5" t="s">
        <v>23</v>
      </c>
      <c r="V2742" s="5" t="s">
        <v>24</v>
      </c>
      <c r="W2742" s="12">
        <v>98</v>
      </c>
      <c r="X2742" s="7">
        <f t="shared" si="172"/>
        <v>0.31</v>
      </c>
      <c r="Y2742" s="5">
        <f t="shared" si="173"/>
        <v>67.61999999999999</v>
      </c>
      <c r="AI2742" t="e">
        <f>VLOOKUP(A2742,NP!$A:$B,2,FALSE)</f>
        <v>#N/A</v>
      </c>
      <c r="AJ2742">
        <f t="shared" si="174"/>
        <v>0</v>
      </c>
      <c r="AK2742">
        <f>VLOOKUP(F2742,Kondition!$B$4:$AG$31,9,FALSE)*100</f>
        <v>31</v>
      </c>
      <c r="AL2742" t="e">
        <f t="shared" si="175"/>
        <v>#REF!</v>
      </c>
      <c r="AM2742">
        <v>16</v>
      </c>
    </row>
    <row r="2743" spans="1:39" x14ac:dyDescent="0.3">
      <c r="A2743" s="5">
        <v>10067672</v>
      </c>
      <c r="B2743" s="6">
        <v>5452000816313</v>
      </c>
      <c r="C2743" s="5" t="s">
        <v>76</v>
      </c>
      <c r="D2743" s="5" t="s">
        <v>979</v>
      </c>
      <c r="E2743" s="12">
        <v>80</v>
      </c>
      <c r="F2743" s="5" t="s">
        <v>52</v>
      </c>
      <c r="G2743" s="5">
        <v>1956515</v>
      </c>
      <c r="H2743" s="36" t="s">
        <v>76</v>
      </c>
      <c r="I2743" s="5">
        <v>195</v>
      </c>
      <c r="J2743" s="5">
        <v>65</v>
      </c>
      <c r="K2743" s="5">
        <v>15</v>
      </c>
      <c r="L2743" s="5" t="s">
        <v>898</v>
      </c>
      <c r="M2743" s="5">
        <v>91</v>
      </c>
      <c r="N2743" s="5"/>
      <c r="O2743" s="5" t="s">
        <v>33</v>
      </c>
      <c r="P2743" s="5"/>
      <c r="Q2743" s="5" t="s">
        <v>26</v>
      </c>
      <c r="R2743" s="5" t="s">
        <v>27</v>
      </c>
      <c r="S2743" s="5">
        <v>72</v>
      </c>
      <c r="T2743" s="5" t="s">
        <v>22</v>
      </c>
      <c r="U2743" s="5" t="s">
        <v>23</v>
      </c>
      <c r="V2743" s="5" t="s">
        <v>24</v>
      </c>
      <c r="W2743" s="12">
        <v>80</v>
      </c>
      <c r="X2743" s="7">
        <f t="shared" si="172"/>
        <v>0.31</v>
      </c>
      <c r="Y2743" s="5">
        <f t="shared" si="173"/>
        <v>55.199999999999996</v>
      </c>
      <c r="AI2743" t="e">
        <f>VLOOKUP(A2743,NP!$A:$B,2,FALSE)</f>
        <v>#N/A</v>
      </c>
      <c r="AJ2743">
        <f t="shared" si="174"/>
        <v>0</v>
      </c>
      <c r="AK2743">
        <f>VLOOKUP(F2743,Kondition!$B$4:$AG$31,9,FALSE)*100</f>
        <v>31</v>
      </c>
      <c r="AL2743" t="e">
        <f t="shared" si="175"/>
        <v>#REF!</v>
      </c>
      <c r="AM2743">
        <v>16</v>
      </c>
    </row>
    <row r="2744" spans="1:39" x14ac:dyDescent="0.3">
      <c r="A2744" s="5">
        <v>10067673</v>
      </c>
      <c r="B2744" s="6">
        <v>5452000816320</v>
      </c>
      <c r="C2744" s="5" t="s">
        <v>76</v>
      </c>
      <c r="D2744" s="5" t="s">
        <v>980</v>
      </c>
      <c r="E2744" s="12">
        <v>99.5</v>
      </c>
      <c r="F2744" s="5" t="s">
        <v>52</v>
      </c>
      <c r="G2744" s="5">
        <v>1956515</v>
      </c>
      <c r="H2744" s="36" t="s">
        <v>76</v>
      </c>
      <c r="I2744" s="5">
        <v>195</v>
      </c>
      <c r="J2744" s="5">
        <v>65</v>
      </c>
      <c r="K2744" s="5">
        <v>15</v>
      </c>
      <c r="L2744" s="5" t="s">
        <v>898</v>
      </c>
      <c r="M2744" s="5">
        <v>95</v>
      </c>
      <c r="N2744" s="5"/>
      <c r="O2744" s="5" t="s">
        <v>19</v>
      </c>
      <c r="P2744" s="5"/>
      <c r="Q2744" s="5" t="s">
        <v>21</v>
      </c>
      <c r="R2744" s="5" t="s">
        <v>27</v>
      </c>
      <c r="S2744" s="5">
        <v>71</v>
      </c>
      <c r="T2744" s="5" t="s">
        <v>22</v>
      </c>
      <c r="U2744" s="5" t="s">
        <v>23</v>
      </c>
      <c r="V2744" s="5" t="s">
        <v>24</v>
      </c>
      <c r="W2744" s="12">
        <v>99.5</v>
      </c>
      <c r="X2744" s="7">
        <f t="shared" si="172"/>
        <v>0.31</v>
      </c>
      <c r="Y2744" s="5">
        <f t="shared" si="173"/>
        <v>68.655000000000001</v>
      </c>
      <c r="AI2744" t="e">
        <f>VLOOKUP(A2744,NP!$A:$B,2,FALSE)</f>
        <v>#N/A</v>
      </c>
      <c r="AJ2744">
        <f t="shared" si="174"/>
        <v>0</v>
      </c>
      <c r="AK2744">
        <f>VLOOKUP(F2744,Kondition!$B$4:$AG$31,9,FALSE)*100</f>
        <v>31</v>
      </c>
      <c r="AL2744" t="e">
        <f t="shared" si="175"/>
        <v>#REF!</v>
      </c>
      <c r="AM2744">
        <v>16</v>
      </c>
    </row>
    <row r="2745" spans="1:39" x14ac:dyDescent="0.3">
      <c r="A2745" s="5">
        <v>10067674</v>
      </c>
      <c r="B2745" s="6">
        <v>5452000816337</v>
      </c>
      <c r="C2745" s="5" t="s">
        <v>76</v>
      </c>
      <c r="D2745" s="5" t="s">
        <v>981</v>
      </c>
      <c r="E2745" s="12">
        <v>93</v>
      </c>
      <c r="F2745" s="5" t="s">
        <v>52</v>
      </c>
      <c r="G2745" s="5">
        <v>1956515</v>
      </c>
      <c r="H2745" s="36" t="s">
        <v>76</v>
      </c>
      <c r="I2745" s="5">
        <v>195</v>
      </c>
      <c r="J2745" s="5">
        <v>65</v>
      </c>
      <c r="K2745" s="5">
        <v>15</v>
      </c>
      <c r="L2745" s="5" t="s">
        <v>898</v>
      </c>
      <c r="M2745" s="5">
        <v>95</v>
      </c>
      <c r="N2745" s="5"/>
      <c r="O2745" s="5" t="s">
        <v>33</v>
      </c>
      <c r="P2745" s="5"/>
      <c r="Q2745" s="5" t="s">
        <v>21</v>
      </c>
      <c r="R2745" s="5" t="s">
        <v>27</v>
      </c>
      <c r="S2745" s="5">
        <v>71</v>
      </c>
      <c r="T2745" s="5" t="s">
        <v>22</v>
      </c>
      <c r="U2745" s="5" t="s">
        <v>23</v>
      </c>
      <c r="V2745" s="5" t="s">
        <v>24</v>
      </c>
      <c r="W2745" s="12">
        <v>93</v>
      </c>
      <c r="X2745" s="7">
        <f t="shared" si="172"/>
        <v>0.31</v>
      </c>
      <c r="Y2745" s="5">
        <f t="shared" si="173"/>
        <v>64.17</v>
      </c>
      <c r="AI2745" t="e">
        <f>VLOOKUP(A2745,NP!$A:$B,2,FALSE)</f>
        <v>#N/A</v>
      </c>
      <c r="AJ2745">
        <f t="shared" si="174"/>
        <v>0</v>
      </c>
      <c r="AK2745">
        <f>VLOOKUP(F2745,Kondition!$B$4:$AG$31,9,FALSE)*100</f>
        <v>31</v>
      </c>
      <c r="AL2745" t="e">
        <f t="shared" si="175"/>
        <v>#REF!</v>
      </c>
      <c r="AM2745">
        <v>16</v>
      </c>
    </row>
    <row r="2746" spans="1:39" x14ac:dyDescent="0.3">
      <c r="A2746" s="5">
        <v>10067675</v>
      </c>
      <c r="B2746" s="6">
        <v>5452000816351</v>
      </c>
      <c r="C2746" s="5" t="s">
        <v>76</v>
      </c>
      <c r="D2746" s="5" t="s">
        <v>982</v>
      </c>
      <c r="E2746" s="12">
        <v>117.5</v>
      </c>
      <c r="F2746" s="5" t="s">
        <v>52</v>
      </c>
      <c r="G2746" s="5">
        <v>2055516</v>
      </c>
      <c r="H2746" s="36" t="s">
        <v>76</v>
      </c>
      <c r="I2746" s="5">
        <v>205</v>
      </c>
      <c r="J2746" s="5">
        <v>55</v>
      </c>
      <c r="K2746" s="5">
        <v>16</v>
      </c>
      <c r="L2746" s="5" t="s">
        <v>898</v>
      </c>
      <c r="M2746" s="5">
        <v>91</v>
      </c>
      <c r="N2746" s="5"/>
      <c r="O2746" s="5" t="s">
        <v>33</v>
      </c>
      <c r="P2746" s="5"/>
      <c r="Q2746" s="5" t="s">
        <v>21</v>
      </c>
      <c r="R2746" s="5" t="s">
        <v>27</v>
      </c>
      <c r="S2746" s="5">
        <v>71</v>
      </c>
      <c r="T2746" s="5" t="s">
        <v>22</v>
      </c>
      <c r="U2746" s="5" t="s">
        <v>23</v>
      </c>
      <c r="V2746" s="5" t="s">
        <v>24</v>
      </c>
      <c r="W2746" s="12">
        <v>117.5</v>
      </c>
      <c r="X2746" s="7">
        <f t="shared" si="172"/>
        <v>0.31</v>
      </c>
      <c r="Y2746" s="5">
        <f t="shared" si="173"/>
        <v>81.074999999999989</v>
      </c>
      <c r="AI2746" t="e">
        <f>VLOOKUP(A2746,NP!$A:$B,2,FALSE)</f>
        <v>#N/A</v>
      </c>
      <c r="AJ2746">
        <f t="shared" si="174"/>
        <v>0</v>
      </c>
      <c r="AK2746">
        <f>VLOOKUP(F2746,Kondition!$B$4:$AG$31,12,FALSE)*100</f>
        <v>31</v>
      </c>
      <c r="AL2746" t="e">
        <f t="shared" si="175"/>
        <v>#REF!</v>
      </c>
      <c r="AM2746">
        <v>16</v>
      </c>
    </row>
    <row r="2747" spans="1:39" x14ac:dyDescent="0.3">
      <c r="A2747" s="5">
        <v>10067676</v>
      </c>
      <c r="B2747" s="6">
        <v>5452000816368</v>
      </c>
      <c r="C2747" s="5" t="s">
        <v>76</v>
      </c>
      <c r="D2747" s="5" t="s">
        <v>983</v>
      </c>
      <c r="E2747" s="12">
        <v>134.5</v>
      </c>
      <c r="F2747" s="5" t="s">
        <v>52</v>
      </c>
      <c r="G2747" s="5">
        <v>2055516</v>
      </c>
      <c r="H2747" s="36" t="s">
        <v>76</v>
      </c>
      <c r="I2747" s="5">
        <v>205</v>
      </c>
      <c r="J2747" s="5">
        <v>55</v>
      </c>
      <c r="K2747" s="5">
        <v>16</v>
      </c>
      <c r="L2747" s="5" t="s">
        <v>898</v>
      </c>
      <c r="M2747" s="5">
        <v>94</v>
      </c>
      <c r="N2747" s="5"/>
      <c r="O2747" s="5" t="s">
        <v>19</v>
      </c>
      <c r="P2747" s="5"/>
      <c r="Q2747" s="5" t="s">
        <v>21</v>
      </c>
      <c r="R2747" s="5" t="s">
        <v>27</v>
      </c>
      <c r="S2747" s="5">
        <v>71</v>
      </c>
      <c r="T2747" s="5" t="s">
        <v>22</v>
      </c>
      <c r="U2747" s="5" t="s">
        <v>23</v>
      </c>
      <c r="V2747" s="5" t="s">
        <v>24</v>
      </c>
      <c r="W2747" s="12">
        <v>134.5</v>
      </c>
      <c r="X2747" s="7">
        <f t="shared" si="172"/>
        <v>0.31</v>
      </c>
      <c r="Y2747" s="5">
        <f t="shared" si="173"/>
        <v>92.804999999999993</v>
      </c>
      <c r="AI2747" t="e">
        <f>VLOOKUP(A2747,NP!$A:$B,2,FALSE)</f>
        <v>#N/A</v>
      </c>
      <c r="AJ2747">
        <f t="shared" si="174"/>
        <v>0</v>
      </c>
      <c r="AK2747">
        <f>VLOOKUP(F2747,Kondition!$B$4:$AG$31,12,FALSE)*100</f>
        <v>31</v>
      </c>
      <c r="AL2747" t="e">
        <f t="shared" si="175"/>
        <v>#REF!</v>
      </c>
      <c r="AM2747">
        <v>16</v>
      </c>
    </row>
    <row r="2748" spans="1:39" x14ac:dyDescent="0.3">
      <c r="A2748" s="5">
        <v>10391543</v>
      </c>
      <c r="B2748" s="6">
        <v>8808563357201</v>
      </c>
      <c r="C2748" s="5" t="s">
        <v>77</v>
      </c>
      <c r="D2748" s="5" t="s">
        <v>3009</v>
      </c>
      <c r="E2748" s="12">
        <v>145</v>
      </c>
      <c r="F2748" s="5" t="s">
        <v>69</v>
      </c>
      <c r="G2748" s="5">
        <v>2054517</v>
      </c>
      <c r="H2748" s="36" t="s">
        <v>77</v>
      </c>
      <c r="I2748" s="5">
        <v>205</v>
      </c>
      <c r="J2748" s="5">
        <v>45</v>
      </c>
      <c r="K2748" s="5">
        <v>17</v>
      </c>
      <c r="L2748" s="5" t="s">
        <v>3010</v>
      </c>
      <c r="M2748" s="5">
        <v>84</v>
      </c>
      <c r="N2748" s="5"/>
      <c r="O2748" s="5" t="s">
        <v>25</v>
      </c>
      <c r="P2748" s="5" t="s">
        <v>70</v>
      </c>
      <c r="Q2748" s="5" t="s">
        <v>20</v>
      </c>
      <c r="R2748" s="5" t="s">
        <v>21</v>
      </c>
      <c r="S2748" s="5">
        <v>72</v>
      </c>
      <c r="T2748" s="5" t="s">
        <v>22</v>
      </c>
      <c r="U2748" s="5" t="s">
        <v>23</v>
      </c>
      <c r="V2748" s="5" t="s">
        <v>24</v>
      </c>
      <c r="W2748" s="12">
        <v>145</v>
      </c>
      <c r="X2748" s="7">
        <f t="shared" si="172"/>
        <v>0.25</v>
      </c>
      <c r="Y2748" s="5">
        <f t="shared" si="173"/>
        <v>108.75</v>
      </c>
      <c r="AI2748" t="e">
        <f>VLOOKUP(A2748,NP!$A:$B,2,FALSE)</f>
        <v>#N/A</v>
      </c>
      <c r="AJ2748">
        <f t="shared" si="174"/>
        <v>0</v>
      </c>
      <c r="AK2748">
        <f>VLOOKUP(F2748,Kondition!$B$4:$AG$31,15,FALSE)*100</f>
        <v>25</v>
      </c>
      <c r="AL2748" t="e">
        <f t="shared" si="175"/>
        <v>#REF!</v>
      </c>
      <c r="AM2748">
        <v>17</v>
      </c>
    </row>
    <row r="2749" spans="1:39" x14ac:dyDescent="0.3">
      <c r="A2749" s="5">
        <v>10067677</v>
      </c>
      <c r="B2749" s="6">
        <v>5452000815958</v>
      </c>
      <c r="C2749" s="5" t="s">
        <v>76</v>
      </c>
      <c r="D2749" s="5" t="s">
        <v>984</v>
      </c>
      <c r="E2749" s="12">
        <v>88</v>
      </c>
      <c r="F2749" s="5" t="s">
        <v>52</v>
      </c>
      <c r="G2749" s="5">
        <v>1756515</v>
      </c>
      <c r="H2749" s="36" t="s">
        <v>76</v>
      </c>
      <c r="I2749" s="5">
        <v>175</v>
      </c>
      <c r="J2749" s="5">
        <v>65</v>
      </c>
      <c r="K2749" s="5">
        <v>15</v>
      </c>
      <c r="L2749" s="5" t="s">
        <v>898</v>
      </c>
      <c r="M2749" s="5">
        <v>88</v>
      </c>
      <c r="N2749" s="5"/>
      <c r="O2749" s="5" t="s">
        <v>33</v>
      </c>
      <c r="P2749" s="5"/>
      <c r="Q2749" s="5" t="s">
        <v>26</v>
      </c>
      <c r="R2749" s="5" t="s">
        <v>27</v>
      </c>
      <c r="S2749" s="5">
        <v>70</v>
      </c>
      <c r="T2749" s="5" t="s">
        <v>22</v>
      </c>
      <c r="U2749" s="5" t="s">
        <v>23</v>
      </c>
      <c r="V2749" s="5" t="s">
        <v>24</v>
      </c>
      <c r="W2749" s="12">
        <v>88</v>
      </c>
      <c r="X2749" s="7">
        <f t="shared" si="172"/>
        <v>0.31</v>
      </c>
      <c r="Y2749" s="5">
        <f t="shared" si="173"/>
        <v>60.72</v>
      </c>
      <c r="AI2749" t="e">
        <f>VLOOKUP(A2749,NP!$A:$B,2,FALSE)</f>
        <v>#N/A</v>
      </c>
      <c r="AJ2749">
        <f t="shared" si="174"/>
        <v>0</v>
      </c>
      <c r="AK2749">
        <f>VLOOKUP(F2749,Kondition!$B$4:$AG$31,9,FALSE)*100</f>
        <v>31</v>
      </c>
      <c r="AL2749" t="e">
        <f t="shared" si="175"/>
        <v>#REF!</v>
      </c>
      <c r="AM2749">
        <v>16</v>
      </c>
    </row>
    <row r="2750" spans="1:39" x14ac:dyDescent="0.3">
      <c r="A2750" s="5">
        <v>10067678</v>
      </c>
      <c r="B2750" s="6">
        <v>5452000816382</v>
      </c>
      <c r="C2750" s="5" t="s">
        <v>76</v>
      </c>
      <c r="D2750" s="5" t="s">
        <v>985</v>
      </c>
      <c r="E2750" s="12">
        <v>130.5</v>
      </c>
      <c r="F2750" s="5" t="s">
        <v>52</v>
      </c>
      <c r="G2750" s="5">
        <v>2056016</v>
      </c>
      <c r="H2750" s="36" t="s">
        <v>76</v>
      </c>
      <c r="I2750" s="5">
        <v>205</v>
      </c>
      <c r="J2750" s="5">
        <v>60</v>
      </c>
      <c r="K2750" s="5">
        <v>16</v>
      </c>
      <c r="L2750" s="5" t="s">
        <v>898</v>
      </c>
      <c r="M2750" s="5">
        <v>96</v>
      </c>
      <c r="N2750" s="5"/>
      <c r="O2750" s="5" t="s">
        <v>19</v>
      </c>
      <c r="P2750" s="5"/>
      <c r="Q2750" s="5" t="s">
        <v>21</v>
      </c>
      <c r="R2750" s="5" t="s">
        <v>27</v>
      </c>
      <c r="S2750" s="5">
        <v>72</v>
      </c>
      <c r="T2750" s="5" t="s">
        <v>22</v>
      </c>
      <c r="U2750" s="5" t="s">
        <v>23</v>
      </c>
      <c r="V2750" s="5" t="s">
        <v>24</v>
      </c>
      <c r="W2750" s="12">
        <v>130.5</v>
      </c>
      <c r="X2750" s="7">
        <f t="shared" si="172"/>
        <v>0.31</v>
      </c>
      <c r="Y2750" s="5">
        <f t="shared" si="173"/>
        <v>90.044999999999987</v>
      </c>
      <c r="AI2750" t="e">
        <f>VLOOKUP(A2750,NP!$A:$B,2,FALSE)</f>
        <v>#N/A</v>
      </c>
      <c r="AJ2750">
        <f t="shared" si="174"/>
        <v>0</v>
      </c>
      <c r="AK2750">
        <f>VLOOKUP(F2750,Kondition!$B$4:$AG$31,12,FALSE)*100</f>
        <v>31</v>
      </c>
      <c r="AL2750" t="e">
        <f t="shared" si="175"/>
        <v>#REF!</v>
      </c>
      <c r="AM2750">
        <v>16</v>
      </c>
    </row>
    <row r="2751" spans="1:39" x14ac:dyDescent="0.3">
      <c r="A2751" s="5">
        <v>10067680</v>
      </c>
      <c r="B2751" s="6">
        <v>5452000816405</v>
      </c>
      <c r="C2751" s="5" t="s">
        <v>76</v>
      </c>
      <c r="D2751" s="5" t="s">
        <v>986</v>
      </c>
      <c r="E2751" s="12">
        <v>135.5</v>
      </c>
      <c r="F2751" s="5" t="s">
        <v>52</v>
      </c>
      <c r="G2751" s="5">
        <v>2056515</v>
      </c>
      <c r="H2751" s="36" t="s">
        <v>76</v>
      </c>
      <c r="I2751" s="5">
        <v>205</v>
      </c>
      <c r="J2751" s="5">
        <v>65</v>
      </c>
      <c r="K2751" s="5">
        <v>15</v>
      </c>
      <c r="L2751" s="5" t="s">
        <v>898</v>
      </c>
      <c r="M2751" s="5">
        <v>94</v>
      </c>
      <c r="N2751" s="5"/>
      <c r="O2751" s="5" t="s">
        <v>33</v>
      </c>
      <c r="P2751" s="5"/>
      <c r="Q2751" s="5" t="s">
        <v>21</v>
      </c>
      <c r="R2751" s="5" t="s">
        <v>27</v>
      </c>
      <c r="S2751" s="5">
        <v>71</v>
      </c>
      <c r="T2751" s="5" t="s">
        <v>22</v>
      </c>
      <c r="U2751" s="5" t="s">
        <v>23</v>
      </c>
      <c r="V2751" s="5" t="s">
        <v>24</v>
      </c>
      <c r="W2751" s="12">
        <v>135.5</v>
      </c>
      <c r="X2751" s="7">
        <f t="shared" si="172"/>
        <v>0.31</v>
      </c>
      <c r="Y2751" s="5">
        <f t="shared" si="173"/>
        <v>93.49499999999999</v>
      </c>
      <c r="AI2751" t="e">
        <f>VLOOKUP(A2751,NP!$A:$B,2,FALSE)</f>
        <v>#N/A</v>
      </c>
      <c r="AJ2751">
        <f t="shared" si="174"/>
        <v>0</v>
      </c>
      <c r="AK2751">
        <f>VLOOKUP(F2751,Kondition!$B$4:$AG$31,9,FALSE)*100</f>
        <v>31</v>
      </c>
      <c r="AL2751" t="e">
        <f t="shared" si="175"/>
        <v>#REF!</v>
      </c>
      <c r="AM2751">
        <v>16</v>
      </c>
    </row>
    <row r="2752" spans="1:39" x14ac:dyDescent="0.3">
      <c r="A2752" s="5">
        <v>10067682</v>
      </c>
      <c r="B2752" s="6">
        <v>5452000816375</v>
      </c>
      <c r="C2752" s="5" t="s">
        <v>76</v>
      </c>
      <c r="D2752" s="5" t="s">
        <v>987</v>
      </c>
      <c r="E2752" s="12">
        <v>126.5</v>
      </c>
      <c r="F2752" s="5" t="s">
        <v>52</v>
      </c>
      <c r="G2752" s="5">
        <v>2056016</v>
      </c>
      <c r="H2752" s="36" t="s">
        <v>76</v>
      </c>
      <c r="I2752" s="5">
        <v>205</v>
      </c>
      <c r="J2752" s="5">
        <v>60</v>
      </c>
      <c r="K2752" s="5">
        <v>16</v>
      </c>
      <c r="L2752" s="5" t="s">
        <v>898</v>
      </c>
      <c r="M2752" s="5">
        <v>92</v>
      </c>
      <c r="N2752" s="5"/>
      <c r="O2752" s="5" t="s">
        <v>19</v>
      </c>
      <c r="P2752" s="5"/>
      <c r="Q2752" s="5" t="s">
        <v>21</v>
      </c>
      <c r="R2752" s="5" t="s">
        <v>27</v>
      </c>
      <c r="S2752" s="5">
        <v>71</v>
      </c>
      <c r="T2752" s="5" t="s">
        <v>22</v>
      </c>
      <c r="U2752" s="5" t="s">
        <v>23</v>
      </c>
      <c r="V2752" s="5" t="s">
        <v>24</v>
      </c>
      <c r="W2752" s="12">
        <v>126.5</v>
      </c>
      <c r="X2752" s="7">
        <f t="shared" si="172"/>
        <v>0.31</v>
      </c>
      <c r="Y2752" s="5">
        <f t="shared" si="173"/>
        <v>87.284999999999997</v>
      </c>
      <c r="AI2752" t="e">
        <f>VLOOKUP(A2752,NP!$A:$B,2,FALSE)</f>
        <v>#N/A</v>
      </c>
      <c r="AJ2752">
        <f t="shared" si="174"/>
        <v>0</v>
      </c>
      <c r="AK2752">
        <f>VLOOKUP(F2752,Kondition!$B$4:$AG$31,12,FALSE)*100</f>
        <v>31</v>
      </c>
      <c r="AL2752" t="e">
        <f t="shared" si="175"/>
        <v>#REF!</v>
      </c>
      <c r="AM2752">
        <v>16</v>
      </c>
    </row>
    <row r="2753" spans="1:39" x14ac:dyDescent="0.3">
      <c r="A2753" s="5">
        <v>10067698</v>
      </c>
      <c r="B2753" s="6">
        <v>5452000828590</v>
      </c>
      <c r="C2753" s="5" t="s">
        <v>76</v>
      </c>
      <c r="D2753" s="5" t="s">
        <v>988</v>
      </c>
      <c r="E2753" s="12">
        <v>155</v>
      </c>
      <c r="F2753" s="5" t="s">
        <v>52</v>
      </c>
      <c r="G2753" s="5">
        <v>2156016</v>
      </c>
      <c r="H2753" s="36" t="s">
        <v>76</v>
      </c>
      <c r="I2753" s="5">
        <v>215</v>
      </c>
      <c r="J2753" s="5">
        <v>60</v>
      </c>
      <c r="K2753" s="5">
        <v>16</v>
      </c>
      <c r="L2753" s="5" t="s">
        <v>989</v>
      </c>
      <c r="M2753" s="5">
        <v>99</v>
      </c>
      <c r="N2753" s="5"/>
      <c r="O2753" s="5" t="s">
        <v>19</v>
      </c>
      <c r="P2753" s="5"/>
      <c r="Q2753" s="5" t="s">
        <v>21</v>
      </c>
      <c r="R2753" s="5" t="s">
        <v>27</v>
      </c>
      <c r="S2753" s="5">
        <v>72</v>
      </c>
      <c r="T2753" s="5" t="s">
        <v>22</v>
      </c>
      <c r="U2753" s="5" t="s">
        <v>23</v>
      </c>
      <c r="V2753" s="5" t="s">
        <v>24</v>
      </c>
      <c r="W2753" s="12">
        <v>155</v>
      </c>
      <c r="X2753" s="7">
        <f t="shared" si="172"/>
        <v>0.31</v>
      </c>
      <c r="Y2753" s="5">
        <f t="shared" si="173"/>
        <v>106.94999999999999</v>
      </c>
      <c r="AI2753" t="e">
        <f>VLOOKUP(A2753,NP!$A:$B,2,FALSE)</f>
        <v>#N/A</v>
      </c>
      <c r="AJ2753">
        <f t="shared" si="174"/>
        <v>0</v>
      </c>
      <c r="AK2753">
        <f>VLOOKUP(F2753,Kondition!$B$4:$AG$31,12,FALSE)*100</f>
        <v>31</v>
      </c>
      <c r="AL2753" t="e">
        <f t="shared" si="175"/>
        <v>#REF!</v>
      </c>
      <c r="AM2753">
        <v>16</v>
      </c>
    </row>
    <row r="2754" spans="1:39" x14ac:dyDescent="0.3">
      <c r="A2754" s="5">
        <v>10067699</v>
      </c>
      <c r="B2754" s="6">
        <v>5452000815941</v>
      </c>
      <c r="C2754" s="5" t="s">
        <v>76</v>
      </c>
      <c r="D2754" s="5" t="s">
        <v>990</v>
      </c>
      <c r="E2754" s="12">
        <v>84</v>
      </c>
      <c r="F2754" s="5" t="s">
        <v>52</v>
      </c>
      <c r="G2754" s="5">
        <v>1756515</v>
      </c>
      <c r="H2754" s="36" t="s">
        <v>76</v>
      </c>
      <c r="I2754" s="5">
        <v>175</v>
      </c>
      <c r="J2754" s="5">
        <v>65</v>
      </c>
      <c r="K2754" s="5">
        <v>15</v>
      </c>
      <c r="L2754" s="5" t="s">
        <v>898</v>
      </c>
      <c r="M2754" s="5">
        <v>84</v>
      </c>
      <c r="N2754" s="5"/>
      <c r="O2754" s="5" t="s">
        <v>33</v>
      </c>
      <c r="P2754" s="5"/>
      <c r="Q2754" s="5" t="s">
        <v>26</v>
      </c>
      <c r="R2754" s="5" t="s">
        <v>27</v>
      </c>
      <c r="S2754" s="5">
        <v>71</v>
      </c>
      <c r="T2754" s="5" t="s">
        <v>22</v>
      </c>
      <c r="U2754" s="5" t="s">
        <v>23</v>
      </c>
      <c r="V2754" s="5" t="s">
        <v>24</v>
      </c>
      <c r="W2754" s="12">
        <v>84</v>
      </c>
      <c r="X2754" s="7">
        <f t="shared" si="172"/>
        <v>0.31</v>
      </c>
      <c r="Y2754" s="5">
        <f t="shared" si="173"/>
        <v>57.959999999999994</v>
      </c>
      <c r="AI2754" t="e">
        <f>VLOOKUP(A2754,NP!$A:$B,2,FALSE)</f>
        <v>#N/A</v>
      </c>
      <c r="AJ2754">
        <f t="shared" si="174"/>
        <v>0</v>
      </c>
      <c r="AK2754">
        <f>VLOOKUP(F2754,Kondition!$B$4:$AG$31,9,FALSE)*100</f>
        <v>31</v>
      </c>
      <c r="AL2754" t="e">
        <f t="shared" si="175"/>
        <v>#REF!</v>
      </c>
      <c r="AM2754">
        <v>16</v>
      </c>
    </row>
    <row r="2755" spans="1:39" x14ac:dyDescent="0.3">
      <c r="A2755" s="5">
        <v>10067704</v>
      </c>
      <c r="B2755" s="6">
        <v>5452000815187</v>
      </c>
      <c r="C2755" s="5" t="s">
        <v>76</v>
      </c>
      <c r="D2755" s="5" t="s">
        <v>991</v>
      </c>
      <c r="E2755" s="12">
        <v>81</v>
      </c>
      <c r="F2755" s="5" t="s">
        <v>52</v>
      </c>
      <c r="G2755" s="5">
        <v>1556514</v>
      </c>
      <c r="H2755" s="36" t="s">
        <v>76</v>
      </c>
      <c r="I2755" s="5">
        <v>155</v>
      </c>
      <c r="J2755" s="5">
        <v>65</v>
      </c>
      <c r="K2755" s="5">
        <v>14</v>
      </c>
      <c r="L2755" s="5" t="s">
        <v>898</v>
      </c>
      <c r="M2755" s="5">
        <v>75</v>
      </c>
      <c r="N2755" s="5"/>
      <c r="O2755" s="5" t="s">
        <v>33</v>
      </c>
      <c r="P2755" s="5"/>
      <c r="Q2755" s="5" t="s">
        <v>20</v>
      </c>
      <c r="R2755" s="5" t="s">
        <v>21</v>
      </c>
      <c r="S2755" s="5">
        <v>70</v>
      </c>
      <c r="T2755" s="5" t="s">
        <v>22</v>
      </c>
      <c r="U2755" s="5" t="s">
        <v>23</v>
      </c>
      <c r="V2755" s="5" t="s">
        <v>24</v>
      </c>
      <c r="W2755" s="12">
        <v>81</v>
      </c>
      <c r="X2755" s="7">
        <f t="shared" si="172"/>
        <v>0.31</v>
      </c>
      <c r="Y2755" s="5">
        <f t="shared" si="173"/>
        <v>55.889999999999993</v>
      </c>
      <c r="AI2755" t="e">
        <f>VLOOKUP(A2755,NP!$A:$B,2,FALSE)</f>
        <v>#N/A</v>
      </c>
      <c r="AJ2755">
        <f t="shared" si="174"/>
        <v>0</v>
      </c>
      <c r="AK2755">
        <f>VLOOKUP(F2755,Kondition!$B$4:$AG$31,6,FALSE)*100</f>
        <v>31</v>
      </c>
      <c r="AL2755" t="e">
        <f t="shared" si="175"/>
        <v>#REF!</v>
      </c>
      <c r="AM2755">
        <v>16</v>
      </c>
    </row>
    <row r="2756" spans="1:39" x14ac:dyDescent="0.3">
      <c r="A2756" s="5">
        <v>10067705</v>
      </c>
      <c r="B2756" s="6">
        <v>5452000815194</v>
      </c>
      <c r="C2756" s="5" t="s">
        <v>76</v>
      </c>
      <c r="D2756" s="5" t="s">
        <v>992</v>
      </c>
      <c r="E2756" s="12">
        <v>85</v>
      </c>
      <c r="F2756" s="5" t="s">
        <v>52</v>
      </c>
      <c r="G2756" s="5">
        <v>1657014</v>
      </c>
      <c r="H2756" s="36" t="s">
        <v>76</v>
      </c>
      <c r="I2756" s="5">
        <v>165</v>
      </c>
      <c r="J2756" s="5">
        <v>70</v>
      </c>
      <c r="K2756" s="5">
        <v>14</v>
      </c>
      <c r="L2756" s="5" t="s">
        <v>898</v>
      </c>
      <c r="M2756" s="5">
        <v>81</v>
      </c>
      <c r="N2756" s="5"/>
      <c r="O2756" s="5" t="s">
        <v>33</v>
      </c>
      <c r="P2756" s="5"/>
      <c r="Q2756" s="5" t="s">
        <v>26</v>
      </c>
      <c r="R2756" s="5" t="s">
        <v>27</v>
      </c>
      <c r="S2756" s="5">
        <v>70</v>
      </c>
      <c r="T2756" s="5" t="s">
        <v>22</v>
      </c>
      <c r="U2756" s="5" t="s">
        <v>23</v>
      </c>
      <c r="V2756" s="5" t="s">
        <v>24</v>
      </c>
      <c r="W2756" s="12">
        <v>85</v>
      </c>
      <c r="X2756" s="7">
        <f t="shared" si="172"/>
        <v>0.31</v>
      </c>
      <c r="Y2756" s="5">
        <f t="shared" si="173"/>
        <v>58.65</v>
      </c>
      <c r="AI2756" t="e">
        <f>VLOOKUP(A2756,NP!$A:$B,2,FALSE)</f>
        <v>#N/A</v>
      </c>
      <c r="AJ2756">
        <f t="shared" si="174"/>
        <v>0</v>
      </c>
      <c r="AK2756">
        <f>VLOOKUP(F2756,Kondition!$B$4:$AG$31,6,FALSE)*100</f>
        <v>31</v>
      </c>
      <c r="AL2756" t="e">
        <f t="shared" si="175"/>
        <v>#REF!</v>
      </c>
      <c r="AM2756">
        <v>16</v>
      </c>
    </row>
    <row r="2757" spans="1:39" x14ac:dyDescent="0.3">
      <c r="A2757" s="5">
        <v>10067706</v>
      </c>
      <c r="B2757" s="6">
        <v>5452000815200</v>
      </c>
      <c r="C2757" s="5" t="s">
        <v>76</v>
      </c>
      <c r="D2757" s="5" t="s">
        <v>993</v>
      </c>
      <c r="E2757" s="12">
        <v>98.5</v>
      </c>
      <c r="F2757" s="5" t="s">
        <v>52</v>
      </c>
      <c r="G2757" s="5">
        <v>1756015</v>
      </c>
      <c r="H2757" s="36" t="s">
        <v>76</v>
      </c>
      <c r="I2757" s="5">
        <v>175</v>
      </c>
      <c r="J2757" s="5">
        <v>60</v>
      </c>
      <c r="K2757" s="5">
        <v>15</v>
      </c>
      <c r="L2757" s="5" t="s">
        <v>898</v>
      </c>
      <c r="M2757" s="5">
        <v>81</v>
      </c>
      <c r="N2757" s="5"/>
      <c r="O2757" s="5" t="s">
        <v>33</v>
      </c>
      <c r="P2757" s="5"/>
      <c r="Q2757" s="5" t="s">
        <v>26</v>
      </c>
      <c r="R2757" s="5" t="s">
        <v>27</v>
      </c>
      <c r="S2757" s="5">
        <v>70</v>
      </c>
      <c r="T2757" s="5" t="s">
        <v>22</v>
      </c>
      <c r="U2757" s="5" t="s">
        <v>23</v>
      </c>
      <c r="V2757" s="5" t="s">
        <v>24</v>
      </c>
      <c r="W2757" s="12">
        <v>98.5</v>
      </c>
      <c r="X2757" s="7">
        <f t="shared" si="172"/>
        <v>0.31</v>
      </c>
      <c r="Y2757" s="5">
        <f t="shared" si="173"/>
        <v>67.964999999999989</v>
      </c>
      <c r="AI2757" t="e">
        <f>VLOOKUP(A2757,NP!$A:$B,2,FALSE)</f>
        <v>#N/A</v>
      </c>
      <c r="AJ2757">
        <f t="shared" si="174"/>
        <v>0</v>
      </c>
      <c r="AK2757">
        <f>VLOOKUP(F2757,Kondition!$B$4:$AG$31,9,FALSE)*100</f>
        <v>31</v>
      </c>
      <c r="AL2757" t="e">
        <f t="shared" si="175"/>
        <v>#REF!</v>
      </c>
      <c r="AM2757">
        <v>16</v>
      </c>
    </row>
    <row r="2758" spans="1:39" x14ac:dyDescent="0.3">
      <c r="A2758" s="5">
        <v>10067707</v>
      </c>
      <c r="B2758" s="6">
        <v>5452000815910</v>
      </c>
      <c r="C2758" s="5" t="s">
        <v>76</v>
      </c>
      <c r="D2758" s="5" t="s">
        <v>994</v>
      </c>
      <c r="E2758" s="12">
        <v>81</v>
      </c>
      <c r="F2758" s="5" t="s">
        <v>52</v>
      </c>
      <c r="G2758" s="5">
        <v>1756514</v>
      </c>
      <c r="H2758" s="36" t="s">
        <v>76</v>
      </c>
      <c r="I2758" s="5">
        <v>175</v>
      </c>
      <c r="J2758" s="5">
        <v>65</v>
      </c>
      <c r="K2758" s="5">
        <v>14</v>
      </c>
      <c r="L2758" s="5" t="s">
        <v>898</v>
      </c>
      <c r="M2758" s="5">
        <v>82</v>
      </c>
      <c r="N2758" s="5"/>
      <c r="O2758" s="5" t="s">
        <v>33</v>
      </c>
      <c r="P2758" s="5"/>
      <c r="Q2758" s="5" t="s">
        <v>26</v>
      </c>
      <c r="R2758" s="5" t="s">
        <v>27</v>
      </c>
      <c r="S2758" s="5">
        <v>69</v>
      </c>
      <c r="T2758" s="5" t="s">
        <v>22</v>
      </c>
      <c r="U2758" s="5" t="s">
        <v>23</v>
      </c>
      <c r="V2758" s="5" t="s">
        <v>24</v>
      </c>
      <c r="W2758" s="12">
        <v>81</v>
      </c>
      <c r="X2758" s="7">
        <f t="shared" si="172"/>
        <v>0.31</v>
      </c>
      <c r="Y2758" s="5">
        <f t="shared" si="173"/>
        <v>55.889999999999993</v>
      </c>
      <c r="AI2758" t="e">
        <f>VLOOKUP(A2758,NP!$A:$B,2,FALSE)</f>
        <v>#N/A</v>
      </c>
      <c r="AJ2758">
        <f t="shared" si="174"/>
        <v>0</v>
      </c>
      <c r="AK2758">
        <f>VLOOKUP(F2758,Kondition!$B$4:$AG$31,6,FALSE)*100</f>
        <v>31</v>
      </c>
      <c r="AL2758" t="e">
        <f t="shared" si="175"/>
        <v>#REF!</v>
      </c>
      <c r="AM2758">
        <v>16</v>
      </c>
    </row>
    <row r="2759" spans="1:39" x14ac:dyDescent="0.3">
      <c r="A2759" s="5">
        <v>10067708</v>
      </c>
      <c r="B2759" s="6">
        <v>5452000815927</v>
      </c>
      <c r="C2759" s="5" t="s">
        <v>76</v>
      </c>
      <c r="D2759" s="5" t="s">
        <v>995</v>
      </c>
      <c r="E2759" s="12">
        <v>90.5</v>
      </c>
      <c r="F2759" s="5" t="s">
        <v>52</v>
      </c>
      <c r="G2759" s="5">
        <v>1756514</v>
      </c>
      <c r="H2759" s="36" t="s">
        <v>76</v>
      </c>
      <c r="I2759" s="5">
        <v>175</v>
      </c>
      <c r="J2759" s="5">
        <v>65</v>
      </c>
      <c r="K2759" s="5">
        <v>14</v>
      </c>
      <c r="L2759" s="5" t="s">
        <v>898</v>
      </c>
      <c r="M2759" s="5">
        <v>86</v>
      </c>
      <c r="N2759" s="5"/>
      <c r="O2759" s="5" t="s">
        <v>33</v>
      </c>
      <c r="P2759" s="5"/>
      <c r="Q2759" s="5" t="s">
        <v>21</v>
      </c>
      <c r="R2759" s="5" t="s">
        <v>21</v>
      </c>
      <c r="S2759" s="5">
        <v>69</v>
      </c>
      <c r="T2759" s="5" t="s">
        <v>22</v>
      </c>
      <c r="U2759" s="5" t="s">
        <v>23</v>
      </c>
      <c r="V2759" s="5" t="s">
        <v>24</v>
      </c>
      <c r="W2759" s="12">
        <v>90.5</v>
      </c>
      <c r="X2759" s="7">
        <f t="shared" si="172"/>
        <v>0.31</v>
      </c>
      <c r="Y2759" s="5">
        <f t="shared" si="173"/>
        <v>62.444999999999993</v>
      </c>
      <c r="AI2759" t="e">
        <f>VLOOKUP(A2759,NP!$A:$B,2,FALSE)</f>
        <v>#N/A</v>
      </c>
      <c r="AJ2759">
        <f t="shared" si="174"/>
        <v>0</v>
      </c>
      <c r="AK2759">
        <f>VLOOKUP(F2759,Kondition!$B$4:$AG$31,6,FALSE)*100</f>
        <v>31</v>
      </c>
      <c r="AL2759" t="e">
        <f t="shared" si="175"/>
        <v>#REF!</v>
      </c>
      <c r="AM2759">
        <v>16</v>
      </c>
    </row>
    <row r="2760" spans="1:39" x14ac:dyDescent="0.3">
      <c r="A2760" s="5">
        <v>10067709</v>
      </c>
      <c r="B2760" s="6">
        <v>5452000815934</v>
      </c>
      <c r="C2760" s="5" t="s">
        <v>76</v>
      </c>
      <c r="D2760" s="5" t="s">
        <v>996</v>
      </c>
      <c r="E2760" s="12">
        <v>85</v>
      </c>
      <c r="F2760" s="5" t="s">
        <v>52</v>
      </c>
      <c r="G2760" s="5">
        <v>1756515</v>
      </c>
      <c r="H2760" s="36" t="s">
        <v>76</v>
      </c>
      <c r="I2760" s="5">
        <v>175</v>
      </c>
      <c r="J2760" s="5">
        <v>65</v>
      </c>
      <c r="K2760" s="5">
        <v>15</v>
      </c>
      <c r="L2760" s="5" t="s">
        <v>898</v>
      </c>
      <c r="M2760" s="5">
        <v>84</v>
      </c>
      <c r="N2760" s="5"/>
      <c r="O2760" s="5" t="s">
        <v>19</v>
      </c>
      <c r="P2760" s="5"/>
      <c r="Q2760" s="5" t="s">
        <v>26</v>
      </c>
      <c r="R2760" s="5" t="s">
        <v>27</v>
      </c>
      <c r="S2760" s="5">
        <v>71</v>
      </c>
      <c r="T2760" s="5" t="s">
        <v>22</v>
      </c>
      <c r="U2760" s="5" t="s">
        <v>23</v>
      </c>
      <c r="V2760" s="5" t="s">
        <v>24</v>
      </c>
      <c r="W2760" s="12">
        <v>85</v>
      </c>
      <c r="X2760" s="7">
        <f t="shared" si="172"/>
        <v>0.31</v>
      </c>
      <c r="Y2760" s="5">
        <f t="shared" si="173"/>
        <v>58.65</v>
      </c>
      <c r="AI2760" t="e">
        <f>VLOOKUP(A2760,NP!$A:$B,2,FALSE)</f>
        <v>#N/A</v>
      </c>
      <c r="AJ2760">
        <f t="shared" si="174"/>
        <v>0</v>
      </c>
      <c r="AK2760">
        <f>VLOOKUP(F2760,Kondition!$B$4:$AG$31,9,FALSE)*100</f>
        <v>31</v>
      </c>
      <c r="AL2760" t="e">
        <f t="shared" si="175"/>
        <v>#REF!</v>
      </c>
      <c r="AM2760">
        <v>16</v>
      </c>
    </row>
    <row r="2761" spans="1:39" x14ac:dyDescent="0.3">
      <c r="A2761" s="5">
        <v>10067712</v>
      </c>
      <c r="B2761" s="6">
        <v>5452000830135</v>
      </c>
      <c r="C2761" s="5" t="s">
        <v>76</v>
      </c>
      <c r="D2761" s="5" t="s">
        <v>997</v>
      </c>
      <c r="E2761" s="12">
        <v>230</v>
      </c>
      <c r="F2761" s="5" t="s">
        <v>52</v>
      </c>
      <c r="G2761" s="5">
        <v>2354518</v>
      </c>
      <c r="H2761" s="36" t="s">
        <v>76</v>
      </c>
      <c r="I2761" s="5">
        <v>235</v>
      </c>
      <c r="J2761" s="5">
        <v>45</v>
      </c>
      <c r="K2761" s="5">
        <v>18</v>
      </c>
      <c r="L2761" s="5" t="s">
        <v>989</v>
      </c>
      <c r="M2761" s="5">
        <v>98</v>
      </c>
      <c r="N2761" s="5"/>
      <c r="O2761" s="5" t="s">
        <v>25</v>
      </c>
      <c r="P2761" s="5"/>
      <c r="Q2761" s="5" t="s">
        <v>21</v>
      </c>
      <c r="R2761" s="5" t="s">
        <v>27</v>
      </c>
      <c r="S2761" s="5">
        <v>71</v>
      </c>
      <c r="T2761" s="5" t="s">
        <v>22</v>
      </c>
      <c r="U2761" s="5" t="s">
        <v>23</v>
      </c>
      <c r="V2761" s="5" t="s">
        <v>24</v>
      </c>
      <c r="W2761" s="12">
        <v>230</v>
      </c>
      <c r="X2761" s="7">
        <f t="shared" si="172"/>
        <v>0.31</v>
      </c>
      <c r="Y2761" s="5">
        <f t="shared" si="173"/>
        <v>158.69999999999999</v>
      </c>
      <c r="AI2761" t="e">
        <f>VLOOKUP(A2761,NP!$A:$B,2,FALSE)</f>
        <v>#N/A</v>
      </c>
      <c r="AJ2761">
        <f t="shared" si="174"/>
        <v>0</v>
      </c>
      <c r="AK2761">
        <f>VLOOKUP(F2761,Kondition!$B$4:$AG$31,18,FALSE)*100</f>
        <v>31</v>
      </c>
      <c r="AL2761" t="e">
        <f t="shared" si="175"/>
        <v>#REF!</v>
      </c>
      <c r="AM2761">
        <v>17</v>
      </c>
    </row>
    <row r="2762" spans="1:39" x14ac:dyDescent="0.3">
      <c r="A2762" s="5">
        <v>10067715</v>
      </c>
      <c r="B2762" s="6">
        <v>5452000830258</v>
      </c>
      <c r="C2762" s="5" t="s">
        <v>76</v>
      </c>
      <c r="D2762" s="5" t="s">
        <v>999</v>
      </c>
      <c r="E2762" s="12">
        <v>181.5</v>
      </c>
      <c r="F2762" s="5" t="s">
        <v>52</v>
      </c>
      <c r="G2762" s="5">
        <v>2254018</v>
      </c>
      <c r="H2762" s="36" t="s">
        <v>76</v>
      </c>
      <c r="I2762" s="5">
        <v>225</v>
      </c>
      <c r="J2762" s="5">
        <v>40</v>
      </c>
      <c r="K2762" s="5">
        <v>18</v>
      </c>
      <c r="L2762" s="5" t="s">
        <v>989</v>
      </c>
      <c r="M2762" s="5">
        <v>92</v>
      </c>
      <c r="N2762" s="5"/>
      <c r="O2762" s="5" t="s">
        <v>25</v>
      </c>
      <c r="P2762" s="5"/>
      <c r="Q2762" s="5" t="s">
        <v>26</v>
      </c>
      <c r="R2762" s="5" t="s">
        <v>27</v>
      </c>
      <c r="S2762" s="5">
        <v>71</v>
      </c>
      <c r="T2762" s="5" t="s">
        <v>22</v>
      </c>
      <c r="U2762" s="5" t="s">
        <v>23</v>
      </c>
      <c r="V2762" s="5" t="s">
        <v>24</v>
      </c>
      <c r="W2762" s="12">
        <v>181.5</v>
      </c>
      <c r="X2762" s="7">
        <f t="shared" si="172"/>
        <v>0.31</v>
      </c>
      <c r="Y2762" s="5">
        <f t="shared" si="173"/>
        <v>125.23499999999999</v>
      </c>
      <c r="AI2762" t="e">
        <f>VLOOKUP(A2762,NP!$A:$B,2,FALSE)</f>
        <v>#N/A</v>
      </c>
      <c r="AJ2762">
        <f t="shared" si="174"/>
        <v>0</v>
      </c>
      <c r="AK2762">
        <f>VLOOKUP(F2762,Kondition!$B$4:$AG$31,18,FALSE)*100</f>
        <v>31</v>
      </c>
      <c r="AL2762" t="e">
        <f t="shared" si="175"/>
        <v>#REF!</v>
      </c>
      <c r="AM2762">
        <v>17</v>
      </c>
    </row>
    <row r="2763" spans="1:39" x14ac:dyDescent="0.3">
      <c r="A2763" s="5">
        <v>10067716</v>
      </c>
      <c r="B2763" s="6">
        <v>5452000830241</v>
      </c>
      <c r="C2763" s="5" t="s">
        <v>76</v>
      </c>
      <c r="D2763" s="5" t="s">
        <v>1000</v>
      </c>
      <c r="E2763" s="12">
        <v>145.5</v>
      </c>
      <c r="F2763" s="5" t="s">
        <v>52</v>
      </c>
      <c r="G2763" s="5">
        <v>2156516</v>
      </c>
      <c r="H2763" s="36" t="s">
        <v>76</v>
      </c>
      <c r="I2763" s="5">
        <v>215</v>
      </c>
      <c r="J2763" s="5">
        <v>65</v>
      </c>
      <c r="K2763" s="5">
        <v>16</v>
      </c>
      <c r="L2763" s="5" t="s">
        <v>989</v>
      </c>
      <c r="M2763" s="5">
        <v>98</v>
      </c>
      <c r="N2763" s="5"/>
      <c r="O2763" s="5" t="s">
        <v>33</v>
      </c>
      <c r="P2763" s="5"/>
      <c r="Q2763" s="5" t="s">
        <v>21</v>
      </c>
      <c r="R2763" s="5" t="s">
        <v>27</v>
      </c>
      <c r="S2763" s="5">
        <v>71</v>
      </c>
      <c r="T2763" s="5" t="s">
        <v>22</v>
      </c>
      <c r="U2763" s="5" t="s">
        <v>23</v>
      </c>
      <c r="V2763" s="5" t="s">
        <v>24</v>
      </c>
      <c r="W2763" s="12">
        <v>145.5</v>
      </c>
      <c r="X2763" s="7">
        <f t="shared" si="172"/>
        <v>0.31</v>
      </c>
      <c r="Y2763" s="5">
        <f t="shared" si="173"/>
        <v>100.395</v>
      </c>
      <c r="AI2763" t="e">
        <f>VLOOKUP(A2763,NP!$A:$B,2,FALSE)</f>
        <v>#N/A</v>
      </c>
      <c r="AJ2763">
        <f t="shared" si="174"/>
        <v>0</v>
      </c>
      <c r="AK2763">
        <f>VLOOKUP(F2763,Kondition!$B$4:$AG$31,12,FALSE)*100</f>
        <v>31</v>
      </c>
      <c r="AL2763" t="e">
        <f t="shared" si="175"/>
        <v>#REF!</v>
      </c>
      <c r="AM2763">
        <v>16</v>
      </c>
    </row>
    <row r="2764" spans="1:39" x14ac:dyDescent="0.3">
      <c r="A2764" s="5">
        <v>10067717</v>
      </c>
      <c r="B2764" s="6">
        <v>5452000830234</v>
      </c>
      <c r="C2764" s="5" t="s">
        <v>76</v>
      </c>
      <c r="D2764" s="5" t="s">
        <v>1001</v>
      </c>
      <c r="E2764" s="12">
        <v>147.5</v>
      </c>
      <c r="F2764" s="5" t="s">
        <v>52</v>
      </c>
      <c r="G2764" s="5">
        <v>2156516</v>
      </c>
      <c r="H2764" s="36" t="s">
        <v>76</v>
      </c>
      <c r="I2764" s="5">
        <v>215</v>
      </c>
      <c r="J2764" s="5">
        <v>65</v>
      </c>
      <c r="K2764" s="5">
        <v>16</v>
      </c>
      <c r="L2764" s="5" t="s">
        <v>989</v>
      </c>
      <c r="M2764" s="5">
        <v>98</v>
      </c>
      <c r="N2764" s="5"/>
      <c r="O2764" s="5" t="s">
        <v>19</v>
      </c>
      <c r="P2764" s="5"/>
      <c r="Q2764" s="5" t="s">
        <v>21</v>
      </c>
      <c r="R2764" s="5" t="s">
        <v>27</v>
      </c>
      <c r="S2764" s="5">
        <v>71</v>
      </c>
      <c r="T2764" s="5" t="s">
        <v>22</v>
      </c>
      <c r="U2764" s="5" t="s">
        <v>23</v>
      </c>
      <c r="V2764" s="5" t="s">
        <v>24</v>
      </c>
      <c r="W2764" s="12">
        <v>147.5</v>
      </c>
      <c r="X2764" s="7">
        <f t="shared" si="172"/>
        <v>0.31</v>
      </c>
      <c r="Y2764" s="5">
        <f t="shared" si="173"/>
        <v>101.77499999999999</v>
      </c>
      <c r="AI2764" t="e">
        <f>VLOOKUP(A2764,NP!$A:$B,2,FALSE)</f>
        <v>#N/A</v>
      </c>
      <c r="AJ2764">
        <f t="shared" si="174"/>
        <v>0</v>
      </c>
      <c r="AK2764">
        <f>VLOOKUP(F2764,Kondition!$B$4:$AG$31,12,FALSE)*100</f>
        <v>31</v>
      </c>
      <c r="AL2764" t="e">
        <f t="shared" si="175"/>
        <v>#REF!</v>
      </c>
      <c r="AM2764">
        <v>16</v>
      </c>
    </row>
    <row r="2765" spans="1:39" x14ac:dyDescent="0.3">
      <c r="A2765" s="5">
        <v>10067718</v>
      </c>
      <c r="B2765" s="6">
        <v>5452000830227</v>
      </c>
      <c r="C2765" s="5" t="s">
        <v>76</v>
      </c>
      <c r="D2765" s="5" t="s">
        <v>1002</v>
      </c>
      <c r="E2765" s="12">
        <v>156.5</v>
      </c>
      <c r="F2765" s="5" t="s">
        <v>52</v>
      </c>
      <c r="G2765" s="5">
        <v>2156516</v>
      </c>
      <c r="H2765" s="36" t="s">
        <v>76</v>
      </c>
      <c r="I2765" s="5">
        <v>215</v>
      </c>
      <c r="J2765" s="5">
        <v>65</v>
      </c>
      <c r="K2765" s="5">
        <v>16</v>
      </c>
      <c r="L2765" s="5" t="s">
        <v>989</v>
      </c>
      <c r="M2765" s="5">
        <v>102</v>
      </c>
      <c r="N2765" s="5"/>
      <c r="O2765" s="5" t="s">
        <v>19</v>
      </c>
      <c r="P2765" s="5"/>
      <c r="Q2765" s="5" t="s">
        <v>21</v>
      </c>
      <c r="R2765" s="5" t="s">
        <v>21</v>
      </c>
      <c r="S2765" s="5">
        <v>71</v>
      </c>
      <c r="T2765" s="5" t="s">
        <v>22</v>
      </c>
      <c r="U2765" s="5" t="s">
        <v>23</v>
      </c>
      <c r="V2765" s="5" t="s">
        <v>24</v>
      </c>
      <c r="W2765" s="12">
        <v>156.5</v>
      </c>
      <c r="X2765" s="7">
        <f t="shared" si="172"/>
        <v>0.31</v>
      </c>
      <c r="Y2765" s="5">
        <f t="shared" si="173"/>
        <v>107.98499999999999</v>
      </c>
      <c r="AI2765" t="e">
        <f>VLOOKUP(A2765,NP!$A:$B,2,FALSE)</f>
        <v>#N/A</v>
      </c>
      <c r="AJ2765">
        <f t="shared" si="174"/>
        <v>0</v>
      </c>
      <c r="AK2765">
        <f>VLOOKUP(F2765,Kondition!$B$4:$AG$31,12,FALSE)*100</f>
        <v>31</v>
      </c>
      <c r="AL2765" t="e">
        <f t="shared" si="175"/>
        <v>#REF!</v>
      </c>
      <c r="AM2765">
        <v>16</v>
      </c>
    </row>
    <row r="2766" spans="1:39" x14ac:dyDescent="0.3">
      <c r="A2766" s="5">
        <v>10067719</v>
      </c>
      <c r="B2766" s="6">
        <v>5452000828576</v>
      </c>
      <c r="C2766" s="5" t="s">
        <v>76</v>
      </c>
      <c r="D2766" s="5" t="s">
        <v>1003</v>
      </c>
      <c r="E2766" s="12">
        <v>107.5</v>
      </c>
      <c r="F2766" s="5" t="s">
        <v>52</v>
      </c>
      <c r="G2766" s="5">
        <v>1955015</v>
      </c>
      <c r="H2766" s="36" t="s">
        <v>76</v>
      </c>
      <c r="I2766" s="5">
        <v>195</v>
      </c>
      <c r="J2766" s="5">
        <v>50</v>
      </c>
      <c r="K2766" s="5">
        <v>15</v>
      </c>
      <c r="L2766" s="5" t="s">
        <v>989</v>
      </c>
      <c r="M2766" s="5">
        <v>82</v>
      </c>
      <c r="N2766" s="5"/>
      <c r="O2766" s="5" t="s">
        <v>19</v>
      </c>
      <c r="P2766" s="5"/>
      <c r="Q2766" s="5" t="s">
        <v>26</v>
      </c>
      <c r="R2766" s="5" t="s">
        <v>27</v>
      </c>
      <c r="S2766" s="5">
        <v>71</v>
      </c>
      <c r="T2766" s="5" t="s">
        <v>22</v>
      </c>
      <c r="U2766" s="5" t="s">
        <v>23</v>
      </c>
      <c r="V2766" s="5" t="s">
        <v>24</v>
      </c>
      <c r="W2766" s="12">
        <v>107.5</v>
      </c>
      <c r="X2766" s="7">
        <f t="shared" si="172"/>
        <v>0.31</v>
      </c>
      <c r="Y2766" s="5">
        <f t="shared" si="173"/>
        <v>74.174999999999997</v>
      </c>
      <c r="AI2766" t="e">
        <f>VLOOKUP(A2766,NP!$A:$B,2,FALSE)</f>
        <v>#N/A</v>
      </c>
      <c r="AJ2766">
        <f t="shared" si="174"/>
        <v>0</v>
      </c>
      <c r="AK2766">
        <f>VLOOKUP(F2766,Kondition!$B$4:$AG$31,9,FALSE)*100</f>
        <v>31</v>
      </c>
      <c r="AL2766" t="e">
        <f t="shared" si="175"/>
        <v>#REF!</v>
      </c>
      <c r="AM2766">
        <v>16</v>
      </c>
    </row>
    <row r="2767" spans="1:39" x14ac:dyDescent="0.3">
      <c r="A2767" s="5">
        <v>10067720</v>
      </c>
      <c r="B2767" s="6">
        <v>5452000830159</v>
      </c>
      <c r="C2767" s="5" t="s">
        <v>76</v>
      </c>
      <c r="D2767" s="5" t="s">
        <v>1004</v>
      </c>
      <c r="E2767" s="12">
        <v>230</v>
      </c>
      <c r="F2767" s="5" t="s">
        <v>52</v>
      </c>
      <c r="G2767" s="5">
        <v>2354018</v>
      </c>
      <c r="H2767" s="36" t="s">
        <v>76</v>
      </c>
      <c r="I2767" s="5">
        <v>235</v>
      </c>
      <c r="J2767" s="5">
        <v>40</v>
      </c>
      <c r="K2767" s="5">
        <v>18</v>
      </c>
      <c r="L2767" s="5" t="s">
        <v>989</v>
      </c>
      <c r="M2767" s="5">
        <v>95</v>
      </c>
      <c r="N2767" s="5"/>
      <c r="O2767" s="5" t="s">
        <v>25</v>
      </c>
      <c r="P2767" s="5"/>
      <c r="Q2767" s="5" t="s">
        <v>21</v>
      </c>
      <c r="R2767" s="5" t="s">
        <v>27</v>
      </c>
      <c r="S2767" s="5">
        <v>72</v>
      </c>
      <c r="T2767" s="5" t="s">
        <v>22</v>
      </c>
      <c r="U2767" s="5" t="s">
        <v>23</v>
      </c>
      <c r="V2767" s="5" t="s">
        <v>24</v>
      </c>
      <c r="W2767" s="12">
        <v>230</v>
      </c>
      <c r="X2767" s="7">
        <f t="shared" si="172"/>
        <v>0.31</v>
      </c>
      <c r="Y2767" s="5">
        <f t="shared" si="173"/>
        <v>158.69999999999999</v>
      </c>
      <c r="AI2767" t="e">
        <f>VLOOKUP(A2767,NP!$A:$B,2,FALSE)</f>
        <v>#N/A</v>
      </c>
      <c r="AJ2767">
        <f t="shared" si="174"/>
        <v>0</v>
      </c>
      <c r="AK2767">
        <f>VLOOKUP(F2767,Kondition!$B$4:$AG$31,18,FALSE)*100</f>
        <v>31</v>
      </c>
      <c r="AL2767" t="e">
        <f t="shared" si="175"/>
        <v>#REF!</v>
      </c>
      <c r="AM2767">
        <v>17</v>
      </c>
    </row>
    <row r="2768" spans="1:39" x14ac:dyDescent="0.3">
      <c r="A2768" s="5">
        <v>10067721</v>
      </c>
      <c r="B2768" s="6">
        <v>5452000830326</v>
      </c>
      <c r="C2768" s="5" t="s">
        <v>76</v>
      </c>
      <c r="D2768" s="5" t="s">
        <v>1005</v>
      </c>
      <c r="E2768" s="12">
        <v>309</v>
      </c>
      <c r="F2768" s="5" t="s">
        <v>52</v>
      </c>
      <c r="G2768" s="5">
        <v>2254519</v>
      </c>
      <c r="H2768" s="36" t="s">
        <v>76</v>
      </c>
      <c r="I2768" s="5">
        <v>225</v>
      </c>
      <c r="J2768" s="5">
        <v>45</v>
      </c>
      <c r="K2768" s="5">
        <v>19</v>
      </c>
      <c r="L2768" s="5" t="s">
        <v>989</v>
      </c>
      <c r="M2768" s="5">
        <v>96</v>
      </c>
      <c r="N2768" s="5"/>
      <c r="O2768" s="5" t="s">
        <v>25</v>
      </c>
      <c r="P2768" s="5"/>
      <c r="Q2768" s="5" t="s">
        <v>21</v>
      </c>
      <c r="R2768" s="5" t="s">
        <v>27</v>
      </c>
      <c r="S2768" s="5">
        <v>71</v>
      </c>
      <c r="T2768" s="5" t="s">
        <v>22</v>
      </c>
      <c r="U2768" s="5" t="s">
        <v>23</v>
      </c>
      <c r="V2768" s="5" t="s">
        <v>24</v>
      </c>
      <c r="W2768" s="12">
        <v>309</v>
      </c>
      <c r="X2768" s="7">
        <f t="shared" si="172"/>
        <v>0.35</v>
      </c>
      <c r="Y2768" s="5">
        <f t="shared" si="173"/>
        <v>200.85</v>
      </c>
      <c r="AI2768" t="e">
        <f>VLOOKUP(A2768,NP!$A:$B,2,FALSE)</f>
        <v>#N/A</v>
      </c>
      <c r="AJ2768">
        <f t="shared" si="174"/>
        <v>0</v>
      </c>
      <c r="AK2768">
        <f>VLOOKUP(F2768,Kondition!$B$4:$AG$31,21,FALSE)*100</f>
        <v>35</v>
      </c>
      <c r="AL2768" t="e">
        <f t="shared" si="175"/>
        <v>#REF!</v>
      </c>
      <c r="AM2768">
        <v>19</v>
      </c>
    </row>
    <row r="2769" spans="1:39" x14ac:dyDescent="0.3">
      <c r="A2769" s="5">
        <v>10067722</v>
      </c>
      <c r="B2769" s="6">
        <v>5452000830128</v>
      </c>
      <c r="C2769" s="5" t="s">
        <v>76</v>
      </c>
      <c r="D2769" s="5" t="s">
        <v>1006</v>
      </c>
      <c r="E2769" s="12">
        <v>270</v>
      </c>
      <c r="F2769" s="5" t="s">
        <v>52</v>
      </c>
      <c r="G2769" s="5">
        <v>2354519</v>
      </c>
      <c r="H2769" s="36" t="s">
        <v>76</v>
      </c>
      <c r="I2769" s="5">
        <v>235</v>
      </c>
      <c r="J2769" s="5">
        <v>45</v>
      </c>
      <c r="K2769" s="5">
        <v>19</v>
      </c>
      <c r="L2769" s="5" t="s">
        <v>989</v>
      </c>
      <c r="M2769" s="5">
        <v>99</v>
      </c>
      <c r="N2769" s="5"/>
      <c r="O2769" s="5" t="s">
        <v>25</v>
      </c>
      <c r="P2769" s="5"/>
      <c r="Q2769" s="5" t="s">
        <v>21</v>
      </c>
      <c r="R2769" s="5" t="s">
        <v>27</v>
      </c>
      <c r="S2769" s="5">
        <v>72</v>
      </c>
      <c r="T2769" s="5" t="s">
        <v>22</v>
      </c>
      <c r="U2769" s="5" t="s">
        <v>23</v>
      </c>
      <c r="V2769" s="5" t="s">
        <v>24</v>
      </c>
      <c r="W2769" s="12">
        <v>270</v>
      </c>
      <c r="X2769" s="7">
        <f t="shared" si="172"/>
        <v>0.35</v>
      </c>
      <c r="Y2769" s="5">
        <f t="shared" si="173"/>
        <v>175.5</v>
      </c>
      <c r="AI2769" t="e">
        <f>VLOOKUP(A2769,NP!$A:$B,2,FALSE)</f>
        <v>#N/A</v>
      </c>
      <c r="AJ2769">
        <f t="shared" si="174"/>
        <v>0</v>
      </c>
      <c r="AK2769">
        <f>VLOOKUP(F2769,Kondition!$B$4:$AG$31,21,FALSE)*100</f>
        <v>35</v>
      </c>
      <c r="AL2769" t="e">
        <f t="shared" si="175"/>
        <v>#REF!</v>
      </c>
      <c r="AM2769">
        <v>19</v>
      </c>
    </row>
    <row r="2770" spans="1:39" x14ac:dyDescent="0.3">
      <c r="A2770" s="5">
        <v>10067723</v>
      </c>
      <c r="B2770" s="6">
        <v>5452000830111</v>
      </c>
      <c r="C2770" s="5" t="s">
        <v>76</v>
      </c>
      <c r="D2770" s="5" t="s">
        <v>1007</v>
      </c>
      <c r="E2770" s="12">
        <v>255.5</v>
      </c>
      <c r="F2770" s="5" t="s">
        <v>52</v>
      </c>
      <c r="G2770" s="5">
        <v>2355017</v>
      </c>
      <c r="H2770" s="36" t="s">
        <v>76</v>
      </c>
      <c r="I2770" s="5">
        <v>235</v>
      </c>
      <c r="J2770" s="5">
        <v>50</v>
      </c>
      <c r="K2770" s="5">
        <v>17</v>
      </c>
      <c r="L2770" s="5" t="s">
        <v>989</v>
      </c>
      <c r="M2770" s="5">
        <v>100</v>
      </c>
      <c r="N2770" s="5"/>
      <c r="O2770" s="5" t="s">
        <v>25</v>
      </c>
      <c r="P2770" s="5"/>
      <c r="Q2770" s="5" t="s">
        <v>21</v>
      </c>
      <c r="R2770" s="5" t="s">
        <v>27</v>
      </c>
      <c r="S2770" s="5">
        <v>71</v>
      </c>
      <c r="T2770" s="5" t="s">
        <v>22</v>
      </c>
      <c r="U2770" s="5" t="s">
        <v>23</v>
      </c>
      <c r="V2770" s="5" t="s">
        <v>24</v>
      </c>
      <c r="W2770" s="12">
        <v>255.5</v>
      </c>
      <c r="X2770" s="7" t="str">
        <f t="shared" si="172"/>
        <v>NP</v>
      </c>
      <c r="Y2770" s="5">
        <f t="shared" si="173"/>
        <v>173</v>
      </c>
      <c r="AI2770">
        <f>VLOOKUP(A2770,NP!$A:$B,2,FALSE)</f>
        <v>173</v>
      </c>
      <c r="AJ2770">
        <f t="shared" si="174"/>
        <v>173</v>
      </c>
      <c r="AK2770">
        <f>VLOOKUP(F2770,Kondition!$B$4:$AG$31,15,FALSE)*100</f>
        <v>31</v>
      </c>
      <c r="AL2770" t="e">
        <f t="shared" si="175"/>
        <v>#REF!</v>
      </c>
      <c r="AM2770">
        <v>17</v>
      </c>
    </row>
    <row r="2771" spans="1:39" x14ac:dyDescent="0.3">
      <c r="A2771" s="5">
        <v>10067725</v>
      </c>
      <c r="B2771" s="6">
        <v>5452000830104</v>
      </c>
      <c r="C2771" s="5" t="s">
        <v>76</v>
      </c>
      <c r="D2771" s="5" t="s">
        <v>1008</v>
      </c>
      <c r="E2771" s="12">
        <v>247.5</v>
      </c>
      <c r="F2771" s="5" t="s">
        <v>52</v>
      </c>
      <c r="G2771" s="5">
        <v>2355018</v>
      </c>
      <c r="H2771" s="36" t="s">
        <v>76</v>
      </c>
      <c r="I2771" s="5">
        <v>235</v>
      </c>
      <c r="J2771" s="5">
        <v>50</v>
      </c>
      <c r="K2771" s="5">
        <v>18</v>
      </c>
      <c r="L2771" s="5" t="s">
        <v>989</v>
      </c>
      <c r="M2771" s="5">
        <v>101</v>
      </c>
      <c r="N2771" s="5"/>
      <c r="O2771" s="5" t="s">
        <v>25</v>
      </c>
      <c r="P2771" s="5"/>
      <c r="Q2771" s="5" t="s">
        <v>21</v>
      </c>
      <c r="R2771" s="5" t="s">
        <v>27</v>
      </c>
      <c r="S2771" s="5">
        <v>72</v>
      </c>
      <c r="T2771" s="5" t="s">
        <v>22</v>
      </c>
      <c r="U2771" s="5" t="s">
        <v>23</v>
      </c>
      <c r="V2771" s="5" t="s">
        <v>24</v>
      </c>
      <c r="W2771" s="12">
        <v>247.5</v>
      </c>
      <c r="X2771" s="7" t="str">
        <f t="shared" si="172"/>
        <v>NP</v>
      </c>
      <c r="Y2771" s="5">
        <f t="shared" si="173"/>
        <v>169</v>
      </c>
      <c r="AI2771">
        <f>VLOOKUP(A2771,NP!$A:$B,2,FALSE)</f>
        <v>169</v>
      </c>
      <c r="AJ2771">
        <f t="shared" si="174"/>
        <v>169</v>
      </c>
      <c r="AK2771">
        <f>VLOOKUP(F2771,Kondition!$B$4:$AG$31,18,FALSE)*100</f>
        <v>31</v>
      </c>
      <c r="AL2771" t="e">
        <f t="shared" si="175"/>
        <v>#REF!</v>
      </c>
      <c r="AM2771">
        <v>17</v>
      </c>
    </row>
    <row r="2772" spans="1:39" x14ac:dyDescent="0.3">
      <c r="A2772" s="5">
        <v>10067726</v>
      </c>
      <c r="B2772" s="6">
        <v>5452000830098</v>
      </c>
      <c r="C2772" s="5" t="s">
        <v>76</v>
      </c>
      <c r="D2772" s="5" t="s">
        <v>1009</v>
      </c>
      <c r="E2772" s="12">
        <v>308</v>
      </c>
      <c r="F2772" s="5" t="s">
        <v>52</v>
      </c>
      <c r="G2772" s="5">
        <v>2355019</v>
      </c>
      <c r="H2772" s="36" t="s">
        <v>76</v>
      </c>
      <c r="I2772" s="5">
        <v>235</v>
      </c>
      <c r="J2772" s="5">
        <v>50</v>
      </c>
      <c r="K2772" s="5">
        <v>19</v>
      </c>
      <c r="L2772" s="5" t="s">
        <v>989</v>
      </c>
      <c r="M2772" s="5">
        <v>103</v>
      </c>
      <c r="N2772" s="5"/>
      <c r="O2772" s="5" t="s">
        <v>25</v>
      </c>
      <c r="P2772" s="5"/>
      <c r="Q2772" s="5" t="s">
        <v>21</v>
      </c>
      <c r="R2772" s="5" t="s">
        <v>27</v>
      </c>
      <c r="S2772" s="5">
        <v>72</v>
      </c>
      <c r="T2772" s="5" t="s">
        <v>22</v>
      </c>
      <c r="U2772" s="5" t="s">
        <v>23</v>
      </c>
      <c r="V2772" s="5" t="s">
        <v>24</v>
      </c>
      <c r="W2772" s="12">
        <v>308</v>
      </c>
      <c r="X2772" s="7">
        <f t="shared" si="172"/>
        <v>0.35</v>
      </c>
      <c r="Y2772" s="5">
        <f t="shared" si="173"/>
        <v>200.20000000000002</v>
      </c>
      <c r="AI2772" t="e">
        <f>VLOOKUP(A2772,NP!$A:$B,2,FALSE)</f>
        <v>#N/A</v>
      </c>
      <c r="AJ2772">
        <f t="shared" si="174"/>
        <v>0</v>
      </c>
      <c r="AK2772">
        <f>VLOOKUP(F2772,Kondition!$B$4:$AG$31,21,FALSE)*100</f>
        <v>35</v>
      </c>
      <c r="AL2772" t="e">
        <f t="shared" si="175"/>
        <v>#REF!</v>
      </c>
      <c r="AM2772">
        <v>19</v>
      </c>
    </row>
    <row r="2773" spans="1:39" x14ac:dyDescent="0.3">
      <c r="A2773" s="5">
        <v>10067727</v>
      </c>
      <c r="B2773" s="6">
        <v>5452000830081</v>
      </c>
      <c r="C2773" s="5" t="s">
        <v>76</v>
      </c>
      <c r="D2773" s="5" t="s">
        <v>1010</v>
      </c>
      <c r="E2773" s="12">
        <v>214.5</v>
      </c>
      <c r="F2773" s="5" t="s">
        <v>52</v>
      </c>
      <c r="G2773" s="5">
        <v>2355517</v>
      </c>
      <c r="H2773" s="36" t="s">
        <v>76</v>
      </c>
      <c r="I2773" s="5">
        <v>235</v>
      </c>
      <c r="J2773" s="5">
        <v>55</v>
      </c>
      <c r="K2773" s="5">
        <v>17</v>
      </c>
      <c r="L2773" s="5" t="s">
        <v>989</v>
      </c>
      <c r="M2773" s="5">
        <v>103</v>
      </c>
      <c r="N2773" s="5"/>
      <c r="O2773" s="5" t="s">
        <v>25</v>
      </c>
      <c r="P2773" s="5"/>
      <c r="Q2773" s="5" t="s">
        <v>21</v>
      </c>
      <c r="R2773" s="5" t="s">
        <v>21</v>
      </c>
      <c r="S2773" s="5">
        <v>71</v>
      </c>
      <c r="T2773" s="5" t="s">
        <v>22</v>
      </c>
      <c r="U2773" s="5" t="s">
        <v>23</v>
      </c>
      <c r="V2773" s="5" t="s">
        <v>24</v>
      </c>
      <c r="W2773" s="12">
        <v>214.5</v>
      </c>
      <c r="X2773" s="7">
        <f t="shared" si="172"/>
        <v>0.31</v>
      </c>
      <c r="Y2773" s="5">
        <f t="shared" si="173"/>
        <v>148.005</v>
      </c>
      <c r="AI2773" t="e">
        <f>VLOOKUP(A2773,NP!$A:$B,2,FALSE)</f>
        <v>#N/A</v>
      </c>
      <c r="AJ2773">
        <f t="shared" si="174"/>
        <v>0</v>
      </c>
      <c r="AK2773">
        <f>VLOOKUP(F2773,Kondition!$B$4:$AG$31,15,FALSE)*100</f>
        <v>31</v>
      </c>
      <c r="AL2773" t="e">
        <f t="shared" si="175"/>
        <v>#REF!</v>
      </c>
      <c r="AM2773">
        <v>17</v>
      </c>
    </row>
    <row r="2774" spans="1:39" x14ac:dyDescent="0.3">
      <c r="A2774" s="5">
        <v>10067728</v>
      </c>
      <c r="B2774" s="6">
        <v>5452000830029</v>
      </c>
      <c r="C2774" s="5" t="s">
        <v>76</v>
      </c>
      <c r="D2774" s="5" t="s">
        <v>1011</v>
      </c>
      <c r="E2774" s="12">
        <v>326</v>
      </c>
      <c r="F2774" s="5" t="s">
        <v>52</v>
      </c>
      <c r="G2774" s="5">
        <v>2454520</v>
      </c>
      <c r="H2774" s="36" t="s">
        <v>76</v>
      </c>
      <c r="I2774" s="5">
        <v>245</v>
      </c>
      <c r="J2774" s="5">
        <v>45</v>
      </c>
      <c r="K2774" s="5">
        <v>20</v>
      </c>
      <c r="L2774" s="5" t="s">
        <v>989</v>
      </c>
      <c r="M2774" s="5">
        <v>103</v>
      </c>
      <c r="N2774" s="5"/>
      <c r="O2774" s="5" t="s">
        <v>25</v>
      </c>
      <c r="P2774" s="5"/>
      <c r="Q2774" s="5" t="s">
        <v>21</v>
      </c>
      <c r="R2774" s="5" t="s">
        <v>27</v>
      </c>
      <c r="S2774" s="5">
        <v>71</v>
      </c>
      <c r="T2774" s="5" t="s">
        <v>22</v>
      </c>
      <c r="U2774" s="5" t="s">
        <v>23</v>
      </c>
      <c r="V2774" s="5" t="s">
        <v>24</v>
      </c>
      <c r="W2774" s="12">
        <v>326</v>
      </c>
      <c r="X2774" s="7" t="str">
        <f t="shared" si="172"/>
        <v>NP</v>
      </c>
      <c r="Y2774" s="5">
        <f t="shared" si="173"/>
        <v>211.5</v>
      </c>
      <c r="AI2774">
        <f>VLOOKUP(A2774,NP!$A:$B,2,FALSE)</f>
        <v>211.5</v>
      </c>
      <c r="AJ2774">
        <f t="shared" si="174"/>
        <v>211.5</v>
      </c>
      <c r="AK2774">
        <f>VLOOKUP(F2774,Kondition!$B$4:$AG$309,24,FALSE)*100</f>
        <v>35</v>
      </c>
      <c r="AL2774" t="e">
        <f t="shared" si="175"/>
        <v>#REF!</v>
      </c>
      <c r="AM2774">
        <v>19</v>
      </c>
    </row>
    <row r="2775" spans="1:39" x14ac:dyDescent="0.3">
      <c r="A2775" s="5">
        <v>10067729</v>
      </c>
      <c r="B2775" s="6">
        <v>5452000830210</v>
      </c>
      <c r="C2775" s="5" t="s">
        <v>76</v>
      </c>
      <c r="D2775" s="5" t="s">
        <v>1012</v>
      </c>
      <c r="E2775" s="12">
        <v>165.5</v>
      </c>
      <c r="F2775" s="5" t="s">
        <v>52</v>
      </c>
      <c r="G2775" s="5">
        <v>2155516</v>
      </c>
      <c r="H2775" s="36" t="s">
        <v>76</v>
      </c>
      <c r="I2775" s="5">
        <v>215</v>
      </c>
      <c r="J2775" s="5">
        <v>55</v>
      </c>
      <c r="K2775" s="5">
        <v>16</v>
      </c>
      <c r="L2775" s="5" t="s">
        <v>989</v>
      </c>
      <c r="M2775" s="5">
        <v>93</v>
      </c>
      <c r="N2775" s="5"/>
      <c r="O2775" s="5" t="s">
        <v>19</v>
      </c>
      <c r="P2775" s="5"/>
      <c r="Q2775" s="5" t="s">
        <v>21</v>
      </c>
      <c r="R2775" s="5" t="s">
        <v>27</v>
      </c>
      <c r="S2775" s="5">
        <v>71</v>
      </c>
      <c r="T2775" s="5" t="s">
        <v>22</v>
      </c>
      <c r="U2775" s="5" t="s">
        <v>23</v>
      </c>
      <c r="V2775" s="5" t="s">
        <v>24</v>
      </c>
      <c r="W2775" s="12">
        <v>165.5</v>
      </c>
      <c r="X2775" s="7">
        <f t="shared" si="172"/>
        <v>0.31</v>
      </c>
      <c r="Y2775" s="5">
        <f t="shared" si="173"/>
        <v>114.19499999999999</v>
      </c>
      <c r="AI2775" t="e">
        <f>VLOOKUP(A2775,NP!$A:$B,2,FALSE)</f>
        <v>#N/A</v>
      </c>
      <c r="AJ2775">
        <f t="shared" si="174"/>
        <v>0</v>
      </c>
      <c r="AK2775">
        <f>VLOOKUP(F2775,Kondition!$B$4:$AG$31,12,FALSE)*100</f>
        <v>31</v>
      </c>
      <c r="AL2775" t="e">
        <f t="shared" si="175"/>
        <v>#REF!</v>
      </c>
      <c r="AM2775">
        <v>16</v>
      </c>
    </row>
    <row r="2776" spans="1:39" x14ac:dyDescent="0.3">
      <c r="A2776" s="5">
        <v>10067730</v>
      </c>
      <c r="B2776" s="6">
        <v>5452000830401</v>
      </c>
      <c r="C2776" s="5" t="s">
        <v>76</v>
      </c>
      <c r="D2776" s="5" t="s">
        <v>1013</v>
      </c>
      <c r="E2776" s="12">
        <v>185.5</v>
      </c>
      <c r="F2776" s="5" t="s">
        <v>52</v>
      </c>
      <c r="G2776" s="5">
        <v>2255516</v>
      </c>
      <c r="H2776" s="36" t="s">
        <v>76</v>
      </c>
      <c r="I2776" s="5">
        <v>225</v>
      </c>
      <c r="J2776" s="5">
        <v>55</v>
      </c>
      <c r="K2776" s="5">
        <v>16</v>
      </c>
      <c r="L2776" s="5" t="s">
        <v>989</v>
      </c>
      <c r="M2776" s="5">
        <v>99</v>
      </c>
      <c r="N2776" s="5"/>
      <c r="O2776" s="5" t="s">
        <v>25</v>
      </c>
      <c r="P2776" s="5"/>
      <c r="Q2776" s="5" t="s">
        <v>21</v>
      </c>
      <c r="R2776" s="5" t="s">
        <v>21</v>
      </c>
      <c r="S2776" s="5">
        <v>72</v>
      </c>
      <c r="T2776" s="5" t="s">
        <v>22</v>
      </c>
      <c r="U2776" s="5" t="s">
        <v>23</v>
      </c>
      <c r="V2776" s="5" t="s">
        <v>24</v>
      </c>
      <c r="W2776" s="12">
        <v>185.5</v>
      </c>
      <c r="X2776" s="7">
        <f t="shared" si="172"/>
        <v>0.31</v>
      </c>
      <c r="Y2776" s="5">
        <f t="shared" si="173"/>
        <v>127.99499999999999</v>
      </c>
      <c r="AI2776" t="e">
        <f>VLOOKUP(A2776,NP!$A:$B,2,FALSE)</f>
        <v>#N/A</v>
      </c>
      <c r="AJ2776">
        <f t="shared" si="174"/>
        <v>0</v>
      </c>
      <c r="AK2776">
        <f>VLOOKUP(F2776,Kondition!$B$4:$AG$31,12,FALSE)*100</f>
        <v>31</v>
      </c>
      <c r="AL2776" t="e">
        <f t="shared" si="175"/>
        <v>#REF!</v>
      </c>
      <c r="AM2776">
        <v>16</v>
      </c>
    </row>
    <row r="2777" spans="1:39" x14ac:dyDescent="0.3">
      <c r="A2777" s="5">
        <v>10067733</v>
      </c>
      <c r="B2777" s="6">
        <v>5452000831811</v>
      </c>
      <c r="C2777" s="5" t="s">
        <v>76</v>
      </c>
      <c r="D2777" s="5" t="s">
        <v>1014</v>
      </c>
      <c r="E2777" s="12">
        <v>301.5</v>
      </c>
      <c r="F2777" s="5" t="s">
        <v>52</v>
      </c>
      <c r="G2777" s="5">
        <v>2454519</v>
      </c>
      <c r="H2777" s="36" t="s">
        <v>76</v>
      </c>
      <c r="I2777" s="5">
        <v>245</v>
      </c>
      <c r="J2777" s="5">
        <v>45</v>
      </c>
      <c r="K2777" s="5">
        <v>19</v>
      </c>
      <c r="L2777" s="5" t="s">
        <v>989</v>
      </c>
      <c r="M2777" s="5">
        <v>102</v>
      </c>
      <c r="N2777" s="5"/>
      <c r="O2777" s="5" t="s">
        <v>25</v>
      </c>
      <c r="P2777" s="5"/>
      <c r="Q2777" s="5" t="s">
        <v>21</v>
      </c>
      <c r="R2777" s="5" t="s">
        <v>27</v>
      </c>
      <c r="S2777" s="5">
        <v>72</v>
      </c>
      <c r="T2777" s="5" t="s">
        <v>22</v>
      </c>
      <c r="U2777" s="5" t="s">
        <v>23</v>
      </c>
      <c r="V2777" s="5" t="s">
        <v>24</v>
      </c>
      <c r="W2777" s="12">
        <v>301.5</v>
      </c>
      <c r="X2777" s="7">
        <f t="shared" si="172"/>
        <v>0.35</v>
      </c>
      <c r="Y2777" s="5">
        <f t="shared" si="173"/>
        <v>195.97499999999999</v>
      </c>
      <c r="AI2777" t="e">
        <f>VLOOKUP(A2777,NP!$A:$B,2,FALSE)</f>
        <v>#N/A</v>
      </c>
      <c r="AJ2777">
        <f t="shared" si="174"/>
        <v>0</v>
      </c>
      <c r="AK2777">
        <f>VLOOKUP(F2777,Kondition!$B$4:$AG$31,21,FALSE)*100</f>
        <v>35</v>
      </c>
      <c r="AL2777" t="e">
        <f t="shared" si="175"/>
        <v>#REF!</v>
      </c>
      <c r="AM2777">
        <v>19</v>
      </c>
    </row>
    <row r="2778" spans="1:39" x14ac:dyDescent="0.3">
      <c r="A2778" s="5">
        <v>10067734</v>
      </c>
      <c r="B2778" s="6">
        <v>5452000831705</v>
      </c>
      <c r="C2778" s="5" t="s">
        <v>76</v>
      </c>
      <c r="D2778" s="5" t="s">
        <v>1015</v>
      </c>
      <c r="E2778" s="12">
        <v>265.5</v>
      </c>
      <c r="F2778" s="5" t="s">
        <v>52</v>
      </c>
      <c r="G2778" s="5">
        <v>2055019</v>
      </c>
      <c r="H2778" s="36" t="s">
        <v>76</v>
      </c>
      <c r="I2778" s="5">
        <v>205</v>
      </c>
      <c r="J2778" s="5">
        <v>50</v>
      </c>
      <c r="K2778" s="5">
        <v>19</v>
      </c>
      <c r="L2778" s="5" t="s">
        <v>989</v>
      </c>
      <c r="M2778" s="5">
        <v>94</v>
      </c>
      <c r="N2778" s="5"/>
      <c r="O2778" s="5" t="s">
        <v>25</v>
      </c>
      <c r="P2778" s="5"/>
      <c r="Q2778" s="5" t="s">
        <v>21</v>
      </c>
      <c r="R2778" s="5" t="s">
        <v>27</v>
      </c>
      <c r="S2778" s="5">
        <v>72</v>
      </c>
      <c r="T2778" s="5" t="s">
        <v>22</v>
      </c>
      <c r="U2778" s="5" t="s">
        <v>23</v>
      </c>
      <c r="V2778" s="5" t="s">
        <v>24</v>
      </c>
      <c r="W2778" s="12">
        <v>265.5</v>
      </c>
      <c r="X2778" s="7">
        <f t="shared" si="172"/>
        <v>0.35</v>
      </c>
      <c r="Y2778" s="5">
        <f t="shared" si="173"/>
        <v>172.57500000000002</v>
      </c>
      <c r="AI2778" t="e">
        <f>VLOOKUP(A2778,NP!$A:$B,2,FALSE)</f>
        <v>#N/A</v>
      </c>
      <c r="AJ2778">
        <f t="shared" si="174"/>
        <v>0</v>
      </c>
      <c r="AK2778">
        <f>VLOOKUP(F2778,Kondition!$B$4:$AG$31,21,FALSE)*100</f>
        <v>35</v>
      </c>
      <c r="AL2778" t="e">
        <f t="shared" si="175"/>
        <v>#REF!</v>
      </c>
      <c r="AM2778">
        <v>19</v>
      </c>
    </row>
    <row r="2779" spans="1:39" x14ac:dyDescent="0.3">
      <c r="A2779" s="5">
        <v>10067735</v>
      </c>
      <c r="B2779" s="6">
        <v>5452000831408</v>
      </c>
      <c r="C2779" s="5" t="s">
        <v>76</v>
      </c>
      <c r="D2779" s="5" t="s">
        <v>1016</v>
      </c>
      <c r="E2779" s="12">
        <v>280.5</v>
      </c>
      <c r="F2779" s="5" t="s">
        <v>52</v>
      </c>
      <c r="G2779" s="5">
        <v>2354019</v>
      </c>
      <c r="H2779" s="36" t="s">
        <v>76</v>
      </c>
      <c r="I2779" s="5">
        <v>235</v>
      </c>
      <c r="J2779" s="5">
        <v>40</v>
      </c>
      <c r="K2779" s="5">
        <v>19</v>
      </c>
      <c r="L2779" s="5" t="s">
        <v>989</v>
      </c>
      <c r="M2779" s="5">
        <v>96</v>
      </c>
      <c r="N2779" s="5"/>
      <c r="O2779" s="5" t="s">
        <v>25</v>
      </c>
      <c r="P2779" s="5"/>
      <c r="Q2779" s="5" t="s">
        <v>21</v>
      </c>
      <c r="R2779" s="5" t="s">
        <v>27</v>
      </c>
      <c r="S2779" s="5">
        <v>72</v>
      </c>
      <c r="T2779" s="5" t="s">
        <v>22</v>
      </c>
      <c r="U2779" s="5" t="s">
        <v>23</v>
      </c>
      <c r="V2779" s="5" t="s">
        <v>24</v>
      </c>
      <c r="W2779" s="12">
        <v>280.5</v>
      </c>
      <c r="X2779" s="7">
        <f t="shared" si="172"/>
        <v>0.35</v>
      </c>
      <c r="Y2779" s="5">
        <f t="shared" si="173"/>
        <v>182.32500000000002</v>
      </c>
      <c r="AI2779" t="e">
        <f>VLOOKUP(A2779,NP!$A:$B,2,FALSE)</f>
        <v>#N/A</v>
      </c>
      <c r="AJ2779">
        <f t="shared" si="174"/>
        <v>0</v>
      </c>
      <c r="AK2779">
        <f>VLOOKUP(F2779,Kondition!$B$4:$AG$31,21,FALSE)*100</f>
        <v>35</v>
      </c>
      <c r="AL2779" t="e">
        <f t="shared" si="175"/>
        <v>#REF!</v>
      </c>
      <c r="AM2779">
        <v>19</v>
      </c>
    </row>
    <row r="2780" spans="1:39" x14ac:dyDescent="0.3">
      <c r="A2780" s="5">
        <v>10067736</v>
      </c>
      <c r="B2780" s="6">
        <v>5452000830272</v>
      </c>
      <c r="C2780" s="5" t="s">
        <v>76</v>
      </c>
      <c r="D2780" s="5" t="s">
        <v>1017</v>
      </c>
      <c r="E2780" s="12">
        <v>189</v>
      </c>
      <c r="F2780" s="5" t="s">
        <v>52</v>
      </c>
      <c r="G2780" s="5">
        <v>2254018</v>
      </c>
      <c r="H2780" s="36" t="s">
        <v>76</v>
      </c>
      <c r="I2780" s="5">
        <v>225</v>
      </c>
      <c r="J2780" s="5">
        <v>40</v>
      </c>
      <c r="K2780" s="5">
        <v>18</v>
      </c>
      <c r="L2780" s="5" t="s">
        <v>989</v>
      </c>
      <c r="M2780" s="5">
        <v>92</v>
      </c>
      <c r="N2780" s="5"/>
      <c r="O2780" s="5" t="s">
        <v>29</v>
      </c>
      <c r="P2780" s="5"/>
      <c r="Q2780" s="5" t="s">
        <v>26</v>
      </c>
      <c r="R2780" s="5" t="s">
        <v>27</v>
      </c>
      <c r="S2780" s="5">
        <v>72</v>
      </c>
      <c r="T2780" s="5" t="s">
        <v>22</v>
      </c>
      <c r="U2780" s="5" t="s">
        <v>23</v>
      </c>
      <c r="V2780" s="5" t="s">
        <v>24</v>
      </c>
      <c r="W2780" s="12">
        <v>189</v>
      </c>
      <c r="X2780" s="7">
        <f t="shared" si="172"/>
        <v>0.31</v>
      </c>
      <c r="Y2780" s="5">
        <f t="shared" si="173"/>
        <v>130.41</v>
      </c>
      <c r="AI2780" t="e">
        <f>VLOOKUP(A2780,NP!$A:$B,2,FALSE)</f>
        <v>#N/A</v>
      </c>
      <c r="AJ2780">
        <f t="shared" si="174"/>
        <v>0</v>
      </c>
      <c r="AK2780">
        <f>VLOOKUP(F2780,Kondition!$B$4:$AG$31,18,FALSE)*100</f>
        <v>31</v>
      </c>
      <c r="AL2780" t="e">
        <f t="shared" si="175"/>
        <v>#REF!</v>
      </c>
      <c r="AM2780">
        <v>17</v>
      </c>
    </row>
    <row r="2781" spans="1:39" x14ac:dyDescent="0.3">
      <c r="A2781" s="5">
        <v>10067737</v>
      </c>
      <c r="B2781" s="6">
        <v>5452000830449</v>
      </c>
      <c r="C2781" s="5" t="s">
        <v>76</v>
      </c>
      <c r="D2781" s="5" t="s">
        <v>1018</v>
      </c>
      <c r="E2781" s="12">
        <v>306</v>
      </c>
      <c r="F2781" s="5" t="s">
        <v>52</v>
      </c>
      <c r="G2781" s="5">
        <v>2353519</v>
      </c>
      <c r="H2781" s="36" t="s">
        <v>76</v>
      </c>
      <c r="I2781" s="5">
        <v>235</v>
      </c>
      <c r="J2781" s="5">
        <v>35</v>
      </c>
      <c r="K2781" s="5">
        <v>19</v>
      </c>
      <c r="L2781" s="5" t="s">
        <v>989</v>
      </c>
      <c r="M2781" s="5">
        <v>91</v>
      </c>
      <c r="N2781" s="5"/>
      <c r="O2781" s="5" t="s">
        <v>29</v>
      </c>
      <c r="P2781" s="5"/>
      <c r="Q2781" s="5" t="s">
        <v>21</v>
      </c>
      <c r="R2781" s="5" t="s">
        <v>27</v>
      </c>
      <c r="S2781" s="5">
        <v>72</v>
      </c>
      <c r="T2781" s="5" t="s">
        <v>22</v>
      </c>
      <c r="U2781" s="5" t="s">
        <v>23</v>
      </c>
      <c r="V2781" s="5" t="s">
        <v>24</v>
      </c>
      <c r="W2781" s="12">
        <v>306</v>
      </c>
      <c r="X2781" s="7">
        <f t="shared" si="172"/>
        <v>0.35</v>
      </c>
      <c r="Y2781" s="5">
        <f t="shared" si="173"/>
        <v>198.9</v>
      </c>
      <c r="AI2781" t="e">
        <f>VLOOKUP(A2781,NP!$A:$B,2,FALSE)</f>
        <v>#N/A</v>
      </c>
      <c r="AJ2781">
        <f t="shared" si="174"/>
        <v>0</v>
      </c>
      <c r="AK2781">
        <f>VLOOKUP(F2781,Kondition!$B$4:$AG$31,21,FALSE)*100</f>
        <v>35</v>
      </c>
      <c r="AL2781" t="e">
        <f t="shared" si="175"/>
        <v>#REF!</v>
      </c>
      <c r="AM2781">
        <v>19</v>
      </c>
    </row>
    <row r="2782" spans="1:39" x14ac:dyDescent="0.3">
      <c r="A2782" s="5">
        <v>10067738</v>
      </c>
      <c r="B2782" s="6">
        <v>5452000830296</v>
      </c>
      <c r="C2782" s="5" t="s">
        <v>76</v>
      </c>
      <c r="D2782" s="5" t="s">
        <v>1019</v>
      </c>
      <c r="E2782" s="12">
        <v>172</v>
      </c>
      <c r="F2782" s="5" t="s">
        <v>52</v>
      </c>
      <c r="G2782" s="5">
        <v>2254517</v>
      </c>
      <c r="H2782" s="36" t="s">
        <v>76</v>
      </c>
      <c r="I2782" s="5">
        <v>225</v>
      </c>
      <c r="J2782" s="5">
        <v>45</v>
      </c>
      <c r="K2782" s="5">
        <v>17</v>
      </c>
      <c r="L2782" s="5" t="s">
        <v>989</v>
      </c>
      <c r="M2782" s="5">
        <v>94</v>
      </c>
      <c r="N2782" s="5"/>
      <c r="O2782" s="5" t="s">
        <v>19</v>
      </c>
      <c r="P2782" s="5"/>
      <c r="Q2782" s="5" t="s">
        <v>26</v>
      </c>
      <c r="R2782" s="5" t="s">
        <v>27</v>
      </c>
      <c r="S2782" s="5">
        <v>72</v>
      </c>
      <c r="T2782" s="5" t="s">
        <v>22</v>
      </c>
      <c r="U2782" s="5" t="s">
        <v>23</v>
      </c>
      <c r="V2782" s="5" t="s">
        <v>24</v>
      </c>
      <c r="W2782" s="12">
        <v>172</v>
      </c>
      <c r="X2782" s="7">
        <f t="shared" si="172"/>
        <v>0.31</v>
      </c>
      <c r="Y2782" s="5">
        <f t="shared" si="173"/>
        <v>118.67999999999999</v>
      </c>
      <c r="AI2782" t="e">
        <f>VLOOKUP(A2782,NP!$A:$B,2,FALSE)</f>
        <v>#N/A</v>
      </c>
      <c r="AJ2782">
        <f t="shared" si="174"/>
        <v>0</v>
      </c>
      <c r="AK2782">
        <f>VLOOKUP(F2782,Kondition!$B$4:$AG$31,15,FALSE)*100</f>
        <v>31</v>
      </c>
      <c r="AL2782" t="e">
        <f t="shared" si="175"/>
        <v>#REF!</v>
      </c>
      <c r="AM2782">
        <v>17</v>
      </c>
    </row>
    <row r="2783" spans="1:39" x14ac:dyDescent="0.3">
      <c r="A2783" s="5">
        <v>10067739</v>
      </c>
      <c r="B2783" s="6">
        <v>5452000830395</v>
      </c>
      <c r="C2783" s="5" t="s">
        <v>76</v>
      </c>
      <c r="D2783" s="5" t="s">
        <v>1020</v>
      </c>
      <c r="E2783" s="12">
        <v>160.5</v>
      </c>
      <c r="F2783" s="5" t="s">
        <v>52</v>
      </c>
      <c r="G2783" s="5">
        <v>2255516</v>
      </c>
      <c r="H2783" s="36" t="s">
        <v>76</v>
      </c>
      <c r="I2783" s="5">
        <v>225</v>
      </c>
      <c r="J2783" s="5">
        <v>55</v>
      </c>
      <c r="K2783" s="5">
        <v>16</v>
      </c>
      <c r="L2783" s="5" t="s">
        <v>989</v>
      </c>
      <c r="M2783" s="5">
        <v>99</v>
      </c>
      <c r="N2783" s="5"/>
      <c r="O2783" s="5" t="s">
        <v>19</v>
      </c>
      <c r="P2783" s="5"/>
      <c r="Q2783" s="5" t="s">
        <v>21</v>
      </c>
      <c r="R2783" s="5" t="s">
        <v>21</v>
      </c>
      <c r="S2783" s="5">
        <v>72</v>
      </c>
      <c r="T2783" s="5" t="s">
        <v>22</v>
      </c>
      <c r="U2783" s="5" t="s">
        <v>23</v>
      </c>
      <c r="V2783" s="5" t="s">
        <v>24</v>
      </c>
      <c r="W2783" s="12">
        <v>160.5</v>
      </c>
      <c r="X2783" s="7">
        <f t="shared" si="172"/>
        <v>0.31</v>
      </c>
      <c r="Y2783" s="5">
        <f t="shared" si="173"/>
        <v>110.74499999999999</v>
      </c>
      <c r="AI2783" t="e">
        <f>VLOOKUP(A2783,NP!$A:$B,2,FALSE)</f>
        <v>#N/A</v>
      </c>
      <c r="AJ2783">
        <f t="shared" si="174"/>
        <v>0</v>
      </c>
      <c r="AK2783">
        <f>VLOOKUP(F2783,Kondition!$B$4:$AG$31,12,FALSE)*100</f>
        <v>31</v>
      </c>
      <c r="AL2783" t="e">
        <f t="shared" si="175"/>
        <v>#REF!</v>
      </c>
      <c r="AM2783">
        <v>16</v>
      </c>
    </row>
    <row r="2784" spans="1:39" x14ac:dyDescent="0.3">
      <c r="A2784" s="5">
        <v>10067740</v>
      </c>
      <c r="B2784" s="6">
        <v>5452000830388</v>
      </c>
      <c r="C2784" s="5" t="s">
        <v>76</v>
      </c>
      <c r="D2784" s="5" t="s">
        <v>1021</v>
      </c>
      <c r="E2784" s="12">
        <v>158.5</v>
      </c>
      <c r="F2784" s="5" t="s">
        <v>52</v>
      </c>
      <c r="G2784" s="5">
        <v>2255516</v>
      </c>
      <c r="H2784" s="36" t="s">
        <v>76</v>
      </c>
      <c r="I2784" s="5">
        <v>225</v>
      </c>
      <c r="J2784" s="5">
        <v>55</v>
      </c>
      <c r="K2784" s="5">
        <v>16</v>
      </c>
      <c r="L2784" s="5" t="s">
        <v>989</v>
      </c>
      <c r="M2784" s="5">
        <v>95</v>
      </c>
      <c r="N2784" s="5"/>
      <c r="O2784" s="5" t="s">
        <v>19</v>
      </c>
      <c r="P2784" s="5"/>
      <c r="Q2784" s="5" t="s">
        <v>21</v>
      </c>
      <c r="R2784" s="5" t="s">
        <v>27</v>
      </c>
      <c r="S2784" s="5">
        <v>72</v>
      </c>
      <c r="T2784" s="5" t="s">
        <v>22</v>
      </c>
      <c r="U2784" s="5" t="s">
        <v>23</v>
      </c>
      <c r="V2784" s="5" t="s">
        <v>24</v>
      </c>
      <c r="W2784" s="12">
        <v>158.5</v>
      </c>
      <c r="X2784" s="7">
        <f t="shared" si="172"/>
        <v>0.31</v>
      </c>
      <c r="Y2784" s="5">
        <f t="shared" si="173"/>
        <v>109.36499999999999</v>
      </c>
      <c r="AI2784" t="e">
        <f>VLOOKUP(A2784,NP!$A:$B,2,FALSE)</f>
        <v>#N/A</v>
      </c>
      <c r="AJ2784">
        <f t="shared" si="174"/>
        <v>0</v>
      </c>
      <c r="AK2784">
        <f>VLOOKUP(F2784,Kondition!$B$4:$AG$31,12,FALSE)*100</f>
        <v>31</v>
      </c>
      <c r="AL2784" t="e">
        <f t="shared" si="175"/>
        <v>#REF!</v>
      </c>
      <c r="AM2784">
        <v>16</v>
      </c>
    </row>
    <row r="2785" spans="1:39" x14ac:dyDescent="0.3">
      <c r="A2785" s="5">
        <v>10067742</v>
      </c>
      <c r="B2785" s="6">
        <v>5452000830357</v>
      </c>
      <c r="C2785" s="5" t="s">
        <v>76</v>
      </c>
      <c r="D2785" s="5" t="s">
        <v>1022</v>
      </c>
      <c r="E2785" s="12">
        <v>184</v>
      </c>
      <c r="F2785" s="5" t="s">
        <v>52</v>
      </c>
      <c r="G2785" s="5">
        <v>2255017</v>
      </c>
      <c r="H2785" s="36" t="s">
        <v>76</v>
      </c>
      <c r="I2785" s="5">
        <v>225</v>
      </c>
      <c r="J2785" s="5">
        <v>50</v>
      </c>
      <c r="K2785" s="5">
        <v>17</v>
      </c>
      <c r="L2785" s="5" t="s">
        <v>989</v>
      </c>
      <c r="M2785" s="5">
        <v>98</v>
      </c>
      <c r="N2785" s="5"/>
      <c r="O2785" s="5" t="s">
        <v>25</v>
      </c>
      <c r="P2785" s="5"/>
      <c r="Q2785" s="5" t="s">
        <v>21</v>
      </c>
      <c r="R2785" s="5" t="s">
        <v>27</v>
      </c>
      <c r="S2785" s="5">
        <v>70</v>
      </c>
      <c r="T2785" s="5" t="s">
        <v>22</v>
      </c>
      <c r="U2785" s="5" t="s">
        <v>23</v>
      </c>
      <c r="V2785" s="5" t="s">
        <v>24</v>
      </c>
      <c r="W2785" s="12">
        <v>184</v>
      </c>
      <c r="X2785" s="7">
        <f t="shared" si="172"/>
        <v>0.31</v>
      </c>
      <c r="Y2785" s="5">
        <f t="shared" si="173"/>
        <v>126.96</v>
      </c>
      <c r="AI2785" t="e">
        <f>VLOOKUP(A2785,NP!$A:$B,2,FALSE)</f>
        <v>#N/A</v>
      </c>
      <c r="AJ2785">
        <f t="shared" si="174"/>
        <v>0</v>
      </c>
      <c r="AK2785">
        <f>VLOOKUP(F2785,Kondition!$B$4:$AG$31,15,FALSE)*100</f>
        <v>31</v>
      </c>
      <c r="AL2785" t="e">
        <f t="shared" si="175"/>
        <v>#REF!</v>
      </c>
      <c r="AM2785">
        <v>17</v>
      </c>
    </row>
    <row r="2786" spans="1:39" x14ac:dyDescent="0.3">
      <c r="A2786" s="5">
        <v>10067743</v>
      </c>
      <c r="B2786" s="6">
        <v>5452000830340</v>
      </c>
      <c r="C2786" s="5" t="s">
        <v>76</v>
      </c>
      <c r="D2786" s="5" t="s">
        <v>1023</v>
      </c>
      <c r="E2786" s="12">
        <v>180.5</v>
      </c>
      <c r="F2786" s="5" t="s">
        <v>52</v>
      </c>
      <c r="G2786" s="5">
        <v>2255017</v>
      </c>
      <c r="H2786" s="36" t="s">
        <v>76</v>
      </c>
      <c r="I2786" s="5">
        <v>225</v>
      </c>
      <c r="J2786" s="5">
        <v>50</v>
      </c>
      <c r="K2786" s="5">
        <v>17</v>
      </c>
      <c r="L2786" s="5" t="s">
        <v>989</v>
      </c>
      <c r="M2786" s="5">
        <v>98</v>
      </c>
      <c r="N2786" s="5"/>
      <c r="O2786" s="5" t="s">
        <v>19</v>
      </c>
      <c r="P2786" s="5"/>
      <c r="Q2786" s="5" t="s">
        <v>21</v>
      </c>
      <c r="R2786" s="5" t="s">
        <v>27</v>
      </c>
      <c r="S2786" s="5">
        <v>71</v>
      </c>
      <c r="T2786" s="5" t="s">
        <v>22</v>
      </c>
      <c r="U2786" s="5" t="s">
        <v>23</v>
      </c>
      <c r="V2786" s="5" t="s">
        <v>24</v>
      </c>
      <c r="W2786" s="12">
        <v>180.5</v>
      </c>
      <c r="X2786" s="7">
        <f t="shared" si="172"/>
        <v>0.31</v>
      </c>
      <c r="Y2786" s="5">
        <f t="shared" si="173"/>
        <v>124.54499999999999</v>
      </c>
      <c r="AI2786" t="e">
        <f>VLOOKUP(A2786,NP!$A:$B,2,FALSE)</f>
        <v>#N/A</v>
      </c>
      <c r="AJ2786">
        <f t="shared" si="174"/>
        <v>0</v>
      </c>
      <c r="AK2786">
        <f>VLOOKUP(F2786,Kondition!$B$4:$AG$31,15,FALSE)*100</f>
        <v>31</v>
      </c>
      <c r="AL2786" t="e">
        <f t="shared" si="175"/>
        <v>#REF!</v>
      </c>
      <c r="AM2786">
        <v>17</v>
      </c>
    </row>
    <row r="2787" spans="1:39" x14ac:dyDescent="0.3">
      <c r="A2787" s="5">
        <v>10067745</v>
      </c>
      <c r="B2787" s="6">
        <v>5452000830333</v>
      </c>
      <c r="C2787" s="5" t="s">
        <v>76</v>
      </c>
      <c r="D2787" s="5" t="s">
        <v>1024</v>
      </c>
      <c r="E2787" s="12">
        <v>165</v>
      </c>
      <c r="F2787" s="5" t="s">
        <v>52</v>
      </c>
      <c r="G2787" s="5">
        <v>2255017</v>
      </c>
      <c r="H2787" s="36" t="s">
        <v>76</v>
      </c>
      <c r="I2787" s="5">
        <v>225</v>
      </c>
      <c r="J2787" s="5">
        <v>50</v>
      </c>
      <c r="K2787" s="5">
        <v>17</v>
      </c>
      <c r="L2787" s="5" t="s">
        <v>989</v>
      </c>
      <c r="M2787" s="5">
        <v>94</v>
      </c>
      <c r="N2787" s="5"/>
      <c r="O2787" s="5" t="s">
        <v>19</v>
      </c>
      <c r="P2787" s="5"/>
      <c r="Q2787" s="5" t="s">
        <v>26</v>
      </c>
      <c r="R2787" s="5" t="s">
        <v>27</v>
      </c>
      <c r="S2787" s="5">
        <v>71</v>
      </c>
      <c r="T2787" s="5" t="s">
        <v>22</v>
      </c>
      <c r="U2787" s="5" t="s">
        <v>23</v>
      </c>
      <c r="V2787" s="5" t="s">
        <v>24</v>
      </c>
      <c r="W2787" s="12">
        <v>165</v>
      </c>
      <c r="X2787" s="7">
        <f t="shared" si="172"/>
        <v>0.31</v>
      </c>
      <c r="Y2787" s="5">
        <f t="shared" si="173"/>
        <v>113.85</v>
      </c>
      <c r="AI2787" t="e">
        <f>VLOOKUP(A2787,NP!$A:$B,2,FALSE)</f>
        <v>#N/A</v>
      </c>
      <c r="AJ2787">
        <f t="shared" si="174"/>
        <v>0</v>
      </c>
      <c r="AK2787">
        <f>VLOOKUP(F2787,Kondition!$B$4:$AG$31,15,FALSE)*100</f>
        <v>31</v>
      </c>
      <c r="AL2787" t="e">
        <f t="shared" si="175"/>
        <v>#REF!</v>
      </c>
      <c r="AM2787">
        <v>17</v>
      </c>
    </row>
    <row r="2788" spans="1:39" x14ac:dyDescent="0.3">
      <c r="A2788" s="5">
        <v>10067746</v>
      </c>
      <c r="B2788" s="6">
        <v>5452000829955</v>
      </c>
      <c r="C2788" s="5" t="s">
        <v>76</v>
      </c>
      <c r="D2788" s="5" t="s">
        <v>1025</v>
      </c>
      <c r="E2788" s="12">
        <v>276</v>
      </c>
      <c r="F2788" s="5" t="s">
        <v>52</v>
      </c>
      <c r="G2788" s="5">
        <v>2554518</v>
      </c>
      <c r="H2788" s="36" t="s">
        <v>76</v>
      </c>
      <c r="I2788" s="5">
        <v>255</v>
      </c>
      <c r="J2788" s="5">
        <v>45</v>
      </c>
      <c r="K2788" s="5">
        <v>18</v>
      </c>
      <c r="L2788" s="5" t="s">
        <v>989</v>
      </c>
      <c r="M2788" s="5">
        <v>103</v>
      </c>
      <c r="N2788" s="5"/>
      <c r="O2788" s="5" t="s">
        <v>25</v>
      </c>
      <c r="P2788" s="5"/>
      <c r="Q2788" s="5" t="s">
        <v>21</v>
      </c>
      <c r="R2788" s="5" t="s">
        <v>27</v>
      </c>
      <c r="S2788" s="5">
        <v>73</v>
      </c>
      <c r="T2788" s="5" t="s">
        <v>22</v>
      </c>
      <c r="U2788" s="5" t="s">
        <v>23</v>
      </c>
      <c r="V2788" s="5" t="s">
        <v>24</v>
      </c>
      <c r="W2788" s="12">
        <v>276</v>
      </c>
      <c r="X2788" s="7" t="str">
        <f t="shared" si="172"/>
        <v>NP</v>
      </c>
      <c r="Y2788" s="5">
        <f t="shared" si="173"/>
        <v>184.5</v>
      </c>
      <c r="AI2788">
        <f>VLOOKUP(A2788,NP!$A:$B,2,FALSE)</f>
        <v>184.5</v>
      </c>
      <c r="AJ2788">
        <f t="shared" si="174"/>
        <v>184.5</v>
      </c>
      <c r="AK2788">
        <f>VLOOKUP(F2788,Kondition!$B$4:$AG$31,18,FALSE)*100</f>
        <v>31</v>
      </c>
      <c r="AL2788" t="e">
        <f t="shared" si="175"/>
        <v>#REF!</v>
      </c>
      <c r="AM2788">
        <v>17</v>
      </c>
    </row>
    <row r="2789" spans="1:39" x14ac:dyDescent="0.3">
      <c r="A2789" s="5">
        <v>10067747</v>
      </c>
      <c r="B2789" s="6">
        <v>5452000831392</v>
      </c>
      <c r="C2789" s="5" t="s">
        <v>76</v>
      </c>
      <c r="D2789" s="5" t="s">
        <v>1026</v>
      </c>
      <c r="E2789" s="12">
        <v>242</v>
      </c>
      <c r="F2789" s="5" t="s">
        <v>52</v>
      </c>
      <c r="G2789" s="5">
        <v>2155018</v>
      </c>
      <c r="H2789" s="36" t="s">
        <v>76</v>
      </c>
      <c r="I2789" s="5">
        <v>215</v>
      </c>
      <c r="J2789" s="5">
        <v>50</v>
      </c>
      <c r="K2789" s="5">
        <v>18</v>
      </c>
      <c r="L2789" s="5" t="s">
        <v>989</v>
      </c>
      <c r="M2789" s="5">
        <v>92</v>
      </c>
      <c r="N2789" s="5"/>
      <c r="O2789" s="5" t="s">
        <v>25</v>
      </c>
      <c r="P2789" s="5"/>
      <c r="Q2789" s="5" t="s">
        <v>21</v>
      </c>
      <c r="R2789" s="5" t="s">
        <v>27</v>
      </c>
      <c r="S2789" s="5">
        <v>72</v>
      </c>
      <c r="T2789" s="5" t="s">
        <v>22</v>
      </c>
      <c r="U2789" s="5" t="s">
        <v>23</v>
      </c>
      <c r="V2789" s="5" t="s">
        <v>24</v>
      </c>
      <c r="W2789" s="12">
        <v>242</v>
      </c>
      <c r="X2789" s="7" t="str">
        <f t="shared" si="172"/>
        <v>NP</v>
      </c>
      <c r="Y2789" s="5">
        <f t="shared" si="173"/>
        <v>166</v>
      </c>
      <c r="AI2789">
        <f>VLOOKUP(A2789,NP!$A:$B,2,FALSE)</f>
        <v>166</v>
      </c>
      <c r="AJ2789">
        <f t="shared" si="174"/>
        <v>166</v>
      </c>
      <c r="AK2789">
        <f>VLOOKUP(F2789,Kondition!$B$4:$AG$31,18,FALSE)*100</f>
        <v>31</v>
      </c>
      <c r="AL2789" t="e">
        <f t="shared" si="175"/>
        <v>#REF!</v>
      </c>
      <c r="AM2789">
        <v>17</v>
      </c>
    </row>
    <row r="2790" spans="1:39" x14ac:dyDescent="0.3">
      <c r="A2790" s="5">
        <v>10067749</v>
      </c>
      <c r="B2790" s="6">
        <v>5452000830012</v>
      </c>
      <c r="C2790" s="5" t="s">
        <v>76</v>
      </c>
      <c r="D2790" s="5" t="s">
        <v>1027</v>
      </c>
      <c r="E2790" s="12">
        <v>250.5</v>
      </c>
      <c r="F2790" s="5" t="s">
        <v>52</v>
      </c>
      <c r="G2790" s="5">
        <v>2455018</v>
      </c>
      <c r="H2790" s="36" t="s">
        <v>76</v>
      </c>
      <c r="I2790" s="5">
        <v>245</v>
      </c>
      <c r="J2790" s="5">
        <v>50</v>
      </c>
      <c r="K2790" s="5">
        <v>18</v>
      </c>
      <c r="L2790" s="5" t="s">
        <v>989</v>
      </c>
      <c r="M2790" s="5">
        <v>104</v>
      </c>
      <c r="N2790" s="5"/>
      <c r="O2790" s="5" t="s">
        <v>25</v>
      </c>
      <c r="P2790" s="5"/>
      <c r="Q2790" s="5" t="s">
        <v>21</v>
      </c>
      <c r="R2790" s="5" t="s">
        <v>21</v>
      </c>
      <c r="S2790" s="5">
        <v>72</v>
      </c>
      <c r="T2790" s="5" t="s">
        <v>22</v>
      </c>
      <c r="U2790" s="5" t="s">
        <v>23</v>
      </c>
      <c r="V2790" s="5" t="s">
        <v>24</v>
      </c>
      <c r="W2790" s="12">
        <v>250.5</v>
      </c>
      <c r="X2790" s="7" t="str">
        <f t="shared" ref="X2790:X2853" si="176">IF(AJ2790&gt;0,"NP",AK2790/100)</f>
        <v>NP</v>
      </c>
      <c r="Y2790" s="5">
        <f t="shared" ref="Y2790:Y2853" si="177">IF(AJ2790&gt;0,AI2790,E2790*(100%-X2790))</f>
        <v>170.5</v>
      </c>
      <c r="AI2790">
        <f>VLOOKUP(A2790,NP!$A:$B,2,FALSE)</f>
        <v>170.5</v>
      </c>
      <c r="AJ2790">
        <f t="shared" ref="AJ2790:AJ2853" si="178">_xlfn.IFNA(AI2790,0)</f>
        <v>170.5</v>
      </c>
      <c r="AK2790">
        <f>VLOOKUP(F2790,Kondition!$B$4:$AG$31,18,FALSE)*100</f>
        <v>31</v>
      </c>
      <c r="AL2790" t="e">
        <f t="shared" ref="AL2790:AL2853" si="179">$AI$1&amp;F2790&amp;K2790</f>
        <v>#REF!</v>
      </c>
      <c r="AM2790">
        <v>17</v>
      </c>
    </row>
    <row r="2791" spans="1:39" x14ac:dyDescent="0.3">
      <c r="A2791" s="5">
        <v>10067751</v>
      </c>
      <c r="B2791" s="6">
        <v>5452000828620</v>
      </c>
      <c r="C2791" s="5" t="s">
        <v>76</v>
      </c>
      <c r="D2791" s="5" t="s">
        <v>1028</v>
      </c>
      <c r="E2791" s="12">
        <v>231</v>
      </c>
      <c r="F2791" s="5" t="s">
        <v>52</v>
      </c>
      <c r="G2791" s="5">
        <v>2454518</v>
      </c>
      <c r="H2791" s="36" t="s">
        <v>76</v>
      </c>
      <c r="I2791" s="5">
        <v>245</v>
      </c>
      <c r="J2791" s="5">
        <v>45</v>
      </c>
      <c r="K2791" s="5">
        <v>18</v>
      </c>
      <c r="L2791" s="5" t="s">
        <v>989</v>
      </c>
      <c r="M2791" s="5">
        <v>100</v>
      </c>
      <c r="N2791" s="5"/>
      <c r="O2791" s="5" t="s">
        <v>25</v>
      </c>
      <c r="P2791" s="5"/>
      <c r="Q2791" s="5" t="s">
        <v>21</v>
      </c>
      <c r="R2791" s="5" t="s">
        <v>27</v>
      </c>
      <c r="S2791" s="5">
        <v>72</v>
      </c>
      <c r="T2791" s="5" t="s">
        <v>22</v>
      </c>
      <c r="U2791" s="5" t="s">
        <v>23</v>
      </c>
      <c r="V2791" s="5" t="s">
        <v>24</v>
      </c>
      <c r="W2791" s="12">
        <v>231</v>
      </c>
      <c r="X2791" s="7">
        <f t="shared" si="176"/>
        <v>0.31</v>
      </c>
      <c r="Y2791" s="5">
        <f t="shared" si="177"/>
        <v>159.38999999999999</v>
      </c>
      <c r="AI2791" t="e">
        <f>VLOOKUP(A2791,NP!$A:$B,2,FALSE)</f>
        <v>#N/A</v>
      </c>
      <c r="AJ2791">
        <f t="shared" si="178"/>
        <v>0</v>
      </c>
      <c r="AK2791">
        <f>VLOOKUP(F2791,Kondition!$B$4:$AG$31,18,FALSE)*100</f>
        <v>31</v>
      </c>
      <c r="AL2791" t="e">
        <f t="shared" si="179"/>
        <v>#REF!</v>
      </c>
      <c r="AM2791">
        <v>17</v>
      </c>
    </row>
    <row r="2792" spans="1:39" x14ac:dyDescent="0.3">
      <c r="A2792" s="5">
        <v>10067752</v>
      </c>
      <c r="B2792" s="6">
        <v>5452000828613</v>
      </c>
      <c r="C2792" s="5" t="s">
        <v>76</v>
      </c>
      <c r="D2792" s="5" t="s">
        <v>1029</v>
      </c>
      <c r="E2792" s="12">
        <v>175</v>
      </c>
      <c r="F2792" s="5" t="s">
        <v>52</v>
      </c>
      <c r="G2792" s="5">
        <v>2254517</v>
      </c>
      <c r="H2792" s="36" t="s">
        <v>76</v>
      </c>
      <c r="I2792" s="5">
        <v>225</v>
      </c>
      <c r="J2792" s="5">
        <v>45</v>
      </c>
      <c r="K2792" s="5">
        <v>17</v>
      </c>
      <c r="L2792" s="5" t="s">
        <v>989</v>
      </c>
      <c r="M2792" s="5">
        <v>94</v>
      </c>
      <c r="N2792" s="5"/>
      <c r="O2792" s="5" t="s">
        <v>25</v>
      </c>
      <c r="P2792" s="5"/>
      <c r="Q2792" s="5" t="s">
        <v>26</v>
      </c>
      <c r="R2792" s="5" t="s">
        <v>27</v>
      </c>
      <c r="S2792" s="5">
        <v>72</v>
      </c>
      <c r="T2792" s="5" t="s">
        <v>22</v>
      </c>
      <c r="U2792" s="5" t="s">
        <v>23</v>
      </c>
      <c r="V2792" s="5" t="s">
        <v>24</v>
      </c>
      <c r="W2792" s="12">
        <v>175</v>
      </c>
      <c r="X2792" s="7">
        <f t="shared" si="176"/>
        <v>0.31</v>
      </c>
      <c r="Y2792" s="5">
        <f t="shared" si="177"/>
        <v>120.74999999999999</v>
      </c>
      <c r="AI2792" t="e">
        <f>VLOOKUP(A2792,NP!$A:$B,2,FALSE)</f>
        <v>#N/A</v>
      </c>
      <c r="AJ2792">
        <f t="shared" si="178"/>
        <v>0</v>
      </c>
      <c r="AK2792">
        <f>VLOOKUP(F2792,Kondition!$B$4:$AG$31,15,FALSE)*100</f>
        <v>31</v>
      </c>
      <c r="AL2792" t="e">
        <f t="shared" si="179"/>
        <v>#REF!</v>
      </c>
      <c r="AM2792">
        <v>17</v>
      </c>
    </row>
    <row r="2793" spans="1:39" x14ac:dyDescent="0.3">
      <c r="A2793" s="5">
        <v>10067753</v>
      </c>
      <c r="B2793" s="6">
        <v>5452000828606</v>
      </c>
      <c r="C2793" s="5" t="s">
        <v>76</v>
      </c>
      <c r="D2793" s="5" t="s">
        <v>1030</v>
      </c>
      <c r="E2793" s="12">
        <v>166.5</v>
      </c>
      <c r="F2793" s="5" t="s">
        <v>52</v>
      </c>
      <c r="G2793" s="5">
        <v>2254517</v>
      </c>
      <c r="H2793" s="36" t="s">
        <v>76</v>
      </c>
      <c r="I2793" s="5">
        <v>225</v>
      </c>
      <c r="J2793" s="5">
        <v>45</v>
      </c>
      <c r="K2793" s="5">
        <v>17</v>
      </c>
      <c r="L2793" s="5" t="s">
        <v>989</v>
      </c>
      <c r="M2793" s="5">
        <v>91</v>
      </c>
      <c r="N2793" s="5"/>
      <c r="O2793" s="5" t="s">
        <v>19</v>
      </c>
      <c r="P2793" s="5"/>
      <c r="Q2793" s="5" t="s">
        <v>26</v>
      </c>
      <c r="R2793" s="5" t="s">
        <v>27</v>
      </c>
      <c r="S2793" s="5">
        <v>72</v>
      </c>
      <c r="T2793" s="5" t="s">
        <v>22</v>
      </c>
      <c r="U2793" s="5" t="s">
        <v>23</v>
      </c>
      <c r="V2793" s="5" t="s">
        <v>24</v>
      </c>
      <c r="W2793" s="12">
        <v>166.5</v>
      </c>
      <c r="X2793" s="7">
        <f t="shared" si="176"/>
        <v>0.31</v>
      </c>
      <c r="Y2793" s="5">
        <f t="shared" si="177"/>
        <v>114.88499999999999</v>
      </c>
      <c r="AI2793" t="e">
        <f>VLOOKUP(A2793,NP!$A:$B,2,FALSE)</f>
        <v>#N/A</v>
      </c>
      <c r="AJ2793">
        <f t="shared" si="178"/>
        <v>0</v>
      </c>
      <c r="AK2793">
        <f>VLOOKUP(F2793,Kondition!$B$4:$AG$31,15,FALSE)*100</f>
        <v>31</v>
      </c>
      <c r="AL2793" t="e">
        <f t="shared" si="179"/>
        <v>#REF!</v>
      </c>
      <c r="AM2793">
        <v>17</v>
      </c>
    </row>
    <row r="2794" spans="1:39" x14ac:dyDescent="0.3">
      <c r="A2794" s="5">
        <v>10067754</v>
      </c>
      <c r="B2794" s="6">
        <v>5452000829603</v>
      </c>
      <c r="C2794" s="5" t="s">
        <v>76</v>
      </c>
      <c r="D2794" s="5" t="s">
        <v>1031</v>
      </c>
      <c r="E2794" s="12">
        <v>410</v>
      </c>
      <c r="F2794" s="5" t="s">
        <v>52</v>
      </c>
      <c r="G2794" s="5">
        <v>2754022</v>
      </c>
      <c r="H2794" s="36" t="s">
        <v>76</v>
      </c>
      <c r="I2794" s="5">
        <v>275</v>
      </c>
      <c r="J2794" s="5">
        <v>40</v>
      </c>
      <c r="K2794" s="5">
        <v>22</v>
      </c>
      <c r="L2794" s="5" t="s">
        <v>989</v>
      </c>
      <c r="M2794" s="5">
        <v>107</v>
      </c>
      <c r="N2794" s="5"/>
      <c r="O2794" s="5" t="s">
        <v>25</v>
      </c>
      <c r="P2794" s="5"/>
      <c r="Q2794" s="5" t="s">
        <v>21</v>
      </c>
      <c r="R2794" s="5" t="s">
        <v>27</v>
      </c>
      <c r="S2794" s="5">
        <v>72</v>
      </c>
      <c r="T2794" s="5" t="s">
        <v>22</v>
      </c>
      <c r="U2794" s="5" t="s">
        <v>23</v>
      </c>
      <c r="V2794" s="5" t="s">
        <v>24</v>
      </c>
      <c r="W2794" s="12">
        <v>410</v>
      </c>
      <c r="X2794" s="7" t="str">
        <f t="shared" si="176"/>
        <v>NP</v>
      </c>
      <c r="Y2794" s="5">
        <f t="shared" si="177"/>
        <v>256.5</v>
      </c>
      <c r="AI2794">
        <f>VLOOKUP(A2794,NP!$A:$B,2,FALSE)</f>
        <v>256.5</v>
      </c>
      <c r="AJ2794">
        <f t="shared" si="178"/>
        <v>256.5</v>
      </c>
      <c r="AK2794">
        <f>VLOOKUP(F2794,Kondition!$B$4:$AG$31,30,FALSE)*100</f>
        <v>35</v>
      </c>
      <c r="AL2794" t="e">
        <f t="shared" si="179"/>
        <v>#REF!</v>
      </c>
      <c r="AM2794">
        <v>19</v>
      </c>
    </row>
    <row r="2795" spans="1:39" x14ac:dyDescent="0.3">
      <c r="A2795" s="5">
        <v>10067755</v>
      </c>
      <c r="B2795" s="6">
        <v>5452000828583</v>
      </c>
      <c r="C2795" s="5" t="s">
        <v>76</v>
      </c>
      <c r="D2795" s="5" t="s">
        <v>1032</v>
      </c>
      <c r="E2795" s="12">
        <v>173.5</v>
      </c>
      <c r="F2795" s="5" t="s">
        <v>52</v>
      </c>
      <c r="G2795" s="5">
        <v>2155516</v>
      </c>
      <c r="H2795" s="36" t="s">
        <v>76</v>
      </c>
      <c r="I2795" s="5">
        <v>215</v>
      </c>
      <c r="J2795" s="5">
        <v>55</v>
      </c>
      <c r="K2795" s="5">
        <v>16</v>
      </c>
      <c r="L2795" s="5" t="s">
        <v>989</v>
      </c>
      <c r="M2795" s="5">
        <v>97</v>
      </c>
      <c r="N2795" s="5"/>
      <c r="O2795" s="5" t="s">
        <v>19</v>
      </c>
      <c r="P2795" s="5"/>
      <c r="Q2795" s="5" t="s">
        <v>21</v>
      </c>
      <c r="R2795" s="5" t="s">
        <v>27</v>
      </c>
      <c r="S2795" s="5">
        <v>71</v>
      </c>
      <c r="T2795" s="5" t="s">
        <v>22</v>
      </c>
      <c r="U2795" s="5" t="s">
        <v>23</v>
      </c>
      <c r="V2795" s="5" t="s">
        <v>24</v>
      </c>
      <c r="W2795" s="12">
        <v>173.5</v>
      </c>
      <c r="X2795" s="7">
        <f t="shared" si="176"/>
        <v>0.31</v>
      </c>
      <c r="Y2795" s="5">
        <f t="shared" si="177"/>
        <v>119.71499999999999</v>
      </c>
      <c r="AI2795" t="e">
        <f>VLOOKUP(A2795,NP!$A:$B,2,FALSE)</f>
        <v>#N/A</v>
      </c>
      <c r="AJ2795">
        <f t="shared" si="178"/>
        <v>0</v>
      </c>
      <c r="AK2795">
        <f>VLOOKUP(F2795,Kondition!$B$4:$AG$31,12,FALSE)*100</f>
        <v>31</v>
      </c>
      <c r="AL2795" t="e">
        <f t="shared" si="179"/>
        <v>#REF!</v>
      </c>
      <c r="AM2795">
        <v>16</v>
      </c>
    </row>
    <row r="2796" spans="1:39" x14ac:dyDescent="0.3">
      <c r="A2796" s="5">
        <v>10067756</v>
      </c>
      <c r="B2796" s="6">
        <v>5452000829719</v>
      </c>
      <c r="C2796" s="5" t="s">
        <v>76</v>
      </c>
      <c r="D2796" s="5" t="s">
        <v>1033</v>
      </c>
      <c r="E2796" s="12">
        <v>133.5</v>
      </c>
      <c r="F2796" s="5" t="s">
        <v>52</v>
      </c>
      <c r="G2796" s="5">
        <v>1955515</v>
      </c>
      <c r="H2796" s="36" t="s">
        <v>76</v>
      </c>
      <c r="I2796" s="5">
        <v>195</v>
      </c>
      <c r="J2796" s="5">
        <v>55</v>
      </c>
      <c r="K2796" s="5">
        <v>15</v>
      </c>
      <c r="L2796" s="5" t="s">
        <v>989</v>
      </c>
      <c r="M2796" s="5">
        <v>85</v>
      </c>
      <c r="N2796" s="5"/>
      <c r="O2796" s="5" t="s">
        <v>19</v>
      </c>
      <c r="P2796" s="5"/>
      <c r="Q2796" s="5" t="s">
        <v>26</v>
      </c>
      <c r="R2796" s="5" t="s">
        <v>21</v>
      </c>
      <c r="S2796" s="5">
        <v>70</v>
      </c>
      <c r="T2796" s="5" t="s">
        <v>22</v>
      </c>
      <c r="U2796" s="5" t="s">
        <v>23</v>
      </c>
      <c r="V2796" s="5" t="s">
        <v>24</v>
      </c>
      <c r="W2796" s="12">
        <v>133.5</v>
      </c>
      <c r="X2796" s="7">
        <f t="shared" si="176"/>
        <v>0.31</v>
      </c>
      <c r="Y2796" s="5">
        <f t="shared" si="177"/>
        <v>92.114999999999995</v>
      </c>
      <c r="AI2796" t="e">
        <f>VLOOKUP(A2796,NP!$A:$B,2,FALSE)</f>
        <v>#N/A</v>
      </c>
      <c r="AJ2796">
        <f t="shared" si="178"/>
        <v>0</v>
      </c>
      <c r="AK2796">
        <f>VLOOKUP(F2796,Kondition!$B$4:$AG$31,9,FALSE)*100</f>
        <v>31</v>
      </c>
      <c r="AL2796" t="e">
        <f t="shared" si="179"/>
        <v>#REF!</v>
      </c>
      <c r="AM2796">
        <v>16</v>
      </c>
    </row>
    <row r="2797" spans="1:39" x14ac:dyDescent="0.3">
      <c r="A2797" s="5">
        <v>10067764</v>
      </c>
      <c r="B2797" s="6">
        <v>5452000829795</v>
      </c>
      <c r="C2797" s="5" t="s">
        <v>76</v>
      </c>
      <c r="D2797" s="5" t="s">
        <v>1034</v>
      </c>
      <c r="E2797" s="12">
        <v>192</v>
      </c>
      <c r="F2797" s="5" t="s">
        <v>52</v>
      </c>
      <c r="G2797" s="5">
        <v>2256016</v>
      </c>
      <c r="H2797" s="36" t="s">
        <v>76</v>
      </c>
      <c r="I2797" s="5">
        <v>225</v>
      </c>
      <c r="J2797" s="5">
        <v>60</v>
      </c>
      <c r="K2797" s="5">
        <v>16</v>
      </c>
      <c r="L2797" s="5" t="s">
        <v>989</v>
      </c>
      <c r="M2797" s="5">
        <v>102</v>
      </c>
      <c r="N2797" s="5"/>
      <c r="O2797" s="5" t="s">
        <v>25</v>
      </c>
      <c r="P2797" s="5"/>
      <c r="Q2797" s="5" t="s">
        <v>21</v>
      </c>
      <c r="R2797" s="5" t="s">
        <v>27</v>
      </c>
      <c r="S2797" s="5">
        <v>71</v>
      </c>
      <c r="T2797" s="5" t="s">
        <v>22</v>
      </c>
      <c r="U2797" s="5" t="s">
        <v>23</v>
      </c>
      <c r="V2797" s="5" t="s">
        <v>24</v>
      </c>
      <c r="W2797" s="12">
        <v>192</v>
      </c>
      <c r="X2797" s="7">
        <f t="shared" si="176"/>
        <v>0.31</v>
      </c>
      <c r="Y2797" s="5">
        <f t="shared" si="177"/>
        <v>132.47999999999999</v>
      </c>
      <c r="AI2797" t="e">
        <f>VLOOKUP(A2797,NP!$A:$B,2,FALSE)</f>
        <v>#N/A</v>
      </c>
      <c r="AJ2797">
        <f t="shared" si="178"/>
        <v>0</v>
      </c>
      <c r="AK2797">
        <f>VLOOKUP(F2797,Kondition!$B$4:$AG$31,12,FALSE)*100</f>
        <v>31</v>
      </c>
      <c r="AL2797" t="e">
        <f t="shared" si="179"/>
        <v>#REF!</v>
      </c>
      <c r="AM2797">
        <v>16</v>
      </c>
    </row>
    <row r="2798" spans="1:39" x14ac:dyDescent="0.3">
      <c r="A2798" s="5">
        <v>10067766</v>
      </c>
      <c r="B2798" s="6">
        <v>5452000829931</v>
      </c>
      <c r="C2798" s="5" t="s">
        <v>76</v>
      </c>
      <c r="D2798" s="5" t="s">
        <v>1035</v>
      </c>
      <c r="E2798" s="12">
        <v>322.5</v>
      </c>
      <c r="F2798" s="5" t="s">
        <v>52</v>
      </c>
      <c r="G2798" s="5">
        <v>2554520</v>
      </c>
      <c r="H2798" s="36" t="s">
        <v>76</v>
      </c>
      <c r="I2798" s="5">
        <v>255</v>
      </c>
      <c r="J2798" s="5">
        <v>45</v>
      </c>
      <c r="K2798" s="5">
        <v>20</v>
      </c>
      <c r="L2798" s="5" t="s">
        <v>989</v>
      </c>
      <c r="M2798" s="5">
        <v>105</v>
      </c>
      <c r="N2798" s="5"/>
      <c r="O2798" s="5" t="s">
        <v>25</v>
      </c>
      <c r="P2798" s="5"/>
      <c r="Q2798" s="5" t="s">
        <v>21</v>
      </c>
      <c r="R2798" s="5" t="s">
        <v>21</v>
      </c>
      <c r="S2798" s="5">
        <v>72</v>
      </c>
      <c r="T2798" s="5" t="s">
        <v>22</v>
      </c>
      <c r="U2798" s="5" t="s">
        <v>23</v>
      </c>
      <c r="V2798" s="5" t="s">
        <v>24</v>
      </c>
      <c r="W2798" s="12">
        <v>322.5</v>
      </c>
      <c r="X2798" s="7" t="str">
        <f t="shared" si="176"/>
        <v>NP</v>
      </c>
      <c r="Y2798" s="5">
        <f t="shared" si="177"/>
        <v>209</v>
      </c>
      <c r="AI2798">
        <f>VLOOKUP(A2798,NP!$A:$B,2,FALSE)</f>
        <v>209</v>
      </c>
      <c r="AJ2798">
        <f t="shared" si="178"/>
        <v>209</v>
      </c>
      <c r="AK2798">
        <f>VLOOKUP(F2798,Kondition!$B$4:$AG$309,24,FALSE)*100</f>
        <v>35</v>
      </c>
      <c r="AL2798" t="e">
        <f t="shared" si="179"/>
        <v>#REF!</v>
      </c>
      <c r="AM2798">
        <v>19</v>
      </c>
    </row>
    <row r="2799" spans="1:39" x14ac:dyDescent="0.3">
      <c r="A2799" s="5">
        <v>10067767</v>
      </c>
      <c r="B2799" s="6">
        <v>5452000829917</v>
      </c>
      <c r="C2799" s="5" t="s">
        <v>76</v>
      </c>
      <c r="D2799" s="5" t="s">
        <v>1036</v>
      </c>
      <c r="E2799" s="12">
        <v>394.5</v>
      </c>
      <c r="F2799" s="5" t="s">
        <v>52</v>
      </c>
      <c r="G2799" s="5">
        <v>2754021</v>
      </c>
      <c r="H2799" s="36" t="s">
        <v>76</v>
      </c>
      <c r="I2799" s="5">
        <v>275</v>
      </c>
      <c r="J2799" s="5">
        <v>40</v>
      </c>
      <c r="K2799" s="5">
        <v>21</v>
      </c>
      <c r="L2799" s="5" t="s">
        <v>989</v>
      </c>
      <c r="M2799" s="5">
        <v>107</v>
      </c>
      <c r="N2799" s="5"/>
      <c r="O2799" s="5" t="s">
        <v>25</v>
      </c>
      <c r="P2799" s="5"/>
      <c r="Q2799" s="5" t="s">
        <v>21</v>
      </c>
      <c r="R2799" s="5" t="s">
        <v>21</v>
      </c>
      <c r="S2799" s="5">
        <v>73</v>
      </c>
      <c r="T2799" s="5" t="s">
        <v>22</v>
      </c>
      <c r="U2799" s="5" t="s">
        <v>23</v>
      </c>
      <c r="V2799" s="5" t="s">
        <v>24</v>
      </c>
      <c r="W2799" s="12">
        <v>394.5</v>
      </c>
      <c r="X2799" s="7" t="str">
        <f t="shared" si="176"/>
        <v>NP</v>
      </c>
      <c r="Y2799" s="5">
        <f t="shared" si="177"/>
        <v>248.5</v>
      </c>
      <c r="AI2799">
        <f>VLOOKUP(A2799,NP!$A:$B,2,FALSE)</f>
        <v>248.5</v>
      </c>
      <c r="AJ2799">
        <f t="shared" si="178"/>
        <v>248.5</v>
      </c>
      <c r="AK2799">
        <f>VLOOKUP(F2799,Kondition!$B$4:$AG$31,27,FALSE)*100</f>
        <v>35</v>
      </c>
      <c r="AL2799" t="e">
        <f t="shared" si="179"/>
        <v>#REF!</v>
      </c>
      <c r="AM2799">
        <v>19</v>
      </c>
    </row>
    <row r="2800" spans="1:39" x14ac:dyDescent="0.3">
      <c r="A2800" s="5">
        <v>10067768</v>
      </c>
      <c r="B2800" s="6">
        <v>5452000829870</v>
      </c>
      <c r="C2800" s="5" t="s">
        <v>76</v>
      </c>
      <c r="D2800" s="5" t="s">
        <v>1037</v>
      </c>
      <c r="E2800" s="12">
        <v>203</v>
      </c>
      <c r="F2800" s="5" t="s">
        <v>52</v>
      </c>
      <c r="G2800" s="5">
        <v>2154516</v>
      </c>
      <c r="H2800" s="36" t="s">
        <v>76</v>
      </c>
      <c r="I2800" s="5">
        <v>215</v>
      </c>
      <c r="J2800" s="5">
        <v>45</v>
      </c>
      <c r="K2800" s="5">
        <v>16</v>
      </c>
      <c r="L2800" s="5" t="s">
        <v>989</v>
      </c>
      <c r="M2800" s="5">
        <v>90</v>
      </c>
      <c r="N2800" s="5"/>
      <c r="O2800" s="5" t="s">
        <v>25</v>
      </c>
      <c r="P2800" s="5"/>
      <c r="Q2800" s="5" t="s">
        <v>26</v>
      </c>
      <c r="R2800" s="5" t="s">
        <v>27</v>
      </c>
      <c r="S2800" s="5">
        <v>71</v>
      </c>
      <c r="T2800" s="5" t="s">
        <v>22</v>
      </c>
      <c r="U2800" s="5" t="s">
        <v>23</v>
      </c>
      <c r="V2800" s="5" t="s">
        <v>24</v>
      </c>
      <c r="W2800" s="12">
        <v>203</v>
      </c>
      <c r="X2800" s="7">
        <f t="shared" si="176"/>
        <v>0.31</v>
      </c>
      <c r="Y2800" s="5">
        <f t="shared" si="177"/>
        <v>140.07</v>
      </c>
      <c r="AI2800" t="e">
        <f>VLOOKUP(A2800,NP!$A:$B,2,FALSE)</f>
        <v>#N/A</v>
      </c>
      <c r="AJ2800">
        <f t="shared" si="178"/>
        <v>0</v>
      </c>
      <c r="AK2800">
        <f>VLOOKUP(F2800,Kondition!$B$4:$AG$31,12,FALSE)*100</f>
        <v>31</v>
      </c>
      <c r="AL2800" t="e">
        <f t="shared" si="179"/>
        <v>#REF!</v>
      </c>
      <c r="AM2800">
        <v>16</v>
      </c>
    </row>
    <row r="2801" spans="1:39" x14ac:dyDescent="0.3">
      <c r="A2801" s="5">
        <v>10067769</v>
      </c>
      <c r="B2801" s="6">
        <v>5452000829863</v>
      </c>
      <c r="C2801" s="5" t="s">
        <v>76</v>
      </c>
      <c r="D2801" s="5" t="s">
        <v>1038</v>
      </c>
      <c r="E2801" s="12">
        <v>196.5</v>
      </c>
      <c r="F2801" s="5" t="s">
        <v>52</v>
      </c>
      <c r="G2801" s="5">
        <v>2154018</v>
      </c>
      <c r="H2801" s="36" t="s">
        <v>76</v>
      </c>
      <c r="I2801" s="5">
        <v>215</v>
      </c>
      <c r="J2801" s="5">
        <v>40</v>
      </c>
      <c r="K2801" s="5">
        <v>18</v>
      </c>
      <c r="L2801" s="5" t="s">
        <v>989</v>
      </c>
      <c r="M2801" s="5">
        <v>89</v>
      </c>
      <c r="N2801" s="5"/>
      <c r="O2801" s="5" t="s">
        <v>25</v>
      </c>
      <c r="P2801" s="5"/>
      <c r="Q2801" s="5" t="s">
        <v>26</v>
      </c>
      <c r="R2801" s="5" t="s">
        <v>27</v>
      </c>
      <c r="S2801" s="5">
        <v>72</v>
      </c>
      <c r="T2801" s="5" t="s">
        <v>22</v>
      </c>
      <c r="U2801" s="5" t="s">
        <v>23</v>
      </c>
      <c r="V2801" s="5" t="s">
        <v>24</v>
      </c>
      <c r="W2801" s="12">
        <v>196.5</v>
      </c>
      <c r="X2801" s="7">
        <f t="shared" si="176"/>
        <v>0.31</v>
      </c>
      <c r="Y2801" s="5">
        <f t="shared" si="177"/>
        <v>135.58499999999998</v>
      </c>
      <c r="AI2801" t="e">
        <f>VLOOKUP(A2801,NP!$A:$B,2,FALSE)</f>
        <v>#N/A</v>
      </c>
      <c r="AJ2801">
        <f t="shared" si="178"/>
        <v>0</v>
      </c>
      <c r="AK2801">
        <f>VLOOKUP(F2801,Kondition!$B$4:$AG$31,18,FALSE)*100</f>
        <v>31</v>
      </c>
      <c r="AL2801" t="e">
        <f t="shared" si="179"/>
        <v>#REF!</v>
      </c>
      <c r="AM2801">
        <v>17</v>
      </c>
    </row>
    <row r="2802" spans="1:39" x14ac:dyDescent="0.3">
      <c r="A2802" s="5">
        <v>10067770</v>
      </c>
      <c r="B2802" s="6">
        <v>5452000829597</v>
      </c>
      <c r="C2802" s="5" t="s">
        <v>76</v>
      </c>
      <c r="D2802" s="5" t="s">
        <v>1039</v>
      </c>
      <c r="E2802" s="12">
        <v>406</v>
      </c>
      <c r="F2802" s="5" t="s">
        <v>52</v>
      </c>
      <c r="G2802" s="5">
        <v>2953521</v>
      </c>
      <c r="H2802" s="36" t="s">
        <v>76</v>
      </c>
      <c r="I2802" s="5">
        <v>295</v>
      </c>
      <c r="J2802" s="5">
        <v>35</v>
      </c>
      <c r="K2802" s="5">
        <v>21</v>
      </c>
      <c r="L2802" s="5" t="s">
        <v>989</v>
      </c>
      <c r="M2802" s="5">
        <v>107</v>
      </c>
      <c r="N2802" s="5"/>
      <c r="O2802" s="5" t="s">
        <v>25</v>
      </c>
      <c r="P2802" s="5"/>
      <c r="Q2802" s="5" t="s">
        <v>21</v>
      </c>
      <c r="R2802" s="5" t="s">
        <v>27</v>
      </c>
      <c r="S2802" s="5">
        <v>73</v>
      </c>
      <c r="T2802" s="5" t="s">
        <v>22</v>
      </c>
      <c r="U2802" s="5" t="s">
        <v>23</v>
      </c>
      <c r="V2802" s="5" t="s">
        <v>24</v>
      </c>
      <c r="W2802" s="12">
        <v>406</v>
      </c>
      <c r="X2802" s="7" t="str">
        <f t="shared" si="176"/>
        <v>NP</v>
      </c>
      <c r="Y2802" s="5">
        <f t="shared" si="177"/>
        <v>254.5</v>
      </c>
      <c r="AI2802">
        <f>VLOOKUP(A2802,NP!$A:$B,2,FALSE)</f>
        <v>254.5</v>
      </c>
      <c r="AJ2802">
        <f t="shared" si="178"/>
        <v>254.5</v>
      </c>
      <c r="AK2802">
        <f>VLOOKUP(F2802,Kondition!$B$4:$AG$31,27,FALSE)*100</f>
        <v>35</v>
      </c>
      <c r="AL2802" t="e">
        <f t="shared" si="179"/>
        <v>#REF!</v>
      </c>
      <c r="AM2802">
        <v>19</v>
      </c>
    </row>
    <row r="2803" spans="1:39" x14ac:dyDescent="0.3">
      <c r="A2803" s="5">
        <v>10067771</v>
      </c>
      <c r="B2803" s="6">
        <v>5452000829849</v>
      </c>
      <c r="C2803" s="5" t="s">
        <v>76</v>
      </c>
      <c r="D2803" s="5" t="s">
        <v>1040</v>
      </c>
      <c r="E2803" s="12">
        <v>206</v>
      </c>
      <c r="F2803" s="5" t="s">
        <v>52</v>
      </c>
      <c r="G2803" s="5">
        <v>2055517</v>
      </c>
      <c r="H2803" s="36" t="s">
        <v>76</v>
      </c>
      <c r="I2803" s="5">
        <v>205</v>
      </c>
      <c r="J2803" s="5">
        <v>55</v>
      </c>
      <c r="K2803" s="5">
        <v>17</v>
      </c>
      <c r="L2803" s="5" t="s">
        <v>989</v>
      </c>
      <c r="M2803" s="5">
        <v>95</v>
      </c>
      <c r="N2803" s="5"/>
      <c r="O2803" s="5" t="s">
        <v>25</v>
      </c>
      <c r="P2803" s="5"/>
      <c r="Q2803" s="5" t="s">
        <v>21</v>
      </c>
      <c r="R2803" s="5" t="s">
        <v>27</v>
      </c>
      <c r="S2803" s="5">
        <v>71</v>
      </c>
      <c r="T2803" s="5" t="s">
        <v>22</v>
      </c>
      <c r="U2803" s="5" t="s">
        <v>23</v>
      </c>
      <c r="V2803" s="5" t="s">
        <v>24</v>
      </c>
      <c r="W2803" s="12">
        <v>206</v>
      </c>
      <c r="X2803" s="7">
        <f t="shared" si="176"/>
        <v>0.31</v>
      </c>
      <c r="Y2803" s="5">
        <f t="shared" si="177"/>
        <v>142.13999999999999</v>
      </c>
      <c r="AI2803" t="e">
        <f>VLOOKUP(A2803,NP!$A:$B,2,FALSE)</f>
        <v>#N/A</v>
      </c>
      <c r="AJ2803">
        <f t="shared" si="178"/>
        <v>0</v>
      </c>
      <c r="AK2803">
        <f>VLOOKUP(F2803,Kondition!$B$4:$AG$31,15,FALSE)*100</f>
        <v>31</v>
      </c>
      <c r="AL2803" t="e">
        <f t="shared" si="179"/>
        <v>#REF!</v>
      </c>
      <c r="AM2803">
        <v>17</v>
      </c>
    </row>
    <row r="2804" spans="1:39" x14ac:dyDescent="0.3">
      <c r="A2804" s="5">
        <v>10067772</v>
      </c>
      <c r="B2804" s="6">
        <v>5452000829993</v>
      </c>
      <c r="C2804" s="5" t="s">
        <v>76</v>
      </c>
      <c r="D2804" s="5" t="s">
        <v>1041</v>
      </c>
      <c r="E2804" s="12">
        <v>293.5</v>
      </c>
      <c r="F2804" s="5" t="s">
        <v>52</v>
      </c>
      <c r="G2804" s="5">
        <v>2553519</v>
      </c>
      <c r="H2804" s="36" t="s">
        <v>76</v>
      </c>
      <c r="I2804" s="5">
        <v>255</v>
      </c>
      <c r="J2804" s="5">
        <v>35</v>
      </c>
      <c r="K2804" s="5">
        <v>19</v>
      </c>
      <c r="L2804" s="5" t="s">
        <v>989</v>
      </c>
      <c r="M2804" s="5">
        <v>96</v>
      </c>
      <c r="N2804" s="5"/>
      <c r="O2804" s="5" t="s">
        <v>25</v>
      </c>
      <c r="P2804" s="5"/>
      <c r="Q2804" s="5" t="s">
        <v>26</v>
      </c>
      <c r="R2804" s="5" t="s">
        <v>27</v>
      </c>
      <c r="S2804" s="5">
        <v>71</v>
      </c>
      <c r="T2804" s="5" t="s">
        <v>22</v>
      </c>
      <c r="U2804" s="5" t="s">
        <v>23</v>
      </c>
      <c r="V2804" s="5" t="s">
        <v>24</v>
      </c>
      <c r="W2804" s="12">
        <v>293.5</v>
      </c>
      <c r="X2804" s="7">
        <f t="shared" si="176"/>
        <v>0.35</v>
      </c>
      <c r="Y2804" s="5">
        <f t="shared" si="177"/>
        <v>190.77500000000001</v>
      </c>
      <c r="AI2804" t="e">
        <f>VLOOKUP(A2804,NP!$A:$B,2,FALSE)</f>
        <v>#N/A</v>
      </c>
      <c r="AJ2804">
        <f t="shared" si="178"/>
        <v>0</v>
      </c>
      <c r="AK2804">
        <f>VLOOKUP(F2804,Kondition!$B$4:$AG$31,21,FALSE)*100</f>
        <v>35</v>
      </c>
      <c r="AL2804" t="e">
        <f t="shared" si="179"/>
        <v>#REF!</v>
      </c>
      <c r="AM2804">
        <v>19</v>
      </c>
    </row>
    <row r="2805" spans="1:39" x14ac:dyDescent="0.3">
      <c r="A2805" s="5">
        <v>10067774</v>
      </c>
      <c r="B2805" s="6">
        <v>5452000829788</v>
      </c>
      <c r="C2805" s="5" t="s">
        <v>76</v>
      </c>
      <c r="D2805" s="5" t="s">
        <v>1042</v>
      </c>
      <c r="E2805" s="12">
        <v>200</v>
      </c>
      <c r="F2805" s="5" t="s">
        <v>52</v>
      </c>
      <c r="G2805" s="5">
        <v>2155517</v>
      </c>
      <c r="H2805" s="36" t="s">
        <v>76</v>
      </c>
      <c r="I2805" s="5">
        <v>215</v>
      </c>
      <c r="J2805" s="5">
        <v>55</v>
      </c>
      <c r="K2805" s="5">
        <v>17</v>
      </c>
      <c r="L2805" s="5" t="s">
        <v>989</v>
      </c>
      <c r="M2805" s="5">
        <v>98</v>
      </c>
      <c r="N2805" s="5"/>
      <c r="O2805" s="5" t="s">
        <v>25</v>
      </c>
      <c r="P2805" s="5"/>
      <c r="Q2805" s="5" t="s">
        <v>21</v>
      </c>
      <c r="R2805" s="5" t="s">
        <v>27</v>
      </c>
      <c r="S2805" s="5">
        <v>71</v>
      </c>
      <c r="T2805" s="5" t="s">
        <v>22</v>
      </c>
      <c r="U2805" s="5" t="s">
        <v>23</v>
      </c>
      <c r="V2805" s="5" t="s">
        <v>24</v>
      </c>
      <c r="W2805" s="12">
        <v>200</v>
      </c>
      <c r="X2805" s="7">
        <f t="shared" si="176"/>
        <v>0.31</v>
      </c>
      <c r="Y2805" s="5">
        <f t="shared" si="177"/>
        <v>138</v>
      </c>
      <c r="AI2805" t="e">
        <f>VLOOKUP(A2805,NP!$A:$B,2,FALSE)</f>
        <v>#N/A</v>
      </c>
      <c r="AJ2805">
        <f t="shared" si="178"/>
        <v>0</v>
      </c>
      <c r="AK2805">
        <f>VLOOKUP(F2805,Kondition!$B$4:$AG$31,15,FALSE)*100</f>
        <v>31</v>
      </c>
      <c r="AL2805" t="e">
        <f t="shared" si="179"/>
        <v>#REF!</v>
      </c>
      <c r="AM2805">
        <v>17</v>
      </c>
    </row>
    <row r="2806" spans="1:39" x14ac:dyDescent="0.3">
      <c r="A2806" s="5">
        <v>10067775</v>
      </c>
      <c r="B2806" s="6">
        <v>5452000829771</v>
      </c>
      <c r="C2806" s="5" t="s">
        <v>76</v>
      </c>
      <c r="D2806" s="5" t="s">
        <v>1043</v>
      </c>
      <c r="E2806" s="12">
        <v>168</v>
      </c>
      <c r="F2806" s="5" t="s">
        <v>52</v>
      </c>
      <c r="G2806" s="5">
        <v>1955016</v>
      </c>
      <c r="H2806" s="36" t="s">
        <v>76</v>
      </c>
      <c r="I2806" s="5">
        <v>195</v>
      </c>
      <c r="J2806" s="5">
        <v>50</v>
      </c>
      <c r="K2806" s="5">
        <v>16</v>
      </c>
      <c r="L2806" s="5" t="s">
        <v>989</v>
      </c>
      <c r="M2806" s="5">
        <v>88</v>
      </c>
      <c r="N2806" s="5"/>
      <c r="O2806" s="5" t="s">
        <v>19</v>
      </c>
      <c r="P2806" s="5"/>
      <c r="Q2806" s="5" t="s">
        <v>26</v>
      </c>
      <c r="R2806" s="5" t="s">
        <v>27</v>
      </c>
      <c r="S2806" s="5">
        <v>71</v>
      </c>
      <c r="T2806" s="5" t="s">
        <v>22</v>
      </c>
      <c r="U2806" s="5" t="s">
        <v>23</v>
      </c>
      <c r="V2806" s="5" t="s">
        <v>24</v>
      </c>
      <c r="W2806" s="12">
        <v>168</v>
      </c>
      <c r="X2806" s="7">
        <f t="shared" si="176"/>
        <v>0.31</v>
      </c>
      <c r="Y2806" s="5">
        <f t="shared" si="177"/>
        <v>115.91999999999999</v>
      </c>
      <c r="AI2806" t="e">
        <f>VLOOKUP(A2806,NP!$A:$B,2,FALSE)</f>
        <v>#N/A</v>
      </c>
      <c r="AJ2806">
        <f t="shared" si="178"/>
        <v>0</v>
      </c>
      <c r="AK2806">
        <f>VLOOKUP(F2806,Kondition!$B$4:$AG$31,12,FALSE)*100</f>
        <v>31</v>
      </c>
      <c r="AL2806" t="e">
        <f t="shared" si="179"/>
        <v>#REF!</v>
      </c>
      <c r="AM2806">
        <v>16</v>
      </c>
    </row>
    <row r="2807" spans="1:39" x14ac:dyDescent="0.3">
      <c r="A2807" s="5">
        <v>10067777</v>
      </c>
      <c r="B2807" s="6">
        <v>5452000829764</v>
      </c>
      <c r="C2807" s="5" t="s">
        <v>76</v>
      </c>
      <c r="D2807" s="5" t="s">
        <v>1044</v>
      </c>
      <c r="E2807" s="12">
        <v>141</v>
      </c>
      <c r="F2807" s="5" t="s">
        <v>52</v>
      </c>
      <c r="G2807" s="5">
        <v>1954516</v>
      </c>
      <c r="H2807" s="36" t="s">
        <v>76</v>
      </c>
      <c r="I2807" s="5">
        <v>195</v>
      </c>
      <c r="J2807" s="5">
        <v>45</v>
      </c>
      <c r="K2807" s="5">
        <v>16</v>
      </c>
      <c r="L2807" s="5" t="s">
        <v>989</v>
      </c>
      <c r="M2807" s="5">
        <v>84</v>
      </c>
      <c r="N2807" s="5"/>
      <c r="O2807" s="5" t="s">
        <v>25</v>
      </c>
      <c r="P2807" s="5"/>
      <c r="Q2807" s="5" t="s">
        <v>20</v>
      </c>
      <c r="R2807" s="5" t="s">
        <v>27</v>
      </c>
      <c r="S2807" s="5">
        <v>71</v>
      </c>
      <c r="T2807" s="5" t="s">
        <v>22</v>
      </c>
      <c r="U2807" s="5" t="s">
        <v>23</v>
      </c>
      <c r="V2807" s="5" t="s">
        <v>24</v>
      </c>
      <c r="W2807" s="12">
        <v>141</v>
      </c>
      <c r="X2807" s="7">
        <f t="shared" si="176"/>
        <v>0.31</v>
      </c>
      <c r="Y2807" s="5">
        <f t="shared" si="177"/>
        <v>97.289999999999992</v>
      </c>
      <c r="AI2807" t="e">
        <f>VLOOKUP(A2807,NP!$A:$B,2,FALSE)</f>
        <v>#N/A</v>
      </c>
      <c r="AJ2807">
        <f t="shared" si="178"/>
        <v>0</v>
      </c>
      <c r="AK2807">
        <f>VLOOKUP(F2807,Kondition!$B$4:$AG$31,12,FALSE)*100</f>
        <v>31</v>
      </c>
      <c r="AL2807" t="e">
        <f t="shared" si="179"/>
        <v>#REF!</v>
      </c>
      <c r="AM2807">
        <v>16</v>
      </c>
    </row>
    <row r="2808" spans="1:39" x14ac:dyDescent="0.3">
      <c r="A2808" s="5">
        <v>10067778</v>
      </c>
      <c r="B2808" s="6">
        <v>5452000829757</v>
      </c>
      <c r="C2808" s="5" t="s">
        <v>76</v>
      </c>
      <c r="D2808" s="5" t="s">
        <v>1045</v>
      </c>
      <c r="E2808" s="12">
        <v>159</v>
      </c>
      <c r="F2808" s="5" t="s">
        <v>52</v>
      </c>
      <c r="G2808" s="5">
        <v>2055516</v>
      </c>
      <c r="H2808" s="36" t="s">
        <v>76</v>
      </c>
      <c r="I2808" s="5">
        <v>205</v>
      </c>
      <c r="J2808" s="5">
        <v>55</v>
      </c>
      <c r="K2808" s="5">
        <v>16</v>
      </c>
      <c r="L2808" s="5" t="s">
        <v>989</v>
      </c>
      <c r="M2808" s="5">
        <v>94</v>
      </c>
      <c r="N2808" s="5"/>
      <c r="O2808" s="5" t="s">
        <v>25</v>
      </c>
      <c r="P2808" s="5"/>
      <c r="Q2808" s="5" t="s">
        <v>21</v>
      </c>
      <c r="R2808" s="5" t="s">
        <v>27</v>
      </c>
      <c r="S2808" s="5">
        <v>71</v>
      </c>
      <c r="T2808" s="5" t="s">
        <v>22</v>
      </c>
      <c r="U2808" s="5" t="s">
        <v>23</v>
      </c>
      <c r="V2808" s="5" t="s">
        <v>24</v>
      </c>
      <c r="W2808" s="12">
        <v>159</v>
      </c>
      <c r="X2808" s="7">
        <f t="shared" si="176"/>
        <v>0.31</v>
      </c>
      <c r="Y2808" s="5">
        <f t="shared" si="177"/>
        <v>109.71</v>
      </c>
      <c r="AI2808" t="e">
        <f>VLOOKUP(A2808,NP!$A:$B,2,FALSE)</f>
        <v>#N/A</v>
      </c>
      <c r="AJ2808">
        <f t="shared" si="178"/>
        <v>0</v>
      </c>
      <c r="AK2808">
        <f>VLOOKUP(F2808,Kondition!$B$4:$AG$31,12,FALSE)*100</f>
        <v>31</v>
      </c>
      <c r="AL2808" t="e">
        <f t="shared" si="179"/>
        <v>#REF!</v>
      </c>
      <c r="AM2808">
        <v>16</v>
      </c>
    </row>
    <row r="2809" spans="1:39" x14ac:dyDescent="0.3">
      <c r="A2809" s="5">
        <v>10067779</v>
      </c>
      <c r="B2809" s="6">
        <v>5452000829740</v>
      </c>
      <c r="C2809" s="5" t="s">
        <v>76</v>
      </c>
      <c r="D2809" s="5" t="s">
        <v>1046</v>
      </c>
      <c r="E2809" s="12">
        <v>180.5</v>
      </c>
      <c r="F2809" s="5" t="s">
        <v>52</v>
      </c>
      <c r="G2809" s="5">
        <v>2055017</v>
      </c>
      <c r="H2809" s="36" t="s">
        <v>76</v>
      </c>
      <c r="I2809" s="5">
        <v>205</v>
      </c>
      <c r="J2809" s="5">
        <v>50</v>
      </c>
      <c r="K2809" s="5">
        <v>17</v>
      </c>
      <c r="L2809" s="5" t="s">
        <v>989</v>
      </c>
      <c r="M2809" s="5">
        <v>93</v>
      </c>
      <c r="N2809" s="5"/>
      <c r="O2809" s="5" t="s">
        <v>25</v>
      </c>
      <c r="P2809" s="5"/>
      <c r="Q2809" s="5" t="s">
        <v>21</v>
      </c>
      <c r="R2809" s="5" t="s">
        <v>21</v>
      </c>
      <c r="S2809" s="5">
        <v>71</v>
      </c>
      <c r="T2809" s="5" t="s">
        <v>22</v>
      </c>
      <c r="U2809" s="5" t="s">
        <v>23</v>
      </c>
      <c r="V2809" s="5" t="s">
        <v>24</v>
      </c>
      <c r="W2809" s="12">
        <v>180.5</v>
      </c>
      <c r="X2809" s="7">
        <f t="shared" si="176"/>
        <v>0.31</v>
      </c>
      <c r="Y2809" s="5">
        <f t="shared" si="177"/>
        <v>124.54499999999999</v>
      </c>
      <c r="AI2809" t="e">
        <f>VLOOKUP(A2809,NP!$A:$B,2,FALSE)</f>
        <v>#N/A</v>
      </c>
      <c r="AJ2809">
        <f t="shared" si="178"/>
        <v>0</v>
      </c>
      <c r="AK2809">
        <f>VLOOKUP(F2809,Kondition!$B$4:$AG$31,15,FALSE)*100</f>
        <v>31</v>
      </c>
      <c r="AL2809" t="e">
        <f t="shared" si="179"/>
        <v>#REF!</v>
      </c>
      <c r="AM2809">
        <v>17</v>
      </c>
    </row>
    <row r="2810" spans="1:39" x14ac:dyDescent="0.3">
      <c r="A2810" s="5">
        <v>10067780</v>
      </c>
      <c r="B2810" s="6">
        <v>5452000829733</v>
      </c>
      <c r="C2810" s="5" t="s">
        <v>76</v>
      </c>
      <c r="D2810" s="5" t="s">
        <v>1047</v>
      </c>
      <c r="E2810" s="12">
        <v>171</v>
      </c>
      <c r="F2810" s="5" t="s">
        <v>52</v>
      </c>
      <c r="G2810" s="5">
        <v>2055017</v>
      </c>
      <c r="H2810" s="36" t="s">
        <v>76</v>
      </c>
      <c r="I2810" s="5">
        <v>205</v>
      </c>
      <c r="J2810" s="5">
        <v>50</v>
      </c>
      <c r="K2810" s="5">
        <v>17</v>
      </c>
      <c r="L2810" s="5" t="s">
        <v>989</v>
      </c>
      <c r="M2810" s="5">
        <v>93</v>
      </c>
      <c r="N2810" s="5"/>
      <c r="O2810" s="5" t="s">
        <v>19</v>
      </c>
      <c r="P2810" s="5"/>
      <c r="Q2810" s="5" t="s">
        <v>21</v>
      </c>
      <c r="R2810" s="5" t="s">
        <v>21</v>
      </c>
      <c r="S2810" s="5">
        <v>71</v>
      </c>
      <c r="T2810" s="5" t="s">
        <v>22</v>
      </c>
      <c r="U2810" s="5" t="s">
        <v>23</v>
      </c>
      <c r="V2810" s="5" t="s">
        <v>24</v>
      </c>
      <c r="W2810" s="12">
        <v>171</v>
      </c>
      <c r="X2810" s="7">
        <f t="shared" si="176"/>
        <v>0.31</v>
      </c>
      <c r="Y2810" s="5">
        <f t="shared" si="177"/>
        <v>117.99</v>
      </c>
      <c r="AI2810" t="e">
        <f>VLOOKUP(A2810,NP!$A:$B,2,FALSE)</f>
        <v>#N/A</v>
      </c>
      <c r="AJ2810">
        <f t="shared" si="178"/>
        <v>0</v>
      </c>
      <c r="AK2810">
        <f>VLOOKUP(F2810,Kondition!$B$4:$AG$31,15,FALSE)*100</f>
        <v>31</v>
      </c>
      <c r="AL2810" t="e">
        <f t="shared" si="179"/>
        <v>#REF!</v>
      </c>
      <c r="AM2810">
        <v>17</v>
      </c>
    </row>
    <row r="2811" spans="1:39" x14ac:dyDescent="0.3">
      <c r="A2811" s="5">
        <v>10067781</v>
      </c>
      <c r="B2811" s="6">
        <v>5452000829726</v>
      </c>
      <c r="C2811" s="5" t="s">
        <v>76</v>
      </c>
      <c r="D2811" s="5" t="s">
        <v>1048</v>
      </c>
      <c r="E2811" s="12">
        <v>192</v>
      </c>
      <c r="F2811" s="5" t="s">
        <v>52</v>
      </c>
      <c r="G2811" s="5">
        <v>1955520</v>
      </c>
      <c r="H2811" s="36" t="s">
        <v>76</v>
      </c>
      <c r="I2811" s="5">
        <v>195</v>
      </c>
      <c r="J2811" s="5">
        <v>55</v>
      </c>
      <c r="K2811" s="5">
        <v>20</v>
      </c>
      <c r="L2811" s="5" t="s">
        <v>989</v>
      </c>
      <c r="M2811" s="5">
        <v>95</v>
      </c>
      <c r="N2811" s="5"/>
      <c r="O2811" s="5" t="s">
        <v>19</v>
      </c>
      <c r="P2811" s="5"/>
      <c r="Q2811" s="5" t="s">
        <v>21</v>
      </c>
      <c r="R2811" s="5" t="s">
        <v>21</v>
      </c>
      <c r="S2811" s="5">
        <v>70</v>
      </c>
      <c r="T2811" s="5" t="s">
        <v>22</v>
      </c>
      <c r="U2811" s="5" t="s">
        <v>23</v>
      </c>
      <c r="V2811" s="5" t="s">
        <v>24</v>
      </c>
      <c r="W2811" s="12">
        <v>192</v>
      </c>
      <c r="X2811" s="7">
        <f t="shared" si="176"/>
        <v>0.35</v>
      </c>
      <c r="Y2811" s="5">
        <f t="shared" si="177"/>
        <v>124.80000000000001</v>
      </c>
      <c r="AI2811" t="e">
        <f>VLOOKUP(A2811,NP!$A:$B,2,FALSE)</f>
        <v>#N/A</v>
      </c>
      <c r="AJ2811">
        <f t="shared" si="178"/>
        <v>0</v>
      </c>
      <c r="AK2811">
        <f>VLOOKUP(F2811,Kondition!$B$4:$AG$309,24,FALSE)*100</f>
        <v>35</v>
      </c>
      <c r="AL2811" t="e">
        <f t="shared" si="179"/>
        <v>#REF!</v>
      </c>
      <c r="AM2811">
        <v>19</v>
      </c>
    </row>
    <row r="2812" spans="1:39" x14ac:dyDescent="0.3">
      <c r="A2812" s="5">
        <v>10067782</v>
      </c>
      <c r="B2812" s="6">
        <v>5452000829856</v>
      </c>
      <c r="C2812" s="5" t="s">
        <v>76</v>
      </c>
      <c r="D2812" s="5" t="s">
        <v>1049</v>
      </c>
      <c r="E2812" s="12">
        <v>206.5</v>
      </c>
      <c r="F2812" s="5" t="s">
        <v>52</v>
      </c>
      <c r="G2812" s="5">
        <v>2154017</v>
      </c>
      <c r="H2812" s="36" t="s">
        <v>76</v>
      </c>
      <c r="I2812" s="5">
        <v>215</v>
      </c>
      <c r="J2812" s="5">
        <v>40</v>
      </c>
      <c r="K2812" s="5">
        <v>17</v>
      </c>
      <c r="L2812" s="5" t="s">
        <v>989</v>
      </c>
      <c r="M2812" s="5">
        <v>87</v>
      </c>
      <c r="N2812" s="5"/>
      <c r="O2812" s="5" t="s">
        <v>25</v>
      </c>
      <c r="P2812" s="5"/>
      <c r="Q2812" s="5" t="s">
        <v>26</v>
      </c>
      <c r="R2812" s="5" t="s">
        <v>27</v>
      </c>
      <c r="S2812" s="5">
        <v>71</v>
      </c>
      <c r="T2812" s="5" t="s">
        <v>22</v>
      </c>
      <c r="U2812" s="5" t="s">
        <v>23</v>
      </c>
      <c r="V2812" s="5" t="s">
        <v>24</v>
      </c>
      <c r="W2812" s="12">
        <v>206.5</v>
      </c>
      <c r="X2812" s="7">
        <f t="shared" si="176"/>
        <v>0.31</v>
      </c>
      <c r="Y2812" s="5">
        <f t="shared" si="177"/>
        <v>142.48499999999999</v>
      </c>
      <c r="AI2812" t="e">
        <f>VLOOKUP(A2812,NP!$A:$B,2,FALSE)</f>
        <v>#N/A</v>
      </c>
      <c r="AJ2812">
        <f t="shared" si="178"/>
        <v>0</v>
      </c>
      <c r="AK2812">
        <f>VLOOKUP(F2812,Kondition!$B$4:$AG$31,15,FALSE)*100</f>
        <v>31</v>
      </c>
      <c r="AL2812" t="e">
        <f t="shared" si="179"/>
        <v>#REF!</v>
      </c>
      <c r="AM2812">
        <v>17</v>
      </c>
    </row>
    <row r="2813" spans="1:39" x14ac:dyDescent="0.3">
      <c r="A2813" s="5">
        <v>10067783</v>
      </c>
      <c r="B2813" s="6">
        <v>4038526031617</v>
      </c>
      <c r="C2813" s="5" t="s">
        <v>76</v>
      </c>
      <c r="D2813" s="5" t="s">
        <v>1050</v>
      </c>
      <c r="E2813" s="12">
        <v>134.5</v>
      </c>
      <c r="F2813" s="5" t="s">
        <v>52</v>
      </c>
      <c r="G2813" s="5">
        <v>2055516</v>
      </c>
      <c r="H2813" s="36" t="s">
        <v>76</v>
      </c>
      <c r="I2813" s="5">
        <v>205</v>
      </c>
      <c r="J2813" s="5">
        <v>55</v>
      </c>
      <c r="K2813" s="5">
        <v>16</v>
      </c>
      <c r="L2813" s="5" t="s">
        <v>765</v>
      </c>
      <c r="M2813" s="5">
        <v>94</v>
      </c>
      <c r="N2813" s="5"/>
      <c r="O2813" s="5" t="s">
        <v>19</v>
      </c>
      <c r="P2813" s="5"/>
      <c r="Q2813" s="5" t="s">
        <v>26</v>
      </c>
      <c r="R2813" s="5" t="s">
        <v>21</v>
      </c>
      <c r="S2813" s="5">
        <v>71</v>
      </c>
      <c r="T2813" s="5" t="s">
        <v>22</v>
      </c>
      <c r="U2813" s="5" t="s">
        <v>23</v>
      </c>
      <c r="V2813" s="5" t="s">
        <v>24</v>
      </c>
      <c r="W2813" s="12">
        <v>134.5</v>
      </c>
      <c r="X2813" s="7">
        <f t="shared" si="176"/>
        <v>0.31</v>
      </c>
      <c r="Y2813" s="5">
        <f t="shared" si="177"/>
        <v>92.804999999999993</v>
      </c>
      <c r="AI2813" t="e">
        <f>VLOOKUP(A2813,NP!$A:$B,2,FALSE)</f>
        <v>#N/A</v>
      </c>
      <c r="AJ2813">
        <f t="shared" si="178"/>
        <v>0</v>
      </c>
      <c r="AK2813">
        <f>VLOOKUP(F2813,Kondition!$B$4:$AG$31,12,FALSE)*100</f>
        <v>31</v>
      </c>
      <c r="AL2813" t="e">
        <f t="shared" si="179"/>
        <v>#REF!</v>
      </c>
      <c r="AM2813">
        <v>16</v>
      </c>
    </row>
    <row r="2814" spans="1:39" x14ac:dyDescent="0.3">
      <c r="A2814" s="5">
        <v>10067784</v>
      </c>
      <c r="B2814" s="6">
        <v>5452000819277</v>
      </c>
      <c r="C2814" s="5" t="s">
        <v>76</v>
      </c>
      <c r="D2814" s="5" t="s">
        <v>1051</v>
      </c>
      <c r="E2814" s="12">
        <v>217</v>
      </c>
      <c r="F2814" s="5" t="s">
        <v>52</v>
      </c>
      <c r="G2814" s="5">
        <v>2155518</v>
      </c>
      <c r="H2814" s="36" t="s">
        <v>76</v>
      </c>
      <c r="I2814" s="5">
        <v>215</v>
      </c>
      <c r="J2814" s="5">
        <v>55</v>
      </c>
      <c r="K2814" s="5">
        <v>18</v>
      </c>
      <c r="L2814" s="5" t="s">
        <v>894</v>
      </c>
      <c r="M2814" s="5">
        <v>95</v>
      </c>
      <c r="N2814" s="5"/>
      <c r="O2814" s="5" t="s">
        <v>33</v>
      </c>
      <c r="P2814" s="5"/>
      <c r="Q2814" s="5" t="s">
        <v>21</v>
      </c>
      <c r="R2814" s="5" t="s">
        <v>27</v>
      </c>
      <c r="S2814" s="5">
        <v>69</v>
      </c>
      <c r="T2814" s="5" t="s">
        <v>35</v>
      </c>
      <c r="U2814" s="5" t="s">
        <v>23</v>
      </c>
      <c r="V2814" s="5" t="s">
        <v>24</v>
      </c>
      <c r="W2814" s="12">
        <v>217</v>
      </c>
      <c r="X2814" s="7">
        <f t="shared" si="176"/>
        <v>0.31</v>
      </c>
      <c r="Y2814" s="5">
        <f t="shared" si="177"/>
        <v>149.72999999999999</v>
      </c>
      <c r="AI2814" t="e">
        <f>VLOOKUP(A2814,NP!$A:$B,2,FALSE)</f>
        <v>#N/A</v>
      </c>
      <c r="AJ2814">
        <f t="shared" si="178"/>
        <v>0</v>
      </c>
      <c r="AK2814">
        <f>VLOOKUP(F2814,Kondition!$B$4:$AG$31,18,FALSE)*100</f>
        <v>31</v>
      </c>
      <c r="AL2814" t="e">
        <f t="shared" si="179"/>
        <v>#REF!</v>
      </c>
      <c r="AM2814">
        <v>17</v>
      </c>
    </row>
    <row r="2815" spans="1:39" x14ac:dyDescent="0.3">
      <c r="A2815" s="5">
        <v>10067785</v>
      </c>
      <c r="B2815" s="6">
        <v>5452000809087</v>
      </c>
      <c r="C2815" s="5" t="s">
        <v>76</v>
      </c>
      <c r="D2815" s="5" t="s">
        <v>1052</v>
      </c>
      <c r="E2815" s="12">
        <v>238.5</v>
      </c>
      <c r="F2815" s="5" t="s">
        <v>52</v>
      </c>
      <c r="G2815" s="5">
        <v>2155518</v>
      </c>
      <c r="H2815" s="36" t="s">
        <v>76</v>
      </c>
      <c r="I2815" s="5">
        <v>215</v>
      </c>
      <c r="J2815" s="5">
        <v>55</v>
      </c>
      <c r="K2815" s="5">
        <v>18</v>
      </c>
      <c r="L2815" s="5" t="s">
        <v>1053</v>
      </c>
      <c r="M2815" s="5">
        <v>95</v>
      </c>
      <c r="N2815" s="5"/>
      <c r="O2815" s="5" t="s">
        <v>33</v>
      </c>
      <c r="P2815" s="5"/>
      <c r="Q2815" s="5" t="s">
        <v>21</v>
      </c>
      <c r="R2815" s="5" t="s">
        <v>27</v>
      </c>
      <c r="S2815" s="5">
        <v>69</v>
      </c>
      <c r="T2815" s="5" t="s">
        <v>35</v>
      </c>
      <c r="U2815" s="5" t="s">
        <v>23</v>
      </c>
      <c r="V2815" s="5" t="s">
        <v>24</v>
      </c>
      <c r="W2815" s="12">
        <v>238.5</v>
      </c>
      <c r="X2815" s="7" t="str">
        <f t="shared" si="176"/>
        <v>NP</v>
      </c>
      <c r="Y2815" s="5">
        <f t="shared" si="177"/>
        <v>164</v>
      </c>
      <c r="AI2815">
        <f>VLOOKUP(A2815,NP!$A:$B,2,FALSE)</f>
        <v>164</v>
      </c>
      <c r="AJ2815">
        <f t="shared" si="178"/>
        <v>164</v>
      </c>
      <c r="AK2815">
        <f>VLOOKUP(F2815,Kondition!$B$4:$AG$31,18,FALSE)*100</f>
        <v>31</v>
      </c>
      <c r="AL2815" t="e">
        <f t="shared" si="179"/>
        <v>#REF!</v>
      </c>
      <c r="AM2815">
        <v>17</v>
      </c>
    </row>
    <row r="2816" spans="1:39" x14ac:dyDescent="0.3">
      <c r="A2816" s="5">
        <v>10392101</v>
      </c>
      <c r="B2816" s="6">
        <v>8808563337517</v>
      </c>
      <c r="C2816" s="5" t="s">
        <v>77</v>
      </c>
      <c r="D2816" s="5" t="s">
        <v>3085</v>
      </c>
      <c r="E2816" s="12">
        <v>215</v>
      </c>
      <c r="F2816" s="5" t="s">
        <v>69</v>
      </c>
      <c r="G2816" s="5">
        <v>2455018</v>
      </c>
      <c r="H2816" s="36" t="s">
        <v>77</v>
      </c>
      <c r="I2816" s="5">
        <v>245</v>
      </c>
      <c r="J2816" s="5">
        <v>50</v>
      </c>
      <c r="K2816" s="5">
        <v>18</v>
      </c>
      <c r="L2816" s="5" t="s">
        <v>3073</v>
      </c>
      <c r="M2816" s="5">
        <v>100</v>
      </c>
      <c r="N2816" s="5"/>
      <c r="O2816" s="5" t="s">
        <v>19</v>
      </c>
      <c r="P2816" s="5" t="s">
        <v>70</v>
      </c>
      <c r="Q2816" s="5" t="s">
        <v>26</v>
      </c>
      <c r="R2816" s="5" t="s">
        <v>27</v>
      </c>
      <c r="S2816" s="5">
        <v>72</v>
      </c>
      <c r="T2816" s="5" t="s">
        <v>22</v>
      </c>
      <c r="U2816" s="5" t="s">
        <v>23</v>
      </c>
      <c r="V2816" s="5" t="s">
        <v>24</v>
      </c>
      <c r="W2816" s="12">
        <v>215</v>
      </c>
      <c r="X2816" s="7" t="str">
        <f t="shared" si="176"/>
        <v>NP</v>
      </c>
      <c r="Y2816" s="5">
        <f t="shared" si="177"/>
        <v>144.5</v>
      </c>
      <c r="AI2816">
        <f>VLOOKUP(A2816,NP!$A:$B,2,FALSE)</f>
        <v>144.5</v>
      </c>
      <c r="AJ2816">
        <f t="shared" si="178"/>
        <v>144.5</v>
      </c>
      <c r="AK2816">
        <f>VLOOKUP(F2816,Kondition!$B$4:$AG$31,18,FALSE)*100</f>
        <v>25</v>
      </c>
      <c r="AL2816" t="e">
        <f t="shared" si="179"/>
        <v>#REF!</v>
      </c>
      <c r="AM2816">
        <v>17</v>
      </c>
    </row>
    <row r="2817" spans="1:39" x14ac:dyDescent="0.3">
      <c r="A2817" s="5">
        <v>10067786</v>
      </c>
      <c r="B2817" s="6">
        <v>5452000744258</v>
      </c>
      <c r="C2817" s="5" t="s">
        <v>76</v>
      </c>
      <c r="D2817" s="5" t="s">
        <v>1054</v>
      </c>
      <c r="E2817" s="12">
        <v>326</v>
      </c>
      <c r="F2817" s="5" t="s">
        <v>52</v>
      </c>
      <c r="G2817" s="5">
        <v>2454520</v>
      </c>
      <c r="H2817" s="36" t="s">
        <v>76</v>
      </c>
      <c r="I2817" s="5">
        <v>245</v>
      </c>
      <c r="J2817" s="5">
        <v>45</v>
      </c>
      <c r="K2817" s="5">
        <v>20</v>
      </c>
      <c r="L2817" s="5" t="s">
        <v>894</v>
      </c>
      <c r="M2817" s="5">
        <v>103</v>
      </c>
      <c r="N2817" s="5"/>
      <c r="O2817" s="5" t="s">
        <v>25</v>
      </c>
      <c r="P2817" s="5"/>
      <c r="Q2817" s="5" t="s">
        <v>21</v>
      </c>
      <c r="R2817" s="5" t="s">
        <v>21</v>
      </c>
      <c r="S2817" s="5">
        <v>71</v>
      </c>
      <c r="T2817" s="5" t="s">
        <v>22</v>
      </c>
      <c r="U2817" s="5" t="s">
        <v>23</v>
      </c>
      <c r="V2817" s="5" t="s">
        <v>24</v>
      </c>
      <c r="W2817" s="12">
        <v>326</v>
      </c>
      <c r="X2817" s="7" t="str">
        <f t="shared" si="176"/>
        <v>NP</v>
      </c>
      <c r="Y2817" s="5">
        <f t="shared" si="177"/>
        <v>211.5</v>
      </c>
      <c r="AI2817">
        <f>VLOOKUP(A2817,NP!$A:$B,2,FALSE)</f>
        <v>211.5</v>
      </c>
      <c r="AJ2817">
        <f t="shared" si="178"/>
        <v>211.5</v>
      </c>
      <c r="AK2817">
        <f>VLOOKUP(F2817,Kondition!$B$4:$AG$309,24,FALSE)*100</f>
        <v>35</v>
      </c>
      <c r="AL2817" t="e">
        <f t="shared" si="179"/>
        <v>#REF!</v>
      </c>
      <c r="AM2817">
        <v>19</v>
      </c>
    </row>
    <row r="2818" spans="1:39" x14ac:dyDescent="0.3">
      <c r="A2818" s="5">
        <v>10067787</v>
      </c>
      <c r="B2818" s="6">
        <v>5452000744265</v>
      </c>
      <c r="C2818" s="5" t="s">
        <v>76</v>
      </c>
      <c r="D2818" s="5" t="s">
        <v>1055</v>
      </c>
      <c r="E2818" s="12">
        <v>376</v>
      </c>
      <c r="F2818" s="5" t="s">
        <v>52</v>
      </c>
      <c r="G2818" s="5">
        <v>2854020</v>
      </c>
      <c r="H2818" s="36" t="s">
        <v>76</v>
      </c>
      <c r="I2818" s="5">
        <v>285</v>
      </c>
      <c r="J2818" s="5">
        <v>40</v>
      </c>
      <c r="K2818" s="5">
        <v>20</v>
      </c>
      <c r="L2818" s="5" t="s">
        <v>894</v>
      </c>
      <c r="M2818" s="5">
        <v>108</v>
      </c>
      <c r="N2818" s="5"/>
      <c r="O2818" s="5" t="s">
        <v>25</v>
      </c>
      <c r="P2818" s="5"/>
      <c r="Q2818" s="5" t="s">
        <v>21</v>
      </c>
      <c r="R2818" s="5" t="s">
        <v>21</v>
      </c>
      <c r="S2818" s="5">
        <v>74</v>
      </c>
      <c r="T2818" s="5" t="s">
        <v>22</v>
      </c>
      <c r="U2818" s="5" t="s">
        <v>23</v>
      </c>
      <c r="V2818" s="5" t="s">
        <v>24</v>
      </c>
      <c r="W2818" s="12">
        <v>376</v>
      </c>
      <c r="X2818" s="7" t="str">
        <f t="shared" si="176"/>
        <v>NP</v>
      </c>
      <c r="Y2818" s="5">
        <f t="shared" si="177"/>
        <v>238.5</v>
      </c>
      <c r="AI2818">
        <f>VLOOKUP(A2818,NP!$A:$B,2,FALSE)</f>
        <v>238.5</v>
      </c>
      <c r="AJ2818">
        <f t="shared" si="178"/>
        <v>238.5</v>
      </c>
      <c r="AK2818">
        <f>VLOOKUP(F2818,Kondition!$B$4:$AG$309,24,FALSE)*100</f>
        <v>35</v>
      </c>
      <c r="AL2818" t="e">
        <f t="shared" si="179"/>
        <v>#REF!</v>
      </c>
      <c r="AM2818">
        <v>19</v>
      </c>
    </row>
    <row r="2819" spans="1:39" x14ac:dyDescent="0.3">
      <c r="A2819" s="5">
        <v>10067788</v>
      </c>
      <c r="B2819" s="6">
        <v>5452000804563</v>
      </c>
      <c r="C2819" s="5" t="s">
        <v>76</v>
      </c>
      <c r="D2819" s="5" t="s">
        <v>1056</v>
      </c>
      <c r="E2819" s="12">
        <v>578</v>
      </c>
      <c r="F2819" s="5" t="s">
        <v>52</v>
      </c>
      <c r="G2819" s="5">
        <v>3053021</v>
      </c>
      <c r="H2819" s="36" t="s">
        <v>76</v>
      </c>
      <c r="I2819" s="5">
        <v>305</v>
      </c>
      <c r="J2819" s="5">
        <v>30</v>
      </c>
      <c r="K2819" s="5">
        <v>21</v>
      </c>
      <c r="L2819" s="5" t="s">
        <v>894</v>
      </c>
      <c r="M2819" s="5">
        <v>104</v>
      </c>
      <c r="N2819" s="5"/>
      <c r="O2819" s="5" t="s">
        <v>25</v>
      </c>
      <c r="P2819" s="5"/>
      <c r="Q2819" s="5" t="s">
        <v>26</v>
      </c>
      <c r="R2819" s="5" t="s">
        <v>21</v>
      </c>
      <c r="S2819" s="5">
        <v>72</v>
      </c>
      <c r="T2819" s="5" t="s">
        <v>35</v>
      </c>
      <c r="U2819" s="5" t="s">
        <v>23</v>
      </c>
      <c r="V2819" s="5" t="s">
        <v>24</v>
      </c>
      <c r="W2819" s="12">
        <v>578</v>
      </c>
      <c r="X2819" s="7" t="str">
        <f t="shared" si="176"/>
        <v>NP</v>
      </c>
      <c r="Y2819" s="5">
        <f t="shared" si="177"/>
        <v>347.5</v>
      </c>
      <c r="AI2819">
        <f>VLOOKUP(A2819,NP!$A:$B,2,FALSE)</f>
        <v>347.5</v>
      </c>
      <c r="AJ2819">
        <f t="shared" si="178"/>
        <v>347.5</v>
      </c>
      <c r="AK2819">
        <f>VLOOKUP(F2819,Kondition!$B$4:$AG$31,27,FALSE)*100</f>
        <v>35</v>
      </c>
      <c r="AL2819" t="e">
        <f t="shared" si="179"/>
        <v>#REF!</v>
      </c>
      <c r="AM2819">
        <v>19</v>
      </c>
    </row>
    <row r="2820" spans="1:39" x14ac:dyDescent="0.3">
      <c r="A2820" s="5">
        <v>10067866</v>
      </c>
      <c r="B2820" s="6">
        <v>5452000830050</v>
      </c>
      <c r="C2820" s="5" t="s">
        <v>76</v>
      </c>
      <c r="D2820" s="5" t="s">
        <v>1057</v>
      </c>
      <c r="E2820" s="12">
        <v>224.5</v>
      </c>
      <c r="F2820" s="5" t="s">
        <v>52</v>
      </c>
      <c r="G2820" s="5">
        <v>2454018</v>
      </c>
      <c r="H2820" s="36" t="s">
        <v>76</v>
      </c>
      <c r="I2820" s="5">
        <v>245</v>
      </c>
      <c r="J2820" s="5">
        <v>40</v>
      </c>
      <c r="K2820" s="5">
        <v>18</v>
      </c>
      <c r="L2820" s="5" t="s">
        <v>989</v>
      </c>
      <c r="M2820" s="5">
        <v>97</v>
      </c>
      <c r="N2820" s="5"/>
      <c r="O2820" s="5" t="s">
        <v>29</v>
      </c>
      <c r="P2820" s="5"/>
      <c r="Q2820" s="5" t="s">
        <v>26</v>
      </c>
      <c r="R2820" s="5" t="s">
        <v>21</v>
      </c>
      <c r="S2820" s="5">
        <v>72</v>
      </c>
      <c r="T2820" s="5" t="s">
        <v>22</v>
      </c>
      <c r="U2820" s="5" t="s">
        <v>23</v>
      </c>
      <c r="V2820" s="5" t="s">
        <v>24</v>
      </c>
      <c r="W2820" s="12">
        <v>224.5</v>
      </c>
      <c r="X2820" s="7">
        <f t="shared" si="176"/>
        <v>0.31</v>
      </c>
      <c r="Y2820" s="5">
        <f t="shared" si="177"/>
        <v>154.905</v>
      </c>
      <c r="AI2820" t="e">
        <f>VLOOKUP(A2820,NP!$A:$B,2,FALSE)</f>
        <v>#N/A</v>
      </c>
      <c r="AJ2820">
        <f t="shared" si="178"/>
        <v>0</v>
      </c>
      <c r="AK2820">
        <f>VLOOKUP(F2820,Kondition!$B$4:$AG$31,18,FALSE)*100</f>
        <v>31</v>
      </c>
      <c r="AL2820" t="e">
        <f t="shared" si="179"/>
        <v>#REF!</v>
      </c>
      <c r="AM2820">
        <v>17</v>
      </c>
    </row>
    <row r="2821" spans="1:39" x14ac:dyDescent="0.3">
      <c r="A2821" s="5">
        <v>10067867</v>
      </c>
      <c r="B2821" s="6">
        <v>5452000829900</v>
      </c>
      <c r="C2821" s="5" t="s">
        <v>76</v>
      </c>
      <c r="D2821" s="5" t="s">
        <v>1058</v>
      </c>
      <c r="E2821" s="12">
        <v>189.5</v>
      </c>
      <c r="F2821" s="5" t="s">
        <v>52</v>
      </c>
      <c r="G2821" s="5">
        <v>2155017</v>
      </c>
      <c r="H2821" s="36" t="s">
        <v>76</v>
      </c>
      <c r="I2821" s="5">
        <v>215</v>
      </c>
      <c r="J2821" s="5">
        <v>50</v>
      </c>
      <c r="K2821" s="5">
        <v>17</v>
      </c>
      <c r="L2821" s="5" t="s">
        <v>989</v>
      </c>
      <c r="M2821" s="5">
        <v>95</v>
      </c>
      <c r="N2821" s="5"/>
      <c r="O2821" s="5" t="s">
        <v>25</v>
      </c>
      <c r="P2821" s="5"/>
      <c r="Q2821" s="5" t="s">
        <v>21</v>
      </c>
      <c r="R2821" s="5" t="s">
        <v>27</v>
      </c>
      <c r="S2821" s="5">
        <v>72</v>
      </c>
      <c r="T2821" s="5" t="s">
        <v>22</v>
      </c>
      <c r="U2821" s="5" t="s">
        <v>23</v>
      </c>
      <c r="V2821" s="5" t="s">
        <v>24</v>
      </c>
      <c r="W2821" s="12">
        <v>189.5</v>
      </c>
      <c r="X2821" s="7">
        <f t="shared" si="176"/>
        <v>0.31</v>
      </c>
      <c r="Y2821" s="5">
        <f t="shared" si="177"/>
        <v>130.755</v>
      </c>
      <c r="AI2821" t="e">
        <f>VLOOKUP(A2821,NP!$A:$B,2,FALSE)</f>
        <v>#N/A</v>
      </c>
      <c r="AJ2821">
        <f t="shared" si="178"/>
        <v>0</v>
      </c>
      <c r="AK2821">
        <f>VLOOKUP(F2821,Kondition!$B$4:$AG$31,15,FALSE)*100</f>
        <v>31</v>
      </c>
      <c r="AL2821" t="e">
        <f t="shared" si="179"/>
        <v>#REF!</v>
      </c>
      <c r="AM2821">
        <v>17</v>
      </c>
    </row>
    <row r="2822" spans="1:39" x14ac:dyDescent="0.3">
      <c r="A2822" s="5">
        <v>10067869</v>
      </c>
      <c r="B2822" s="6">
        <v>5452000830432</v>
      </c>
      <c r="C2822" s="5" t="s">
        <v>76</v>
      </c>
      <c r="D2822" s="5" t="s">
        <v>1059</v>
      </c>
      <c r="E2822" s="12">
        <v>184.5</v>
      </c>
      <c r="F2822" s="5" t="s">
        <v>52</v>
      </c>
      <c r="G2822" s="5">
        <v>2255517</v>
      </c>
      <c r="H2822" s="36" t="s">
        <v>76</v>
      </c>
      <c r="I2822" s="5">
        <v>225</v>
      </c>
      <c r="J2822" s="5">
        <v>55</v>
      </c>
      <c r="K2822" s="5">
        <v>17</v>
      </c>
      <c r="L2822" s="5" t="s">
        <v>989</v>
      </c>
      <c r="M2822" s="5">
        <v>97</v>
      </c>
      <c r="N2822" s="5"/>
      <c r="O2822" s="5" t="s">
        <v>19</v>
      </c>
      <c r="P2822" s="5"/>
      <c r="Q2822" s="5" t="s">
        <v>21</v>
      </c>
      <c r="R2822" s="5" t="s">
        <v>27</v>
      </c>
      <c r="S2822" s="5">
        <v>72</v>
      </c>
      <c r="T2822" s="5" t="s">
        <v>22</v>
      </c>
      <c r="U2822" s="5" t="s">
        <v>23</v>
      </c>
      <c r="V2822" s="5" t="s">
        <v>24</v>
      </c>
      <c r="W2822" s="12">
        <v>184.5</v>
      </c>
      <c r="X2822" s="7">
        <f t="shared" si="176"/>
        <v>0.31</v>
      </c>
      <c r="Y2822" s="5">
        <f t="shared" si="177"/>
        <v>127.30499999999999</v>
      </c>
      <c r="AI2822" t="e">
        <f>VLOOKUP(A2822,NP!$A:$B,2,FALSE)</f>
        <v>#N/A</v>
      </c>
      <c r="AJ2822">
        <f t="shared" si="178"/>
        <v>0</v>
      </c>
      <c r="AK2822">
        <f>VLOOKUP(F2822,Kondition!$B$4:$AG$31,15,FALSE)*100</f>
        <v>31</v>
      </c>
      <c r="AL2822" t="e">
        <f t="shared" si="179"/>
        <v>#REF!</v>
      </c>
      <c r="AM2822">
        <v>17</v>
      </c>
    </row>
    <row r="2823" spans="1:39" x14ac:dyDescent="0.3">
      <c r="A2823" s="5">
        <v>10067870</v>
      </c>
      <c r="B2823" s="6">
        <v>5452000830418</v>
      </c>
      <c r="C2823" s="5" t="s">
        <v>76</v>
      </c>
      <c r="D2823" s="5" t="s">
        <v>1060</v>
      </c>
      <c r="E2823" s="12">
        <v>192.5</v>
      </c>
      <c r="F2823" s="5" t="s">
        <v>52</v>
      </c>
      <c r="G2823" s="5">
        <v>2255517</v>
      </c>
      <c r="H2823" s="36" t="s">
        <v>76</v>
      </c>
      <c r="I2823" s="5">
        <v>225</v>
      </c>
      <c r="J2823" s="5">
        <v>55</v>
      </c>
      <c r="K2823" s="5">
        <v>17</v>
      </c>
      <c r="L2823" s="5" t="s">
        <v>989</v>
      </c>
      <c r="M2823" s="5">
        <v>101</v>
      </c>
      <c r="N2823" s="5"/>
      <c r="O2823" s="5" t="s">
        <v>25</v>
      </c>
      <c r="P2823" s="5"/>
      <c r="Q2823" s="5" t="s">
        <v>21</v>
      </c>
      <c r="R2823" s="5" t="s">
        <v>21</v>
      </c>
      <c r="S2823" s="5">
        <v>72</v>
      </c>
      <c r="T2823" s="5" t="s">
        <v>22</v>
      </c>
      <c r="U2823" s="5" t="s">
        <v>23</v>
      </c>
      <c r="V2823" s="5" t="s">
        <v>24</v>
      </c>
      <c r="W2823" s="12">
        <v>192.5</v>
      </c>
      <c r="X2823" s="7">
        <f t="shared" si="176"/>
        <v>0.31</v>
      </c>
      <c r="Y2823" s="5">
        <f t="shared" si="177"/>
        <v>132.82499999999999</v>
      </c>
      <c r="AI2823" t="e">
        <f>VLOOKUP(A2823,NP!$A:$B,2,FALSE)</f>
        <v>#N/A</v>
      </c>
      <c r="AJ2823">
        <f t="shared" si="178"/>
        <v>0</v>
      </c>
      <c r="AK2823">
        <f>VLOOKUP(F2823,Kondition!$B$4:$AG$31,15,FALSE)*100</f>
        <v>31</v>
      </c>
      <c r="AL2823" t="e">
        <f t="shared" si="179"/>
        <v>#REF!</v>
      </c>
      <c r="AM2823">
        <v>17</v>
      </c>
    </row>
    <row r="2824" spans="1:39" x14ac:dyDescent="0.3">
      <c r="A2824" s="5">
        <v>10067871</v>
      </c>
      <c r="B2824" s="6">
        <v>5452000830302</v>
      </c>
      <c r="C2824" s="5" t="s">
        <v>76</v>
      </c>
      <c r="D2824" s="5" t="s">
        <v>1061</v>
      </c>
      <c r="E2824" s="12">
        <v>210</v>
      </c>
      <c r="F2824" s="5" t="s">
        <v>52</v>
      </c>
      <c r="G2824" s="5">
        <v>2254518</v>
      </c>
      <c r="H2824" s="36" t="s">
        <v>76</v>
      </c>
      <c r="I2824" s="5">
        <v>225</v>
      </c>
      <c r="J2824" s="5">
        <v>45</v>
      </c>
      <c r="K2824" s="5">
        <v>18</v>
      </c>
      <c r="L2824" s="5" t="s">
        <v>989</v>
      </c>
      <c r="M2824" s="5">
        <v>95</v>
      </c>
      <c r="N2824" s="5"/>
      <c r="O2824" s="5" t="s">
        <v>25</v>
      </c>
      <c r="P2824" s="5"/>
      <c r="Q2824" s="5" t="s">
        <v>21</v>
      </c>
      <c r="R2824" s="5" t="s">
        <v>21</v>
      </c>
      <c r="S2824" s="5">
        <v>72</v>
      </c>
      <c r="T2824" s="5" t="s">
        <v>22</v>
      </c>
      <c r="U2824" s="5" t="s">
        <v>23</v>
      </c>
      <c r="V2824" s="5" t="s">
        <v>24</v>
      </c>
      <c r="W2824" s="12">
        <v>210</v>
      </c>
      <c r="X2824" s="7">
        <f t="shared" si="176"/>
        <v>0.31</v>
      </c>
      <c r="Y2824" s="5">
        <f t="shared" si="177"/>
        <v>144.89999999999998</v>
      </c>
      <c r="AI2824" t="e">
        <f>VLOOKUP(A2824,NP!$A:$B,2,FALSE)</f>
        <v>#N/A</v>
      </c>
      <c r="AJ2824">
        <f t="shared" si="178"/>
        <v>0</v>
      </c>
      <c r="AK2824">
        <f>VLOOKUP(F2824,Kondition!$B$4:$AG$31,18,FALSE)*100</f>
        <v>31</v>
      </c>
      <c r="AL2824" t="e">
        <f t="shared" si="179"/>
        <v>#REF!</v>
      </c>
      <c r="AM2824">
        <v>17</v>
      </c>
    </row>
    <row r="2825" spans="1:39" x14ac:dyDescent="0.3">
      <c r="A2825" s="5">
        <v>10067872</v>
      </c>
      <c r="B2825" s="6">
        <v>5452000830289</v>
      </c>
      <c r="C2825" s="5" t="s">
        <v>76</v>
      </c>
      <c r="D2825" s="5" t="s">
        <v>1062</v>
      </c>
      <c r="E2825" s="12">
        <v>295.5</v>
      </c>
      <c r="F2825" s="5" t="s">
        <v>52</v>
      </c>
      <c r="G2825" s="5">
        <v>2254019</v>
      </c>
      <c r="H2825" s="36" t="s">
        <v>76</v>
      </c>
      <c r="I2825" s="5">
        <v>225</v>
      </c>
      <c r="J2825" s="5">
        <v>40</v>
      </c>
      <c r="K2825" s="5">
        <v>19</v>
      </c>
      <c r="L2825" s="5" t="s">
        <v>989</v>
      </c>
      <c r="M2825" s="5">
        <v>93</v>
      </c>
      <c r="N2825" s="5"/>
      <c r="O2825" s="5" t="s">
        <v>29</v>
      </c>
      <c r="P2825" s="5"/>
      <c r="Q2825" s="5" t="s">
        <v>26</v>
      </c>
      <c r="R2825" s="5" t="s">
        <v>27</v>
      </c>
      <c r="S2825" s="5">
        <v>72</v>
      </c>
      <c r="T2825" s="5" t="s">
        <v>22</v>
      </c>
      <c r="U2825" s="5" t="s">
        <v>23</v>
      </c>
      <c r="V2825" s="5" t="s">
        <v>24</v>
      </c>
      <c r="W2825" s="12">
        <v>295.5</v>
      </c>
      <c r="X2825" s="7">
        <f t="shared" si="176"/>
        <v>0.35</v>
      </c>
      <c r="Y2825" s="5">
        <f t="shared" si="177"/>
        <v>192.07500000000002</v>
      </c>
      <c r="AI2825" t="e">
        <f>VLOOKUP(A2825,NP!$A:$B,2,FALSE)</f>
        <v>#N/A</v>
      </c>
      <c r="AJ2825">
        <f t="shared" si="178"/>
        <v>0</v>
      </c>
      <c r="AK2825">
        <f>VLOOKUP(F2825,Kondition!$B$4:$AG$31,21,FALSE)*100</f>
        <v>35</v>
      </c>
      <c r="AL2825" t="e">
        <f t="shared" si="179"/>
        <v>#REF!</v>
      </c>
      <c r="AM2825">
        <v>19</v>
      </c>
    </row>
    <row r="2826" spans="1:39" x14ac:dyDescent="0.3">
      <c r="A2826" s="5">
        <v>10067873</v>
      </c>
      <c r="B2826" s="6">
        <v>5452000829696</v>
      </c>
      <c r="C2826" s="5" t="s">
        <v>76</v>
      </c>
      <c r="D2826" s="5" t="s">
        <v>1063</v>
      </c>
      <c r="E2826" s="12">
        <v>166.5</v>
      </c>
      <c r="F2826" s="5" t="s">
        <v>52</v>
      </c>
      <c r="G2826" s="5">
        <v>1557019</v>
      </c>
      <c r="H2826" s="36" t="s">
        <v>76</v>
      </c>
      <c r="I2826" s="5">
        <v>155</v>
      </c>
      <c r="J2826" s="5">
        <v>70</v>
      </c>
      <c r="K2826" s="5">
        <v>19</v>
      </c>
      <c r="L2826" s="5" t="s">
        <v>989</v>
      </c>
      <c r="M2826" s="5">
        <v>84</v>
      </c>
      <c r="N2826" s="5"/>
      <c r="O2826" s="5" t="s">
        <v>33</v>
      </c>
      <c r="P2826" s="5"/>
      <c r="Q2826" s="5" t="s">
        <v>21</v>
      </c>
      <c r="R2826" s="5" t="s">
        <v>27</v>
      </c>
      <c r="S2826" s="5">
        <v>69</v>
      </c>
      <c r="T2826" s="5" t="s">
        <v>22</v>
      </c>
      <c r="U2826" s="5" t="s">
        <v>23</v>
      </c>
      <c r="V2826" s="5" t="s">
        <v>24</v>
      </c>
      <c r="W2826" s="12">
        <v>166.5</v>
      </c>
      <c r="X2826" s="7">
        <f t="shared" si="176"/>
        <v>0.35</v>
      </c>
      <c r="Y2826" s="5">
        <f t="shared" si="177"/>
        <v>108.22500000000001</v>
      </c>
      <c r="AI2826" t="e">
        <f>VLOOKUP(A2826,NP!$A:$B,2,FALSE)</f>
        <v>#N/A</v>
      </c>
      <c r="AJ2826">
        <f t="shared" si="178"/>
        <v>0</v>
      </c>
      <c r="AK2826">
        <f>VLOOKUP(F2826,Kondition!$B$4:$AG$31,21,FALSE)*100</f>
        <v>35</v>
      </c>
      <c r="AL2826" t="e">
        <f t="shared" si="179"/>
        <v>#REF!</v>
      </c>
      <c r="AM2826">
        <v>19</v>
      </c>
    </row>
    <row r="2827" spans="1:39" x14ac:dyDescent="0.3">
      <c r="A2827" s="5">
        <v>10067875</v>
      </c>
      <c r="B2827" s="6">
        <v>5452000830067</v>
      </c>
      <c r="C2827" s="5" t="s">
        <v>76</v>
      </c>
      <c r="D2827" s="5" t="s">
        <v>1064</v>
      </c>
      <c r="E2827" s="12">
        <v>211</v>
      </c>
      <c r="F2827" s="5" t="s">
        <v>52</v>
      </c>
      <c r="G2827" s="5">
        <v>2454018</v>
      </c>
      <c r="H2827" s="36" t="s">
        <v>76</v>
      </c>
      <c r="I2827" s="5">
        <v>245</v>
      </c>
      <c r="J2827" s="5">
        <v>40</v>
      </c>
      <c r="K2827" s="5">
        <v>18</v>
      </c>
      <c r="L2827" s="5" t="s">
        <v>989</v>
      </c>
      <c r="M2827" s="5">
        <v>97</v>
      </c>
      <c r="N2827" s="5"/>
      <c r="O2827" s="5" t="s">
        <v>25</v>
      </c>
      <c r="P2827" s="5"/>
      <c r="Q2827" s="5" t="s">
        <v>26</v>
      </c>
      <c r="R2827" s="5" t="s">
        <v>21</v>
      </c>
      <c r="S2827" s="5">
        <v>72</v>
      </c>
      <c r="T2827" s="5" t="s">
        <v>22</v>
      </c>
      <c r="U2827" s="5" t="s">
        <v>23</v>
      </c>
      <c r="V2827" s="5" t="s">
        <v>24</v>
      </c>
      <c r="W2827" s="12">
        <v>211</v>
      </c>
      <c r="X2827" s="7">
        <f t="shared" si="176"/>
        <v>0.31</v>
      </c>
      <c r="Y2827" s="5">
        <f t="shared" si="177"/>
        <v>145.58999999999997</v>
      </c>
      <c r="AI2827" t="e">
        <f>VLOOKUP(A2827,NP!$A:$B,2,FALSE)</f>
        <v>#N/A</v>
      </c>
      <c r="AJ2827">
        <f t="shared" si="178"/>
        <v>0</v>
      </c>
      <c r="AK2827">
        <f>VLOOKUP(F2827,Kondition!$B$4:$AG$31,18,FALSE)*100</f>
        <v>31</v>
      </c>
      <c r="AL2827" t="e">
        <f t="shared" si="179"/>
        <v>#REF!</v>
      </c>
      <c r="AM2827">
        <v>17</v>
      </c>
    </row>
    <row r="2828" spans="1:39" x14ac:dyDescent="0.3">
      <c r="A2828" s="5">
        <v>10067887</v>
      </c>
      <c r="B2828" s="6">
        <v>4038526036100</v>
      </c>
      <c r="C2828" s="5" t="s">
        <v>76</v>
      </c>
      <c r="D2828" s="5" t="s">
        <v>1065</v>
      </c>
      <c r="E2828" s="12">
        <v>156.5</v>
      </c>
      <c r="F2828" s="5" t="s">
        <v>52</v>
      </c>
      <c r="G2828" s="5">
        <v>2056516</v>
      </c>
      <c r="H2828" s="36" t="s">
        <v>76</v>
      </c>
      <c r="I2828" s="5">
        <v>205</v>
      </c>
      <c r="J2828" s="5">
        <v>65</v>
      </c>
      <c r="K2828" s="5">
        <v>16</v>
      </c>
      <c r="L2828" s="5" t="s">
        <v>791</v>
      </c>
      <c r="M2828" s="5">
        <v>95</v>
      </c>
      <c r="N2828" s="5"/>
      <c r="O2828" s="5" t="s">
        <v>19</v>
      </c>
      <c r="P2828" s="5"/>
      <c r="Q2828" s="5" t="s">
        <v>27</v>
      </c>
      <c r="R2828" s="5" t="s">
        <v>21</v>
      </c>
      <c r="S2828" s="5">
        <v>71</v>
      </c>
      <c r="T2828" s="5" t="s">
        <v>22</v>
      </c>
      <c r="U2828" s="5" t="s">
        <v>23</v>
      </c>
      <c r="V2828" s="5" t="s">
        <v>24</v>
      </c>
      <c r="W2828" s="12">
        <v>156.5</v>
      </c>
      <c r="X2828" s="7">
        <f t="shared" si="176"/>
        <v>0.31</v>
      </c>
      <c r="Y2828" s="5">
        <f t="shared" si="177"/>
        <v>107.98499999999999</v>
      </c>
      <c r="AI2828" t="e">
        <f>VLOOKUP(A2828,NP!$A:$B,2,FALSE)</f>
        <v>#N/A</v>
      </c>
      <c r="AJ2828">
        <f t="shared" si="178"/>
        <v>0</v>
      </c>
      <c r="AK2828">
        <f>VLOOKUP(F2828,Kondition!$B$4:$AG$31,12,FALSE)*100</f>
        <v>31</v>
      </c>
      <c r="AL2828" t="e">
        <f t="shared" si="179"/>
        <v>#REF!</v>
      </c>
      <c r="AM2828">
        <v>16</v>
      </c>
    </row>
    <row r="2829" spans="1:39" x14ac:dyDescent="0.3">
      <c r="A2829" s="5">
        <v>10067894</v>
      </c>
      <c r="B2829" s="6">
        <v>4038526039750</v>
      </c>
      <c r="C2829" s="5" t="s">
        <v>76</v>
      </c>
      <c r="D2829" s="5" t="s">
        <v>1066</v>
      </c>
      <c r="E2829" s="12">
        <v>123.5</v>
      </c>
      <c r="F2829" s="5" t="s">
        <v>52</v>
      </c>
      <c r="G2829" s="5">
        <v>2055516</v>
      </c>
      <c r="H2829" s="36" t="s">
        <v>76</v>
      </c>
      <c r="I2829" s="5">
        <v>205</v>
      </c>
      <c r="J2829" s="5">
        <v>55</v>
      </c>
      <c r="K2829" s="5">
        <v>16</v>
      </c>
      <c r="L2829" s="5" t="s">
        <v>1067</v>
      </c>
      <c r="M2829" s="5">
        <v>91</v>
      </c>
      <c r="N2829" s="5"/>
      <c r="O2829" s="5" t="s">
        <v>33</v>
      </c>
      <c r="P2829" s="5"/>
      <c r="Q2829" s="5" t="s">
        <v>26</v>
      </c>
      <c r="R2829" s="5" t="s">
        <v>26</v>
      </c>
      <c r="S2829" s="5">
        <v>71</v>
      </c>
      <c r="T2829" s="5" t="s">
        <v>22</v>
      </c>
      <c r="U2829" s="5" t="s">
        <v>23</v>
      </c>
      <c r="V2829" s="5" t="s">
        <v>24</v>
      </c>
      <c r="W2829" s="12">
        <v>123.5</v>
      </c>
      <c r="X2829" s="7">
        <f t="shared" si="176"/>
        <v>0.31</v>
      </c>
      <c r="Y2829" s="5">
        <f t="shared" si="177"/>
        <v>85.214999999999989</v>
      </c>
      <c r="AI2829" t="e">
        <f>VLOOKUP(A2829,NP!$A:$B,2,FALSE)</f>
        <v>#N/A</v>
      </c>
      <c r="AJ2829">
        <f t="shared" si="178"/>
        <v>0</v>
      </c>
      <c r="AK2829">
        <f>VLOOKUP(F2829,Kondition!$B$4:$AG$31,12,FALSE)*100</f>
        <v>31</v>
      </c>
      <c r="AL2829" t="e">
        <f t="shared" si="179"/>
        <v>#REF!</v>
      </c>
      <c r="AM2829">
        <v>16</v>
      </c>
    </row>
    <row r="2830" spans="1:39" x14ac:dyDescent="0.3">
      <c r="A2830" s="5">
        <v>10067951</v>
      </c>
      <c r="B2830" s="6">
        <v>4038526042002</v>
      </c>
      <c r="C2830" s="5" t="s">
        <v>76</v>
      </c>
      <c r="D2830" s="5" t="s">
        <v>835</v>
      </c>
      <c r="E2830" s="12">
        <v>335</v>
      </c>
      <c r="F2830" s="5" t="s">
        <v>52</v>
      </c>
      <c r="G2830" s="5">
        <v>2454519</v>
      </c>
      <c r="H2830" s="36" t="s">
        <v>76</v>
      </c>
      <c r="I2830" s="5">
        <v>245</v>
      </c>
      <c r="J2830" s="5">
        <v>45</v>
      </c>
      <c r="K2830" s="5">
        <v>19</v>
      </c>
      <c r="L2830" s="5" t="s">
        <v>791</v>
      </c>
      <c r="M2830" s="5">
        <v>102</v>
      </c>
      <c r="N2830" s="5"/>
      <c r="O2830" s="5" t="s">
        <v>25</v>
      </c>
      <c r="P2830" s="5" t="s">
        <v>42</v>
      </c>
      <c r="Q2830" s="5" t="s">
        <v>21</v>
      </c>
      <c r="R2830" s="5" t="s">
        <v>21</v>
      </c>
      <c r="S2830" s="5">
        <v>71</v>
      </c>
      <c r="T2830" s="5" t="s">
        <v>22</v>
      </c>
      <c r="U2830" s="5" t="s">
        <v>23</v>
      </c>
      <c r="V2830" s="5" t="s">
        <v>24</v>
      </c>
      <c r="W2830" s="12">
        <v>335</v>
      </c>
      <c r="X2830" s="7" t="str">
        <f t="shared" si="176"/>
        <v>NP</v>
      </c>
      <c r="Y2830" s="5">
        <f t="shared" si="177"/>
        <v>216</v>
      </c>
      <c r="AI2830">
        <f>VLOOKUP(A2830,NP!$A:$B,2,FALSE)</f>
        <v>216</v>
      </c>
      <c r="AJ2830">
        <f t="shared" si="178"/>
        <v>216</v>
      </c>
      <c r="AK2830">
        <f>VLOOKUP(F2830,Kondition!$B$4:$AG$31,21,FALSE)*100</f>
        <v>35</v>
      </c>
      <c r="AL2830" t="e">
        <f t="shared" si="179"/>
        <v>#REF!</v>
      </c>
      <c r="AM2830">
        <v>19</v>
      </c>
    </row>
    <row r="2831" spans="1:39" x14ac:dyDescent="0.3">
      <c r="A2831" s="5">
        <v>10067996</v>
      </c>
      <c r="B2831" s="6">
        <v>4038526032027</v>
      </c>
      <c r="C2831" s="5" t="s">
        <v>76</v>
      </c>
      <c r="D2831" s="5" t="s">
        <v>1068</v>
      </c>
      <c r="E2831" s="12">
        <v>194</v>
      </c>
      <c r="F2831" s="5" t="s">
        <v>52</v>
      </c>
      <c r="G2831" s="5">
        <v>2054517</v>
      </c>
      <c r="H2831" s="36" t="s">
        <v>76</v>
      </c>
      <c r="I2831" s="5">
        <v>205</v>
      </c>
      <c r="J2831" s="5">
        <v>45</v>
      </c>
      <c r="K2831" s="5">
        <v>17</v>
      </c>
      <c r="L2831" s="5" t="s">
        <v>791</v>
      </c>
      <c r="M2831" s="5">
        <v>88</v>
      </c>
      <c r="N2831" s="5"/>
      <c r="O2831" s="5" t="s">
        <v>25</v>
      </c>
      <c r="P2831" s="5"/>
      <c r="Q2831" s="5" t="s">
        <v>26</v>
      </c>
      <c r="R2831" s="5" t="s">
        <v>21</v>
      </c>
      <c r="S2831" s="5">
        <v>70</v>
      </c>
      <c r="T2831" s="5" t="s">
        <v>22</v>
      </c>
      <c r="U2831" s="5" t="s">
        <v>23</v>
      </c>
      <c r="V2831" s="5" t="s">
        <v>24</v>
      </c>
      <c r="W2831" s="12">
        <v>194</v>
      </c>
      <c r="X2831" s="7">
        <f t="shared" si="176"/>
        <v>0.31</v>
      </c>
      <c r="Y2831" s="5">
        <f t="shared" si="177"/>
        <v>133.85999999999999</v>
      </c>
      <c r="AI2831" t="e">
        <f>VLOOKUP(A2831,NP!$A:$B,2,FALSE)</f>
        <v>#N/A</v>
      </c>
      <c r="AJ2831">
        <f t="shared" si="178"/>
        <v>0</v>
      </c>
      <c r="AK2831">
        <f>VLOOKUP(F2831,Kondition!$B$4:$AG$31,15,FALSE)*100</f>
        <v>31</v>
      </c>
      <c r="AL2831" t="e">
        <f t="shared" si="179"/>
        <v>#REF!</v>
      </c>
      <c r="AM2831">
        <v>17</v>
      </c>
    </row>
    <row r="2832" spans="1:39" x14ac:dyDescent="0.3">
      <c r="A2832" s="5">
        <v>10067997</v>
      </c>
      <c r="B2832" s="6">
        <v>5452000829894</v>
      </c>
      <c r="C2832" s="5" t="s">
        <v>76</v>
      </c>
      <c r="D2832" s="5" t="s">
        <v>1069</v>
      </c>
      <c r="E2832" s="12">
        <v>218.5</v>
      </c>
      <c r="F2832" s="5" t="s">
        <v>52</v>
      </c>
      <c r="G2832" s="5">
        <v>2154518</v>
      </c>
      <c r="H2832" s="36" t="s">
        <v>76</v>
      </c>
      <c r="I2832" s="5">
        <v>215</v>
      </c>
      <c r="J2832" s="5">
        <v>45</v>
      </c>
      <c r="K2832" s="5">
        <v>18</v>
      </c>
      <c r="L2832" s="5" t="s">
        <v>989</v>
      </c>
      <c r="M2832" s="5">
        <v>93</v>
      </c>
      <c r="N2832" s="5"/>
      <c r="O2832" s="5" t="s">
        <v>25</v>
      </c>
      <c r="P2832" s="5"/>
      <c r="Q2832" s="5" t="s">
        <v>26</v>
      </c>
      <c r="R2832" s="5" t="s">
        <v>27</v>
      </c>
      <c r="S2832" s="5">
        <v>72</v>
      </c>
      <c r="T2832" s="5" t="s">
        <v>22</v>
      </c>
      <c r="U2832" s="5" t="s">
        <v>23</v>
      </c>
      <c r="V2832" s="5" t="s">
        <v>24</v>
      </c>
      <c r="W2832" s="12">
        <v>218.5</v>
      </c>
      <c r="X2832" s="7">
        <f t="shared" si="176"/>
        <v>0.31</v>
      </c>
      <c r="Y2832" s="5">
        <f t="shared" si="177"/>
        <v>150.76499999999999</v>
      </c>
      <c r="AI2832" t="e">
        <f>VLOOKUP(A2832,NP!$A:$B,2,FALSE)</f>
        <v>#N/A</v>
      </c>
      <c r="AJ2832">
        <f t="shared" si="178"/>
        <v>0</v>
      </c>
      <c r="AK2832">
        <f>VLOOKUP(F2832,Kondition!$B$4:$AG$31,18,FALSE)*100</f>
        <v>31</v>
      </c>
      <c r="AL2832" t="e">
        <f t="shared" si="179"/>
        <v>#REF!</v>
      </c>
      <c r="AM2832">
        <v>17</v>
      </c>
    </row>
    <row r="2833" spans="1:39" x14ac:dyDescent="0.3">
      <c r="A2833" s="5">
        <v>10068000</v>
      </c>
      <c r="B2833" s="6">
        <v>5452000831699</v>
      </c>
      <c r="C2833" s="5" t="s">
        <v>76</v>
      </c>
      <c r="D2833" s="5" t="s">
        <v>1070</v>
      </c>
      <c r="E2833" s="12">
        <v>301</v>
      </c>
      <c r="F2833" s="5" t="s">
        <v>52</v>
      </c>
      <c r="G2833" s="5">
        <v>2054018</v>
      </c>
      <c r="H2833" s="36" t="s">
        <v>76</v>
      </c>
      <c r="I2833" s="5">
        <v>205</v>
      </c>
      <c r="J2833" s="5">
        <v>40</v>
      </c>
      <c r="K2833" s="5">
        <v>18</v>
      </c>
      <c r="L2833" s="5" t="s">
        <v>989</v>
      </c>
      <c r="M2833" s="5">
        <v>86</v>
      </c>
      <c r="N2833" s="5"/>
      <c r="O2833" s="5" t="s">
        <v>29</v>
      </c>
      <c r="P2833" s="5"/>
      <c r="Q2833" s="5" t="s">
        <v>26</v>
      </c>
      <c r="R2833" s="5" t="s">
        <v>27</v>
      </c>
      <c r="S2833" s="5">
        <v>71</v>
      </c>
      <c r="T2833" s="5" t="s">
        <v>22</v>
      </c>
      <c r="U2833" s="5" t="s">
        <v>23</v>
      </c>
      <c r="V2833" s="5" t="s">
        <v>24</v>
      </c>
      <c r="W2833" s="12">
        <v>301</v>
      </c>
      <c r="X2833" s="7" t="str">
        <f t="shared" si="176"/>
        <v>NP</v>
      </c>
      <c r="Y2833" s="5">
        <f t="shared" si="177"/>
        <v>198</v>
      </c>
      <c r="AI2833">
        <f>VLOOKUP(A2833,NP!$A:$B,2,FALSE)</f>
        <v>198</v>
      </c>
      <c r="AJ2833">
        <f t="shared" si="178"/>
        <v>198</v>
      </c>
      <c r="AK2833">
        <f>VLOOKUP(F2833,Kondition!$B$4:$AG$31,18,FALSE)*100</f>
        <v>31</v>
      </c>
      <c r="AL2833" t="e">
        <f t="shared" si="179"/>
        <v>#REF!</v>
      </c>
      <c r="AM2833">
        <v>17</v>
      </c>
    </row>
    <row r="2834" spans="1:39" x14ac:dyDescent="0.3">
      <c r="A2834" s="5">
        <v>10068001</v>
      </c>
      <c r="B2834" s="6">
        <v>5452000831385</v>
      </c>
      <c r="C2834" s="5" t="s">
        <v>76</v>
      </c>
      <c r="D2834" s="5" t="s">
        <v>1071</v>
      </c>
      <c r="E2834" s="12">
        <v>189.5</v>
      </c>
      <c r="F2834" s="5" t="s">
        <v>52</v>
      </c>
      <c r="G2834" s="5">
        <v>2056017</v>
      </c>
      <c r="H2834" s="36" t="s">
        <v>76</v>
      </c>
      <c r="I2834" s="5">
        <v>205</v>
      </c>
      <c r="J2834" s="5">
        <v>60</v>
      </c>
      <c r="K2834" s="5">
        <v>17</v>
      </c>
      <c r="L2834" s="5" t="s">
        <v>989</v>
      </c>
      <c r="M2834" s="5">
        <v>93</v>
      </c>
      <c r="N2834" s="5"/>
      <c r="O2834" s="5" t="s">
        <v>25</v>
      </c>
      <c r="P2834" s="5"/>
      <c r="Q2834" s="5" t="s">
        <v>21</v>
      </c>
      <c r="R2834" s="5" t="s">
        <v>21</v>
      </c>
      <c r="S2834" s="5">
        <v>71</v>
      </c>
      <c r="T2834" s="5" t="s">
        <v>22</v>
      </c>
      <c r="U2834" s="5" t="s">
        <v>23</v>
      </c>
      <c r="V2834" s="5" t="s">
        <v>24</v>
      </c>
      <c r="W2834" s="12">
        <v>189.5</v>
      </c>
      <c r="X2834" s="7">
        <f t="shared" si="176"/>
        <v>0.31</v>
      </c>
      <c r="Y2834" s="5">
        <f t="shared" si="177"/>
        <v>130.755</v>
      </c>
      <c r="AI2834" t="e">
        <f>VLOOKUP(A2834,NP!$A:$B,2,FALSE)</f>
        <v>#N/A</v>
      </c>
      <c r="AJ2834">
        <f t="shared" si="178"/>
        <v>0</v>
      </c>
      <c r="AK2834">
        <f>VLOOKUP(F2834,Kondition!$B$4:$AG$31,15,FALSE)*100</f>
        <v>31</v>
      </c>
      <c r="AL2834" t="e">
        <f t="shared" si="179"/>
        <v>#REF!</v>
      </c>
      <c r="AM2834">
        <v>17</v>
      </c>
    </row>
    <row r="2835" spans="1:39" x14ac:dyDescent="0.3">
      <c r="A2835" s="5">
        <v>10068002</v>
      </c>
      <c r="B2835" s="6">
        <v>5452000831378</v>
      </c>
      <c r="C2835" s="5" t="s">
        <v>76</v>
      </c>
      <c r="D2835" s="5" t="s">
        <v>1072</v>
      </c>
      <c r="E2835" s="12">
        <v>198.5</v>
      </c>
      <c r="F2835" s="5" t="s">
        <v>52</v>
      </c>
      <c r="G2835" s="5">
        <v>2055519</v>
      </c>
      <c r="H2835" s="36" t="s">
        <v>76</v>
      </c>
      <c r="I2835" s="5">
        <v>205</v>
      </c>
      <c r="J2835" s="5">
        <v>55</v>
      </c>
      <c r="K2835" s="5">
        <v>19</v>
      </c>
      <c r="L2835" s="5" t="s">
        <v>989</v>
      </c>
      <c r="M2835" s="5">
        <v>97</v>
      </c>
      <c r="N2835" s="5"/>
      <c r="O2835" s="5" t="s">
        <v>25</v>
      </c>
      <c r="P2835" s="5"/>
      <c r="Q2835" s="5" t="s">
        <v>21</v>
      </c>
      <c r="R2835" s="5" t="s">
        <v>27</v>
      </c>
      <c r="S2835" s="5">
        <v>72</v>
      </c>
      <c r="T2835" s="5" t="s">
        <v>22</v>
      </c>
      <c r="U2835" s="5" t="s">
        <v>23</v>
      </c>
      <c r="V2835" s="5" t="s">
        <v>24</v>
      </c>
      <c r="W2835" s="12">
        <v>198.5</v>
      </c>
      <c r="X2835" s="7">
        <f t="shared" si="176"/>
        <v>0.35</v>
      </c>
      <c r="Y2835" s="5">
        <f t="shared" si="177"/>
        <v>129.02500000000001</v>
      </c>
      <c r="AI2835" t="e">
        <f>VLOOKUP(A2835,NP!$A:$B,2,FALSE)</f>
        <v>#N/A</v>
      </c>
      <c r="AJ2835">
        <f t="shared" si="178"/>
        <v>0</v>
      </c>
      <c r="AK2835">
        <f>VLOOKUP(F2835,Kondition!$B$4:$AG$31,21,FALSE)*100</f>
        <v>35</v>
      </c>
      <c r="AL2835" t="e">
        <f t="shared" si="179"/>
        <v>#REF!</v>
      </c>
      <c r="AM2835">
        <v>19</v>
      </c>
    </row>
    <row r="2836" spans="1:39" x14ac:dyDescent="0.3">
      <c r="A2836" s="5">
        <v>10068005</v>
      </c>
      <c r="B2836" s="6">
        <v>5452000830364</v>
      </c>
      <c r="C2836" s="5" t="s">
        <v>76</v>
      </c>
      <c r="D2836" s="5" t="s">
        <v>1075</v>
      </c>
      <c r="E2836" s="12">
        <v>252</v>
      </c>
      <c r="F2836" s="5" t="s">
        <v>52</v>
      </c>
      <c r="G2836" s="5">
        <v>2255018</v>
      </c>
      <c r="H2836" s="36" t="s">
        <v>76</v>
      </c>
      <c r="I2836" s="5">
        <v>225</v>
      </c>
      <c r="J2836" s="5">
        <v>50</v>
      </c>
      <c r="K2836" s="5">
        <v>18</v>
      </c>
      <c r="L2836" s="5" t="s">
        <v>989</v>
      </c>
      <c r="M2836" s="5">
        <v>99</v>
      </c>
      <c r="N2836" s="5"/>
      <c r="O2836" s="5" t="s">
        <v>25</v>
      </c>
      <c r="P2836" s="5"/>
      <c r="Q2836" s="5" t="s">
        <v>21</v>
      </c>
      <c r="R2836" s="5" t="s">
        <v>27</v>
      </c>
      <c r="S2836" s="5">
        <v>72</v>
      </c>
      <c r="T2836" s="5" t="s">
        <v>22</v>
      </c>
      <c r="U2836" s="5" t="s">
        <v>23</v>
      </c>
      <c r="V2836" s="5" t="s">
        <v>24</v>
      </c>
      <c r="W2836" s="12">
        <v>252</v>
      </c>
      <c r="X2836" s="7" t="str">
        <f t="shared" si="176"/>
        <v>NP</v>
      </c>
      <c r="Y2836" s="5">
        <f t="shared" si="177"/>
        <v>171.5</v>
      </c>
      <c r="AI2836">
        <f>VLOOKUP(A2836,NP!$A:$B,2,FALSE)</f>
        <v>171.5</v>
      </c>
      <c r="AJ2836">
        <f t="shared" si="178"/>
        <v>171.5</v>
      </c>
      <c r="AK2836">
        <f>VLOOKUP(F2836,Kondition!$B$4:$AG$31,18,FALSE)*100</f>
        <v>31</v>
      </c>
      <c r="AL2836" t="e">
        <f t="shared" si="179"/>
        <v>#REF!</v>
      </c>
      <c r="AM2836">
        <v>17</v>
      </c>
    </row>
    <row r="2837" spans="1:39" x14ac:dyDescent="0.3">
      <c r="A2837" s="5">
        <v>10068007</v>
      </c>
      <c r="B2837" s="6">
        <v>5452000830142</v>
      </c>
      <c r="C2837" s="5" t="s">
        <v>76</v>
      </c>
      <c r="D2837" s="5" t="s">
        <v>1077</v>
      </c>
      <c r="E2837" s="12">
        <v>229.5</v>
      </c>
      <c r="F2837" s="5" t="s">
        <v>52</v>
      </c>
      <c r="G2837" s="5">
        <v>2354517</v>
      </c>
      <c r="H2837" s="36" t="s">
        <v>76</v>
      </c>
      <c r="I2837" s="5">
        <v>235</v>
      </c>
      <c r="J2837" s="5">
        <v>45</v>
      </c>
      <c r="K2837" s="5">
        <v>17</v>
      </c>
      <c r="L2837" s="5" t="s">
        <v>989</v>
      </c>
      <c r="M2837" s="5">
        <v>97</v>
      </c>
      <c r="N2837" s="5"/>
      <c r="O2837" s="5" t="s">
        <v>25</v>
      </c>
      <c r="P2837" s="5"/>
      <c r="Q2837" s="5" t="s">
        <v>21</v>
      </c>
      <c r="R2837" s="5" t="s">
        <v>21</v>
      </c>
      <c r="S2837" s="5">
        <v>72</v>
      </c>
      <c r="T2837" s="5" t="s">
        <v>22</v>
      </c>
      <c r="U2837" s="5" t="s">
        <v>23</v>
      </c>
      <c r="V2837" s="5" t="s">
        <v>24</v>
      </c>
      <c r="W2837" s="12">
        <v>229.5</v>
      </c>
      <c r="X2837" s="7">
        <f t="shared" si="176"/>
        <v>0.31</v>
      </c>
      <c r="Y2837" s="5">
        <f t="shared" si="177"/>
        <v>158.35499999999999</v>
      </c>
      <c r="AI2837" t="e">
        <f>VLOOKUP(A2837,NP!$A:$B,2,FALSE)</f>
        <v>#N/A</v>
      </c>
      <c r="AJ2837">
        <f t="shared" si="178"/>
        <v>0</v>
      </c>
      <c r="AK2837">
        <f>VLOOKUP(F2837,Kondition!$B$4:$AG$31,15,FALSE)*100</f>
        <v>31</v>
      </c>
      <c r="AL2837" t="e">
        <f t="shared" si="179"/>
        <v>#REF!</v>
      </c>
      <c r="AM2837">
        <v>17</v>
      </c>
    </row>
    <row r="2838" spans="1:39" x14ac:dyDescent="0.3">
      <c r="A2838" s="5">
        <v>10068008</v>
      </c>
      <c r="B2838" s="6">
        <v>5452000830036</v>
      </c>
      <c r="C2838" s="5" t="s">
        <v>76</v>
      </c>
      <c r="D2838" s="5" t="s">
        <v>1078</v>
      </c>
      <c r="E2838" s="12">
        <v>244.5</v>
      </c>
      <c r="F2838" s="5" t="s">
        <v>52</v>
      </c>
      <c r="G2838" s="5">
        <v>2454517</v>
      </c>
      <c r="H2838" s="36" t="s">
        <v>76</v>
      </c>
      <c r="I2838" s="5">
        <v>245</v>
      </c>
      <c r="J2838" s="5">
        <v>45</v>
      </c>
      <c r="K2838" s="5">
        <v>17</v>
      </c>
      <c r="L2838" s="5" t="s">
        <v>989</v>
      </c>
      <c r="M2838" s="5">
        <v>99</v>
      </c>
      <c r="N2838" s="5"/>
      <c r="O2838" s="5" t="s">
        <v>25</v>
      </c>
      <c r="P2838" s="5"/>
      <c r="Q2838" s="5" t="s">
        <v>21</v>
      </c>
      <c r="R2838" s="5" t="s">
        <v>21</v>
      </c>
      <c r="S2838" s="5">
        <v>71</v>
      </c>
      <c r="T2838" s="5" t="s">
        <v>22</v>
      </c>
      <c r="U2838" s="5" t="s">
        <v>23</v>
      </c>
      <c r="V2838" s="5" t="s">
        <v>24</v>
      </c>
      <c r="W2838" s="12">
        <v>244.5</v>
      </c>
      <c r="X2838" s="7" t="str">
        <f t="shared" si="176"/>
        <v>NP</v>
      </c>
      <c r="Y2838" s="5">
        <f t="shared" si="177"/>
        <v>167.5</v>
      </c>
      <c r="AI2838">
        <f>VLOOKUP(A2838,NP!$A:$B,2,FALSE)</f>
        <v>167.5</v>
      </c>
      <c r="AJ2838">
        <f t="shared" si="178"/>
        <v>167.5</v>
      </c>
      <c r="AK2838">
        <f>VLOOKUP(F2838,Kondition!$B$4:$AG$31,15,FALSE)*100</f>
        <v>31</v>
      </c>
      <c r="AL2838" t="e">
        <f t="shared" si="179"/>
        <v>#REF!</v>
      </c>
      <c r="AM2838">
        <v>17</v>
      </c>
    </row>
    <row r="2839" spans="1:39" x14ac:dyDescent="0.3">
      <c r="A2839" s="5">
        <v>10068010</v>
      </c>
      <c r="B2839" s="6">
        <v>5452000829979</v>
      </c>
      <c r="C2839" s="5" t="s">
        <v>76</v>
      </c>
      <c r="D2839" s="5" t="s">
        <v>1080</v>
      </c>
      <c r="E2839" s="12">
        <v>286.5</v>
      </c>
      <c r="F2839" s="5" t="s">
        <v>52</v>
      </c>
      <c r="G2839" s="5">
        <v>2554019</v>
      </c>
      <c r="H2839" s="36" t="s">
        <v>76</v>
      </c>
      <c r="I2839" s="5">
        <v>255</v>
      </c>
      <c r="J2839" s="5">
        <v>40</v>
      </c>
      <c r="K2839" s="5">
        <v>19</v>
      </c>
      <c r="L2839" s="5" t="s">
        <v>989</v>
      </c>
      <c r="M2839" s="5">
        <v>100</v>
      </c>
      <c r="N2839" s="5"/>
      <c r="O2839" s="5" t="s">
        <v>25</v>
      </c>
      <c r="P2839" s="5"/>
      <c r="Q2839" s="5" t="s">
        <v>21</v>
      </c>
      <c r="R2839" s="5" t="s">
        <v>27</v>
      </c>
      <c r="S2839" s="5">
        <v>73</v>
      </c>
      <c r="T2839" s="5" t="s">
        <v>22</v>
      </c>
      <c r="U2839" s="5" t="s">
        <v>23</v>
      </c>
      <c r="V2839" s="5" t="s">
        <v>24</v>
      </c>
      <c r="W2839" s="12">
        <v>286.5</v>
      </c>
      <c r="X2839" s="7">
        <f t="shared" si="176"/>
        <v>0.35</v>
      </c>
      <c r="Y2839" s="5">
        <f t="shared" si="177"/>
        <v>186.22499999999999</v>
      </c>
      <c r="AI2839" t="e">
        <f>VLOOKUP(A2839,NP!$A:$B,2,FALSE)</f>
        <v>#N/A</v>
      </c>
      <c r="AJ2839">
        <f t="shared" si="178"/>
        <v>0</v>
      </c>
      <c r="AK2839">
        <f>VLOOKUP(F2839,Kondition!$B$4:$AG$31,21,FALSE)*100</f>
        <v>35</v>
      </c>
      <c r="AL2839" t="e">
        <f t="shared" si="179"/>
        <v>#REF!</v>
      </c>
      <c r="AM2839">
        <v>19</v>
      </c>
    </row>
    <row r="2840" spans="1:39" x14ac:dyDescent="0.3">
      <c r="A2840" s="5">
        <v>10068011</v>
      </c>
      <c r="B2840" s="6">
        <v>5452000829962</v>
      </c>
      <c r="C2840" s="5" t="s">
        <v>76</v>
      </c>
      <c r="D2840" s="5" t="s">
        <v>1081</v>
      </c>
      <c r="E2840" s="12">
        <v>353.5</v>
      </c>
      <c r="F2840" s="5" t="s">
        <v>52</v>
      </c>
      <c r="G2840" s="5">
        <v>2554020</v>
      </c>
      <c r="H2840" s="36" t="s">
        <v>76</v>
      </c>
      <c r="I2840" s="5">
        <v>255</v>
      </c>
      <c r="J2840" s="5">
        <v>40</v>
      </c>
      <c r="K2840" s="5">
        <v>20</v>
      </c>
      <c r="L2840" s="5" t="s">
        <v>989</v>
      </c>
      <c r="M2840" s="5">
        <v>101</v>
      </c>
      <c r="N2840" s="5"/>
      <c r="O2840" s="5" t="s">
        <v>25</v>
      </c>
      <c r="P2840" s="5"/>
      <c r="Q2840" s="5" t="s">
        <v>21</v>
      </c>
      <c r="R2840" s="5" t="s">
        <v>27</v>
      </c>
      <c r="S2840" s="5">
        <v>72</v>
      </c>
      <c r="T2840" s="5" t="s">
        <v>22</v>
      </c>
      <c r="U2840" s="5" t="s">
        <v>23</v>
      </c>
      <c r="V2840" s="5" t="s">
        <v>24</v>
      </c>
      <c r="W2840" s="12">
        <v>353.5</v>
      </c>
      <c r="X2840" s="7" t="str">
        <f t="shared" si="176"/>
        <v>NP</v>
      </c>
      <c r="Y2840" s="5">
        <f t="shared" si="177"/>
        <v>226</v>
      </c>
      <c r="AI2840">
        <f>VLOOKUP(A2840,NP!$A:$B,2,FALSE)</f>
        <v>226</v>
      </c>
      <c r="AJ2840">
        <f t="shared" si="178"/>
        <v>226</v>
      </c>
      <c r="AK2840">
        <f>VLOOKUP(F2840,Kondition!$B$4:$AG$309,24,FALSE)*100</f>
        <v>35</v>
      </c>
      <c r="AL2840" t="e">
        <f t="shared" si="179"/>
        <v>#REF!</v>
      </c>
      <c r="AM2840">
        <v>19</v>
      </c>
    </row>
    <row r="2841" spans="1:39" x14ac:dyDescent="0.3">
      <c r="A2841" s="5">
        <v>10068012</v>
      </c>
      <c r="B2841" s="6">
        <v>5452000829924</v>
      </c>
      <c r="C2841" s="5" t="s">
        <v>76</v>
      </c>
      <c r="D2841" s="5" t="s">
        <v>1082</v>
      </c>
      <c r="E2841" s="12">
        <v>372</v>
      </c>
      <c r="F2841" s="5" t="s">
        <v>52</v>
      </c>
      <c r="G2841" s="5">
        <v>2654520</v>
      </c>
      <c r="H2841" s="36" t="s">
        <v>76</v>
      </c>
      <c r="I2841" s="5">
        <v>265</v>
      </c>
      <c r="J2841" s="5">
        <v>45</v>
      </c>
      <c r="K2841" s="5">
        <v>20</v>
      </c>
      <c r="L2841" s="5" t="s">
        <v>989</v>
      </c>
      <c r="M2841" s="5">
        <v>108</v>
      </c>
      <c r="N2841" s="5"/>
      <c r="O2841" s="5" t="s">
        <v>25</v>
      </c>
      <c r="P2841" s="5"/>
      <c r="Q2841" s="5" t="s">
        <v>27</v>
      </c>
      <c r="R2841" s="5" t="s">
        <v>21</v>
      </c>
      <c r="S2841" s="5">
        <v>72</v>
      </c>
      <c r="T2841" s="5" t="s">
        <v>22</v>
      </c>
      <c r="U2841" s="5" t="s">
        <v>23</v>
      </c>
      <c r="V2841" s="5" t="s">
        <v>24</v>
      </c>
      <c r="W2841" s="12">
        <v>372</v>
      </c>
      <c r="X2841" s="7" t="str">
        <f t="shared" si="176"/>
        <v>NP</v>
      </c>
      <c r="Y2841" s="5">
        <f t="shared" si="177"/>
        <v>236</v>
      </c>
      <c r="AI2841">
        <f>VLOOKUP(A2841,NP!$A:$B,2,FALSE)</f>
        <v>236</v>
      </c>
      <c r="AJ2841">
        <f t="shared" si="178"/>
        <v>236</v>
      </c>
      <c r="AK2841">
        <f>VLOOKUP(F2841,Kondition!$B$4:$AG$309,24,FALSE)*100</f>
        <v>35</v>
      </c>
      <c r="AL2841" t="e">
        <f t="shared" si="179"/>
        <v>#REF!</v>
      </c>
      <c r="AM2841">
        <v>19</v>
      </c>
    </row>
    <row r="2842" spans="1:39" x14ac:dyDescent="0.3">
      <c r="A2842" s="5">
        <v>10068038</v>
      </c>
      <c r="B2842" s="6">
        <v>5452000829887</v>
      </c>
      <c r="C2842" s="5" t="s">
        <v>76</v>
      </c>
      <c r="D2842" s="5" t="s">
        <v>1083</v>
      </c>
      <c r="E2842" s="12">
        <v>204</v>
      </c>
      <c r="F2842" s="5" t="s">
        <v>52</v>
      </c>
      <c r="G2842" s="5">
        <v>2154517</v>
      </c>
      <c r="H2842" s="36" t="s">
        <v>76</v>
      </c>
      <c r="I2842" s="5">
        <v>215</v>
      </c>
      <c r="J2842" s="5">
        <v>45</v>
      </c>
      <c r="K2842" s="5">
        <v>17</v>
      </c>
      <c r="L2842" s="5" t="s">
        <v>989</v>
      </c>
      <c r="M2842" s="5">
        <v>91</v>
      </c>
      <c r="N2842" s="5"/>
      <c r="O2842" s="5" t="s">
        <v>25</v>
      </c>
      <c r="P2842" s="5"/>
      <c r="Q2842" s="5" t="s">
        <v>21</v>
      </c>
      <c r="R2842" s="5" t="s">
        <v>27</v>
      </c>
      <c r="S2842" s="5">
        <v>72</v>
      </c>
      <c r="T2842" s="5" t="s">
        <v>22</v>
      </c>
      <c r="U2842" s="5" t="s">
        <v>23</v>
      </c>
      <c r="V2842" s="5" t="s">
        <v>24</v>
      </c>
      <c r="W2842" s="12">
        <v>204</v>
      </c>
      <c r="X2842" s="7">
        <f t="shared" si="176"/>
        <v>0.31</v>
      </c>
      <c r="Y2842" s="5">
        <f t="shared" si="177"/>
        <v>140.76</v>
      </c>
      <c r="AI2842" t="e">
        <f>VLOOKUP(A2842,NP!$A:$B,2,FALSE)</f>
        <v>#N/A</v>
      </c>
      <c r="AJ2842">
        <f t="shared" si="178"/>
        <v>0</v>
      </c>
      <c r="AK2842">
        <f>VLOOKUP(F2842,Kondition!$B$4:$AG$31,15,FALSE)*100</f>
        <v>31</v>
      </c>
      <c r="AL2842" t="e">
        <f t="shared" si="179"/>
        <v>#REF!</v>
      </c>
      <c r="AM2842">
        <v>17</v>
      </c>
    </row>
    <row r="2843" spans="1:39" x14ac:dyDescent="0.3">
      <c r="A2843" s="5">
        <v>10068044</v>
      </c>
      <c r="B2843" s="6">
        <v>5452000830074</v>
      </c>
      <c r="C2843" s="5" t="s">
        <v>76</v>
      </c>
      <c r="D2843" s="5" t="s">
        <v>1084</v>
      </c>
      <c r="E2843" s="12">
        <v>188.5</v>
      </c>
      <c r="F2843" s="5" t="s">
        <v>52</v>
      </c>
      <c r="G2843" s="5">
        <v>2356016</v>
      </c>
      <c r="H2843" s="36" t="s">
        <v>76</v>
      </c>
      <c r="I2843" s="5">
        <v>235</v>
      </c>
      <c r="J2843" s="5">
        <v>60</v>
      </c>
      <c r="K2843" s="5">
        <v>16</v>
      </c>
      <c r="L2843" s="5" t="s">
        <v>989</v>
      </c>
      <c r="M2843" s="5">
        <v>100</v>
      </c>
      <c r="N2843" s="5"/>
      <c r="O2843" s="5" t="s">
        <v>19</v>
      </c>
      <c r="P2843" s="5"/>
      <c r="Q2843" s="5" t="s">
        <v>21</v>
      </c>
      <c r="R2843" s="5" t="s">
        <v>21</v>
      </c>
      <c r="S2843" s="5">
        <v>72</v>
      </c>
      <c r="T2843" s="5" t="s">
        <v>22</v>
      </c>
      <c r="U2843" s="5" t="s">
        <v>23</v>
      </c>
      <c r="V2843" s="5" t="s">
        <v>24</v>
      </c>
      <c r="W2843" s="12">
        <v>188.5</v>
      </c>
      <c r="X2843" s="7">
        <f t="shared" si="176"/>
        <v>0.31</v>
      </c>
      <c r="Y2843" s="5">
        <f t="shared" si="177"/>
        <v>130.065</v>
      </c>
      <c r="AI2843" t="e">
        <f>VLOOKUP(A2843,NP!$A:$B,2,FALSE)</f>
        <v>#N/A</v>
      </c>
      <c r="AJ2843">
        <f t="shared" si="178"/>
        <v>0</v>
      </c>
      <c r="AK2843">
        <f>VLOOKUP(F2843,Kondition!$B$4:$AG$31,12,FALSE)*100</f>
        <v>31</v>
      </c>
      <c r="AL2843" t="e">
        <f t="shared" si="179"/>
        <v>#REF!</v>
      </c>
      <c r="AM2843">
        <v>16</v>
      </c>
    </row>
    <row r="2844" spans="1:39" x14ac:dyDescent="0.3">
      <c r="A2844" s="5">
        <v>10068051</v>
      </c>
      <c r="B2844" s="6">
        <v>4038526054258</v>
      </c>
      <c r="C2844" s="5" t="s">
        <v>76</v>
      </c>
      <c r="D2844" s="5" t="s">
        <v>1085</v>
      </c>
      <c r="E2844" s="12">
        <v>98</v>
      </c>
      <c r="F2844" s="5" t="s">
        <v>52</v>
      </c>
      <c r="G2844" s="5">
        <v>1956515</v>
      </c>
      <c r="H2844" s="36" t="s">
        <v>76</v>
      </c>
      <c r="I2844" s="5">
        <v>195</v>
      </c>
      <c r="J2844" s="5">
        <v>65</v>
      </c>
      <c r="K2844" s="5">
        <v>15</v>
      </c>
      <c r="L2844" s="5" t="s">
        <v>1067</v>
      </c>
      <c r="M2844" s="5">
        <v>95</v>
      </c>
      <c r="N2844" s="5"/>
      <c r="O2844" s="5" t="s">
        <v>33</v>
      </c>
      <c r="P2844" s="5"/>
      <c r="Q2844" s="5" t="s">
        <v>26</v>
      </c>
      <c r="R2844" s="5" t="s">
        <v>26</v>
      </c>
      <c r="S2844" s="5">
        <v>71</v>
      </c>
      <c r="T2844" s="5" t="s">
        <v>22</v>
      </c>
      <c r="U2844" s="5" t="s">
        <v>23</v>
      </c>
      <c r="V2844" s="5" t="s">
        <v>24</v>
      </c>
      <c r="W2844" s="12">
        <v>98</v>
      </c>
      <c r="X2844" s="7">
        <f t="shared" si="176"/>
        <v>0.31</v>
      </c>
      <c r="Y2844" s="5">
        <f t="shared" si="177"/>
        <v>67.61999999999999</v>
      </c>
      <c r="AI2844" t="e">
        <f>VLOOKUP(A2844,NP!$A:$B,2,FALSE)</f>
        <v>#N/A</v>
      </c>
      <c r="AJ2844">
        <f t="shared" si="178"/>
        <v>0</v>
      </c>
      <c r="AK2844">
        <f>VLOOKUP(F2844,Kondition!$B$4:$AG$31,9,FALSE)*100</f>
        <v>31</v>
      </c>
      <c r="AL2844" t="e">
        <f t="shared" si="179"/>
        <v>#REF!</v>
      </c>
      <c r="AM2844">
        <v>16</v>
      </c>
    </row>
    <row r="2845" spans="1:39" x14ac:dyDescent="0.3">
      <c r="A2845" s="5">
        <v>10068059</v>
      </c>
      <c r="B2845" s="6">
        <v>4038526044143</v>
      </c>
      <c r="C2845" s="5" t="s">
        <v>76</v>
      </c>
      <c r="D2845" s="5" t="s">
        <v>1086</v>
      </c>
      <c r="E2845" s="12">
        <v>355</v>
      </c>
      <c r="F2845" s="5" t="s">
        <v>52</v>
      </c>
      <c r="G2845" s="5">
        <v>2554520</v>
      </c>
      <c r="H2845" s="36" t="s">
        <v>76</v>
      </c>
      <c r="I2845" s="5">
        <v>255</v>
      </c>
      <c r="J2845" s="5">
        <v>45</v>
      </c>
      <c r="K2845" s="5">
        <v>20</v>
      </c>
      <c r="L2845" s="5" t="s">
        <v>989</v>
      </c>
      <c r="M2845" s="5">
        <v>105</v>
      </c>
      <c r="N2845" s="5"/>
      <c r="O2845" s="5" t="s">
        <v>25</v>
      </c>
      <c r="P2845" s="5"/>
      <c r="Q2845" s="5"/>
      <c r="R2845" s="5"/>
      <c r="S2845" s="5"/>
      <c r="T2845" s="5"/>
      <c r="U2845" s="5"/>
      <c r="V2845" s="5"/>
      <c r="W2845" s="12">
        <v>355</v>
      </c>
      <c r="X2845" s="7" t="str">
        <f t="shared" si="176"/>
        <v>NP</v>
      </c>
      <c r="Y2845" s="5">
        <f t="shared" si="177"/>
        <v>227</v>
      </c>
      <c r="AI2845">
        <f>VLOOKUP(A2845,NP!$A:$B,2,FALSE)</f>
        <v>227</v>
      </c>
      <c r="AJ2845">
        <f t="shared" si="178"/>
        <v>227</v>
      </c>
      <c r="AK2845">
        <f>VLOOKUP(F2845,Kondition!$B$4:$AG$309,24,FALSE)*100</f>
        <v>35</v>
      </c>
      <c r="AL2845" t="e">
        <f t="shared" si="179"/>
        <v>#REF!</v>
      </c>
      <c r="AM2845">
        <v>19</v>
      </c>
    </row>
    <row r="2846" spans="1:39" x14ac:dyDescent="0.3">
      <c r="A2846" s="5">
        <v>10068094</v>
      </c>
      <c r="B2846" s="6">
        <v>4038526030979</v>
      </c>
      <c r="C2846" s="5" t="s">
        <v>76</v>
      </c>
      <c r="D2846" s="5" t="s">
        <v>1087</v>
      </c>
      <c r="E2846" s="12">
        <v>236</v>
      </c>
      <c r="F2846" s="5" t="s">
        <v>52</v>
      </c>
      <c r="G2846" s="5">
        <v>2455517</v>
      </c>
      <c r="H2846" s="36" t="s">
        <v>76</v>
      </c>
      <c r="I2846" s="5">
        <v>245</v>
      </c>
      <c r="J2846" s="5">
        <v>55</v>
      </c>
      <c r="K2846" s="5">
        <v>17</v>
      </c>
      <c r="L2846" s="5" t="s">
        <v>989</v>
      </c>
      <c r="M2846" s="5">
        <v>106</v>
      </c>
      <c r="N2846" s="5"/>
      <c r="O2846" s="5" t="s">
        <v>19</v>
      </c>
      <c r="P2846" s="5"/>
      <c r="Q2846" s="5" t="s">
        <v>27</v>
      </c>
      <c r="R2846" s="5" t="s">
        <v>21</v>
      </c>
      <c r="S2846" s="5">
        <v>72</v>
      </c>
      <c r="T2846" s="5" t="s">
        <v>22</v>
      </c>
      <c r="U2846" s="5" t="s">
        <v>23</v>
      </c>
      <c r="V2846" s="5" t="s">
        <v>24</v>
      </c>
      <c r="W2846" s="12">
        <v>236</v>
      </c>
      <c r="X2846" s="7" t="str">
        <f t="shared" si="176"/>
        <v>NP</v>
      </c>
      <c r="Y2846" s="5">
        <f t="shared" si="177"/>
        <v>162</v>
      </c>
      <c r="AI2846">
        <f>VLOOKUP(A2846,NP!$A:$B,2,FALSE)</f>
        <v>162</v>
      </c>
      <c r="AJ2846">
        <f t="shared" si="178"/>
        <v>162</v>
      </c>
      <c r="AK2846">
        <f>VLOOKUP(F2846,Kondition!$B$4:$AG$31,15,FALSE)*100</f>
        <v>31</v>
      </c>
      <c r="AL2846" t="e">
        <f t="shared" si="179"/>
        <v>#REF!</v>
      </c>
      <c r="AM2846">
        <v>17</v>
      </c>
    </row>
    <row r="2847" spans="1:39" x14ac:dyDescent="0.3">
      <c r="A2847" s="5">
        <v>10068223</v>
      </c>
      <c r="B2847" s="6">
        <v>4038526070975</v>
      </c>
      <c r="C2847" s="5" t="s">
        <v>76</v>
      </c>
      <c r="D2847" s="5" t="s">
        <v>1088</v>
      </c>
      <c r="E2847" s="12">
        <v>188</v>
      </c>
      <c r="F2847" s="5" t="s">
        <v>52</v>
      </c>
      <c r="G2847" s="5">
        <v>2155516</v>
      </c>
      <c r="H2847" s="36" t="s">
        <v>76</v>
      </c>
      <c r="I2847" s="5">
        <v>215</v>
      </c>
      <c r="J2847" s="5">
        <v>55</v>
      </c>
      <c r="K2847" s="5">
        <v>16</v>
      </c>
      <c r="L2847" s="5" t="s">
        <v>1089</v>
      </c>
      <c r="M2847" s="5">
        <v>97</v>
      </c>
      <c r="N2847" s="5"/>
      <c r="O2847" s="5" t="s">
        <v>25</v>
      </c>
      <c r="P2847" s="5"/>
      <c r="Q2847" s="5" t="s">
        <v>26</v>
      </c>
      <c r="R2847" s="5" t="s">
        <v>21</v>
      </c>
      <c r="S2847" s="5">
        <v>70</v>
      </c>
      <c r="T2847" s="5" t="s">
        <v>22</v>
      </c>
      <c r="U2847" s="5" t="s">
        <v>23</v>
      </c>
      <c r="V2847" s="5" t="s">
        <v>24</v>
      </c>
      <c r="W2847" s="12">
        <v>188</v>
      </c>
      <c r="X2847" s="7">
        <f t="shared" si="176"/>
        <v>0.31</v>
      </c>
      <c r="Y2847" s="5">
        <f t="shared" si="177"/>
        <v>129.72</v>
      </c>
      <c r="AI2847" t="e">
        <f>VLOOKUP(A2847,NP!$A:$B,2,FALSE)</f>
        <v>#N/A</v>
      </c>
      <c r="AJ2847">
        <f t="shared" si="178"/>
        <v>0</v>
      </c>
      <c r="AK2847">
        <f>VLOOKUP(F2847,Kondition!$B$4:$AG$31,12,FALSE)*100</f>
        <v>31</v>
      </c>
      <c r="AL2847" t="e">
        <f t="shared" si="179"/>
        <v>#REF!</v>
      </c>
      <c r="AM2847">
        <v>16</v>
      </c>
    </row>
    <row r="2848" spans="1:39" x14ac:dyDescent="0.3">
      <c r="A2848" s="5">
        <v>10068275</v>
      </c>
      <c r="B2848" s="6">
        <v>4038526042040</v>
      </c>
      <c r="C2848" s="5" t="s">
        <v>76</v>
      </c>
      <c r="D2848" s="5" t="s">
        <v>1090</v>
      </c>
      <c r="E2848" s="12">
        <v>518.5</v>
      </c>
      <c r="F2848" s="5" t="s">
        <v>52</v>
      </c>
      <c r="G2848" s="5">
        <v>2453521</v>
      </c>
      <c r="H2848" s="36" t="s">
        <v>76</v>
      </c>
      <c r="I2848" s="5">
        <v>245</v>
      </c>
      <c r="J2848" s="5">
        <v>35</v>
      </c>
      <c r="K2848" s="5">
        <v>21</v>
      </c>
      <c r="L2848" s="5" t="s">
        <v>989</v>
      </c>
      <c r="M2848" s="5">
        <v>96</v>
      </c>
      <c r="N2848" s="5"/>
      <c r="O2848" s="5" t="s">
        <v>29</v>
      </c>
      <c r="P2848" s="5"/>
      <c r="Q2848" s="5" t="s">
        <v>21</v>
      </c>
      <c r="R2848" s="5" t="s">
        <v>27</v>
      </c>
      <c r="S2848" s="5">
        <v>72</v>
      </c>
      <c r="T2848" s="5" t="s">
        <v>22</v>
      </c>
      <c r="U2848" s="5" t="s">
        <v>23</v>
      </c>
      <c r="V2848" s="5" t="s">
        <v>24</v>
      </c>
      <c r="W2848" s="12">
        <v>518.5</v>
      </c>
      <c r="X2848" s="7" t="str">
        <f t="shared" si="176"/>
        <v>NP</v>
      </c>
      <c r="Y2848" s="5">
        <f t="shared" si="177"/>
        <v>315.5</v>
      </c>
      <c r="AI2848">
        <f>VLOOKUP(A2848,NP!$A:$B,2,FALSE)</f>
        <v>315.5</v>
      </c>
      <c r="AJ2848">
        <f t="shared" si="178"/>
        <v>315.5</v>
      </c>
      <c r="AK2848">
        <f>VLOOKUP(F2848,Kondition!$B$4:$AG$31,27,FALSE)*100</f>
        <v>35</v>
      </c>
      <c r="AL2848" t="e">
        <f t="shared" si="179"/>
        <v>#REF!</v>
      </c>
      <c r="AM2848">
        <v>19</v>
      </c>
    </row>
    <row r="2849" spans="1:39" x14ac:dyDescent="0.3">
      <c r="A2849" s="5">
        <v>10068281</v>
      </c>
      <c r="B2849" s="6">
        <v>4038526052230</v>
      </c>
      <c r="C2849" s="5" t="s">
        <v>76</v>
      </c>
      <c r="D2849" s="5" t="s">
        <v>1091</v>
      </c>
      <c r="E2849" s="12">
        <v>180.5</v>
      </c>
      <c r="F2849" s="5" t="s">
        <v>52</v>
      </c>
      <c r="G2849" s="5">
        <v>2255017</v>
      </c>
      <c r="H2849" s="36" t="s">
        <v>76</v>
      </c>
      <c r="I2849" s="5">
        <v>225</v>
      </c>
      <c r="J2849" s="5">
        <v>50</v>
      </c>
      <c r="K2849" s="5">
        <v>17</v>
      </c>
      <c r="L2849" s="5" t="s">
        <v>842</v>
      </c>
      <c r="M2849" s="5">
        <v>98</v>
      </c>
      <c r="N2849" s="5"/>
      <c r="O2849" s="5" t="s">
        <v>19</v>
      </c>
      <c r="P2849" s="5"/>
      <c r="Q2849" s="5" t="s">
        <v>27</v>
      </c>
      <c r="R2849" s="5" t="s">
        <v>27</v>
      </c>
      <c r="S2849" s="5">
        <v>72</v>
      </c>
      <c r="T2849" s="5" t="s">
        <v>22</v>
      </c>
      <c r="U2849" s="5" t="s">
        <v>23</v>
      </c>
      <c r="V2849" s="5" t="s">
        <v>24</v>
      </c>
      <c r="W2849" s="12">
        <v>180.5</v>
      </c>
      <c r="X2849" s="7">
        <f t="shared" si="176"/>
        <v>0.31</v>
      </c>
      <c r="Y2849" s="5">
        <f t="shared" si="177"/>
        <v>124.54499999999999</v>
      </c>
      <c r="AI2849" t="e">
        <f>VLOOKUP(A2849,NP!$A:$B,2,FALSE)</f>
        <v>#N/A</v>
      </c>
      <c r="AJ2849">
        <f t="shared" si="178"/>
        <v>0</v>
      </c>
      <c r="AK2849">
        <f>VLOOKUP(F2849,Kondition!$B$4:$AG$31,15,FALSE)*100</f>
        <v>31</v>
      </c>
      <c r="AL2849" t="e">
        <f t="shared" si="179"/>
        <v>#REF!</v>
      </c>
      <c r="AM2849">
        <v>17</v>
      </c>
    </row>
    <row r="2850" spans="1:39" x14ac:dyDescent="0.3">
      <c r="A2850" s="5">
        <v>10068282</v>
      </c>
      <c r="B2850" s="6">
        <v>4038526046437</v>
      </c>
      <c r="C2850" s="5" t="s">
        <v>76</v>
      </c>
      <c r="D2850" s="5" t="s">
        <v>1092</v>
      </c>
      <c r="E2850" s="12">
        <v>200</v>
      </c>
      <c r="F2850" s="5" t="s">
        <v>52</v>
      </c>
      <c r="G2850" s="5">
        <v>2254518</v>
      </c>
      <c r="H2850" s="36" t="s">
        <v>76</v>
      </c>
      <c r="I2850" s="5">
        <v>225</v>
      </c>
      <c r="J2850" s="5">
        <v>45</v>
      </c>
      <c r="K2850" s="5">
        <v>18</v>
      </c>
      <c r="L2850" s="5" t="s">
        <v>842</v>
      </c>
      <c r="M2850" s="5">
        <v>95</v>
      </c>
      <c r="N2850" s="5"/>
      <c r="O2850" s="5" t="s">
        <v>19</v>
      </c>
      <c r="P2850" s="5"/>
      <c r="Q2850" s="5" t="s">
        <v>27</v>
      </c>
      <c r="R2850" s="5" t="s">
        <v>27</v>
      </c>
      <c r="S2850" s="5">
        <v>72</v>
      </c>
      <c r="T2850" s="5" t="s">
        <v>22</v>
      </c>
      <c r="U2850" s="5" t="s">
        <v>23</v>
      </c>
      <c r="V2850" s="5" t="s">
        <v>24</v>
      </c>
      <c r="W2850" s="12">
        <v>200</v>
      </c>
      <c r="X2850" s="7">
        <f t="shared" si="176"/>
        <v>0.31</v>
      </c>
      <c r="Y2850" s="5">
        <f t="shared" si="177"/>
        <v>138</v>
      </c>
      <c r="AI2850" t="e">
        <f>VLOOKUP(A2850,NP!$A:$B,2,FALSE)</f>
        <v>#N/A</v>
      </c>
      <c r="AJ2850">
        <f t="shared" si="178"/>
        <v>0</v>
      </c>
      <c r="AK2850">
        <f>VLOOKUP(F2850,Kondition!$B$4:$AG$31,18,FALSE)*100</f>
        <v>31</v>
      </c>
      <c r="AL2850" t="e">
        <f t="shared" si="179"/>
        <v>#REF!</v>
      </c>
      <c r="AM2850">
        <v>17</v>
      </c>
    </row>
    <row r="2851" spans="1:39" x14ac:dyDescent="0.3">
      <c r="A2851" s="5">
        <v>10068284</v>
      </c>
      <c r="B2851" s="6">
        <v>4038526039651</v>
      </c>
      <c r="C2851" s="5" t="s">
        <v>76</v>
      </c>
      <c r="D2851" s="5" t="s">
        <v>1093</v>
      </c>
      <c r="E2851" s="12">
        <v>332</v>
      </c>
      <c r="F2851" s="5" t="s">
        <v>52</v>
      </c>
      <c r="G2851" s="5">
        <v>2454519</v>
      </c>
      <c r="H2851" s="36" t="s">
        <v>76</v>
      </c>
      <c r="I2851" s="5">
        <v>245</v>
      </c>
      <c r="J2851" s="5">
        <v>45</v>
      </c>
      <c r="K2851" s="5">
        <v>19</v>
      </c>
      <c r="L2851" s="5" t="s">
        <v>989</v>
      </c>
      <c r="M2851" s="5">
        <v>102</v>
      </c>
      <c r="N2851" s="5"/>
      <c r="O2851" s="5" t="s">
        <v>25</v>
      </c>
      <c r="P2851" s="5"/>
      <c r="Q2851" s="5"/>
      <c r="R2851" s="5"/>
      <c r="S2851" s="5"/>
      <c r="T2851" s="5"/>
      <c r="U2851" s="5"/>
      <c r="V2851" s="5"/>
      <c r="W2851" s="12">
        <v>332</v>
      </c>
      <c r="X2851" s="7" t="str">
        <f t="shared" si="176"/>
        <v>NP</v>
      </c>
      <c r="Y2851" s="5">
        <f t="shared" si="177"/>
        <v>214.5</v>
      </c>
      <c r="AI2851">
        <f>VLOOKUP(A2851,NP!$A:$B,2,FALSE)</f>
        <v>214.5</v>
      </c>
      <c r="AJ2851">
        <f t="shared" si="178"/>
        <v>214.5</v>
      </c>
      <c r="AK2851">
        <f>VLOOKUP(F2851,Kondition!$B$4:$AG$31,21,FALSE)*100</f>
        <v>35</v>
      </c>
      <c r="AL2851" t="e">
        <f t="shared" si="179"/>
        <v>#REF!</v>
      </c>
      <c r="AM2851">
        <v>19</v>
      </c>
    </row>
    <row r="2852" spans="1:39" x14ac:dyDescent="0.3">
      <c r="A2852" s="5">
        <v>10068286</v>
      </c>
      <c r="B2852" s="6">
        <v>5452000831880</v>
      </c>
      <c r="C2852" s="5" t="s">
        <v>76</v>
      </c>
      <c r="D2852" s="5" t="s">
        <v>1094</v>
      </c>
      <c r="E2852" s="12">
        <v>400</v>
      </c>
      <c r="F2852" s="5" t="s">
        <v>52</v>
      </c>
      <c r="G2852" s="5">
        <v>2954020</v>
      </c>
      <c r="H2852" s="36" t="s">
        <v>76</v>
      </c>
      <c r="I2852" s="5">
        <v>295</v>
      </c>
      <c r="J2852" s="5">
        <v>40</v>
      </c>
      <c r="K2852" s="5">
        <v>20</v>
      </c>
      <c r="L2852" s="5" t="s">
        <v>989</v>
      </c>
      <c r="M2852" s="5">
        <v>110</v>
      </c>
      <c r="N2852" s="5"/>
      <c r="O2852" s="5" t="s">
        <v>25</v>
      </c>
      <c r="P2852" s="5"/>
      <c r="Q2852" s="5"/>
      <c r="R2852" s="5"/>
      <c r="S2852" s="5"/>
      <c r="T2852" s="5"/>
      <c r="U2852" s="5"/>
      <c r="V2852" s="5"/>
      <c r="W2852" s="12">
        <v>400</v>
      </c>
      <c r="X2852" s="7" t="str">
        <f t="shared" si="176"/>
        <v>NP</v>
      </c>
      <c r="Y2852" s="5">
        <f t="shared" si="177"/>
        <v>251</v>
      </c>
      <c r="AI2852">
        <f>VLOOKUP(A2852,NP!$A:$B,2,FALSE)</f>
        <v>251</v>
      </c>
      <c r="AJ2852">
        <f t="shared" si="178"/>
        <v>251</v>
      </c>
      <c r="AK2852">
        <f>VLOOKUP(F2852,Kondition!$B$4:$AG$309,24,FALSE)*100</f>
        <v>35</v>
      </c>
      <c r="AL2852" t="e">
        <f t="shared" si="179"/>
        <v>#REF!</v>
      </c>
      <c r="AM2852">
        <v>19</v>
      </c>
    </row>
    <row r="2853" spans="1:39" x14ac:dyDescent="0.3">
      <c r="A2853" s="5">
        <v>10068287</v>
      </c>
      <c r="B2853" s="6">
        <v>5452000831866</v>
      </c>
      <c r="C2853" s="5" t="s">
        <v>76</v>
      </c>
      <c r="D2853" s="5" t="s">
        <v>1095</v>
      </c>
      <c r="E2853" s="12">
        <v>370.5</v>
      </c>
      <c r="F2853" s="5" t="s">
        <v>52</v>
      </c>
      <c r="G2853" s="5">
        <v>2654021</v>
      </c>
      <c r="H2853" s="36" t="s">
        <v>76</v>
      </c>
      <c r="I2853" s="5">
        <v>265</v>
      </c>
      <c r="J2853" s="5">
        <v>40</v>
      </c>
      <c r="K2853" s="5">
        <v>21</v>
      </c>
      <c r="L2853" s="5" t="s">
        <v>989</v>
      </c>
      <c r="M2853" s="5">
        <v>105</v>
      </c>
      <c r="N2853" s="5"/>
      <c r="O2853" s="5" t="s">
        <v>25</v>
      </c>
      <c r="P2853" s="5"/>
      <c r="Q2853" s="5"/>
      <c r="R2853" s="5"/>
      <c r="S2853" s="5"/>
      <c r="T2853" s="5"/>
      <c r="U2853" s="5"/>
      <c r="V2853" s="5"/>
      <c r="W2853" s="12">
        <v>370.5</v>
      </c>
      <c r="X2853" s="7" t="str">
        <f t="shared" si="176"/>
        <v>NP</v>
      </c>
      <c r="Y2853" s="5">
        <f t="shared" si="177"/>
        <v>235.5</v>
      </c>
      <c r="AI2853">
        <f>VLOOKUP(A2853,NP!$A:$B,2,FALSE)</f>
        <v>235.5</v>
      </c>
      <c r="AJ2853">
        <f t="shared" si="178"/>
        <v>235.5</v>
      </c>
      <c r="AK2853">
        <f>VLOOKUP(F2853,Kondition!$B$4:$AG$31,27,FALSE)*100</f>
        <v>35</v>
      </c>
      <c r="AL2853" t="e">
        <f t="shared" si="179"/>
        <v>#REF!</v>
      </c>
      <c r="AM2853">
        <v>19</v>
      </c>
    </row>
    <row r="2854" spans="1:39" x14ac:dyDescent="0.3">
      <c r="A2854" s="5">
        <v>10068288</v>
      </c>
      <c r="B2854" s="6">
        <v>5452000830043</v>
      </c>
      <c r="C2854" s="5" t="s">
        <v>76</v>
      </c>
      <c r="D2854" s="5" t="s">
        <v>1096</v>
      </c>
      <c r="E2854" s="12">
        <v>314</v>
      </c>
      <c r="F2854" s="5" t="s">
        <v>52</v>
      </c>
      <c r="G2854" s="5">
        <v>2454019</v>
      </c>
      <c r="H2854" s="36" t="s">
        <v>76</v>
      </c>
      <c r="I2854" s="5">
        <v>245</v>
      </c>
      <c r="J2854" s="5">
        <v>40</v>
      </c>
      <c r="K2854" s="5">
        <v>19</v>
      </c>
      <c r="L2854" s="5" t="s">
        <v>989</v>
      </c>
      <c r="M2854" s="5">
        <v>98</v>
      </c>
      <c r="N2854" s="5"/>
      <c r="O2854" s="5" t="s">
        <v>25</v>
      </c>
      <c r="P2854" s="5"/>
      <c r="Q2854" s="5" t="s">
        <v>21</v>
      </c>
      <c r="R2854" s="5" t="s">
        <v>27</v>
      </c>
      <c r="S2854" s="5">
        <v>72</v>
      </c>
      <c r="T2854" s="5" t="s">
        <v>22</v>
      </c>
      <c r="U2854" s="5" t="s">
        <v>23</v>
      </c>
      <c r="V2854" s="5" t="s">
        <v>24</v>
      </c>
      <c r="W2854" s="12">
        <v>314</v>
      </c>
      <c r="X2854" s="7">
        <f t="shared" ref="X2854:X2917" si="180">IF(AJ2854&gt;0,"NP",AK2854/100)</f>
        <v>0.35</v>
      </c>
      <c r="Y2854" s="5">
        <f t="shared" ref="Y2854:Y2917" si="181">IF(AJ2854&gt;0,AI2854,E2854*(100%-X2854))</f>
        <v>204.1</v>
      </c>
      <c r="AI2854" t="e">
        <f>VLOOKUP(A2854,NP!$A:$B,2,FALSE)</f>
        <v>#N/A</v>
      </c>
      <c r="AJ2854">
        <f t="shared" ref="AJ2854:AJ2917" si="182">_xlfn.IFNA(AI2854,0)</f>
        <v>0</v>
      </c>
      <c r="AK2854">
        <f>VLOOKUP(F2854,Kondition!$B$4:$AG$31,21,FALSE)*100</f>
        <v>35</v>
      </c>
      <c r="AL2854" t="e">
        <f t="shared" ref="AL2854:AL2917" si="183">$AI$1&amp;F2854&amp;K2854</f>
        <v>#REF!</v>
      </c>
      <c r="AM2854">
        <v>19</v>
      </c>
    </row>
    <row r="2855" spans="1:39" x14ac:dyDescent="0.3">
      <c r="A2855" s="5">
        <v>10068289</v>
      </c>
      <c r="B2855" s="6">
        <v>5452000829986</v>
      </c>
      <c r="C2855" s="5" t="s">
        <v>76</v>
      </c>
      <c r="D2855" s="5" t="s">
        <v>1097</v>
      </c>
      <c r="E2855" s="12">
        <v>243.5</v>
      </c>
      <c r="F2855" s="5" t="s">
        <v>52</v>
      </c>
      <c r="G2855" s="5">
        <v>2554018</v>
      </c>
      <c r="H2855" s="36" t="s">
        <v>76</v>
      </c>
      <c r="I2855" s="5">
        <v>255</v>
      </c>
      <c r="J2855" s="5">
        <v>40</v>
      </c>
      <c r="K2855" s="5">
        <v>18</v>
      </c>
      <c r="L2855" s="5" t="s">
        <v>989</v>
      </c>
      <c r="M2855" s="5">
        <v>99</v>
      </c>
      <c r="N2855" s="5"/>
      <c r="O2855" s="5" t="s">
        <v>25</v>
      </c>
      <c r="P2855" s="5"/>
      <c r="Q2855" s="5" t="s">
        <v>21</v>
      </c>
      <c r="R2855" s="5" t="s">
        <v>27</v>
      </c>
      <c r="S2855" s="5">
        <v>73</v>
      </c>
      <c r="T2855" s="5" t="s">
        <v>22</v>
      </c>
      <c r="U2855" s="5" t="s">
        <v>23</v>
      </c>
      <c r="V2855" s="5" t="s">
        <v>24</v>
      </c>
      <c r="W2855" s="12">
        <v>243.5</v>
      </c>
      <c r="X2855" s="7" t="str">
        <f t="shared" si="180"/>
        <v>NP</v>
      </c>
      <c r="Y2855" s="5">
        <f t="shared" si="181"/>
        <v>166.5</v>
      </c>
      <c r="AI2855">
        <f>VLOOKUP(A2855,NP!$A:$B,2,FALSE)</f>
        <v>166.5</v>
      </c>
      <c r="AJ2855">
        <f t="shared" si="182"/>
        <v>166.5</v>
      </c>
      <c r="AK2855">
        <f>VLOOKUP(F2855,Kondition!$B$4:$AG$31,18,FALSE)*100</f>
        <v>31</v>
      </c>
      <c r="AL2855" t="e">
        <f t="shared" si="183"/>
        <v>#REF!</v>
      </c>
      <c r="AM2855">
        <v>17</v>
      </c>
    </row>
    <row r="2856" spans="1:39" x14ac:dyDescent="0.3">
      <c r="A2856" s="5">
        <v>10068290</v>
      </c>
      <c r="B2856" s="6">
        <v>5452000829948</v>
      </c>
      <c r="C2856" s="5" t="s">
        <v>76</v>
      </c>
      <c r="D2856" s="5" t="s">
        <v>1098</v>
      </c>
      <c r="E2856" s="12">
        <v>302.5</v>
      </c>
      <c r="F2856" s="5" t="s">
        <v>52</v>
      </c>
      <c r="G2856" s="5">
        <v>2554519</v>
      </c>
      <c r="H2856" s="36" t="s">
        <v>76</v>
      </c>
      <c r="I2856" s="5">
        <v>255</v>
      </c>
      <c r="J2856" s="5">
        <v>45</v>
      </c>
      <c r="K2856" s="5">
        <v>19</v>
      </c>
      <c r="L2856" s="5" t="s">
        <v>989</v>
      </c>
      <c r="M2856" s="5">
        <v>104</v>
      </c>
      <c r="N2856" s="5"/>
      <c r="O2856" s="5" t="s">
        <v>25</v>
      </c>
      <c r="P2856" s="5"/>
      <c r="Q2856" s="5" t="s">
        <v>21</v>
      </c>
      <c r="R2856" s="5" t="s">
        <v>27</v>
      </c>
      <c r="S2856" s="5">
        <v>72</v>
      </c>
      <c r="T2856" s="5" t="s">
        <v>22</v>
      </c>
      <c r="U2856" s="5" t="s">
        <v>23</v>
      </c>
      <c r="V2856" s="5" t="s">
        <v>24</v>
      </c>
      <c r="W2856" s="12">
        <v>302.5</v>
      </c>
      <c r="X2856" s="7">
        <f t="shared" si="180"/>
        <v>0.35</v>
      </c>
      <c r="Y2856" s="5">
        <f t="shared" si="181"/>
        <v>196.625</v>
      </c>
      <c r="AI2856" t="e">
        <f>VLOOKUP(A2856,NP!$A:$B,2,FALSE)</f>
        <v>#N/A</v>
      </c>
      <c r="AJ2856">
        <f t="shared" si="182"/>
        <v>0</v>
      </c>
      <c r="AK2856">
        <f>VLOOKUP(F2856,Kondition!$B$4:$AG$31,21,FALSE)*100</f>
        <v>35</v>
      </c>
      <c r="AL2856" t="e">
        <f t="shared" si="183"/>
        <v>#REF!</v>
      </c>
      <c r="AM2856">
        <v>19</v>
      </c>
    </row>
    <row r="2857" spans="1:39" x14ac:dyDescent="0.3">
      <c r="A2857" s="5">
        <v>10068294</v>
      </c>
      <c r="B2857" s="6">
        <v>4038526039309</v>
      </c>
      <c r="C2857" s="5" t="s">
        <v>76</v>
      </c>
      <c r="D2857" s="5" t="s">
        <v>1099</v>
      </c>
      <c r="E2857" s="12">
        <v>211.5</v>
      </c>
      <c r="F2857" s="5" t="s">
        <v>52</v>
      </c>
      <c r="G2857" s="5">
        <v>2255517</v>
      </c>
      <c r="H2857" s="36" t="s">
        <v>76</v>
      </c>
      <c r="I2857" s="5">
        <v>225</v>
      </c>
      <c r="J2857" s="5">
        <v>55</v>
      </c>
      <c r="K2857" s="5">
        <v>17</v>
      </c>
      <c r="L2857" s="5" t="s">
        <v>989</v>
      </c>
      <c r="M2857" s="5">
        <v>101</v>
      </c>
      <c r="N2857" s="5"/>
      <c r="O2857" s="5" t="s">
        <v>25</v>
      </c>
      <c r="P2857" s="5"/>
      <c r="Q2857" s="5"/>
      <c r="R2857" s="5"/>
      <c r="S2857" s="5"/>
      <c r="T2857" s="5"/>
      <c r="U2857" s="5"/>
      <c r="V2857" s="5"/>
      <c r="W2857" s="12">
        <v>211.5</v>
      </c>
      <c r="X2857" s="7">
        <f t="shared" si="180"/>
        <v>0.31</v>
      </c>
      <c r="Y2857" s="5">
        <f t="shared" si="181"/>
        <v>145.935</v>
      </c>
      <c r="AI2857" t="e">
        <f>VLOOKUP(A2857,NP!$A:$B,2,FALSE)</f>
        <v>#N/A</v>
      </c>
      <c r="AJ2857">
        <f t="shared" si="182"/>
        <v>0</v>
      </c>
      <c r="AK2857">
        <f>VLOOKUP(F2857,Kondition!$B$4:$AG$31,15,FALSE)*100</f>
        <v>31</v>
      </c>
      <c r="AL2857" t="e">
        <f t="shared" si="183"/>
        <v>#REF!</v>
      </c>
      <c r="AM2857">
        <v>17</v>
      </c>
    </row>
    <row r="2858" spans="1:39" x14ac:dyDescent="0.3">
      <c r="A2858" s="5">
        <v>10068296</v>
      </c>
      <c r="B2858" s="6">
        <v>4038526054319</v>
      </c>
      <c r="C2858" s="5" t="s">
        <v>76</v>
      </c>
      <c r="D2858" s="5" t="s">
        <v>1100</v>
      </c>
      <c r="E2858" s="12">
        <v>360.5</v>
      </c>
      <c r="F2858" s="5" t="s">
        <v>52</v>
      </c>
      <c r="G2858" s="5">
        <v>2553521</v>
      </c>
      <c r="H2858" s="36" t="s">
        <v>76</v>
      </c>
      <c r="I2858" s="5">
        <v>255</v>
      </c>
      <c r="J2858" s="5">
        <v>35</v>
      </c>
      <c r="K2858" s="5">
        <v>21</v>
      </c>
      <c r="L2858" s="5" t="s">
        <v>989</v>
      </c>
      <c r="M2858" s="5">
        <v>98</v>
      </c>
      <c r="N2858" s="5"/>
      <c r="O2858" s="5" t="s">
        <v>25</v>
      </c>
      <c r="P2858" s="5"/>
      <c r="Q2858" s="5"/>
      <c r="R2858" s="5"/>
      <c r="S2858" s="5"/>
      <c r="T2858" s="5"/>
      <c r="U2858" s="5"/>
      <c r="V2858" s="5"/>
      <c r="W2858" s="12">
        <v>360.5</v>
      </c>
      <c r="X2858" s="7" t="str">
        <f t="shared" si="180"/>
        <v>NP</v>
      </c>
      <c r="Y2858" s="5">
        <f t="shared" si="181"/>
        <v>230</v>
      </c>
      <c r="AI2858">
        <f>VLOOKUP(A2858,NP!$A:$B,2,FALSE)</f>
        <v>230</v>
      </c>
      <c r="AJ2858">
        <f t="shared" si="182"/>
        <v>230</v>
      </c>
      <c r="AK2858">
        <f>VLOOKUP(F2858,Kondition!$B$4:$AG$31,27,FALSE)*100</f>
        <v>35</v>
      </c>
      <c r="AL2858" t="e">
        <f t="shared" si="183"/>
        <v>#REF!</v>
      </c>
      <c r="AM2858">
        <v>19</v>
      </c>
    </row>
    <row r="2859" spans="1:39" x14ac:dyDescent="0.3">
      <c r="A2859" s="5">
        <v>10068298</v>
      </c>
      <c r="B2859" s="6">
        <v>4038526054340</v>
      </c>
      <c r="C2859" s="5" t="s">
        <v>76</v>
      </c>
      <c r="D2859" s="5" t="s">
        <v>1101</v>
      </c>
      <c r="E2859" s="12">
        <v>554</v>
      </c>
      <c r="F2859" s="5" t="s">
        <v>52</v>
      </c>
      <c r="G2859" s="5">
        <v>2753521</v>
      </c>
      <c r="H2859" s="36" t="s">
        <v>76</v>
      </c>
      <c r="I2859" s="5">
        <v>275</v>
      </c>
      <c r="J2859" s="5">
        <v>35</v>
      </c>
      <c r="K2859" s="5">
        <v>21</v>
      </c>
      <c r="L2859" s="5" t="s">
        <v>989</v>
      </c>
      <c r="M2859" s="5">
        <v>103</v>
      </c>
      <c r="N2859" s="5"/>
      <c r="O2859" s="5" t="s">
        <v>25</v>
      </c>
      <c r="P2859" s="5"/>
      <c r="Q2859" s="5"/>
      <c r="R2859" s="5"/>
      <c r="S2859" s="5"/>
      <c r="T2859" s="5"/>
      <c r="U2859" s="5"/>
      <c r="V2859" s="5"/>
      <c r="W2859" s="12">
        <v>554</v>
      </c>
      <c r="X2859" s="7" t="str">
        <f t="shared" si="180"/>
        <v>NP</v>
      </c>
      <c r="Y2859" s="5">
        <f t="shared" si="181"/>
        <v>334.5</v>
      </c>
      <c r="AI2859">
        <f>VLOOKUP(A2859,NP!$A:$B,2,FALSE)</f>
        <v>334.5</v>
      </c>
      <c r="AJ2859">
        <f t="shared" si="182"/>
        <v>334.5</v>
      </c>
      <c r="AK2859">
        <f>VLOOKUP(F2859,Kondition!$B$4:$AG$31,27,FALSE)*100</f>
        <v>35</v>
      </c>
      <c r="AL2859" t="e">
        <f t="shared" si="183"/>
        <v>#REF!</v>
      </c>
      <c r="AM2859">
        <v>19</v>
      </c>
    </row>
    <row r="2860" spans="1:39" x14ac:dyDescent="0.3">
      <c r="A2860" s="5">
        <v>10068299</v>
      </c>
      <c r="B2860" s="6">
        <v>4038526054357</v>
      </c>
      <c r="C2860" s="5" t="s">
        <v>76</v>
      </c>
      <c r="D2860" s="5" t="s">
        <v>1102</v>
      </c>
      <c r="E2860" s="12">
        <v>320</v>
      </c>
      <c r="F2860" s="5" t="s">
        <v>52</v>
      </c>
      <c r="G2860" s="5">
        <v>2754018</v>
      </c>
      <c r="H2860" s="36" t="s">
        <v>76</v>
      </c>
      <c r="I2860" s="5">
        <v>275</v>
      </c>
      <c r="J2860" s="5">
        <v>40</v>
      </c>
      <c r="K2860" s="5">
        <v>18</v>
      </c>
      <c r="L2860" s="5" t="s">
        <v>989</v>
      </c>
      <c r="M2860" s="5">
        <v>103</v>
      </c>
      <c r="N2860" s="5"/>
      <c r="O2860" s="5" t="s">
        <v>25</v>
      </c>
      <c r="P2860" s="5"/>
      <c r="Q2860" s="5"/>
      <c r="R2860" s="5"/>
      <c r="S2860" s="5"/>
      <c r="T2860" s="5"/>
      <c r="U2860" s="5"/>
      <c r="V2860" s="5"/>
      <c r="W2860" s="12">
        <v>320</v>
      </c>
      <c r="X2860" s="7" t="str">
        <f t="shared" si="180"/>
        <v>NP</v>
      </c>
      <c r="Y2860" s="5">
        <f t="shared" si="181"/>
        <v>208</v>
      </c>
      <c r="AI2860">
        <f>VLOOKUP(A2860,NP!$A:$B,2,FALSE)</f>
        <v>208</v>
      </c>
      <c r="AJ2860">
        <f t="shared" si="182"/>
        <v>208</v>
      </c>
      <c r="AK2860">
        <f>VLOOKUP(F2860,Kondition!$B$4:$AG$31,18,FALSE)*100</f>
        <v>31</v>
      </c>
      <c r="AL2860" t="e">
        <f t="shared" si="183"/>
        <v>#REF!</v>
      </c>
      <c r="AM2860">
        <v>17</v>
      </c>
    </row>
    <row r="2861" spans="1:39" x14ac:dyDescent="0.3">
      <c r="A2861" s="5">
        <v>10068300</v>
      </c>
      <c r="B2861" s="6">
        <v>4038526054364</v>
      </c>
      <c r="C2861" s="5" t="s">
        <v>76</v>
      </c>
      <c r="D2861" s="5" t="s">
        <v>1103</v>
      </c>
      <c r="E2861" s="12">
        <v>448</v>
      </c>
      <c r="F2861" s="5" t="s">
        <v>52</v>
      </c>
      <c r="G2861" s="5">
        <v>2754019</v>
      </c>
      <c r="H2861" s="36" t="s">
        <v>76</v>
      </c>
      <c r="I2861" s="5">
        <v>275</v>
      </c>
      <c r="J2861" s="5">
        <v>40</v>
      </c>
      <c r="K2861" s="5">
        <v>19</v>
      </c>
      <c r="L2861" s="5" t="s">
        <v>989</v>
      </c>
      <c r="M2861" s="5">
        <v>105</v>
      </c>
      <c r="N2861" s="5"/>
      <c r="O2861" s="5" t="s">
        <v>29</v>
      </c>
      <c r="P2861" s="5"/>
      <c r="Q2861" s="5"/>
      <c r="R2861" s="5"/>
      <c r="S2861" s="5"/>
      <c r="T2861" s="5"/>
      <c r="U2861" s="5"/>
      <c r="V2861" s="5"/>
      <c r="W2861" s="12">
        <v>448</v>
      </c>
      <c r="X2861" s="7" t="str">
        <f t="shared" si="180"/>
        <v>NP</v>
      </c>
      <c r="Y2861" s="5">
        <f t="shared" si="181"/>
        <v>277</v>
      </c>
      <c r="AI2861">
        <f>VLOOKUP(A2861,NP!$A:$B,2,FALSE)</f>
        <v>277</v>
      </c>
      <c r="AJ2861">
        <f t="shared" si="182"/>
        <v>277</v>
      </c>
      <c r="AK2861">
        <f>VLOOKUP(F2861,Kondition!$B$4:$AG$31,21,FALSE)*100</f>
        <v>35</v>
      </c>
      <c r="AL2861" t="e">
        <f t="shared" si="183"/>
        <v>#REF!</v>
      </c>
      <c r="AM2861">
        <v>19</v>
      </c>
    </row>
    <row r="2862" spans="1:39" x14ac:dyDescent="0.3">
      <c r="A2862" s="5">
        <v>10068301</v>
      </c>
      <c r="B2862" s="6">
        <v>4038526042033</v>
      </c>
      <c r="C2862" s="5" t="s">
        <v>76</v>
      </c>
      <c r="D2862" s="5" t="s">
        <v>1104</v>
      </c>
      <c r="E2862" s="12">
        <v>348.5</v>
      </c>
      <c r="F2862" s="5" t="s">
        <v>52</v>
      </c>
      <c r="G2862" s="5">
        <v>2453519</v>
      </c>
      <c r="H2862" s="36" t="s">
        <v>76</v>
      </c>
      <c r="I2862" s="5">
        <v>245</v>
      </c>
      <c r="J2862" s="5">
        <v>35</v>
      </c>
      <c r="K2862" s="5">
        <v>19</v>
      </c>
      <c r="L2862" s="5" t="s">
        <v>989</v>
      </c>
      <c r="M2862" s="5">
        <v>93</v>
      </c>
      <c r="N2862" s="5"/>
      <c r="O2862" s="5" t="s">
        <v>29</v>
      </c>
      <c r="P2862" s="5"/>
      <c r="Q2862" s="5" t="s">
        <v>21</v>
      </c>
      <c r="R2862" s="5" t="s">
        <v>27</v>
      </c>
      <c r="S2862" s="5">
        <v>72</v>
      </c>
      <c r="T2862" s="5" t="s">
        <v>22</v>
      </c>
      <c r="U2862" s="5" t="s">
        <v>23</v>
      </c>
      <c r="V2862" s="5" t="s">
        <v>24</v>
      </c>
      <c r="W2862" s="12">
        <v>348.5</v>
      </c>
      <c r="X2862" s="7" t="str">
        <f t="shared" si="180"/>
        <v>NP</v>
      </c>
      <c r="Y2862" s="5">
        <f t="shared" si="181"/>
        <v>223.5</v>
      </c>
      <c r="AI2862">
        <f>VLOOKUP(A2862,NP!$A:$B,2,FALSE)</f>
        <v>223.5</v>
      </c>
      <c r="AJ2862">
        <f t="shared" si="182"/>
        <v>223.5</v>
      </c>
      <c r="AK2862">
        <f>VLOOKUP(F2862,Kondition!$B$4:$AG$31,21,FALSE)*100</f>
        <v>35</v>
      </c>
      <c r="AL2862" t="e">
        <f t="shared" si="183"/>
        <v>#REF!</v>
      </c>
      <c r="AM2862">
        <v>19</v>
      </c>
    </row>
    <row r="2863" spans="1:39" x14ac:dyDescent="0.3">
      <c r="A2863" s="5">
        <v>10068302</v>
      </c>
      <c r="B2863" s="6">
        <v>4038526039767</v>
      </c>
      <c r="C2863" s="5" t="s">
        <v>76</v>
      </c>
      <c r="D2863" s="5" t="s">
        <v>1105</v>
      </c>
      <c r="E2863" s="12">
        <v>308.5</v>
      </c>
      <c r="F2863" s="5" t="s">
        <v>52</v>
      </c>
      <c r="G2863" s="5">
        <v>2354019</v>
      </c>
      <c r="H2863" s="36" t="s">
        <v>76</v>
      </c>
      <c r="I2863" s="5">
        <v>235</v>
      </c>
      <c r="J2863" s="5">
        <v>40</v>
      </c>
      <c r="K2863" s="5">
        <v>19</v>
      </c>
      <c r="L2863" s="5" t="s">
        <v>989</v>
      </c>
      <c r="M2863" s="5">
        <v>96</v>
      </c>
      <c r="N2863" s="5"/>
      <c r="O2863" s="5" t="s">
        <v>25</v>
      </c>
      <c r="P2863" s="5"/>
      <c r="Q2863" s="5"/>
      <c r="R2863" s="5"/>
      <c r="S2863" s="5"/>
      <c r="T2863" s="5"/>
      <c r="U2863" s="5"/>
      <c r="V2863" s="5"/>
      <c r="W2863" s="12">
        <v>308.5</v>
      </c>
      <c r="X2863" s="7">
        <f t="shared" si="180"/>
        <v>0.35</v>
      </c>
      <c r="Y2863" s="5">
        <f t="shared" si="181"/>
        <v>200.52500000000001</v>
      </c>
      <c r="AI2863" t="e">
        <f>VLOOKUP(A2863,NP!$A:$B,2,FALSE)</f>
        <v>#N/A</v>
      </c>
      <c r="AJ2863">
        <f t="shared" si="182"/>
        <v>0</v>
      </c>
      <c r="AK2863">
        <f>VLOOKUP(F2863,Kondition!$B$4:$AG$31,21,FALSE)*100</f>
        <v>35</v>
      </c>
      <c r="AL2863" t="e">
        <f t="shared" si="183"/>
        <v>#REF!</v>
      </c>
      <c r="AM2863">
        <v>19</v>
      </c>
    </row>
    <row r="2864" spans="1:39" x14ac:dyDescent="0.3">
      <c r="A2864" s="5">
        <v>10068303</v>
      </c>
      <c r="B2864" s="6">
        <v>4038526040619</v>
      </c>
      <c r="C2864" s="5" t="s">
        <v>76</v>
      </c>
      <c r="D2864" s="5" t="s">
        <v>1106</v>
      </c>
      <c r="E2864" s="12">
        <v>231</v>
      </c>
      <c r="F2864" s="5" t="s">
        <v>52</v>
      </c>
      <c r="G2864" s="5">
        <v>2254518</v>
      </c>
      <c r="H2864" s="36" t="s">
        <v>76</v>
      </c>
      <c r="I2864" s="5">
        <v>225</v>
      </c>
      <c r="J2864" s="5">
        <v>45</v>
      </c>
      <c r="K2864" s="5">
        <v>18</v>
      </c>
      <c r="L2864" s="5" t="s">
        <v>989</v>
      </c>
      <c r="M2864" s="5">
        <v>95</v>
      </c>
      <c r="N2864" s="5"/>
      <c r="O2864" s="5" t="s">
        <v>25</v>
      </c>
      <c r="P2864" s="5"/>
      <c r="Q2864" s="5" t="s">
        <v>21</v>
      </c>
      <c r="R2864" s="5" t="s">
        <v>21</v>
      </c>
      <c r="S2864" s="5">
        <v>72</v>
      </c>
      <c r="T2864" s="5" t="s">
        <v>22</v>
      </c>
      <c r="U2864" s="5" t="s">
        <v>23</v>
      </c>
      <c r="V2864" s="5" t="s">
        <v>24</v>
      </c>
      <c r="W2864" s="12">
        <v>231</v>
      </c>
      <c r="X2864" s="7">
        <f t="shared" si="180"/>
        <v>0.31</v>
      </c>
      <c r="Y2864" s="5">
        <f t="shared" si="181"/>
        <v>159.38999999999999</v>
      </c>
      <c r="AI2864" t="e">
        <f>VLOOKUP(A2864,NP!$A:$B,2,FALSE)</f>
        <v>#N/A</v>
      </c>
      <c r="AJ2864">
        <f t="shared" si="182"/>
        <v>0</v>
      </c>
      <c r="AK2864">
        <f>VLOOKUP(F2864,Kondition!$B$4:$AG$31,18,FALSE)*100</f>
        <v>31</v>
      </c>
      <c r="AL2864" t="e">
        <f t="shared" si="183"/>
        <v>#REF!</v>
      </c>
      <c r="AM2864">
        <v>17</v>
      </c>
    </row>
    <row r="2865" spans="1:39" x14ac:dyDescent="0.3">
      <c r="A2865" s="5">
        <v>10068304</v>
      </c>
      <c r="B2865" s="6">
        <v>4038526040626</v>
      </c>
      <c r="C2865" s="5" t="s">
        <v>76</v>
      </c>
      <c r="D2865" s="5" t="s">
        <v>1107</v>
      </c>
      <c r="E2865" s="12">
        <v>253</v>
      </c>
      <c r="F2865" s="5" t="s">
        <v>52</v>
      </c>
      <c r="G2865" s="5">
        <v>2354518</v>
      </c>
      <c r="H2865" s="36" t="s">
        <v>76</v>
      </c>
      <c r="I2865" s="5">
        <v>235</v>
      </c>
      <c r="J2865" s="5">
        <v>45</v>
      </c>
      <c r="K2865" s="5">
        <v>18</v>
      </c>
      <c r="L2865" s="5" t="s">
        <v>989</v>
      </c>
      <c r="M2865" s="5">
        <v>98</v>
      </c>
      <c r="N2865" s="5"/>
      <c r="O2865" s="5" t="s">
        <v>25</v>
      </c>
      <c r="P2865" s="5"/>
      <c r="Q2865" s="5"/>
      <c r="R2865" s="5"/>
      <c r="S2865" s="5"/>
      <c r="T2865" s="5"/>
      <c r="U2865" s="5"/>
      <c r="V2865" s="5"/>
      <c r="W2865" s="12">
        <v>253</v>
      </c>
      <c r="X2865" s="7" t="str">
        <f t="shared" si="180"/>
        <v>NP</v>
      </c>
      <c r="Y2865" s="5">
        <f t="shared" si="181"/>
        <v>172</v>
      </c>
      <c r="AI2865">
        <f>VLOOKUP(A2865,NP!$A:$B,2,FALSE)</f>
        <v>172</v>
      </c>
      <c r="AJ2865">
        <f t="shared" si="182"/>
        <v>172</v>
      </c>
      <c r="AK2865">
        <f>VLOOKUP(F2865,Kondition!$B$4:$AG$31,18,FALSE)*100</f>
        <v>31</v>
      </c>
      <c r="AL2865" t="e">
        <f t="shared" si="183"/>
        <v>#REF!</v>
      </c>
      <c r="AM2865">
        <v>17</v>
      </c>
    </row>
    <row r="2866" spans="1:39" x14ac:dyDescent="0.3">
      <c r="A2866" s="5">
        <v>10068305</v>
      </c>
      <c r="B2866" s="6">
        <v>4038526042019</v>
      </c>
      <c r="C2866" s="5" t="s">
        <v>76</v>
      </c>
      <c r="D2866" s="5" t="s">
        <v>1108</v>
      </c>
      <c r="E2866" s="12">
        <v>233</v>
      </c>
      <c r="F2866" s="5" t="s">
        <v>52</v>
      </c>
      <c r="G2866" s="5">
        <v>1956018</v>
      </c>
      <c r="H2866" s="36" t="s">
        <v>76</v>
      </c>
      <c r="I2866" s="5">
        <v>195</v>
      </c>
      <c r="J2866" s="5">
        <v>60</v>
      </c>
      <c r="K2866" s="5">
        <v>18</v>
      </c>
      <c r="L2866" s="5" t="s">
        <v>989</v>
      </c>
      <c r="M2866" s="5">
        <v>96</v>
      </c>
      <c r="N2866" s="5"/>
      <c r="O2866" s="5" t="s">
        <v>19</v>
      </c>
      <c r="P2866" s="5"/>
      <c r="Q2866" s="5" t="s">
        <v>21</v>
      </c>
      <c r="R2866" s="5" t="s">
        <v>27</v>
      </c>
      <c r="S2866" s="5">
        <v>71</v>
      </c>
      <c r="T2866" s="5" t="s">
        <v>22</v>
      </c>
      <c r="U2866" s="5" t="s">
        <v>23</v>
      </c>
      <c r="V2866" s="5" t="s">
        <v>24</v>
      </c>
      <c r="W2866" s="12">
        <v>233</v>
      </c>
      <c r="X2866" s="7">
        <f t="shared" si="180"/>
        <v>0.31</v>
      </c>
      <c r="Y2866" s="5">
        <f t="shared" si="181"/>
        <v>160.76999999999998</v>
      </c>
      <c r="AI2866" t="e">
        <f>VLOOKUP(A2866,NP!$A:$B,2,FALSE)</f>
        <v>#N/A</v>
      </c>
      <c r="AJ2866">
        <f t="shared" si="182"/>
        <v>0</v>
      </c>
      <c r="AK2866">
        <f>VLOOKUP(F2866,Kondition!$B$4:$AG$31,18,FALSE)*100</f>
        <v>31</v>
      </c>
      <c r="AL2866" t="e">
        <f t="shared" si="183"/>
        <v>#REF!</v>
      </c>
      <c r="AM2866">
        <v>17</v>
      </c>
    </row>
    <row r="2867" spans="1:39" x14ac:dyDescent="0.3">
      <c r="A2867" s="5">
        <v>10060249</v>
      </c>
      <c r="B2867" s="6">
        <v>5452000755414</v>
      </c>
      <c r="C2867" s="5" t="s">
        <v>4286</v>
      </c>
      <c r="D2867" s="5" t="s">
        <v>4397</v>
      </c>
      <c r="E2867" s="12">
        <v>172</v>
      </c>
      <c r="F2867" s="5" t="s">
        <v>52</v>
      </c>
      <c r="G2867" s="5">
        <v>2056516</v>
      </c>
      <c r="H2867" s="36" t="s">
        <v>4286</v>
      </c>
      <c r="I2867" s="5">
        <v>205</v>
      </c>
      <c r="J2867" s="5">
        <v>65</v>
      </c>
      <c r="K2867" s="5">
        <v>16</v>
      </c>
      <c r="L2867" s="5" t="s">
        <v>4398</v>
      </c>
      <c r="M2867" s="5">
        <v>107</v>
      </c>
      <c r="N2867" s="5">
        <v>105</v>
      </c>
      <c r="O2867" s="5" t="s">
        <v>33</v>
      </c>
      <c r="P2867" s="5"/>
      <c r="Q2867" s="5" t="s">
        <v>21</v>
      </c>
      <c r="R2867" s="5" t="s">
        <v>21</v>
      </c>
      <c r="S2867" s="5">
        <v>71</v>
      </c>
      <c r="T2867" s="5" t="s">
        <v>22</v>
      </c>
      <c r="U2867" s="5" t="s">
        <v>23</v>
      </c>
      <c r="V2867" s="5" t="s">
        <v>4279</v>
      </c>
      <c r="W2867" s="12">
        <v>172</v>
      </c>
      <c r="X2867" s="7">
        <f t="shared" si="180"/>
        <v>0.31</v>
      </c>
      <c r="Y2867" s="5">
        <f t="shared" si="181"/>
        <v>118.67999999999999</v>
      </c>
      <c r="AI2867" t="e">
        <f>VLOOKUP(A2867,NP!$A:$B,2,FALSE)</f>
        <v>#N/A</v>
      </c>
      <c r="AJ2867">
        <f t="shared" si="182"/>
        <v>0</v>
      </c>
      <c r="AK2867">
        <f>VLOOKUP(F2867,Kondition!$B$4:$AG$31,12,FALSE)*100</f>
        <v>31</v>
      </c>
      <c r="AL2867" t="e">
        <f t="shared" si="183"/>
        <v>#REF!</v>
      </c>
      <c r="AM2867">
        <v>16</v>
      </c>
    </row>
    <row r="2868" spans="1:39" x14ac:dyDescent="0.3">
      <c r="A2868" s="5">
        <v>10060758</v>
      </c>
      <c r="B2868" s="6">
        <v>5452000792396</v>
      </c>
      <c r="C2868" s="5" t="s">
        <v>4286</v>
      </c>
      <c r="D2868" s="5" t="s">
        <v>4399</v>
      </c>
      <c r="E2868" s="12">
        <v>200</v>
      </c>
      <c r="F2868" s="5" t="s">
        <v>52</v>
      </c>
      <c r="G2868" s="5">
        <v>2356516</v>
      </c>
      <c r="H2868" s="36" t="s">
        <v>4286</v>
      </c>
      <c r="I2868" s="5">
        <v>235</v>
      </c>
      <c r="J2868" s="5">
        <v>65</v>
      </c>
      <c r="K2868" s="5">
        <v>16</v>
      </c>
      <c r="L2868" s="5" t="s">
        <v>4398</v>
      </c>
      <c r="M2868" s="5">
        <v>115</v>
      </c>
      <c r="N2868" s="5">
        <v>113</v>
      </c>
      <c r="O2868" s="5" t="s">
        <v>50</v>
      </c>
      <c r="P2868" s="5"/>
      <c r="Q2868" s="5" t="s">
        <v>21</v>
      </c>
      <c r="R2868" s="5" t="s">
        <v>21</v>
      </c>
      <c r="S2868" s="5">
        <v>71</v>
      </c>
      <c r="T2868" s="5" t="s">
        <v>22</v>
      </c>
      <c r="U2868" s="5" t="s">
        <v>23</v>
      </c>
      <c r="V2868" s="5" t="s">
        <v>4279</v>
      </c>
      <c r="W2868" s="12">
        <v>200</v>
      </c>
      <c r="X2868" s="7">
        <f t="shared" si="180"/>
        <v>0.31</v>
      </c>
      <c r="Y2868" s="5">
        <f t="shared" si="181"/>
        <v>138</v>
      </c>
      <c r="AI2868" t="e">
        <f>VLOOKUP(A2868,NP!$A:$B,2,FALSE)</f>
        <v>#N/A</v>
      </c>
      <c r="AJ2868">
        <f t="shared" si="182"/>
        <v>0</v>
      </c>
      <c r="AK2868">
        <f>VLOOKUP(F2868,Kondition!$B$4:$AG$31,12,FALSE)*100</f>
        <v>31</v>
      </c>
      <c r="AL2868" t="e">
        <f t="shared" si="183"/>
        <v>#REF!</v>
      </c>
      <c r="AM2868">
        <v>16</v>
      </c>
    </row>
    <row r="2869" spans="1:39" x14ac:dyDescent="0.3">
      <c r="A2869" s="5">
        <v>10061012</v>
      </c>
      <c r="B2869" s="6">
        <v>5452000755407</v>
      </c>
      <c r="C2869" s="5" t="s">
        <v>4286</v>
      </c>
      <c r="D2869" s="5" t="s">
        <v>4401</v>
      </c>
      <c r="E2869" s="12">
        <v>150.5</v>
      </c>
      <c r="F2869" s="5" t="s">
        <v>52</v>
      </c>
      <c r="G2869" s="5">
        <v>2057015</v>
      </c>
      <c r="H2869" s="36" t="s">
        <v>4286</v>
      </c>
      <c r="I2869" s="5">
        <v>205</v>
      </c>
      <c r="J2869" s="5">
        <v>70</v>
      </c>
      <c r="K2869" s="5">
        <v>15</v>
      </c>
      <c r="L2869" s="5" t="s">
        <v>4400</v>
      </c>
      <c r="M2869" s="5">
        <v>106</v>
      </c>
      <c r="N2869" s="5">
        <v>104</v>
      </c>
      <c r="O2869" s="5" t="s">
        <v>50</v>
      </c>
      <c r="P2869" s="5"/>
      <c r="Q2869" s="5" t="s">
        <v>26</v>
      </c>
      <c r="R2869" s="5" t="s">
        <v>21</v>
      </c>
      <c r="S2869" s="5">
        <v>70</v>
      </c>
      <c r="T2869" s="5" t="s">
        <v>35</v>
      </c>
      <c r="U2869" s="5" t="s">
        <v>23</v>
      </c>
      <c r="V2869" s="5" t="s">
        <v>4279</v>
      </c>
      <c r="W2869" s="12">
        <v>150.5</v>
      </c>
      <c r="X2869" s="7">
        <f t="shared" si="180"/>
        <v>0.31</v>
      </c>
      <c r="Y2869" s="5">
        <f t="shared" si="181"/>
        <v>103.845</v>
      </c>
      <c r="AI2869" t="e">
        <f>VLOOKUP(A2869,NP!$A:$B,2,FALSE)</f>
        <v>#N/A</v>
      </c>
      <c r="AJ2869">
        <f t="shared" si="182"/>
        <v>0</v>
      </c>
      <c r="AK2869">
        <f>VLOOKUP(F2869,Kondition!$B$4:$AG$31,9,FALSE)*100</f>
        <v>31</v>
      </c>
      <c r="AL2869" t="e">
        <f t="shared" si="183"/>
        <v>#REF!</v>
      </c>
      <c r="AM2869">
        <v>16</v>
      </c>
    </row>
    <row r="2870" spans="1:39" x14ac:dyDescent="0.3">
      <c r="A2870" s="5">
        <v>10064030</v>
      </c>
      <c r="B2870" s="6">
        <v>5452000645128</v>
      </c>
      <c r="C2870" s="5" t="s">
        <v>4286</v>
      </c>
      <c r="D2870" s="5" t="s">
        <v>4403</v>
      </c>
      <c r="E2870" s="12">
        <v>181.5</v>
      </c>
      <c r="F2870" s="5" t="s">
        <v>52</v>
      </c>
      <c r="G2870" s="5">
        <v>2156515</v>
      </c>
      <c r="H2870" s="36" t="s">
        <v>4286</v>
      </c>
      <c r="I2870" s="5">
        <v>215</v>
      </c>
      <c r="J2870" s="5">
        <v>65</v>
      </c>
      <c r="K2870" s="5">
        <v>15</v>
      </c>
      <c r="L2870" s="5" t="s">
        <v>4400</v>
      </c>
      <c r="M2870" s="5">
        <v>104</v>
      </c>
      <c r="N2870" s="5">
        <v>102</v>
      </c>
      <c r="O2870" s="5" t="s">
        <v>33</v>
      </c>
      <c r="P2870" s="5"/>
      <c r="Q2870" s="5" t="s">
        <v>26</v>
      </c>
      <c r="R2870" s="5" t="s">
        <v>21</v>
      </c>
      <c r="S2870" s="5">
        <v>70</v>
      </c>
      <c r="T2870" s="5" t="s">
        <v>35</v>
      </c>
      <c r="U2870" s="5" t="s">
        <v>23</v>
      </c>
      <c r="V2870" s="5" t="s">
        <v>4279</v>
      </c>
      <c r="W2870" s="12">
        <v>181.5</v>
      </c>
      <c r="X2870" s="7">
        <f t="shared" si="180"/>
        <v>0.31</v>
      </c>
      <c r="Y2870" s="5">
        <f t="shared" si="181"/>
        <v>125.23499999999999</v>
      </c>
      <c r="AI2870" t="e">
        <f>VLOOKUP(A2870,NP!$A:$B,2,FALSE)</f>
        <v>#N/A</v>
      </c>
      <c r="AJ2870">
        <f t="shared" si="182"/>
        <v>0</v>
      </c>
      <c r="AK2870">
        <f>VLOOKUP(F2870,Kondition!$B$4:$AG$31,9,FALSE)*100</f>
        <v>31</v>
      </c>
      <c r="AL2870" t="e">
        <f t="shared" si="183"/>
        <v>#REF!</v>
      </c>
      <c r="AM2870">
        <v>16</v>
      </c>
    </row>
    <row r="2871" spans="1:39" x14ac:dyDescent="0.3">
      <c r="A2871" s="5">
        <v>10065109</v>
      </c>
      <c r="B2871" s="6">
        <v>5452000446619</v>
      </c>
      <c r="C2871" s="5" t="s">
        <v>4286</v>
      </c>
      <c r="D2871" s="5" t="s">
        <v>4404</v>
      </c>
      <c r="E2871" s="12">
        <v>149</v>
      </c>
      <c r="F2871" s="5" t="s">
        <v>52</v>
      </c>
      <c r="G2871" s="5">
        <v>1657014</v>
      </c>
      <c r="H2871" s="36" t="s">
        <v>4286</v>
      </c>
      <c r="I2871" s="5">
        <v>165</v>
      </c>
      <c r="J2871" s="5">
        <v>70</v>
      </c>
      <c r="K2871" s="5">
        <v>14</v>
      </c>
      <c r="L2871" s="5" t="s">
        <v>806</v>
      </c>
      <c r="M2871" s="5">
        <v>89</v>
      </c>
      <c r="N2871" s="5">
        <v>87</v>
      </c>
      <c r="O2871" s="5" t="s">
        <v>50</v>
      </c>
      <c r="P2871" s="5"/>
      <c r="Q2871" s="5" t="s">
        <v>21</v>
      </c>
      <c r="R2871" s="5" t="s">
        <v>27</v>
      </c>
      <c r="S2871" s="5">
        <v>67</v>
      </c>
      <c r="T2871" s="5" t="s">
        <v>35</v>
      </c>
      <c r="U2871" s="5" t="s">
        <v>23</v>
      </c>
      <c r="V2871" s="5" t="s">
        <v>4279</v>
      </c>
      <c r="W2871" s="12">
        <v>149</v>
      </c>
      <c r="X2871" s="7">
        <f t="shared" si="180"/>
        <v>0.31</v>
      </c>
      <c r="Y2871" s="5">
        <f t="shared" si="181"/>
        <v>102.80999999999999</v>
      </c>
      <c r="AI2871" t="e">
        <f>VLOOKUP(A2871,NP!$A:$B,2,FALSE)</f>
        <v>#N/A</v>
      </c>
      <c r="AJ2871">
        <f t="shared" si="182"/>
        <v>0</v>
      </c>
      <c r="AK2871">
        <f>VLOOKUP(F2871,Kondition!$B$4:$AG$31,6,FALSE)*100</f>
        <v>31</v>
      </c>
      <c r="AL2871" t="e">
        <f t="shared" si="183"/>
        <v>#REF!</v>
      </c>
      <c r="AM2871">
        <v>16</v>
      </c>
    </row>
    <row r="2872" spans="1:39" x14ac:dyDescent="0.3">
      <c r="A2872" s="5">
        <v>10065114</v>
      </c>
      <c r="B2872" s="6">
        <v>5452000488541</v>
      </c>
      <c r="C2872" s="5" t="s">
        <v>4286</v>
      </c>
      <c r="D2872" s="5" t="s">
        <v>4406</v>
      </c>
      <c r="E2872" s="12">
        <v>148.5</v>
      </c>
      <c r="F2872" s="5" t="s">
        <v>52</v>
      </c>
      <c r="G2872" s="5">
        <v>1956516</v>
      </c>
      <c r="H2872" s="36" t="s">
        <v>4286</v>
      </c>
      <c r="I2872" s="5">
        <v>195</v>
      </c>
      <c r="J2872" s="5">
        <v>65</v>
      </c>
      <c r="K2872" s="5">
        <v>16</v>
      </c>
      <c r="L2872" s="5" t="s">
        <v>4400</v>
      </c>
      <c r="M2872" s="5">
        <v>104</v>
      </c>
      <c r="N2872" s="5">
        <v>100</v>
      </c>
      <c r="O2872" s="5" t="s">
        <v>33</v>
      </c>
      <c r="P2872" s="5"/>
      <c r="Q2872" s="5" t="s">
        <v>26</v>
      </c>
      <c r="R2872" s="5" t="s">
        <v>21</v>
      </c>
      <c r="S2872" s="5">
        <v>70</v>
      </c>
      <c r="T2872" s="5" t="s">
        <v>35</v>
      </c>
      <c r="U2872" s="5" t="s">
        <v>23</v>
      </c>
      <c r="V2872" s="5" t="s">
        <v>4279</v>
      </c>
      <c r="W2872" s="12">
        <v>148.5</v>
      </c>
      <c r="X2872" s="7">
        <f t="shared" si="180"/>
        <v>0.31</v>
      </c>
      <c r="Y2872" s="5">
        <f t="shared" si="181"/>
        <v>102.46499999999999</v>
      </c>
      <c r="AI2872" t="e">
        <f>VLOOKUP(A2872,NP!$A:$B,2,FALSE)</f>
        <v>#N/A</v>
      </c>
      <c r="AJ2872">
        <f t="shared" si="182"/>
        <v>0</v>
      </c>
      <c r="AK2872">
        <f>VLOOKUP(F2872,Kondition!$B$4:$AG$31,12,FALSE)*100</f>
        <v>31</v>
      </c>
      <c r="AL2872" t="e">
        <f t="shared" si="183"/>
        <v>#REF!</v>
      </c>
      <c r="AM2872">
        <v>16</v>
      </c>
    </row>
    <row r="2873" spans="1:39" x14ac:dyDescent="0.3">
      <c r="A2873" s="5">
        <v>10065147</v>
      </c>
      <c r="B2873" s="6">
        <v>5452000542861</v>
      </c>
      <c r="C2873" s="5" t="s">
        <v>4286</v>
      </c>
      <c r="D2873" s="5" t="s">
        <v>4407</v>
      </c>
      <c r="E2873" s="12">
        <v>162</v>
      </c>
      <c r="F2873" s="5" t="s">
        <v>52</v>
      </c>
      <c r="G2873" s="5">
        <v>2257015</v>
      </c>
      <c r="H2873" s="36" t="s">
        <v>4286</v>
      </c>
      <c r="I2873" s="5">
        <v>225</v>
      </c>
      <c r="J2873" s="5">
        <v>70</v>
      </c>
      <c r="K2873" s="5">
        <v>15</v>
      </c>
      <c r="L2873" s="5" t="s">
        <v>4398</v>
      </c>
      <c r="M2873" s="5">
        <v>112</v>
      </c>
      <c r="N2873" s="5">
        <v>110</v>
      </c>
      <c r="O2873" s="5" t="s">
        <v>50</v>
      </c>
      <c r="P2873" s="5"/>
      <c r="Q2873" s="5" t="s">
        <v>26</v>
      </c>
      <c r="R2873" s="5" t="s">
        <v>27</v>
      </c>
      <c r="S2873" s="5">
        <v>72</v>
      </c>
      <c r="T2873" s="5" t="s">
        <v>22</v>
      </c>
      <c r="U2873" s="5" t="s">
        <v>23</v>
      </c>
      <c r="V2873" s="5" t="s">
        <v>4279</v>
      </c>
      <c r="W2873" s="12">
        <v>162</v>
      </c>
      <c r="X2873" s="7">
        <f t="shared" si="180"/>
        <v>0.31</v>
      </c>
      <c r="Y2873" s="5">
        <f t="shared" si="181"/>
        <v>111.77999999999999</v>
      </c>
      <c r="AI2873" t="e">
        <f>VLOOKUP(A2873,NP!$A:$B,2,FALSE)</f>
        <v>#N/A</v>
      </c>
      <c r="AJ2873">
        <f t="shared" si="182"/>
        <v>0</v>
      </c>
      <c r="AK2873">
        <f>VLOOKUP(F2873,Kondition!$B$4:$AG$31,9,FALSE)*100</f>
        <v>31</v>
      </c>
      <c r="AL2873" t="e">
        <f t="shared" si="183"/>
        <v>#REF!</v>
      </c>
      <c r="AM2873">
        <v>16</v>
      </c>
    </row>
    <row r="2874" spans="1:39" x14ac:dyDescent="0.3">
      <c r="A2874" s="5">
        <v>10065253</v>
      </c>
      <c r="B2874" s="6">
        <v>5452000558619</v>
      </c>
      <c r="C2874" s="5" t="s">
        <v>4286</v>
      </c>
      <c r="D2874" s="5" t="s">
        <v>4408</v>
      </c>
      <c r="E2874" s="12">
        <v>161</v>
      </c>
      <c r="F2874" s="5" t="s">
        <v>52</v>
      </c>
      <c r="G2874" s="5">
        <v>2156516</v>
      </c>
      <c r="H2874" s="36" t="s">
        <v>4286</v>
      </c>
      <c r="I2874" s="5">
        <v>215</v>
      </c>
      <c r="J2874" s="5">
        <v>65</v>
      </c>
      <c r="K2874" s="5">
        <v>16</v>
      </c>
      <c r="L2874" s="5" t="s">
        <v>4409</v>
      </c>
      <c r="M2874" s="5">
        <v>109</v>
      </c>
      <c r="N2874" s="5">
        <v>107</v>
      </c>
      <c r="O2874" s="5" t="s">
        <v>33</v>
      </c>
      <c r="P2874" s="5"/>
      <c r="Q2874" s="5" t="s">
        <v>20</v>
      </c>
      <c r="R2874" s="5" t="s">
        <v>21</v>
      </c>
      <c r="S2874" s="5">
        <v>74</v>
      </c>
      <c r="T2874" s="5" t="s">
        <v>30</v>
      </c>
      <c r="U2874" s="5" t="s">
        <v>23</v>
      </c>
      <c r="V2874" s="5" t="s">
        <v>4279</v>
      </c>
      <c r="W2874" s="12">
        <v>161</v>
      </c>
      <c r="X2874" s="7">
        <f t="shared" si="180"/>
        <v>0.31</v>
      </c>
      <c r="Y2874" s="5">
        <f t="shared" si="181"/>
        <v>111.08999999999999</v>
      </c>
      <c r="AI2874" t="e">
        <f>VLOOKUP(A2874,NP!$A:$B,2,FALSE)</f>
        <v>#N/A</v>
      </c>
      <c r="AJ2874">
        <f t="shared" si="182"/>
        <v>0</v>
      </c>
      <c r="AK2874">
        <f>VLOOKUP(F2874,Kondition!$B$4:$AG$31,12,FALSE)*100</f>
        <v>31</v>
      </c>
      <c r="AL2874" t="e">
        <f t="shared" si="183"/>
        <v>#REF!</v>
      </c>
      <c r="AM2874">
        <v>16</v>
      </c>
    </row>
    <row r="2875" spans="1:39" x14ac:dyDescent="0.3">
      <c r="A2875" s="5">
        <v>10065311</v>
      </c>
      <c r="B2875" s="6">
        <v>5452000559708</v>
      </c>
      <c r="C2875" s="5" t="s">
        <v>4286</v>
      </c>
      <c r="D2875" s="5" t="s">
        <v>4410</v>
      </c>
      <c r="E2875" s="12">
        <v>151</v>
      </c>
      <c r="F2875" s="5" t="s">
        <v>52</v>
      </c>
      <c r="G2875" s="5">
        <v>1857516</v>
      </c>
      <c r="H2875" s="36" t="s">
        <v>4286</v>
      </c>
      <c r="I2875" s="5">
        <v>185</v>
      </c>
      <c r="J2875" s="5">
        <v>75</v>
      </c>
      <c r="K2875" s="5">
        <v>16</v>
      </c>
      <c r="L2875" s="5" t="s">
        <v>4409</v>
      </c>
      <c r="M2875" s="5">
        <v>104</v>
      </c>
      <c r="N2875" s="5">
        <v>102</v>
      </c>
      <c r="O2875" s="5" t="s">
        <v>50</v>
      </c>
      <c r="P2875" s="5"/>
      <c r="Q2875" s="5" t="s">
        <v>20</v>
      </c>
      <c r="R2875" s="5" t="s">
        <v>21</v>
      </c>
      <c r="S2875" s="5">
        <v>73</v>
      </c>
      <c r="T2875" s="5" t="s">
        <v>22</v>
      </c>
      <c r="U2875" s="5" t="s">
        <v>23</v>
      </c>
      <c r="V2875" s="5" t="s">
        <v>4279</v>
      </c>
      <c r="W2875" s="12">
        <v>151</v>
      </c>
      <c r="X2875" s="7">
        <f t="shared" si="180"/>
        <v>0.31</v>
      </c>
      <c r="Y2875" s="5">
        <f t="shared" si="181"/>
        <v>104.19</v>
      </c>
      <c r="AI2875" t="e">
        <f>VLOOKUP(A2875,NP!$A:$B,2,FALSE)</f>
        <v>#N/A</v>
      </c>
      <c r="AJ2875">
        <f t="shared" si="182"/>
        <v>0</v>
      </c>
      <c r="AK2875">
        <f>VLOOKUP(F2875,Kondition!$B$4:$AG$31,12,FALSE)*100</f>
        <v>31</v>
      </c>
      <c r="AL2875" t="e">
        <f t="shared" si="183"/>
        <v>#REF!</v>
      </c>
      <c r="AM2875">
        <v>16</v>
      </c>
    </row>
    <row r="2876" spans="1:39" x14ac:dyDescent="0.3">
      <c r="A2876" s="5">
        <v>10065668</v>
      </c>
      <c r="B2876" s="6">
        <v>5452000586797</v>
      </c>
      <c r="C2876" s="5" t="s">
        <v>4286</v>
      </c>
      <c r="D2876" s="5" t="s">
        <v>4411</v>
      </c>
      <c r="E2876" s="12">
        <v>164</v>
      </c>
      <c r="F2876" s="5" t="s">
        <v>52</v>
      </c>
      <c r="G2876" s="5">
        <v>1956016</v>
      </c>
      <c r="H2876" s="36" t="s">
        <v>4286</v>
      </c>
      <c r="I2876" s="5">
        <v>195</v>
      </c>
      <c r="J2876" s="5">
        <v>60</v>
      </c>
      <c r="K2876" s="5">
        <v>16</v>
      </c>
      <c r="L2876" s="5" t="s">
        <v>782</v>
      </c>
      <c r="M2876" s="5">
        <v>99</v>
      </c>
      <c r="N2876" s="5">
        <v>97</v>
      </c>
      <c r="O2876" s="5" t="s">
        <v>33</v>
      </c>
      <c r="P2876" s="5"/>
      <c r="Q2876" s="5" t="s">
        <v>26</v>
      </c>
      <c r="R2876" s="5" t="s">
        <v>21</v>
      </c>
      <c r="S2876" s="5">
        <v>70</v>
      </c>
      <c r="T2876" s="5" t="s">
        <v>35</v>
      </c>
      <c r="U2876" s="5" t="s">
        <v>23</v>
      </c>
      <c r="V2876" s="5" t="s">
        <v>4279</v>
      </c>
      <c r="W2876" s="12">
        <v>164</v>
      </c>
      <c r="X2876" s="7">
        <f t="shared" si="180"/>
        <v>0.31</v>
      </c>
      <c r="Y2876" s="5">
        <f t="shared" si="181"/>
        <v>113.16</v>
      </c>
      <c r="AI2876" t="e">
        <f>VLOOKUP(A2876,NP!$A:$B,2,FALSE)</f>
        <v>#N/A</v>
      </c>
      <c r="AJ2876">
        <f t="shared" si="182"/>
        <v>0</v>
      </c>
      <c r="AK2876">
        <f>VLOOKUP(F2876,Kondition!$B$4:$AG$31,12,FALSE)*100</f>
        <v>31</v>
      </c>
      <c r="AL2876" t="e">
        <f t="shared" si="183"/>
        <v>#REF!</v>
      </c>
      <c r="AM2876">
        <v>16</v>
      </c>
    </row>
    <row r="2877" spans="1:39" x14ac:dyDescent="0.3">
      <c r="A2877" s="5">
        <v>10065708</v>
      </c>
      <c r="B2877" s="6">
        <v>5452000593467</v>
      </c>
      <c r="C2877" s="5" t="s">
        <v>4286</v>
      </c>
      <c r="D2877" s="5" t="s">
        <v>4412</v>
      </c>
      <c r="E2877" s="12">
        <v>194</v>
      </c>
      <c r="F2877" s="5" t="s">
        <v>52</v>
      </c>
      <c r="G2877" s="5">
        <v>2057516</v>
      </c>
      <c r="H2877" s="36" t="s">
        <v>4286</v>
      </c>
      <c r="I2877" s="5">
        <v>205</v>
      </c>
      <c r="J2877" s="5">
        <v>75</v>
      </c>
      <c r="K2877" s="5">
        <v>16</v>
      </c>
      <c r="L2877" s="5" t="s">
        <v>4402</v>
      </c>
      <c r="M2877" s="5">
        <v>113</v>
      </c>
      <c r="N2877" s="5">
        <v>111</v>
      </c>
      <c r="O2877" s="5" t="s">
        <v>40</v>
      </c>
      <c r="P2877" s="5"/>
      <c r="Q2877" s="5"/>
      <c r="R2877" s="5"/>
      <c r="S2877" s="5"/>
      <c r="T2877" s="5"/>
      <c r="U2877" s="5"/>
      <c r="V2877" s="5"/>
      <c r="W2877" s="12">
        <v>194</v>
      </c>
      <c r="X2877" s="7">
        <f t="shared" si="180"/>
        <v>0.31</v>
      </c>
      <c r="Y2877" s="5">
        <f t="shared" si="181"/>
        <v>133.85999999999999</v>
      </c>
      <c r="AI2877" t="e">
        <f>VLOOKUP(A2877,NP!$A:$B,2,FALSE)</f>
        <v>#N/A</v>
      </c>
      <c r="AJ2877">
        <f t="shared" si="182"/>
        <v>0</v>
      </c>
      <c r="AK2877">
        <f>VLOOKUP(F2877,Kondition!$B$4:$AG$31,12,FALSE)*100</f>
        <v>31</v>
      </c>
      <c r="AL2877" t="e">
        <f t="shared" si="183"/>
        <v>#REF!</v>
      </c>
      <c r="AM2877">
        <v>16</v>
      </c>
    </row>
    <row r="2878" spans="1:39" x14ac:dyDescent="0.3">
      <c r="A2878" s="5">
        <v>10065709</v>
      </c>
      <c r="B2878" s="6">
        <v>5452000593474</v>
      </c>
      <c r="C2878" s="5" t="s">
        <v>4286</v>
      </c>
      <c r="D2878" s="5" t="s">
        <v>4413</v>
      </c>
      <c r="E2878" s="12">
        <v>224</v>
      </c>
      <c r="F2878" s="5" t="s">
        <v>52</v>
      </c>
      <c r="G2878" s="5">
        <v>2157516</v>
      </c>
      <c r="H2878" s="36" t="s">
        <v>4286</v>
      </c>
      <c r="I2878" s="5">
        <v>215</v>
      </c>
      <c r="J2878" s="5">
        <v>75</v>
      </c>
      <c r="K2878" s="5">
        <v>16</v>
      </c>
      <c r="L2878" s="5" t="s">
        <v>4402</v>
      </c>
      <c r="M2878" s="5">
        <v>116</v>
      </c>
      <c r="N2878" s="5">
        <v>114</v>
      </c>
      <c r="O2878" s="5" t="s">
        <v>40</v>
      </c>
      <c r="P2878" s="5"/>
      <c r="Q2878" s="5"/>
      <c r="R2878" s="5"/>
      <c r="S2878" s="5"/>
      <c r="T2878" s="5"/>
      <c r="U2878" s="5" t="s">
        <v>4414</v>
      </c>
      <c r="V2878" s="5"/>
      <c r="W2878" s="12">
        <v>224</v>
      </c>
      <c r="X2878" s="7">
        <f t="shared" si="180"/>
        <v>0.31</v>
      </c>
      <c r="Y2878" s="5">
        <f t="shared" si="181"/>
        <v>154.56</v>
      </c>
      <c r="AI2878" t="e">
        <f>VLOOKUP(A2878,NP!$A:$B,2,FALSE)</f>
        <v>#N/A</v>
      </c>
      <c r="AJ2878">
        <f t="shared" si="182"/>
        <v>0</v>
      </c>
      <c r="AK2878">
        <f>VLOOKUP(F2878,Kondition!$B$4:$AG$31,12,FALSE)*100</f>
        <v>31</v>
      </c>
      <c r="AL2878" t="e">
        <f t="shared" si="183"/>
        <v>#REF!</v>
      </c>
      <c r="AM2878">
        <v>16</v>
      </c>
    </row>
    <row r="2879" spans="1:39" x14ac:dyDescent="0.3">
      <c r="A2879" s="5">
        <v>10065914</v>
      </c>
      <c r="B2879" s="6">
        <v>5452000571229</v>
      </c>
      <c r="C2879" s="5" t="s">
        <v>4286</v>
      </c>
      <c r="D2879" s="5" t="s">
        <v>4415</v>
      </c>
      <c r="E2879" s="12">
        <v>146.5</v>
      </c>
      <c r="F2879" s="5" t="s">
        <v>52</v>
      </c>
      <c r="G2879" s="5">
        <v>1857516</v>
      </c>
      <c r="H2879" s="36" t="s">
        <v>4286</v>
      </c>
      <c r="I2879" s="5">
        <v>185</v>
      </c>
      <c r="J2879" s="5">
        <v>75</v>
      </c>
      <c r="K2879" s="5">
        <v>16</v>
      </c>
      <c r="L2879" s="5" t="s">
        <v>4400</v>
      </c>
      <c r="M2879" s="5">
        <v>104</v>
      </c>
      <c r="N2879" s="5">
        <v>102</v>
      </c>
      <c r="O2879" s="5" t="s">
        <v>50</v>
      </c>
      <c r="P2879" s="5"/>
      <c r="Q2879" s="5" t="s">
        <v>26</v>
      </c>
      <c r="R2879" s="5" t="s">
        <v>21</v>
      </c>
      <c r="S2879" s="5">
        <v>70</v>
      </c>
      <c r="T2879" s="5" t="s">
        <v>35</v>
      </c>
      <c r="U2879" s="5" t="s">
        <v>23</v>
      </c>
      <c r="V2879" s="5" t="s">
        <v>4279</v>
      </c>
      <c r="W2879" s="12">
        <v>146.5</v>
      </c>
      <c r="X2879" s="7">
        <f t="shared" si="180"/>
        <v>0.31</v>
      </c>
      <c r="Y2879" s="5">
        <f t="shared" si="181"/>
        <v>101.08499999999999</v>
      </c>
      <c r="AI2879" t="e">
        <f>VLOOKUP(A2879,NP!$A:$B,2,FALSE)</f>
        <v>#N/A</v>
      </c>
      <c r="AJ2879">
        <f t="shared" si="182"/>
        <v>0</v>
      </c>
      <c r="AK2879">
        <f>VLOOKUP(F2879,Kondition!$B$4:$AG$31,12,FALSE)*100</f>
        <v>31</v>
      </c>
      <c r="AL2879" t="e">
        <f t="shared" si="183"/>
        <v>#REF!</v>
      </c>
      <c r="AM2879">
        <v>16</v>
      </c>
    </row>
    <row r="2880" spans="1:39" x14ac:dyDescent="0.3">
      <c r="A2880" s="5">
        <v>10065915</v>
      </c>
      <c r="B2880" s="6">
        <v>5452000571243</v>
      </c>
      <c r="C2880" s="5" t="s">
        <v>4286</v>
      </c>
      <c r="D2880" s="5" t="s">
        <v>4416</v>
      </c>
      <c r="E2880" s="12">
        <v>123.5</v>
      </c>
      <c r="F2880" s="5" t="s">
        <v>52</v>
      </c>
      <c r="G2880" s="5">
        <v>1957015</v>
      </c>
      <c r="H2880" s="36" t="s">
        <v>4286</v>
      </c>
      <c r="I2880" s="5">
        <v>195</v>
      </c>
      <c r="J2880" s="5">
        <v>70</v>
      </c>
      <c r="K2880" s="5">
        <v>15</v>
      </c>
      <c r="L2880" s="5" t="s">
        <v>4400</v>
      </c>
      <c r="M2880" s="5">
        <v>104</v>
      </c>
      <c r="N2880" s="5">
        <v>102</v>
      </c>
      <c r="O2880" s="5" t="s">
        <v>50</v>
      </c>
      <c r="P2880" s="5"/>
      <c r="Q2880" s="5" t="s">
        <v>26</v>
      </c>
      <c r="R2880" s="5" t="s">
        <v>21</v>
      </c>
      <c r="S2880" s="5">
        <v>71</v>
      </c>
      <c r="T2880" s="5" t="s">
        <v>22</v>
      </c>
      <c r="U2880" s="5" t="s">
        <v>23</v>
      </c>
      <c r="V2880" s="5" t="s">
        <v>4279</v>
      </c>
      <c r="W2880" s="12">
        <v>123.5</v>
      </c>
      <c r="X2880" s="7">
        <f t="shared" si="180"/>
        <v>0.31</v>
      </c>
      <c r="Y2880" s="5">
        <f t="shared" si="181"/>
        <v>85.214999999999989</v>
      </c>
      <c r="AI2880" t="e">
        <f>VLOOKUP(A2880,NP!$A:$B,2,FALSE)</f>
        <v>#N/A</v>
      </c>
      <c r="AJ2880">
        <f t="shared" si="182"/>
        <v>0</v>
      </c>
      <c r="AK2880">
        <f>VLOOKUP(F2880,Kondition!$B$4:$AG$31,9,FALSE)*100</f>
        <v>31</v>
      </c>
      <c r="AL2880" t="e">
        <f t="shared" si="183"/>
        <v>#REF!</v>
      </c>
      <c r="AM2880">
        <v>16</v>
      </c>
    </row>
    <row r="2881" spans="1:39" x14ac:dyDescent="0.3">
      <c r="A2881" s="5">
        <v>10065916</v>
      </c>
      <c r="B2881" s="6">
        <v>5452000571250</v>
      </c>
      <c r="C2881" s="5" t="s">
        <v>4286</v>
      </c>
      <c r="D2881" s="5" t="s">
        <v>4417</v>
      </c>
      <c r="E2881" s="12">
        <v>139.5</v>
      </c>
      <c r="F2881" s="5" t="s">
        <v>52</v>
      </c>
      <c r="G2881" s="5">
        <v>1957516</v>
      </c>
      <c r="H2881" s="36" t="s">
        <v>4286</v>
      </c>
      <c r="I2881" s="5">
        <v>195</v>
      </c>
      <c r="J2881" s="5">
        <v>75</v>
      </c>
      <c r="K2881" s="5">
        <v>16</v>
      </c>
      <c r="L2881" s="5" t="s">
        <v>4400</v>
      </c>
      <c r="M2881" s="5">
        <v>107</v>
      </c>
      <c r="N2881" s="5">
        <v>105</v>
      </c>
      <c r="O2881" s="5" t="s">
        <v>50</v>
      </c>
      <c r="P2881" s="5"/>
      <c r="Q2881" s="5" t="s">
        <v>26</v>
      </c>
      <c r="R2881" s="5" t="s">
        <v>21</v>
      </c>
      <c r="S2881" s="5">
        <v>70</v>
      </c>
      <c r="T2881" s="5" t="s">
        <v>35</v>
      </c>
      <c r="U2881" s="5" t="s">
        <v>23</v>
      </c>
      <c r="V2881" s="5" t="s">
        <v>4279</v>
      </c>
      <c r="W2881" s="12">
        <v>139.5</v>
      </c>
      <c r="X2881" s="7">
        <f t="shared" si="180"/>
        <v>0.31</v>
      </c>
      <c r="Y2881" s="5">
        <f t="shared" si="181"/>
        <v>96.254999999999995</v>
      </c>
      <c r="AI2881" t="e">
        <f>VLOOKUP(A2881,NP!$A:$B,2,FALSE)</f>
        <v>#N/A</v>
      </c>
      <c r="AJ2881">
        <f t="shared" si="182"/>
        <v>0</v>
      </c>
      <c r="AK2881">
        <f>VLOOKUP(F2881,Kondition!$B$4:$AG$31,12,FALSE)*100</f>
        <v>31</v>
      </c>
      <c r="AL2881" t="e">
        <f t="shared" si="183"/>
        <v>#REF!</v>
      </c>
      <c r="AM2881">
        <v>16</v>
      </c>
    </row>
    <row r="2882" spans="1:39" x14ac:dyDescent="0.3">
      <c r="A2882" s="5">
        <v>10065917</v>
      </c>
      <c r="B2882" s="6">
        <v>5452000571267</v>
      </c>
      <c r="C2882" s="5" t="s">
        <v>4286</v>
      </c>
      <c r="D2882" s="5" t="s">
        <v>4418</v>
      </c>
      <c r="E2882" s="12">
        <v>119.5</v>
      </c>
      <c r="F2882" s="5" t="s">
        <v>52</v>
      </c>
      <c r="G2882" s="5">
        <v>19514</v>
      </c>
      <c r="H2882" s="36" t="s">
        <v>4286</v>
      </c>
      <c r="I2882" s="5">
        <v>195</v>
      </c>
      <c r="J2882" s="5"/>
      <c r="K2882" s="5">
        <v>14</v>
      </c>
      <c r="L2882" s="5" t="s">
        <v>4400</v>
      </c>
      <c r="M2882" s="5">
        <v>106</v>
      </c>
      <c r="N2882" s="5">
        <v>104</v>
      </c>
      <c r="O2882" s="5" t="s">
        <v>40</v>
      </c>
      <c r="P2882" s="5"/>
      <c r="Q2882" s="5" t="s">
        <v>26</v>
      </c>
      <c r="R2882" s="5" t="s">
        <v>21</v>
      </c>
      <c r="S2882" s="5">
        <v>70</v>
      </c>
      <c r="T2882" s="5" t="s">
        <v>35</v>
      </c>
      <c r="U2882" s="5" t="s">
        <v>23</v>
      </c>
      <c r="V2882" s="5" t="s">
        <v>4279</v>
      </c>
      <c r="W2882" s="12">
        <v>119.5</v>
      </c>
      <c r="X2882" s="7">
        <f t="shared" si="180"/>
        <v>0.31</v>
      </c>
      <c r="Y2882" s="5">
        <f t="shared" si="181"/>
        <v>82.454999999999998</v>
      </c>
      <c r="AI2882" t="e">
        <f>VLOOKUP(A2882,NP!$A:$B,2,FALSE)</f>
        <v>#N/A</v>
      </c>
      <c r="AJ2882">
        <f t="shared" si="182"/>
        <v>0</v>
      </c>
      <c r="AK2882">
        <f>VLOOKUP(F2882,Kondition!$B$4:$AG$31,6,FALSE)*100</f>
        <v>31</v>
      </c>
      <c r="AL2882" t="e">
        <f t="shared" si="183"/>
        <v>#REF!</v>
      </c>
      <c r="AM2882">
        <v>16</v>
      </c>
    </row>
    <row r="2883" spans="1:39" x14ac:dyDescent="0.3">
      <c r="A2883" s="5">
        <v>10065918</v>
      </c>
      <c r="B2883" s="6">
        <v>5452000571274</v>
      </c>
      <c r="C2883" s="5" t="s">
        <v>4286</v>
      </c>
      <c r="D2883" s="5" t="s">
        <v>4419</v>
      </c>
      <c r="E2883" s="12">
        <v>164</v>
      </c>
      <c r="F2883" s="5" t="s">
        <v>52</v>
      </c>
      <c r="G2883" s="5">
        <v>2056515</v>
      </c>
      <c r="H2883" s="36" t="s">
        <v>4286</v>
      </c>
      <c r="I2883" s="5">
        <v>205</v>
      </c>
      <c r="J2883" s="5">
        <v>65</v>
      </c>
      <c r="K2883" s="5">
        <v>15</v>
      </c>
      <c r="L2883" s="5" t="s">
        <v>4400</v>
      </c>
      <c r="M2883" s="5">
        <v>102</v>
      </c>
      <c r="N2883" s="5">
        <v>100</v>
      </c>
      <c r="O2883" s="5" t="s">
        <v>33</v>
      </c>
      <c r="P2883" s="5"/>
      <c r="Q2883" s="5" t="s">
        <v>26</v>
      </c>
      <c r="R2883" s="5" t="s">
        <v>27</v>
      </c>
      <c r="S2883" s="5">
        <v>70</v>
      </c>
      <c r="T2883" s="5" t="s">
        <v>35</v>
      </c>
      <c r="U2883" s="5" t="s">
        <v>23</v>
      </c>
      <c r="V2883" s="5" t="s">
        <v>4279</v>
      </c>
      <c r="W2883" s="12">
        <v>164</v>
      </c>
      <c r="X2883" s="7">
        <f t="shared" si="180"/>
        <v>0.31</v>
      </c>
      <c r="Y2883" s="5">
        <f t="shared" si="181"/>
        <v>113.16</v>
      </c>
      <c r="AI2883" t="e">
        <f>VLOOKUP(A2883,NP!$A:$B,2,FALSE)</f>
        <v>#N/A</v>
      </c>
      <c r="AJ2883">
        <f t="shared" si="182"/>
        <v>0</v>
      </c>
      <c r="AK2883">
        <f>VLOOKUP(F2883,Kondition!$B$4:$AG$31,9,FALSE)*100</f>
        <v>31</v>
      </c>
      <c r="AL2883" t="e">
        <f t="shared" si="183"/>
        <v>#REF!</v>
      </c>
      <c r="AM2883">
        <v>16</v>
      </c>
    </row>
    <row r="2884" spans="1:39" x14ac:dyDescent="0.3">
      <c r="A2884" s="5">
        <v>10065919</v>
      </c>
      <c r="B2884" s="6">
        <v>5452000571281</v>
      </c>
      <c r="C2884" s="5" t="s">
        <v>4286</v>
      </c>
      <c r="D2884" s="5" t="s">
        <v>4420</v>
      </c>
      <c r="E2884" s="12">
        <v>161</v>
      </c>
      <c r="F2884" s="5" t="s">
        <v>52</v>
      </c>
      <c r="G2884" s="5">
        <v>2156516</v>
      </c>
      <c r="H2884" s="36" t="s">
        <v>4286</v>
      </c>
      <c r="I2884" s="5">
        <v>215</v>
      </c>
      <c r="J2884" s="5">
        <v>65</v>
      </c>
      <c r="K2884" s="5">
        <v>16</v>
      </c>
      <c r="L2884" s="5" t="s">
        <v>4400</v>
      </c>
      <c r="M2884" s="5">
        <v>109</v>
      </c>
      <c r="N2884" s="5">
        <v>107</v>
      </c>
      <c r="O2884" s="5" t="s">
        <v>33</v>
      </c>
      <c r="P2884" s="5"/>
      <c r="Q2884" s="5" t="s">
        <v>21</v>
      </c>
      <c r="R2884" s="5" t="s">
        <v>27</v>
      </c>
      <c r="S2884" s="5">
        <v>71</v>
      </c>
      <c r="T2884" s="5" t="s">
        <v>22</v>
      </c>
      <c r="U2884" s="5" t="s">
        <v>23</v>
      </c>
      <c r="V2884" s="5" t="s">
        <v>4279</v>
      </c>
      <c r="W2884" s="12">
        <v>161</v>
      </c>
      <c r="X2884" s="7">
        <f t="shared" si="180"/>
        <v>0.31</v>
      </c>
      <c r="Y2884" s="5">
        <f t="shared" si="181"/>
        <v>111.08999999999999</v>
      </c>
      <c r="AI2884" t="e">
        <f>VLOOKUP(A2884,NP!$A:$B,2,FALSE)</f>
        <v>#N/A</v>
      </c>
      <c r="AJ2884">
        <f t="shared" si="182"/>
        <v>0</v>
      </c>
      <c r="AK2884">
        <f>VLOOKUP(F2884,Kondition!$B$4:$AG$31,12,FALSE)*100</f>
        <v>31</v>
      </c>
      <c r="AL2884" t="e">
        <f t="shared" si="183"/>
        <v>#REF!</v>
      </c>
      <c r="AM2884">
        <v>16</v>
      </c>
    </row>
    <row r="2885" spans="1:39" x14ac:dyDescent="0.3">
      <c r="A2885" s="5">
        <v>10065920</v>
      </c>
      <c r="B2885" s="6">
        <v>5452000571304</v>
      </c>
      <c r="C2885" s="5" t="s">
        <v>4286</v>
      </c>
      <c r="D2885" s="5" t="s">
        <v>4421</v>
      </c>
      <c r="E2885" s="12">
        <v>195</v>
      </c>
      <c r="F2885" s="5" t="s">
        <v>52</v>
      </c>
      <c r="G2885" s="5">
        <v>2157516</v>
      </c>
      <c r="H2885" s="36" t="s">
        <v>4286</v>
      </c>
      <c r="I2885" s="5">
        <v>215</v>
      </c>
      <c r="J2885" s="5">
        <v>75</v>
      </c>
      <c r="K2885" s="5">
        <v>16</v>
      </c>
      <c r="L2885" s="5" t="s">
        <v>4400</v>
      </c>
      <c r="M2885" s="5">
        <v>113</v>
      </c>
      <c r="N2885" s="5">
        <v>111</v>
      </c>
      <c r="O2885" s="5" t="s">
        <v>50</v>
      </c>
      <c r="P2885" s="5"/>
      <c r="Q2885" s="5" t="s">
        <v>21</v>
      </c>
      <c r="R2885" s="5" t="s">
        <v>21</v>
      </c>
      <c r="S2885" s="5">
        <v>71</v>
      </c>
      <c r="T2885" s="5" t="s">
        <v>22</v>
      </c>
      <c r="U2885" s="5" t="s">
        <v>23</v>
      </c>
      <c r="V2885" s="5" t="s">
        <v>4279</v>
      </c>
      <c r="W2885" s="12">
        <v>195</v>
      </c>
      <c r="X2885" s="7">
        <f t="shared" si="180"/>
        <v>0.31</v>
      </c>
      <c r="Y2885" s="5">
        <f t="shared" si="181"/>
        <v>134.54999999999998</v>
      </c>
      <c r="AI2885" t="e">
        <f>VLOOKUP(A2885,NP!$A:$B,2,FALSE)</f>
        <v>#N/A</v>
      </c>
      <c r="AJ2885">
        <f t="shared" si="182"/>
        <v>0</v>
      </c>
      <c r="AK2885">
        <f>VLOOKUP(F2885,Kondition!$B$4:$AG$31,12,FALSE)*100</f>
        <v>31</v>
      </c>
      <c r="AL2885" t="e">
        <f t="shared" si="183"/>
        <v>#REF!</v>
      </c>
      <c r="AM2885">
        <v>16</v>
      </c>
    </row>
    <row r="2886" spans="1:39" x14ac:dyDescent="0.3">
      <c r="A2886" s="5">
        <v>10065921</v>
      </c>
      <c r="B2886" s="6">
        <v>5452000571311</v>
      </c>
      <c r="C2886" s="5" t="s">
        <v>4286</v>
      </c>
      <c r="D2886" s="5" t="s">
        <v>4422</v>
      </c>
      <c r="E2886" s="12">
        <v>182</v>
      </c>
      <c r="F2886" s="5" t="s">
        <v>52</v>
      </c>
      <c r="G2886" s="5">
        <v>2256516</v>
      </c>
      <c r="H2886" s="36" t="s">
        <v>4286</v>
      </c>
      <c r="I2886" s="5">
        <v>225</v>
      </c>
      <c r="J2886" s="5">
        <v>65</v>
      </c>
      <c r="K2886" s="5">
        <v>16</v>
      </c>
      <c r="L2886" s="5" t="s">
        <v>4400</v>
      </c>
      <c r="M2886" s="5">
        <v>112</v>
      </c>
      <c r="N2886" s="5">
        <v>110</v>
      </c>
      <c r="O2886" s="5" t="s">
        <v>50</v>
      </c>
      <c r="P2886" s="5"/>
      <c r="Q2886" s="5" t="s">
        <v>26</v>
      </c>
      <c r="R2886" s="5" t="s">
        <v>27</v>
      </c>
      <c r="S2886" s="5">
        <v>71</v>
      </c>
      <c r="T2886" s="5" t="s">
        <v>22</v>
      </c>
      <c r="U2886" s="5" t="s">
        <v>23</v>
      </c>
      <c r="V2886" s="5" t="s">
        <v>4279</v>
      </c>
      <c r="W2886" s="12">
        <v>182</v>
      </c>
      <c r="X2886" s="7">
        <f t="shared" si="180"/>
        <v>0.31</v>
      </c>
      <c r="Y2886" s="5">
        <f t="shared" si="181"/>
        <v>125.57999999999998</v>
      </c>
      <c r="AI2886" t="e">
        <f>VLOOKUP(A2886,NP!$A:$B,2,FALSE)</f>
        <v>#N/A</v>
      </c>
      <c r="AJ2886">
        <f t="shared" si="182"/>
        <v>0</v>
      </c>
      <c r="AK2886">
        <f>VLOOKUP(F2886,Kondition!$B$4:$AG$31,12,FALSE)*100</f>
        <v>31</v>
      </c>
      <c r="AL2886" t="e">
        <f t="shared" si="183"/>
        <v>#REF!</v>
      </c>
      <c r="AM2886">
        <v>16</v>
      </c>
    </row>
    <row r="2887" spans="1:39" x14ac:dyDescent="0.3">
      <c r="A2887" s="5">
        <v>10066047</v>
      </c>
      <c r="B2887" s="6">
        <v>5452000680570</v>
      </c>
      <c r="C2887" s="5" t="s">
        <v>4286</v>
      </c>
      <c r="D2887" s="5" t="s">
        <v>4423</v>
      </c>
      <c r="E2887" s="12">
        <v>233</v>
      </c>
      <c r="F2887" s="5" t="s">
        <v>52</v>
      </c>
      <c r="G2887" s="5">
        <v>2156017</v>
      </c>
      <c r="H2887" s="36" t="s">
        <v>4286</v>
      </c>
      <c r="I2887" s="5">
        <v>215</v>
      </c>
      <c r="J2887" s="5">
        <v>60</v>
      </c>
      <c r="K2887" s="5">
        <v>17</v>
      </c>
      <c r="L2887" s="5" t="s">
        <v>4424</v>
      </c>
      <c r="M2887" s="5">
        <v>109</v>
      </c>
      <c r="N2887" s="5"/>
      <c r="O2887" s="5" t="s">
        <v>33</v>
      </c>
      <c r="P2887" s="5"/>
      <c r="Q2887" s="5" t="s">
        <v>26</v>
      </c>
      <c r="R2887" s="5" t="s">
        <v>27</v>
      </c>
      <c r="S2887" s="5">
        <v>71</v>
      </c>
      <c r="T2887" s="5" t="s">
        <v>22</v>
      </c>
      <c r="U2887" s="5" t="s">
        <v>23</v>
      </c>
      <c r="V2887" s="5" t="s">
        <v>4279</v>
      </c>
      <c r="W2887" s="12">
        <v>233</v>
      </c>
      <c r="X2887" s="7">
        <f t="shared" si="180"/>
        <v>0.31</v>
      </c>
      <c r="Y2887" s="5">
        <f t="shared" si="181"/>
        <v>160.76999999999998</v>
      </c>
      <c r="AI2887" t="e">
        <f>VLOOKUP(A2887,NP!$A:$B,2,FALSE)</f>
        <v>#N/A</v>
      </c>
      <c r="AJ2887">
        <f t="shared" si="182"/>
        <v>0</v>
      </c>
      <c r="AK2887">
        <f>VLOOKUP(F2887,Kondition!$B$4:$AG$31,15,FALSE)*100</f>
        <v>31</v>
      </c>
      <c r="AL2887" t="e">
        <f t="shared" si="183"/>
        <v>#REF!</v>
      </c>
      <c r="AM2887">
        <v>17</v>
      </c>
    </row>
    <row r="2888" spans="1:39" x14ac:dyDescent="0.3">
      <c r="A2888" s="5">
        <v>10066048</v>
      </c>
      <c r="B2888" s="6">
        <v>5452000680242</v>
      </c>
      <c r="C2888" s="5" t="s">
        <v>4286</v>
      </c>
      <c r="D2888" s="5" t="s">
        <v>4425</v>
      </c>
      <c r="E2888" s="12">
        <v>165.5</v>
      </c>
      <c r="F2888" s="5" t="s">
        <v>52</v>
      </c>
      <c r="G2888" s="5">
        <v>2257015</v>
      </c>
      <c r="H2888" s="36" t="s">
        <v>4286</v>
      </c>
      <c r="I2888" s="5">
        <v>225</v>
      </c>
      <c r="J2888" s="5">
        <v>70</v>
      </c>
      <c r="K2888" s="5">
        <v>15</v>
      </c>
      <c r="L2888" s="5" t="s">
        <v>4424</v>
      </c>
      <c r="M2888" s="5">
        <v>112</v>
      </c>
      <c r="N2888" s="5"/>
      <c r="O2888" s="5" t="s">
        <v>50</v>
      </c>
      <c r="P2888" s="5"/>
      <c r="Q2888" s="5" t="s">
        <v>26</v>
      </c>
      <c r="R2888" s="5" t="s">
        <v>21</v>
      </c>
      <c r="S2888" s="5">
        <v>73</v>
      </c>
      <c r="T2888" s="5" t="s">
        <v>22</v>
      </c>
      <c r="U2888" s="5" t="s">
        <v>23</v>
      </c>
      <c r="V2888" s="5" t="s">
        <v>4279</v>
      </c>
      <c r="W2888" s="12">
        <v>165.5</v>
      </c>
      <c r="X2888" s="7">
        <f t="shared" si="180"/>
        <v>0.31</v>
      </c>
      <c r="Y2888" s="5">
        <f t="shared" si="181"/>
        <v>114.19499999999999</v>
      </c>
      <c r="AI2888" t="e">
        <f>VLOOKUP(A2888,NP!$A:$B,2,FALSE)</f>
        <v>#N/A</v>
      </c>
      <c r="AJ2888">
        <f t="shared" si="182"/>
        <v>0</v>
      </c>
      <c r="AK2888">
        <f>VLOOKUP(F2888,Kondition!$B$4:$AG$31,9,FALSE)*100</f>
        <v>31</v>
      </c>
      <c r="AL2888" t="e">
        <f t="shared" si="183"/>
        <v>#REF!</v>
      </c>
      <c r="AM2888">
        <v>16</v>
      </c>
    </row>
    <row r="2889" spans="1:39" x14ac:dyDescent="0.3">
      <c r="A2889" s="5">
        <v>10066049</v>
      </c>
      <c r="B2889" s="6">
        <v>5452000680228</v>
      </c>
      <c r="C2889" s="5" t="s">
        <v>4286</v>
      </c>
      <c r="D2889" s="5" t="s">
        <v>4426</v>
      </c>
      <c r="E2889" s="12">
        <v>207.5</v>
      </c>
      <c r="F2889" s="5" t="s">
        <v>52</v>
      </c>
      <c r="G2889" s="5">
        <v>2157516</v>
      </c>
      <c r="H2889" s="36" t="s">
        <v>4286</v>
      </c>
      <c r="I2889" s="5">
        <v>215</v>
      </c>
      <c r="J2889" s="5">
        <v>75</v>
      </c>
      <c r="K2889" s="5">
        <v>16</v>
      </c>
      <c r="L2889" s="5" t="s">
        <v>4424</v>
      </c>
      <c r="M2889" s="5">
        <v>113</v>
      </c>
      <c r="N2889" s="5"/>
      <c r="O2889" s="5" t="s">
        <v>50</v>
      </c>
      <c r="P2889" s="5"/>
      <c r="Q2889" s="5" t="s">
        <v>26</v>
      </c>
      <c r="R2889" s="5" t="s">
        <v>21</v>
      </c>
      <c r="S2889" s="5">
        <v>73</v>
      </c>
      <c r="T2889" s="5" t="s">
        <v>22</v>
      </c>
      <c r="U2889" s="5" t="s">
        <v>23</v>
      </c>
      <c r="V2889" s="5" t="s">
        <v>4279</v>
      </c>
      <c r="W2889" s="12">
        <v>207.5</v>
      </c>
      <c r="X2889" s="7">
        <f t="shared" si="180"/>
        <v>0.31</v>
      </c>
      <c r="Y2889" s="5">
        <f t="shared" si="181"/>
        <v>143.17499999999998</v>
      </c>
      <c r="AI2889" t="e">
        <f>VLOOKUP(A2889,NP!$A:$B,2,FALSE)</f>
        <v>#N/A</v>
      </c>
      <c r="AJ2889">
        <f t="shared" si="182"/>
        <v>0</v>
      </c>
      <c r="AK2889">
        <f>VLOOKUP(F2889,Kondition!$B$4:$AG$31,12,FALSE)*100</f>
        <v>31</v>
      </c>
      <c r="AL2889" t="e">
        <f t="shared" si="183"/>
        <v>#REF!</v>
      </c>
      <c r="AM2889">
        <v>16</v>
      </c>
    </row>
    <row r="2890" spans="1:39" x14ac:dyDescent="0.3">
      <c r="A2890" s="5">
        <v>10066050</v>
      </c>
      <c r="B2890" s="6">
        <v>5452000680211</v>
      </c>
      <c r="C2890" s="5" t="s">
        <v>4286</v>
      </c>
      <c r="D2890" s="5" t="s">
        <v>4427</v>
      </c>
      <c r="E2890" s="12">
        <v>169</v>
      </c>
      <c r="F2890" s="5" t="s">
        <v>52</v>
      </c>
      <c r="G2890" s="5">
        <v>2157015</v>
      </c>
      <c r="H2890" s="36" t="s">
        <v>4286</v>
      </c>
      <c r="I2890" s="5">
        <v>215</v>
      </c>
      <c r="J2890" s="5">
        <v>70</v>
      </c>
      <c r="K2890" s="5">
        <v>15</v>
      </c>
      <c r="L2890" s="5" t="s">
        <v>4424</v>
      </c>
      <c r="M2890" s="5">
        <v>109</v>
      </c>
      <c r="N2890" s="5"/>
      <c r="O2890" s="5" t="s">
        <v>38</v>
      </c>
      <c r="P2890" s="5"/>
      <c r="Q2890" s="5" t="s">
        <v>26</v>
      </c>
      <c r="R2890" s="5" t="s">
        <v>27</v>
      </c>
      <c r="S2890" s="5">
        <v>72</v>
      </c>
      <c r="T2890" s="5" t="s">
        <v>22</v>
      </c>
      <c r="U2890" s="5" t="s">
        <v>23</v>
      </c>
      <c r="V2890" s="5" t="s">
        <v>4279</v>
      </c>
      <c r="W2890" s="12">
        <v>169</v>
      </c>
      <c r="X2890" s="7">
        <f t="shared" si="180"/>
        <v>0.31</v>
      </c>
      <c r="Y2890" s="5">
        <f t="shared" si="181"/>
        <v>116.60999999999999</v>
      </c>
      <c r="AI2890" t="e">
        <f>VLOOKUP(A2890,NP!$A:$B,2,FALSE)</f>
        <v>#N/A</v>
      </c>
      <c r="AJ2890">
        <f t="shared" si="182"/>
        <v>0</v>
      </c>
      <c r="AK2890">
        <f>VLOOKUP(F2890,Kondition!$B$4:$AG$31,9,FALSE)*100</f>
        <v>31</v>
      </c>
      <c r="AL2890" t="e">
        <f t="shared" si="183"/>
        <v>#REF!</v>
      </c>
      <c r="AM2890">
        <v>16</v>
      </c>
    </row>
    <row r="2891" spans="1:39" x14ac:dyDescent="0.3">
      <c r="A2891" s="5">
        <v>10067099</v>
      </c>
      <c r="B2891" s="6">
        <v>5452000804259</v>
      </c>
      <c r="C2891" s="5" t="s">
        <v>4286</v>
      </c>
      <c r="D2891" s="5" t="s">
        <v>4428</v>
      </c>
      <c r="E2891" s="12">
        <v>195</v>
      </c>
      <c r="F2891" s="5" t="s">
        <v>52</v>
      </c>
      <c r="G2891" s="5">
        <v>2157516</v>
      </c>
      <c r="H2891" s="36" t="s">
        <v>4286</v>
      </c>
      <c r="I2891" s="5">
        <v>215</v>
      </c>
      <c r="J2891" s="5">
        <v>75</v>
      </c>
      <c r="K2891" s="5">
        <v>16</v>
      </c>
      <c r="L2891" s="5" t="s">
        <v>4400</v>
      </c>
      <c r="M2891" s="5">
        <v>113</v>
      </c>
      <c r="N2891" s="5">
        <v>111</v>
      </c>
      <c r="O2891" s="5" t="s">
        <v>50</v>
      </c>
      <c r="P2891" s="5"/>
      <c r="Q2891" s="5" t="s">
        <v>26</v>
      </c>
      <c r="R2891" s="5" t="s">
        <v>21</v>
      </c>
      <c r="S2891" s="5">
        <v>71</v>
      </c>
      <c r="T2891" s="5" t="s">
        <v>22</v>
      </c>
      <c r="U2891" s="5" t="s">
        <v>23</v>
      </c>
      <c r="V2891" s="5" t="s">
        <v>4279</v>
      </c>
      <c r="W2891" s="12">
        <v>195</v>
      </c>
      <c r="X2891" s="7">
        <f t="shared" si="180"/>
        <v>0.31</v>
      </c>
      <c r="Y2891" s="5">
        <f t="shared" si="181"/>
        <v>134.54999999999998</v>
      </c>
      <c r="AI2891" t="e">
        <f>VLOOKUP(A2891,NP!$A:$B,2,FALSE)</f>
        <v>#N/A</v>
      </c>
      <c r="AJ2891">
        <f t="shared" si="182"/>
        <v>0</v>
      </c>
      <c r="AK2891">
        <f>VLOOKUP(F2891,Kondition!$B$4:$AG$31,12,FALSE)*100</f>
        <v>31</v>
      </c>
      <c r="AL2891" t="e">
        <f t="shared" si="183"/>
        <v>#REF!</v>
      </c>
      <c r="AM2891">
        <v>16</v>
      </c>
    </row>
    <row r="2892" spans="1:39" x14ac:dyDescent="0.3">
      <c r="A2892" s="5">
        <v>10067194</v>
      </c>
      <c r="B2892" s="6">
        <v>5452000680518</v>
      </c>
      <c r="C2892" s="5" t="s">
        <v>4286</v>
      </c>
      <c r="D2892" s="5" t="s">
        <v>4429</v>
      </c>
      <c r="E2892" s="12">
        <v>142</v>
      </c>
      <c r="F2892" s="5" t="s">
        <v>52</v>
      </c>
      <c r="G2892" s="5">
        <v>1957516</v>
      </c>
      <c r="H2892" s="36" t="s">
        <v>4286</v>
      </c>
      <c r="I2892" s="5">
        <v>195</v>
      </c>
      <c r="J2892" s="5">
        <v>75</v>
      </c>
      <c r="K2892" s="5">
        <v>16</v>
      </c>
      <c r="L2892" s="5" t="s">
        <v>4424</v>
      </c>
      <c r="M2892" s="5">
        <v>107</v>
      </c>
      <c r="N2892" s="5">
        <v>105</v>
      </c>
      <c r="O2892" s="5" t="s">
        <v>50</v>
      </c>
      <c r="P2892" s="5"/>
      <c r="Q2892" s="5" t="s">
        <v>26</v>
      </c>
      <c r="R2892" s="5" t="s">
        <v>27</v>
      </c>
      <c r="S2892" s="5">
        <v>73</v>
      </c>
      <c r="T2892" s="5" t="s">
        <v>22</v>
      </c>
      <c r="U2892" s="5" t="s">
        <v>23</v>
      </c>
      <c r="V2892" s="5" t="s">
        <v>4279</v>
      </c>
      <c r="W2892" s="12">
        <v>142</v>
      </c>
      <c r="X2892" s="7">
        <f t="shared" si="180"/>
        <v>0.31</v>
      </c>
      <c r="Y2892" s="5">
        <f t="shared" si="181"/>
        <v>97.97999999999999</v>
      </c>
      <c r="AI2892" t="e">
        <f>VLOOKUP(A2892,NP!$A:$B,2,FALSE)</f>
        <v>#N/A</v>
      </c>
      <c r="AJ2892">
        <f t="shared" si="182"/>
        <v>0</v>
      </c>
      <c r="AK2892">
        <f>VLOOKUP(F2892,Kondition!$B$4:$AG$31,12,FALSE)*100</f>
        <v>31</v>
      </c>
      <c r="AL2892" t="e">
        <f t="shared" si="183"/>
        <v>#REF!</v>
      </c>
      <c r="AM2892">
        <v>16</v>
      </c>
    </row>
    <row r="2893" spans="1:39" x14ac:dyDescent="0.3">
      <c r="A2893" s="5">
        <v>10067195</v>
      </c>
      <c r="B2893" s="6">
        <v>5452000680259</v>
      </c>
      <c r="C2893" s="5" t="s">
        <v>4286</v>
      </c>
      <c r="D2893" s="5" t="s">
        <v>4430</v>
      </c>
      <c r="E2893" s="12">
        <v>220.5</v>
      </c>
      <c r="F2893" s="5" t="s">
        <v>52</v>
      </c>
      <c r="G2893" s="5">
        <v>2356516</v>
      </c>
      <c r="H2893" s="36" t="s">
        <v>4286</v>
      </c>
      <c r="I2893" s="5">
        <v>235</v>
      </c>
      <c r="J2893" s="5">
        <v>65</v>
      </c>
      <c r="K2893" s="5">
        <v>16</v>
      </c>
      <c r="L2893" s="5" t="s">
        <v>4424</v>
      </c>
      <c r="M2893" s="5">
        <v>115</v>
      </c>
      <c r="N2893" s="5">
        <v>113</v>
      </c>
      <c r="O2893" s="5" t="s">
        <v>38</v>
      </c>
      <c r="P2893" s="5"/>
      <c r="Q2893" s="5" t="s">
        <v>26</v>
      </c>
      <c r="R2893" s="5" t="s">
        <v>21</v>
      </c>
      <c r="S2893" s="5">
        <v>72</v>
      </c>
      <c r="T2893" s="5" t="s">
        <v>22</v>
      </c>
      <c r="U2893" s="5" t="s">
        <v>23</v>
      </c>
      <c r="V2893" s="5" t="s">
        <v>4279</v>
      </c>
      <c r="W2893" s="12">
        <v>220.5</v>
      </c>
      <c r="X2893" s="7">
        <f t="shared" si="180"/>
        <v>0.31</v>
      </c>
      <c r="Y2893" s="5">
        <f t="shared" si="181"/>
        <v>152.14499999999998</v>
      </c>
      <c r="AI2893" t="e">
        <f>VLOOKUP(A2893,NP!$A:$B,2,FALSE)</f>
        <v>#N/A</v>
      </c>
      <c r="AJ2893">
        <f t="shared" si="182"/>
        <v>0</v>
      </c>
      <c r="AK2893">
        <f>VLOOKUP(F2893,Kondition!$B$4:$AG$31,12,FALSE)*100</f>
        <v>31</v>
      </c>
      <c r="AL2893" t="e">
        <f t="shared" si="183"/>
        <v>#REF!</v>
      </c>
      <c r="AM2893">
        <v>16</v>
      </c>
    </row>
    <row r="2894" spans="1:39" x14ac:dyDescent="0.3">
      <c r="A2894" s="5">
        <v>10067249</v>
      </c>
      <c r="B2894" s="6">
        <v>5452000818638</v>
      </c>
      <c r="C2894" s="5" t="s">
        <v>4286</v>
      </c>
      <c r="D2894" s="5" t="s">
        <v>4431</v>
      </c>
      <c r="E2894" s="12">
        <v>149</v>
      </c>
      <c r="F2894" s="5" t="s">
        <v>52</v>
      </c>
      <c r="G2894" s="5">
        <v>1657015</v>
      </c>
      <c r="H2894" s="36" t="s">
        <v>4286</v>
      </c>
      <c r="I2894" s="5">
        <v>165</v>
      </c>
      <c r="J2894" s="5">
        <v>70</v>
      </c>
      <c r="K2894" s="5">
        <v>15</v>
      </c>
      <c r="L2894" s="5" t="s">
        <v>882</v>
      </c>
      <c r="M2894" s="5">
        <v>89</v>
      </c>
      <c r="N2894" s="5">
        <v>87</v>
      </c>
      <c r="O2894" s="5" t="s">
        <v>50</v>
      </c>
      <c r="P2894" s="5"/>
      <c r="Q2894" s="5" t="s">
        <v>21</v>
      </c>
      <c r="R2894" s="5" t="s">
        <v>27</v>
      </c>
      <c r="S2894" s="5">
        <v>69</v>
      </c>
      <c r="T2894" s="5" t="s">
        <v>35</v>
      </c>
      <c r="U2894" s="5" t="s">
        <v>23</v>
      </c>
      <c r="V2894" s="5" t="s">
        <v>4279</v>
      </c>
      <c r="W2894" s="12">
        <v>149</v>
      </c>
      <c r="X2894" s="7">
        <f t="shared" si="180"/>
        <v>0.31</v>
      </c>
      <c r="Y2894" s="5">
        <f t="shared" si="181"/>
        <v>102.80999999999999</v>
      </c>
      <c r="AI2894" t="e">
        <f>VLOOKUP(A2894,NP!$A:$B,2,FALSE)</f>
        <v>#N/A</v>
      </c>
      <c r="AJ2894">
        <f t="shared" si="182"/>
        <v>0</v>
      </c>
      <c r="AK2894">
        <f>VLOOKUP(F2894,Kondition!$B$4:$AG$31,9,FALSE)*100</f>
        <v>31</v>
      </c>
      <c r="AL2894" t="e">
        <f t="shared" si="183"/>
        <v>#REF!</v>
      </c>
      <c r="AM2894">
        <v>16</v>
      </c>
    </row>
    <row r="2895" spans="1:39" x14ac:dyDescent="0.3">
      <c r="A2895" s="5">
        <v>10067253</v>
      </c>
      <c r="B2895" s="6">
        <v>5452000818645</v>
      </c>
      <c r="C2895" s="5" t="s">
        <v>4286</v>
      </c>
      <c r="D2895" s="5" t="s">
        <v>4405</v>
      </c>
      <c r="E2895" s="12">
        <v>137.5</v>
      </c>
      <c r="F2895" s="5" t="s">
        <v>52</v>
      </c>
      <c r="G2895" s="5">
        <v>1756514</v>
      </c>
      <c r="H2895" s="36" t="s">
        <v>4286</v>
      </c>
      <c r="I2895" s="5">
        <v>175</v>
      </c>
      <c r="J2895" s="5">
        <v>65</v>
      </c>
      <c r="K2895" s="5">
        <v>14</v>
      </c>
      <c r="L2895" s="5" t="s">
        <v>806</v>
      </c>
      <c r="M2895" s="5">
        <v>90</v>
      </c>
      <c r="N2895" s="5">
        <v>88</v>
      </c>
      <c r="O2895" s="5" t="s">
        <v>33</v>
      </c>
      <c r="P2895" s="5"/>
      <c r="Q2895" s="5" t="s">
        <v>21</v>
      </c>
      <c r="R2895" s="5" t="s">
        <v>27</v>
      </c>
      <c r="S2895" s="5">
        <v>71</v>
      </c>
      <c r="T2895" s="5" t="s">
        <v>22</v>
      </c>
      <c r="U2895" s="5" t="s">
        <v>23</v>
      </c>
      <c r="V2895" s="5" t="s">
        <v>4279</v>
      </c>
      <c r="W2895" s="12">
        <v>137.5</v>
      </c>
      <c r="X2895" s="7">
        <f t="shared" si="180"/>
        <v>0.31</v>
      </c>
      <c r="Y2895" s="5">
        <f t="shared" si="181"/>
        <v>94.874999999999986</v>
      </c>
      <c r="AI2895" t="e">
        <f>VLOOKUP(A2895,NP!$A:$B,2,FALSE)</f>
        <v>#N/A</v>
      </c>
      <c r="AJ2895">
        <f t="shared" si="182"/>
        <v>0</v>
      </c>
      <c r="AK2895">
        <f>VLOOKUP(F2895,Kondition!$B$4:$AG$31,6,FALSE)*100</f>
        <v>31</v>
      </c>
      <c r="AL2895" t="e">
        <f t="shared" si="183"/>
        <v>#REF!</v>
      </c>
      <c r="AM2895">
        <v>16</v>
      </c>
    </row>
    <row r="2896" spans="1:39" x14ac:dyDescent="0.3">
      <c r="A2896" s="5">
        <v>10067362</v>
      </c>
      <c r="B2896" s="6">
        <v>5452000597151</v>
      </c>
      <c r="C2896" s="5" t="s">
        <v>4286</v>
      </c>
      <c r="D2896" s="5" t="s">
        <v>4432</v>
      </c>
      <c r="E2896" s="12">
        <v>176</v>
      </c>
      <c r="F2896" s="5" t="s">
        <v>52</v>
      </c>
      <c r="G2896" s="5">
        <v>2056516</v>
      </c>
      <c r="H2896" s="36" t="s">
        <v>4286</v>
      </c>
      <c r="I2896" s="5">
        <v>205</v>
      </c>
      <c r="J2896" s="5">
        <v>65</v>
      </c>
      <c r="K2896" s="5">
        <v>16</v>
      </c>
      <c r="L2896" s="5" t="s">
        <v>4424</v>
      </c>
      <c r="M2896" s="5">
        <v>107</v>
      </c>
      <c r="N2896" s="5">
        <v>105</v>
      </c>
      <c r="O2896" s="5" t="s">
        <v>33</v>
      </c>
      <c r="P2896" s="5"/>
      <c r="Q2896" s="5" t="s">
        <v>26</v>
      </c>
      <c r="R2896" s="5" t="s">
        <v>21</v>
      </c>
      <c r="S2896" s="5">
        <v>73</v>
      </c>
      <c r="T2896" s="5" t="s">
        <v>22</v>
      </c>
      <c r="U2896" s="5" t="s">
        <v>23</v>
      </c>
      <c r="V2896" s="5" t="s">
        <v>4279</v>
      </c>
      <c r="W2896" s="12">
        <v>176</v>
      </c>
      <c r="X2896" s="7">
        <f t="shared" si="180"/>
        <v>0.31</v>
      </c>
      <c r="Y2896" s="5">
        <f t="shared" si="181"/>
        <v>121.44</v>
      </c>
      <c r="AI2896" t="e">
        <f>VLOOKUP(A2896,NP!$A:$B,2,FALSE)</f>
        <v>#N/A</v>
      </c>
      <c r="AJ2896">
        <f t="shared" si="182"/>
        <v>0</v>
      </c>
      <c r="AK2896">
        <f>VLOOKUP(F2896,Kondition!$B$4:$AG$31,12,FALSE)*100</f>
        <v>31</v>
      </c>
      <c r="AL2896" t="e">
        <f t="shared" si="183"/>
        <v>#REF!</v>
      </c>
      <c r="AM2896">
        <v>16</v>
      </c>
    </row>
    <row r="2897" spans="1:39" x14ac:dyDescent="0.3">
      <c r="A2897" s="5">
        <v>10393001</v>
      </c>
      <c r="B2897" s="6">
        <v>8808563393704</v>
      </c>
      <c r="C2897" s="5" t="s">
        <v>77</v>
      </c>
      <c r="D2897" s="5" t="s">
        <v>3162</v>
      </c>
      <c r="E2897" s="12">
        <v>150</v>
      </c>
      <c r="F2897" s="5" t="s">
        <v>69</v>
      </c>
      <c r="G2897" s="5">
        <v>2255017</v>
      </c>
      <c r="H2897" s="36" t="s">
        <v>77</v>
      </c>
      <c r="I2897" s="5">
        <v>225</v>
      </c>
      <c r="J2897" s="5">
        <v>50</v>
      </c>
      <c r="K2897" s="5">
        <v>17</v>
      </c>
      <c r="L2897" s="5" t="s">
        <v>3163</v>
      </c>
      <c r="M2897" s="5">
        <v>98</v>
      </c>
      <c r="N2897" s="5"/>
      <c r="O2897" s="5" t="s">
        <v>19</v>
      </c>
      <c r="P2897" s="5" t="s">
        <v>45</v>
      </c>
      <c r="Q2897" s="5" t="s">
        <v>21</v>
      </c>
      <c r="R2897" s="5" t="s">
        <v>27</v>
      </c>
      <c r="S2897" s="5">
        <v>72</v>
      </c>
      <c r="T2897" s="5" t="s">
        <v>22</v>
      </c>
      <c r="U2897" s="5" t="s">
        <v>23</v>
      </c>
      <c r="V2897" s="5" t="s">
        <v>24</v>
      </c>
      <c r="W2897" s="12">
        <v>150</v>
      </c>
      <c r="X2897" s="7" t="str">
        <f t="shared" si="180"/>
        <v>NP</v>
      </c>
      <c r="Y2897" s="5">
        <f t="shared" si="181"/>
        <v>111.5</v>
      </c>
      <c r="AI2897">
        <f>VLOOKUP(A2897,NP!$A:$B,2,FALSE)</f>
        <v>111.5</v>
      </c>
      <c r="AJ2897">
        <f t="shared" si="182"/>
        <v>111.5</v>
      </c>
      <c r="AK2897">
        <f>VLOOKUP(F2897,Kondition!$B$4:$AG$31,15,FALSE)*100</f>
        <v>25</v>
      </c>
      <c r="AL2897" t="e">
        <f t="shared" si="183"/>
        <v>#REF!</v>
      </c>
      <c r="AM2897">
        <v>17</v>
      </c>
    </row>
    <row r="2898" spans="1:39" x14ac:dyDescent="0.3">
      <c r="A2898" s="5">
        <v>10393003</v>
      </c>
      <c r="B2898" s="6">
        <v>8808563407548</v>
      </c>
      <c r="C2898" s="5" t="s">
        <v>77</v>
      </c>
      <c r="D2898" s="5" t="s">
        <v>3164</v>
      </c>
      <c r="E2898" s="12">
        <v>191</v>
      </c>
      <c r="F2898" s="5" t="s">
        <v>69</v>
      </c>
      <c r="G2898" s="5">
        <v>2454518</v>
      </c>
      <c r="H2898" s="36" t="s">
        <v>77</v>
      </c>
      <c r="I2898" s="5">
        <v>245</v>
      </c>
      <c r="J2898" s="5">
        <v>45</v>
      </c>
      <c r="K2898" s="5">
        <v>18</v>
      </c>
      <c r="L2898" s="5" t="s">
        <v>3163</v>
      </c>
      <c r="M2898" s="5">
        <v>100</v>
      </c>
      <c r="N2898" s="5"/>
      <c r="O2898" s="5" t="s">
        <v>25</v>
      </c>
      <c r="P2898" s="5" t="s">
        <v>45</v>
      </c>
      <c r="Q2898" s="5" t="s">
        <v>26</v>
      </c>
      <c r="R2898" s="5" t="s">
        <v>21</v>
      </c>
      <c r="S2898" s="5">
        <v>72</v>
      </c>
      <c r="T2898" s="5" t="s">
        <v>22</v>
      </c>
      <c r="U2898" s="5" t="s">
        <v>23</v>
      </c>
      <c r="V2898" s="5" t="s">
        <v>24</v>
      </c>
      <c r="W2898" s="12">
        <v>191</v>
      </c>
      <c r="X2898" s="7" t="str">
        <f t="shared" si="180"/>
        <v>NP</v>
      </c>
      <c r="Y2898" s="5">
        <f t="shared" si="181"/>
        <v>132.5</v>
      </c>
      <c r="AI2898">
        <f>VLOOKUP(A2898,NP!$A:$B,2,FALSE)</f>
        <v>132.5</v>
      </c>
      <c r="AJ2898">
        <f t="shared" si="182"/>
        <v>132.5</v>
      </c>
      <c r="AK2898">
        <f>VLOOKUP(F2898,Kondition!$B$4:$AG$31,18,FALSE)*100</f>
        <v>25</v>
      </c>
      <c r="AL2898" t="e">
        <f t="shared" si="183"/>
        <v>#REF!</v>
      </c>
      <c r="AM2898">
        <v>17</v>
      </c>
    </row>
    <row r="2899" spans="1:39" x14ac:dyDescent="0.3">
      <c r="A2899" s="5">
        <v>10067364</v>
      </c>
      <c r="B2899" s="6">
        <v>5452000680501</v>
      </c>
      <c r="C2899" s="5" t="s">
        <v>4286</v>
      </c>
      <c r="D2899" s="5" t="s">
        <v>4433</v>
      </c>
      <c r="E2899" s="12">
        <v>133.5</v>
      </c>
      <c r="F2899" s="5" t="s">
        <v>52</v>
      </c>
      <c r="G2899" s="5">
        <v>1957015</v>
      </c>
      <c r="H2899" s="36" t="s">
        <v>4286</v>
      </c>
      <c r="I2899" s="5">
        <v>195</v>
      </c>
      <c r="J2899" s="5">
        <v>70</v>
      </c>
      <c r="K2899" s="5">
        <v>15</v>
      </c>
      <c r="L2899" s="5" t="s">
        <v>4424</v>
      </c>
      <c r="M2899" s="5">
        <v>104</v>
      </c>
      <c r="N2899" s="5">
        <v>102</v>
      </c>
      <c r="O2899" s="5" t="s">
        <v>38</v>
      </c>
      <c r="P2899" s="5"/>
      <c r="Q2899" s="5" t="s">
        <v>20</v>
      </c>
      <c r="R2899" s="5" t="s">
        <v>26</v>
      </c>
      <c r="S2899" s="5">
        <v>72</v>
      </c>
      <c r="T2899" s="5" t="s">
        <v>22</v>
      </c>
      <c r="U2899" s="5" t="s">
        <v>23</v>
      </c>
      <c r="V2899" s="5" t="s">
        <v>4279</v>
      </c>
      <c r="W2899" s="12">
        <v>133.5</v>
      </c>
      <c r="X2899" s="7">
        <f t="shared" si="180"/>
        <v>0.31</v>
      </c>
      <c r="Y2899" s="5">
        <f t="shared" si="181"/>
        <v>92.114999999999995</v>
      </c>
      <c r="AI2899" t="e">
        <f>VLOOKUP(A2899,NP!$A:$B,2,FALSE)</f>
        <v>#N/A</v>
      </c>
      <c r="AJ2899">
        <f t="shared" si="182"/>
        <v>0</v>
      </c>
      <c r="AK2899">
        <f>VLOOKUP(F2899,Kondition!$B$4:$AG$31,9,FALSE)*100</f>
        <v>31</v>
      </c>
      <c r="AL2899" t="e">
        <f t="shared" si="183"/>
        <v>#REF!</v>
      </c>
      <c r="AM2899">
        <v>16</v>
      </c>
    </row>
    <row r="2900" spans="1:39" x14ac:dyDescent="0.3">
      <c r="A2900" s="5">
        <v>10067366</v>
      </c>
      <c r="B2900" s="6">
        <v>5452000598684</v>
      </c>
      <c r="C2900" s="5" t="s">
        <v>4286</v>
      </c>
      <c r="D2900" s="5" t="s">
        <v>4434</v>
      </c>
      <c r="E2900" s="12">
        <v>236.5</v>
      </c>
      <c r="F2900" s="5" t="s">
        <v>52</v>
      </c>
      <c r="G2900" s="5">
        <v>2257516</v>
      </c>
      <c r="H2900" s="36" t="s">
        <v>4286</v>
      </c>
      <c r="I2900" s="5">
        <v>225</v>
      </c>
      <c r="J2900" s="5">
        <v>75</v>
      </c>
      <c r="K2900" s="5">
        <v>16</v>
      </c>
      <c r="L2900" s="5" t="s">
        <v>4424</v>
      </c>
      <c r="M2900" s="5">
        <v>121</v>
      </c>
      <c r="N2900" s="5">
        <v>120</v>
      </c>
      <c r="O2900" s="5" t="s">
        <v>50</v>
      </c>
      <c r="P2900" s="5"/>
      <c r="Q2900" s="5" t="s">
        <v>26</v>
      </c>
      <c r="R2900" s="5" t="s">
        <v>21</v>
      </c>
      <c r="S2900" s="5">
        <v>73</v>
      </c>
      <c r="T2900" s="5" t="s">
        <v>22</v>
      </c>
      <c r="U2900" s="5" t="s">
        <v>23</v>
      </c>
      <c r="V2900" s="5" t="s">
        <v>4279</v>
      </c>
      <c r="W2900" s="12">
        <v>236.5</v>
      </c>
      <c r="X2900" s="7">
        <f t="shared" si="180"/>
        <v>0.31</v>
      </c>
      <c r="Y2900" s="5">
        <f t="shared" si="181"/>
        <v>163.18499999999997</v>
      </c>
      <c r="AI2900" t="e">
        <f>VLOOKUP(A2900,NP!$A:$B,2,FALSE)</f>
        <v>#N/A</v>
      </c>
      <c r="AJ2900">
        <f t="shared" si="182"/>
        <v>0</v>
      </c>
      <c r="AK2900">
        <f>VLOOKUP(F2900,Kondition!$B$4:$AG$31,12,FALSE)*100</f>
        <v>31</v>
      </c>
      <c r="AL2900" t="e">
        <f t="shared" si="183"/>
        <v>#REF!</v>
      </c>
      <c r="AM2900">
        <v>16</v>
      </c>
    </row>
    <row r="2901" spans="1:39" x14ac:dyDescent="0.3">
      <c r="A2901" s="5">
        <v>10067407</v>
      </c>
      <c r="B2901" s="6">
        <v>5452000680693</v>
      </c>
      <c r="C2901" s="5" t="s">
        <v>4286</v>
      </c>
      <c r="D2901" s="5" t="s">
        <v>4435</v>
      </c>
      <c r="E2901" s="12">
        <v>171.5</v>
      </c>
      <c r="F2901" s="5" t="s">
        <v>52</v>
      </c>
      <c r="G2901" s="5">
        <v>2156516</v>
      </c>
      <c r="H2901" s="36" t="s">
        <v>4286</v>
      </c>
      <c r="I2901" s="5">
        <v>215</v>
      </c>
      <c r="J2901" s="5">
        <v>65</v>
      </c>
      <c r="K2901" s="5">
        <v>16</v>
      </c>
      <c r="L2901" s="5" t="s">
        <v>4424</v>
      </c>
      <c r="M2901" s="5">
        <v>109</v>
      </c>
      <c r="N2901" s="5">
        <v>107</v>
      </c>
      <c r="O2901" s="5" t="s">
        <v>33</v>
      </c>
      <c r="P2901" s="5"/>
      <c r="Q2901" s="5" t="s">
        <v>26</v>
      </c>
      <c r="R2901" s="5" t="s">
        <v>21</v>
      </c>
      <c r="S2901" s="5">
        <v>73</v>
      </c>
      <c r="T2901" s="5" t="s">
        <v>22</v>
      </c>
      <c r="U2901" s="5" t="s">
        <v>23</v>
      </c>
      <c r="V2901" s="5" t="s">
        <v>4279</v>
      </c>
      <c r="W2901" s="12">
        <v>171.5</v>
      </c>
      <c r="X2901" s="7">
        <f t="shared" si="180"/>
        <v>0.31</v>
      </c>
      <c r="Y2901" s="5">
        <f t="shared" si="181"/>
        <v>118.33499999999999</v>
      </c>
      <c r="AI2901" t="e">
        <f>VLOOKUP(A2901,NP!$A:$B,2,FALSE)</f>
        <v>#N/A</v>
      </c>
      <c r="AJ2901">
        <f t="shared" si="182"/>
        <v>0</v>
      </c>
      <c r="AK2901">
        <f>VLOOKUP(F2901,Kondition!$B$4:$AG$31,12,FALSE)*100</f>
        <v>31</v>
      </c>
      <c r="AL2901" t="e">
        <f t="shared" si="183"/>
        <v>#REF!</v>
      </c>
      <c r="AM2901">
        <v>16</v>
      </c>
    </row>
    <row r="2902" spans="1:39" x14ac:dyDescent="0.3">
      <c r="A2902" s="5">
        <v>10067408</v>
      </c>
      <c r="B2902" s="6">
        <v>5452000598660</v>
      </c>
      <c r="C2902" s="5" t="s">
        <v>4286</v>
      </c>
      <c r="D2902" s="5" t="s">
        <v>4436</v>
      </c>
      <c r="E2902" s="12">
        <v>179</v>
      </c>
      <c r="F2902" s="5" t="s">
        <v>52</v>
      </c>
      <c r="G2902" s="5">
        <v>2057516</v>
      </c>
      <c r="H2902" s="36" t="s">
        <v>4286</v>
      </c>
      <c r="I2902" s="5">
        <v>205</v>
      </c>
      <c r="J2902" s="5">
        <v>75</v>
      </c>
      <c r="K2902" s="5">
        <v>16</v>
      </c>
      <c r="L2902" s="5" t="s">
        <v>4424</v>
      </c>
      <c r="M2902" s="5">
        <v>113</v>
      </c>
      <c r="N2902" s="5">
        <v>111</v>
      </c>
      <c r="O2902" s="5" t="s">
        <v>50</v>
      </c>
      <c r="P2902" s="5"/>
      <c r="Q2902" s="5" t="s">
        <v>26</v>
      </c>
      <c r="R2902" s="5" t="s">
        <v>27</v>
      </c>
      <c r="S2902" s="5">
        <v>73</v>
      </c>
      <c r="T2902" s="5" t="s">
        <v>22</v>
      </c>
      <c r="U2902" s="5" t="s">
        <v>23</v>
      </c>
      <c r="V2902" s="5" t="s">
        <v>4279</v>
      </c>
      <c r="W2902" s="12">
        <v>179</v>
      </c>
      <c r="X2902" s="7">
        <f t="shared" si="180"/>
        <v>0.31</v>
      </c>
      <c r="Y2902" s="5">
        <f t="shared" si="181"/>
        <v>123.50999999999999</v>
      </c>
      <c r="AI2902" t="e">
        <f>VLOOKUP(A2902,NP!$A:$B,2,FALSE)</f>
        <v>#N/A</v>
      </c>
      <c r="AJ2902">
        <f t="shared" si="182"/>
        <v>0</v>
      </c>
      <c r="AK2902">
        <f>VLOOKUP(F2902,Kondition!$B$4:$AG$31,12,FALSE)*100</f>
        <v>31</v>
      </c>
      <c r="AL2902" t="e">
        <f t="shared" si="183"/>
        <v>#REF!</v>
      </c>
      <c r="AM2902">
        <v>16</v>
      </c>
    </row>
    <row r="2903" spans="1:39" x14ac:dyDescent="0.3">
      <c r="A2903" s="5">
        <v>10067409</v>
      </c>
      <c r="B2903" s="6">
        <v>5452000598677</v>
      </c>
      <c r="C2903" s="5" t="s">
        <v>4286</v>
      </c>
      <c r="D2903" s="5" t="s">
        <v>4437</v>
      </c>
      <c r="E2903" s="12">
        <v>212.5</v>
      </c>
      <c r="F2903" s="5" t="s">
        <v>52</v>
      </c>
      <c r="G2903" s="5">
        <v>2157516</v>
      </c>
      <c r="H2903" s="36" t="s">
        <v>4286</v>
      </c>
      <c r="I2903" s="5">
        <v>215</v>
      </c>
      <c r="J2903" s="5">
        <v>75</v>
      </c>
      <c r="K2903" s="5">
        <v>16</v>
      </c>
      <c r="L2903" s="5" t="s">
        <v>4424</v>
      </c>
      <c r="M2903" s="5">
        <v>116</v>
      </c>
      <c r="N2903" s="5">
        <v>114</v>
      </c>
      <c r="O2903" s="5" t="s">
        <v>50</v>
      </c>
      <c r="P2903" s="5"/>
      <c r="Q2903" s="5" t="s">
        <v>26</v>
      </c>
      <c r="R2903" s="5" t="s">
        <v>26</v>
      </c>
      <c r="S2903" s="5">
        <v>73</v>
      </c>
      <c r="T2903" s="5" t="s">
        <v>22</v>
      </c>
      <c r="U2903" s="5" t="s">
        <v>23</v>
      </c>
      <c r="V2903" s="5" t="s">
        <v>4279</v>
      </c>
      <c r="W2903" s="12">
        <v>212.5</v>
      </c>
      <c r="X2903" s="7">
        <f t="shared" si="180"/>
        <v>0.31</v>
      </c>
      <c r="Y2903" s="5">
        <f t="shared" si="181"/>
        <v>146.625</v>
      </c>
      <c r="AI2903" t="e">
        <f>VLOOKUP(A2903,NP!$A:$B,2,FALSE)</f>
        <v>#N/A</v>
      </c>
      <c r="AJ2903">
        <f t="shared" si="182"/>
        <v>0</v>
      </c>
      <c r="AK2903">
        <f>VLOOKUP(F2903,Kondition!$B$4:$AG$31,12,FALSE)*100</f>
        <v>31</v>
      </c>
      <c r="AL2903" t="e">
        <f t="shared" si="183"/>
        <v>#REF!</v>
      </c>
      <c r="AM2903">
        <v>16</v>
      </c>
    </row>
    <row r="2904" spans="1:39" x14ac:dyDescent="0.3">
      <c r="A2904" s="5">
        <v>10067410</v>
      </c>
      <c r="B2904" s="6">
        <v>5452000680235</v>
      </c>
      <c r="C2904" s="5" t="s">
        <v>4286</v>
      </c>
      <c r="D2904" s="5" t="s">
        <v>4438</v>
      </c>
      <c r="E2904" s="12">
        <v>202.5</v>
      </c>
      <c r="F2904" s="5" t="s">
        <v>52</v>
      </c>
      <c r="G2904" s="5">
        <v>2256516</v>
      </c>
      <c r="H2904" s="36" t="s">
        <v>4286</v>
      </c>
      <c r="I2904" s="5">
        <v>225</v>
      </c>
      <c r="J2904" s="5">
        <v>65</v>
      </c>
      <c r="K2904" s="5">
        <v>16</v>
      </c>
      <c r="L2904" s="5" t="s">
        <v>4424</v>
      </c>
      <c r="M2904" s="5">
        <v>112</v>
      </c>
      <c r="N2904" s="5">
        <v>110</v>
      </c>
      <c r="O2904" s="5" t="s">
        <v>33</v>
      </c>
      <c r="P2904" s="5"/>
      <c r="Q2904" s="5" t="s">
        <v>26</v>
      </c>
      <c r="R2904" s="5" t="s">
        <v>26</v>
      </c>
      <c r="S2904" s="5">
        <v>73</v>
      </c>
      <c r="T2904" s="5" t="s">
        <v>22</v>
      </c>
      <c r="U2904" s="5" t="s">
        <v>23</v>
      </c>
      <c r="V2904" s="5" t="s">
        <v>4279</v>
      </c>
      <c r="W2904" s="12">
        <v>202.5</v>
      </c>
      <c r="X2904" s="7">
        <f t="shared" si="180"/>
        <v>0.31</v>
      </c>
      <c r="Y2904" s="5">
        <f t="shared" si="181"/>
        <v>139.72499999999999</v>
      </c>
      <c r="AI2904" t="e">
        <f>VLOOKUP(A2904,NP!$A:$B,2,FALSE)</f>
        <v>#N/A</v>
      </c>
      <c r="AJ2904">
        <f t="shared" si="182"/>
        <v>0</v>
      </c>
      <c r="AK2904">
        <f>VLOOKUP(F2904,Kondition!$B$4:$AG$31,12,FALSE)*100</f>
        <v>31</v>
      </c>
      <c r="AL2904" t="e">
        <f t="shared" si="183"/>
        <v>#REF!</v>
      </c>
      <c r="AM2904">
        <v>16</v>
      </c>
    </row>
    <row r="2905" spans="1:39" x14ac:dyDescent="0.3">
      <c r="A2905" s="5">
        <v>10067411</v>
      </c>
      <c r="B2905" s="6">
        <v>5452000680488</v>
      </c>
      <c r="C2905" s="5" t="s">
        <v>4286</v>
      </c>
      <c r="D2905" s="5" t="s">
        <v>4439</v>
      </c>
      <c r="E2905" s="12">
        <v>156.5</v>
      </c>
      <c r="F2905" s="5" t="s">
        <v>52</v>
      </c>
      <c r="G2905" s="5">
        <v>1956016</v>
      </c>
      <c r="H2905" s="36" t="s">
        <v>4286</v>
      </c>
      <c r="I2905" s="5">
        <v>195</v>
      </c>
      <c r="J2905" s="5">
        <v>60</v>
      </c>
      <c r="K2905" s="5">
        <v>16</v>
      </c>
      <c r="L2905" s="5" t="s">
        <v>4424</v>
      </c>
      <c r="M2905" s="5">
        <v>99</v>
      </c>
      <c r="N2905" s="5">
        <v>97</v>
      </c>
      <c r="O2905" s="5" t="s">
        <v>33</v>
      </c>
      <c r="P2905" s="5"/>
      <c r="Q2905" s="5" t="s">
        <v>26</v>
      </c>
      <c r="R2905" s="5" t="s">
        <v>21</v>
      </c>
      <c r="S2905" s="5">
        <v>72</v>
      </c>
      <c r="T2905" s="5" t="s">
        <v>22</v>
      </c>
      <c r="U2905" s="5" t="s">
        <v>23</v>
      </c>
      <c r="V2905" s="5" t="s">
        <v>4279</v>
      </c>
      <c r="W2905" s="12">
        <v>156.5</v>
      </c>
      <c r="X2905" s="7">
        <f t="shared" si="180"/>
        <v>0.31</v>
      </c>
      <c r="Y2905" s="5">
        <f t="shared" si="181"/>
        <v>107.98499999999999</v>
      </c>
      <c r="AI2905" t="e">
        <f>VLOOKUP(A2905,NP!$A:$B,2,FALSE)</f>
        <v>#N/A</v>
      </c>
      <c r="AJ2905">
        <f t="shared" si="182"/>
        <v>0</v>
      </c>
      <c r="AK2905">
        <f>VLOOKUP(F2905,Kondition!$B$4:$AG$31,12,FALSE)*100</f>
        <v>31</v>
      </c>
      <c r="AL2905" t="e">
        <f t="shared" si="183"/>
        <v>#REF!</v>
      </c>
      <c r="AM2905">
        <v>16</v>
      </c>
    </row>
    <row r="2906" spans="1:39" x14ac:dyDescent="0.3">
      <c r="A2906" s="5">
        <v>10067414</v>
      </c>
      <c r="B2906" s="6">
        <v>5452000680686</v>
      </c>
      <c r="C2906" s="5" t="s">
        <v>4286</v>
      </c>
      <c r="D2906" s="5" t="s">
        <v>4440</v>
      </c>
      <c r="E2906" s="12">
        <v>193</v>
      </c>
      <c r="F2906" s="5" t="s">
        <v>52</v>
      </c>
      <c r="G2906" s="5">
        <v>2156515</v>
      </c>
      <c r="H2906" s="36" t="s">
        <v>4286</v>
      </c>
      <c r="I2906" s="5">
        <v>215</v>
      </c>
      <c r="J2906" s="5">
        <v>65</v>
      </c>
      <c r="K2906" s="5">
        <v>15</v>
      </c>
      <c r="L2906" s="5" t="s">
        <v>4424</v>
      </c>
      <c r="M2906" s="5">
        <v>104</v>
      </c>
      <c r="N2906" s="5">
        <v>110</v>
      </c>
      <c r="O2906" s="5" t="s">
        <v>33</v>
      </c>
      <c r="P2906" s="5"/>
      <c r="Q2906" s="5" t="s">
        <v>26</v>
      </c>
      <c r="R2906" s="5" t="s">
        <v>27</v>
      </c>
      <c r="S2906" s="5">
        <v>73</v>
      </c>
      <c r="T2906" s="5" t="s">
        <v>22</v>
      </c>
      <c r="U2906" s="5" t="s">
        <v>23</v>
      </c>
      <c r="V2906" s="5" t="s">
        <v>4279</v>
      </c>
      <c r="W2906" s="12">
        <v>193</v>
      </c>
      <c r="X2906" s="7">
        <f t="shared" si="180"/>
        <v>0.31</v>
      </c>
      <c r="Y2906" s="5">
        <f t="shared" si="181"/>
        <v>133.16999999999999</v>
      </c>
      <c r="AI2906" t="e">
        <f>VLOOKUP(A2906,NP!$A:$B,2,FALSE)</f>
        <v>#N/A</v>
      </c>
      <c r="AJ2906">
        <f t="shared" si="182"/>
        <v>0</v>
      </c>
      <c r="AK2906">
        <f>VLOOKUP(F2906,Kondition!$B$4:$AG$31,9,FALSE)*100</f>
        <v>31</v>
      </c>
      <c r="AL2906" t="e">
        <f t="shared" si="183"/>
        <v>#REF!</v>
      </c>
      <c r="AM2906">
        <v>16</v>
      </c>
    </row>
    <row r="2907" spans="1:39" x14ac:dyDescent="0.3">
      <c r="A2907" s="5">
        <v>10067421</v>
      </c>
      <c r="B2907" s="6">
        <v>5452000680556</v>
      </c>
      <c r="C2907" s="5" t="s">
        <v>4286</v>
      </c>
      <c r="D2907" s="5" t="s">
        <v>4441</v>
      </c>
      <c r="E2907" s="12">
        <v>160</v>
      </c>
      <c r="F2907" s="5" t="s">
        <v>52</v>
      </c>
      <c r="G2907" s="5">
        <v>2057516</v>
      </c>
      <c r="H2907" s="36" t="s">
        <v>4286</v>
      </c>
      <c r="I2907" s="5">
        <v>205</v>
      </c>
      <c r="J2907" s="5">
        <v>75</v>
      </c>
      <c r="K2907" s="5">
        <v>16</v>
      </c>
      <c r="L2907" s="5" t="s">
        <v>4424</v>
      </c>
      <c r="M2907" s="5">
        <v>110</v>
      </c>
      <c r="N2907" s="5">
        <v>108</v>
      </c>
      <c r="O2907" s="5" t="s">
        <v>50</v>
      </c>
      <c r="P2907" s="5"/>
      <c r="Q2907" s="5" t="s">
        <v>26</v>
      </c>
      <c r="R2907" s="5" t="s">
        <v>21</v>
      </c>
      <c r="S2907" s="5">
        <v>72</v>
      </c>
      <c r="T2907" s="5" t="s">
        <v>22</v>
      </c>
      <c r="U2907" s="5" t="s">
        <v>23</v>
      </c>
      <c r="V2907" s="5" t="s">
        <v>4279</v>
      </c>
      <c r="W2907" s="12">
        <v>160</v>
      </c>
      <c r="X2907" s="7">
        <f t="shared" si="180"/>
        <v>0.31</v>
      </c>
      <c r="Y2907" s="5">
        <f t="shared" si="181"/>
        <v>110.39999999999999</v>
      </c>
      <c r="AI2907" t="e">
        <f>VLOOKUP(A2907,NP!$A:$B,2,FALSE)</f>
        <v>#N/A</v>
      </c>
      <c r="AJ2907">
        <f t="shared" si="182"/>
        <v>0</v>
      </c>
      <c r="AK2907">
        <f>VLOOKUP(F2907,Kondition!$B$4:$AG$31,12,FALSE)*100</f>
        <v>31</v>
      </c>
      <c r="AL2907" t="e">
        <f t="shared" si="183"/>
        <v>#REF!</v>
      </c>
      <c r="AM2907">
        <v>16</v>
      </c>
    </row>
    <row r="2908" spans="1:39" x14ac:dyDescent="0.3">
      <c r="A2908" s="5">
        <v>10067431</v>
      </c>
      <c r="B2908" s="6">
        <v>5452000816412</v>
      </c>
      <c r="C2908" s="5" t="s">
        <v>4286</v>
      </c>
      <c r="D2908" s="5" t="s">
        <v>4442</v>
      </c>
      <c r="E2908" s="12">
        <v>152.5</v>
      </c>
      <c r="F2908" s="5" t="s">
        <v>52</v>
      </c>
      <c r="G2908" s="5">
        <v>1657014</v>
      </c>
      <c r="H2908" s="36" t="s">
        <v>4286</v>
      </c>
      <c r="I2908" s="5">
        <v>165</v>
      </c>
      <c r="J2908" s="5">
        <v>70</v>
      </c>
      <c r="K2908" s="5">
        <v>14</v>
      </c>
      <c r="L2908" s="5" t="s">
        <v>898</v>
      </c>
      <c r="M2908" s="5">
        <v>89</v>
      </c>
      <c r="N2908" s="5">
        <v>87</v>
      </c>
      <c r="O2908" s="5" t="s">
        <v>50</v>
      </c>
      <c r="P2908" s="5"/>
      <c r="Q2908" s="5" t="s">
        <v>26</v>
      </c>
      <c r="R2908" s="5" t="s">
        <v>27</v>
      </c>
      <c r="S2908" s="5">
        <v>72</v>
      </c>
      <c r="T2908" s="5" t="s">
        <v>22</v>
      </c>
      <c r="U2908" s="5" t="s">
        <v>23</v>
      </c>
      <c r="V2908" s="5" t="s">
        <v>4279</v>
      </c>
      <c r="W2908" s="12">
        <v>152.5</v>
      </c>
      <c r="X2908" s="7">
        <f t="shared" si="180"/>
        <v>0.31</v>
      </c>
      <c r="Y2908" s="5">
        <f t="shared" si="181"/>
        <v>105.22499999999999</v>
      </c>
      <c r="AI2908" t="e">
        <f>VLOOKUP(A2908,NP!$A:$B,2,FALSE)</f>
        <v>#N/A</v>
      </c>
      <c r="AJ2908">
        <f t="shared" si="182"/>
        <v>0</v>
      </c>
      <c r="AK2908">
        <f>VLOOKUP(F2908,Kondition!$B$4:$AG$31,6,FALSE)*100</f>
        <v>31</v>
      </c>
      <c r="AL2908" t="e">
        <f t="shared" si="183"/>
        <v>#REF!</v>
      </c>
      <c r="AM2908">
        <v>16</v>
      </c>
    </row>
    <row r="2909" spans="1:39" x14ac:dyDescent="0.3">
      <c r="A2909" s="5">
        <v>10067681</v>
      </c>
      <c r="B2909" s="6">
        <v>5452000816429</v>
      </c>
      <c r="C2909" s="5" t="s">
        <v>4286</v>
      </c>
      <c r="D2909" s="5" t="s">
        <v>4443</v>
      </c>
      <c r="E2909" s="12">
        <v>140</v>
      </c>
      <c r="F2909" s="5" t="s">
        <v>52</v>
      </c>
      <c r="G2909" s="5">
        <v>1756514</v>
      </c>
      <c r="H2909" s="36" t="s">
        <v>4286</v>
      </c>
      <c r="I2909" s="5">
        <v>175</v>
      </c>
      <c r="J2909" s="5">
        <v>65</v>
      </c>
      <c r="K2909" s="5">
        <v>14</v>
      </c>
      <c r="L2909" s="5" t="s">
        <v>898</v>
      </c>
      <c r="M2909" s="5">
        <v>90</v>
      </c>
      <c r="N2909" s="5">
        <v>88</v>
      </c>
      <c r="O2909" s="5" t="s">
        <v>33</v>
      </c>
      <c r="P2909" s="5"/>
      <c r="Q2909" s="5" t="s">
        <v>26</v>
      </c>
      <c r="R2909" s="5" t="s">
        <v>27</v>
      </c>
      <c r="S2909" s="5">
        <v>71</v>
      </c>
      <c r="T2909" s="5" t="s">
        <v>22</v>
      </c>
      <c r="U2909" s="5" t="s">
        <v>23</v>
      </c>
      <c r="V2909" s="5" t="s">
        <v>4279</v>
      </c>
      <c r="W2909" s="12">
        <v>140</v>
      </c>
      <c r="X2909" s="7">
        <f t="shared" si="180"/>
        <v>0.31</v>
      </c>
      <c r="Y2909" s="5">
        <f t="shared" si="181"/>
        <v>96.6</v>
      </c>
      <c r="AI2909" t="e">
        <f>VLOOKUP(A2909,NP!$A:$B,2,FALSE)</f>
        <v>#N/A</v>
      </c>
      <c r="AJ2909">
        <f t="shared" si="182"/>
        <v>0</v>
      </c>
      <c r="AK2909">
        <f>VLOOKUP(F2909,Kondition!$B$4:$AG$31,6,FALSE)*100</f>
        <v>31</v>
      </c>
      <c r="AL2909" t="e">
        <f t="shared" si="183"/>
        <v>#REF!</v>
      </c>
      <c r="AM2909">
        <v>16</v>
      </c>
    </row>
    <row r="2910" spans="1:39" x14ac:dyDescent="0.3">
      <c r="A2910" s="5">
        <v>10067697</v>
      </c>
      <c r="B2910" s="6">
        <v>5452000680495</v>
      </c>
      <c r="C2910" s="5" t="s">
        <v>4286</v>
      </c>
      <c r="D2910" s="5" t="s">
        <v>4444</v>
      </c>
      <c r="E2910" s="12">
        <v>158</v>
      </c>
      <c r="F2910" s="5" t="s">
        <v>52</v>
      </c>
      <c r="G2910" s="5">
        <v>1956516</v>
      </c>
      <c r="H2910" s="36" t="s">
        <v>4286</v>
      </c>
      <c r="I2910" s="5">
        <v>195</v>
      </c>
      <c r="J2910" s="5">
        <v>65</v>
      </c>
      <c r="K2910" s="5">
        <v>16</v>
      </c>
      <c r="L2910" s="5" t="s">
        <v>4424</v>
      </c>
      <c r="M2910" s="5">
        <v>104</v>
      </c>
      <c r="N2910" s="5">
        <v>102</v>
      </c>
      <c r="O2910" s="5" t="s">
        <v>33</v>
      </c>
      <c r="P2910" s="5"/>
      <c r="Q2910" s="5" t="s">
        <v>26</v>
      </c>
      <c r="R2910" s="5" t="s">
        <v>21</v>
      </c>
      <c r="S2910" s="5">
        <v>73</v>
      </c>
      <c r="T2910" s="5" t="s">
        <v>22</v>
      </c>
      <c r="U2910" s="5" t="s">
        <v>23</v>
      </c>
      <c r="V2910" s="5" t="s">
        <v>4279</v>
      </c>
      <c r="W2910" s="12">
        <v>158</v>
      </c>
      <c r="X2910" s="7">
        <f t="shared" si="180"/>
        <v>0.31</v>
      </c>
      <c r="Y2910" s="5">
        <f t="shared" si="181"/>
        <v>109.02</v>
      </c>
      <c r="AI2910" t="e">
        <f>VLOOKUP(A2910,NP!$A:$B,2,FALSE)</f>
        <v>#N/A</v>
      </c>
      <c r="AJ2910">
        <f t="shared" si="182"/>
        <v>0</v>
      </c>
      <c r="AK2910">
        <f>VLOOKUP(F2910,Kondition!$B$4:$AG$31,12,FALSE)*100</f>
        <v>31</v>
      </c>
      <c r="AL2910" t="e">
        <f t="shared" si="183"/>
        <v>#REF!</v>
      </c>
      <c r="AM2910">
        <v>16</v>
      </c>
    </row>
    <row r="2911" spans="1:39" x14ac:dyDescent="0.3">
      <c r="A2911" s="5">
        <v>10067700</v>
      </c>
      <c r="B2911" s="6">
        <v>5452000680563</v>
      </c>
      <c r="C2911" s="5" t="s">
        <v>4286</v>
      </c>
      <c r="D2911" s="5" t="s">
        <v>4445</v>
      </c>
      <c r="E2911" s="12">
        <v>198.5</v>
      </c>
      <c r="F2911" s="5" t="s">
        <v>52</v>
      </c>
      <c r="G2911" s="5">
        <v>2156016</v>
      </c>
      <c r="H2911" s="36" t="s">
        <v>4286</v>
      </c>
      <c r="I2911" s="5">
        <v>215</v>
      </c>
      <c r="J2911" s="5">
        <v>60</v>
      </c>
      <c r="K2911" s="5">
        <v>16</v>
      </c>
      <c r="L2911" s="5" t="s">
        <v>4424</v>
      </c>
      <c r="M2911" s="5">
        <v>103</v>
      </c>
      <c r="N2911" s="5">
        <v>101</v>
      </c>
      <c r="O2911" s="5" t="s">
        <v>33</v>
      </c>
      <c r="P2911" s="5"/>
      <c r="Q2911" s="5" t="s">
        <v>20</v>
      </c>
      <c r="R2911" s="5" t="s">
        <v>27</v>
      </c>
      <c r="S2911" s="5">
        <v>72</v>
      </c>
      <c r="T2911" s="5" t="s">
        <v>22</v>
      </c>
      <c r="U2911" s="5" t="s">
        <v>23</v>
      </c>
      <c r="V2911" s="5" t="s">
        <v>4279</v>
      </c>
      <c r="W2911" s="12">
        <v>198.5</v>
      </c>
      <c r="X2911" s="7">
        <f t="shared" si="180"/>
        <v>0.31</v>
      </c>
      <c r="Y2911" s="5">
        <f t="shared" si="181"/>
        <v>136.965</v>
      </c>
      <c r="AI2911" t="e">
        <f>VLOOKUP(A2911,NP!$A:$B,2,FALSE)</f>
        <v>#N/A</v>
      </c>
      <c r="AJ2911">
        <f t="shared" si="182"/>
        <v>0</v>
      </c>
      <c r="AK2911">
        <f>VLOOKUP(F2911,Kondition!$B$4:$AG$31,12,FALSE)*100</f>
        <v>31</v>
      </c>
      <c r="AL2911" t="e">
        <f t="shared" si="183"/>
        <v>#REF!</v>
      </c>
      <c r="AM2911">
        <v>16</v>
      </c>
    </row>
    <row r="2912" spans="1:39" x14ac:dyDescent="0.3">
      <c r="A2912" s="5">
        <v>10067888</v>
      </c>
      <c r="B2912" s="6">
        <v>4038526039224</v>
      </c>
      <c r="C2912" s="5" t="s">
        <v>4286</v>
      </c>
      <c r="D2912" s="5" t="s">
        <v>4446</v>
      </c>
      <c r="E2912" s="12">
        <v>167.5</v>
      </c>
      <c r="F2912" s="5" t="s">
        <v>52</v>
      </c>
      <c r="G2912" s="5">
        <v>2056516</v>
      </c>
      <c r="H2912" s="36" t="s">
        <v>4286</v>
      </c>
      <c r="I2912" s="5">
        <v>205</v>
      </c>
      <c r="J2912" s="5">
        <v>65</v>
      </c>
      <c r="K2912" s="5">
        <v>16</v>
      </c>
      <c r="L2912" s="5" t="s">
        <v>4400</v>
      </c>
      <c r="M2912" s="5">
        <v>107</v>
      </c>
      <c r="N2912" s="5">
        <v>105</v>
      </c>
      <c r="O2912" s="5" t="s">
        <v>33</v>
      </c>
      <c r="P2912" s="5"/>
      <c r="Q2912" s="5" t="s">
        <v>26</v>
      </c>
      <c r="R2912" s="5" t="s">
        <v>27</v>
      </c>
      <c r="S2912" s="5">
        <v>70</v>
      </c>
      <c r="T2912" s="5" t="s">
        <v>35</v>
      </c>
      <c r="U2912" s="5" t="s">
        <v>23</v>
      </c>
      <c r="V2912" s="5" t="s">
        <v>4279</v>
      </c>
      <c r="W2912" s="12">
        <v>167.5</v>
      </c>
      <c r="X2912" s="7">
        <f t="shared" si="180"/>
        <v>0.31</v>
      </c>
      <c r="Y2912" s="5">
        <f t="shared" si="181"/>
        <v>115.57499999999999</v>
      </c>
      <c r="AI2912" t="e">
        <f>VLOOKUP(A2912,NP!$A:$B,2,FALSE)</f>
        <v>#N/A</v>
      </c>
      <c r="AJ2912">
        <f t="shared" si="182"/>
        <v>0</v>
      </c>
      <c r="AK2912">
        <f>VLOOKUP(F2912,Kondition!$B$4:$AG$31,12,FALSE)*100</f>
        <v>31</v>
      </c>
      <c r="AL2912" t="e">
        <f t="shared" si="183"/>
        <v>#REF!</v>
      </c>
      <c r="AM2912">
        <v>16</v>
      </c>
    </row>
    <row r="2913" spans="1:39" x14ac:dyDescent="0.3">
      <c r="A2913" s="5">
        <v>10067898</v>
      </c>
      <c r="B2913" s="6">
        <v>4038526032034</v>
      </c>
      <c r="C2913" s="5" t="s">
        <v>4286</v>
      </c>
      <c r="D2913" s="5" t="s">
        <v>4447</v>
      </c>
      <c r="E2913" s="12">
        <v>164</v>
      </c>
      <c r="F2913" s="5" t="s">
        <v>52</v>
      </c>
      <c r="G2913" s="5">
        <v>2056515</v>
      </c>
      <c r="H2913" s="36" t="s">
        <v>4286</v>
      </c>
      <c r="I2913" s="5">
        <v>205</v>
      </c>
      <c r="J2913" s="5">
        <v>65</v>
      </c>
      <c r="K2913" s="5">
        <v>15</v>
      </c>
      <c r="L2913" s="5" t="s">
        <v>4400</v>
      </c>
      <c r="M2913" s="5">
        <v>102</v>
      </c>
      <c r="N2913" s="5">
        <v>100</v>
      </c>
      <c r="O2913" s="5" t="s">
        <v>33</v>
      </c>
      <c r="P2913" s="5"/>
      <c r="Q2913" s="5" t="s">
        <v>26</v>
      </c>
      <c r="R2913" s="5" t="s">
        <v>21</v>
      </c>
      <c r="S2913" s="5">
        <v>71</v>
      </c>
      <c r="T2913" s="5" t="s">
        <v>22</v>
      </c>
      <c r="U2913" s="5" t="s">
        <v>23</v>
      </c>
      <c r="V2913" s="5" t="s">
        <v>4279</v>
      </c>
      <c r="W2913" s="12">
        <v>164</v>
      </c>
      <c r="X2913" s="7">
        <f t="shared" si="180"/>
        <v>0.31</v>
      </c>
      <c r="Y2913" s="5">
        <f t="shared" si="181"/>
        <v>113.16</v>
      </c>
      <c r="AI2913" t="e">
        <f>VLOOKUP(A2913,NP!$A:$B,2,FALSE)</f>
        <v>#N/A</v>
      </c>
      <c r="AJ2913">
        <f t="shared" si="182"/>
        <v>0</v>
      </c>
      <c r="AK2913">
        <f>VLOOKUP(F2913,Kondition!$B$4:$AG$31,9,FALSE)*100</f>
        <v>31</v>
      </c>
      <c r="AL2913" t="e">
        <f t="shared" si="183"/>
        <v>#REF!</v>
      </c>
      <c r="AM2913">
        <v>16</v>
      </c>
    </row>
    <row r="2914" spans="1:39" x14ac:dyDescent="0.3">
      <c r="A2914" s="5">
        <v>10067950</v>
      </c>
      <c r="B2914" s="6">
        <v>4038526032010</v>
      </c>
      <c r="C2914" s="5" t="s">
        <v>4286</v>
      </c>
      <c r="D2914" s="5" t="s">
        <v>4448</v>
      </c>
      <c r="E2914" s="12">
        <v>123.5</v>
      </c>
      <c r="F2914" s="5" t="s">
        <v>52</v>
      </c>
      <c r="G2914" s="5">
        <v>1957015</v>
      </c>
      <c r="H2914" s="36" t="s">
        <v>4286</v>
      </c>
      <c r="I2914" s="5">
        <v>195</v>
      </c>
      <c r="J2914" s="5">
        <v>70</v>
      </c>
      <c r="K2914" s="5">
        <v>15</v>
      </c>
      <c r="L2914" s="5" t="s">
        <v>4400</v>
      </c>
      <c r="M2914" s="5">
        <v>104</v>
      </c>
      <c r="N2914" s="5">
        <v>102</v>
      </c>
      <c r="O2914" s="5" t="s">
        <v>50</v>
      </c>
      <c r="P2914" s="5"/>
      <c r="Q2914" s="5" t="s">
        <v>26</v>
      </c>
      <c r="R2914" s="5" t="s">
        <v>26</v>
      </c>
      <c r="S2914" s="5">
        <v>71</v>
      </c>
      <c r="T2914" s="5" t="s">
        <v>22</v>
      </c>
      <c r="U2914" s="5" t="s">
        <v>23</v>
      </c>
      <c r="V2914" s="5" t="s">
        <v>4279</v>
      </c>
      <c r="W2914" s="12">
        <v>123.5</v>
      </c>
      <c r="X2914" s="7">
        <f t="shared" si="180"/>
        <v>0.31</v>
      </c>
      <c r="Y2914" s="5">
        <f t="shared" si="181"/>
        <v>85.214999999999989</v>
      </c>
      <c r="AI2914" t="e">
        <f>VLOOKUP(A2914,NP!$A:$B,2,FALSE)</f>
        <v>#N/A</v>
      </c>
      <c r="AJ2914">
        <f t="shared" si="182"/>
        <v>0</v>
      </c>
      <c r="AK2914">
        <f>VLOOKUP(F2914,Kondition!$B$4:$AG$31,9,FALSE)*100</f>
        <v>31</v>
      </c>
      <c r="AL2914" t="e">
        <f t="shared" si="183"/>
        <v>#REF!</v>
      </c>
      <c r="AM2914">
        <v>16</v>
      </c>
    </row>
    <row r="2915" spans="1:39" x14ac:dyDescent="0.3">
      <c r="A2915" s="5">
        <v>10068277</v>
      </c>
      <c r="B2915" s="6">
        <v>4038526029676</v>
      </c>
      <c r="C2915" s="5" t="s">
        <v>4286</v>
      </c>
      <c r="D2915" s="5" t="s">
        <v>4449</v>
      </c>
      <c r="E2915" s="12">
        <v>304</v>
      </c>
      <c r="F2915" s="5" t="s">
        <v>52</v>
      </c>
      <c r="G2915" s="5">
        <v>2255517</v>
      </c>
      <c r="H2915" s="36" t="s">
        <v>4286</v>
      </c>
      <c r="I2915" s="5">
        <v>225</v>
      </c>
      <c r="J2915" s="5">
        <v>55</v>
      </c>
      <c r="K2915" s="5">
        <v>17</v>
      </c>
      <c r="L2915" s="5" t="s">
        <v>4424</v>
      </c>
      <c r="M2915" s="5">
        <v>109</v>
      </c>
      <c r="N2915" s="5">
        <v>107</v>
      </c>
      <c r="O2915" s="5" t="s">
        <v>33</v>
      </c>
      <c r="P2915" s="5"/>
      <c r="Q2915" s="5"/>
      <c r="R2915" s="5"/>
      <c r="S2915" s="5"/>
      <c r="T2915" s="5"/>
      <c r="U2915" s="5"/>
      <c r="V2915" s="5"/>
      <c r="W2915" s="12">
        <v>304</v>
      </c>
      <c r="X2915" s="7" t="str">
        <f t="shared" si="180"/>
        <v>NP</v>
      </c>
      <c r="Y2915" s="5">
        <f t="shared" si="181"/>
        <v>200</v>
      </c>
      <c r="AI2915">
        <f>VLOOKUP(A2915,NP!$A:$B,2,FALSE)</f>
        <v>200</v>
      </c>
      <c r="AJ2915">
        <f t="shared" si="182"/>
        <v>200</v>
      </c>
      <c r="AK2915">
        <f>VLOOKUP(F2915,Kondition!$B$4:$AG$31,15,FALSE)*100</f>
        <v>31</v>
      </c>
      <c r="AL2915" t="e">
        <f t="shared" si="183"/>
        <v>#REF!</v>
      </c>
      <c r="AM2915">
        <v>17</v>
      </c>
    </row>
    <row r="2916" spans="1:39" x14ac:dyDescent="0.3">
      <c r="A2916" s="5">
        <v>10060304</v>
      </c>
      <c r="B2916" s="6">
        <v>5452000789556</v>
      </c>
      <c r="C2916" s="5" t="s">
        <v>2294</v>
      </c>
      <c r="D2916" s="5" t="s">
        <v>5078</v>
      </c>
      <c r="E2916" s="12">
        <v>210.5</v>
      </c>
      <c r="F2916" s="5" t="s">
        <v>52</v>
      </c>
      <c r="G2916" s="5">
        <v>2355517</v>
      </c>
      <c r="H2916" s="36" t="s">
        <v>2294</v>
      </c>
      <c r="I2916" s="5">
        <v>235</v>
      </c>
      <c r="J2916" s="5">
        <v>55</v>
      </c>
      <c r="K2916" s="5">
        <v>17</v>
      </c>
      <c r="L2916" s="5" t="s">
        <v>768</v>
      </c>
      <c r="M2916" s="5">
        <v>103</v>
      </c>
      <c r="N2916" s="5"/>
      <c r="O2916" s="5" t="s">
        <v>25</v>
      </c>
      <c r="P2916" s="5"/>
      <c r="Q2916" s="5" t="s">
        <v>20</v>
      </c>
      <c r="R2916" s="5" t="s">
        <v>26</v>
      </c>
      <c r="S2916" s="5">
        <v>68</v>
      </c>
      <c r="T2916" s="5" t="s">
        <v>35</v>
      </c>
      <c r="U2916" s="5" t="s">
        <v>23</v>
      </c>
      <c r="V2916" s="5" t="s">
        <v>24</v>
      </c>
      <c r="W2916" s="12">
        <v>210.5</v>
      </c>
      <c r="X2916" s="7">
        <f t="shared" si="180"/>
        <v>0.31</v>
      </c>
      <c r="Y2916" s="5">
        <f t="shared" si="181"/>
        <v>145.24499999999998</v>
      </c>
      <c r="AI2916" t="e">
        <f>VLOOKUP(A2916,NP!$A:$B,2,FALSE)</f>
        <v>#N/A</v>
      </c>
      <c r="AJ2916">
        <f t="shared" si="182"/>
        <v>0</v>
      </c>
      <c r="AK2916">
        <f>VLOOKUP(F2916,Kondition!$B$4:$AG$31,15,FALSE)*100</f>
        <v>31</v>
      </c>
      <c r="AL2916" t="e">
        <f t="shared" si="183"/>
        <v>#REF!</v>
      </c>
      <c r="AM2916">
        <v>17</v>
      </c>
    </row>
    <row r="2917" spans="1:39" x14ac:dyDescent="0.3">
      <c r="A2917" s="5">
        <v>10060901</v>
      </c>
      <c r="B2917" s="6">
        <v>5452000853240</v>
      </c>
      <c r="C2917" s="5" t="s">
        <v>2294</v>
      </c>
      <c r="D2917" s="5" t="s">
        <v>5080</v>
      </c>
      <c r="E2917" s="12">
        <v>161.5</v>
      </c>
      <c r="F2917" s="5" t="s">
        <v>52</v>
      </c>
      <c r="G2917" s="5">
        <v>2257016</v>
      </c>
      <c r="H2917" s="36" t="s">
        <v>2294</v>
      </c>
      <c r="I2917" s="5">
        <v>225</v>
      </c>
      <c r="J2917" s="5">
        <v>70</v>
      </c>
      <c r="K2917" s="5">
        <v>16</v>
      </c>
      <c r="L2917" s="5" t="s">
        <v>5079</v>
      </c>
      <c r="M2917" s="5">
        <v>103</v>
      </c>
      <c r="N2917" s="5"/>
      <c r="O2917" s="5" t="s">
        <v>33</v>
      </c>
      <c r="P2917" s="5"/>
      <c r="Q2917" s="5" t="s">
        <v>26</v>
      </c>
      <c r="R2917" s="5" t="s">
        <v>21</v>
      </c>
      <c r="S2917" s="5">
        <v>71</v>
      </c>
      <c r="T2917" s="5" t="s">
        <v>22</v>
      </c>
      <c r="U2917" s="5" t="s">
        <v>23</v>
      </c>
      <c r="V2917" s="5" t="s">
        <v>24</v>
      </c>
      <c r="W2917" s="12">
        <v>161.5</v>
      </c>
      <c r="X2917" s="7">
        <f t="shared" si="180"/>
        <v>0.31</v>
      </c>
      <c r="Y2917" s="5">
        <f t="shared" si="181"/>
        <v>111.43499999999999</v>
      </c>
      <c r="AI2917" t="e">
        <f>VLOOKUP(A2917,NP!$A:$B,2,FALSE)</f>
        <v>#N/A</v>
      </c>
      <c r="AJ2917">
        <f t="shared" si="182"/>
        <v>0</v>
      </c>
      <c r="AK2917">
        <f>VLOOKUP(F2917,Kondition!$B$4:$AG$31,12,FALSE)*100</f>
        <v>31</v>
      </c>
      <c r="AL2917" t="e">
        <f t="shared" si="183"/>
        <v>#REF!</v>
      </c>
      <c r="AM2917">
        <v>16</v>
      </c>
    </row>
    <row r="2918" spans="1:39" x14ac:dyDescent="0.3">
      <c r="A2918" s="5">
        <v>10063092</v>
      </c>
      <c r="B2918" s="6">
        <v>5452000380579</v>
      </c>
      <c r="C2918" s="5" t="s">
        <v>2294</v>
      </c>
      <c r="D2918" s="5" t="s">
        <v>5085</v>
      </c>
      <c r="E2918" s="12">
        <v>194.5</v>
      </c>
      <c r="F2918" s="5" t="s">
        <v>52</v>
      </c>
      <c r="G2918" s="5">
        <v>2356018</v>
      </c>
      <c r="H2918" s="36" t="s">
        <v>2294</v>
      </c>
      <c r="I2918" s="5">
        <v>235</v>
      </c>
      <c r="J2918" s="5">
        <v>60</v>
      </c>
      <c r="K2918" s="5">
        <v>18</v>
      </c>
      <c r="L2918" s="5" t="s">
        <v>5084</v>
      </c>
      <c r="M2918" s="5">
        <v>107</v>
      </c>
      <c r="N2918" s="5"/>
      <c r="O2918" s="5" t="s">
        <v>19</v>
      </c>
      <c r="P2918" s="5"/>
      <c r="Q2918" s="5" t="s">
        <v>26</v>
      </c>
      <c r="R2918" s="5" t="s">
        <v>21</v>
      </c>
      <c r="S2918" s="5">
        <v>68</v>
      </c>
      <c r="T2918" s="5" t="s">
        <v>35</v>
      </c>
      <c r="U2918" s="5" t="s">
        <v>23</v>
      </c>
      <c r="V2918" s="5" t="s">
        <v>24</v>
      </c>
      <c r="W2918" s="12">
        <v>194.5</v>
      </c>
      <c r="X2918" s="7">
        <f t="shared" ref="X2918:X2981" si="184">IF(AJ2918&gt;0,"NP",AK2918/100)</f>
        <v>0.31</v>
      </c>
      <c r="Y2918" s="5">
        <f t="shared" ref="Y2918:Y2981" si="185">IF(AJ2918&gt;0,AI2918,E2918*(100%-X2918))</f>
        <v>134.20499999999998</v>
      </c>
      <c r="AI2918" t="e">
        <f>VLOOKUP(A2918,NP!$A:$B,2,FALSE)</f>
        <v>#N/A</v>
      </c>
      <c r="AJ2918">
        <f t="shared" ref="AJ2918:AJ2981" si="186">_xlfn.IFNA(AI2918,0)</f>
        <v>0</v>
      </c>
      <c r="AK2918">
        <f>VLOOKUP(F2918,Kondition!$B$4:$AG$31,18,FALSE)*100</f>
        <v>31</v>
      </c>
      <c r="AL2918" t="e">
        <f t="shared" ref="AL2918:AL2981" si="187">$AI$1&amp;F2918&amp;K2918</f>
        <v>#REF!</v>
      </c>
      <c r="AM2918">
        <v>17</v>
      </c>
    </row>
    <row r="2919" spans="1:39" x14ac:dyDescent="0.3">
      <c r="A2919" s="5">
        <v>10063814</v>
      </c>
      <c r="B2919" s="6">
        <v>5452000647276</v>
      </c>
      <c r="C2919" s="5" t="s">
        <v>2294</v>
      </c>
      <c r="D2919" s="5" t="s">
        <v>5086</v>
      </c>
      <c r="E2919" s="12">
        <v>182.5</v>
      </c>
      <c r="F2919" s="5" t="s">
        <v>52</v>
      </c>
      <c r="G2919" s="5">
        <v>2357016</v>
      </c>
      <c r="H2919" s="36" t="s">
        <v>2294</v>
      </c>
      <c r="I2919" s="5">
        <v>235</v>
      </c>
      <c r="J2919" s="5">
        <v>70</v>
      </c>
      <c r="K2919" s="5">
        <v>16</v>
      </c>
      <c r="L2919" s="5" t="s">
        <v>5084</v>
      </c>
      <c r="M2919" s="5">
        <v>106</v>
      </c>
      <c r="N2919" s="5"/>
      <c r="O2919" s="5" t="s">
        <v>33</v>
      </c>
      <c r="P2919" s="5"/>
      <c r="Q2919" s="5" t="s">
        <v>20</v>
      </c>
      <c r="R2919" s="5" t="s">
        <v>21</v>
      </c>
      <c r="S2919" s="5">
        <v>70</v>
      </c>
      <c r="T2919" s="5" t="s">
        <v>22</v>
      </c>
      <c r="U2919" s="5" t="s">
        <v>23</v>
      </c>
      <c r="V2919" s="5" t="s">
        <v>24</v>
      </c>
      <c r="W2919" s="12">
        <v>182.5</v>
      </c>
      <c r="X2919" s="7">
        <f t="shared" si="184"/>
        <v>0.31</v>
      </c>
      <c r="Y2919" s="5">
        <f t="shared" si="185"/>
        <v>125.925</v>
      </c>
      <c r="AI2919" t="e">
        <f>VLOOKUP(A2919,NP!$A:$B,2,FALSE)</f>
        <v>#N/A</v>
      </c>
      <c r="AJ2919">
        <f t="shared" si="186"/>
        <v>0</v>
      </c>
      <c r="AK2919">
        <f>VLOOKUP(F2919,Kondition!$B$4:$AG$31,12,FALSE)*100</f>
        <v>31</v>
      </c>
      <c r="AL2919" t="e">
        <f t="shared" si="187"/>
        <v>#REF!</v>
      </c>
      <c r="AM2919">
        <v>16</v>
      </c>
    </row>
    <row r="2920" spans="1:39" x14ac:dyDescent="0.3">
      <c r="A2920" s="5">
        <v>10063816</v>
      </c>
      <c r="B2920" s="6">
        <v>5452000380609</v>
      </c>
      <c r="C2920" s="5" t="s">
        <v>2294</v>
      </c>
      <c r="D2920" s="5" t="s">
        <v>5087</v>
      </c>
      <c r="E2920" s="12">
        <v>225</v>
      </c>
      <c r="F2920" s="5" t="s">
        <v>52</v>
      </c>
      <c r="G2920" s="5">
        <v>2456018</v>
      </c>
      <c r="H2920" s="36" t="s">
        <v>2294</v>
      </c>
      <c r="I2920" s="5">
        <v>245</v>
      </c>
      <c r="J2920" s="5">
        <v>60</v>
      </c>
      <c r="K2920" s="5">
        <v>18</v>
      </c>
      <c r="L2920" s="5" t="s">
        <v>5084</v>
      </c>
      <c r="M2920" s="5">
        <v>105</v>
      </c>
      <c r="N2920" s="5"/>
      <c r="O2920" s="5" t="s">
        <v>19</v>
      </c>
      <c r="P2920" s="5"/>
      <c r="Q2920" s="5" t="s">
        <v>26</v>
      </c>
      <c r="R2920" s="5" t="s">
        <v>21</v>
      </c>
      <c r="S2920" s="5">
        <v>69</v>
      </c>
      <c r="T2920" s="5" t="s">
        <v>35</v>
      </c>
      <c r="U2920" s="5" t="s">
        <v>23</v>
      </c>
      <c r="V2920" s="5" t="s">
        <v>24</v>
      </c>
      <c r="W2920" s="12">
        <v>225</v>
      </c>
      <c r="X2920" s="7">
        <f t="shared" si="184"/>
        <v>0.31</v>
      </c>
      <c r="Y2920" s="5">
        <f t="shared" si="185"/>
        <v>155.25</v>
      </c>
      <c r="AI2920" t="e">
        <f>VLOOKUP(A2920,NP!$A:$B,2,FALSE)</f>
        <v>#N/A</v>
      </c>
      <c r="AJ2920">
        <f t="shared" si="186"/>
        <v>0</v>
      </c>
      <c r="AK2920">
        <f>VLOOKUP(F2920,Kondition!$B$4:$AG$31,18,FALSE)*100</f>
        <v>31</v>
      </c>
      <c r="AL2920" t="e">
        <f t="shared" si="187"/>
        <v>#REF!</v>
      </c>
      <c r="AM2920">
        <v>17</v>
      </c>
    </row>
    <row r="2921" spans="1:39" x14ac:dyDescent="0.3">
      <c r="A2921" s="5">
        <v>10063828</v>
      </c>
      <c r="B2921" s="6">
        <v>5452000380685</v>
      </c>
      <c r="C2921" s="5" t="s">
        <v>2294</v>
      </c>
      <c r="D2921" s="5" t="s">
        <v>5088</v>
      </c>
      <c r="E2921" s="12">
        <v>232.5</v>
      </c>
      <c r="F2921" s="5" t="s">
        <v>52</v>
      </c>
      <c r="G2921" s="5">
        <v>2556017</v>
      </c>
      <c r="H2921" s="36" t="s">
        <v>2294</v>
      </c>
      <c r="I2921" s="5">
        <v>255</v>
      </c>
      <c r="J2921" s="5">
        <v>60</v>
      </c>
      <c r="K2921" s="5">
        <v>17</v>
      </c>
      <c r="L2921" s="5" t="s">
        <v>5084</v>
      </c>
      <c r="M2921" s="5">
        <v>106</v>
      </c>
      <c r="N2921" s="5"/>
      <c r="O2921" s="5" t="s">
        <v>19</v>
      </c>
      <c r="P2921" s="5"/>
      <c r="Q2921" s="5" t="s">
        <v>20</v>
      </c>
      <c r="R2921" s="5" t="s">
        <v>21</v>
      </c>
      <c r="S2921" s="5">
        <v>70</v>
      </c>
      <c r="T2921" s="5" t="s">
        <v>35</v>
      </c>
      <c r="U2921" s="5" t="s">
        <v>23</v>
      </c>
      <c r="V2921" s="5" t="s">
        <v>24</v>
      </c>
      <c r="W2921" s="12">
        <v>232.5</v>
      </c>
      <c r="X2921" s="7">
        <f t="shared" si="184"/>
        <v>0.31</v>
      </c>
      <c r="Y2921" s="5">
        <f t="shared" si="185"/>
        <v>160.42499999999998</v>
      </c>
      <c r="AI2921" t="e">
        <f>VLOOKUP(A2921,NP!$A:$B,2,FALSE)</f>
        <v>#N/A</v>
      </c>
      <c r="AJ2921">
        <f t="shared" si="186"/>
        <v>0</v>
      </c>
      <c r="AK2921">
        <f>VLOOKUP(F2921,Kondition!$B$4:$AG$31,15,FALSE)*100</f>
        <v>31</v>
      </c>
      <c r="AL2921" t="e">
        <f t="shared" si="187"/>
        <v>#REF!</v>
      </c>
      <c r="AM2921">
        <v>17</v>
      </c>
    </row>
    <row r="2922" spans="1:39" x14ac:dyDescent="0.3">
      <c r="A2922" s="5">
        <v>10063832</v>
      </c>
      <c r="B2922" s="6">
        <v>5452000380623</v>
      </c>
      <c r="C2922" s="5" t="s">
        <v>2294</v>
      </c>
      <c r="D2922" s="5" t="s">
        <v>5089</v>
      </c>
      <c r="E2922" s="12">
        <v>187</v>
      </c>
      <c r="F2922" s="5" t="s">
        <v>52</v>
      </c>
      <c r="G2922" s="5">
        <v>2457016</v>
      </c>
      <c r="H2922" s="36" t="s">
        <v>2294</v>
      </c>
      <c r="I2922" s="5">
        <v>245</v>
      </c>
      <c r="J2922" s="5">
        <v>70</v>
      </c>
      <c r="K2922" s="5">
        <v>16</v>
      </c>
      <c r="L2922" s="5" t="s">
        <v>5084</v>
      </c>
      <c r="M2922" s="5">
        <v>107</v>
      </c>
      <c r="N2922" s="5"/>
      <c r="O2922" s="5" t="s">
        <v>33</v>
      </c>
      <c r="P2922" s="5"/>
      <c r="Q2922" s="5" t="s">
        <v>26</v>
      </c>
      <c r="R2922" s="5" t="s">
        <v>21</v>
      </c>
      <c r="S2922" s="5">
        <v>69</v>
      </c>
      <c r="T2922" s="5" t="s">
        <v>35</v>
      </c>
      <c r="U2922" s="5" t="s">
        <v>23</v>
      </c>
      <c r="V2922" s="5" t="s">
        <v>24</v>
      </c>
      <c r="W2922" s="12">
        <v>187</v>
      </c>
      <c r="X2922" s="7">
        <f t="shared" si="184"/>
        <v>0.31</v>
      </c>
      <c r="Y2922" s="5">
        <f t="shared" si="185"/>
        <v>129.03</v>
      </c>
      <c r="AI2922" t="e">
        <f>VLOOKUP(A2922,NP!$A:$B,2,FALSE)</f>
        <v>#N/A</v>
      </c>
      <c r="AJ2922">
        <f t="shared" si="186"/>
        <v>0</v>
      </c>
      <c r="AK2922">
        <f>VLOOKUP(F2922,Kondition!$B$4:$AG$31,12,FALSE)*100</f>
        <v>31</v>
      </c>
      <c r="AL2922" t="e">
        <f t="shared" si="187"/>
        <v>#REF!</v>
      </c>
      <c r="AM2922">
        <v>16</v>
      </c>
    </row>
    <row r="2923" spans="1:39" x14ac:dyDescent="0.3">
      <c r="A2923" s="5">
        <v>10063836</v>
      </c>
      <c r="B2923" s="6">
        <v>5452000380692</v>
      </c>
      <c r="C2923" s="5" t="s">
        <v>2294</v>
      </c>
      <c r="D2923" s="5" t="s">
        <v>5090</v>
      </c>
      <c r="E2923" s="12">
        <v>225.5</v>
      </c>
      <c r="F2923" s="5" t="s">
        <v>52</v>
      </c>
      <c r="G2923" s="5">
        <v>2556018</v>
      </c>
      <c r="H2923" s="36" t="s">
        <v>2294</v>
      </c>
      <c r="I2923" s="5">
        <v>255</v>
      </c>
      <c r="J2923" s="5">
        <v>60</v>
      </c>
      <c r="K2923" s="5">
        <v>18</v>
      </c>
      <c r="L2923" s="5" t="s">
        <v>5084</v>
      </c>
      <c r="M2923" s="5">
        <v>112</v>
      </c>
      <c r="N2923" s="5"/>
      <c r="O2923" s="5" t="s">
        <v>19</v>
      </c>
      <c r="P2923" s="5"/>
      <c r="Q2923" s="5" t="s">
        <v>26</v>
      </c>
      <c r="R2923" s="5" t="s">
        <v>21</v>
      </c>
      <c r="S2923" s="5">
        <v>70</v>
      </c>
      <c r="T2923" s="5" t="s">
        <v>35</v>
      </c>
      <c r="U2923" s="5" t="s">
        <v>23</v>
      </c>
      <c r="V2923" s="5" t="s">
        <v>24</v>
      </c>
      <c r="W2923" s="12">
        <v>225.5</v>
      </c>
      <c r="X2923" s="7">
        <f t="shared" si="184"/>
        <v>0.31</v>
      </c>
      <c r="Y2923" s="5">
        <f t="shared" si="185"/>
        <v>155.595</v>
      </c>
      <c r="AI2923" t="e">
        <f>VLOOKUP(A2923,NP!$A:$B,2,FALSE)</f>
        <v>#N/A</v>
      </c>
      <c r="AJ2923">
        <f t="shared" si="186"/>
        <v>0</v>
      </c>
      <c r="AK2923">
        <f>VLOOKUP(F2923,Kondition!$B$4:$AG$31,18,FALSE)*100</f>
        <v>31</v>
      </c>
      <c r="AL2923" t="e">
        <f t="shared" si="187"/>
        <v>#REF!</v>
      </c>
      <c r="AM2923">
        <v>17</v>
      </c>
    </row>
    <row r="2924" spans="1:39" x14ac:dyDescent="0.3">
      <c r="A2924" s="5">
        <v>10063837</v>
      </c>
      <c r="B2924" s="6">
        <v>5452000380708</v>
      </c>
      <c r="C2924" s="5" t="s">
        <v>2294</v>
      </c>
      <c r="D2924" s="5" t="s">
        <v>5091</v>
      </c>
      <c r="E2924" s="12">
        <v>236.5</v>
      </c>
      <c r="F2924" s="5" t="s">
        <v>52</v>
      </c>
      <c r="G2924" s="5">
        <v>2556517</v>
      </c>
      <c r="H2924" s="36" t="s">
        <v>2294</v>
      </c>
      <c r="I2924" s="5">
        <v>255</v>
      </c>
      <c r="J2924" s="5">
        <v>65</v>
      </c>
      <c r="K2924" s="5">
        <v>17</v>
      </c>
      <c r="L2924" s="5" t="s">
        <v>5084</v>
      </c>
      <c r="M2924" s="5">
        <v>110</v>
      </c>
      <c r="N2924" s="5"/>
      <c r="O2924" s="5" t="s">
        <v>33</v>
      </c>
      <c r="P2924" s="5"/>
      <c r="Q2924" s="5" t="s">
        <v>21</v>
      </c>
      <c r="R2924" s="5" t="s">
        <v>21</v>
      </c>
      <c r="S2924" s="5">
        <v>70</v>
      </c>
      <c r="T2924" s="5" t="s">
        <v>35</v>
      </c>
      <c r="U2924" s="5" t="s">
        <v>23</v>
      </c>
      <c r="V2924" s="5" t="s">
        <v>24</v>
      </c>
      <c r="W2924" s="12">
        <v>236.5</v>
      </c>
      <c r="X2924" s="7" t="str">
        <f t="shared" si="184"/>
        <v>NP</v>
      </c>
      <c r="Y2924" s="5">
        <f t="shared" si="185"/>
        <v>162.5</v>
      </c>
      <c r="AI2924">
        <f>VLOOKUP(A2924,NP!$A:$B,2,FALSE)</f>
        <v>162.5</v>
      </c>
      <c r="AJ2924">
        <f t="shared" si="186"/>
        <v>162.5</v>
      </c>
      <c r="AK2924">
        <f>VLOOKUP(F2924,Kondition!$B$4:$AG$31,15,FALSE)*100</f>
        <v>31</v>
      </c>
      <c r="AL2924" t="e">
        <f t="shared" si="187"/>
        <v>#REF!</v>
      </c>
      <c r="AM2924">
        <v>17</v>
      </c>
    </row>
    <row r="2925" spans="1:39" x14ac:dyDescent="0.3">
      <c r="A2925" s="5">
        <v>10063838</v>
      </c>
      <c r="B2925" s="6">
        <v>5452000380715</v>
      </c>
      <c r="C2925" s="5" t="s">
        <v>2294</v>
      </c>
      <c r="D2925" s="5" t="s">
        <v>5092</v>
      </c>
      <c r="E2925" s="12">
        <v>234.5</v>
      </c>
      <c r="F2925" s="5" t="s">
        <v>52</v>
      </c>
      <c r="G2925" s="5">
        <v>2656517</v>
      </c>
      <c r="H2925" s="36" t="s">
        <v>2294</v>
      </c>
      <c r="I2925" s="5">
        <v>265</v>
      </c>
      <c r="J2925" s="5">
        <v>65</v>
      </c>
      <c r="K2925" s="5">
        <v>17</v>
      </c>
      <c r="L2925" s="5" t="s">
        <v>5084</v>
      </c>
      <c r="M2925" s="5">
        <v>112</v>
      </c>
      <c r="N2925" s="5"/>
      <c r="O2925" s="5" t="s">
        <v>33</v>
      </c>
      <c r="P2925" s="5"/>
      <c r="Q2925" s="5" t="s">
        <v>26</v>
      </c>
      <c r="R2925" s="5" t="s">
        <v>21</v>
      </c>
      <c r="S2925" s="5">
        <v>70</v>
      </c>
      <c r="T2925" s="5" t="s">
        <v>35</v>
      </c>
      <c r="U2925" s="5" t="s">
        <v>23</v>
      </c>
      <c r="V2925" s="5" t="s">
        <v>24</v>
      </c>
      <c r="W2925" s="12">
        <v>234.5</v>
      </c>
      <c r="X2925" s="7" t="str">
        <f t="shared" si="184"/>
        <v>NP</v>
      </c>
      <c r="Y2925" s="5">
        <f t="shared" si="185"/>
        <v>161.5</v>
      </c>
      <c r="AI2925">
        <f>VLOOKUP(A2925,NP!$A:$B,2,FALSE)</f>
        <v>161.5</v>
      </c>
      <c r="AJ2925">
        <f t="shared" si="186"/>
        <v>161.5</v>
      </c>
      <c r="AK2925">
        <f>VLOOKUP(F2925,Kondition!$B$4:$AG$31,15,FALSE)*100</f>
        <v>31</v>
      </c>
      <c r="AL2925" t="e">
        <f t="shared" si="187"/>
        <v>#REF!</v>
      </c>
      <c r="AM2925">
        <v>17</v>
      </c>
    </row>
    <row r="2926" spans="1:39" x14ac:dyDescent="0.3">
      <c r="A2926" s="5">
        <v>10063839</v>
      </c>
      <c r="B2926" s="6">
        <v>5452000380722</v>
      </c>
      <c r="C2926" s="5" t="s">
        <v>2294</v>
      </c>
      <c r="D2926" s="5" t="s">
        <v>5093</v>
      </c>
      <c r="E2926" s="12">
        <v>197</v>
      </c>
      <c r="F2926" s="5" t="s">
        <v>52</v>
      </c>
      <c r="G2926" s="5">
        <v>2657016</v>
      </c>
      <c r="H2926" s="36" t="s">
        <v>2294</v>
      </c>
      <c r="I2926" s="5">
        <v>265</v>
      </c>
      <c r="J2926" s="5">
        <v>70</v>
      </c>
      <c r="K2926" s="5">
        <v>16</v>
      </c>
      <c r="L2926" s="5" t="s">
        <v>5084</v>
      </c>
      <c r="M2926" s="5">
        <v>112</v>
      </c>
      <c r="N2926" s="5"/>
      <c r="O2926" s="5" t="s">
        <v>33</v>
      </c>
      <c r="P2926" s="5"/>
      <c r="Q2926" s="5" t="s">
        <v>26</v>
      </c>
      <c r="R2926" s="5" t="s">
        <v>21</v>
      </c>
      <c r="S2926" s="5">
        <v>70</v>
      </c>
      <c r="T2926" s="5" t="s">
        <v>35</v>
      </c>
      <c r="U2926" s="5" t="s">
        <v>23</v>
      </c>
      <c r="V2926" s="5" t="s">
        <v>24</v>
      </c>
      <c r="W2926" s="12">
        <v>197</v>
      </c>
      <c r="X2926" s="7">
        <f t="shared" si="184"/>
        <v>0.31</v>
      </c>
      <c r="Y2926" s="5">
        <f t="shared" si="185"/>
        <v>135.92999999999998</v>
      </c>
      <c r="AI2926" t="e">
        <f>VLOOKUP(A2926,NP!$A:$B,2,FALSE)</f>
        <v>#N/A</v>
      </c>
      <c r="AJ2926">
        <f t="shared" si="186"/>
        <v>0</v>
      </c>
      <c r="AK2926">
        <f>VLOOKUP(F2926,Kondition!$B$4:$AG$31,12,FALSE)*100</f>
        <v>31</v>
      </c>
      <c r="AL2926" t="e">
        <f t="shared" si="187"/>
        <v>#REF!</v>
      </c>
      <c r="AM2926">
        <v>16</v>
      </c>
    </row>
    <row r="2927" spans="1:39" x14ac:dyDescent="0.3">
      <c r="A2927" s="5">
        <v>10064462</v>
      </c>
      <c r="B2927" s="6">
        <v>5452000448538</v>
      </c>
      <c r="C2927" s="5" t="s">
        <v>2294</v>
      </c>
      <c r="D2927" s="5" t="s">
        <v>5095</v>
      </c>
      <c r="E2927" s="12">
        <v>233.5</v>
      </c>
      <c r="F2927" s="5" t="s">
        <v>52</v>
      </c>
      <c r="G2927" s="5">
        <v>2456517</v>
      </c>
      <c r="H2927" s="36" t="s">
        <v>2294</v>
      </c>
      <c r="I2927" s="5">
        <v>245</v>
      </c>
      <c r="J2927" s="5">
        <v>65</v>
      </c>
      <c r="K2927" s="5">
        <v>17</v>
      </c>
      <c r="L2927" s="5" t="s">
        <v>5094</v>
      </c>
      <c r="M2927" s="5">
        <v>107</v>
      </c>
      <c r="N2927" s="5"/>
      <c r="O2927" s="5" t="s">
        <v>19</v>
      </c>
      <c r="P2927" s="5"/>
      <c r="Q2927" s="5" t="s">
        <v>26</v>
      </c>
      <c r="R2927" s="5" t="s">
        <v>21</v>
      </c>
      <c r="S2927" s="5">
        <v>69</v>
      </c>
      <c r="T2927" s="5" t="s">
        <v>35</v>
      </c>
      <c r="U2927" s="5" t="s">
        <v>23</v>
      </c>
      <c r="V2927" s="5" t="s">
        <v>24</v>
      </c>
      <c r="W2927" s="12">
        <v>233.5</v>
      </c>
      <c r="X2927" s="7" t="str">
        <f t="shared" si="184"/>
        <v>NP</v>
      </c>
      <c r="Y2927" s="5">
        <f t="shared" si="185"/>
        <v>161</v>
      </c>
      <c r="AI2927">
        <f>VLOOKUP(A2927,NP!$A:$B,2,FALSE)</f>
        <v>161</v>
      </c>
      <c r="AJ2927">
        <f t="shared" si="186"/>
        <v>161</v>
      </c>
      <c r="AK2927">
        <f>VLOOKUP(F2927,Kondition!$B$4:$AG$31,15,FALSE)*100</f>
        <v>31</v>
      </c>
      <c r="AL2927" t="e">
        <f t="shared" si="187"/>
        <v>#REF!</v>
      </c>
      <c r="AM2927">
        <v>17</v>
      </c>
    </row>
    <row r="2928" spans="1:39" x14ac:dyDescent="0.3">
      <c r="A2928" s="5">
        <v>10064464</v>
      </c>
      <c r="B2928" s="6">
        <v>5452000662217</v>
      </c>
      <c r="C2928" s="5" t="s">
        <v>2294</v>
      </c>
      <c r="D2928" s="5" t="s">
        <v>5096</v>
      </c>
      <c r="E2928" s="12">
        <v>198</v>
      </c>
      <c r="F2928" s="5" t="s">
        <v>52</v>
      </c>
      <c r="G2928" s="5">
        <v>2555518</v>
      </c>
      <c r="H2928" s="36" t="s">
        <v>2294</v>
      </c>
      <c r="I2928" s="5">
        <v>255</v>
      </c>
      <c r="J2928" s="5">
        <v>55</v>
      </c>
      <c r="K2928" s="5">
        <v>18</v>
      </c>
      <c r="L2928" s="5" t="s">
        <v>768</v>
      </c>
      <c r="M2928" s="5">
        <v>109</v>
      </c>
      <c r="N2928" s="5"/>
      <c r="O2928" s="5" t="s">
        <v>19</v>
      </c>
      <c r="P2928" s="5"/>
      <c r="Q2928" s="5" t="s">
        <v>21</v>
      </c>
      <c r="R2928" s="5" t="s">
        <v>21</v>
      </c>
      <c r="S2928" s="5">
        <v>69</v>
      </c>
      <c r="T2928" s="5" t="s">
        <v>35</v>
      </c>
      <c r="U2928" s="5" t="s">
        <v>23</v>
      </c>
      <c r="V2928" s="5" t="s">
        <v>24</v>
      </c>
      <c r="W2928" s="12">
        <v>198</v>
      </c>
      <c r="X2928" s="7">
        <f t="shared" si="184"/>
        <v>0.31</v>
      </c>
      <c r="Y2928" s="5">
        <f t="shared" si="185"/>
        <v>136.61999999999998</v>
      </c>
      <c r="AI2928" t="e">
        <f>VLOOKUP(A2928,NP!$A:$B,2,FALSE)</f>
        <v>#N/A</v>
      </c>
      <c r="AJ2928">
        <f t="shared" si="186"/>
        <v>0</v>
      </c>
      <c r="AK2928">
        <f>VLOOKUP(F2928,Kondition!$B$4:$AG$31,18,FALSE)*100</f>
        <v>31</v>
      </c>
      <c r="AL2928" t="e">
        <f t="shared" si="187"/>
        <v>#REF!</v>
      </c>
      <c r="AM2928">
        <v>17</v>
      </c>
    </row>
    <row r="2929" spans="1:39" x14ac:dyDescent="0.3">
      <c r="A2929" s="5">
        <v>10065151</v>
      </c>
      <c r="B2929" s="6">
        <v>5452000468253</v>
      </c>
      <c r="C2929" s="5" t="s">
        <v>2294</v>
      </c>
      <c r="D2929" s="5" t="s">
        <v>5097</v>
      </c>
      <c r="E2929" s="12">
        <v>219.5</v>
      </c>
      <c r="F2929" s="5" t="s">
        <v>52</v>
      </c>
      <c r="G2929" s="5">
        <v>2556018</v>
      </c>
      <c r="H2929" s="36" t="s">
        <v>2294</v>
      </c>
      <c r="I2929" s="5">
        <v>255</v>
      </c>
      <c r="J2929" s="5">
        <v>60</v>
      </c>
      <c r="K2929" s="5">
        <v>18</v>
      </c>
      <c r="L2929" s="5" t="s">
        <v>833</v>
      </c>
      <c r="M2929" s="5">
        <v>108</v>
      </c>
      <c r="N2929" s="5"/>
      <c r="O2929" s="5" t="s">
        <v>19</v>
      </c>
      <c r="P2929" s="5"/>
      <c r="Q2929" s="5" t="s">
        <v>21</v>
      </c>
      <c r="R2929" s="5" t="s">
        <v>21</v>
      </c>
      <c r="S2929" s="5">
        <v>70</v>
      </c>
      <c r="T2929" s="5" t="s">
        <v>35</v>
      </c>
      <c r="U2929" s="5" t="s">
        <v>23</v>
      </c>
      <c r="V2929" s="5" t="s">
        <v>24</v>
      </c>
      <c r="W2929" s="12">
        <v>219.5</v>
      </c>
      <c r="X2929" s="7">
        <f t="shared" si="184"/>
        <v>0.31</v>
      </c>
      <c r="Y2929" s="5">
        <f t="shared" si="185"/>
        <v>151.45499999999998</v>
      </c>
      <c r="AI2929" t="e">
        <f>VLOOKUP(A2929,NP!$A:$B,2,FALSE)</f>
        <v>#N/A</v>
      </c>
      <c r="AJ2929">
        <f t="shared" si="186"/>
        <v>0</v>
      </c>
      <c r="AK2929">
        <f>VLOOKUP(F2929,Kondition!$B$4:$AG$31,18,FALSE)*100</f>
        <v>31</v>
      </c>
      <c r="AL2929" t="e">
        <f t="shared" si="187"/>
        <v>#REF!</v>
      </c>
      <c r="AM2929">
        <v>17</v>
      </c>
    </row>
    <row r="2930" spans="1:39" x14ac:dyDescent="0.3">
      <c r="A2930" s="5">
        <v>10065152</v>
      </c>
      <c r="B2930" s="6">
        <v>5452000468260</v>
      </c>
      <c r="C2930" s="5" t="s">
        <v>2294</v>
      </c>
      <c r="D2930" s="5" t="s">
        <v>5098</v>
      </c>
      <c r="E2930" s="12">
        <v>371</v>
      </c>
      <c r="F2930" s="5" t="s">
        <v>52</v>
      </c>
      <c r="G2930" s="5">
        <v>2854520</v>
      </c>
      <c r="H2930" s="36" t="s">
        <v>2294</v>
      </c>
      <c r="I2930" s="5">
        <v>285</v>
      </c>
      <c r="J2930" s="5">
        <v>45</v>
      </c>
      <c r="K2930" s="5">
        <v>20</v>
      </c>
      <c r="L2930" s="5" t="s">
        <v>833</v>
      </c>
      <c r="M2930" s="5">
        <v>112</v>
      </c>
      <c r="N2930" s="5"/>
      <c r="O2930" s="5" t="s">
        <v>25</v>
      </c>
      <c r="P2930" s="5"/>
      <c r="Q2930" s="5" t="s">
        <v>26</v>
      </c>
      <c r="R2930" s="5" t="s">
        <v>21</v>
      </c>
      <c r="S2930" s="5">
        <v>70</v>
      </c>
      <c r="T2930" s="5" t="s">
        <v>22</v>
      </c>
      <c r="U2930" s="5" t="s">
        <v>23</v>
      </c>
      <c r="V2930" s="5" t="s">
        <v>24</v>
      </c>
      <c r="W2930" s="12">
        <v>371</v>
      </c>
      <c r="X2930" s="7" t="str">
        <f t="shared" si="184"/>
        <v>NP</v>
      </c>
      <c r="Y2930" s="5">
        <f t="shared" si="185"/>
        <v>235.5</v>
      </c>
      <c r="AI2930">
        <f>VLOOKUP(A2930,NP!$A:$B,2,FALSE)</f>
        <v>235.5</v>
      </c>
      <c r="AJ2930">
        <f t="shared" si="186"/>
        <v>235.5</v>
      </c>
      <c r="AK2930">
        <f>VLOOKUP(F2930,Kondition!$B$4:$AG$309,24,FALSE)*100</f>
        <v>35</v>
      </c>
      <c r="AL2930" t="e">
        <f t="shared" si="187"/>
        <v>#REF!</v>
      </c>
      <c r="AM2930">
        <v>19</v>
      </c>
    </row>
    <row r="2931" spans="1:39" x14ac:dyDescent="0.3">
      <c r="A2931" s="5">
        <v>10065701</v>
      </c>
      <c r="B2931" s="6">
        <v>5452000487995</v>
      </c>
      <c r="C2931" s="5" t="s">
        <v>2294</v>
      </c>
      <c r="D2931" s="5" t="s">
        <v>5099</v>
      </c>
      <c r="E2931" s="12">
        <v>153.5</v>
      </c>
      <c r="F2931" s="5" t="s">
        <v>52</v>
      </c>
      <c r="G2931" s="5">
        <v>2157016</v>
      </c>
      <c r="H2931" s="36" t="s">
        <v>2294</v>
      </c>
      <c r="I2931" s="5">
        <v>215</v>
      </c>
      <c r="J2931" s="5">
        <v>70</v>
      </c>
      <c r="K2931" s="5">
        <v>16</v>
      </c>
      <c r="L2931" s="5" t="s">
        <v>5100</v>
      </c>
      <c r="M2931" s="5">
        <v>100</v>
      </c>
      <c r="N2931" s="5"/>
      <c r="O2931" s="5" t="s">
        <v>33</v>
      </c>
      <c r="P2931" s="5"/>
      <c r="Q2931" s="5" t="s">
        <v>21</v>
      </c>
      <c r="R2931" s="5" t="s">
        <v>27</v>
      </c>
      <c r="S2931" s="5">
        <v>70</v>
      </c>
      <c r="T2931" s="5" t="s">
        <v>22</v>
      </c>
      <c r="U2931" s="5" t="s">
        <v>23</v>
      </c>
      <c r="V2931" s="5" t="s">
        <v>24</v>
      </c>
      <c r="W2931" s="12">
        <v>153.5</v>
      </c>
      <c r="X2931" s="7">
        <f t="shared" si="184"/>
        <v>0.31</v>
      </c>
      <c r="Y2931" s="5">
        <f t="shared" si="185"/>
        <v>105.91499999999999</v>
      </c>
      <c r="AI2931" t="e">
        <f>VLOOKUP(A2931,NP!$A:$B,2,FALSE)</f>
        <v>#N/A</v>
      </c>
      <c r="AJ2931">
        <f t="shared" si="186"/>
        <v>0</v>
      </c>
      <c r="AK2931">
        <f>VLOOKUP(F2931,Kondition!$B$4:$AG$31,12,FALSE)*100</f>
        <v>31</v>
      </c>
      <c r="AL2931" t="e">
        <f t="shared" si="187"/>
        <v>#REF!</v>
      </c>
      <c r="AM2931">
        <v>16</v>
      </c>
    </row>
    <row r="2932" spans="1:39" x14ac:dyDescent="0.3">
      <c r="A2932" s="5">
        <v>10065702</v>
      </c>
      <c r="B2932" s="6">
        <v>5452000469007</v>
      </c>
      <c r="C2932" s="5" t="s">
        <v>2294</v>
      </c>
      <c r="D2932" s="5" t="s">
        <v>5101</v>
      </c>
      <c r="E2932" s="12">
        <v>195.5</v>
      </c>
      <c r="F2932" s="5" t="s">
        <v>52</v>
      </c>
      <c r="G2932" s="5">
        <v>2356517</v>
      </c>
      <c r="H2932" s="36" t="s">
        <v>2294</v>
      </c>
      <c r="I2932" s="5">
        <v>235</v>
      </c>
      <c r="J2932" s="5">
        <v>65</v>
      </c>
      <c r="K2932" s="5">
        <v>17</v>
      </c>
      <c r="L2932" s="5" t="s">
        <v>5100</v>
      </c>
      <c r="M2932" s="5">
        <v>108</v>
      </c>
      <c r="N2932" s="5"/>
      <c r="O2932" s="5" t="s">
        <v>19</v>
      </c>
      <c r="P2932" s="5"/>
      <c r="Q2932" s="5" t="s">
        <v>21</v>
      </c>
      <c r="R2932" s="5" t="s">
        <v>27</v>
      </c>
      <c r="S2932" s="5">
        <v>70</v>
      </c>
      <c r="T2932" s="5" t="s">
        <v>22</v>
      </c>
      <c r="U2932" s="5" t="s">
        <v>23</v>
      </c>
      <c r="V2932" s="5" t="s">
        <v>24</v>
      </c>
      <c r="W2932" s="12">
        <v>195.5</v>
      </c>
      <c r="X2932" s="7">
        <f t="shared" si="184"/>
        <v>0.31</v>
      </c>
      <c r="Y2932" s="5">
        <f t="shared" si="185"/>
        <v>134.89499999999998</v>
      </c>
      <c r="AI2932" t="e">
        <f>VLOOKUP(A2932,NP!$A:$B,2,FALSE)</f>
        <v>#N/A</v>
      </c>
      <c r="AJ2932">
        <f t="shared" si="186"/>
        <v>0</v>
      </c>
      <c r="AK2932">
        <f>VLOOKUP(F2932,Kondition!$B$4:$AG$31,15,FALSE)*100</f>
        <v>31</v>
      </c>
      <c r="AL2932" t="e">
        <f t="shared" si="187"/>
        <v>#REF!</v>
      </c>
      <c r="AM2932">
        <v>17</v>
      </c>
    </row>
    <row r="2933" spans="1:39" x14ac:dyDescent="0.3">
      <c r="A2933" s="5">
        <v>10065703</v>
      </c>
      <c r="B2933" s="6">
        <v>5452000488008</v>
      </c>
      <c r="C2933" s="5" t="s">
        <v>2294</v>
      </c>
      <c r="D2933" s="5" t="s">
        <v>5102</v>
      </c>
      <c r="E2933" s="12">
        <v>241</v>
      </c>
      <c r="F2933" s="5" t="s">
        <v>52</v>
      </c>
      <c r="G2933" s="5">
        <v>2256017</v>
      </c>
      <c r="H2933" s="36" t="s">
        <v>2294</v>
      </c>
      <c r="I2933" s="5">
        <v>225</v>
      </c>
      <c r="J2933" s="5">
        <v>60</v>
      </c>
      <c r="K2933" s="5">
        <v>17</v>
      </c>
      <c r="L2933" s="5" t="s">
        <v>5100</v>
      </c>
      <c r="M2933" s="5">
        <v>103</v>
      </c>
      <c r="N2933" s="5"/>
      <c r="O2933" s="5" t="s">
        <v>25</v>
      </c>
      <c r="P2933" s="5"/>
      <c r="Q2933" s="5" t="s">
        <v>21</v>
      </c>
      <c r="R2933" s="5" t="s">
        <v>27</v>
      </c>
      <c r="S2933" s="5">
        <v>69</v>
      </c>
      <c r="T2933" s="5" t="s">
        <v>35</v>
      </c>
      <c r="U2933" s="5" t="s">
        <v>23</v>
      </c>
      <c r="V2933" s="5" t="s">
        <v>24</v>
      </c>
      <c r="W2933" s="12">
        <v>241</v>
      </c>
      <c r="X2933" s="7" t="str">
        <f t="shared" si="184"/>
        <v>NP</v>
      </c>
      <c r="Y2933" s="5">
        <f t="shared" si="185"/>
        <v>165.5</v>
      </c>
      <c r="AI2933">
        <f>VLOOKUP(A2933,NP!$A:$B,2,FALSE)</f>
        <v>165.5</v>
      </c>
      <c r="AJ2933">
        <f t="shared" si="186"/>
        <v>165.5</v>
      </c>
      <c r="AK2933">
        <f>VLOOKUP(F2933,Kondition!$B$4:$AG$31,15,FALSE)*100</f>
        <v>31</v>
      </c>
      <c r="AL2933" t="e">
        <f t="shared" si="187"/>
        <v>#REF!</v>
      </c>
      <c r="AM2933">
        <v>17</v>
      </c>
    </row>
    <row r="2934" spans="1:39" x14ac:dyDescent="0.3">
      <c r="A2934" s="5">
        <v>10065704</v>
      </c>
      <c r="B2934" s="6">
        <v>5452000487964</v>
      </c>
      <c r="C2934" s="5" t="s">
        <v>2294</v>
      </c>
      <c r="D2934" s="5" t="s">
        <v>5103</v>
      </c>
      <c r="E2934" s="12">
        <v>201.5</v>
      </c>
      <c r="F2934" s="5" t="s">
        <v>52</v>
      </c>
      <c r="G2934" s="5">
        <v>2555518</v>
      </c>
      <c r="H2934" s="36" t="s">
        <v>2294</v>
      </c>
      <c r="I2934" s="5">
        <v>255</v>
      </c>
      <c r="J2934" s="5">
        <v>55</v>
      </c>
      <c r="K2934" s="5">
        <v>18</v>
      </c>
      <c r="L2934" s="5" t="s">
        <v>5100</v>
      </c>
      <c r="M2934" s="5">
        <v>109</v>
      </c>
      <c r="N2934" s="5"/>
      <c r="O2934" s="5" t="s">
        <v>25</v>
      </c>
      <c r="P2934" s="5"/>
      <c r="Q2934" s="5" t="s">
        <v>27</v>
      </c>
      <c r="R2934" s="5" t="s">
        <v>27</v>
      </c>
      <c r="S2934" s="5">
        <v>70</v>
      </c>
      <c r="T2934" s="5" t="s">
        <v>35</v>
      </c>
      <c r="U2934" s="5" t="s">
        <v>23</v>
      </c>
      <c r="V2934" s="5" t="s">
        <v>24</v>
      </c>
      <c r="W2934" s="12">
        <v>201.5</v>
      </c>
      <c r="X2934" s="7">
        <f t="shared" si="184"/>
        <v>0.31</v>
      </c>
      <c r="Y2934" s="5">
        <f t="shared" si="185"/>
        <v>139.035</v>
      </c>
      <c r="AI2934" t="e">
        <f>VLOOKUP(A2934,NP!$A:$B,2,FALSE)</f>
        <v>#N/A</v>
      </c>
      <c r="AJ2934">
        <f t="shared" si="186"/>
        <v>0</v>
      </c>
      <c r="AK2934">
        <f>VLOOKUP(F2934,Kondition!$B$4:$AG$31,18,FALSE)*100</f>
        <v>31</v>
      </c>
      <c r="AL2934" t="e">
        <f t="shared" si="187"/>
        <v>#REF!</v>
      </c>
      <c r="AM2934">
        <v>17</v>
      </c>
    </row>
    <row r="2935" spans="1:39" x14ac:dyDescent="0.3">
      <c r="A2935" s="5">
        <v>10065716</v>
      </c>
      <c r="B2935" s="6">
        <v>5452000562142</v>
      </c>
      <c r="C2935" s="5" t="s">
        <v>2294</v>
      </c>
      <c r="D2935" s="5" t="s">
        <v>5104</v>
      </c>
      <c r="E2935" s="12">
        <v>219</v>
      </c>
      <c r="F2935" s="5" t="s">
        <v>52</v>
      </c>
      <c r="G2935" s="5">
        <v>2356017</v>
      </c>
      <c r="H2935" s="36" t="s">
        <v>2294</v>
      </c>
      <c r="I2935" s="5">
        <v>235</v>
      </c>
      <c r="J2935" s="5">
        <v>60</v>
      </c>
      <c r="K2935" s="5">
        <v>17</v>
      </c>
      <c r="L2935" s="5" t="s">
        <v>5100</v>
      </c>
      <c r="M2935" s="5">
        <v>102</v>
      </c>
      <c r="N2935" s="5"/>
      <c r="O2935" s="5" t="s">
        <v>19</v>
      </c>
      <c r="P2935" s="5"/>
      <c r="Q2935" s="5" t="s">
        <v>21</v>
      </c>
      <c r="R2935" s="5" t="s">
        <v>27</v>
      </c>
      <c r="S2935" s="5">
        <v>69</v>
      </c>
      <c r="T2935" s="5" t="s">
        <v>35</v>
      </c>
      <c r="U2935" s="5" t="s">
        <v>23</v>
      </c>
      <c r="V2935" s="5" t="s">
        <v>24</v>
      </c>
      <c r="W2935" s="12">
        <v>219</v>
      </c>
      <c r="X2935" s="7">
        <f t="shared" si="184"/>
        <v>0.31</v>
      </c>
      <c r="Y2935" s="5">
        <f t="shared" si="185"/>
        <v>151.10999999999999</v>
      </c>
      <c r="AI2935" t="e">
        <f>VLOOKUP(A2935,NP!$A:$B,2,FALSE)</f>
        <v>#N/A</v>
      </c>
      <c r="AJ2935">
        <f t="shared" si="186"/>
        <v>0</v>
      </c>
      <c r="AK2935">
        <f>VLOOKUP(F2935,Kondition!$B$4:$AG$31,15,FALSE)*100</f>
        <v>31</v>
      </c>
      <c r="AL2935" t="e">
        <f t="shared" si="187"/>
        <v>#REF!</v>
      </c>
      <c r="AM2935">
        <v>17</v>
      </c>
    </row>
    <row r="2936" spans="1:39" x14ac:dyDescent="0.3">
      <c r="A2936" s="5">
        <v>10065717</v>
      </c>
      <c r="B2936" s="6">
        <v>5452000562166</v>
      </c>
      <c r="C2936" s="5" t="s">
        <v>2294</v>
      </c>
      <c r="D2936" s="5" t="s">
        <v>5105</v>
      </c>
      <c r="E2936" s="12">
        <v>198</v>
      </c>
      <c r="F2936" s="5" t="s">
        <v>52</v>
      </c>
      <c r="G2936" s="5">
        <v>2555518</v>
      </c>
      <c r="H2936" s="36" t="s">
        <v>2294</v>
      </c>
      <c r="I2936" s="5">
        <v>255</v>
      </c>
      <c r="J2936" s="5">
        <v>55</v>
      </c>
      <c r="K2936" s="5">
        <v>18</v>
      </c>
      <c r="L2936" s="5" t="s">
        <v>5100</v>
      </c>
      <c r="M2936" s="5">
        <v>109</v>
      </c>
      <c r="N2936" s="5"/>
      <c r="O2936" s="5" t="s">
        <v>19</v>
      </c>
      <c r="P2936" s="5"/>
      <c r="Q2936" s="5" t="s">
        <v>27</v>
      </c>
      <c r="R2936" s="5" t="s">
        <v>27</v>
      </c>
      <c r="S2936" s="5">
        <v>70</v>
      </c>
      <c r="T2936" s="5" t="s">
        <v>35</v>
      </c>
      <c r="U2936" s="5" t="s">
        <v>23</v>
      </c>
      <c r="V2936" s="5" t="s">
        <v>24</v>
      </c>
      <c r="W2936" s="12">
        <v>198</v>
      </c>
      <c r="X2936" s="7">
        <f t="shared" si="184"/>
        <v>0.31</v>
      </c>
      <c r="Y2936" s="5">
        <f t="shared" si="185"/>
        <v>136.61999999999998</v>
      </c>
      <c r="AI2936" t="e">
        <f>VLOOKUP(A2936,NP!$A:$B,2,FALSE)</f>
        <v>#N/A</v>
      </c>
      <c r="AJ2936">
        <f t="shared" si="186"/>
        <v>0</v>
      </c>
      <c r="AK2936">
        <f>VLOOKUP(F2936,Kondition!$B$4:$AG$31,18,FALSE)*100</f>
        <v>31</v>
      </c>
      <c r="AL2936" t="e">
        <f t="shared" si="187"/>
        <v>#REF!</v>
      </c>
      <c r="AM2936">
        <v>17</v>
      </c>
    </row>
    <row r="2937" spans="1:39" x14ac:dyDescent="0.3">
      <c r="A2937" s="5">
        <v>10065718</v>
      </c>
      <c r="B2937" s="6">
        <v>5452000562159</v>
      </c>
      <c r="C2937" s="5" t="s">
        <v>2294</v>
      </c>
      <c r="D2937" s="5" t="s">
        <v>5106</v>
      </c>
      <c r="E2937" s="12">
        <v>193.5</v>
      </c>
      <c r="F2937" s="5" t="s">
        <v>52</v>
      </c>
      <c r="G2937" s="5">
        <v>2356517</v>
      </c>
      <c r="H2937" s="36" t="s">
        <v>2294</v>
      </c>
      <c r="I2937" s="5">
        <v>235</v>
      </c>
      <c r="J2937" s="5">
        <v>65</v>
      </c>
      <c r="K2937" s="5">
        <v>17</v>
      </c>
      <c r="L2937" s="5" t="s">
        <v>5100</v>
      </c>
      <c r="M2937" s="5">
        <v>104</v>
      </c>
      <c r="N2937" s="5"/>
      <c r="O2937" s="5" t="s">
        <v>19</v>
      </c>
      <c r="P2937" s="5"/>
      <c r="Q2937" s="5" t="s">
        <v>21</v>
      </c>
      <c r="R2937" s="5" t="s">
        <v>27</v>
      </c>
      <c r="S2937" s="5">
        <v>70</v>
      </c>
      <c r="T2937" s="5" t="s">
        <v>22</v>
      </c>
      <c r="U2937" s="5" t="s">
        <v>23</v>
      </c>
      <c r="V2937" s="5" t="s">
        <v>24</v>
      </c>
      <c r="W2937" s="12">
        <v>193.5</v>
      </c>
      <c r="X2937" s="7">
        <f t="shared" si="184"/>
        <v>0.31</v>
      </c>
      <c r="Y2937" s="5">
        <f t="shared" si="185"/>
        <v>133.51499999999999</v>
      </c>
      <c r="AI2937" t="e">
        <f>VLOOKUP(A2937,NP!$A:$B,2,FALSE)</f>
        <v>#N/A</v>
      </c>
      <c r="AJ2937">
        <f t="shared" si="186"/>
        <v>0</v>
      </c>
      <c r="AK2937">
        <f>VLOOKUP(F2937,Kondition!$B$4:$AG$31,15,FALSE)*100</f>
        <v>31</v>
      </c>
      <c r="AL2937" t="e">
        <f t="shared" si="187"/>
        <v>#REF!</v>
      </c>
      <c r="AM2937">
        <v>17</v>
      </c>
    </row>
    <row r="2938" spans="1:39" x14ac:dyDescent="0.3">
      <c r="A2938" s="5">
        <v>10065744</v>
      </c>
      <c r="B2938" s="6">
        <v>5452000489500</v>
      </c>
      <c r="C2938" s="5" t="s">
        <v>2294</v>
      </c>
      <c r="D2938" s="5" t="s">
        <v>5107</v>
      </c>
      <c r="E2938" s="12">
        <v>177.5</v>
      </c>
      <c r="F2938" s="5" t="s">
        <v>52</v>
      </c>
      <c r="G2938" s="5">
        <v>2156017</v>
      </c>
      <c r="H2938" s="36" t="s">
        <v>2294</v>
      </c>
      <c r="I2938" s="5">
        <v>215</v>
      </c>
      <c r="J2938" s="5">
        <v>60</v>
      </c>
      <c r="K2938" s="5">
        <v>17</v>
      </c>
      <c r="L2938" s="5" t="s">
        <v>5108</v>
      </c>
      <c r="M2938" s="5">
        <v>96</v>
      </c>
      <c r="N2938" s="5"/>
      <c r="O2938" s="5" t="s">
        <v>19</v>
      </c>
      <c r="P2938" s="5"/>
      <c r="Q2938" s="5" t="s">
        <v>21</v>
      </c>
      <c r="R2938" s="5" t="s">
        <v>21</v>
      </c>
      <c r="S2938" s="5">
        <v>70</v>
      </c>
      <c r="T2938" s="5" t="s">
        <v>22</v>
      </c>
      <c r="U2938" s="5" t="s">
        <v>23</v>
      </c>
      <c r="V2938" s="5" t="s">
        <v>24</v>
      </c>
      <c r="W2938" s="12">
        <v>177.5</v>
      </c>
      <c r="X2938" s="7">
        <f t="shared" si="184"/>
        <v>0.31</v>
      </c>
      <c r="Y2938" s="5">
        <f t="shared" si="185"/>
        <v>122.47499999999999</v>
      </c>
      <c r="AI2938" t="e">
        <f>VLOOKUP(A2938,NP!$A:$B,2,FALSE)</f>
        <v>#N/A</v>
      </c>
      <c r="AJ2938">
        <f t="shared" si="186"/>
        <v>0</v>
      </c>
      <c r="AK2938">
        <f>VLOOKUP(F2938,Kondition!$B$4:$AG$31,15,FALSE)*100</f>
        <v>31</v>
      </c>
      <c r="AL2938" t="e">
        <f t="shared" si="187"/>
        <v>#REF!</v>
      </c>
      <c r="AM2938">
        <v>17</v>
      </c>
    </row>
    <row r="2939" spans="1:39" x14ac:dyDescent="0.3">
      <c r="A2939" s="5">
        <v>10065746</v>
      </c>
      <c r="B2939" s="6">
        <v>5452000487988</v>
      </c>
      <c r="C2939" s="5" t="s">
        <v>2294</v>
      </c>
      <c r="D2939" s="5" t="s">
        <v>5109</v>
      </c>
      <c r="E2939" s="12">
        <v>210</v>
      </c>
      <c r="F2939" s="5" t="s">
        <v>52</v>
      </c>
      <c r="G2939" s="5">
        <v>2256517</v>
      </c>
      <c r="H2939" s="36" t="s">
        <v>2294</v>
      </c>
      <c r="I2939" s="5">
        <v>225</v>
      </c>
      <c r="J2939" s="5">
        <v>65</v>
      </c>
      <c r="K2939" s="5">
        <v>17</v>
      </c>
      <c r="L2939" s="5" t="s">
        <v>5108</v>
      </c>
      <c r="M2939" s="5">
        <v>102</v>
      </c>
      <c r="N2939" s="5"/>
      <c r="O2939" s="5" t="s">
        <v>19</v>
      </c>
      <c r="P2939" s="5"/>
      <c r="Q2939" s="5" t="s">
        <v>21</v>
      </c>
      <c r="R2939" s="5" t="s">
        <v>27</v>
      </c>
      <c r="S2939" s="5">
        <v>70</v>
      </c>
      <c r="T2939" s="5" t="s">
        <v>22</v>
      </c>
      <c r="U2939" s="5" t="s">
        <v>23</v>
      </c>
      <c r="V2939" s="5" t="s">
        <v>24</v>
      </c>
      <c r="W2939" s="12">
        <v>210</v>
      </c>
      <c r="X2939" s="7">
        <f t="shared" si="184"/>
        <v>0.31</v>
      </c>
      <c r="Y2939" s="5">
        <f t="shared" si="185"/>
        <v>144.89999999999998</v>
      </c>
      <c r="AI2939" t="e">
        <f>VLOOKUP(A2939,NP!$A:$B,2,FALSE)</f>
        <v>#N/A</v>
      </c>
      <c r="AJ2939">
        <f t="shared" si="186"/>
        <v>0</v>
      </c>
      <c r="AK2939">
        <f>VLOOKUP(F2939,Kondition!$B$4:$AG$31,15,FALSE)*100</f>
        <v>31</v>
      </c>
      <c r="AL2939" t="e">
        <f t="shared" si="187"/>
        <v>#REF!</v>
      </c>
      <c r="AM2939">
        <v>17</v>
      </c>
    </row>
    <row r="2940" spans="1:39" x14ac:dyDescent="0.3">
      <c r="A2940" s="5">
        <v>10065747</v>
      </c>
      <c r="B2940" s="6">
        <v>5452000487971</v>
      </c>
      <c r="C2940" s="5" t="s">
        <v>2294</v>
      </c>
      <c r="D2940" s="5" t="s">
        <v>5110</v>
      </c>
      <c r="E2940" s="12">
        <v>194.5</v>
      </c>
      <c r="F2940" s="5" t="s">
        <v>52</v>
      </c>
      <c r="G2940" s="5">
        <v>2356018</v>
      </c>
      <c r="H2940" s="36" t="s">
        <v>2294</v>
      </c>
      <c r="I2940" s="5">
        <v>235</v>
      </c>
      <c r="J2940" s="5">
        <v>60</v>
      </c>
      <c r="K2940" s="5">
        <v>18</v>
      </c>
      <c r="L2940" s="5" t="s">
        <v>5108</v>
      </c>
      <c r="M2940" s="5">
        <v>107</v>
      </c>
      <c r="N2940" s="5"/>
      <c r="O2940" s="5" t="s">
        <v>19</v>
      </c>
      <c r="P2940" s="5"/>
      <c r="Q2940" s="5" t="s">
        <v>21</v>
      </c>
      <c r="R2940" s="5" t="s">
        <v>27</v>
      </c>
      <c r="S2940" s="5">
        <v>69</v>
      </c>
      <c r="T2940" s="5" t="s">
        <v>35</v>
      </c>
      <c r="U2940" s="5" t="s">
        <v>23</v>
      </c>
      <c r="V2940" s="5" t="s">
        <v>24</v>
      </c>
      <c r="W2940" s="12">
        <v>194.5</v>
      </c>
      <c r="X2940" s="7">
        <f t="shared" si="184"/>
        <v>0.31</v>
      </c>
      <c r="Y2940" s="5">
        <f t="shared" si="185"/>
        <v>134.20499999999998</v>
      </c>
      <c r="AI2940" t="e">
        <f>VLOOKUP(A2940,NP!$A:$B,2,FALSE)</f>
        <v>#N/A</v>
      </c>
      <c r="AJ2940">
        <f t="shared" si="186"/>
        <v>0</v>
      </c>
      <c r="AK2940">
        <f>VLOOKUP(F2940,Kondition!$B$4:$AG$31,18,FALSE)*100</f>
        <v>31</v>
      </c>
      <c r="AL2940" t="e">
        <f t="shared" si="187"/>
        <v>#REF!</v>
      </c>
      <c r="AM2940">
        <v>17</v>
      </c>
    </row>
    <row r="2941" spans="1:39" x14ac:dyDescent="0.3">
      <c r="A2941" s="5">
        <v>10065748</v>
      </c>
      <c r="B2941" s="6">
        <v>5452000487957</v>
      </c>
      <c r="C2941" s="5" t="s">
        <v>2294</v>
      </c>
      <c r="D2941" s="5" t="s">
        <v>5111</v>
      </c>
      <c r="E2941" s="12">
        <v>352.5</v>
      </c>
      <c r="F2941" s="5" t="s">
        <v>52</v>
      </c>
      <c r="G2941" s="5">
        <v>2754520</v>
      </c>
      <c r="H2941" s="36" t="s">
        <v>2294</v>
      </c>
      <c r="I2941" s="5">
        <v>275</v>
      </c>
      <c r="J2941" s="5">
        <v>45</v>
      </c>
      <c r="K2941" s="5">
        <v>20</v>
      </c>
      <c r="L2941" s="5" t="s">
        <v>5108</v>
      </c>
      <c r="M2941" s="5">
        <v>110</v>
      </c>
      <c r="N2941" s="5"/>
      <c r="O2941" s="5" t="s">
        <v>25</v>
      </c>
      <c r="P2941" s="5"/>
      <c r="Q2941" s="5" t="s">
        <v>21</v>
      </c>
      <c r="R2941" s="5" t="s">
        <v>27</v>
      </c>
      <c r="S2941" s="5">
        <v>69</v>
      </c>
      <c r="T2941" s="5" t="s">
        <v>35</v>
      </c>
      <c r="U2941" s="5" t="s">
        <v>23</v>
      </c>
      <c r="V2941" s="5" t="s">
        <v>24</v>
      </c>
      <c r="W2941" s="12">
        <v>352.5</v>
      </c>
      <c r="X2941" s="7" t="str">
        <f t="shared" si="184"/>
        <v>NP</v>
      </c>
      <c r="Y2941" s="5">
        <f t="shared" si="185"/>
        <v>225.5</v>
      </c>
      <c r="AI2941">
        <f>VLOOKUP(A2941,NP!$A:$B,2,FALSE)</f>
        <v>225.5</v>
      </c>
      <c r="AJ2941">
        <f t="shared" si="186"/>
        <v>225.5</v>
      </c>
      <c r="AK2941">
        <f>VLOOKUP(F2941,Kondition!$B$4:$AG$309,24,FALSE)*100</f>
        <v>35</v>
      </c>
      <c r="AL2941" t="e">
        <f t="shared" si="187"/>
        <v>#REF!</v>
      </c>
      <c r="AM2941">
        <v>19</v>
      </c>
    </row>
    <row r="2942" spans="1:39" x14ac:dyDescent="0.3">
      <c r="A2942" s="5">
        <v>10065754</v>
      </c>
      <c r="B2942" s="6">
        <v>5452000487155</v>
      </c>
      <c r="C2942" s="5" t="s">
        <v>2294</v>
      </c>
      <c r="D2942" s="5" t="s">
        <v>5112</v>
      </c>
      <c r="E2942" s="12">
        <v>240</v>
      </c>
      <c r="F2942" s="5" t="s">
        <v>52</v>
      </c>
      <c r="G2942" s="5">
        <v>2555019</v>
      </c>
      <c r="H2942" s="36" t="s">
        <v>2294</v>
      </c>
      <c r="I2942" s="5">
        <v>255</v>
      </c>
      <c r="J2942" s="5">
        <v>50</v>
      </c>
      <c r="K2942" s="5">
        <v>19</v>
      </c>
      <c r="L2942" s="5" t="s">
        <v>5108</v>
      </c>
      <c r="M2942" s="5">
        <v>107</v>
      </c>
      <c r="N2942" s="5"/>
      <c r="O2942" s="5" t="s">
        <v>25</v>
      </c>
      <c r="P2942" s="5"/>
      <c r="Q2942" s="5" t="s">
        <v>27</v>
      </c>
      <c r="R2942" s="5" t="s">
        <v>27</v>
      </c>
      <c r="S2942" s="5">
        <v>70</v>
      </c>
      <c r="T2942" s="5" t="s">
        <v>35</v>
      </c>
      <c r="U2942" s="5" t="s">
        <v>23</v>
      </c>
      <c r="V2942" s="5" t="s">
        <v>24</v>
      </c>
      <c r="W2942" s="12">
        <v>240</v>
      </c>
      <c r="X2942" s="7">
        <f t="shared" si="184"/>
        <v>0.35</v>
      </c>
      <c r="Y2942" s="5">
        <f t="shared" si="185"/>
        <v>156</v>
      </c>
      <c r="AI2942" t="e">
        <f>VLOOKUP(A2942,NP!$A:$B,2,FALSE)</f>
        <v>#N/A</v>
      </c>
      <c r="AJ2942">
        <f t="shared" si="186"/>
        <v>0</v>
      </c>
      <c r="AK2942">
        <f>VLOOKUP(F2942,Kondition!$B$4:$AG$31,21,FALSE)*100</f>
        <v>35</v>
      </c>
      <c r="AL2942" t="e">
        <f t="shared" si="187"/>
        <v>#REF!</v>
      </c>
      <c r="AM2942">
        <v>19</v>
      </c>
    </row>
    <row r="2943" spans="1:39" x14ac:dyDescent="0.3">
      <c r="A2943" s="5">
        <v>10065789</v>
      </c>
      <c r="B2943" s="6">
        <v>5452000468987</v>
      </c>
      <c r="C2943" s="5" t="s">
        <v>2294</v>
      </c>
      <c r="D2943" s="5" t="s">
        <v>5113</v>
      </c>
      <c r="E2943" s="12">
        <v>314</v>
      </c>
      <c r="F2943" s="5" t="s">
        <v>52</v>
      </c>
      <c r="G2943" s="5">
        <v>2555519</v>
      </c>
      <c r="H2943" s="36" t="s">
        <v>2294</v>
      </c>
      <c r="I2943" s="5">
        <v>255</v>
      </c>
      <c r="J2943" s="5">
        <v>55</v>
      </c>
      <c r="K2943" s="5">
        <v>19</v>
      </c>
      <c r="L2943" s="5" t="s">
        <v>5114</v>
      </c>
      <c r="M2943" s="5">
        <v>111</v>
      </c>
      <c r="N2943" s="5"/>
      <c r="O2943" s="5" t="s">
        <v>25</v>
      </c>
      <c r="P2943" s="5"/>
      <c r="Q2943" s="5" t="s">
        <v>27</v>
      </c>
      <c r="R2943" s="5" t="s">
        <v>27</v>
      </c>
      <c r="S2943" s="5">
        <v>70</v>
      </c>
      <c r="T2943" s="5" t="s">
        <v>35</v>
      </c>
      <c r="U2943" s="5" t="s">
        <v>23</v>
      </c>
      <c r="V2943" s="5" t="s">
        <v>24</v>
      </c>
      <c r="W2943" s="12">
        <v>314</v>
      </c>
      <c r="X2943" s="7">
        <f t="shared" si="184"/>
        <v>0.35</v>
      </c>
      <c r="Y2943" s="5">
        <f t="shared" si="185"/>
        <v>204.1</v>
      </c>
      <c r="AI2943" t="e">
        <f>VLOOKUP(A2943,NP!$A:$B,2,FALSE)</f>
        <v>#N/A</v>
      </c>
      <c r="AJ2943">
        <f t="shared" si="186"/>
        <v>0</v>
      </c>
      <c r="AK2943">
        <f>VLOOKUP(F2943,Kondition!$B$4:$AG$31,21,FALSE)*100</f>
        <v>35</v>
      </c>
      <c r="AL2943" t="e">
        <f t="shared" si="187"/>
        <v>#REF!</v>
      </c>
      <c r="AM2943">
        <v>19</v>
      </c>
    </row>
    <row r="2944" spans="1:39" x14ac:dyDescent="0.3">
      <c r="A2944" s="5">
        <v>10065790</v>
      </c>
      <c r="B2944" s="6">
        <v>5452000468994</v>
      </c>
      <c r="C2944" s="5" t="s">
        <v>2294</v>
      </c>
      <c r="D2944" s="5" t="s">
        <v>5115</v>
      </c>
      <c r="E2944" s="12">
        <v>342.5</v>
      </c>
      <c r="F2944" s="5" t="s">
        <v>52</v>
      </c>
      <c r="G2944" s="5">
        <v>2754020</v>
      </c>
      <c r="H2944" s="36" t="s">
        <v>2294</v>
      </c>
      <c r="I2944" s="5">
        <v>275</v>
      </c>
      <c r="J2944" s="5">
        <v>40</v>
      </c>
      <c r="K2944" s="5">
        <v>20</v>
      </c>
      <c r="L2944" s="5" t="s">
        <v>5114</v>
      </c>
      <c r="M2944" s="5">
        <v>106</v>
      </c>
      <c r="N2944" s="5"/>
      <c r="O2944" s="5" t="s">
        <v>25</v>
      </c>
      <c r="P2944" s="5"/>
      <c r="Q2944" s="5" t="s">
        <v>21</v>
      </c>
      <c r="R2944" s="5" t="s">
        <v>27</v>
      </c>
      <c r="S2944" s="5">
        <v>70</v>
      </c>
      <c r="T2944" s="5" t="s">
        <v>35</v>
      </c>
      <c r="U2944" s="5" t="s">
        <v>23</v>
      </c>
      <c r="V2944" s="5" t="s">
        <v>24</v>
      </c>
      <c r="W2944" s="12">
        <v>342.5</v>
      </c>
      <c r="X2944" s="7" t="str">
        <f t="shared" si="184"/>
        <v>NP</v>
      </c>
      <c r="Y2944" s="5">
        <f t="shared" si="185"/>
        <v>220</v>
      </c>
      <c r="AI2944">
        <f>VLOOKUP(A2944,NP!$A:$B,2,FALSE)</f>
        <v>220</v>
      </c>
      <c r="AJ2944">
        <f t="shared" si="186"/>
        <v>220</v>
      </c>
      <c r="AK2944">
        <f>VLOOKUP(F2944,Kondition!$B$4:$AG$309,24,FALSE)*100</f>
        <v>35</v>
      </c>
      <c r="AL2944" t="e">
        <f t="shared" si="187"/>
        <v>#REF!</v>
      </c>
      <c r="AM2944">
        <v>19</v>
      </c>
    </row>
    <row r="2945" spans="1:39" x14ac:dyDescent="0.3">
      <c r="A2945" s="5">
        <v>10065791</v>
      </c>
      <c r="B2945" s="6">
        <v>5452000469014</v>
      </c>
      <c r="C2945" s="5" t="s">
        <v>2294</v>
      </c>
      <c r="D2945" s="5" t="s">
        <v>5116</v>
      </c>
      <c r="E2945" s="12">
        <v>253</v>
      </c>
      <c r="F2945" s="5" t="s">
        <v>52</v>
      </c>
      <c r="G2945" s="5">
        <v>2355519</v>
      </c>
      <c r="H2945" s="36" t="s">
        <v>2294</v>
      </c>
      <c r="I2945" s="5">
        <v>235</v>
      </c>
      <c r="J2945" s="5">
        <v>55</v>
      </c>
      <c r="K2945" s="5">
        <v>19</v>
      </c>
      <c r="L2945" s="5" t="s">
        <v>5114</v>
      </c>
      <c r="M2945" s="5">
        <v>105</v>
      </c>
      <c r="N2945" s="5"/>
      <c r="O2945" s="5" t="s">
        <v>25</v>
      </c>
      <c r="P2945" s="5"/>
      <c r="Q2945" s="5" t="s">
        <v>27</v>
      </c>
      <c r="R2945" s="5" t="s">
        <v>34</v>
      </c>
      <c r="S2945" s="5">
        <v>69</v>
      </c>
      <c r="T2945" s="5" t="s">
        <v>35</v>
      </c>
      <c r="U2945" s="5" t="s">
        <v>23</v>
      </c>
      <c r="V2945" s="5" t="s">
        <v>24</v>
      </c>
      <c r="W2945" s="12">
        <v>253</v>
      </c>
      <c r="X2945" s="7">
        <f t="shared" si="184"/>
        <v>0.35</v>
      </c>
      <c r="Y2945" s="5">
        <f t="shared" si="185"/>
        <v>164.45000000000002</v>
      </c>
      <c r="AI2945" t="e">
        <f>VLOOKUP(A2945,NP!$A:$B,2,FALSE)</f>
        <v>#N/A</v>
      </c>
      <c r="AJ2945">
        <f t="shared" si="186"/>
        <v>0</v>
      </c>
      <c r="AK2945">
        <f>VLOOKUP(F2945,Kondition!$B$4:$AG$31,21,FALSE)*100</f>
        <v>35</v>
      </c>
      <c r="AL2945" t="e">
        <f t="shared" si="187"/>
        <v>#REF!</v>
      </c>
      <c r="AM2945">
        <v>19</v>
      </c>
    </row>
    <row r="2946" spans="1:39" x14ac:dyDescent="0.3">
      <c r="A2946" s="5">
        <v>10066026</v>
      </c>
      <c r="B2946" s="6">
        <v>5452000734938</v>
      </c>
      <c r="C2946" s="5" t="s">
        <v>2294</v>
      </c>
      <c r="D2946" s="5" t="s">
        <v>5117</v>
      </c>
      <c r="E2946" s="12">
        <v>238.5</v>
      </c>
      <c r="F2946" s="5" t="s">
        <v>52</v>
      </c>
      <c r="G2946" s="5">
        <v>2656517</v>
      </c>
      <c r="H2946" s="36" t="s">
        <v>2294</v>
      </c>
      <c r="I2946" s="5">
        <v>265</v>
      </c>
      <c r="J2946" s="5">
        <v>65</v>
      </c>
      <c r="K2946" s="5">
        <v>17</v>
      </c>
      <c r="L2946" s="5" t="s">
        <v>5118</v>
      </c>
      <c r="M2946" s="5">
        <v>116</v>
      </c>
      <c r="N2946" s="5"/>
      <c r="O2946" s="5" t="s">
        <v>19</v>
      </c>
      <c r="P2946" s="5"/>
      <c r="Q2946" s="5" t="s">
        <v>27</v>
      </c>
      <c r="R2946" s="5" t="s">
        <v>27</v>
      </c>
      <c r="S2946" s="5">
        <v>73</v>
      </c>
      <c r="T2946" s="5" t="s">
        <v>22</v>
      </c>
      <c r="U2946" s="5" t="s">
        <v>23</v>
      </c>
      <c r="V2946" s="5" t="s">
        <v>24</v>
      </c>
      <c r="W2946" s="12">
        <v>238.5</v>
      </c>
      <c r="X2946" s="7" t="str">
        <f t="shared" si="184"/>
        <v>NP</v>
      </c>
      <c r="Y2946" s="5">
        <f t="shared" si="185"/>
        <v>164</v>
      </c>
      <c r="AI2946">
        <f>VLOOKUP(A2946,NP!$A:$B,2,FALSE)</f>
        <v>164</v>
      </c>
      <c r="AJ2946">
        <f t="shared" si="186"/>
        <v>164</v>
      </c>
      <c r="AK2946">
        <f>VLOOKUP(F2946,Kondition!$B$4:$AG$31,15,FALSE)*100</f>
        <v>31</v>
      </c>
      <c r="AL2946" t="e">
        <f t="shared" si="187"/>
        <v>#REF!</v>
      </c>
      <c r="AM2946">
        <v>17</v>
      </c>
    </row>
    <row r="2947" spans="1:39" x14ac:dyDescent="0.3">
      <c r="A2947" s="5">
        <v>10066241</v>
      </c>
      <c r="B2947" s="6">
        <v>5452000701091</v>
      </c>
      <c r="C2947" s="5" t="s">
        <v>2294</v>
      </c>
      <c r="D2947" s="5" t="s">
        <v>5119</v>
      </c>
      <c r="E2947" s="12">
        <v>211.5</v>
      </c>
      <c r="F2947" s="5" t="s">
        <v>52</v>
      </c>
      <c r="G2947" s="5">
        <v>2256517</v>
      </c>
      <c r="H2947" s="36" t="s">
        <v>2294</v>
      </c>
      <c r="I2947" s="5">
        <v>225</v>
      </c>
      <c r="J2947" s="5">
        <v>65</v>
      </c>
      <c r="K2947" s="5">
        <v>17</v>
      </c>
      <c r="L2947" s="5" t="s">
        <v>5108</v>
      </c>
      <c r="M2947" s="5">
        <v>106</v>
      </c>
      <c r="N2947" s="5"/>
      <c r="O2947" s="5" t="s">
        <v>19</v>
      </c>
      <c r="P2947" s="5"/>
      <c r="Q2947" s="5" t="s">
        <v>21</v>
      </c>
      <c r="R2947" s="5" t="s">
        <v>27</v>
      </c>
      <c r="S2947" s="5">
        <v>70</v>
      </c>
      <c r="T2947" s="5" t="s">
        <v>22</v>
      </c>
      <c r="U2947" s="5" t="s">
        <v>23</v>
      </c>
      <c r="V2947" s="5" t="s">
        <v>24</v>
      </c>
      <c r="W2947" s="12">
        <v>211.5</v>
      </c>
      <c r="X2947" s="7">
        <f t="shared" si="184"/>
        <v>0.31</v>
      </c>
      <c r="Y2947" s="5">
        <f t="shared" si="185"/>
        <v>145.935</v>
      </c>
      <c r="AI2947" t="e">
        <f>VLOOKUP(A2947,NP!$A:$B,2,FALSE)</f>
        <v>#N/A</v>
      </c>
      <c r="AJ2947">
        <f t="shared" si="186"/>
        <v>0</v>
      </c>
      <c r="AK2947">
        <f>VLOOKUP(F2947,Kondition!$B$4:$AG$31,15,FALSE)*100</f>
        <v>31</v>
      </c>
      <c r="AL2947" t="e">
        <f t="shared" si="187"/>
        <v>#REF!</v>
      </c>
      <c r="AM2947">
        <v>17</v>
      </c>
    </row>
    <row r="2948" spans="1:39" x14ac:dyDescent="0.3">
      <c r="A2948" s="5">
        <v>10066548</v>
      </c>
      <c r="B2948" s="6">
        <v>5452000708038</v>
      </c>
      <c r="C2948" s="5" t="s">
        <v>2294</v>
      </c>
      <c r="D2948" s="5" t="s">
        <v>5120</v>
      </c>
      <c r="E2948" s="12">
        <v>241</v>
      </c>
      <c r="F2948" s="5" t="s">
        <v>52</v>
      </c>
      <c r="G2948" s="5">
        <v>2256018</v>
      </c>
      <c r="H2948" s="36" t="s">
        <v>2294</v>
      </c>
      <c r="I2948" s="5">
        <v>225</v>
      </c>
      <c r="J2948" s="5">
        <v>60</v>
      </c>
      <c r="K2948" s="5">
        <v>18</v>
      </c>
      <c r="L2948" s="5" t="s">
        <v>5114</v>
      </c>
      <c r="M2948" s="5">
        <v>104</v>
      </c>
      <c r="N2948" s="5"/>
      <c r="O2948" s="5" t="s">
        <v>25</v>
      </c>
      <c r="P2948" s="5"/>
      <c r="Q2948" s="5" t="s">
        <v>27</v>
      </c>
      <c r="R2948" s="5" t="s">
        <v>21</v>
      </c>
      <c r="S2948" s="5">
        <v>69</v>
      </c>
      <c r="T2948" s="5" t="s">
        <v>35</v>
      </c>
      <c r="U2948" s="5" t="s">
        <v>23</v>
      </c>
      <c r="V2948" s="5" t="s">
        <v>24</v>
      </c>
      <c r="W2948" s="12">
        <v>241</v>
      </c>
      <c r="X2948" s="7" t="str">
        <f t="shared" si="184"/>
        <v>NP</v>
      </c>
      <c r="Y2948" s="5">
        <f t="shared" si="185"/>
        <v>165.5</v>
      </c>
      <c r="AI2948">
        <f>VLOOKUP(A2948,NP!$A:$B,2,FALSE)</f>
        <v>165.5</v>
      </c>
      <c r="AJ2948">
        <f t="shared" si="186"/>
        <v>165.5</v>
      </c>
      <c r="AK2948">
        <f>VLOOKUP(F2948,Kondition!$B$4:$AG$31,18,FALSE)*100</f>
        <v>31</v>
      </c>
      <c r="AL2948" t="e">
        <f t="shared" si="187"/>
        <v>#REF!</v>
      </c>
      <c r="AM2948">
        <v>17</v>
      </c>
    </row>
    <row r="2949" spans="1:39" x14ac:dyDescent="0.3">
      <c r="A2949" s="5">
        <v>10066549</v>
      </c>
      <c r="B2949" s="6">
        <v>5452000701046</v>
      </c>
      <c r="C2949" s="5" t="s">
        <v>2294</v>
      </c>
      <c r="D2949" s="5" t="s">
        <v>5121</v>
      </c>
      <c r="E2949" s="12">
        <v>228.5</v>
      </c>
      <c r="F2949" s="5" t="s">
        <v>52</v>
      </c>
      <c r="G2949" s="5">
        <v>2255518</v>
      </c>
      <c r="H2949" s="36" t="s">
        <v>2294</v>
      </c>
      <c r="I2949" s="5">
        <v>225</v>
      </c>
      <c r="J2949" s="5">
        <v>55</v>
      </c>
      <c r="K2949" s="5">
        <v>18</v>
      </c>
      <c r="L2949" s="5" t="s">
        <v>5114</v>
      </c>
      <c r="M2949" s="5">
        <v>102</v>
      </c>
      <c r="N2949" s="5"/>
      <c r="O2949" s="5" t="s">
        <v>25</v>
      </c>
      <c r="P2949" s="5"/>
      <c r="Q2949" s="5" t="s">
        <v>26</v>
      </c>
      <c r="R2949" s="5" t="s">
        <v>27</v>
      </c>
      <c r="S2949" s="5">
        <v>70</v>
      </c>
      <c r="T2949" s="5" t="s">
        <v>22</v>
      </c>
      <c r="U2949" s="5" t="s">
        <v>23</v>
      </c>
      <c r="V2949" s="5" t="s">
        <v>24</v>
      </c>
      <c r="W2949" s="12">
        <v>228.5</v>
      </c>
      <c r="X2949" s="7">
        <f t="shared" si="184"/>
        <v>0.31</v>
      </c>
      <c r="Y2949" s="5">
        <f t="shared" si="185"/>
        <v>157.66499999999999</v>
      </c>
      <c r="AI2949" t="e">
        <f>VLOOKUP(A2949,NP!$A:$B,2,FALSE)</f>
        <v>#N/A</v>
      </c>
      <c r="AJ2949">
        <f t="shared" si="186"/>
        <v>0</v>
      </c>
      <c r="AK2949">
        <f>VLOOKUP(F2949,Kondition!$B$4:$AG$31,18,FALSE)*100</f>
        <v>31</v>
      </c>
      <c r="AL2949" t="e">
        <f t="shared" si="187"/>
        <v>#REF!</v>
      </c>
      <c r="AM2949">
        <v>17</v>
      </c>
    </row>
    <row r="2950" spans="1:39" x14ac:dyDescent="0.3">
      <c r="A2950" s="5">
        <v>10066609</v>
      </c>
      <c r="B2950" s="6">
        <v>5452000734792</v>
      </c>
      <c r="C2950" s="5" t="s">
        <v>2294</v>
      </c>
      <c r="D2950" s="5" t="s">
        <v>5122</v>
      </c>
      <c r="E2950" s="12">
        <v>217.5</v>
      </c>
      <c r="F2950" s="5" t="s">
        <v>52</v>
      </c>
      <c r="G2950" s="5">
        <v>2555518</v>
      </c>
      <c r="H2950" s="36" t="s">
        <v>2294</v>
      </c>
      <c r="I2950" s="5">
        <v>255</v>
      </c>
      <c r="J2950" s="5">
        <v>55</v>
      </c>
      <c r="K2950" s="5">
        <v>18</v>
      </c>
      <c r="L2950" s="5" t="s">
        <v>5118</v>
      </c>
      <c r="M2950" s="5">
        <v>109</v>
      </c>
      <c r="N2950" s="5"/>
      <c r="O2950" s="5" t="s">
        <v>19</v>
      </c>
      <c r="P2950" s="5"/>
      <c r="Q2950" s="5" t="s">
        <v>27</v>
      </c>
      <c r="R2950" s="5" t="s">
        <v>27</v>
      </c>
      <c r="S2950" s="5">
        <v>70</v>
      </c>
      <c r="T2950" s="5" t="s">
        <v>35</v>
      </c>
      <c r="U2950" s="5" t="s">
        <v>23</v>
      </c>
      <c r="V2950" s="5" t="s">
        <v>24</v>
      </c>
      <c r="W2950" s="12">
        <v>217.5</v>
      </c>
      <c r="X2950" s="7">
        <f t="shared" si="184"/>
        <v>0.31</v>
      </c>
      <c r="Y2950" s="5">
        <f t="shared" si="185"/>
        <v>150.07499999999999</v>
      </c>
      <c r="AI2950" t="e">
        <f>VLOOKUP(A2950,NP!$A:$B,2,FALSE)</f>
        <v>#N/A</v>
      </c>
      <c r="AJ2950">
        <f t="shared" si="186"/>
        <v>0</v>
      </c>
      <c r="AK2950">
        <f>VLOOKUP(F2950,Kondition!$B$4:$AG$31,18,FALSE)*100</f>
        <v>31</v>
      </c>
      <c r="AL2950" t="e">
        <f t="shared" si="187"/>
        <v>#REF!</v>
      </c>
      <c r="AM2950">
        <v>17</v>
      </c>
    </row>
    <row r="2951" spans="1:39" x14ac:dyDescent="0.3">
      <c r="A2951" s="5">
        <v>10066610</v>
      </c>
      <c r="B2951" s="6">
        <v>5452000734808</v>
      </c>
      <c r="C2951" s="5" t="s">
        <v>2294</v>
      </c>
      <c r="D2951" s="5" t="s">
        <v>5123</v>
      </c>
      <c r="E2951" s="12">
        <v>221.5</v>
      </c>
      <c r="F2951" s="5" t="s">
        <v>52</v>
      </c>
      <c r="G2951" s="5">
        <v>2555518</v>
      </c>
      <c r="H2951" s="36" t="s">
        <v>2294</v>
      </c>
      <c r="I2951" s="5">
        <v>255</v>
      </c>
      <c r="J2951" s="5">
        <v>55</v>
      </c>
      <c r="K2951" s="5">
        <v>18</v>
      </c>
      <c r="L2951" s="5" t="s">
        <v>5118</v>
      </c>
      <c r="M2951" s="5">
        <v>109</v>
      </c>
      <c r="N2951" s="5"/>
      <c r="O2951" s="5" t="s">
        <v>25</v>
      </c>
      <c r="P2951" s="5"/>
      <c r="Q2951" s="5" t="s">
        <v>27</v>
      </c>
      <c r="R2951" s="5" t="s">
        <v>27</v>
      </c>
      <c r="S2951" s="5">
        <v>70</v>
      </c>
      <c r="T2951" s="5" t="s">
        <v>35</v>
      </c>
      <c r="U2951" s="5" t="s">
        <v>23</v>
      </c>
      <c r="V2951" s="5" t="s">
        <v>24</v>
      </c>
      <c r="W2951" s="12">
        <v>221.5</v>
      </c>
      <c r="X2951" s="7">
        <f t="shared" si="184"/>
        <v>0.31</v>
      </c>
      <c r="Y2951" s="5">
        <f t="shared" si="185"/>
        <v>152.83499999999998</v>
      </c>
      <c r="AI2951" t="e">
        <f>VLOOKUP(A2951,NP!$A:$B,2,FALSE)</f>
        <v>#N/A</v>
      </c>
      <c r="AJ2951">
        <f t="shared" si="186"/>
        <v>0</v>
      </c>
      <c r="AK2951">
        <f>VLOOKUP(F2951,Kondition!$B$4:$AG$31,18,FALSE)*100</f>
        <v>31</v>
      </c>
      <c r="AL2951" t="e">
        <f t="shared" si="187"/>
        <v>#REF!</v>
      </c>
      <c r="AM2951">
        <v>17</v>
      </c>
    </row>
    <row r="2952" spans="1:39" x14ac:dyDescent="0.3">
      <c r="A2952" s="5">
        <v>10066633</v>
      </c>
      <c r="B2952" s="6">
        <v>5452000734785</v>
      </c>
      <c r="C2952" s="5" t="s">
        <v>2294</v>
      </c>
      <c r="D2952" s="5" t="s">
        <v>5124</v>
      </c>
      <c r="E2952" s="12">
        <v>264.5</v>
      </c>
      <c r="F2952" s="5" t="s">
        <v>52</v>
      </c>
      <c r="G2952" s="5">
        <v>2555019</v>
      </c>
      <c r="H2952" s="36" t="s">
        <v>2294</v>
      </c>
      <c r="I2952" s="5">
        <v>255</v>
      </c>
      <c r="J2952" s="5">
        <v>50</v>
      </c>
      <c r="K2952" s="5">
        <v>19</v>
      </c>
      <c r="L2952" s="5" t="s">
        <v>5118</v>
      </c>
      <c r="M2952" s="5">
        <v>107</v>
      </c>
      <c r="N2952" s="5"/>
      <c r="O2952" s="5" t="s">
        <v>25</v>
      </c>
      <c r="P2952" s="5"/>
      <c r="Q2952" s="5" t="s">
        <v>27</v>
      </c>
      <c r="R2952" s="5" t="s">
        <v>27</v>
      </c>
      <c r="S2952" s="5">
        <v>70</v>
      </c>
      <c r="T2952" s="5" t="s">
        <v>35</v>
      </c>
      <c r="U2952" s="5" t="s">
        <v>23</v>
      </c>
      <c r="V2952" s="5" t="s">
        <v>24</v>
      </c>
      <c r="W2952" s="12">
        <v>264.5</v>
      </c>
      <c r="X2952" s="7">
        <f t="shared" si="184"/>
        <v>0.35</v>
      </c>
      <c r="Y2952" s="5">
        <f t="shared" si="185"/>
        <v>171.92500000000001</v>
      </c>
      <c r="AI2952" t="e">
        <f>VLOOKUP(A2952,NP!$A:$B,2,FALSE)</f>
        <v>#N/A</v>
      </c>
      <c r="AJ2952">
        <f t="shared" si="186"/>
        <v>0</v>
      </c>
      <c r="AK2952">
        <f>VLOOKUP(F2952,Kondition!$B$4:$AG$31,21,FALSE)*100</f>
        <v>35</v>
      </c>
      <c r="AL2952" t="e">
        <f t="shared" si="187"/>
        <v>#REF!</v>
      </c>
      <c r="AM2952">
        <v>19</v>
      </c>
    </row>
    <row r="2953" spans="1:39" x14ac:dyDescent="0.3">
      <c r="A2953" s="5">
        <v>10066680</v>
      </c>
      <c r="B2953" s="6">
        <v>5452000701114</v>
      </c>
      <c r="C2953" s="5" t="s">
        <v>2294</v>
      </c>
      <c r="D2953" s="5" t="s">
        <v>5125</v>
      </c>
      <c r="E2953" s="12">
        <v>204.5</v>
      </c>
      <c r="F2953" s="5" t="s">
        <v>52</v>
      </c>
      <c r="G2953" s="5">
        <v>2156517</v>
      </c>
      <c r="H2953" s="36" t="s">
        <v>2294</v>
      </c>
      <c r="I2953" s="5">
        <v>215</v>
      </c>
      <c r="J2953" s="5">
        <v>65</v>
      </c>
      <c r="K2953" s="5">
        <v>17</v>
      </c>
      <c r="L2953" s="5" t="s">
        <v>5118</v>
      </c>
      <c r="M2953" s="5">
        <v>99</v>
      </c>
      <c r="N2953" s="5"/>
      <c r="O2953" s="5" t="s">
        <v>25</v>
      </c>
      <c r="P2953" s="5"/>
      <c r="Q2953" s="5" t="s">
        <v>21</v>
      </c>
      <c r="R2953" s="5" t="s">
        <v>27</v>
      </c>
      <c r="S2953" s="5">
        <v>69</v>
      </c>
      <c r="T2953" s="5" t="s">
        <v>35</v>
      </c>
      <c r="U2953" s="5" t="s">
        <v>23</v>
      </c>
      <c r="V2953" s="5" t="s">
        <v>24</v>
      </c>
      <c r="W2953" s="12">
        <v>204.5</v>
      </c>
      <c r="X2953" s="7">
        <f t="shared" si="184"/>
        <v>0.31</v>
      </c>
      <c r="Y2953" s="5">
        <f t="shared" si="185"/>
        <v>141.10499999999999</v>
      </c>
      <c r="AI2953" t="e">
        <f>VLOOKUP(A2953,NP!$A:$B,2,FALSE)</f>
        <v>#N/A</v>
      </c>
      <c r="AJ2953">
        <f t="shared" si="186"/>
        <v>0</v>
      </c>
      <c r="AK2953">
        <f>VLOOKUP(F2953,Kondition!$B$4:$AG$31,15,FALSE)*100</f>
        <v>31</v>
      </c>
      <c r="AL2953" t="e">
        <f t="shared" si="187"/>
        <v>#REF!</v>
      </c>
      <c r="AM2953">
        <v>17</v>
      </c>
    </row>
    <row r="2954" spans="1:39" x14ac:dyDescent="0.3">
      <c r="A2954" s="5">
        <v>10066694</v>
      </c>
      <c r="B2954" s="6">
        <v>5452000734297</v>
      </c>
      <c r="C2954" s="5" t="s">
        <v>2294</v>
      </c>
      <c r="D2954" s="5" t="s">
        <v>5126</v>
      </c>
      <c r="E2954" s="12">
        <v>387.5</v>
      </c>
      <c r="F2954" s="5" t="s">
        <v>52</v>
      </c>
      <c r="G2954" s="5">
        <v>2754520</v>
      </c>
      <c r="H2954" s="36" t="s">
        <v>2294</v>
      </c>
      <c r="I2954" s="5">
        <v>275</v>
      </c>
      <c r="J2954" s="5">
        <v>45</v>
      </c>
      <c r="K2954" s="5">
        <v>20</v>
      </c>
      <c r="L2954" s="5" t="s">
        <v>5118</v>
      </c>
      <c r="M2954" s="5">
        <v>110</v>
      </c>
      <c r="N2954" s="5"/>
      <c r="O2954" s="5" t="s">
        <v>25</v>
      </c>
      <c r="P2954" s="5"/>
      <c r="Q2954" s="5" t="s">
        <v>21</v>
      </c>
      <c r="R2954" s="5" t="s">
        <v>27</v>
      </c>
      <c r="S2954" s="5">
        <v>69</v>
      </c>
      <c r="T2954" s="5" t="s">
        <v>35</v>
      </c>
      <c r="U2954" s="5" t="s">
        <v>23</v>
      </c>
      <c r="V2954" s="5" t="s">
        <v>24</v>
      </c>
      <c r="W2954" s="12">
        <v>387.5</v>
      </c>
      <c r="X2954" s="7" t="str">
        <f t="shared" si="184"/>
        <v>NP</v>
      </c>
      <c r="Y2954" s="5">
        <f t="shared" si="185"/>
        <v>244.5</v>
      </c>
      <c r="AI2954">
        <f>VLOOKUP(A2954,NP!$A:$B,2,FALSE)</f>
        <v>244.5</v>
      </c>
      <c r="AJ2954">
        <f t="shared" si="186"/>
        <v>244.5</v>
      </c>
      <c r="AK2954">
        <f>VLOOKUP(F2954,Kondition!$B$4:$AG$309,24,FALSE)*100</f>
        <v>35</v>
      </c>
      <c r="AL2954" t="e">
        <f t="shared" si="187"/>
        <v>#REF!</v>
      </c>
      <c r="AM2954">
        <v>19</v>
      </c>
    </row>
    <row r="2955" spans="1:39" x14ac:dyDescent="0.3">
      <c r="A2955" s="5">
        <v>10066847</v>
      </c>
      <c r="B2955" s="6">
        <v>5452000708960</v>
      </c>
      <c r="C2955" s="5" t="s">
        <v>2294</v>
      </c>
      <c r="D2955" s="5" t="s">
        <v>5127</v>
      </c>
      <c r="E2955" s="12">
        <v>274</v>
      </c>
      <c r="F2955" s="5" t="s">
        <v>52</v>
      </c>
      <c r="G2955" s="5">
        <v>2655019</v>
      </c>
      <c r="H2955" s="36" t="s">
        <v>2294</v>
      </c>
      <c r="I2955" s="5">
        <v>265</v>
      </c>
      <c r="J2955" s="5">
        <v>50</v>
      </c>
      <c r="K2955" s="5">
        <v>19</v>
      </c>
      <c r="L2955" s="5" t="s">
        <v>5118</v>
      </c>
      <c r="M2955" s="5">
        <v>110</v>
      </c>
      <c r="N2955" s="5"/>
      <c r="O2955" s="5" t="s">
        <v>25</v>
      </c>
      <c r="P2955" s="5"/>
      <c r="Q2955" s="5" t="s">
        <v>27</v>
      </c>
      <c r="R2955" s="5" t="s">
        <v>27</v>
      </c>
      <c r="S2955" s="5">
        <v>70</v>
      </c>
      <c r="T2955" s="5" t="s">
        <v>35</v>
      </c>
      <c r="U2955" s="5" t="s">
        <v>23</v>
      </c>
      <c r="V2955" s="5" t="s">
        <v>24</v>
      </c>
      <c r="W2955" s="12">
        <v>274</v>
      </c>
      <c r="X2955" s="7">
        <f t="shared" si="184"/>
        <v>0.35</v>
      </c>
      <c r="Y2955" s="5">
        <f t="shared" si="185"/>
        <v>178.1</v>
      </c>
      <c r="AI2955" t="e">
        <f>VLOOKUP(A2955,NP!$A:$B,2,FALSE)</f>
        <v>#N/A</v>
      </c>
      <c r="AJ2955">
        <f t="shared" si="186"/>
        <v>0</v>
      </c>
      <c r="AK2955">
        <f>VLOOKUP(F2955,Kondition!$B$4:$AG$31,21,FALSE)*100</f>
        <v>35</v>
      </c>
      <c r="AL2955" t="e">
        <f t="shared" si="187"/>
        <v>#REF!</v>
      </c>
      <c r="AM2955">
        <v>19</v>
      </c>
    </row>
    <row r="2956" spans="1:39" x14ac:dyDescent="0.3">
      <c r="A2956" s="5">
        <v>10066849</v>
      </c>
      <c r="B2956" s="6">
        <v>5452000701107</v>
      </c>
      <c r="C2956" s="5" t="s">
        <v>2294</v>
      </c>
      <c r="D2956" s="5" t="s">
        <v>5128</v>
      </c>
      <c r="E2956" s="12">
        <v>228.5</v>
      </c>
      <c r="F2956" s="5" t="s">
        <v>52</v>
      </c>
      <c r="G2956" s="5">
        <v>2155518</v>
      </c>
      <c r="H2956" s="36" t="s">
        <v>2294</v>
      </c>
      <c r="I2956" s="5">
        <v>215</v>
      </c>
      <c r="J2956" s="5">
        <v>55</v>
      </c>
      <c r="K2956" s="5">
        <v>18</v>
      </c>
      <c r="L2956" s="5" t="s">
        <v>5118</v>
      </c>
      <c r="M2956" s="5">
        <v>99</v>
      </c>
      <c r="N2956" s="5"/>
      <c r="O2956" s="5" t="s">
        <v>25</v>
      </c>
      <c r="P2956" s="5"/>
      <c r="Q2956" s="5" t="s">
        <v>21</v>
      </c>
      <c r="R2956" s="5" t="s">
        <v>27</v>
      </c>
      <c r="S2956" s="5">
        <v>69</v>
      </c>
      <c r="T2956" s="5" t="s">
        <v>35</v>
      </c>
      <c r="U2956" s="5" t="s">
        <v>23</v>
      </c>
      <c r="V2956" s="5" t="s">
        <v>24</v>
      </c>
      <c r="W2956" s="12">
        <v>228.5</v>
      </c>
      <c r="X2956" s="7">
        <f t="shared" si="184"/>
        <v>0.31</v>
      </c>
      <c r="Y2956" s="5">
        <f t="shared" si="185"/>
        <v>157.66499999999999</v>
      </c>
      <c r="AI2956" t="e">
        <f>VLOOKUP(A2956,NP!$A:$B,2,FALSE)</f>
        <v>#N/A</v>
      </c>
      <c r="AJ2956">
        <f t="shared" si="186"/>
        <v>0</v>
      </c>
      <c r="AK2956">
        <f>VLOOKUP(F2956,Kondition!$B$4:$AG$31,18,FALSE)*100</f>
        <v>31</v>
      </c>
      <c r="AL2956" t="e">
        <f t="shared" si="187"/>
        <v>#REF!</v>
      </c>
      <c r="AM2956">
        <v>17</v>
      </c>
    </row>
    <row r="2957" spans="1:39" x14ac:dyDescent="0.3">
      <c r="A2957" s="5">
        <v>10066853</v>
      </c>
      <c r="B2957" s="6">
        <v>5452000708953</v>
      </c>
      <c r="C2957" s="5" t="s">
        <v>2294</v>
      </c>
      <c r="D2957" s="5" t="s">
        <v>5129</v>
      </c>
      <c r="E2957" s="12">
        <v>349.5</v>
      </c>
      <c r="F2957" s="5" t="s">
        <v>52</v>
      </c>
      <c r="G2957" s="5">
        <v>2555520</v>
      </c>
      <c r="H2957" s="36" t="s">
        <v>2294</v>
      </c>
      <c r="I2957" s="5">
        <v>255</v>
      </c>
      <c r="J2957" s="5">
        <v>55</v>
      </c>
      <c r="K2957" s="5">
        <v>20</v>
      </c>
      <c r="L2957" s="5" t="s">
        <v>5118</v>
      </c>
      <c r="M2957" s="5">
        <v>110</v>
      </c>
      <c r="N2957" s="5"/>
      <c r="O2957" s="5" t="s">
        <v>25</v>
      </c>
      <c r="P2957" s="5"/>
      <c r="Q2957" s="5" t="s">
        <v>27</v>
      </c>
      <c r="R2957" s="5" t="s">
        <v>27</v>
      </c>
      <c r="S2957" s="5">
        <v>72</v>
      </c>
      <c r="T2957" s="5" t="s">
        <v>22</v>
      </c>
      <c r="U2957" s="5" t="s">
        <v>23</v>
      </c>
      <c r="V2957" s="5" t="s">
        <v>24</v>
      </c>
      <c r="W2957" s="12">
        <v>349.5</v>
      </c>
      <c r="X2957" s="7" t="str">
        <f t="shared" si="184"/>
        <v>NP</v>
      </c>
      <c r="Y2957" s="5">
        <f t="shared" si="185"/>
        <v>224</v>
      </c>
      <c r="AI2957">
        <f>VLOOKUP(A2957,NP!$A:$B,2,FALSE)</f>
        <v>224</v>
      </c>
      <c r="AJ2957">
        <f t="shared" si="186"/>
        <v>224</v>
      </c>
      <c r="AK2957">
        <f>VLOOKUP(F2957,Kondition!$B$4:$AG$309,24,FALSE)*100</f>
        <v>35</v>
      </c>
      <c r="AL2957" t="e">
        <f t="shared" si="187"/>
        <v>#REF!</v>
      </c>
      <c r="AM2957">
        <v>19</v>
      </c>
    </row>
    <row r="2958" spans="1:39" x14ac:dyDescent="0.3">
      <c r="A2958" s="5">
        <v>10066854</v>
      </c>
      <c r="B2958" s="6">
        <v>5452000708045</v>
      </c>
      <c r="C2958" s="5" t="s">
        <v>2294</v>
      </c>
      <c r="D2958" s="5" t="s">
        <v>5130</v>
      </c>
      <c r="E2958" s="12">
        <v>230</v>
      </c>
      <c r="F2958" s="5" t="s">
        <v>52</v>
      </c>
      <c r="G2958" s="5">
        <v>2356017</v>
      </c>
      <c r="H2958" s="36" t="s">
        <v>2294</v>
      </c>
      <c r="I2958" s="5">
        <v>235</v>
      </c>
      <c r="J2958" s="5">
        <v>60</v>
      </c>
      <c r="K2958" s="5">
        <v>17</v>
      </c>
      <c r="L2958" s="5" t="s">
        <v>5118</v>
      </c>
      <c r="M2958" s="5">
        <v>106</v>
      </c>
      <c r="N2958" s="5"/>
      <c r="O2958" s="5" t="s">
        <v>19</v>
      </c>
      <c r="P2958" s="5"/>
      <c r="Q2958" s="5" t="s">
        <v>21</v>
      </c>
      <c r="R2958" s="5" t="s">
        <v>27</v>
      </c>
      <c r="S2958" s="5">
        <v>69</v>
      </c>
      <c r="T2958" s="5" t="s">
        <v>35</v>
      </c>
      <c r="U2958" s="5" t="s">
        <v>23</v>
      </c>
      <c r="V2958" s="5" t="s">
        <v>24</v>
      </c>
      <c r="W2958" s="12">
        <v>230</v>
      </c>
      <c r="X2958" s="7">
        <f t="shared" si="184"/>
        <v>0.31</v>
      </c>
      <c r="Y2958" s="5">
        <f t="shared" si="185"/>
        <v>158.69999999999999</v>
      </c>
      <c r="AI2958" t="e">
        <f>VLOOKUP(A2958,NP!$A:$B,2,FALSE)</f>
        <v>#N/A</v>
      </c>
      <c r="AJ2958">
        <f t="shared" si="186"/>
        <v>0</v>
      </c>
      <c r="AK2958">
        <f>VLOOKUP(F2958,Kondition!$B$4:$AG$31,15,FALSE)*100</f>
        <v>31</v>
      </c>
      <c r="AL2958" t="e">
        <f t="shared" si="187"/>
        <v>#REF!</v>
      </c>
      <c r="AM2958">
        <v>17</v>
      </c>
    </row>
    <row r="2959" spans="1:39" x14ac:dyDescent="0.3">
      <c r="A2959" s="5">
        <v>10066870</v>
      </c>
      <c r="B2959" s="6">
        <v>5452000700919</v>
      </c>
      <c r="C2959" s="5" t="s">
        <v>2294</v>
      </c>
      <c r="D2959" s="5" t="s">
        <v>5131</v>
      </c>
      <c r="E2959" s="12">
        <v>205</v>
      </c>
      <c r="F2959" s="5" t="s">
        <v>52</v>
      </c>
      <c r="G2959" s="5">
        <v>2156017</v>
      </c>
      <c r="H2959" s="36" t="s">
        <v>2294</v>
      </c>
      <c r="I2959" s="5">
        <v>215</v>
      </c>
      <c r="J2959" s="5">
        <v>60</v>
      </c>
      <c r="K2959" s="5">
        <v>17</v>
      </c>
      <c r="L2959" s="5" t="s">
        <v>5118</v>
      </c>
      <c r="M2959" s="5">
        <v>100</v>
      </c>
      <c r="N2959" s="5"/>
      <c r="O2959" s="5" t="s">
        <v>25</v>
      </c>
      <c r="P2959" s="5"/>
      <c r="Q2959" s="5" t="s">
        <v>21</v>
      </c>
      <c r="R2959" s="5" t="s">
        <v>27</v>
      </c>
      <c r="S2959" s="5">
        <v>69</v>
      </c>
      <c r="T2959" s="5" t="s">
        <v>35</v>
      </c>
      <c r="U2959" s="5" t="s">
        <v>23</v>
      </c>
      <c r="V2959" s="5" t="s">
        <v>24</v>
      </c>
      <c r="W2959" s="12">
        <v>205</v>
      </c>
      <c r="X2959" s="7">
        <f t="shared" si="184"/>
        <v>0.31</v>
      </c>
      <c r="Y2959" s="5">
        <f t="shared" si="185"/>
        <v>141.44999999999999</v>
      </c>
      <c r="AI2959" t="e">
        <f>VLOOKUP(A2959,NP!$A:$B,2,FALSE)</f>
        <v>#N/A</v>
      </c>
      <c r="AJ2959">
        <f t="shared" si="186"/>
        <v>0</v>
      </c>
      <c r="AK2959">
        <f>VLOOKUP(F2959,Kondition!$B$4:$AG$31,15,FALSE)*100</f>
        <v>31</v>
      </c>
      <c r="AL2959" t="e">
        <f t="shared" si="187"/>
        <v>#REF!</v>
      </c>
      <c r="AM2959">
        <v>17</v>
      </c>
    </row>
    <row r="2960" spans="1:39" x14ac:dyDescent="0.3">
      <c r="A2960" s="5">
        <v>10066872</v>
      </c>
      <c r="B2960" s="6">
        <v>5452000708977</v>
      </c>
      <c r="C2960" s="5" t="s">
        <v>2294</v>
      </c>
      <c r="D2960" s="5" t="s">
        <v>5132</v>
      </c>
      <c r="E2960" s="12">
        <v>371</v>
      </c>
      <c r="F2960" s="5" t="s">
        <v>52</v>
      </c>
      <c r="G2960" s="5">
        <v>2655020</v>
      </c>
      <c r="H2960" s="36" t="s">
        <v>2294</v>
      </c>
      <c r="I2960" s="5">
        <v>265</v>
      </c>
      <c r="J2960" s="5">
        <v>50</v>
      </c>
      <c r="K2960" s="5">
        <v>20</v>
      </c>
      <c r="L2960" s="5" t="s">
        <v>5118</v>
      </c>
      <c r="M2960" s="5">
        <v>111</v>
      </c>
      <c r="N2960" s="5"/>
      <c r="O2960" s="5" t="s">
        <v>25</v>
      </c>
      <c r="P2960" s="5"/>
      <c r="Q2960" s="5" t="s">
        <v>27</v>
      </c>
      <c r="R2960" s="5" t="s">
        <v>27</v>
      </c>
      <c r="S2960" s="5">
        <v>71</v>
      </c>
      <c r="T2960" s="5" t="s">
        <v>22</v>
      </c>
      <c r="U2960" s="5" t="s">
        <v>23</v>
      </c>
      <c r="V2960" s="5" t="s">
        <v>24</v>
      </c>
      <c r="W2960" s="12">
        <v>371</v>
      </c>
      <c r="X2960" s="7" t="str">
        <f t="shared" si="184"/>
        <v>NP</v>
      </c>
      <c r="Y2960" s="5">
        <f t="shared" si="185"/>
        <v>235.5</v>
      </c>
      <c r="AI2960">
        <f>VLOOKUP(A2960,NP!$A:$B,2,FALSE)</f>
        <v>235.5</v>
      </c>
      <c r="AJ2960">
        <f t="shared" si="186"/>
        <v>235.5</v>
      </c>
      <c r="AK2960">
        <f>VLOOKUP(F2960,Kondition!$B$4:$AG$309,24,FALSE)*100</f>
        <v>35</v>
      </c>
      <c r="AL2960" t="e">
        <f t="shared" si="187"/>
        <v>#REF!</v>
      </c>
      <c r="AM2960">
        <v>19</v>
      </c>
    </row>
    <row r="2961" spans="1:39" x14ac:dyDescent="0.3">
      <c r="A2961" s="5">
        <v>10066876</v>
      </c>
      <c r="B2961" s="6">
        <v>5452000734921</v>
      </c>
      <c r="C2961" s="5" t="s">
        <v>2294</v>
      </c>
      <c r="D2961" s="5" t="s">
        <v>5133</v>
      </c>
      <c r="E2961" s="12">
        <v>349.5</v>
      </c>
      <c r="F2961" s="5" t="s">
        <v>52</v>
      </c>
      <c r="G2961" s="5">
        <v>2555020</v>
      </c>
      <c r="H2961" s="36" t="s">
        <v>2294</v>
      </c>
      <c r="I2961" s="5">
        <v>255</v>
      </c>
      <c r="J2961" s="5">
        <v>50</v>
      </c>
      <c r="K2961" s="5">
        <v>20</v>
      </c>
      <c r="L2961" s="5" t="s">
        <v>5118</v>
      </c>
      <c r="M2961" s="5">
        <v>109</v>
      </c>
      <c r="N2961" s="5"/>
      <c r="O2961" s="5" t="s">
        <v>25</v>
      </c>
      <c r="P2961" s="5"/>
      <c r="Q2961" s="5" t="s">
        <v>27</v>
      </c>
      <c r="R2961" s="5" t="s">
        <v>27</v>
      </c>
      <c r="S2961" s="5">
        <v>70</v>
      </c>
      <c r="T2961" s="5" t="s">
        <v>35</v>
      </c>
      <c r="U2961" s="5" t="s">
        <v>23</v>
      </c>
      <c r="V2961" s="5" t="s">
        <v>24</v>
      </c>
      <c r="W2961" s="12">
        <v>349.5</v>
      </c>
      <c r="X2961" s="7" t="str">
        <f t="shared" si="184"/>
        <v>NP</v>
      </c>
      <c r="Y2961" s="5">
        <f t="shared" si="185"/>
        <v>224</v>
      </c>
      <c r="AI2961">
        <f>VLOOKUP(A2961,NP!$A:$B,2,FALSE)</f>
        <v>224</v>
      </c>
      <c r="AJ2961">
        <f t="shared" si="186"/>
        <v>224</v>
      </c>
      <c r="AK2961">
        <f>VLOOKUP(F2961,Kondition!$B$4:$AG$309,24,FALSE)*100</f>
        <v>35</v>
      </c>
      <c r="AL2961" t="e">
        <f t="shared" si="187"/>
        <v>#REF!</v>
      </c>
      <c r="AM2961">
        <v>19</v>
      </c>
    </row>
    <row r="2962" spans="1:39" x14ac:dyDescent="0.3">
      <c r="A2962" s="5">
        <v>10066889</v>
      </c>
      <c r="B2962" s="6">
        <v>5452000708984</v>
      </c>
      <c r="C2962" s="5" t="s">
        <v>2294</v>
      </c>
      <c r="D2962" s="5" t="s">
        <v>5134</v>
      </c>
      <c r="E2962" s="12">
        <v>255.5</v>
      </c>
      <c r="F2962" s="5" t="s">
        <v>52</v>
      </c>
      <c r="G2962" s="5">
        <v>2656018</v>
      </c>
      <c r="H2962" s="36" t="s">
        <v>2294</v>
      </c>
      <c r="I2962" s="5">
        <v>265</v>
      </c>
      <c r="J2962" s="5">
        <v>60</v>
      </c>
      <c r="K2962" s="5">
        <v>18</v>
      </c>
      <c r="L2962" s="5" t="s">
        <v>5118</v>
      </c>
      <c r="M2962" s="5">
        <v>114</v>
      </c>
      <c r="N2962" s="5"/>
      <c r="O2962" s="5" t="s">
        <v>19</v>
      </c>
      <c r="P2962" s="5"/>
      <c r="Q2962" s="5" t="s">
        <v>27</v>
      </c>
      <c r="R2962" s="5" t="s">
        <v>27</v>
      </c>
      <c r="S2962" s="5">
        <v>71</v>
      </c>
      <c r="T2962" s="5" t="s">
        <v>22</v>
      </c>
      <c r="U2962" s="5" t="s">
        <v>23</v>
      </c>
      <c r="V2962" s="5" t="s">
        <v>24</v>
      </c>
      <c r="W2962" s="12">
        <v>255.5</v>
      </c>
      <c r="X2962" s="7" t="str">
        <f t="shared" si="184"/>
        <v>NP</v>
      </c>
      <c r="Y2962" s="5">
        <f t="shared" si="185"/>
        <v>173</v>
      </c>
      <c r="AI2962">
        <f>VLOOKUP(A2962,NP!$A:$B,2,FALSE)</f>
        <v>173</v>
      </c>
      <c r="AJ2962">
        <f t="shared" si="186"/>
        <v>173</v>
      </c>
      <c r="AK2962">
        <f>VLOOKUP(F2962,Kondition!$B$4:$AG$31,18,FALSE)*100</f>
        <v>31</v>
      </c>
      <c r="AL2962" t="e">
        <f t="shared" si="187"/>
        <v>#REF!</v>
      </c>
      <c r="AM2962">
        <v>17</v>
      </c>
    </row>
    <row r="2963" spans="1:39" x14ac:dyDescent="0.3">
      <c r="A2963" s="5">
        <v>10066893</v>
      </c>
      <c r="B2963" s="6">
        <v>5452000734907</v>
      </c>
      <c r="C2963" s="5" t="s">
        <v>2294</v>
      </c>
      <c r="D2963" s="5" t="s">
        <v>5135</v>
      </c>
      <c r="E2963" s="12">
        <v>269.5</v>
      </c>
      <c r="F2963" s="5" t="s">
        <v>52</v>
      </c>
      <c r="G2963" s="5">
        <v>2255519</v>
      </c>
      <c r="H2963" s="36" t="s">
        <v>2294</v>
      </c>
      <c r="I2963" s="5">
        <v>225</v>
      </c>
      <c r="J2963" s="5">
        <v>55</v>
      </c>
      <c r="K2963" s="5">
        <v>19</v>
      </c>
      <c r="L2963" s="5" t="s">
        <v>5118</v>
      </c>
      <c r="M2963" s="5">
        <v>99</v>
      </c>
      <c r="N2963" s="5"/>
      <c r="O2963" s="5" t="s">
        <v>25</v>
      </c>
      <c r="P2963" s="5"/>
      <c r="Q2963" s="5" t="s">
        <v>21</v>
      </c>
      <c r="R2963" s="5" t="s">
        <v>27</v>
      </c>
      <c r="S2963" s="5">
        <v>69</v>
      </c>
      <c r="T2963" s="5" t="s">
        <v>35</v>
      </c>
      <c r="U2963" s="5" t="s">
        <v>23</v>
      </c>
      <c r="V2963" s="5" t="s">
        <v>24</v>
      </c>
      <c r="W2963" s="12">
        <v>269.5</v>
      </c>
      <c r="X2963" s="7">
        <f t="shared" si="184"/>
        <v>0.35</v>
      </c>
      <c r="Y2963" s="5">
        <f t="shared" si="185"/>
        <v>175.17500000000001</v>
      </c>
      <c r="AI2963" t="e">
        <f>VLOOKUP(A2963,NP!$A:$B,2,FALSE)</f>
        <v>#N/A</v>
      </c>
      <c r="AJ2963">
        <f t="shared" si="186"/>
        <v>0</v>
      </c>
      <c r="AK2963">
        <f>VLOOKUP(F2963,Kondition!$B$4:$AG$31,21,FALSE)*100</f>
        <v>35</v>
      </c>
      <c r="AL2963" t="e">
        <f t="shared" si="187"/>
        <v>#REF!</v>
      </c>
      <c r="AM2963">
        <v>19</v>
      </c>
    </row>
    <row r="2964" spans="1:39" x14ac:dyDescent="0.3">
      <c r="A2964" s="5">
        <v>10066959</v>
      </c>
      <c r="B2964" s="6">
        <v>5452000709257</v>
      </c>
      <c r="C2964" s="5" t="s">
        <v>2294</v>
      </c>
      <c r="D2964" s="5" t="s">
        <v>5136</v>
      </c>
      <c r="E2964" s="12">
        <v>285.5</v>
      </c>
      <c r="F2964" s="5" t="s">
        <v>52</v>
      </c>
      <c r="G2964" s="5">
        <v>2355019</v>
      </c>
      <c r="H2964" s="36" t="s">
        <v>2294</v>
      </c>
      <c r="I2964" s="5">
        <v>235</v>
      </c>
      <c r="J2964" s="5">
        <v>50</v>
      </c>
      <c r="K2964" s="5">
        <v>19</v>
      </c>
      <c r="L2964" s="5" t="s">
        <v>5137</v>
      </c>
      <c r="M2964" s="5">
        <v>99</v>
      </c>
      <c r="N2964" s="5"/>
      <c r="O2964" s="5" t="s">
        <v>25</v>
      </c>
      <c r="P2964" s="5"/>
      <c r="Q2964" s="5" t="s">
        <v>21</v>
      </c>
      <c r="R2964" s="5" t="s">
        <v>21</v>
      </c>
      <c r="S2964" s="5">
        <v>70</v>
      </c>
      <c r="T2964" s="5" t="s">
        <v>22</v>
      </c>
      <c r="U2964" s="5" t="s">
        <v>23</v>
      </c>
      <c r="V2964" s="5" t="s">
        <v>24</v>
      </c>
      <c r="W2964" s="12">
        <v>285.5</v>
      </c>
      <c r="X2964" s="7">
        <f t="shared" si="184"/>
        <v>0.35</v>
      </c>
      <c r="Y2964" s="5">
        <f t="shared" si="185"/>
        <v>185.57500000000002</v>
      </c>
      <c r="AI2964" t="e">
        <f>VLOOKUP(A2964,NP!$A:$B,2,FALSE)</f>
        <v>#N/A</v>
      </c>
      <c r="AJ2964">
        <f t="shared" si="186"/>
        <v>0</v>
      </c>
      <c r="AK2964">
        <f>VLOOKUP(F2964,Kondition!$B$4:$AG$31,21,FALSE)*100</f>
        <v>35</v>
      </c>
      <c r="AL2964" t="e">
        <f t="shared" si="187"/>
        <v>#REF!</v>
      </c>
      <c r="AM2964">
        <v>19</v>
      </c>
    </row>
    <row r="2965" spans="1:39" x14ac:dyDescent="0.3">
      <c r="A2965" s="5">
        <v>10066960</v>
      </c>
      <c r="B2965" s="6">
        <v>5452000801470</v>
      </c>
      <c r="C2965" s="5" t="s">
        <v>2294</v>
      </c>
      <c r="D2965" s="5" t="s">
        <v>5138</v>
      </c>
      <c r="E2965" s="12">
        <v>392.5</v>
      </c>
      <c r="F2965" s="5" t="s">
        <v>52</v>
      </c>
      <c r="G2965" s="5">
        <v>2754521</v>
      </c>
      <c r="H2965" s="36" t="s">
        <v>2294</v>
      </c>
      <c r="I2965" s="5">
        <v>275</v>
      </c>
      <c r="J2965" s="5">
        <v>45</v>
      </c>
      <c r="K2965" s="5">
        <v>21</v>
      </c>
      <c r="L2965" s="5" t="s">
        <v>5137</v>
      </c>
      <c r="M2965" s="5">
        <v>110</v>
      </c>
      <c r="N2965" s="5"/>
      <c r="O2965" s="5" t="s">
        <v>25</v>
      </c>
      <c r="P2965" s="5"/>
      <c r="Q2965" s="5" t="s">
        <v>21</v>
      </c>
      <c r="R2965" s="5" t="s">
        <v>27</v>
      </c>
      <c r="S2965" s="5">
        <v>70</v>
      </c>
      <c r="T2965" s="5" t="s">
        <v>35</v>
      </c>
      <c r="U2965" s="5" t="s">
        <v>23</v>
      </c>
      <c r="V2965" s="5" t="s">
        <v>24</v>
      </c>
      <c r="W2965" s="12">
        <v>392.5</v>
      </c>
      <c r="X2965" s="7" t="str">
        <f t="shared" si="184"/>
        <v>NP</v>
      </c>
      <c r="Y2965" s="5">
        <f t="shared" si="185"/>
        <v>247</v>
      </c>
      <c r="AI2965">
        <f>VLOOKUP(A2965,NP!$A:$B,2,FALSE)</f>
        <v>247</v>
      </c>
      <c r="AJ2965">
        <f t="shared" si="186"/>
        <v>247</v>
      </c>
      <c r="AK2965">
        <f>VLOOKUP(F2965,Kondition!$B$4:$AG$31,27,FALSE)*100</f>
        <v>35</v>
      </c>
      <c r="AL2965" t="e">
        <f t="shared" si="187"/>
        <v>#REF!</v>
      </c>
      <c r="AM2965">
        <v>19</v>
      </c>
    </row>
    <row r="2966" spans="1:39" x14ac:dyDescent="0.3">
      <c r="A2966" s="5">
        <v>10067149</v>
      </c>
      <c r="B2966" s="6">
        <v>5452000804648</v>
      </c>
      <c r="C2966" s="5" t="s">
        <v>2294</v>
      </c>
      <c r="D2966" s="5" t="s">
        <v>5139</v>
      </c>
      <c r="E2966" s="12">
        <v>253</v>
      </c>
      <c r="F2966" s="5" t="s">
        <v>52</v>
      </c>
      <c r="G2966" s="5">
        <v>2355519</v>
      </c>
      <c r="H2966" s="36" t="s">
        <v>2294</v>
      </c>
      <c r="I2966" s="5">
        <v>235</v>
      </c>
      <c r="J2966" s="5">
        <v>55</v>
      </c>
      <c r="K2966" s="5">
        <v>19</v>
      </c>
      <c r="L2966" s="5" t="s">
        <v>5118</v>
      </c>
      <c r="M2966" s="5">
        <v>105</v>
      </c>
      <c r="N2966" s="5"/>
      <c r="O2966" s="5" t="s">
        <v>25</v>
      </c>
      <c r="P2966" s="5"/>
      <c r="Q2966" s="5" t="s">
        <v>21</v>
      </c>
      <c r="R2966" s="5" t="s">
        <v>27</v>
      </c>
      <c r="S2966" s="5">
        <v>69</v>
      </c>
      <c r="T2966" s="5" t="s">
        <v>35</v>
      </c>
      <c r="U2966" s="5" t="s">
        <v>23</v>
      </c>
      <c r="V2966" s="5" t="s">
        <v>24</v>
      </c>
      <c r="W2966" s="12">
        <v>253</v>
      </c>
      <c r="X2966" s="7">
        <f t="shared" si="184"/>
        <v>0.35</v>
      </c>
      <c r="Y2966" s="5">
        <f t="shared" si="185"/>
        <v>164.45000000000002</v>
      </c>
      <c r="AI2966" t="e">
        <f>VLOOKUP(A2966,NP!$A:$B,2,FALSE)</f>
        <v>#N/A</v>
      </c>
      <c r="AJ2966">
        <f t="shared" si="186"/>
        <v>0</v>
      </c>
      <c r="AK2966">
        <f>VLOOKUP(F2966,Kondition!$B$4:$AG$31,21,FALSE)*100</f>
        <v>35</v>
      </c>
      <c r="AL2966" t="e">
        <f t="shared" si="187"/>
        <v>#REF!</v>
      </c>
      <c r="AM2966">
        <v>19</v>
      </c>
    </row>
    <row r="2967" spans="1:39" x14ac:dyDescent="0.3">
      <c r="A2967" s="5">
        <v>10067170</v>
      </c>
      <c r="B2967" s="6">
        <v>5452000701572</v>
      </c>
      <c r="C2967" s="5" t="s">
        <v>2294</v>
      </c>
      <c r="D2967" s="5" t="s">
        <v>5140</v>
      </c>
      <c r="E2967" s="12">
        <v>239.5</v>
      </c>
      <c r="F2967" s="5" t="s">
        <v>52</v>
      </c>
      <c r="G2967" s="5">
        <v>2355518</v>
      </c>
      <c r="H2967" s="36" t="s">
        <v>2294</v>
      </c>
      <c r="I2967" s="5">
        <v>235</v>
      </c>
      <c r="J2967" s="5">
        <v>55</v>
      </c>
      <c r="K2967" s="5">
        <v>18</v>
      </c>
      <c r="L2967" s="5" t="s">
        <v>5118</v>
      </c>
      <c r="M2967" s="5">
        <v>104</v>
      </c>
      <c r="N2967" s="5"/>
      <c r="O2967" s="5" t="s">
        <v>19</v>
      </c>
      <c r="P2967" s="5"/>
      <c r="Q2967" s="5" t="s">
        <v>21</v>
      </c>
      <c r="R2967" s="5" t="s">
        <v>27</v>
      </c>
      <c r="S2967" s="5">
        <v>69</v>
      </c>
      <c r="T2967" s="5" t="s">
        <v>35</v>
      </c>
      <c r="U2967" s="5" t="s">
        <v>23</v>
      </c>
      <c r="V2967" s="5" t="s">
        <v>24</v>
      </c>
      <c r="W2967" s="12">
        <v>239.5</v>
      </c>
      <c r="X2967" s="7" t="str">
        <f t="shared" si="184"/>
        <v>NP</v>
      </c>
      <c r="Y2967" s="5">
        <f t="shared" si="185"/>
        <v>164.5</v>
      </c>
      <c r="AI2967">
        <f>VLOOKUP(A2967,NP!$A:$B,2,FALSE)</f>
        <v>164.5</v>
      </c>
      <c r="AJ2967">
        <f t="shared" si="186"/>
        <v>164.5</v>
      </c>
      <c r="AK2967">
        <f>VLOOKUP(F2967,Kondition!$B$4:$AG$31,18,FALSE)*100</f>
        <v>31</v>
      </c>
      <c r="AL2967" t="e">
        <f t="shared" si="187"/>
        <v>#REF!</v>
      </c>
      <c r="AM2967">
        <v>17</v>
      </c>
    </row>
    <row r="2968" spans="1:39" x14ac:dyDescent="0.3">
      <c r="A2968" s="5">
        <v>10067178</v>
      </c>
      <c r="B2968" s="6">
        <v>5452000814081</v>
      </c>
      <c r="C2968" s="5" t="s">
        <v>2294</v>
      </c>
      <c r="D2968" s="5" t="s">
        <v>5141</v>
      </c>
      <c r="E2968" s="12">
        <v>371</v>
      </c>
      <c r="F2968" s="5" t="s">
        <v>52</v>
      </c>
      <c r="G2968" s="5">
        <v>2854520</v>
      </c>
      <c r="H2968" s="36" t="s">
        <v>2294</v>
      </c>
      <c r="I2968" s="5">
        <v>285</v>
      </c>
      <c r="J2968" s="5">
        <v>45</v>
      </c>
      <c r="K2968" s="5">
        <v>20</v>
      </c>
      <c r="L2968" s="5" t="s">
        <v>803</v>
      </c>
      <c r="M2968" s="5">
        <v>112</v>
      </c>
      <c r="N2968" s="5"/>
      <c r="O2968" s="5" t="s">
        <v>25</v>
      </c>
      <c r="P2968" s="5"/>
      <c r="Q2968" s="5" t="s">
        <v>26</v>
      </c>
      <c r="R2968" s="5" t="s">
        <v>21</v>
      </c>
      <c r="S2968" s="5">
        <v>70</v>
      </c>
      <c r="T2968" s="5" t="s">
        <v>35</v>
      </c>
      <c r="U2968" s="5" t="s">
        <v>23</v>
      </c>
      <c r="V2968" s="5" t="s">
        <v>24</v>
      </c>
      <c r="W2968" s="12">
        <v>371</v>
      </c>
      <c r="X2968" s="7" t="str">
        <f t="shared" si="184"/>
        <v>NP</v>
      </c>
      <c r="Y2968" s="5">
        <f t="shared" si="185"/>
        <v>235.5</v>
      </c>
      <c r="AI2968">
        <f>VLOOKUP(A2968,NP!$A:$B,2,FALSE)</f>
        <v>235.5</v>
      </c>
      <c r="AJ2968">
        <f t="shared" si="186"/>
        <v>235.5</v>
      </c>
      <c r="AK2968">
        <f>VLOOKUP(F2968,Kondition!$B$4:$AG$309,24,FALSE)*100</f>
        <v>35</v>
      </c>
      <c r="AL2968" t="e">
        <f t="shared" si="187"/>
        <v>#REF!</v>
      </c>
      <c r="AM2968">
        <v>19</v>
      </c>
    </row>
    <row r="2969" spans="1:39" x14ac:dyDescent="0.3">
      <c r="A2969" s="5">
        <v>10067185</v>
      </c>
      <c r="B2969" s="6">
        <v>5452000701558</v>
      </c>
      <c r="C2969" s="5" t="s">
        <v>2294</v>
      </c>
      <c r="D2969" s="5" t="s">
        <v>5142</v>
      </c>
      <c r="E2969" s="12">
        <v>161</v>
      </c>
      <c r="F2969" s="5" t="s">
        <v>52</v>
      </c>
      <c r="G2969" s="5">
        <v>2157016</v>
      </c>
      <c r="H2969" s="36" t="s">
        <v>2294</v>
      </c>
      <c r="I2969" s="5">
        <v>215</v>
      </c>
      <c r="J2969" s="5">
        <v>70</v>
      </c>
      <c r="K2969" s="5">
        <v>16</v>
      </c>
      <c r="L2969" s="5" t="s">
        <v>5118</v>
      </c>
      <c r="M2969" s="5">
        <v>104</v>
      </c>
      <c r="N2969" s="5"/>
      <c r="O2969" s="5" t="s">
        <v>19</v>
      </c>
      <c r="P2969" s="5"/>
      <c r="Q2969" s="5" t="s">
        <v>21</v>
      </c>
      <c r="R2969" s="5" t="s">
        <v>21</v>
      </c>
      <c r="S2969" s="5">
        <v>71</v>
      </c>
      <c r="T2969" s="5" t="s">
        <v>22</v>
      </c>
      <c r="U2969" s="5" t="s">
        <v>23</v>
      </c>
      <c r="V2969" s="5" t="s">
        <v>24</v>
      </c>
      <c r="W2969" s="12">
        <v>161</v>
      </c>
      <c r="X2969" s="7">
        <f t="shared" si="184"/>
        <v>0.31</v>
      </c>
      <c r="Y2969" s="5">
        <f t="shared" si="185"/>
        <v>111.08999999999999</v>
      </c>
      <c r="AI2969" t="e">
        <f>VLOOKUP(A2969,NP!$A:$B,2,FALSE)</f>
        <v>#N/A</v>
      </c>
      <c r="AJ2969">
        <f t="shared" si="186"/>
        <v>0</v>
      </c>
      <c r="AK2969">
        <f>VLOOKUP(F2969,Kondition!$B$4:$AG$31,12,FALSE)*100</f>
        <v>31</v>
      </c>
      <c r="AL2969" t="e">
        <f t="shared" si="187"/>
        <v>#REF!</v>
      </c>
      <c r="AM2969">
        <v>16</v>
      </c>
    </row>
    <row r="2970" spans="1:39" x14ac:dyDescent="0.3">
      <c r="A2970" s="5">
        <v>10067188</v>
      </c>
      <c r="B2970" s="6">
        <v>5452000718266</v>
      </c>
      <c r="C2970" s="5" t="s">
        <v>2294</v>
      </c>
      <c r="D2970" s="5" t="s">
        <v>5143</v>
      </c>
      <c r="E2970" s="12">
        <v>292</v>
      </c>
      <c r="F2970" s="5" t="s">
        <v>52</v>
      </c>
      <c r="G2970" s="5">
        <v>2555519</v>
      </c>
      <c r="H2970" s="36" t="s">
        <v>2294</v>
      </c>
      <c r="I2970" s="5">
        <v>255</v>
      </c>
      <c r="J2970" s="5">
        <v>55</v>
      </c>
      <c r="K2970" s="5">
        <v>19</v>
      </c>
      <c r="L2970" s="5" t="s">
        <v>5108</v>
      </c>
      <c r="M2970" s="5">
        <v>111</v>
      </c>
      <c r="N2970" s="5"/>
      <c r="O2970" s="5" t="s">
        <v>19</v>
      </c>
      <c r="P2970" s="5"/>
      <c r="Q2970" s="5" t="s">
        <v>27</v>
      </c>
      <c r="R2970" s="5" t="s">
        <v>27</v>
      </c>
      <c r="S2970" s="5">
        <v>71</v>
      </c>
      <c r="T2970" s="5" t="s">
        <v>22</v>
      </c>
      <c r="U2970" s="5" t="s">
        <v>23</v>
      </c>
      <c r="V2970" s="5" t="s">
        <v>24</v>
      </c>
      <c r="W2970" s="12">
        <v>292</v>
      </c>
      <c r="X2970" s="7">
        <f t="shared" si="184"/>
        <v>0.35</v>
      </c>
      <c r="Y2970" s="5">
        <f t="shared" si="185"/>
        <v>189.8</v>
      </c>
      <c r="AI2970" t="e">
        <f>VLOOKUP(A2970,NP!$A:$B,2,FALSE)</f>
        <v>#N/A</v>
      </c>
      <c r="AJ2970">
        <f t="shared" si="186"/>
        <v>0</v>
      </c>
      <c r="AK2970">
        <f>VLOOKUP(F2970,Kondition!$B$4:$AG$31,21,FALSE)*100</f>
        <v>35</v>
      </c>
      <c r="AL2970" t="e">
        <f t="shared" si="187"/>
        <v>#REF!</v>
      </c>
      <c r="AM2970">
        <v>19</v>
      </c>
    </row>
    <row r="2971" spans="1:39" x14ac:dyDescent="0.3">
      <c r="A2971" s="5">
        <v>10067244</v>
      </c>
      <c r="B2971" s="6">
        <v>5452000818911</v>
      </c>
      <c r="C2971" s="5" t="s">
        <v>2294</v>
      </c>
      <c r="D2971" s="5" t="s">
        <v>5144</v>
      </c>
      <c r="E2971" s="12">
        <v>314</v>
      </c>
      <c r="F2971" s="5" t="s">
        <v>52</v>
      </c>
      <c r="G2971" s="5">
        <v>2555519</v>
      </c>
      <c r="H2971" s="36" t="s">
        <v>2294</v>
      </c>
      <c r="I2971" s="5">
        <v>255</v>
      </c>
      <c r="J2971" s="5">
        <v>55</v>
      </c>
      <c r="K2971" s="5">
        <v>19</v>
      </c>
      <c r="L2971" s="5" t="s">
        <v>5118</v>
      </c>
      <c r="M2971" s="5">
        <v>111</v>
      </c>
      <c r="N2971" s="5"/>
      <c r="O2971" s="5" t="s">
        <v>25</v>
      </c>
      <c r="P2971" s="5"/>
      <c r="Q2971" s="5" t="s">
        <v>21</v>
      </c>
      <c r="R2971" s="5" t="s">
        <v>27</v>
      </c>
      <c r="S2971" s="5">
        <v>69</v>
      </c>
      <c r="T2971" s="5" t="s">
        <v>35</v>
      </c>
      <c r="U2971" s="5" t="s">
        <v>23</v>
      </c>
      <c r="V2971" s="5" t="s">
        <v>24</v>
      </c>
      <c r="W2971" s="12">
        <v>314</v>
      </c>
      <c r="X2971" s="7">
        <f t="shared" si="184"/>
        <v>0.35</v>
      </c>
      <c r="Y2971" s="5">
        <f t="shared" si="185"/>
        <v>204.1</v>
      </c>
      <c r="AI2971" t="e">
        <f>VLOOKUP(A2971,NP!$A:$B,2,FALSE)</f>
        <v>#N/A</v>
      </c>
      <c r="AJ2971">
        <f t="shared" si="186"/>
        <v>0</v>
      </c>
      <c r="AK2971">
        <f>VLOOKUP(F2971,Kondition!$B$4:$AG$31,21,FALSE)*100</f>
        <v>35</v>
      </c>
      <c r="AL2971" t="e">
        <f t="shared" si="187"/>
        <v>#REF!</v>
      </c>
      <c r="AM2971">
        <v>19</v>
      </c>
    </row>
    <row r="2972" spans="1:39" x14ac:dyDescent="0.3">
      <c r="A2972" s="5">
        <v>10067691</v>
      </c>
      <c r="B2972" s="6">
        <v>4038526028068</v>
      </c>
      <c r="C2972" s="5" t="s">
        <v>2294</v>
      </c>
      <c r="D2972" s="5" t="s">
        <v>5145</v>
      </c>
      <c r="E2972" s="12">
        <v>204.5</v>
      </c>
      <c r="F2972" s="5" t="s">
        <v>52</v>
      </c>
      <c r="G2972" s="5">
        <v>2156517</v>
      </c>
      <c r="H2972" s="36" t="s">
        <v>2294</v>
      </c>
      <c r="I2972" s="5">
        <v>215</v>
      </c>
      <c r="J2972" s="5">
        <v>65</v>
      </c>
      <c r="K2972" s="5">
        <v>17</v>
      </c>
      <c r="L2972" s="5" t="s">
        <v>5118</v>
      </c>
      <c r="M2972" s="5">
        <v>99</v>
      </c>
      <c r="N2972" s="5"/>
      <c r="O2972" s="5" t="s">
        <v>25</v>
      </c>
      <c r="P2972" s="5"/>
      <c r="Q2972" s="5" t="s">
        <v>21</v>
      </c>
      <c r="R2972" s="5" t="s">
        <v>21</v>
      </c>
      <c r="S2972" s="5">
        <v>71</v>
      </c>
      <c r="T2972" s="5" t="s">
        <v>22</v>
      </c>
      <c r="U2972" s="5" t="s">
        <v>23</v>
      </c>
      <c r="V2972" s="5" t="s">
        <v>24</v>
      </c>
      <c r="W2972" s="12">
        <v>204.5</v>
      </c>
      <c r="X2972" s="7">
        <f t="shared" si="184"/>
        <v>0.31</v>
      </c>
      <c r="Y2972" s="5">
        <f t="shared" si="185"/>
        <v>141.10499999999999</v>
      </c>
      <c r="AI2972" t="e">
        <f>VLOOKUP(A2972,NP!$A:$B,2,FALSE)</f>
        <v>#N/A</v>
      </c>
      <c r="AJ2972">
        <f t="shared" si="186"/>
        <v>0</v>
      </c>
      <c r="AK2972">
        <f>VLOOKUP(F2972,Kondition!$B$4:$AG$31,15,FALSE)*100</f>
        <v>31</v>
      </c>
      <c r="AL2972" t="e">
        <f t="shared" si="187"/>
        <v>#REF!</v>
      </c>
      <c r="AM2972">
        <v>17</v>
      </c>
    </row>
    <row r="2973" spans="1:39" x14ac:dyDescent="0.3">
      <c r="A2973" s="5">
        <v>10067702</v>
      </c>
      <c r="B2973" s="6">
        <v>5452000732071</v>
      </c>
      <c r="C2973" s="5" t="s">
        <v>2294</v>
      </c>
      <c r="D2973" s="5" t="s">
        <v>5146</v>
      </c>
      <c r="E2973" s="12">
        <v>346.5</v>
      </c>
      <c r="F2973" s="5" t="s">
        <v>52</v>
      </c>
      <c r="G2973" s="5">
        <v>2755020</v>
      </c>
      <c r="H2973" s="36" t="s">
        <v>2294</v>
      </c>
      <c r="I2973" s="5">
        <v>275</v>
      </c>
      <c r="J2973" s="5">
        <v>50</v>
      </c>
      <c r="K2973" s="5">
        <v>20</v>
      </c>
      <c r="L2973" s="5" t="s">
        <v>5118</v>
      </c>
      <c r="M2973" s="5">
        <v>113</v>
      </c>
      <c r="N2973" s="5"/>
      <c r="O2973" s="5" t="s">
        <v>25</v>
      </c>
      <c r="P2973" s="5"/>
      <c r="Q2973" s="5" t="s">
        <v>27</v>
      </c>
      <c r="R2973" s="5" t="s">
        <v>21</v>
      </c>
      <c r="S2973" s="5">
        <v>71</v>
      </c>
      <c r="T2973" s="5" t="s">
        <v>22</v>
      </c>
      <c r="U2973" s="5" t="s">
        <v>23</v>
      </c>
      <c r="V2973" s="5" t="s">
        <v>24</v>
      </c>
      <c r="W2973" s="12">
        <v>346.5</v>
      </c>
      <c r="X2973" s="7" t="str">
        <f t="shared" si="184"/>
        <v>NP</v>
      </c>
      <c r="Y2973" s="5">
        <f t="shared" si="185"/>
        <v>222.5</v>
      </c>
      <c r="AI2973">
        <f>VLOOKUP(A2973,NP!$A:$B,2,FALSE)</f>
        <v>222.5</v>
      </c>
      <c r="AJ2973">
        <f t="shared" si="186"/>
        <v>222.5</v>
      </c>
      <c r="AK2973">
        <f>VLOOKUP(F2973,Kondition!$B$4:$AG$309,24,FALSE)*100</f>
        <v>35</v>
      </c>
      <c r="AL2973" t="e">
        <f t="shared" si="187"/>
        <v>#REF!</v>
      </c>
      <c r="AM2973">
        <v>19</v>
      </c>
    </row>
    <row r="2974" spans="1:39" x14ac:dyDescent="0.3">
      <c r="A2974" s="5">
        <v>10067732</v>
      </c>
      <c r="B2974" s="6">
        <v>5452000831842</v>
      </c>
      <c r="C2974" s="5" t="s">
        <v>2294</v>
      </c>
      <c r="D2974" s="5" t="s">
        <v>5147</v>
      </c>
      <c r="E2974" s="12">
        <v>330.5</v>
      </c>
      <c r="F2974" s="5" t="s">
        <v>52</v>
      </c>
      <c r="G2974" s="5">
        <v>2556019</v>
      </c>
      <c r="H2974" s="36" t="s">
        <v>2294</v>
      </c>
      <c r="I2974" s="5">
        <v>255</v>
      </c>
      <c r="J2974" s="5">
        <v>60</v>
      </c>
      <c r="K2974" s="5">
        <v>19</v>
      </c>
      <c r="L2974" s="5" t="s">
        <v>5118</v>
      </c>
      <c r="M2974" s="5">
        <v>113</v>
      </c>
      <c r="N2974" s="5"/>
      <c r="O2974" s="5" t="s">
        <v>25</v>
      </c>
      <c r="P2974" s="5"/>
      <c r="Q2974" s="5" t="s">
        <v>27</v>
      </c>
      <c r="R2974" s="5" t="s">
        <v>21</v>
      </c>
      <c r="S2974" s="5">
        <v>73</v>
      </c>
      <c r="T2974" s="5" t="s">
        <v>22</v>
      </c>
      <c r="U2974" s="5" t="s">
        <v>23</v>
      </c>
      <c r="V2974" s="5" t="s">
        <v>24</v>
      </c>
      <c r="W2974" s="12">
        <v>330.5</v>
      </c>
      <c r="X2974" s="7" t="str">
        <f t="shared" si="184"/>
        <v>NP</v>
      </c>
      <c r="Y2974" s="5">
        <f t="shared" si="185"/>
        <v>213.5</v>
      </c>
      <c r="AI2974">
        <f>VLOOKUP(A2974,NP!$A:$B,2,FALSE)</f>
        <v>213.5</v>
      </c>
      <c r="AJ2974">
        <f t="shared" si="186"/>
        <v>213.5</v>
      </c>
      <c r="AK2974">
        <f>VLOOKUP(F2974,Kondition!$B$4:$AG$31,21,FALSE)*100</f>
        <v>35</v>
      </c>
      <c r="AL2974" t="e">
        <f t="shared" si="187"/>
        <v>#REF!</v>
      </c>
      <c r="AM2974">
        <v>19</v>
      </c>
    </row>
    <row r="2975" spans="1:39" x14ac:dyDescent="0.3">
      <c r="A2975" s="5">
        <v>10067868</v>
      </c>
      <c r="B2975" s="6">
        <v>5452000831859</v>
      </c>
      <c r="C2975" s="5" t="s">
        <v>2294</v>
      </c>
      <c r="D2975" s="5" t="s">
        <v>5148</v>
      </c>
      <c r="E2975" s="12">
        <v>323</v>
      </c>
      <c r="F2975" s="5" t="s">
        <v>52</v>
      </c>
      <c r="G2975" s="5">
        <v>2653522</v>
      </c>
      <c r="H2975" s="36" t="s">
        <v>2294</v>
      </c>
      <c r="I2975" s="5">
        <v>265</v>
      </c>
      <c r="J2975" s="5">
        <v>35</v>
      </c>
      <c r="K2975" s="5">
        <v>22</v>
      </c>
      <c r="L2975" s="5" t="s">
        <v>5118</v>
      </c>
      <c r="M2975" s="5">
        <v>102</v>
      </c>
      <c r="N2975" s="5"/>
      <c r="O2975" s="5" t="s">
        <v>25</v>
      </c>
      <c r="P2975" s="5"/>
      <c r="Q2975" s="5" t="s">
        <v>21</v>
      </c>
      <c r="R2975" s="5" t="s">
        <v>21</v>
      </c>
      <c r="S2975" s="5">
        <v>73</v>
      </c>
      <c r="T2975" s="5" t="s">
        <v>22</v>
      </c>
      <c r="U2975" s="5" t="s">
        <v>23</v>
      </c>
      <c r="V2975" s="5" t="s">
        <v>24</v>
      </c>
      <c r="W2975" s="12">
        <v>323</v>
      </c>
      <c r="X2975" s="7" t="str">
        <f t="shared" si="184"/>
        <v>NP</v>
      </c>
      <c r="Y2975" s="5">
        <f t="shared" si="185"/>
        <v>209.5</v>
      </c>
      <c r="AI2975">
        <f>VLOOKUP(A2975,NP!$A:$B,2,FALSE)</f>
        <v>209.5</v>
      </c>
      <c r="AJ2975">
        <f t="shared" si="186"/>
        <v>209.5</v>
      </c>
      <c r="AK2975">
        <f>VLOOKUP(F2975,Kondition!$B$4:$AG$31,30,FALSE)*100</f>
        <v>35</v>
      </c>
      <c r="AL2975" t="e">
        <f t="shared" si="187"/>
        <v>#REF!</v>
      </c>
      <c r="AM2975">
        <v>19</v>
      </c>
    </row>
    <row r="2976" spans="1:39" x14ac:dyDescent="0.3">
      <c r="A2976" s="5">
        <v>10067995</v>
      </c>
      <c r="B2976" s="6">
        <v>4038526032041</v>
      </c>
      <c r="C2976" s="5" t="s">
        <v>2294</v>
      </c>
      <c r="D2976" s="5" t="s">
        <v>5149</v>
      </c>
      <c r="E2976" s="12">
        <v>182.5</v>
      </c>
      <c r="F2976" s="5" t="s">
        <v>52</v>
      </c>
      <c r="G2976" s="5">
        <v>2357016</v>
      </c>
      <c r="H2976" s="36" t="s">
        <v>2294</v>
      </c>
      <c r="I2976" s="5">
        <v>235</v>
      </c>
      <c r="J2976" s="5">
        <v>70</v>
      </c>
      <c r="K2976" s="5">
        <v>16</v>
      </c>
      <c r="L2976" s="5" t="s">
        <v>5084</v>
      </c>
      <c r="M2976" s="5">
        <v>106</v>
      </c>
      <c r="N2976" s="5"/>
      <c r="O2976" s="5" t="s">
        <v>33</v>
      </c>
      <c r="P2976" s="5"/>
      <c r="Q2976" s="5" t="s">
        <v>20</v>
      </c>
      <c r="R2976" s="5" t="s">
        <v>27</v>
      </c>
      <c r="S2976" s="5">
        <v>72</v>
      </c>
      <c r="T2976" s="5" t="s">
        <v>22</v>
      </c>
      <c r="U2976" s="5" t="s">
        <v>23</v>
      </c>
      <c r="V2976" s="5" t="s">
        <v>24</v>
      </c>
      <c r="W2976" s="12">
        <v>182.5</v>
      </c>
      <c r="X2976" s="7">
        <f t="shared" si="184"/>
        <v>0.31</v>
      </c>
      <c r="Y2976" s="5">
        <f t="shared" si="185"/>
        <v>125.925</v>
      </c>
      <c r="AI2976" t="e">
        <f>VLOOKUP(A2976,NP!$A:$B,2,FALSE)</f>
        <v>#N/A</v>
      </c>
      <c r="AJ2976">
        <f t="shared" si="186"/>
        <v>0</v>
      </c>
      <c r="AK2976">
        <f>VLOOKUP(F2976,Kondition!$B$4:$AG$31,12,FALSE)*100</f>
        <v>31</v>
      </c>
      <c r="AL2976" t="e">
        <f t="shared" si="187"/>
        <v>#REF!</v>
      </c>
      <c r="AM2976">
        <v>16</v>
      </c>
    </row>
    <row r="2977" spans="1:39" x14ac:dyDescent="0.3">
      <c r="A2977" s="5">
        <v>10067998</v>
      </c>
      <c r="B2977" s="6">
        <v>5452000831873</v>
      </c>
      <c r="C2977" s="5" t="s">
        <v>2294</v>
      </c>
      <c r="D2977" s="5" t="s">
        <v>5150</v>
      </c>
      <c r="E2977" s="12">
        <v>390</v>
      </c>
      <c r="F2977" s="5" t="s">
        <v>52</v>
      </c>
      <c r="G2977" s="5">
        <v>2853522</v>
      </c>
      <c r="H2977" s="36" t="s">
        <v>2294</v>
      </c>
      <c r="I2977" s="5">
        <v>285</v>
      </c>
      <c r="J2977" s="5">
        <v>35</v>
      </c>
      <c r="K2977" s="5">
        <v>22</v>
      </c>
      <c r="L2977" s="5" t="s">
        <v>5118</v>
      </c>
      <c r="M2977" s="5">
        <v>106</v>
      </c>
      <c r="N2977" s="5"/>
      <c r="O2977" s="5" t="s">
        <v>25</v>
      </c>
      <c r="P2977" s="5"/>
      <c r="Q2977" s="5" t="s">
        <v>26</v>
      </c>
      <c r="R2977" s="5" t="s">
        <v>21</v>
      </c>
      <c r="S2977" s="5">
        <v>73</v>
      </c>
      <c r="T2977" s="5" t="s">
        <v>22</v>
      </c>
      <c r="U2977" s="5" t="s">
        <v>23</v>
      </c>
      <c r="V2977" s="5" t="s">
        <v>24</v>
      </c>
      <c r="W2977" s="12">
        <v>390</v>
      </c>
      <c r="X2977" s="7" t="str">
        <f t="shared" si="184"/>
        <v>NP</v>
      </c>
      <c r="Y2977" s="5">
        <f t="shared" si="185"/>
        <v>246</v>
      </c>
      <c r="AI2977">
        <f>VLOOKUP(A2977,NP!$A:$B,2,FALSE)</f>
        <v>246</v>
      </c>
      <c r="AJ2977">
        <f t="shared" si="186"/>
        <v>246</v>
      </c>
      <c r="AK2977">
        <f>VLOOKUP(F2977,Kondition!$B$4:$AG$31,30,FALSE)*100</f>
        <v>35</v>
      </c>
      <c r="AL2977" t="e">
        <f t="shared" si="187"/>
        <v>#REF!</v>
      </c>
      <c r="AM2977">
        <v>19</v>
      </c>
    </row>
    <row r="2978" spans="1:39" x14ac:dyDescent="0.3">
      <c r="A2978" s="5">
        <v>10067999</v>
      </c>
      <c r="B2978" s="6">
        <v>5452000831835</v>
      </c>
      <c r="C2978" s="5" t="s">
        <v>2294</v>
      </c>
      <c r="D2978" s="5" t="s">
        <v>5151</v>
      </c>
      <c r="E2978" s="12">
        <v>218.5</v>
      </c>
      <c r="F2978" s="5" t="s">
        <v>52</v>
      </c>
      <c r="G2978" s="5">
        <v>2455019</v>
      </c>
      <c r="H2978" s="36" t="s">
        <v>2294</v>
      </c>
      <c r="I2978" s="5">
        <v>245</v>
      </c>
      <c r="J2978" s="5">
        <v>50</v>
      </c>
      <c r="K2978" s="5">
        <v>19</v>
      </c>
      <c r="L2978" s="5" t="s">
        <v>5118</v>
      </c>
      <c r="M2978" s="5">
        <v>105</v>
      </c>
      <c r="N2978" s="5"/>
      <c r="O2978" s="5" t="s">
        <v>25</v>
      </c>
      <c r="P2978" s="5"/>
      <c r="Q2978" s="5" t="s">
        <v>21</v>
      </c>
      <c r="R2978" s="5" t="s">
        <v>27</v>
      </c>
      <c r="S2978" s="5">
        <v>72</v>
      </c>
      <c r="T2978" s="5" t="s">
        <v>22</v>
      </c>
      <c r="U2978" s="5" t="s">
        <v>23</v>
      </c>
      <c r="V2978" s="5" t="s">
        <v>24</v>
      </c>
      <c r="W2978" s="12">
        <v>218.5</v>
      </c>
      <c r="X2978" s="7">
        <f t="shared" si="184"/>
        <v>0.35</v>
      </c>
      <c r="Y2978" s="5">
        <f t="shared" si="185"/>
        <v>142.02500000000001</v>
      </c>
      <c r="AI2978" t="e">
        <f>VLOOKUP(A2978,NP!$A:$B,2,FALSE)</f>
        <v>#N/A</v>
      </c>
      <c r="AJ2978">
        <f t="shared" si="186"/>
        <v>0</v>
      </c>
      <c r="AK2978">
        <f>VLOOKUP(F2978,Kondition!$B$4:$AG$31,21,FALSE)*100</f>
        <v>35</v>
      </c>
      <c r="AL2978" t="e">
        <f t="shared" si="187"/>
        <v>#REF!</v>
      </c>
      <c r="AM2978">
        <v>19</v>
      </c>
    </row>
    <row r="2979" spans="1:39" x14ac:dyDescent="0.3">
      <c r="A2979" s="5">
        <v>10068081</v>
      </c>
      <c r="B2979" s="6">
        <v>5452000831828</v>
      </c>
      <c r="C2979" s="5" t="s">
        <v>2294</v>
      </c>
      <c r="D2979" s="5" t="s">
        <v>5152</v>
      </c>
      <c r="E2979" s="12">
        <v>408</v>
      </c>
      <c r="F2979" s="5" t="s">
        <v>52</v>
      </c>
      <c r="G2979" s="5">
        <v>2454521</v>
      </c>
      <c r="H2979" s="36" t="s">
        <v>2294</v>
      </c>
      <c r="I2979" s="5">
        <v>245</v>
      </c>
      <c r="J2979" s="5">
        <v>45</v>
      </c>
      <c r="K2979" s="5">
        <v>21</v>
      </c>
      <c r="L2979" s="5" t="s">
        <v>5153</v>
      </c>
      <c r="M2979" s="5">
        <v>104</v>
      </c>
      <c r="N2979" s="5"/>
      <c r="O2979" s="5" t="s">
        <v>25</v>
      </c>
      <c r="P2979" s="5"/>
      <c r="Q2979" s="5"/>
      <c r="R2979" s="5"/>
      <c r="S2979" s="5"/>
      <c r="T2979" s="5"/>
      <c r="U2979" s="5"/>
      <c r="V2979" s="5"/>
      <c r="W2979" s="12">
        <v>408</v>
      </c>
      <c r="X2979" s="7" t="str">
        <f t="shared" si="184"/>
        <v>NP</v>
      </c>
      <c r="Y2979" s="5">
        <f t="shared" si="185"/>
        <v>255.5</v>
      </c>
      <c r="AI2979">
        <f>VLOOKUP(A2979,NP!$A:$B,2,FALSE)</f>
        <v>255.5</v>
      </c>
      <c r="AJ2979">
        <f t="shared" si="186"/>
        <v>255.5</v>
      </c>
      <c r="AK2979">
        <f>VLOOKUP(F2979,Kondition!$B$4:$AG$31,27,FALSE)*100</f>
        <v>35</v>
      </c>
      <c r="AL2979" t="e">
        <f t="shared" si="187"/>
        <v>#REF!</v>
      </c>
      <c r="AM2979">
        <v>19</v>
      </c>
    </row>
    <row r="2980" spans="1:39" x14ac:dyDescent="0.3">
      <c r="A2980" s="5">
        <v>10068276</v>
      </c>
      <c r="B2980" s="6">
        <v>4038526054043</v>
      </c>
      <c r="C2980" s="5" t="s">
        <v>2294</v>
      </c>
      <c r="D2980" s="5" t="s">
        <v>5154</v>
      </c>
      <c r="E2980" s="12">
        <v>298</v>
      </c>
      <c r="F2980" s="5" t="s">
        <v>52</v>
      </c>
      <c r="G2980" s="5">
        <v>2455020</v>
      </c>
      <c r="H2980" s="36" t="s">
        <v>2294</v>
      </c>
      <c r="I2980" s="5">
        <v>245</v>
      </c>
      <c r="J2980" s="5">
        <v>50</v>
      </c>
      <c r="K2980" s="5">
        <v>20</v>
      </c>
      <c r="L2980" s="5" t="s">
        <v>5108</v>
      </c>
      <c r="M2980" s="5">
        <v>105</v>
      </c>
      <c r="N2980" s="5"/>
      <c r="O2980" s="5" t="s">
        <v>25</v>
      </c>
      <c r="P2980" s="5"/>
      <c r="Q2980" s="5"/>
      <c r="R2980" s="5"/>
      <c r="S2980" s="5"/>
      <c r="T2980" s="5"/>
      <c r="U2980" s="5"/>
      <c r="V2980" s="5"/>
      <c r="W2980" s="12">
        <v>298</v>
      </c>
      <c r="X2980" s="7">
        <f t="shared" si="184"/>
        <v>0.35</v>
      </c>
      <c r="Y2980" s="5">
        <f t="shared" si="185"/>
        <v>193.70000000000002</v>
      </c>
      <c r="AI2980" t="e">
        <f>VLOOKUP(A2980,NP!$A:$B,2,FALSE)</f>
        <v>#N/A</v>
      </c>
      <c r="AJ2980">
        <f t="shared" si="186"/>
        <v>0</v>
      </c>
      <c r="AK2980">
        <f>VLOOKUP(F2980,Kondition!$B$4:$AG$309,24,FALSE)*100</f>
        <v>35</v>
      </c>
      <c r="AL2980" t="e">
        <f t="shared" si="187"/>
        <v>#REF!</v>
      </c>
      <c r="AM2980">
        <v>19</v>
      </c>
    </row>
    <row r="2981" spans="1:39" x14ac:dyDescent="0.3">
      <c r="A2981" s="5">
        <v>11012393</v>
      </c>
      <c r="B2981" s="6">
        <v>4019238009934</v>
      </c>
      <c r="C2981" s="5" t="s">
        <v>2294</v>
      </c>
      <c r="D2981" s="5" t="s">
        <v>5955</v>
      </c>
      <c r="E2981" s="12">
        <v>222</v>
      </c>
      <c r="F2981" s="5" t="s">
        <v>18</v>
      </c>
      <c r="G2981" s="5">
        <v>2456517</v>
      </c>
      <c r="H2981" s="36" t="s">
        <v>2294</v>
      </c>
      <c r="I2981" s="5">
        <v>245</v>
      </c>
      <c r="J2981" s="5">
        <v>65</v>
      </c>
      <c r="K2981" s="5">
        <v>17</v>
      </c>
      <c r="L2981" s="5" t="s">
        <v>202</v>
      </c>
      <c r="M2981" s="5">
        <v>107</v>
      </c>
      <c r="N2981" s="5"/>
      <c r="O2981" s="5" t="s">
        <v>19</v>
      </c>
      <c r="P2981" s="5"/>
      <c r="Q2981" s="5" t="s">
        <v>21</v>
      </c>
      <c r="R2981" s="5" t="s">
        <v>27</v>
      </c>
      <c r="S2981" s="5">
        <v>72</v>
      </c>
      <c r="T2981" s="5" t="s">
        <v>22</v>
      </c>
      <c r="U2981" s="5" t="s">
        <v>23</v>
      </c>
      <c r="V2981" s="5" t="s">
        <v>24</v>
      </c>
      <c r="W2981" s="12">
        <v>222</v>
      </c>
      <c r="X2981" s="7" t="str">
        <f t="shared" si="184"/>
        <v>NP</v>
      </c>
      <c r="Y2981" s="5">
        <f t="shared" si="185"/>
        <v>170.5</v>
      </c>
      <c r="AI2981">
        <f>VLOOKUP(A2981,NP!$A:$B,2,FALSE)</f>
        <v>170.5</v>
      </c>
      <c r="AJ2981">
        <f t="shared" si="186"/>
        <v>170.5</v>
      </c>
      <c r="AK2981">
        <f>VLOOKUP(F2981,Kondition!$B$4:$AG$31,15,FALSE)*100</f>
        <v>23</v>
      </c>
      <c r="AL2981" t="e">
        <f t="shared" si="187"/>
        <v>#REF!</v>
      </c>
      <c r="AM2981">
        <v>17</v>
      </c>
    </row>
    <row r="2982" spans="1:39" x14ac:dyDescent="0.3">
      <c r="A2982" s="5">
        <v>10068285</v>
      </c>
      <c r="B2982" s="6">
        <v>4038526064882</v>
      </c>
      <c r="C2982" s="5" t="s">
        <v>2294</v>
      </c>
      <c r="D2982" s="5" t="s">
        <v>5155</v>
      </c>
      <c r="E2982" s="12">
        <v>337</v>
      </c>
      <c r="F2982" s="5" t="s">
        <v>52</v>
      </c>
      <c r="G2982" s="5">
        <v>2455020</v>
      </c>
      <c r="H2982" s="36" t="s">
        <v>2294</v>
      </c>
      <c r="I2982" s="5">
        <v>245</v>
      </c>
      <c r="J2982" s="5">
        <v>50</v>
      </c>
      <c r="K2982" s="5">
        <v>20</v>
      </c>
      <c r="L2982" s="5" t="s">
        <v>5156</v>
      </c>
      <c r="M2982" s="5">
        <v>105</v>
      </c>
      <c r="N2982" s="5"/>
      <c r="O2982" s="5" t="s">
        <v>33</v>
      </c>
      <c r="P2982" s="5"/>
      <c r="Q2982" s="5"/>
      <c r="R2982" s="5"/>
      <c r="S2982" s="5"/>
      <c r="T2982" s="5"/>
      <c r="U2982" s="5"/>
      <c r="V2982" s="5"/>
      <c r="W2982" s="12">
        <v>337</v>
      </c>
      <c r="X2982" s="7" t="str">
        <f t="shared" ref="X2982:X3045" si="188">IF(AJ2982&gt;0,"NP",AK2982/100)</f>
        <v>NP</v>
      </c>
      <c r="Y2982" s="5">
        <f t="shared" ref="Y2982:Y3045" si="189">IF(AJ2982&gt;0,AI2982,E2982*(100%-X2982))</f>
        <v>217</v>
      </c>
      <c r="AI2982">
        <f>VLOOKUP(A2982,NP!$A:$B,2,FALSE)</f>
        <v>217</v>
      </c>
      <c r="AJ2982">
        <f t="shared" ref="AJ2982:AJ3045" si="190">_xlfn.IFNA(AI2982,0)</f>
        <v>217</v>
      </c>
      <c r="AK2982">
        <f>VLOOKUP(F2982,Kondition!$B$4:$AG$309,24,FALSE)*100</f>
        <v>35</v>
      </c>
      <c r="AL2982" t="e">
        <f t="shared" ref="AL2982:AL3045" si="191">$AI$1&amp;F2982&amp;K2982</f>
        <v>#REF!</v>
      </c>
      <c r="AM2982">
        <v>19</v>
      </c>
    </row>
    <row r="2983" spans="1:39" x14ac:dyDescent="0.3">
      <c r="A2983" s="5">
        <v>10068297</v>
      </c>
      <c r="B2983" s="6">
        <v>4038526039637</v>
      </c>
      <c r="C2983" s="5" t="s">
        <v>2294</v>
      </c>
      <c r="D2983" s="5" t="s">
        <v>5157</v>
      </c>
      <c r="E2983" s="12">
        <v>301</v>
      </c>
      <c r="F2983" s="5" t="s">
        <v>52</v>
      </c>
      <c r="G2983" s="5">
        <v>2655019</v>
      </c>
      <c r="H2983" s="36" t="s">
        <v>2294</v>
      </c>
      <c r="I2983" s="5">
        <v>265</v>
      </c>
      <c r="J2983" s="5">
        <v>50</v>
      </c>
      <c r="K2983" s="5">
        <v>19</v>
      </c>
      <c r="L2983" s="5" t="s">
        <v>5108</v>
      </c>
      <c r="M2983" s="5">
        <v>110</v>
      </c>
      <c r="N2983" s="5"/>
      <c r="O2983" s="5" t="s">
        <v>25</v>
      </c>
      <c r="P2983" s="5"/>
      <c r="Q2983" s="5"/>
      <c r="R2983" s="5"/>
      <c r="S2983" s="5"/>
      <c r="T2983" s="5"/>
      <c r="U2983" s="5"/>
      <c r="V2983" s="5"/>
      <c r="W2983" s="12">
        <v>301</v>
      </c>
      <c r="X2983" s="7">
        <f t="shared" si="188"/>
        <v>0.35</v>
      </c>
      <c r="Y2983" s="5">
        <f t="shared" si="189"/>
        <v>195.65</v>
      </c>
      <c r="AI2983" t="e">
        <f>VLOOKUP(A2983,NP!$A:$B,2,FALSE)</f>
        <v>#N/A</v>
      </c>
      <c r="AJ2983">
        <f t="shared" si="190"/>
        <v>0</v>
      </c>
      <c r="AK2983">
        <f>VLOOKUP(F2983,Kondition!$B$4:$AG$31,21,FALSE)*100</f>
        <v>35</v>
      </c>
      <c r="AL2983" t="e">
        <f t="shared" si="191"/>
        <v>#REF!</v>
      </c>
      <c r="AM2983">
        <v>19</v>
      </c>
    </row>
    <row r="2984" spans="1:39" x14ac:dyDescent="0.3">
      <c r="A2984" s="5">
        <v>10390582</v>
      </c>
      <c r="B2984" s="6">
        <v>8808563308883</v>
      </c>
      <c r="C2984" s="5" t="s">
        <v>76</v>
      </c>
      <c r="D2984" s="5" t="s">
        <v>2990</v>
      </c>
      <c r="E2984" s="12">
        <v>92</v>
      </c>
      <c r="F2984" s="5" t="s">
        <v>69</v>
      </c>
      <c r="G2984" s="5">
        <v>2055015</v>
      </c>
      <c r="H2984" s="36" t="s">
        <v>76</v>
      </c>
      <c r="I2984" s="5">
        <v>205</v>
      </c>
      <c r="J2984" s="5">
        <v>50</v>
      </c>
      <c r="K2984" s="5">
        <v>15</v>
      </c>
      <c r="L2984" s="5" t="s">
        <v>2989</v>
      </c>
      <c r="M2984" s="5">
        <v>86</v>
      </c>
      <c r="N2984" s="5"/>
      <c r="O2984" s="5" t="s">
        <v>19</v>
      </c>
      <c r="P2984" s="5"/>
      <c r="Q2984" s="5" t="s">
        <v>26</v>
      </c>
      <c r="R2984" s="5" t="s">
        <v>21</v>
      </c>
      <c r="S2984" s="5">
        <v>72</v>
      </c>
      <c r="T2984" s="5" t="s">
        <v>22</v>
      </c>
      <c r="U2984" s="5" t="s">
        <v>23</v>
      </c>
      <c r="V2984" s="5" t="s">
        <v>24</v>
      </c>
      <c r="W2984" s="12">
        <v>92</v>
      </c>
      <c r="X2984" s="7">
        <f t="shared" si="188"/>
        <v>0.23</v>
      </c>
      <c r="Y2984" s="5">
        <f t="shared" si="189"/>
        <v>70.84</v>
      </c>
      <c r="AI2984" t="e">
        <f>VLOOKUP(A2984,NP!$A:$B,2,FALSE)</f>
        <v>#N/A</v>
      </c>
      <c r="AJ2984">
        <f t="shared" si="190"/>
        <v>0</v>
      </c>
      <c r="AK2984">
        <f>VLOOKUP(F2984,Kondition!$B$4:$AG$31,9,FALSE)*100</f>
        <v>23</v>
      </c>
      <c r="AL2984" t="e">
        <f t="shared" si="191"/>
        <v>#REF!</v>
      </c>
      <c r="AM2984">
        <v>16</v>
      </c>
    </row>
    <row r="2985" spans="1:39" x14ac:dyDescent="0.3">
      <c r="A2985" s="5">
        <v>10390672</v>
      </c>
      <c r="B2985" s="6">
        <v>8808563301969</v>
      </c>
      <c r="C2985" s="5" t="s">
        <v>76</v>
      </c>
      <c r="D2985" s="5" t="s">
        <v>2992</v>
      </c>
      <c r="E2985" s="12">
        <v>76</v>
      </c>
      <c r="F2985" s="5" t="s">
        <v>69</v>
      </c>
      <c r="G2985" s="5">
        <v>1956014</v>
      </c>
      <c r="H2985" s="36" t="s">
        <v>76</v>
      </c>
      <c r="I2985" s="5">
        <v>195</v>
      </c>
      <c r="J2985" s="5">
        <v>60</v>
      </c>
      <c r="K2985" s="5">
        <v>14</v>
      </c>
      <c r="L2985" s="5" t="s">
        <v>2991</v>
      </c>
      <c r="M2985" s="5">
        <v>86</v>
      </c>
      <c r="N2985" s="5"/>
      <c r="O2985" s="5" t="s">
        <v>33</v>
      </c>
      <c r="P2985" s="5"/>
      <c r="Q2985" s="5" t="s">
        <v>21</v>
      </c>
      <c r="R2985" s="5" t="s">
        <v>21</v>
      </c>
      <c r="S2985" s="5">
        <v>72</v>
      </c>
      <c r="T2985" s="5" t="s">
        <v>22</v>
      </c>
      <c r="U2985" s="5" t="s">
        <v>23</v>
      </c>
      <c r="V2985" s="5" t="s">
        <v>24</v>
      </c>
      <c r="W2985" s="12">
        <v>76</v>
      </c>
      <c r="X2985" s="7">
        <f t="shared" si="188"/>
        <v>0.23</v>
      </c>
      <c r="Y2985" s="5">
        <f t="shared" si="189"/>
        <v>58.52</v>
      </c>
      <c r="AI2985" t="e">
        <f>VLOOKUP(A2985,NP!$A:$B,2,FALSE)</f>
        <v>#N/A</v>
      </c>
      <c r="AJ2985">
        <f t="shared" si="190"/>
        <v>0</v>
      </c>
      <c r="AK2985">
        <f>VLOOKUP(F2985,Kondition!$B$4:$AG$31,6,FALSE)*100</f>
        <v>23</v>
      </c>
      <c r="AL2985" t="e">
        <f t="shared" si="191"/>
        <v>#REF!</v>
      </c>
      <c r="AM2985">
        <v>16</v>
      </c>
    </row>
    <row r="2986" spans="1:39" x14ac:dyDescent="0.3">
      <c r="A2986" s="5">
        <v>10390681</v>
      </c>
      <c r="B2986" s="6">
        <v>8808563297071</v>
      </c>
      <c r="C2986" s="5" t="s">
        <v>76</v>
      </c>
      <c r="D2986" s="5" t="s">
        <v>2993</v>
      </c>
      <c r="E2986" s="12">
        <v>95</v>
      </c>
      <c r="F2986" s="5" t="s">
        <v>69</v>
      </c>
      <c r="G2986" s="5">
        <v>2056515</v>
      </c>
      <c r="H2986" s="36" t="s">
        <v>76</v>
      </c>
      <c r="I2986" s="5">
        <v>205</v>
      </c>
      <c r="J2986" s="5">
        <v>65</v>
      </c>
      <c r="K2986" s="5">
        <v>15</v>
      </c>
      <c r="L2986" s="5" t="s">
        <v>2991</v>
      </c>
      <c r="M2986" s="5">
        <v>99</v>
      </c>
      <c r="N2986" s="5"/>
      <c r="O2986" s="5" t="s">
        <v>33</v>
      </c>
      <c r="P2986" s="5"/>
      <c r="Q2986" s="5" t="s">
        <v>21</v>
      </c>
      <c r="R2986" s="5" t="s">
        <v>21</v>
      </c>
      <c r="S2986" s="5">
        <v>72</v>
      </c>
      <c r="T2986" s="5" t="s">
        <v>22</v>
      </c>
      <c r="U2986" s="5" t="s">
        <v>23</v>
      </c>
      <c r="V2986" s="5" t="s">
        <v>24</v>
      </c>
      <c r="W2986" s="12">
        <v>95</v>
      </c>
      <c r="X2986" s="7">
        <f t="shared" si="188"/>
        <v>0.23</v>
      </c>
      <c r="Y2986" s="5">
        <f t="shared" si="189"/>
        <v>73.150000000000006</v>
      </c>
      <c r="AI2986" t="e">
        <f>VLOOKUP(A2986,NP!$A:$B,2,FALSE)</f>
        <v>#N/A</v>
      </c>
      <c r="AJ2986">
        <f t="shared" si="190"/>
        <v>0</v>
      </c>
      <c r="AK2986">
        <f>VLOOKUP(F2986,Kondition!$B$4:$AG$31,9,FALSE)*100</f>
        <v>23</v>
      </c>
      <c r="AL2986" t="e">
        <f t="shared" si="191"/>
        <v>#REF!</v>
      </c>
      <c r="AM2986">
        <v>16</v>
      </c>
    </row>
    <row r="2987" spans="1:39" x14ac:dyDescent="0.3">
      <c r="A2987" s="5">
        <v>10390691</v>
      </c>
      <c r="B2987" s="6">
        <v>8808563301976</v>
      </c>
      <c r="C2987" s="5" t="s">
        <v>76</v>
      </c>
      <c r="D2987" s="5" t="s">
        <v>2994</v>
      </c>
      <c r="E2987" s="12">
        <v>82</v>
      </c>
      <c r="F2987" s="5" t="s">
        <v>69</v>
      </c>
      <c r="G2987" s="5">
        <v>1956514</v>
      </c>
      <c r="H2987" s="36" t="s">
        <v>76</v>
      </c>
      <c r="I2987" s="5">
        <v>195</v>
      </c>
      <c r="J2987" s="5">
        <v>65</v>
      </c>
      <c r="K2987" s="5">
        <v>14</v>
      </c>
      <c r="L2987" s="5" t="s">
        <v>2991</v>
      </c>
      <c r="M2987" s="5">
        <v>89</v>
      </c>
      <c r="N2987" s="5"/>
      <c r="O2987" s="5" t="s">
        <v>33</v>
      </c>
      <c r="P2987" s="5"/>
      <c r="Q2987" s="5" t="s">
        <v>21</v>
      </c>
      <c r="R2987" s="5" t="s">
        <v>21</v>
      </c>
      <c r="S2987" s="5">
        <v>72</v>
      </c>
      <c r="T2987" s="5" t="s">
        <v>22</v>
      </c>
      <c r="U2987" s="5" t="s">
        <v>23</v>
      </c>
      <c r="V2987" s="5" t="s">
        <v>24</v>
      </c>
      <c r="W2987" s="12">
        <v>82</v>
      </c>
      <c r="X2987" s="7">
        <f t="shared" si="188"/>
        <v>0.23</v>
      </c>
      <c r="Y2987" s="5">
        <f t="shared" si="189"/>
        <v>63.14</v>
      </c>
      <c r="AI2987" t="e">
        <f>VLOOKUP(A2987,NP!$A:$B,2,FALSE)</f>
        <v>#N/A</v>
      </c>
      <c r="AJ2987">
        <f t="shared" si="190"/>
        <v>0</v>
      </c>
      <c r="AK2987">
        <f>VLOOKUP(F2987,Kondition!$B$4:$AG$31,6,FALSE)*100</f>
        <v>23</v>
      </c>
      <c r="AL2987" t="e">
        <f t="shared" si="191"/>
        <v>#REF!</v>
      </c>
      <c r="AM2987">
        <v>16</v>
      </c>
    </row>
    <row r="2988" spans="1:39" x14ac:dyDescent="0.3">
      <c r="A2988" s="5">
        <v>10390697</v>
      </c>
      <c r="B2988" s="6">
        <v>8808563297033</v>
      </c>
      <c r="C2988" s="5" t="s">
        <v>76</v>
      </c>
      <c r="D2988" s="5" t="s">
        <v>2997</v>
      </c>
      <c r="E2988" s="12">
        <v>62</v>
      </c>
      <c r="F2988" s="5" t="s">
        <v>69</v>
      </c>
      <c r="G2988" s="5">
        <v>1756513</v>
      </c>
      <c r="H2988" s="36" t="s">
        <v>76</v>
      </c>
      <c r="I2988" s="5">
        <v>175</v>
      </c>
      <c r="J2988" s="5">
        <v>65</v>
      </c>
      <c r="K2988" s="5">
        <v>13</v>
      </c>
      <c r="L2988" s="5" t="s">
        <v>2991</v>
      </c>
      <c r="M2988" s="5">
        <v>80</v>
      </c>
      <c r="N2988" s="5"/>
      <c r="O2988" s="5" t="s">
        <v>33</v>
      </c>
      <c r="P2988" s="5"/>
      <c r="Q2988" s="5" t="s">
        <v>26</v>
      </c>
      <c r="R2988" s="5" t="s">
        <v>21</v>
      </c>
      <c r="S2988" s="5">
        <v>71</v>
      </c>
      <c r="T2988" s="5" t="s">
        <v>22</v>
      </c>
      <c r="U2988" s="5" t="s">
        <v>23</v>
      </c>
      <c r="V2988" s="5" t="s">
        <v>24</v>
      </c>
      <c r="W2988" s="12">
        <v>62</v>
      </c>
      <c r="X2988" s="7">
        <f t="shared" si="188"/>
        <v>0.23</v>
      </c>
      <c r="Y2988" s="5">
        <f t="shared" si="189"/>
        <v>47.74</v>
      </c>
      <c r="AI2988" t="e">
        <f>VLOOKUP(A2988,NP!$A:$B,2,FALSE)</f>
        <v>#N/A</v>
      </c>
      <c r="AJ2988">
        <f t="shared" si="190"/>
        <v>0</v>
      </c>
      <c r="AK2988">
        <f>VLOOKUP(F2988,Kondition!$B$4:$AG$31,3,FALSE)*100</f>
        <v>23</v>
      </c>
      <c r="AL2988" t="e">
        <f t="shared" si="191"/>
        <v>#REF!</v>
      </c>
      <c r="AM2988">
        <v>16</v>
      </c>
    </row>
    <row r="2989" spans="1:39" x14ac:dyDescent="0.3">
      <c r="A2989" s="5">
        <v>10390698</v>
      </c>
      <c r="B2989" s="6">
        <v>8808563297118</v>
      </c>
      <c r="C2989" s="5" t="s">
        <v>76</v>
      </c>
      <c r="D2989" s="5" t="s">
        <v>2998</v>
      </c>
      <c r="E2989" s="12">
        <v>57</v>
      </c>
      <c r="F2989" s="5" t="s">
        <v>69</v>
      </c>
      <c r="G2989" s="5">
        <v>1656513</v>
      </c>
      <c r="H2989" s="36" t="s">
        <v>76</v>
      </c>
      <c r="I2989" s="5">
        <v>165</v>
      </c>
      <c r="J2989" s="5">
        <v>65</v>
      </c>
      <c r="K2989" s="5">
        <v>13</v>
      </c>
      <c r="L2989" s="5" t="s">
        <v>2991</v>
      </c>
      <c r="M2989" s="5">
        <v>77</v>
      </c>
      <c r="N2989" s="5"/>
      <c r="O2989" s="5" t="s">
        <v>33</v>
      </c>
      <c r="P2989" s="5"/>
      <c r="Q2989" s="5" t="s">
        <v>26</v>
      </c>
      <c r="R2989" s="5" t="s">
        <v>21</v>
      </c>
      <c r="S2989" s="5">
        <v>71</v>
      </c>
      <c r="T2989" s="5" t="s">
        <v>22</v>
      </c>
      <c r="U2989" s="5" t="s">
        <v>23</v>
      </c>
      <c r="V2989" s="5" t="s">
        <v>24</v>
      </c>
      <c r="W2989" s="12">
        <v>57</v>
      </c>
      <c r="X2989" s="7">
        <f t="shared" si="188"/>
        <v>0.23</v>
      </c>
      <c r="Y2989" s="5">
        <f t="shared" si="189"/>
        <v>43.89</v>
      </c>
      <c r="AI2989" t="e">
        <f>VLOOKUP(A2989,NP!$A:$B,2,FALSE)</f>
        <v>#N/A</v>
      </c>
      <c r="AJ2989">
        <f t="shared" si="190"/>
        <v>0</v>
      </c>
      <c r="AK2989">
        <f>VLOOKUP(F2989,Kondition!$B$4:$AG$31,3,FALSE)*100</f>
        <v>23</v>
      </c>
      <c r="AL2989" t="e">
        <f t="shared" si="191"/>
        <v>#REF!</v>
      </c>
      <c r="AM2989">
        <v>16</v>
      </c>
    </row>
    <row r="2990" spans="1:39" x14ac:dyDescent="0.3">
      <c r="A2990" s="5">
        <v>11011776</v>
      </c>
      <c r="B2990" s="6">
        <v>4019238797206</v>
      </c>
      <c r="C2990" s="5" t="s">
        <v>77</v>
      </c>
      <c r="D2990" s="5" t="s">
        <v>3365</v>
      </c>
      <c r="E2990" s="12">
        <v>222</v>
      </c>
      <c r="F2990" s="5" t="s">
        <v>18</v>
      </c>
      <c r="G2990" s="5">
        <v>2254517</v>
      </c>
      <c r="H2990" s="36" t="s">
        <v>77</v>
      </c>
      <c r="I2990" s="5">
        <v>225</v>
      </c>
      <c r="J2990" s="5">
        <v>45</v>
      </c>
      <c r="K2990" s="5">
        <v>17</v>
      </c>
      <c r="L2990" s="5" t="s">
        <v>3205</v>
      </c>
      <c r="M2990" s="5">
        <v>94</v>
      </c>
      <c r="N2990" s="5"/>
      <c r="O2990" s="5" t="s">
        <v>33</v>
      </c>
      <c r="P2990" s="5" t="s">
        <v>36</v>
      </c>
      <c r="Q2990" s="5"/>
      <c r="R2990" s="5"/>
      <c r="S2990" s="5"/>
      <c r="T2990" s="5"/>
      <c r="U2990" s="5"/>
      <c r="V2990" s="5"/>
      <c r="W2990" s="12">
        <v>222</v>
      </c>
      <c r="X2990" s="7" t="str">
        <f t="shared" si="188"/>
        <v>NP</v>
      </c>
      <c r="Y2990" s="5">
        <f t="shared" si="189"/>
        <v>170</v>
      </c>
      <c r="AI2990">
        <f>VLOOKUP(A2990,NP!$A:$B,2,FALSE)</f>
        <v>170</v>
      </c>
      <c r="AJ2990">
        <f t="shared" si="190"/>
        <v>170</v>
      </c>
      <c r="AK2990">
        <f>VLOOKUP(F2990,Kondition!$B$4:$AG$31,15,FALSE)*100</f>
        <v>23</v>
      </c>
      <c r="AL2990" t="e">
        <f t="shared" si="191"/>
        <v>#REF!</v>
      </c>
      <c r="AM2990">
        <v>17</v>
      </c>
    </row>
    <row r="2991" spans="1:39" x14ac:dyDescent="0.3">
      <c r="A2991" s="5">
        <v>10390699</v>
      </c>
      <c r="B2991" s="6">
        <v>8808563301938</v>
      </c>
      <c r="C2991" s="5" t="s">
        <v>76</v>
      </c>
      <c r="D2991" s="5" t="s">
        <v>2999</v>
      </c>
      <c r="E2991" s="12">
        <v>54</v>
      </c>
      <c r="F2991" s="5" t="s">
        <v>69</v>
      </c>
      <c r="G2991" s="5">
        <v>1556513</v>
      </c>
      <c r="H2991" s="36" t="s">
        <v>76</v>
      </c>
      <c r="I2991" s="5">
        <v>155</v>
      </c>
      <c r="J2991" s="5">
        <v>65</v>
      </c>
      <c r="K2991" s="5">
        <v>13</v>
      </c>
      <c r="L2991" s="5" t="s">
        <v>2991</v>
      </c>
      <c r="M2991" s="5">
        <v>73</v>
      </c>
      <c r="N2991" s="5"/>
      <c r="O2991" s="5" t="s">
        <v>33</v>
      </c>
      <c r="P2991" s="5"/>
      <c r="Q2991" s="5" t="s">
        <v>26</v>
      </c>
      <c r="R2991" s="5" t="s">
        <v>21</v>
      </c>
      <c r="S2991" s="5">
        <v>71</v>
      </c>
      <c r="T2991" s="5" t="s">
        <v>22</v>
      </c>
      <c r="U2991" s="5" t="s">
        <v>23</v>
      </c>
      <c r="V2991" s="5" t="s">
        <v>24</v>
      </c>
      <c r="W2991" s="12">
        <v>54</v>
      </c>
      <c r="X2991" s="7">
        <f t="shared" si="188"/>
        <v>0.23</v>
      </c>
      <c r="Y2991" s="5">
        <f t="shared" si="189"/>
        <v>41.58</v>
      </c>
      <c r="AI2991" t="e">
        <f>VLOOKUP(A2991,NP!$A:$B,2,FALSE)</f>
        <v>#N/A</v>
      </c>
      <c r="AJ2991">
        <f t="shared" si="190"/>
        <v>0</v>
      </c>
      <c r="AK2991">
        <f>VLOOKUP(F2991,Kondition!$B$4:$AG$31,3,FALSE)*100</f>
        <v>23</v>
      </c>
      <c r="AL2991" t="e">
        <f t="shared" si="191"/>
        <v>#REF!</v>
      </c>
      <c r="AM2991">
        <v>16</v>
      </c>
    </row>
    <row r="2992" spans="1:39" x14ac:dyDescent="0.3">
      <c r="A2992" s="5">
        <v>11012025</v>
      </c>
      <c r="B2992" s="6">
        <v>4019238007312</v>
      </c>
      <c r="C2992" s="5" t="s">
        <v>2294</v>
      </c>
      <c r="D2992" s="5" t="s">
        <v>5938</v>
      </c>
      <c r="E2992" s="12">
        <v>222.5</v>
      </c>
      <c r="F2992" s="5" t="s">
        <v>18</v>
      </c>
      <c r="G2992" s="5">
        <v>2357017</v>
      </c>
      <c r="H2992" s="36" t="s">
        <v>2294</v>
      </c>
      <c r="I2992" s="5">
        <v>235</v>
      </c>
      <c r="J2992" s="5">
        <v>70</v>
      </c>
      <c r="K2992" s="5">
        <v>17</v>
      </c>
      <c r="L2992" s="5" t="s">
        <v>5842</v>
      </c>
      <c r="M2992" s="5">
        <v>111</v>
      </c>
      <c r="N2992" s="5"/>
      <c r="O2992" s="5" t="s">
        <v>33</v>
      </c>
      <c r="P2992" s="5"/>
      <c r="Q2992" s="5"/>
      <c r="R2992" s="5"/>
      <c r="S2992" s="5"/>
      <c r="T2992" s="5"/>
      <c r="U2992" s="5"/>
      <c r="V2992" s="5"/>
      <c r="W2992" s="12">
        <v>222.5</v>
      </c>
      <c r="X2992" s="7" t="str">
        <f t="shared" si="188"/>
        <v>NP</v>
      </c>
      <c r="Y2992" s="5">
        <f t="shared" si="189"/>
        <v>171</v>
      </c>
      <c r="AI2992">
        <f>VLOOKUP(A2992,NP!$A:$B,2,FALSE)</f>
        <v>171</v>
      </c>
      <c r="AJ2992">
        <f t="shared" si="190"/>
        <v>171</v>
      </c>
      <c r="AK2992">
        <f>VLOOKUP(F2992,Kondition!$B$4:$AG$31,15,FALSE)*100</f>
        <v>23</v>
      </c>
      <c r="AL2992" t="e">
        <f t="shared" si="191"/>
        <v>#REF!</v>
      </c>
      <c r="AM2992">
        <v>17</v>
      </c>
    </row>
    <row r="2993" spans="1:39" x14ac:dyDescent="0.3">
      <c r="A2993" s="5">
        <v>10390702</v>
      </c>
      <c r="B2993" s="6">
        <v>8808563301990</v>
      </c>
      <c r="C2993" s="5" t="s">
        <v>76</v>
      </c>
      <c r="D2993" s="5" t="s">
        <v>3000</v>
      </c>
      <c r="E2993" s="12">
        <v>91</v>
      </c>
      <c r="F2993" s="5" t="s">
        <v>69</v>
      </c>
      <c r="G2993" s="5">
        <v>1957015</v>
      </c>
      <c r="H2993" s="36" t="s">
        <v>76</v>
      </c>
      <c r="I2993" s="5">
        <v>195</v>
      </c>
      <c r="J2993" s="5">
        <v>70</v>
      </c>
      <c r="K2993" s="5">
        <v>15</v>
      </c>
      <c r="L2993" s="5" t="s">
        <v>2991</v>
      </c>
      <c r="M2993" s="5">
        <v>97</v>
      </c>
      <c r="N2993" s="5"/>
      <c r="O2993" s="5" t="s">
        <v>33</v>
      </c>
      <c r="P2993" s="5"/>
      <c r="Q2993" s="5" t="s">
        <v>21</v>
      </c>
      <c r="R2993" s="5" t="s">
        <v>21</v>
      </c>
      <c r="S2993" s="5">
        <v>72</v>
      </c>
      <c r="T2993" s="5" t="s">
        <v>22</v>
      </c>
      <c r="U2993" s="5" t="s">
        <v>23</v>
      </c>
      <c r="V2993" s="5" t="s">
        <v>24</v>
      </c>
      <c r="W2993" s="12">
        <v>91</v>
      </c>
      <c r="X2993" s="7">
        <f t="shared" si="188"/>
        <v>0.23</v>
      </c>
      <c r="Y2993" s="5">
        <f t="shared" si="189"/>
        <v>70.070000000000007</v>
      </c>
      <c r="AI2993" t="e">
        <f>VLOOKUP(A2993,NP!$A:$B,2,FALSE)</f>
        <v>#N/A</v>
      </c>
      <c r="AJ2993">
        <f t="shared" si="190"/>
        <v>0</v>
      </c>
      <c r="AK2993">
        <f>VLOOKUP(F2993,Kondition!$B$4:$AG$31,9,FALSE)*100</f>
        <v>23</v>
      </c>
      <c r="AL2993" t="e">
        <f t="shared" si="191"/>
        <v>#REF!</v>
      </c>
      <c r="AM2993">
        <v>16</v>
      </c>
    </row>
    <row r="2994" spans="1:39" x14ac:dyDescent="0.3">
      <c r="A2994" s="5">
        <v>10390704</v>
      </c>
      <c r="B2994" s="6">
        <v>8808563301983</v>
      </c>
      <c r="C2994" s="5" t="s">
        <v>76</v>
      </c>
      <c r="D2994" s="5" t="s">
        <v>3001</v>
      </c>
      <c r="E2994" s="12">
        <v>82</v>
      </c>
      <c r="F2994" s="5" t="s">
        <v>69</v>
      </c>
      <c r="G2994" s="5">
        <v>1957014</v>
      </c>
      <c r="H2994" s="36" t="s">
        <v>76</v>
      </c>
      <c r="I2994" s="5">
        <v>195</v>
      </c>
      <c r="J2994" s="5">
        <v>70</v>
      </c>
      <c r="K2994" s="5">
        <v>14</v>
      </c>
      <c r="L2994" s="5" t="s">
        <v>2991</v>
      </c>
      <c r="M2994" s="5">
        <v>91</v>
      </c>
      <c r="N2994" s="5"/>
      <c r="O2994" s="5" t="s">
        <v>33</v>
      </c>
      <c r="P2994" s="5"/>
      <c r="Q2994" s="5" t="s">
        <v>21</v>
      </c>
      <c r="R2994" s="5" t="s">
        <v>21</v>
      </c>
      <c r="S2994" s="5">
        <v>72</v>
      </c>
      <c r="T2994" s="5" t="s">
        <v>22</v>
      </c>
      <c r="U2994" s="5" t="s">
        <v>23</v>
      </c>
      <c r="V2994" s="5" t="s">
        <v>24</v>
      </c>
      <c r="W2994" s="12">
        <v>82</v>
      </c>
      <c r="X2994" s="7">
        <f t="shared" si="188"/>
        <v>0.23</v>
      </c>
      <c r="Y2994" s="5">
        <f t="shared" si="189"/>
        <v>63.14</v>
      </c>
      <c r="AI2994" t="e">
        <f>VLOOKUP(A2994,NP!$A:$B,2,FALSE)</f>
        <v>#N/A</v>
      </c>
      <c r="AJ2994">
        <f t="shared" si="190"/>
        <v>0</v>
      </c>
      <c r="AK2994">
        <f>VLOOKUP(F2994,Kondition!$B$4:$AG$31,6,FALSE)*100</f>
        <v>23</v>
      </c>
      <c r="AL2994" t="e">
        <f t="shared" si="191"/>
        <v>#REF!</v>
      </c>
      <c r="AM2994">
        <v>16</v>
      </c>
    </row>
    <row r="2995" spans="1:39" x14ac:dyDescent="0.3">
      <c r="A2995" s="5">
        <v>10019368</v>
      </c>
      <c r="B2995" s="6">
        <v>4019238646535</v>
      </c>
      <c r="C2995" s="5" t="s">
        <v>76</v>
      </c>
      <c r="D2995" s="5" t="s">
        <v>225</v>
      </c>
      <c r="E2995" s="12">
        <v>223</v>
      </c>
      <c r="F2995" s="5" t="s">
        <v>18</v>
      </c>
      <c r="G2995" s="5">
        <v>2354517</v>
      </c>
      <c r="H2995" s="36" t="s">
        <v>76</v>
      </c>
      <c r="I2995" s="5">
        <v>235</v>
      </c>
      <c r="J2995" s="5">
        <v>45</v>
      </c>
      <c r="K2995" s="5">
        <v>17</v>
      </c>
      <c r="L2995" s="5" t="s">
        <v>202</v>
      </c>
      <c r="M2995" s="5">
        <v>94</v>
      </c>
      <c r="N2995" s="5"/>
      <c r="O2995" s="5" t="s">
        <v>19</v>
      </c>
      <c r="P2995" s="5"/>
      <c r="Q2995" s="5" t="s">
        <v>21</v>
      </c>
      <c r="R2995" s="5" t="s">
        <v>21</v>
      </c>
      <c r="S2995" s="5">
        <v>72</v>
      </c>
      <c r="T2995" s="5" t="s">
        <v>22</v>
      </c>
      <c r="U2995" s="5" t="s">
        <v>23</v>
      </c>
      <c r="V2995" s="5" t="s">
        <v>24</v>
      </c>
      <c r="W2995" s="12">
        <v>223</v>
      </c>
      <c r="X2995" s="7" t="str">
        <f t="shared" si="188"/>
        <v>NP</v>
      </c>
      <c r="Y2995" s="5">
        <f t="shared" si="189"/>
        <v>171.5</v>
      </c>
      <c r="AI2995">
        <f>VLOOKUP(A2995,NP!$A:$B,2,FALSE)</f>
        <v>171.5</v>
      </c>
      <c r="AJ2995">
        <f t="shared" si="190"/>
        <v>171.5</v>
      </c>
      <c r="AK2995">
        <f>VLOOKUP(F2995,Kondition!$B$4:$AG$31,15,FALSE)*100</f>
        <v>23</v>
      </c>
      <c r="AL2995" t="e">
        <f t="shared" si="191"/>
        <v>#REF!</v>
      </c>
      <c r="AM2995">
        <v>17</v>
      </c>
    </row>
    <row r="2996" spans="1:39" x14ac:dyDescent="0.3">
      <c r="A2996" s="5">
        <v>11010075</v>
      </c>
      <c r="B2996" s="6">
        <v>4019238661248</v>
      </c>
      <c r="C2996" s="5" t="s">
        <v>76</v>
      </c>
      <c r="D2996" s="5" t="s">
        <v>3215</v>
      </c>
      <c r="E2996" s="12">
        <v>255</v>
      </c>
      <c r="F2996" s="5" t="s">
        <v>18</v>
      </c>
      <c r="G2996" s="5">
        <v>2353519</v>
      </c>
      <c r="H2996" s="36" t="s">
        <v>76</v>
      </c>
      <c r="I2996" s="5">
        <v>235</v>
      </c>
      <c r="J2996" s="5">
        <v>35</v>
      </c>
      <c r="K2996" s="5">
        <v>19</v>
      </c>
      <c r="L2996" s="5" t="s">
        <v>3205</v>
      </c>
      <c r="M2996" s="5">
        <v>91</v>
      </c>
      <c r="N2996" s="5"/>
      <c r="O2996" s="5" t="s">
        <v>33</v>
      </c>
      <c r="P2996" s="5"/>
      <c r="Q2996" s="5"/>
      <c r="R2996" s="5"/>
      <c r="S2996" s="5"/>
      <c r="T2996" s="5"/>
      <c r="U2996" s="5"/>
      <c r="V2996" s="5"/>
      <c r="W2996" s="12">
        <v>255</v>
      </c>
      <c r="X2996" s="7">
        <f t="shared" si="188"/>
        <v>0.28000000000000003</v>
      </c>
      <c r="Y2996" s="5">
        <f t="shared" si="189"/>
        <v>183.6</v>
      </c>
      <c r="AI2996" t="e">
        <f>VLOOKUP(A2996,NP!$A:$B,2,FALSE)</f>
        <v>#N/A</v>
      </c>
      <c r="AJ2996">
        <f t="shared" si="190"/>
        <v>0</v>
      </c>
      <c r="AK2996">
        <f>VLOOKUP(F2996,Kondition!$B$4:$AG$31,21,FALSE)*100</f>
        <v>28.000000000000004</v>
      </c>
      <c r="AL2996" t="e">
        <f t="shared" si="191"/>
        <v>#REF!</v>
      </c>
      <c r="AM2996">
        <v>19</v>
      </c>
    </row>
    <row r="2997" spans="1:39" x14ac:dyDescent="0.3">
      <c r="A2997" s="5">
        <v>10390709</v>
      </c>
      <c r="B2997" s="6">
        <v>8808563296890</v>
      </c>
      <c r="C2997" s="5" t="s">
        <v>76</v>
      </c>
      <c r="D2997" s="5" t="s">
        <v>3002</v>
      </c>
      <c r="E2997" s="12">
        <v>56</v>
      </c>
      <c r="F2997" s="5" t="s">
        <v>69</v>
      </c>
      <c r="G2997" s="5">
        <v>1757013</v>
      </c>
      <c r="H2997" s="36" t="s">
        <v>76</v>
      </c>
      <c r="I2997" s="5">
        <v>175</v>
      </c>
      <c r="J2997" s="5">
        <v>70</v>
      </c>
      <c r="K2997" s="5">
        <v>13</v>
      </c>
      <c r="L2997" s="5" t="s">
        <v>2991</v>
      </c>
      <c r="M2997" s="5">
        <v>82</v>
      </c>
      <c r="N2997" s="5"/>
      <c r="O2997" s="5" t="s">
        <v>33</v>
      </c>
      <c r="P2997" s="5"/>
      <c r="Q2997" s="5" t="s">
        <v>26</v>
      </c>
      <c r="R2997" s="5" t="s">
        <v>21</v>
      </c>
      <c r="S2997" s="5">
        <v>71</v>
      </c>
      <c r="T2997" s="5" t="s">
        <v>22</v>
      </c>
      <c r="U2997" s="5" t="s">
        <v>23</v>
      </c>
      <c r="V2997" s="5" t="s">
        <v>24</v>
      </c>
      <c r="W2997" s="12">
        <v>56</v>
      </c>
      <c r="X2997" s="7">
        <f t="shared" si="188"/>
        <v>0.23</v>
      </c>
      <c r="Y2997" s="5">
        <f t="shared" si="189"/>
        <v>43.120000000000005</v>
      </c>
      <c r="AI2997" t="e">
        <f>VLOOKUP(A2997,NP!$A:$B,2,FALSE)</f>
        <v>#N/A</v>
      </c>
      <c r="AJ2997">
        <f t="shared" si="190"/>
        <v>0</v>
      </c>
      <c r="AK2997">
        <f>VLOOKUP(F2997,Kondition!$B$4:$AG$31,3,FALSE)*100</f>
        <v>23</v>
      </c>
      <c r="AL2997" t="e">
        <f t="shared" si="191"/>
        <v>#REF!</v>
      </c>
      <c r="AM2997">
        <v>16</v>
      </c>
    </row>
    <row r="2998" spans="1:39" x14ac:dyDescent="0.3">
      <c r="A2998" s="5">
        <v>10390710</v>
      </c>
      <c r="B2998" s="6">
        <v>8808563296951</v>
      </c>
      <c r="C2998" s="5" t="s">
        <v>76</v>
      </c>
      <c r="D2998" s="5" t="s">
        <v>3003</v>
      </c>
      <c r="E2998" s="12">
        <v>54</v>
      </c>
      <c r="F2998" s="5" t="s">
        <v>69</v>
      </c>
      <c r="G2998" s="5">
        <v>1657013</v>
      </c>
      <c r="H2998" s="36" t="s">
        <v>76</v>
      </c>
      <c r="I2998" s="5">
        <v>165</v>
      </c>
      <c r="J2998" s="5">
        <v>70</v>
      </c>
      <c r="K2998" s="5">
        <v>13</v>
      </c>
      <c r="L2998" s="5" t="s">
        <v>2991</v>
      </c>
      <c r="M2998" s="5">
        <v>79</v>
      </c>
      <c r="N2998" s="5"/>
      <c r="O2998" s="5" t="s">
        <v>33</v>
      </c>
      <c r="P2998" s="5"/>
      <c r="Q2998" s="5" t="s">
        <v>26</v>
      </c>
      <c r="R2998" s="5" t="s">
        <v>26</v>
      </c>
      <c r="S2998" s="5">
        <v>71</v>
      </c>
      <c r="T2998" s="5" t="s">
        <v>22</v>
      </c>
      <c r="U2998" s="5" t="s">
        <v>23</v>
      </c>
      <c r="V2998" s="5" t="s">
        <v>24</v>
      </c>
      <c r="W2998" s="12">
        <v>54</v>
      </c>
      <c r="X2998" s="7">
        <f t="shared" si="188"/>
        <v>0.23</v>
      </c>
      <c r="Y2998" s="5">
        <f t="shared" si="189"/>
        <v>41.58</v>
      </c>
      <c r="AI2998" t="e">
        <f>VLOOKUP(A2998,NP!$A:$B,2,FALSE)</f>
        <v>#N/A</v>
      </c>
      <c r="AJ2998">
        <f t="shared" si="190"/>
        <v>0</v>
      </c>
      <c r="AK2998">
        <f>VLOOKUP(F2998,Kondition!$B$4:$AG$31,3,FALSE)*100</f>
        <v>23</v>
      </c>
      <c r="AL2998" t="e">
        <f t="shared" si="191"/>
        <v>#REF!</v>
      </c>
      <c r="AM2998">
        <v>16</v>
      </c>
    </row>
    <row r="2999" spans="1:39" x14ac:dyDescent="0.3">
      <c r="A2999" s="5">
        <v>10390711</v>
      </c>
      <c r="B2999" s="6">
        <v>8808563296869</v>
      </c>
      <c r="C2999" s="5" t="s">
        <v>76</v>
      </c>
      <c r="D2999" s="5" t="s">
        <v>3004</v>
      </c>
      <c r="E2999" s="12">
        <v>51</v>
      </c>
      <c r="F2999" s="5" t="s">
        <v>69</v>
      </c>
      <c r="G2999" s="5">
        <v>1557013</v>
      </c>
      <c r="H2999" s="36" t="s">
        <v>76</v>
      </c>
      <c r="I2999" s="5">
        <v>155</v>
      </c>
      <c r="J2999" s="5">
        <v>70</v>
      </c>
      <c r="K2999" s="5">
        <v>13</v>
      </c>
      <c r="L2999" s="5" t="s">
        <v>2991</v>
      </c>
      <c r="M2999" s="5">
        <v>75</v>
      </c>
      <c r="N2999" s="5"/>
      <c r="O2999" s="5" t="s">
        <v>33</v>
      </c>
      <c r="P2999" s="5"/>
      <c r="Q2999" s="5" t="s">
        <v>26</v>
      </c>
      <c r="R2999" s="5" t="s">
        <v>26</v>
      </c>
      <c r="S2999" s="5">
        <v>71</v>
      </c>
      <c r="T2999" s="5" t="s">
        <v>22</v>
      </c>
      <c r="U2999" s="5" t="s">
        <v>23</v>
      </c>
      <c r="V2999" s="5" t="s">
        <v>24</v>
      </c>
      <c r="W2999" s="12">
        <v>51</v>
      </c>
      <c r="X2999" s="7">
        <f t="shared" si="188"/>
        <v>0.23</v>
      </c>
      <c r="Y2999" s="5">
        <f t="shared" si="189"/>
        <v>39.270000000000003</v>
      </c>
      <c r="AI2999" t="e">
        <f>VLOOKUP(A2999,NP!$A:$B,2,FALSE)</f>
        <v>#N/A</v>
      </c>
      <c r="AJ2999">
        <f t="shared" si="190"/>
        <v>0</v>
      </c>
      <c r="AK2999">
        <f>VLOOKUP(F2999,Kondition!$B$4:$AG$31,3,FALSE)*100</f>
        <v>23</v>
      </c>
      <c r="AL2999" t="e">
        <f t="shared" si="191"/>
        <v>#REF!</v>
      </c>
      <c r="AM2999">
        <v>16</v>
      </c>
    </row>
    <row r="3000" spans="1:39" x14ac:dyDescent="0.3">
      <c r="A3000" s="5">
        <v>10390712</v>
      </c>
      <c r="B3000" s="6">
        <v>8808563296982</v>
      </c>
      <c r="C3000" s="5" t="s">
        <v>76</v>
      </c>
      <c r="D3000" s="5" t="s">
        <v>3005</v>
      </c>
      <c r="E3000" s="12">
        <v>48</v>
      </c>
      <c r="F3000" s="5" t="s">
        <v>69</v>
      </c>
      <c r="G3000" s="5">
        <v>1457013</v>
      </c>
      <c r="H3000" s="36" t="s">
        <v>76</v>
      </c>
      <c r="I3000" s="5">
        <v>145</v>
      </c>
      <c r="J3000" s="5">
        <v>70</v>
      </c>
      <c r="K3000" s="5">
        <v>13</v>
      </c>
      <c r="L3000" s="5" t="s">
        <v>2991</v>
      </c>
      <c r="M3000" s="5">
        <v>71</v>
      </c>
      <c r="N3000" s="5"/>
      <c r="O3000" s="5" t="s">
        <v>33</v>
      </c>
      <c r="P3000" s="5"/>
      <c r="Q3000" s="5" t="s">
        <v>20</v>
      </c>
      <c r="R3000" s="5" t="s">
        <v>26</v>
      </c>
      <c r="S3000" s="5">
        <v>71</v>
      </c>
      <c r="T3000" s="5" t="s">
        <v>22</v>
      </c>
      <c r="U3000" s="5" t="s">
        <v>23</v>
      </c>
      <c r="V3000" s="5" t="s">
        <v>24</v>
      </c>
      <c r="W3000" s="12">
        <v>48</v>
      </c>
      <c r="X3000" s="7">
        <f t="shared" si="188"/>
        <v>0.23</v>
      </c>
      <c r="Y3000" s="5">
        <f t="shared" si="189"/>
        <v>36.96</v>
      </c>
      <c r="AI3000" t="e">
        <f>VLOOKUP(A3000,NP!$A:$B,2,FALSE)</f>
        <v>#N/A</v>
      </c>
      <c r="AJ3000">
        <f t="shared" si="190"/>
        <v>0</v>
      </c>
      <c r="AK3000">
        <f>VLOOKUP(F3000,Kondition!$B$4:$AG$31,3,FALSE)*100</f>
        <v>23</v>
      </c>
      <c r="AL3000" t="e">
        <f t="shared" si="191"/>
        <v>#REF!</v>
      </c>
      <c r="AM3000">
        <v>16</v>
      </c>
    </row>
    <row r="3001" spans="1:39" x14ac:dyDescent="0.3">
      <c r="A3001" s="5">
        <v>10390715</v>
      </c>
      <c r="B3001" s="6">
        <v>8808563326139</v>
      </c>
      <c r="C3001" s="5" t="s">
        <v>76</v>
      </c>
      <c r="D3001" s="5" t="s">
        <v>3006</v>
      </c>
      <c r="E3001" s="12">
        <v>52</v>
      </c>
      <c r="F3001" s="5" t="s">
        <v>69</v>
      </c>
      <c r="G3001" s="5">
        <v>1658013</v>
      </c>
      <c r="H3001" s="36" t="s">
        <v>76</v>
      </c>
      <c r="I3001" s="5">
        <v>165</v>
      </c>
      <c r="J3001" s="5">
        <v>80</v>
      </c>
      <c r="K3001" s="5">
        <v>13</v>
      </c>
      <c r="L3001" s="5" t="s">
        <v>2991</v>
      </c>
      <c r="M3001" s="5">
        <v>83</v>
      </c>
      <c r="N3001" s="5"/>
      <c r="O3001" s="5" t="s">
        <v>33</v>
      </c>
      <c r="P3001" s="5"/>
      <c r="Q3001" s="5" t="s">
        <v>26</v>
      </c>
      <c r="R3001" s="5" t="s">
        <v>21</v>
      </c>
      <c r="S3001" s="5">
        <v>71</v>
      </c>
      <c r="T3001" s="5" t="s">
        <v>22</v>
      </c>
      <c r="U3001" s="5" t="s">
        <v>23</v>
      </c>
      <c r="V3001" s="5" t="s">
        <v>24</v>
      </c>
      <c r="W3001" s="12">
        <v>52</v>
      </c>
      <c r="X3001" s="7">
        <f t="shared" si="188"/>
        <v>0.23</v>
      </c>
      <c r="Y3001" s="5">
        <f t="shared" si="189"/>
        <v>40.04</v>
      </c>
      <c r="AI3001" t="e">
        <f>VLOOKUP(A3001,NP!$A:$B,2,FALSE)</f>
        <v>#N/A</v>
      </c>
      <c r="AJ3001">
        <f t="shared" si="190"/>
        <v>0</v>
      </c>
      <c r="AK3001">
        <f>VLOOKUP(F3001,Kondition!$B$4:$AG$31,3,FALSE)*100</f>
        <v>23</v>
      </c>
      <c r="AL3001" t="e">
        <f t="shared" si="191"/>
        <v>#REF!</v>
      </c>
      <c r="AM3001">
        <v>16</v>
      </c>
    </row>
    <row r="3002" spans="1:39" x14ac:dyDescent="0.3">
      <c r="A3002" s="5">
        <v>10390717</v>
      </c>
      <c r="B3002" s="6">
        <v>8808563301921</v>
      </c>
      <c r="C3002" s="5" t="s">
        <v>76</v>
      </c>
      <c r="D3002" s="5" t="s">
        <v>3007</v>
      </c>
      <c r="E3002" s="12">
        <v>47</v>
      </c>
      <c r="F3002" s="5" t="s">
        <v>69</v>
      </c>
      <c r="G3002" s="5">
        <v>1458013</v>
      </c>
      <c r="H3002" s="36" t="s">
        <v>76</v>
      </c>
      <c r="I3002" s="5">
        <v>145</v>
      </c>
      <c r="J3002" s="5">
        <v>80</v>
      </c>
      <c r="K3002" s="5">
        <v>13</v>
      </c>
      <c r="L3002" s="5" t="s">
        <v>2991</v>
      </c>
      <c r="M3002" s="5">
        <v>75</v>
      </c>
      <c r="N3002" s="5"/>
      <c r="O3002" s="5" t="s">
        <v>33</v>
      </c>
      <c r="P3002" s="5"/>
      <c r="Q3002" s="5" t="s">
        <v>20</v>
      </c>
      <c r="R3002" s="5" t="s">
        <v>21</v>
      </c>
      <c r="S3002" s="5">
        <v>71</v>
      </c>
      <c r="T3002" s="5" t="s">
        <v>22</v>
      </c>
      <c r="U3002" s="5" t="s">
        <v>23</v>
      </c>
      <c r="V3002" s="5" t="s">
        <v>24</v>
      </c>
      <c r="W3002" s="12">
        <v>47</v>
      </c>
      <c r="X3002" s="7">
        <f t="shared" si="188"/>
        <v>0.23</v>
      </c>
      <c r="Y3002" s="5">
        <f t="shared" si="189"/>
        <v>36.19</v>
      </c>
      <c r="AI3002" t="e">
        <f>VLOOKUP(A3002,NP!$A:$B,2,FALSE)</f>
        <v>#N/A</v>
      </c>
      <c r="AJ3002">
        <f t="shared" si="190"/>
        <v>0</v>
      </c>
      <c r="AK3002">
        <f>VLOOKUP(F3002,Kondition!$B$4:$AG$31,3,FALSE)*100</f>
        <v>23</v>
      </c>
      <c r="AL3002" t="e">
        <f t="shared" si="191"/>
        <v>#REF!</v>
      </c>
      <c r="AM3002">
        <v>16</v>
      </c>
    </row>
    <row r="3003" spans="1:39" x14ac:dyDescent="0.3">
      <c r="A3003" s="5">
        <v>10390837</v>
      </c>
      <c r="B3003" s="6">
        <v>8808563333908</v>
      </c>
      <c r="C3003" s="5" t="s">
        <v>76</v>
      </c>
      <c r="D3003" s="5" t="s">
        <v>3008</v>
      </c>
      <c r="E3003" s="12">
        <v>60</v>
      </c>
      <c r="F3003" s="5" t="s">
        <v>69</v>
      </c>
      <c r="G3003" s="5">
        <v>1756014</v>
      </c>
      <c r="H3003" s="36" t="s">
        <v>76</v>
      </c>
      <c r="I3003" s="5">
        <v>175</v>
      </c>
      <c r="J3003" s="5">
        <v>60</v>
      </c>
      <c r="K3003" s="5">
        <v>14</v>
      </c>
      <c r="L3003" s="5" t="s">
        <v>2991</v>
      </c>
      <c r="M3003" s="5">
        <v>79</v>
      </c>
      <c r="N3003" s="5"/>
      <c r="O3003" s="5" t="s">
        <v>33</v>
      </c>
      <c r="P3003" s="5"/>
      <c r="Q3003" s="5" t="s">
        <v>26</v>
      </c>
      <c r="R3003" s="5" t="s">
        <v>21</v>
      </c>
      <c r="S3003" s="5">
        <v>71</v>
      </c>
      <c r="T3003" s="5" t="s">
        <v>22</v>
      </c>
      <c r="U3003" s="5" t="s">
        <v>23</v>
      </c>
      <c r="V3003" s="5" t="s">
        <v>24</v>
      </c>
      <c r="W3003" s="12">
        <v>60</v>
      </c>
      <c r="X3003" s="7">
        <f t="shared" si="188"/>
        <v>0.23</v>
      </c>
      <c r="Y3003" s="5">
        <f t="shared" si="189"/>
        <v>46.2</v>
      </c>
      <c r="AI3003" t="e">
        <f>VLOOKUP(A3003,NP!$A:$B,2,FALSE)</f>
        <v>#N/A</v>
      </c>
      <c r="AJ3003">
        <f t="shared" si="190"/>
        <v>0</v>
      </c>
      <c r="AK3003">
        <f>VLOOKUP(F3003,Kondition!$B$4:$AG$31,6,FALSE)*100</f>
        <v>23</v>
      </c>
      <c r="AL3003" t="e">
        <f t="shared" si="191"/>
        <v>#REF!</v>
      </c>
      <c r="AM3003">
        <v>16</v>
      </c>
    </row>
    <row r="3004" spans="1:39" x14ac:dyDescent="0.3">
      <c r="A3004" s="5">
        <v>10391803</v>
      </c>
      <c r="B3004" s="6">
        <v>8808563375564</v>
      </c>
      <c r="C3004" s="5" t="s">
        <v>76</v>
      </c>
      <c r="D3004" s="5" t="s">
        <v>3011</v>
      </c>
      <c r="E3004" s="12">
        <v>56</v>
      </c>
      <c r="F3004" s="5" t="s">
        <v>69</v>
      </c>
      <c r="G3004" s="5">
        <v>1558013</v>
      </c>
      <c r="H3004" s="36" t="s">
        <v>76</v>
      </c>
      <c r="I3004" s="5">
        <v>155</v>
      </c>
      <c r="J3004" s="5">
        <v>80</v>
      </c>
      <c r="K3004" s="5">
        <v>13</v>
      </c>
      <c r="L3004" s="5" t="s">
        <v>2991</v>
      </c>
      <c r="M3004" s="5">
        <v>79</v>
      </c>
      <c r="N3004" s="5"/>
      <c r="O3004" s="5" t="s">
        <v>33</v>
      </c>
      <c r="P3004" s="5"/>
      <c r="Q3004" s="5" t="s">
        <v>20</v>
      </c>
      <c r="R3004" s="5" t="s">
        <v>26</v>
      </c>
      <c r="S3004" s="5">
        <v>71</v>
      </c>
      <c r="T3004" s="5" t="s">
        <v>22</v>
      </c>
      <c r="U3004" s="5" t="s">
        <v>23</v>
      </c>
      <c r="V3004" s="5" t="s">
        <v>24</v>
      </c>
      <c r="W3004" s="12">
        <v>56</v>
      </c>
      <c r="X3004" s="7">
        <f t="shared" si="188"/>
        <v>0.23</v>
      </c>
      <c r="Y3004" s="5">
        <f t="shared" si="189"/>
        <v>43.120000000000005</v>
      </c>
      <c r="AI3004" t="e">
        <f>VLOOKUP(A3004,NP!$A:$B,2,FALSE)</f>
        <v>#N/A</v>
      </c>
      <c r="AJ3004">
        <f t="shared" si="190"/>
        <v>0</v>
      </c>
      <c r="AK3004">
        <f>VLOOKUP(F3004,Kondition!$B$4:$AG$31,3,FALSE)*100</f>
        <v>23</v>
      </c>
      <c r="AL3004" t="e">
        <f t="shared" si="191"/>
        <v>#REF!</v>
      </c>
      <c r="AM3004">
        <v>16</v>
      </c>
    </row>
    <row r="3005" spans="1:39" x14ac:dyDescent="0.3">
      <c r="A3005" s="5">
        <v>10391807</v>
      </c>
      <c r="B3005" s="6">
        <v>8808563378541</v>
      </c>
      <c r="C3005" s="5" t="s">
        <v>76</v>
      </c>
      <c r="D3005" s="5" t="s">
        <v>3012</v>
      </c>
      <c r="E3005" s="12">
        <v>58</v>
      </c>
      <c r="F3005" s="5" t="s">
        <v>69</v>
      </c>
      <c r="G3005" s="5">
        <v>1657014</v>
      </c>
      <c r="H3005" s="36" t="s">
        <v>76</v>
      </c>
      <c r="I3005" s="5">
        <v>165</v>
      </c>
      <c r="J3005" s="5">
        <v>70</v>
      </c>
      <c r="K3005" s="5">
        <v>14</v>
      </c>
      <c r="L3005" s="5" t="s">
        <v>3013</v>
      </c>
      <c r="M3005" s="5">
        <v>81</v>
      </c>
      <c r="N3005" s="5"/>
      <c r="O3005" s="5" t="s">
        <v>33</v>
      </c>
      <c r="P3005" s="5"/>
      <c r="Q3005" s="5" t="s">
        <v>20</v>
      </c>
      <c r="R3005" s="5" t="s">
        <v>21</v>
      </c>
      <c r="S3005" s="5">
        <v>71</v>
      </c>
      <c r="T3005" s="5" t="s">
        <v>22</v>
      </c>
      <c r="U3005" s="5" t="s">
        <v>23</v>
      </c>
      <c r="V3005" s="5" t="s">
        <v>24</v>
      </c>
      <c r="W3005" s="12">
        <v>58</v>
      </c>
      <c r="X3005" s="7">
        <f t="shared" si="188"/>
        <v>0.23</v>
      </c>
      <c r="Y3005" s="5">
        <f t="shared" si="189"/>
        <v>44.660000000000004</v>
      </c>
      <c r="AI3005" t="e">
        <f>VLOOKUP(A3005,NP!$A:$B,2,FALSE)</f>
        <v>#N/A</v>
      </c>
      <c r="AJ3005">
        <f t="shared" si="190"/>
        <v>0</v>
      </c>
      <c r="AK3005">
        <f>VLOOKUP(F3005,Kondition!$B$4:$AG$31,6,FALSE)*100</f>
        <v>23</v>
      </c>
      <c r="AL3005" t="e">
        <f t="shared" si="191"/>
        <v>#REF!</v>
      </c>
      <c r="AM3005">
        <v>16</v>
      </c>
    </row>
    <row r="3006" spans="1:39" x14ac:dyDescent="0.3">
      <c r="A3006" s="5">
        <v>10391809</v>
      </c>
      <c r="B3006" s="6">
        <v>8808563378558</v>
      </c>
      <c r="C3006" s="5" t="s">
        <v>76</v>
      </c>
      <c r="D3006" s="5" t="s">
        <v>3014</v>
      </c>
      <c r="E3006" s="12">
        <v>56</v>
      </c>
      <c r="F3006" s="5" t="s">
        <v>69</v>
      </c>
      <c r="G3006" s="5">
        <v>1756514</v>
      </c>
      <c r="H3006" s="36" t="s">
        <v>76</v>
      </c>
      <c r="I3006" s="5">
        <v>175</v>
      </c>
      <c r="J3006" s="5">
        <v>65</v>
      </c>
      <c r="K3006" s="5">
        <v>14</v>
      </c>
      <c r="L3006" s="5" t="s">
        <v>3013</v>
      </c>
      <c r="M3006" s="5">
        <v>82</v>
      </c>
      <c r="N3006" s="5"/>
      <c r="O3006" s="5" t="s">
        <v>33</v>
      </c>
      <c r="P3006" s="5"/>
      <c r="Q3006" s="5" t="s">
        <v>20</v>
      </c>
      <c r="R3006" s="5" t="s">
        <v>21</v>
      </c>
      <c r="S3006" s="5">
        <v>71</v>
      </c>
      <c r="T3006" s="5" t="s">
        <v>22</v>
      </c>
      <c r="U3006" s="5" t="s">
        <v>23</v>
      </c>
      <c r="V3006" s="5" t="s">
        <v>24</v>
      </c>
      <c r="W3006" s="12">
        <v>56</v>
      </c>
      <c r="X3006" s="7">
        <f t="shared" si="188"/>
        <v>0.23</v>
      </c>
      <c r="Y3006" s="5">
        <f t="shared" si="189"/>
        <v>43.120000000000005</v>
      </c>
      <c r="AI3006" t="e">
        <f>VLOOKUP(A3006,NP!$A:$B,2,FALSE)</f>
        <v>#N/A</v>
      </c>
      <c r="AJ3006">
        <f t="shared" si="190"/>
        <v>0</v>
      </c>
      <c r="AK3006">
        <f>VLOOKUP(F3006,Kondition!$B$4:$AG$31,6,FALSE)*100</f>
        <v>23</v>
      </c>
      <c r="AL3006" t="e">
        <f t="shared" si="191"/>
        <v>#REF!</v>
      </c>
      <c r="AM3006">
        <v>16</v>
      </c>
    </row>
    <row r="3007" spans="1:39" x14ac:dyDescent="0.3">
      <c r="A3007" s="5">
        <v>10230683</v>
      </c>
      <c r="B3007" s="6">
        <v>4024067748190</v>
      </c>
      <c r="C3007" s="5" t="s">
        <v>76</v>
      </c>
      <c r="D3007" s="5" t="s">
        <v>2333</v>
      </c>
      <c r="E3007" s="12">
        <v>195.5</v>
      </c>
      <c r="F3007" s="5" t="s">
        <v>63</v>
      </c>
      <c r="G3007" s="5">
        <v>2554019</v>
      </c>
      <c r="H3007" s="36" t="s">
        <v>76</v>
      </c>
      <c r="I3007" s="5">
        <v>255</v>
      </c>
      <c r="J3007" s="5">
        <v>40</v>
      </c>
      <c r="K3007" s="5">
        <v>19</v>
      </c>
      <c r="L3007" s="5" t="s">
        <v>2327</v>
      </c>
      <c r="M3007" s="5">
        <v>100</v>
      </c>
      <c r="N3007" s="5"/>
      <c r="O3007" s="5" t="s">
        <v>25</v>
      </c>
      <c r="P3007" s="5"/>
      <c r="Q3007" s="5" t="s">
        <v>26</v>
      </c>
      <c r="R3007" s="5" t="s">
        <v>21</v>
      </c>
      <c r="S3007" s="5">
        <v>73</v>
      </c>
      <c r="T3007" s="5" t="s">
        <v>22</v>
      </c>
      <c r="U3007" s="5" t="s">
        <v>23</v>
      </c>
      <c r="V3007" s="5" t="s">
        <v>24</v>
      </c>
      <c r="W3007" s="12">
        <v>195.5</v>
      </c>
      <c r="X3007" s="7" t="str">
        <f t="shared" si="188"/>
        <v>NP</v>
      </c>
      <c r="Y3007" s="5">
        <f t="shared" si="189"/>
        <v>146</v>
      </c>
      <c r="AI3007">
        <f>VLOOKUP(A3007,NP!$A:$B,2,FALSE)</f>
        <v>146</v>
      </c>
      <c r="AJ3007">
        <f t="shared" si="190"/>
        <v>146</v>
      </c>
      <c r="AK3007">
        <f>VLOOKUP(F3007,Kondition!$B$4:$AG$31,21,FALSE)*100</f>
        <v>25</v>
      </c>
      <c r="AL3007" t="e">
        <f t="shared" si="191"/>
        <v>#REF!</v>
      </c>
      <c r="AM3007">
        <v>19</v>
      </c>
    </row>
    <row r="3008" spans="1:39" x14ac:dyDescent="0.3">
      <c r="A3008" s="5">
        <v>10391811</v>
      </c>
      <c r="B3008" s="6">
        <v>8808563378565</v>
      </c>
      <c r="C3008" s="5" t="s">
        <v>76</v>
      </c>
      <c r="D3008" s="5" t="s">
        <v>3015</v>
      </c>
      <c r="E3008" s="12">
        <v>61</v>
      </c>
      <c r="F3008" s="5" t="s">
        <v>69</v>
      </c>
      <c r="G3008" s="5">
        <v>1856014</v>
      </c>
      <c r="H3008" s="36" t="s">
        <v>76</v>
      </c>
      <c r="I3008" s="5">
        <v>185</v>
      </c>
      <c r="J3008" s="5">
        <v>60</v>
      </c>
      <c r="K3008" s="5">
        <v>14</v>
      </c>
      <c r="L3008" s="5" t="s">
        <v>3013</v>
      </c>
      <c r="M3008" s="5">
        <v>82</v>
      </c>
      <c r="N3008" s="5"/>
      <c r="O3008" s="5" t="s">
        <v>33</v>
      </c>
      <c r="P3008" s="5"/>
      <c r="Q3008" s="5" t="s">
        <v>20</v>
      </c>
      <c r="R3008" s="5" t="s">
        <v>21</v>
      </c>
      <c r="S3008" s="5">
        <v>71</v>
      </c>
      <c r="T3008" s="5" t="s">
        <v>22</v>
      </c>
      <c r="U3008" s="5" t="s">
        <v>23</v>
      </c>
      <c r="V3008" s="5" t="s">
        <v>24</v>
      </c>
      <c r="W3008" s="12">
        <v>61</v>
      </c>
      <c r="X3008" s="7">
        <f t="shared" si="188"/>
        <v>0.23</v>
      </c>
      <c r="Y3008" s="5">
        <f t="shared" si="189"/>
        <v>46.97</v>
      </c>
      <c r="AI3008" t="e">
        <f>VLOOKUP(A3008,NP!$A:$B,2,FALSE)</f>
        <v>#N/A</v>
      </c>
      <c r="AJ3008">
        <f t="shared" si="190"/>
        <v>0</v>
      </c>
      <c r="AK3008">
        <f>VLOOKUP(F3008,Kondition!$B$4:$AG$31,6,FALSE)*100</f>
        <v>23</v>
      </c>
      <c r="AL3008" t="e">
        <f t="shared" si="191"/>
        <v>#REF!</v>
      </c>
      <c r="AM3008">
        <v>16</v>
      </c>
    </row>
    <row r="3009" spans="1:39" x14ac:dyDescent="0.3">
      <c r="A3009" s="5">
        <v>10391812</v>
      </c>
      <c r="B3009" s="6">
        <v>8808563384764</v>
      </c>
      <c r="C3009" s="5" t="s">
        <v>76</v>
      </c>
      <c r="D3009" s="5" t="s">
        <v>3016</v>
      </c>
      <c r="E3009" s="12">
        <v>63</v>
      </c>
      <c r="F3009" s="5" t="s">
        <v>69</v>
      </c>
      <c r="G3009" s="5">
        <v>1856015</v>
      </c>
      <c r="H3009" s="36" t="s">
        <v>76</v>
      </c>
      <c r="I3009" s="5">
        <v>185</v>
      </c>
      <c r="J3009" s="5">
        <v>60</v>
      </c>
      <c r="K3009" s="5">
        <v>15</v>
      </c>
      <c r="L3009" s="5" t="s">
        <v>3013</v>
      </c>
      <c r="M3009" s="5">
        <v>84</v>
      </c>
      <c r="N3009" s="5"/>
      <c r="O3009" s="5" t="s">
        <v>33</v>
      </c>
      <c r="P3009" s="5"/>
      <c r="Q3009" s="5" t="s">
        <v>26</v>
      </c>
      <c r="R3009" s="5" t="s">
        <v>21</v>
      </c>
      <c r="S3009" s="5">
        <v>71</v>
      </c>
      <c r="T3009" s="5" t="s">
        <v>22</v>
      </c>
      <c r="U3009" s="5" t="s">
        <v>23</v>
      </c>
      <c r="V3009" s="5" t="s">
        <v>24</v>
      </c>
      <c r="W3009" s="12">
        <v>63</v>
      </c>
      <c r="X3009" s="7">
        <f t="shared" si="188"/>
        <v>0.23</v>
      </c>
      <c r="Y3009" s="5">
        <f t="shared" si="189"/>
        <v>48.51</v>
      </c>
      <c r="AI3009" t="e">
        <f>VLOOKUP(A3009,NP!$A:$B,2,FALSE)</f>
        <v>#N/A</v>
      </c>
      <c r="AJ3009">
        <f t="shared" si="190"/>
        <v>0</v>
      </c>
      <c r="AK3009">
        <f>VLOOKUP(F3009,Kondition!$B$4:$AG$31,9,FALSE)*100</f>
        <v>23</v>
      </c>
      <c r="AL3009" t="e">
        <f t="shared" si="191"/>
        <v>#REF!</v>
      </c>
      <c r="AM3009">
        <v>16</v>
      </c>
    </row>
    <row r="3010" spans="1:39" x14ac:dyDescent="0.3">
      <c r="A3010" s="5">
        <v>10391816</v>
      </c>
      <c r="B3010" s="6">
        <v>8808563378572</v>
      </c>
      <c r="C3010" s="5" t="s">
        <v>76</v>
      </c>
      <c r="D3010" s="5" t="s">
        <v>3017</v>
      </c>
      <c r="E3010" s="12">
        <v>65</v>
      </c>
      <c r="F3010" s="5" t="s">
        <v>69</v>
      </c>
      <c r="G3010" s="5">
        <v>1856514</v>
      </c>
      <c r="H3010" s="36" t="s">
        <v>76</v>
      </c>
      <c r="I3010" s="5">
        <v>185</v>
      </c>
      <c r="J3010" s="5">
        <v>65</v>
      </c>
      <c r="K3010" s="5">
        <v>14</v>
      </c>
      <c r="L3010" s="5" t="s">
        <v>3013</v>
      </c>
      <c r="M3010" s="5">
        <v>86</v>
      </c>
      <c r="N3010" s="5"/>
      <c r="O3010" s="5" t="s">
        <v>33</v>
      </c>
      <c r="P3010" s="5"/>
      <c r="Q3010" s="5" t="s">
        <v>26</v>
      </c>
      <c r="R3010" s="5" t="s">
        <v>21</v>
      </c>
      <c r="S3010" s="5">
        <v>71</v>
      </c>
      <c r="T3010" s="5" t="s">
        <v>22</v>
      </c>
      <c r="U3010" s="5" t="s">
        <v>23</v>
      </c>
      <c r="V3010" s="5" t="s">
        <v>24</v>
      </c>
      <c r="W3010" s="12">
        <v>65</v>
      </c>
      <c r="X3010" s="7">
        <f t="shared" si="188"/>
        <v>0.23</v>
      </c>
      <c r="Y3010" s="5">
        <f t="shared" si="189"/>
        <v>50.050000000000004</v>
      </c>
      <c r="AI3010" t="e">
        <f>VLOOKUP(A3010,NP!$A:$B,2,FALSE)</f>
        <v>#N/A</v>
      </c>
      <c r="AJ3010">
        <f t="shared" si="190"/>
        <v>0</v>
      </c>
      <c r="AK3010">
        <f>VLOOKUP(F3010,Kondition!$B$4:$AG$31,6,FALSE)*100</f>
        <v>23</v>
      </c>
      <c r="AL3010" t="e">
        <f t="shared" si="191"/>
        <v>#REF!</v>
      </c>
      <c r="AM3010">
        <v>16</v>
      </c>
    </row>
    <row r="3011" spans="1:39" x14ac:dyDescent="0.3">
      <c r="A3011" s="5">
        <v>10391820</v>
      </c>
      <c r="B3011" s="6">
        <v>8808563378589</v>
      </c>
      <c r="C3011" s="5" t="s">
        <v>76</v>
      </c>
      <c r="D3011" s="5" t="s">
        <v>3018</v>
      </c>
      <c r="E3011" s="12">
        <v>60</v>
      </c>
      <c r="F3011" s="5" t="s">
        <v>69</v>
      </c>
      <c r="G3011" s="5">
        <v>1856515</v>
      </c>
      <c r="H3011" s="36" t="s">
        <v>76</v>
      </c>
      <c r="I3011" s="5">
        <v>185</v>
      </c>
      <c r="J3011" s="5">
        <v>65</v>
      </c>
      <c r="K3011" s="5">
        <v>15</v>
      </c>
      <c r="L3011" s="5" t="s">
        <v>3013</v>
      </c>
      <c r="M3011" s="5">
        <v>88</v>
      </c>
      <c r="N3011" s="5"/>
      <c r="O3011" s="5" t="s">
        <v>33</v>
      </c>
      <c r="P3011" s="5"/>
      <c r="Q3011" s="5" t="s">
        <v>26</v>
      </c>
      <c r="R3011" s="5" t="s">
        <v>21</v>
      </c>
      <c r="S3011" s="5">
        <v>71</v>
      </c>
      <c r="T3011" s="5" t="s">
        <v>22</v>
      </c>
      <c r="U3011" s="5" t="s">
        <v>23</v>
      </c>
      <c r="V3011" s="5" t="s">
        <v>24</v>
      </c>
      <c r="W3011" s="12">
        <v>60</v>
      </c>
      <c r="X3011" s="7">
        <f t="shared" si="188"/>
        <v>0.23</v>
      </c>
      <c r="Y3011" s="5">
        <f t="shared" si="189"/>
        <v>46.2</v>
      </c>
      <c r="AI3011" t="e">
        <f>VLOOKUP(A3011,NP!$A:$B,2,FALSE)</f>
        <v>#N/A</v>
      </c>
      <c r="AJ3011">
        <f t="shared" si="190"/>
        <v>0</v>
      </c>
      <c r="AK3011">
        <f>VLOOKUP(F3011,Kondition!$B$4:$AG$31,9,FALSE)*100</f>
        <v>23</v>
      </c>
      <c r="AL3011" t="e">
        <f t="shared" si="191"/>
        <v>#REF!</v>
      </c>
      <c r="AM3011">
        <v>16</v>
      </c>
    </row>
    <row r="3012" spans="1:39" x14ac:dyDescent="0.3">
      <c r="A3012" s="5">
        <v>10391824</v>
      </c>
      <c r="B3012" s="6">
        <v>8808563378596</v>
      </c>
      <c r="C3012" s="5" t="s">
        <v>76</v>
      </c>
      <c r="D3012" s="5" t="s">
        <v>3019</v>
      </c>
      <c r="E3012" s="12">
        <v>71</v>
      </c>
      <c r="F3012" s="5" t="s">
        <v>69</v>
      </c>
      <c r="G3012" s="5">
        <v>1856515</v>
      </c>
      <c r="H3012" s="36" t="s">
        <v>76</v>
      </c>
      <c r="I3012" s="5">
        <v>185</v>
      </c>
      <c r="J3012" s="5">
        <v>65</v>
      </c>
      <c r="K3012" s="5">
        <v>15</v>
      </c>
      <c r="L3012" s="5" t="s">
        <v>3013</v>
      </c>
      <c r="M3012" s="5">
        <v>92</v>
      </c>
      <c r="N3012" s="5"/>
      <c r="O3012" s="5" t="s">
        <v>33</v>
      </c>
      <c r="P3012" s="5"/>
      <c r="Q3012" s="5" t="s">
        <v>26</v>
      </c>
      <c r="R3012" s="5" t="s">
        <v>21</v>
      </c>
      <c r="S3012" s="5">
        <v>71</v>
      </c>
      <c r="T3012" s="5" t="s">
        <v>22</v>
      </c>
      <c r="U3012" s="5" t="s">
        <v>23</v>
      </c>
      <c r="V3012" s="5" t="s">
        <v>24</v>
      </c>
      <c r="W3012" s="12">
        <v>71</v>
      </c>
      <c r="X3012" s="7">
        <f t="shared" si="188"/>
        <v>0.23</v>
      </c>
      <c r="Y3012" s="5">
        <f t="shared" si="189"/>
        <v>54.67</v>
      </c>
      <c r="AI3012" t="e">
        <f>VLOOKUP(A3012,NP!$A:$B,2,FALSE)</f>
        <v>#N/A</v>
      </c>
      <c r="AJ3012">
        <f t="shared" si="190"/>
        <v>0</v>
      </c>
      <c r="AK3012">
        <f>VLOOKUP(F3012,Kondition!$B$4:$AG$31,9,FALSE)*100</f>
        <v>23</v>
      </c>
      <c r="AL3012" t="e">
        <f t="shared" si="191"/>
        <v>#REF!</v>
      </c>
      <c r="AM3012">
        <v>16</v>
      </c>
    </row>
    <row r="3013" spans="1:39" x14ac:dyDescent="0.3">
      <c r="A3013" s="5">
        <v>11012355</v>
      </c>
      <c r="B3013" s="6">
        <v>4019238008968</v>
      </c>
      <c r="C3013" s="5" t="s">
        <v>76</v>
      </c>
      <c r="D3013" s="5" t="s">
        <v>3394</v>
      </c>
      <c r="E3013" s="12">
        <v>223.5</v>
      </c>
      <c r="F3013" s="5" t="s">
        <v>18</v>
      </c>
      <c r="G3013" s="5">
        <v>2354018</v>
      </c>
      <c r="H3013" s="36" t="s">
        <v>76</v>
      </c>
      <c r="I3013" s="5">
        <v>235</v>
      </c>
      <c r="J3013" s="5">
        <v>40</v>
      </c>
      <c r="K3013" s="5">
        <v>18</v>
      </c>
      <c r="L3013" s="5" t="s">
        <v>202</v>
      </c>
      <c r="M3013" s="5">
        <v>95</v>
      </c>
      <c r="N3013" s="5"/>
      <c r="O3013" s="5" t="s">
        <v>25</v>
      </c>
      <c r="P3013" s="5"/>
      <c r="Q3013" s="5" t="s">
        <v>21</v>
      </c>
      <c r="R3013" s="5" t="s">
        <v>21</v>
      </c>
      <c r="S3013" s="5">
        <v>72</v>
      </c>
      <c r="T3013" s="5" t="s">
        <v>22</v>
      </c>
      <c r="U3013" s="5" t="s">
        <v>23</v>
      </c>
      <c r="V3013" s="5" t="s">
        <v>24</v>
      </c>
      <c r="W3013" s="12">
        <v>223.5</v>
      </c>
      <c r="X3013" s="7" t="str">
        <f t="shared" si="188"/>
        <v>NP</v>
      </c>
      <c r="Y3013" s="5">
        <f t="shared" si="189"/>
        <v>171.5</v>
      </c>
      <c r="AI3013">
        <f>VLOOKUP(A3013,NP!$A:$B,2,FALSE)</f>
        <v>171.5</v>
      </c>
      <c r="AJ3013">
        <f t="shared" si="190"/>
        <v>171.5</v>
      </c>
      <c r="AK3013">
        <f>VLOOKUP(F3013,Kondition!$B$4:$AG$31,18,FALSE)*100</f>
        <v>23</v>
      </c>
      <c r="AL3013" t="e">
        <f t="shared" si="191"/>
        <v>#REF!</v>
      </c>
      <c r="AM3013">
        <v>17</v>
      </c>
    </row>
    <row r="3014" spans="1:39" x14ac:dyDescent="0.3">
      <c r="A3014" s="5">
        <v>10391825</v>
      </c>
      <c r="B3014" s="6">
        <v>8808563378206</v>
      </c>
      <c r="C3014" s="5" t="s">
        <v>76</v>
      </c>
      <c r="D3014" s="5" t="s">
        <v>3020</v>
      </c>
      <c r="E3014" s="12">
        <v>121</v>
      </c>
      <c r="F3014" s="5" t="s">
        <v>69</v>
      </c>
      <c r="G3014" s="5">
        <v>1955016</v>
      </c>
      <c r="H3014" s="36" t="s">
        <v>76</v>
      </c>
      <c r="I3014" s="5">
        <v>195</v>
      </c>
      <c r="J3014" s="5">
        <v>50</v>
      </c>
      <c r="K3014" s="5">
        <v>16</v>
      </c>
      <c r="L3014" s="5" t="s">
        <v>3021</v>
      </c>
      <c r="M3014" s="5">
        <v>88</v>
      </c>
      <c r="N3014" s="5"/>
      <c r="O3014" s="5" t="s">
        <v>19</v>
      </c>
      <c r="P3014" s="5"/>
      <c r="Q3014" s="5" t="s">
        <v>26</v>
      </c>
      <c r="R3014" s="5" t="s">
        <v>21</v>
      </c>
      <c r="S3014" s="5">
        <v>72</v>
      </c>
      <c r="T3014" s="5" t="s">
        <v>22</v>
      </c>
      <c r="U3014" s="5" t="s">
        <v>23</v>
      </c>
      <c r="V3014" s="5" t="s">
        <v>24</v>
      </c>
      <c r="W3014" s="12">
        <v>121</v>
      </c>
      <c r="X3014" s="7">
        <f t="shared" si="188"/>
        <v>0.25</v>
      </c>
      <c r="Y3014" s="5">
        <f t="shared" si="189"/>
        <v>90.75</v>
      </c>
      <c r="AI3014" t="e">
        <f>VLOOKUP(A3014,NP!$A:$B,2,FALSE)</f>
        <v>#N/A</v>
      </c>
      <c r="AJ3014">
        <f t="shared" si="190"/>
        <v>0</v>
      </c>
      <c r="AK3014">
        <f>VLOOKUP(F3014,Kondition!$B$4:$AG$31,12,FALSE)*100</f>
        <v>25</v>
      </c>
      <c r="AL3014" t="e">
        <f t="shared" si="191"/>
        <v>#REF!</v>
      </c>
      <c r="AM3014">
        <v>16</v>
      </c>
    </row>
    <row r="3015" spans="1:39" x14ac:dyDescent="0.3">
      <c r="A3015" s="5">
        <v>10391826</v>
      </c>
      <c r="B3015" s="6">
        <v>8808563378602</v>
      </c>
      <c r="C3015" s="5" t="s">
        <v>76</v>
      </c>
      <c r="D3015" s="5" t="s">
        <v>3022</v>
      </c>
      <c r="E3015" s="12">
        <v>90</v>
      </c>
      <c r="F3015" s="5" t="s">
        <v>69</v>
      </c>
      <c r="G3015" s="5">
        <v>1955515</v>
      </c>
      <c r="H3015" s="36" t="s">
        <v>76</v>
      </c>
      <c r="I3015" s="5">
        <v>195</v>
      </c>
      <c r="J3015" s="5">
        <v>55</v>
      </c>
      <c r="K3015" s="5">
        <v>15</v>
      </c>
      <c r="L3015" s="5" t="s">
        <v>3013</v>
      </c>
      <c r="M3015" s="5">
        <v>85</v>
      </c>
      <c r="N3015" s="5"/>
      <c r="O3015" s="5" t="s">
        <v>19</v>
      </c>
      <c r="P3015" s="5"/>
      <c r="Q3015" s="5" t="s">
        <v>26</v>
      </c>
      <c r="R3015" s="5" t="s">
        <v>21</v>
      </c>
      <c r="S3015" s="5">
        <v>72</v>
      </c>
      <c r="T3015" s="5" t="s">
        <v>22</v>
      </c>
      <c r="U3015" s="5" t="s">
        <v>23</v>
      </c>
      <c r="V3015" s="5" t="s">
        <v>24</v>
      </c>
      <c r="W3015" s="12">
        <v>90</v>
      </c>
      <c r="X3015" s="7">
        <f t="shared" si="188"/>
        <v>0.23</v>
      </c>
      <c r="Y3015" s="5">
        <f t="shared" si="189"/>
        <v>69.3</v>
      </c>
      <c r="AI3015" t="e">
        <f>VLOOKUP(A3015,NP!$A:$B,2,FALSE)</f>
        <v>#N/A</v>
      </c>
      <c r="AJ3015">
        <f t="shared" si="190"/>
        <v>0</v>
      </c>
      <c r="AK3015">
        <f>VLOOKUP(F3015,Kondition!$B$4:$AG$31,9,FALSE)*100</f>
        <v>23</v>
      </c>
      <c r="AL3015" t="e">
        <f t="shared" si="191"/>
        <v>#REF!</v>
      </c>
      <c r="AM3015">
        <v>16</v>
      </c>
    </row>
    <row r="3016" spans="1:39" x14ac:dyDescent="0.3">
      <c r="A3016" s="5">
        <v>10391827</v>
      </c>
      <c r="B3016" s="6">
        <v>8808563378619</v>
      </c>
      <c r="C3016" s="5" t="s">
        <v>76</v>
      </c>
      <c r="D3016" s="5" t="s">
        <v>3023</v>
      </c>
      <c r="E3016" s="12">
        <v>103</v>
      </c>
      <c r="F3016" s="5" t="s">
        <v>69</v>
      </c>
      <c r="G3016" s="5">
        <v>1955516</v>
      </c>
      <c r="H3016" s="36" t="s">
        <v>76</v>
      </c>
      <c r="I3016" s="5">
        <v>195</v>
      </c>
      <c r="J3016" s="5">
        <v>55</v>
      </c>
      <c r="K3016" s="5">
        <v>16</v>
      </c>
      <c r="L3016" s="5" t="s">
        <v>3013</v>
      </c>
      <c r="M3016" s="5">
        <v>87</v>
      </c>
      <c r="N3016" s="5"/>
      <c r="O3016" s="5" t="s">
        <v>19</v>
      </c>
      <c r="P3016" s="5"/>
      <c r="Q3016" s="5" t="s">
        <v>26</v>
      </c>
      <c r="R3016" s="5" t="s">
        <v>21</v>
      </c>
      <c r="S3016" s="5">
        <v>72</v>
      </c>
      <c r="T3016" s="5" t="s">
        <v>22</v>
      </c>
      <c r="U3016" s="5" t="s">
        <v>23</v>
      </c>
      <c r="V3016" s="5" t="s">
        <v>24</v>
      </c>
      <c r="W3016" s="12">
        <v>103</v>
      </c>
      <c r="X3016" s="7">
        <f t="shared" si="188"/>
        <v>0.25</v>
      </c>
      <c r="Y3016" s="5">
        <f t="shared" si="189"/>
        <v>77.25</v>
      </c>
      <c r="AI3016" t="e">
        <f>VLOOKUP(A3016,NP!$A:$B,2,FALSE)</f>
        <v>#N/A</v>
      </c>
      <c r="AJ3016">
        <f t="shared" si="190"/>
        <v>0</v>
      </c>
      <c r="AK3016">
        <f>VLOOKUP(F3016,Kondition!$B$4:$AG$31,12,FALSE)*100</f>
        <v>25</v>
      </c>
      <c r="AL3016" t="e">
        <f t="shared" si="191"/>
        <v>#REF!</v>
      </c>
      <c r="AM3016">
        <v>16</v>
      </c>
    </row>
    <row r="3017" spans="1:39" x14ac:dyDescent="0.3">
      <c r="A3017" s="5">
        <v>10391828</v>
      </c>
      <c r="B3017" s="6">
        <v>8808563378626</v>
      </c>
      <c r="C3017" s="5" t="s">
        <v>76</v>
      </c>
      <c r="D3017" s="5" t="s">
        <v>3024</v>
      </c>
      <c r="E3017" s="12">
        <v>103</v>
      </c>
      <c r="F3017" s="5" t="s">
        <v>69</v>
      </c>
      <c r="G3017" s="5">
        <v>1955516</v>
      </c>
      <c r="H3017" s="36" t="s">
        <v>76</v>
      </c>
      <c r="I3017" s="5">
        <v>195</v>
      </c>
      <c r="J3017" s="5">
        <v>55</v>
      </c>
      <c r="K3017" s="5">
        <v>16</v>
      </c>
      <c r="L3017" s="5" t="s">
        <v>3013</v>
      </c>
      <c r="M3017" s="5">
        <v>87</v>
      </c>
      <c r="N3017" s="5"/>
      <c r="O3017" s="5" t="s">
        <v>33</v>
      </c>
      <c r="P3017" s="5"/>
      <c r="Q3017" s="5" t="s">
        <v>26</v>
      </c>
      <c r="R3017" s="5" t="s">
        <v>21</v>
      </c>
      <c r="S3017" s="5">
        <v>72</v>
      </c>
      <c r="T3017" s="5" t="s">
        <v>22</v>
      </c>
      <c r="U3017" s="5" t="s">
        <v>23</v>
      </c>
      <c r="V3017" s="5" t="s">
        <v>24</v>
      </c>
      <c r="W3017" s="12">
        <v>103</v>
      </c>
      <c r="X3017" s="7">
        <f t="shared" si="188"/>
        <v>0.25</v>
      </c>
      <c r="Y3017" s="5">
        <f t="shared" si="189"/>
        <v>77.25</v>
      </c>
      <c r="AI3017" t="e">
        <f>VLOOKUP(A3017,NP!$A:$B,2,FALSE)</f>
        <v>#N/A</v>
      </c>
      <c r="AJ3017">
        <f t="shared" si="190"/>
        <v>0</v>
      </c>
      <c r="AK3017">
        <f>VLOOKUP(F3017,Kondition!$B$4:$AG$31,12,FALSE)*100</f>
        <v>25</v>
      </c>
      <c r="AL3017" t="e">
        <f t="shared" si="191"/>
        <v>#REF!</v>
      </c>
      <c r="AM3017">
        <v>16</v>
      </c>
    </row>
    <row r="3018" spans="1:39" x14ac:dyDescent="0.3">
      <c r="A3018" s="5">
        <v>10391829</v>
      </c>
      <c r="B3018" s="6">
        <v>8808563378633</v>
      </c>
      <c r="C3018" s="5" t="s">
        <v>76</v>
      </c>
      <c r="D3018" s="5" t="s">
        <v>3025</v>
      </c>
      <c r="E3018" s="12">
        <v>67</v>
      </c>
      <c r="F3018" s="5" t="s">
        <v>69</v>
      </c>
      <c r="G3018" s="5">
        <v>1956515</v>
      </c>
      <c r="H3018" s="36" t="s">
        <v>76</v>
      </c>
      <c r="I3018" s="5">
        <v>195</v>
      </c>
      <c r="J3018" s="5">
        <v>65</v>
      </c>
      <c r="K3018" s="5">
        <v>15</v>
      </c>
      <c r="L3018" s="5" t="s">
        <v>3013</v>
      </c>
      <c r="M3018" s="5">
        <v>91</v>
      </c>
      <c r="N3018" s="5"/>
      <c r="O3018" s="5" t="s">
        <v>19</v>
      </c>
      <c r="P3018" s="5"/>
      <c r="Q3018" s="5" t="s">
        <v>26</v>
      </c>
      <c r="R3018" s="5" t="s">
        <v>21</v>
      </c>
      <c r="S3018" s="5">
        <v>72</v>
      </c>
      <c r="T3018" s="5" t="s">
        <v>22</v>
      </c>
      <c r="U3018" s="5" t="s">
        <v>23</v>
      </c>
      <c r="V3018" s="5" t="s">
        <v>24</v>
      </c>
      <c r="W3018" s="12">
        <v>67</v>
      </c>
      <c r="X3018" s="7">
        <f t="shared" si="188"/>
        <v>0.23</v>
      </c>
      <c r="Y3018" s="5">
        <f t="shared" si="189"/>
        <v>51.59</v>
      </c>
      <c r="AI3018" t="e">
        <f>VLOOKUP(A3018,NP!$A:$B,2,FALSE)</f>
        <v>#N/A</v>
      </c>
      <c r="AJ3018">
        <f t="shared" si="190"/>
        <v>0</v>
      </c>
      <c r="AK3018">
        <f>VLOOKUP(F3018,Kondition!$B$4:$AG$31,9,FALSE)*100</f>
        <v>23</v>
      </c>
      <c r="AL3018" t="e">
        <f t="shared" si="191"/>
        <v>#REF!</v>
      </c>
      <c r="AM3018">
        <v>16</v>
      </c>
    </row>
    <row r="3019" spans="1:39" x14ac:dyDescent="0.3">
      <c r="A3019" s="5">
        <v>10391831</v>
      </c>
      <c r="B3019" s="6">
        <v>8808563380384</v>
      </c>
      <c r="C3019" s="5" t="s">
        <v>76</v>
      </c>
      <c r="D3019" s="5" t="s">
        <v>3026</v>
      </c>
      <c r="E3019" s="12">
        <v>73</v>
      </c>
      <c r="F3019" s="5" t="s">
        <v>69</v>
      </c>
      <c r="G3019" s="5">
        <v>1956515</v>
      </c>
      <c r="H3019" s="36" t="s">
        <v>76</v>
      </c>
      <c r="I3019" s="5">
        <v>195</v>
      </c>
      <c r="J3019" s="5">
        <v>65</v>
      </c>
      <c r="K3019" s="5">
        <v>15</v>
      </c>
      <c r="L3019" s="5" t="s">
        <v>3013</v>
      </c>
      <c r="M3019" s="5">
        <v>91</v>
      </c>
      <c r="N3019" s="5"/>
      <c r="O3019" s="5" t="s">
        <v>33</v>
      </c>
      <c r="P3019" s="5"/>
      <c r="Q3019" s="5" t="s">
        <v>26</v>
      </c>
      <c r="R3019" s="5" t="s">
        <v>21</v>
      </c>
      <c r="S3019" s="5">
        <v>72</v>
      </c>
      <c r="T3019" s="5" t="s">
        <v>22</v>
      </c>
      <c r="U3019" s="5" t="s">
        <v>23</v>
      </c>
      <c r="V3019" s="5" t="s">
        <v>24</v>
      </c>
      <c r="W3019" s="12">
        <v>73</v>
      </c>
      <c r="X3019" s="7">
        <f t="shared" si="188"/>
        <v>0.23</v>
      </c>
      <c r="Y3019" s="5">
        <f t="shared" si="189"/>
        <v>56.21</v>
      </c>
      <c r="AI3019" t="e">
        <f>VLOOKUP(A3019,NP!$A:$B,2,FALSE)</f>
        <v>#N/A</v>
      </c>
      <c r="AJ3019">
        <f t="shared" si="190"/>
        <v>0</v>
      </c>
      <c r="AK3019">
        <f>VLOOKUP(F3019,Kondition!$B$4:$AG$31,9,FALSE)*100</f>
        <v>23</v>
      </c>
      <c r="AL3019" t="e">
        <f t="shared" si="191"/>
        <v>#REF!</v>
      </c>
      <c r="AM3019">
        <v>16</v>
      </c>
    </row>
    <row r="3020" spans="1:39" x14ac:dyDescent="0.3">
      <c r="A3020" s="5">
        <v>10391832</v>
      </c>
      <c r="B3020" s="6">
        <v>8808563378640</v>
      </c>
      <c r="C3020" s="5" t="s">
        <v>76</v>
      </c>
      <c r="D3020" s="5" t="s">
        <v>3026</v>
      </c>
      <c r="E3020" s="12">
        <v>60</v>
      </c>
      <c r="F3020" s="5" t="s">
        <v>69</v>
      </c>
      <c r="G3020" s="5">
        <v>1956515</v>
      </c>
      <c r="H3020" s="36" t="s">
        <v>76</v>
      </c>
      <c r="I3020" s="5">
        <v>195</v>
      </c>
      <c r="J3020" s="5">
        <v>65</v>
      </c>
      <c r="K3020" s="5">
        <v>15</v>
      </c>
      <c r="L3020" s="5" t="s">
        <v>3013</v>
      </c>
      <c r="M3020" s="5">
        <v>91</v>
      </c>
      <c r="N3020" s="5"/>
      <c r="O3020" s="5" t="s">
        <v>33</v>
      </c>
      <c r="P3020" s="5"/>
      <c r="Q3020" s="5" t="s">
        <v>26</v>
      </c>
      <c r="R3020" s="5" t="s">
        <v>21</v>
      </c>
      <c r="S3020" s="5">
        <v>72</v>
      </c>
      <c r="T3020" s="5" t="s">
        <v>22</v>
      </c>
      <c r="U3020" s="5" t="s">
        <v>23</v>
      </c>
      <c r="V3020" s="5" t="s">
        <v>24</v>
      </c>
      <c r="W3020" s="12">
        <v>60</v>
      </c>
      <c r="X3020" s="7">
        <f t="shared" si="188"/>
        <v>0.23</v>
      </c>
      <c r="Y3020" s="5">
        <f t="shared" si="189"/>
        <v>46.2</v>
      </c>
      <c r="AI3020" t="e">
        <f>VLOOKUP(A3020,NP!$A:$B,2,FALSE)</f>
        <v>#N/A</v>
      </c>
      <c r="AJ3020">
        <f t="shared" si="190"/>
        <v>0</v>
      </c>
      <c r="AK3020">
        <f>VLOOKUP(F3020,Kondition!$B$4:$AG$31,9,FALSE)*100</f>
        <v>23</v>
      </c>
      <c r="AL3020" t="e">
        <f t="shared" si="191"/>
        <v>#REF!</v>
      </c>
      <c r="AM3020">
        <v>16</v>
      </c>
    </row>
    <row r="3021" spans="1:39" x14ac:dyDescent="0.3">
      <c r="A3021" s="5">
        <v>10391835</v>
      </c>
      <c r="B3021" s="6">
        <v>8808563376202</v>
      </c>
      <c r="C3021" s="5" t="s">
        <v>76</v>
      </c>
      <c r="D3021" s="5" t="s">
        <v>3027</v>
      </c>
      <c r="E3021" s="12">
        <v>131</v>
      </c>
      <c r="F3021" s="5" t="s">
        <v>69</v>
      </c>
      <c r="G3021" s="5">
        <v>2054517</v>
      </c>
      <c r="H3021" s="36" t="s">
        <v>76</v>
      </c>
      <c r="I3021" s="5">
        <v>205</v>
      </c>
      <c r="J3021" s="5">
        <v>45</v>
      </c>
      <c r="K3021" s="5">
        <v>17</v>
      </c>
      <c r="L3021" s="5" t="s">
        <v>3021</v>
      </c>
      <c r="M3021" s="5">
        <v>88</v>
      </c>
      <c r="N3021" s="5"/>
      <c r="O3021" s="5" t="s">
        <v>25</v>
      </c>
      <c r="P3021" s="5"/>
      <c r="Q3021" s="5" t="s">
        <v>26</v>
      </c>
      <c r="R3021" s="5" t="s">
        <v>21</v>
      </c>
      <c r="S3021" s="5">
        <v>72</v>
      </c>
      <c r="T3021" s="5" t="s">
        <v>22</v>
      </c>
      <c r="U3021" s="5" t="s">
        <v>23</v>
      </c>
      <c r="V3021" s="5" t="s">
        <v>24</v>
      </c>
      <c r="W3021" s="12">
        <v>131</v>
      </c>
      <c r="X3021" s="7">
        <f t="shared" si="188"/>
        <v>0.25</v>
      </c>
      <c r="Y3021" s="5">
        <f t="shared" si="189"/>
        <v>98.25</v>
      </c>
      <c r="AI3021" t="e">
        <f>VLOOKUP(A3021,NP!$A:$B,2,FALSE)</f>
        <v>#N/A</v>
      </c>
      <c r="AJ3021">
        <f t="shared" si="190"/>
        <v>0</v>
      </c>
      <c r="AK3021">
        <f>VLOOKUP(F3021,Kondition!$B$4:$AG$31,15,FALSE)*100</f>
        <v>25</v>
      </c>
      <c r="AL3021" t="e">
        <f t="shared" si="191"/>
        <v>#REF!</v>
      </c>
      <c r="AM3021">
        <v>17</v>
      </c>
    </row>
    <row r="3022" spans="1:39" x14ac:dyDescent="0.3">
      <c r="A3022" s="5">
        <v>10391836</v>
      </c>
      <c r="B3022" s="6">
        <v>8808563378657</v>
      </c>
      <c r="C3022" s="5" t="s">
        <v>76</v>
      </c>
      <c r="D3022" s="5" t="s">
        <v>3028</v>
      </c>
      <c r="E3022" s="12">
        <v>132</v>
      </c>
      <c r="F3022" s="5" t="s">
        <v>69</v>
      </c>
      <c r="G3022" s="5">
        <v>2055016</v>
      </c>
      <c r="H3022" s="36" t="s">
        <v>76</v>
      </c>
      <c r="I3022" s="5">
        <v>205</v>
      </c>
      <c r="J3022" s="5">
        <v>50</v>
      </c>
      <c r="K3022" s="5">
        <v>16</v>
      </c>
      <c r="L3022" s="5" t="s">
        <v>3013</v>
      </c>
      <c r="M3022" s="5">
        <v>87</v>
      </c>
      <c r="N3022" s="5"/>
      <c r="O3022" s="5" t="s">
        <v>19</v>
      </c>
      <c r="P3022" s="5"/>
      <c r="Q3022" s="5" t="s">
        <v>26</v>
      </c>
      <c r="R3022" s="5" t="s">
        <v>21</v>
      </c>
      <c r="S3022" s="5">
        <v>72</v>
      </c>
      <c r="T3022" s="5" t="s">
        <v>22</v>
      </c>
      <c r="U3022" s="5" t="s">
        <v>23</v>
      </c>
      <c r="V3022" s="5" t="s">
        <v>24</v>
      </c>
      <c r="W3022" s="12">
        <v>132</v>
      </c>
      <c r="X3022" s="7">
        <f t="shared" si="188"/>
        <v>0.25</v>
      </c>
      <c r="Y3022" s="5">
        <f t="shared" si="189"/>
        <v>99</v>
      </c>
      <c r="AI3022" t="e">
        <f>VLOOKUP(A3022,NP!$A:$B,2,FALSE)</f>
        <v>#N/A</v>
      </c>
      <c r="AJ3022">
        <f t="shared" si="190"/>
        <v>0</v>
      </c>
      <c r="AK3022">
        <f>VLOOKUP(F3022,Kondition!$B$4:$AG$31,12,FALSE)*100</f>
        <v>25</v>
      </c>
      <c r="AL3022" t="e">
        <f t="shared" si="191"/>
        <v>#REF!</v>
      </c>
      <c r="AM3022">
        <v>16</v>
      </c>
    </row>
    <row r="3023" spans="1:39" x14ac:dyDescent="0.3">
      <c r="A3023" s="5">
        <v>10391837</v>
      </c>
      <c r="B3023" s="6">
        <v>8808563372204</v>
      </c>
      <c r="C3023" s="5" t="s">
        <v>76</v>
      </c>
      <c r="D3023" s="5" t="s">
        <v>3029</v>
      </c>
      <c r="E3023" s="12">
        <v>140</v>
      </c>
      <c r="F3023" s="5" t="s">
        <v>69</v>
      </c>
      <c r="G3023" s="5">
        <v>2055017</v>
      </c>
      <c r="H3023" s="36" t="s">
        <v>76</v>
      </c>
      <c r="I3023" s="5">
        <v>205</v>
      </c>
      <c r="J3023" s="5">
        <v>50</v>
      </c>
      <c r="K3023" s="5">
        <v>17</v>
      </c>
      <c r="L3023" s="5" t="s">
        <v>3021</v>
      </c>
      <c r="M3023" s="5">
        <v>93</v>
      </c>
      <c r="N3023" s="5"/>
      <c r="O3023" s="5" t="s">
        <v>25</v>
      </c>
      <c r="P3023" s="5"/>
      <c r="Q3023" s="5" t="s">
        <v>26</v>
      </c>
      <c r="R3023" s="5" t="s">
        <v>21</v>
      </c>
      <c r="S3023" s="5">
        <v>72</v>
      </c>
      <c r="T3023" s="5" t="s">
        <v>22</v>
      </c>
      <c r="U3023" s="5" t="s">
        <v>23</v>
      </c>
      <c r="V3023" s="5" t="s">
        <v>24</v>
      </c>
      <c r="W3023" s="12">
        <v>140</v>
      </c>
      <c r="X3023" s="7">
        <f t="shared" si="188"/>
        <v>0.25</v>
      </c>
      <c r="Y3023" s="5">
        <f t="shared" si="189"/>
        <v>105</v>
      </c>
      <c r="AI3023" t="e">
        <f>VLOOKUP(A3023,NP!$A:$B,2,FALSE)</f>
        <v>#N/A</v>
      </c>
      <c r="AJ3023">
        <f t="shared" si="190"/>
        <v>0</v>
      </c>
      <c r="AK3023">
        <f>VLOOKUP(F3023,Kondition!$B$4:$AG$31,15,FALSE)*100</f>
        <v>25</v>
      </c>
      <c r="AL3023" t="e">
        <f t="shared" si="191"/>
        <v>#REF!</v>
      </c>
      <c r="AM3023">
        <v>17</v>
      </c>
    </row>
    <row r="3024" spans="1:39" x14ac:dyDescent="0.3">
      <c r="A3024" s="5">
        <v>10391847</v>
      </c>
      <c r="B3024" s="6">
        <v>8808563378664</v>
      </c>
      <c r="C3024" s="5" t="s">
        <v>76</v>
      </c>
      <c r="D3024" s="5" t="s">
        <v>3030</v>
      </c>
      <c r="E3024" s="12">
        <v>90</v>
      </c>
      <c r="F3024" s="5" t="s">
        <v>69</v>
      </c>
      <c r="G3024" s="5">
        <v>2055516</v>
      </c>
      <c r="H3024" s="36" t="s">
        <v>76</v>
      </c>
      <c r="I3024" s="5">
        <v>205</v>
      </c>
      <c r="J3024" s="5">
        <v>55</v>
      </c>
      <c r="K3024" s="5">
        <v>16</v>
      </c>
      <c r="L3024" s="5" t="s">
        <v>3013</v>
      </c>
      <c r="M3024" s="5">
        <v>91</v>
      </c>
      <c r="N3024" s="5"/>
      <c r="O3024" s="5" t="s">
        <v>19</v>
      </c>
      <c r="P3024" s="5"/>
      <c r="Q3024" s="5" t="s">
        <v>26</v>
      </c>
      <c r="R3024" s="5" t="s">
        <v>27</v>
      </c>
      <c r="S3024" s="5">
        <v>72</v>
      </c>
      <c r="T3024" s="5" t="s">
        <v>22</v>
      </c>
      <c r="U3024" s="5" t="s">
        <v>23</v>
      </c>
      <c r="V3024" s="5" t="s">
        <v>24</v>
      </c>
      <c r="W3024" s="12">
        <v>90</v>
      </c>
      <c r="X3024" s="7">
        <f t="shared" si="188"/>
        <v>0.25</v>
      </c>
      <c r="Y3024" s="5">
        <f t="shared" si="189"/>
        <v>67.5</v>
      </c>
      <c r="AI3024" t="e">
        <f>VLOOKUP(A3024,NP!$A:$B,2,FALSE)</f>
        <v>#N/A</v>
      </c>
      <c r="AJ3024">
        <f t="shared" si="190"/>
        <v>0</v>
      </c>
      <c r="AK3024">
        <f>VLOOKUP(F3024,Kondition!$B$4:$AG$31,12,FALSE)*100</f>
        <v>25</v>
      </c>
      <c r="AL3024" t="e">
        <f t="shared" si="191"/>
        <v>#REF!</v>
      </c>
      <c r="AM3024">
        <v>16</v>
      </c>
    </row>
    <row r="3025" spans="1:39" x14ac:dyDescent="0.3">
      <c r="A3025" s="5">
        <v>10391851</v>
      </c>
      <c r="B3025" s="6">
        <v>8808563378688</v>
      </c>
      <c r="C3025" s="5" t="s">
        <v>76</v>
      </c>
      <c r="D3025" s="5" t="s">
        <v>3031</v>
      </c>
      <c r="E3025" s="12">
        <v>89</v>
      </c>
      <c r="F3025" s="5" t="s">
        <v>69</v>
      </c>
      <c r="G3025" s="5">
        <v>2055516</v>
      </c>
      <c r="H3025" s="36" t="s">
        <v>76</v>
      </c>
      <c r="I3025" s="5">
        <v>205</v>
      </c>
      <c r="J3025" s="5">
        <v>55</v>
      </c>
      <c r="K3025" s="5">
        <v>16</v>
      </c>
      <c r="L3025" s="5" t="s">
        <v>3013</v>
      </c>
      <c r="M3025" s="5">
        <v>91</v>
      </c>
      <c r="N3025" s="5"/>
      <c r="O3025" s="5" t="s">
        <v>33</v>
      </c>
      <c r="P3025" s="5"/>
      <c r="Q3025" s="5" t="s">
        <v>26</v>
      </c>
      <c r="R3025" s="5" t="s">
        <v>27</v>
      </c>
      <c r="S3025" s="5">
        <v>72</v>
      </c>
      <c r="T3025" s="5" t="s">
        <v>22</v>
      </c>
      <c r="U3025" s="5" t="s">
        <v>23</v>
      </c>
      <c r="V3025" s="5" t="s">
        <v>24</v>
      </c>
      <c r="W3025" s="12">
        <v>89</v>
      </c>
      <c r="X3025" s="7">
        <f t="shared" si="188"/>
        <v>0.25</v>
      </c>
      <c r="Y3025" s="5">
        <f t="shared" si="189"/>
        <v>66.75</v>
      </c>
      <c r="AI3025" t="e">
        <f>VLOOKUP(A3025,NP!$A:$B,2,FALSE)</f>
        <v>#N/A</v>
      </c>
      <c r="AJ3025">
        <f t="shared" si="190"/>
        <v>0</v>
      </c>
      <c r="AK3025">
        <f>VLOOKUP(F3025,Kondition!$B$4:$AG$31,12,FALSE)*100</f>
        <v>25</v>
      </c>
      <c r="AL3025" t="e">
        <f t="shared" si="191"/>
        <v>#REF!</v>
      </c>
      <c r="AM3025">
        <v>16</v>
      </c>
    </row>
    <row r="3026" spans="1:39" x14ac:dyDescent="0.3">
      <c r="A3026" s="5">
        <v>10391853</v>
      </c>
      <c r="B3026" s="6">
        <v>8808563378671</v>
      </c>
      <c r="C3026" s="5" t="s">
        <v>76</v>
      </c>
      <c r="D3026" s="5" t="s">
        <v>3032</v>
      </c>
      <c r="E3026" s="12">
        <v>96</v>
      </c>
      <c r="F3026" s="5" t="s">
        <v>69</v>
      </c>
      <c r="G3026" s="5">
        <v>2055516</v>
      </c>
      <c r="H3026" s="36" t="s">
        <v>76</v>
      </c>
      <c r="I3026" s="5">
        <v>205</v>
      </c>
      <c r="J3026" s="5">
        <v>55</v>
      </c>
      <c r="K3026" s="5">
        <v>16</v>
      </c>
      <c r="L3026" s="5" t="s">
        <v>3013</v>
      </c>
      <c r="M3026" s="5">
        <v>94</v>
      </c>
      <c r="N3026" s="5"/>
      <c r="O3026" s="5" t="s">
        <v>19</v>
      </c>
      <c r="P3026" s="5"/>
      <c r="Q3026" s="5" t="s">
        <v>26</v>
      </c>
      <c r="R3026" s="5" t="s">
        <v>27</v>
      </c>
      <c r="S3026" s="5">
        <v>72</v>
      </c>
      <c r="T3026" s="5" t="s">
        <v>22</v>
      </c>
      <c r="U3026" s="5" t="s">
        <v>23</v>
      </c>
      <c r="V3026" s="5" t="s">
        <v>24</v>
      </c>
      <c r="W3026" s="12">
        <v>96</v>
      </c>
      <c r="X3026" s="7">
        <f t="shared" si="188"/>
        <v>0.25</v>
      </c>
      <c r="Y3026" s="5">
        <f t="shared" si="189"/>
        <v>72</v>
      </c>
      <c r="AI3026" t="e">
        <f>VLOOKUP(A3026,NP!$A:$B,2,FALSE)</f>
        <v>#N/A</v>
      </c>
      <c r="AJ3026">
        <f t="shared" si="190"/>
        <v>0</v>
      </c>
      <c r="AK3026">
        <f>VLOOKUP(F3026,Kondition!$B$4:$AG$31,12,FALSE)*100</f>
        <v>25</v>
      </c>
      <c r="AL3026" t="e">
        <f t="shared" si="191"/>
        <v>#REF!</v>
      </c>
      <c r="AM3026">
        <v>16</v>
      </c>
    </row>
    <row r="3027" spans="1:39" x14ac:dyDescent="0.3">
      <c r="A3027" s="5">
        <v>10391855</v>
      </c>
      <c r="B3027" s="6">
        <v>8808563372105</v>
      </c>
      <c r="C3027" s="5" t="s">
        <v>76</v>
      </c>
      <c r="D3027" s="5" t="s">
        <v>3033</v>
      </c>
      <c r="E3027" s="12">
        <v>97</v>
      </c>
      <c r="F3027" s="5" t="s">
        <v>69</v>
      </c>
      <c r="G3027" s="5">
        <v>2056016</v>
      </c>
      <c r="H3027" s="36" t="s">
        <v>76</v>
      </c>
      <c r="I3027" s="5">
        <v>205</v>
      </c>
      <c r="J3027" s="5">
        <v>60</v>
      </c>
      <c r="K3027" s="5">
        <v>16</v>
      </c>
      <c r="L3027" s="5" t="s">
        <v>3021</v>
      </c>
      <c r="M3027" s="5">
        <v>92</v>
      </c>
      <c r="N3027" s="5"/>
      <c r="O3027" s="5" t="s">
        <v>19</v>
      </c>
      <c r="P3027" s="5"/>
      <c r="Q3027" s="5" t="s">
        <v>26</v>
      </c>
      <c r="R3027" s="5" t="s">
        <v>21</v>
      </c>
      <c r="S3027" s="5">
        <v>72</v>
      </c>
      <c r="T3027" s="5" t="s">
        <v>22</v>
      </c>
      <c r="U3027" s="5" t="s">
        <v>23</v>
      </c>
      <c r="V3027" s="5" t="s">
        <v>24</v>
      </c>
      <c r="W3027" s="12">
        <v>97</v>
      </c>
      <c r="X3027" s="7">
        <f t="shared" si="188"/>
        <v>0.25</v>
      </c>
      <c r="Y3027" s="5">
        <f t="shared" si="189"/>
        <v>72.75</v>
      </c>
      <c r="AI3027" t="e">
        <f>VLOOKUP(A3027,NP!$A:$B,2,FALSE)</f>
        <v>#N/A</v>
      </c>
      <c r="AJ3027">
        <f t="shared" si="190"/>
        <v>0</v>
      </c>
      <c r="AK3027">
        <f>VLOOKUP(F3027,Kondition!$B$4:$AG$31,12,FALSE)*100</f>
        <v>25</v>
      </c>
      <c r="AL3027" t="e">
        <f t="shared" si="191"/>
        <v>#REF!</v>
      </c>
      <c r="AM3027">
        <v>16</v>
      </c>
    </row>
    <row r="3028" spans="1:39" x14ac:dyDescent="0.3">
      <c r="A3028" s="5">
        <v>10391856</v>
      </c>
      <c r="B3028" s="6">
        <v>8808563372914</v>
      </c>
      <c r="C3028" s="5" t="s">
        <v>76</v>
      </c>
      <c r="D3028" s="5" t="s">
        <v>3034</v>
      </c>
      <c r="E3028" s="12">
        <v>118</v>
      </c>
      <c r="F3028" s="5" t="s">
        <v>69</v>
      </c>
      <c r="G3028" s="5">
        <v>2056016</v>
      </c>
      <c r="H3028" s="36" t="s">
        <v>76</v>
      </c>
      <c r="I3028" s="5">
        <v>205</v>
      </c>
      <c r="J3028" s="5">
        <v>60</v>
      </c>
      <c r="K3028" s="5">
        <v>16</v>
      </c>
      <c r="L3028" s="5" t="s">
        <v>3021</v>
      </c>
      <c r="M3028" s="5">
        <v>96</v>
      </c>
      <c r="N3028" s="5"/>
      <c r="O3028" s="5" t="s">
        <v>19</v>
      </c>
      <c r="P3028" s="5"/>
      <c r="Q3028" s="5" t="s">
        <v>26</v>
      </c>
      <c r="R3028" s="5" t="s">
        <v>21</v>
      </c>
      <c r="S3028" s="5">
        <v>72</v>
      </c>
      <c r="T3028" s="5" t="s">
        <v>22</v>
      </c>
      <c r="U3028" s="5" t="s">
        <v>23</v>
      </c>
      <c r="V3028" s="5" t="s">
        <v>24</v>
      </c>
      <c r="W3028" s="12">
        <v>118</v>
      </c>
      <c r="X3028" s="7">
        <f t="shared" si="188"/>
        <v>0.25</v>
      </c>
      <c r="Y3028" s="5">
        <f t="shared" si="189"/>
        <v>88.5</v>
      </c>
      <c r="AI3028" t="e">
        <f>VLOOKUP(A3028,NP!$A:$B,2,FALSE)</f>
        <v>#N/A</v>
      </c>
      <c r="AJ3028">
        <f t="shared" si="190"/>
        <v>0</v>
      </c>
      <c r="AK3028">
        <f>VLOOKUP(F3028,Kondition!$B$4:$AG$31,12,FALSE)*100</f>
        <v>25</v>
      </c>
      <c r="AL3028" t="e">
        <f t="shared" si="191"/>
        <v>#REF!</v>
      </c>
      <c r="AM3028">
        <v>16</v>
      </c>
    </row>
    <row r="3029" spans="1:39" x14ac:dyDescent="0.3">
      <c r="A3029" s="5">
        <v>10391857</v>
      </c>
      <c r="B3029" s="6">
        <v>8808563372099</v>
      </c>
      <c r="C3029" s="5" t="s">
        <v>76</v>
      </c>
      <c r="D3029" s="5" t="s">
        <v>3034</v>
      </c>
      <c r="E3029" s="12">
        <v>98</v>
      </c>
      <c r="F3029" s="5" t="s">
        <v>69</v>
      </c>
      <c r="G3029" s="5">
        <v>2056016</v>
      </c>
      <c r="H3029" s="36" t="s">
        <v>76</v>
      </c>
      <c r="I3029" s="5">
        <v>205</v>
      </c>
      <c r="J3029" s="5">
        <v>60</v>
      </c>
      <c r="K3029" s="5">
        <v>16</v>
      </c>
      <c r="L3029" s="5" t="s">
        <v>3021</v>
      </c>
      <c r="M3029" s="5">
        <v>96</v>
      </c>
      <c r="N3029" s="5"/>
      <c r="O3029" s="5" t="s">
        <v>19</v>
      </c>
      <c r="P3029" s="5"/>
      <c r="Q3029" s="5" t="s">
        <v>26</v>
      </c>
      <c r="R3029" s="5" t="s">
        <v>21</v>
      </c>
      <c r="S3029" s="5">
        <v>72</v>
      </c>
      <c r="T3029" s="5" t="s">
        <v>22</v>
      </c>
      <c r="U3029" s="5" t="s">
        <v>23</v>
      </c>
      <c r="V3029" s="5" t="s">
        <v>24</v>
      </c>
      <c r="W3029" s="12">
        <v>98</v>
      </c>
      <c r="X3029" s="7">
        <f t="shared" si="188"/>
        <v>0.25</v>
      </c>
      <c r="Y3029" s="5">
        <f t="shared" si="189"/>
        <v>73.5</v>
      </c>
      <c r="AI3029" t="e">
        <f>VLOOKUP(A3029,NP!$A:$B,2,FALSE)</f>
        <v>#N/A</v>
      </c>
      <c r="AJ3029">
        <f t="shared" si="190"/>
        <v>0</v>
      </c>
      <c r="AK3029">
        <f>VLOOKUP(F3029,Kondition!$B$4:$AG$31,12,FALSE)*100</f>
        <v>25</v>
      </c>
      <c r="AL3029" t="e">
        <f t="shared" si="191"/>
        <v>#REF!</v>
      </c>
      <c r="AM3029">
        <v>16</v>
      </c>
    </row>
    <row r="3030" spans="1:39" x14ac:dyDescent="0.3">
      <c r="A3030" s="5">
        <v>10391858</v>
      </c>
      <c r="B3030" s="6">
        <v>8808563378220</v>
      </c>
      <c r="C3030" s="5" t="s">
        <v>76</v>
      </c>
      <c r="D3030" s="5" t="s">
        <v>3035</v>
      </c>
      <c r="E3030" s="12">
        <v>140</v>
      </c>
      <c r="F3030" s="5" t="s">
        <v>69</v>
      </c>
      <c r="G3030" s="5">
        <v>2154516</v>
      </c>
      <c r="H3030" s="36" t="s">
        <v>76</v>
      </c>
      <c r="I3030" s="5">
        <v>215</v>
      </c>
      <c r="J3030" s="5">
        <v>45</v>
      </c>
      <c r="K3030" s="5">
        <v>16</v>
      </c>
      <c r="L3030" s="5" t="s">
        <v>3021</v>
      </c>
      <c r="M3030" s="5">
        <v>90</v>
      </c>
      <c r="N3030" s="5"/>
      <c r="O3030" s="5" t="s">
        <v>19</v>
      </c>
      <c r="P3030" s="5"/>
      <c r="Q3030" s="5" t="s">
        <v>26</v>
      </c>
      <c r="R3030" s="5" t="s">
        <v>21</v>
      </c>
      <c r="S3030" s="5">
        <v>72</v>
      </c>
      <c r="T3030" s="5" t="s">
        <v>22</v>
      </c>
      <c r="U3030" s="5" t="s">
        <v>23</v>
      </c>
      <c r="V3030" s="5" t="s">
        <v>24</v>
      </c>
      <c r="W3030" s="12">
        <v>140</v>
      </c>
      <c r="X3030" s="7">
        <f t="shared" si="188"/>
        <v>0.25</v>
      </c>
      <c r="Y3030" s="5">
        <f t="shared" si="189"/>
        <v>105</v>
      </c>
      <c r="AI3030" t="e">
        <f>VLOOKUP(A3030,NP!$A:$B,2,FALSE)</f>
        <v>#N/A</v>
      </c>
      <c r="AJ3030">
        <f t="shared" si="190"/>
        <v>0</v>
      </c>
      <c r="AK3030">
        <f>VLOOKUP(F3030,Kondition!$B$4:$AG$31,12,FALSE)*100</f>
        <v>25</v>
      </c>
      <c r="AL3030" t="e">
        <f t="shared" si="191"/>
        <v>#REF!</v>
      </c>
      <c r="AM3030">
        <v>16</v>
      </c>
    </row>
    <row r="3031" spans="1:39" x14ac:dyDescent="0.3">
      <c r="A3031" s="5">
        <v>10391859</v>
      </c>
      <c r="B3031" s="6">
        <v>8808563372150</v>
      </c>
      <c r="C3031" s="5" t="s">
        <v>76</v>
      </c>
      <c r="D3031" s="5" t="s">
        <v>3036</v>
      </c>
      <c r="E3031" s="12">
        <v>142</v>
      </c>
      <c r="F3031" s="5" t="s">
        <v>69</v>
      </c>
      <c r="G3031" s="5">
        <v>2154517</v>
      </c>
      <c r="H3031" s="36" t="s">
        <v>76</v>
      </c>
      <c r="I3031" s="5">
        <v>215</v>
      </c>
      <c r="J3031" s="5">
        <v>45</v>
      </c>
      <c r="K3031" s="5">
        <v>17</v>
      </c>
      <c r="L3031" s="5" t="s">
        <v>3021</v>
      </c>
      <c r="M3031" s="5">
        <v>91</v>
      </c>
      <c r="N3031" s="5"/>
      <c r="O3031" s="5" t="s">
        <v>25</v>
      </c>
      <c r="P3031" s="5"/>
      <c r="Q3031" s="5" t="s">
        <v>26</v>
      </c>
      <c r="R3031" s="5" t="s">
        <v>21</v>
      </c>
      <c r="S3031" s="5">
        <v>72</v>
      </c>
      <c r="T3031" s="5" t="s">
        <v>22</v>
      </c>
      <c r="U3031" s="5" t="s">
        <v>23</v>
      </c>
      <c r="V3031" s="5" t="s">
        <v>24</v>
      </c>
      <c r="W3031" s="12">
        <v>142</v>
      </c>
      <c r="X3031" s="7">
        <f t="shared" si="188"/>
        <v>0.25</v>
      </c>
      <c r="Y3031" s="5">
        <f t="shared" si="189"/>
        <v>106.5</v>
      </c>
      <c r="AI3031" t="e">
        <f>VLOOKUP(A3031,NP!$A:$B,2,FALSE)</f>
        <v>#N/A</v>
      </c>
      <c r="AJ3031">
        <f t="shared" si="190"/>
        <v>0</v>
      </c>
      <c r="AK3031">
        <f>VLOOKUP(F3031,Kondition!$B$4:$AG$31,15,FALSE)*100</f>
        <v>25</v>
      </c>
      <c r="AL3031" t="e">
        <f t="shared" si="191"/>
        <v>#REF!</v>
      </c>
      <c r="AM3031">
        <v>17</v>
      </c>
    </row>
    <row r="3032" spans="1:39" x14ac:dyDescent="0.3">
      <c r="A3032" s="5">
        <v>10391860</v>
      </c>
      <c r="B3032" s="6">
        <v>8808563372211</v>
      </c>
      <c r="C3032" s="5" t="s">
        <v>76</v>
      </c>
      <c r="D3032" s="5" t="s">
        <v>3037</v>
      </c>
      <c r="E3032" s="12">
        <v>145</v>
      </c>
      <c r="F3032" s="5" t="s">
        <v>69</v>
      </c>
      <c r="G3032" s="5">
        <v>2155017</v>
      </c>
      <c r="H3032" s="36" t="s">
        <v>76</v>
      </c>
      <c r="I3032" s="5">
        <v>215</v>
      </c>
      <c r="J3032" s="5">
        <v>50</v>
      </c>
      <c r="K3032" s="5">
        <v>17</v>
      </c>
      <c r="L3032" s="5" t="s">
        <v>3021</v>
      </c>
      <c r="M3032" s="5">
        <v>95</v>
      </c>
      <c r="N3032" s="5"/>
      <c r="O3032" s="5" t="s">
        <v>25</v>
      </c>
      <c r="P3032" s="5"/>
      <c r="Q3032" s="5" t="s">
        <v>26</v>
      </c>
      <c r="R3032" s="5" t="s">
        <v>27</v>
      </c>
      <c r="S3032" s="5">
        <v>72</v>
      </c>
      <c r="T3032" s="5" t="s">
        <v>22</v>
      </c>
      <c r="U3032" s="5" t="s">
        <v>23</v>
      </c>
      <c r="V3032" s="5" t="s">
        <v>24</v>
      </c>
      <c r="W3032" s="12">
        <v>145</v>
      </c>
      <c r="X3032" s="7">
        <f t="shared" si="188"/>
        <v>0.25</v>
      </c>
      <c r="Y3032" s="5">
        <f t="shared" si="189"/>
        <v>108.75</v>
      </c>
      <c r="AI3032" t="e">
        <f>VLOOKUP(A3032,NP!$A:$B,2,FALSE)</f>
        <v>#N/A</v>
      </c>
      <c r="AJ3032">
        <f t="shared" si="190"/>
        <v>0</v>
      </c>
      <c r="AK3032">
        <f>VLOOKUP(F3032,Kondition!$B$4:$AG$31,15,FALSE)*100</f>
        <v>25</v>
      </c>
      <c r="AL3032" t="e">
        <f t="shared" si="191"/>
        <v>#REF!</v>
      </c>
      <c r="AM3032">
        <v>17</v>
      </c>
    </row>
    <row r="3033" spans="1:39" x14ac:dyDescent="0.3">
      <c r="A3033" s="5">
        <v>10391863</v>
      </c>
      <c r="B3033" s="6">
        <v>8808563372051</v>
      </c>
      <c r="C3033" s="5" t="s">
        <v>76</v>
      </c>
      <c r="D3033" s="5" t="s">
        <v>3038</v>
      </c>
      <c r="E3033" s="12">
        <v>116</v>
      </c>
      <c r="F3033" s="5" t="s">
        <v>69</v>
      </c>
      <c r="G3033" s="5">
        <v>2155516</v>
      </c>
      <c r="H3033" s="36" t="s">
        <v>76</v>
      </c>
      <c r="I3033" s="5">
        <v>215</v>
      </c>
      <c r="J3033" s="5">
        <v>55</v>
      </c>
      <c r="K3033" s="5">
        <v>16</v>
      </c>
      <c r="L3033" s="5" t="s">
        <v>3021</v>
      </c>
      <c r="M3033" s="5">
        <v>93</v>
      </c>
      <c r="N3033" s="5"/>
      <c r="O3033" s="5" t="s">
        <v>19</v>
      </c>
      <c r="P3033" s="5"/>
      <c r="Q3033" s="5" t="s">
        <v>26</v>
      </c>
      <c r="R3033" s="5" t="s">
        <v>21</v>
      </c>
      <c r="S3033" s="5">
        <v>72</v>
      </c>
      <c r="T3033" s="5" t="s">
        <v>22</v>
      </c>
      <c r="U3033" s="5" t="s">
        <v>23</v>
      </c>
      <c r="V3033" s="5" t="s">
        <v>24</v>
      </c>
      <c r="W3033" s="12">
        <v>116</v>
      </c>
      <c r="X3033" s="7">
        <f t="shared" si="188"/>
        <v>0.25</v>
      </c>
      <c r="Y3033" s="5">
        <f t="shared" si="189"/>
        <v>87</v>
      </c>
      <c r="AI3033" t="e">
        <f>VLOOKUP(A3033,NP!$A:$B,2,FALSE)</f>
        <v>#N/A</v>
      </c>
      <c r="AJ3033">
        <f t="shared" si="190"/>
        <v>0</v>
      </c>
      <c r="AK3033">
        <f>VLOOKUP(F3033,Kondition!$B$4:$AG$31,12,FALSE)*100</f>
        <v>25</v>
      </c>
      <c r="AL3033" t="e">
        <f t="shared" si="191"/>
        <v>#REF!</v>
      </c>
      <c r="AM3033">
        <v>16</v>
      </c>
    </row>
    <row r="3034" spans="1:39" x14ac:dyDescent="0.3">
      <c r="A3034" s="5">
        <v>10391864</v>
      </c>
      <c r="B3034" s="6">
        <v>8808563378237</v>
      </c>
      <c r="C3034" s="5" t="s">
        <v>76</v>
      </c>
      <c r="D3034" s="5" t="s">
        <v>3039</v>
      </c>
      <c r="E3034" s="12">
        <v>118</v>
      </c>
      <c r="F3034" s="5" t="s">
        <v>69</v>
      </c>
      <c r="G3034" s="5">
        <v>2155516</v>
      </c>
      <c r="H3034" s="36" t="s">
        <v>76</v>
      </c>
      <c r="I3034" s="5">
        <v>215</v>
      </c>
      <c r="J3034" s="5">
        <v>55</v>
      </c>
      <c r="K3034" s="5">
        <v>16</v>
      </c>
      <c r="L3034" s="5" t="s">
        <v>3021</v>
      </c>
      <c r="M3034" s="5">
        <v>97</v>
      </c>
      <c r="N3034" s="5"/>
      <c r="O3034" s="5" t="s">
        <v>19</v>
      </c>
      <c r="P3034" s="5"/>
      <c r="Q3034" s="5" t="s">
        <v>26</v>
      </c>
      <c r="R3034" s="5" t="s">
        <v>21</v>
      </c>
      <c r="S3034" s="5">
        <v>72</v>
      </c>
      <c r="T3034" s="5" t="s">
        <v>22</v>
      </c>
      <c r="U3034" s="5" t="s">
        <v>23</v>
      </c>
      <c r="V3034" s="5" t="s">
        <v>24</v>
      </c>
      <c r="W3034" s="12">
        <v>118</v>
      </c>
      <c r="X3034" s="7">
        <f t="shared" si="188"/>
        <v>0.25</v>
      </c>
      <c r="Y3034" s="5">
        <f t="shared" si="189"/>
        <v>88.5</v>
      </c>
      <c r="AI3034" t="e">
        <f>VLOOKUP(A3034,NP!$A:$B,2,FALSE)</f>
        <v>#N/A</v>
      </c>
      <c r="AJ3034">
        <f t="shared" si="190"/>
        <v>0</v>
      </c>
      <c r="AK3034">
        <f>VLOOKUP(F3034,Kondition!$B$4:$AG$31,12,FALSE)*100</f>
        <v>25</v>
      </c>
      <c r="AL3034" t="e">
        <f t="shared" si="191"/>
        <v>#REF!</v>
      </c>
      <c r="AM3034">
        <v>16</v>
      </c>
    </row>
    <row r="3035" spans="1:39" x14ac:dyDescent="0.3">
      <c r="A3035" s="5">
        <v>10391866</v>
      </c>
      <c r="B3035" s="6">
        <v>8808563372242</v>
      </c>
      <c r="C3035" s="5" t="s">
        <v>76</v>
      </c>
      <c r="D3035" s="5" t="s">
        <v>3040</v>
      </c>
      <c r="E3035" s="12">
        <v>151</v>
      </c>
      <c r="F3035" s="5" t="s">
        <v>69</v>
      </c>
      <c r="G3035" s="5">
        <v>2155517</v>
      </c>
      <c r="H3035" s="36" t="s">
        <v>76</v>
      </c>
      <c r="I3035" s="5">
        <v>215</v>
      </c>
      <c r="J3035" s="5">
        <v>55</v>
      </c>
      <c r="K3035" s="5">
        <v>17</v>
      </c>
      <c r="L3035" s="5" t="s">
        <v>3021</v>
      </c>
      <c r="M3035" s="5">
        <v>98</v>
      </c>
      <c r="N3035" s="5"/>
      <c r="O3035" s="5" t="s">
        <v>25</v>
      </c>
      <c r="P3035" s="5"/>
      <c r="Q3035" s="5" t="s">
        <v>21</v>
      </c>
      <c r="R3035" s="5" t="s">
        <v>21</v>
      </c>
      <c r="S3035" s="5">
        <v>72</v>
      </c>
      <c r="T3035" s="5" t="s">
        <v>22</v>
      </c>
      <c r="U3035" s="5" t="s">
        <v>23</v>
      </c>
      <c r="V3035" s="5" t="s">
        <v>24</v>
      </c>
      <c r="W3035" s="12">
        <v>151</v>
      </c>
      <c r="X3035" s="7" t="str">
        <f t="shared" si="188"/>
        <v>NP</v>
      </c>
      <c r="Y3035" s="5">
        <f t="shared" si="189"/>
        <v>112.5</v>
      </c>
      <c r="AI3035">
        <f>VLOOKUP(A3035,NP!$A:$B,2,FALSE)</f>
        <v>112.5</v>
      </c>
      <c r="AJ3035">
        <f t="shared" si="190"/>
        <v>112.5</v>
      </c>
      <c r="AK3035">
        <f>VLOOKUP(F3035,Kondition!$B$4:$AG$31,15,FALSE)*100</f>
        <v>25</v>
      </c>
      <c r="AL3035" t="e">
        <f t="shared" si="191"/>
        <v>#REF!</v>
      </c>
      <c r="AM3035">
        <v>17</v>
      </c>
    </row>
    <row r="3036" spans="1:39" x14ac:dyDescent="0.3">
      <c r="A3036" s="5">
        <v>10391868</v>
      </c>
      <c r="B3036" s="6">
        <v>8808563378244</v>
      </c>
      <c r="C3036" s="5" t="s">
        <v>76</v>
      </c>
      <c r="D3036" s="5" t="s">
        <v>3041</v>
      </c>
      <c r="E3036" s="12">
        <v>141</v>
      </c>
      <c r="F3036" s="5" t="s">
        <v>69</v>
      </c>
      <c r="G3036" s="5">
        <v>2156017</v>
      </c>
      <c r="H3036" s="36" t="s">
        <v>76</v>
      </c>
      <c r="I3036" s="5">
        <v>215</v>
      </c>
      <c r="J3036" s="5">
        <v>60</v>
      </c>
      <c r="K3036" s="5">
        <v>17</v>
      </c>
      <c r="L3036" s="5" t="s">
        <v>3021</v>
      </c>
      <c r="M3036" s="5">
        <v>96</v>
      </c>
      <c r="N3036" s="5"/>
      <c r="O3036" s="5" t="s">
        <v>19</v>
      </c>
      <c r="P3036" s="5"/>
      <c r="Q3036" s="5" t="s">
        <v>26</v>
      </c>
      <c r="R3036" s="5" t="s">
        <v>21</v>
      </c>
      <c r="S3036" s="5">
        <v>72</v>
      </c>
      <c r="T3036" s="5" t="s">
        <v>22</v>
      </c>
      <c r="U3036" s="5" t="s">
        <v>23</v>
      </c>
      <c r="V3036" s="5" t="s">
        <v>24</v>
      </c>
      <c r="W3036" s="12">
        <v>141</v>
      </c>
      <c r="X3036" s="7">
        <f t="shared" si="188"/>
        <v>0.25</v>
      </c>
      <c r="Y3036" s="5">
        <f t="shared" si="189"/>
        <v>105.75</v>
      </c>
      <c r="AI3036" t="e">
        <f>VLOOKUP(A3036,NP!$A:$B,2,FALSE)</f>
        <v>#N/A</v>
      </c>
      <c r="AJ3036">
        <f t="shared" si="190"/>
        <v>0</v>
      </c>
      <c r="AK3036">
        <f>VLOOKUP(F3036,Kondition!$B$4:$AG$31,15,FALSE)*100</f>
        <v>25</v>
      </c>
      <c r="AL3036" t="e">
        <f t="shared" si="191"/>
        <v>#REF!</v>
      </c>
      <c r="AM3036">
        <v>17</v>
      </c>
    </row>
    <row r="3037" spans="1:39" x14ac:dyDescent="0.3">
      <c r="A3037" s="5">
        <v>10391869</v>
      </c>
      <c r="B3037" s="6">
        <v>8808563378695</v>
      </c>
      <c r="C3037" s="5" t="s">
        <v>76</v>
      </c>
      <c r="D3037" s="5" t="s">
        <v>3042</v>
      </c>
      <c r="E3037" s="12">
        <v>109</v>
      </c>
      <c r="F3037" s="5" t="s">
        <v>69</v>
      </c>
      <c r="G3037" s="5">
        <v>2156515</v>
      </c>
      <c r="H3037" s="36" t="s">
        <v>76</v>
      </c>
      <c r="I3037" s="5">
        <v>215</v>
      </c>
      <c r="J3037" s="5">
        <v>65</v>
      </c>
      <c r="K3037" s="5">
        <v>15</v>
      </c>
      <c r="L3037" s="5" t="s">
        <v>3013</v>
      </c>
      <c r="M3037" s="5">
        <v>96</v>
      </c>
      <c r="N3037" s="5"/>
      <c r="O3037" s="5" t="s">
        <v>19</v>
      </c>
      <c r="P3037" s="5"/>
      <c r="Q3037" s="5" t="s">
        <v>26</v>
      </c>
      <c r="R3037" s="5" t="s">
        <v>21</v>
      </c>
      <c r="S3037" s="5">
        <v>72</v>
      </c>
      <c r="T3037" s="5" t="s">
        <v>22</v>
      </c>
      <c r="U3037" s="5" t="s">
        <v>23</v>
      </c>
      <c r="V3037" s="5" t="s">
        <v>24</v>
      </c>
      <c r="W3037" s="12">
        <v>109</v>
      </c>
      <c r="X3037" s="7">
        <f t="shared" si="188"/>
        <v>0.23</v>
      </c>
      <c r="Y3037" s="5">
        <f t="shared" si="189"/>
        <v>83.93</v>
      </c>
      <c r="AI3037" t="e">
        <f>VLOOKUP(A3037,NP!$A:$B,2,FALSE)</f>
        <v>#N/A</v>
      </c>
      <c r="AJ3037">
        <f t="shared" si="190"/>
        <v>0</v>
      </c>
      <c r="AK3037">
        <f>VLOOKUP(F3037,Kondition!$B$4:$AG$31,9,FALSE)*100</f>
        <v>23</v>
      </c>
      <c r="AL3037" t="e">
        <f t="shared" si="191"/>
        <v>#REF!</v>
      </c>
      <c r="AM3037">
        <v>16</v>
      </c>
    </row>
    <row r="3038" spans="1:39" x14ac:dyDescent="0.3">
      <c r="A3038" s="5">
        <v>10391875</v>
      </c>
      <c r="B3038" s="6">
        <v>8808563398396</v>
      </c>
      <c r="C3038" s="5" t="s">
        <v>76</v>
      </c>
      <c r="D3038" s="5" t="s">
        <v>3043</v>
      </c>
      <c r="E3038" s="12">
        <v>122</v>
      </c>
      <c r="F3038" s="5" t="s">
        <v>69</v>
      </c>
      <c r="G3038" s="5">
        <v>2254517</v>
      </c>
      <c r="H3038" s="36" t="s">
        <v>76</v>
      </c>
      <c r="I3038" s="5">
        <v>225</v>
      </c>
      <c r="J3038" s="5">
        <v>45</v>
      </c>
      <c r="K3038" s="5">
        <v>17</v>
      </c>
      <c r="L3038" s="5" t="s">
        <v>3013</v>
      </c>
      <c r="M3038" s="5">
        <v>91</v>
      </c>
      <c r="N3038" s="5"/>
      <c r="O3038" s="5" t="s">
        <v>19</v>
      </c>
      <c r="P3038" s="5"/>
      <c r="Q3038" s="5" t="s">
        <v>26</v>
      </c>
      <c r="R3038" s="5" t="s">
        <v>27</v>
      </c>
      <c r="S3038" s="5">
        <v>72</v>
      </c>
      <c r="T3038" s="5" t="s">
        <v>22</v>
      </c>
      <c r="U3038" s="5" t="s">
        <v>23</v>
      </c>
      <c r="V3038" s="5" t="s">
        <v>24</v>
      </c>
      <c r="W3038" s="12">
        <v>122</v>
      </c>
      <c r="X3038" s="7">
        <f t="shared" si="188"/>
        <v>0.25</v>
      </c>
      <c r="Y3038" s="5">
        <f t="shared" si="189"/>
        <v>91.5</v>
      </c>
      <c r="AI3038" t="e">
        <f>VLOOKUP(A3038,NP!$A:$B,2,FALSE)</f>
        <v>#N/A</v>
      </c>
      <c r="AJ3038">
        <f t="shared" si="190"/>
        <v>0</v>
      </c>
      <c r="AK3038">
        <f>VLOOKUP(F3038,Kondition!$B$4:$AG$31,15,FALSE)*100</f>
        <v>25</v>
      </c>
      <c r="AL3038" t="e">
        <f t="shared" si="191"/>
        <v>#REF!</v>
      </c>
      <c r="AM3038">
        <v>17</v>
      </c>
    </row>
    <row r="3039" spans="1:39" x14ac:dyDescent="0.3">
      <c r="A3039" s="5">
        <v>10391881</v>
      </c>
      <c r="B3039" s="6">
        <v>8808563372341</v>
      </c>
      <c r="C3039" s="5" t="s">
        <v>76</v>
      </c>
      <c r="D3039" s="5" t="s">
        <v>3044</v>
      </c>
      <c r="E3039" s="12">
        <v>158</v>
      </c>
      <c r="F3039" s="5" t="s">
        <v>69</v>
      </c>
      <c r="G3039" s="5">
        <v>2254518</v>
      </c>
      <c r="H3039" s="36" t="s">
        <v>76</v>
      </c>
      <c r="I3039" s="5">
        <v>225</v>
      </c>
      <c r="J3039" s="5">
        <v>45</v>
      </c>
      <c r="K3039" s="5">
        <v>18</v>
      </c>
      <c r="L3039" s="5" t="s">
        <v>3021</v>
      </c>
      <c r="M3039" s="5">
        <v>95</v>
      </c>
      <c r="N3039" s="5"/>
      <c r="O3039" s="5" t="s">
        <v>25</v>
      </c>
      <c r="P3039" s="5"/>
      <c r="Q3039" s="5" t="s">
        <v>26</v>
      </c>
      <c r="R3039" s="5" t="s">
        <v>21</v>
      </c>
      <c r="S3039" s="5">
        <v>72</v>
      </c>
      <c r="T3039" s="5" t="s">
        <v>22</v>
      </c>
      <c r="U3039" s="5" t="s">
        <v>23</v>
      </c>
      <c r="V3039" s="5" t="s">
        <v>24</v>
      </c>
      <c r="W3039" s="12">
        <v>158</v>
      </c>
      <c r="X3039" s="7" t="str">
        <f t="shared" si="188"/>
        <v>NP</v>
      </c>
      <c r="Y3039" s="5">
        <f t="shared" si="189"/>
        <v>116</v>
      </c>
      <c r="AI3039">
        <f>VLOOKUP(A3039,NP!$A:$B,2,FALSE)</f>
        <v>116</v>
      </c>
      <c r="AJ3039">
        <f t="shared" si="190"/>
        <v>116</v>
      </c>
      <c r="AK3039">
        <f>VLOOKUP(F3039,Kondition!$B$4:$AG$31,18,FALSE)*100</f>
        <v>25</v>
      </c>
      <c r="AL3039" t="e">
        <f t="shared" si="191"/>
        <v>#REF!</v>
      </c>
      <c r="AM3039">
        <v>17</v>
      </c>
    </row>
    <row r="3040" spans="1:39" x14ac:dyDescent="0.3">
      <c r="A3040" s="5">
        <v>10391882</v>
      </c>
      <c r="B3040" s="6">
        <v>8808563378251</v>
      </c>
      <c r="C3040" s="5" t="s">
        <v>76</v>
      </c>
      <c r="D3040" s="5" t="s">
        <v>3045</v>
      </c>
      <c r="E3040" s="12">
        <v>132</v>
      </c>
      <c r="F3040" s="5" t="s">
        <v>69</v>
      </c>
      <c r="G3040" s="5">
        <v>2255017</v>
      </c>
      <c r="H3040" s="36" t="s">
        <v>76</v>
      </c>
      <c r="I3040" s="5">
        <v>225</v>
      </c>
      <c r="J3040" s="5">
        <v>50</v>
      </c>
      <c r="K3040" s="5">
        <v>17</v>
      </c>
      <c r="L3040" s="5" t="s">
        <v>3021</v>
      </c>
      <c r="M3040" s="5">
        <v>94</v>
      </c>
      <c r="N3040" s="5"/>
      <c r="O3040" s="5" t="s">
        <v>19</v>
      </c>
      <c r="P3040" s="5"/>
      <c r="Q3040" s="5" t="s">
        <v>26</v>
      </c>
      <c r="R3040" s="5" t="s">
        <v>21</v>
      </c>
      <c r="S3040" s="5">
        <v>72</v>
      </c>
      <c r="T3040" s="5" t="s">
        <v>22</v>
      </c>
      <c r="U3040" s="5" t="s">
        <v>23</v>
      </c>
      <c r="V3040" s="5" t="s">
        <v>24</v>
      </c>
      <c r="W3040" s="12">
        <v>132</v>
      </c>
      <c r="X3040" s="7">
        <f t="shared" si="188"/>
        <v>0.25</v>
      </c>
      <c r="Y3040" s="5">
        <f t="shared" si="189"/>
        <v>99</v>
      </c>
      <c r="AI3040" t="e">
        <f>VLOOKUP(A3040,NP!$A:$B,2,FALSE)</f>
        <v>#N/A</v>
      </c>
      <c r="AJ3040">
        <f t="shared" si="190"/>
        <v>0</v>
      </c>
      <c r="AK3040">
        <f>VLOOKUP(F3040,Kondition!$B$4:$AG$31,15,FALSE)*100</f>
        <v>25</v>
      </c>
      <c r="AL3040" t="e">
        <f t="shared" si="191"/>
        <v>#REF!</v>
      </c>
      <c r="AM3040">
        <v>17</v>
      </c>
    </row>
    <row r="3041" spans="1:39" x14ac:dyDescent="0.3">
      <c r="A3041" s="5">
        <v>10391884</v>
      </c>
      <c r="B3041" s="6">
        <v>8808563372228</v>
      </c>
      <c r="C3041" s="5" t="s">
        <v>76</v>
      </c>
      <c r="D3041" s="5" t="s">
        <v>3046</v>
      </c>
      <c r="E3041" s="12">
        <v>136</v>
      </c>
      <c r="F3041" s="5" t="s">
        <v>69</v>
      </c>
      <c r="G3041" s="5">
        <v>2255017</v>
      </c>
      <c r="H3041" s="36" t="s">
        <v>76</v>
      </c>
      <c r="I3041" s="5">
        <v>225</v>
      </c>
      <c r="J3041" s="5">
        <v>50</v>
      </c>
      <c r="K3041" s="5">
        <v>17</v>
      </c>
      <c r="L3041" s="5" t="s">
        <v>3021</v>
      </c>
      <c r="M3041" s="5">
        <v>98</v>
      </c>
      <c r="N3041" s="5"/>
      <c r="O3041" s="5" t="s">
        <v>19</v>
      </c>
      <c r="P3041" s="5"/>
      <c r="Q3041" s="5" t="s">
        <v>26</v>
      </c>
      <c r="R3041" s="5" t="s">
        <v>21</v>
      </c>
      <c r="S3041" s="5">
        <v>72</v>
      </c>
      <c r="T3041" s="5" t="s">
        <v>22</v>
      </c>
      <c r="U3041" s="5" t="s">
        <v>23</v>
      </c>
      <c r="V3041" s="5" t="s">
        <v>24</v>
      </c>
      <c r="W3041" s="12">
        <v>136</v>
      </c>
      <c r="X3041" s="7">
        <f t="shared" si="188"/>
        <v>0.25</v>
      </c>
      <c r="Y3041" s="5">
        <f t="shared" si="189"/>
        <v>102</v>
      </c>
      <c r="AI3041" t="e">
        <f>VLOOKUP(A3041,NP!$A:$B,2,FALSE)</f>
        <v>#N/A</v>
      </c>
      <c r="AJ3041">
        <f t="shared" si="190"/>
        <v>0</v>
      </c>
      <c r="AK3041">
        <f>VLOOKUP(F3041,Kondition!$B$4:$AG$31,15,FALSE)*100</f>
        <v>25</v>
      </c>
      <c r="AL3041" t="e">
        <f t="shared" si="191"/>
        <v>#REF!</v>
      </c>
      <c r="AM3041">
        <v>17</v>
      </c>
    </row>
    <row r="3042" spans="1:39" x14ac:dyDescent="0.3">
      <c r="A3042" s="5">
        <v>10391893</v>
      </c>
      <c r="B3042" s="6">
        <v>8808563372235</v>
      </c>
      <c r="C3042" s="5" t="s">
        <v>76</v>
      </c>
      <c r="D3042" s="5" t="s">
        <v>3047</v>
      </c>
      <c r="E3042" s="12">
        <v>140</v>
      </c>
      <c r="F3042" s="5" t="s">
        <v>69</v>
      </c>
      <c r="G3042" s="5">
        <v>2255017</v>
      </c>
      <c r="H3042" s="36" t="s">
        <v>76</v>
      </c>
      <c r="I3042" s="5">
        <v>225</v>
      </c>
      <c r="J3042" s="5">
        <v>50</v>
      </c>
      <c r="K3042" s="5">
        <v>17</v>
      </c>
      <c r="L3042" s="5" t="s">
        <v>3021</v>
      </c>
      <c r="M3042" s="5">
        <v>98</v>
      </c>
      <c r="N3042" s="5"/>
      <c r="O3042" s="5" t="s">
        <v>25</v>
      </c>
      <c r="P3042" s="5"/>
      <c r="Q3042" s="5" t="s">
        <v>26</v>
      </c>
      <c r="R3042" s="5" t="s">
        <v>21</v>
      </c>
      <c r="S3042" s="5">
        <v>72</v>
      </c>
      <c r="T3042" s="5" t="s">
        <v>22</v>
      </c>
      <c r="U3042" s="5" t="s">
        <v>23</v>
      </c>
      <c r="V3042" s="5" t="s">
        <v>24</v>
      </c>
      <c r="W3042" s="12">
        <v>140</v>
      </c>
      <c r="X3042" s="7">
        <f t="shared" si="188"/>
        <v>0.25</v>
      </c>
      <c r="Y3042" s="5">
        <f t="shared" si="189"/>
        <v>105</v>
      </c>
      <c r="AI3042" t="e">
        <f>VLOOKUP(A3042,NP!$A:$B,2,FALSE)</f>
        <v>#N/A</v>
      </c>
      <c r="AJ3042">
        <f t="shared" si="190"/>
        <v>0</v>
      </c>
      <c r="AK3042">
        <f>VLOOKUP(F3042,Kondition!$B$4:$AG$31,15,FALSE)*100</f>
        <v>25</v>
      </c>
      <c r="AL3042" t="e">
        <f t="shared" si="191"/>
        <v>#REF!</v>
      </c>
      <c r="AM3042">
        <v>17</v>
      </c>
    </row>
    <row r="3043" spans="1:39" x14ac:dyDescent="0.3">
      <c r="A3043" s="5">
        <v>10391895</v>
      </c>
      <c r="B3043" s="6">
        <v>8808563376226</v>
      </c>
      <c r="C3043" s="5" t="s">
        <v>76</v>
      </c>
      <c r="D3043" s="5" t="s">
        <v>3048</v>
      </c>
      <c r="E3043" s="12">
        <v>209</v>
      </c>
      <c r="F3043" s="5" t="s">
        <v>69</v>
      </c>
      <c r="G3043" s="5">
        <v>2255018</v>
      </c>
      <c r="H3043" s="36" t="s">
        <v>76</v>
      </c>
      <c r="I3043" s="5">
        <v>225</v>
      </c>
      <c r="J3043" s="5">
        <v>50</v>
      </c>
      <c r="K3043" s="5">
        <v>18</v>
      </c>
      <c r="L3043" s="5" t="s">
        <v>3021</v>
      </c>
      <c r="M3043" s="5">
        <v>99</v>
      </c>
      <c r="N3043" s="5"/>
      <c r="O3043" s="5" t="s">
        <v>25</v>
      </c>
      <c r="P3043" s="5"/>
      <c r="Q3043" s="5" t="s">
        <v>26</v>
      </c>
      <c r="R3043" s="5" t="s">
        <v>21</v>
      </c>
      <c r="S3043" s="5">
        <v>72</v>
      </c>
      <c r="T3043" s="5" t="s">
        <v>22</v>
      </c>
      <c r="U3043" s="5" t="s">
        <v>23</v>
      </c>
      <c r="V3043" s="5" t="s">
        <v>24</v>
      </c>
      <c r="W3043" s="12">
        <v>209</v>
      </c>
      <c r="X3043" s="7" t="str">
        <f t="shared" si="188"/>
        <v>NP</v>
      </c>
      <c r="Y3043" s="5">
        <f t="shared" si="189"/>
        <v>141.5</v>
      </c>
      <c r="AI3043">
        <f>VLOOKUP(A3043,NP!$A:$B,2,FALSE)</f>
        <v>141.5</v>
      </c>
      <c r="AJ3043">
        <f t="shared" si="190"/>
        <v>141.5</v>
      </c>
      <c r="AK3043">
        <f>VLOOKUP(F3043,Kondition!$B$4:$AG$31,18,FALSE)*100</f>
        <v>25</v>
      </c>
      <c r="AL3043" t="e">
        <f t="shared" si="191"/>
        <v>#REF!</v>
      </c>
      <c r="AM3043">
        <v>17</v>
      </c>
    </row>
    <row r="3044" spans="1:39" x14ac:dyDescent="0.3">
      <c r="A3044" s="5">
        <v>10391896</v>
      </c>
      <c r="B3044" s="6">
        <v>8808563372068</v>
      </c>
      <c r="C3044" s="5" t="s">
        <v>76</v>
      </c>
      <c r="D3044" s="5" t="s">
        <v>3049</v>
      </c>
      <c r="E3044" s="12">
        <v>123</v>
      </c>
      <c r="F3044" s="5" t="s">
        <v>69</v>
      </c>
      <c r="G3044" s="5">
        <v>2255516</v>
      </c>
      <c r="H3044" s="36" t="s">
        <v>76</v>
      </c>
      <c r="I3044" s="5">
        <v>225</v>
      </c>
      <c r="J3044" s="5">
        <v>55</v>
      </c>
      <c r="K3044" s="5">
        <v>16</v>
      </c>
      <c r="L3044" s="5" t="s">
        <v>3021</v>
      </c>
      <c r="M3044" s="5">
        <v>95</v>
      </c>
      <c r="N3044" s="5"/>
      <c r="O3044" s="5" t="s">
        <v>19</v>
      </c>
      <c r="P3044" s="5"/>
      <c r="Q3044" s="5" t="s">
        <v>26</v>
      </c>
      <c r="R3044" s="5" t="s">
        <v>21</v>
      </c>
      <c r="S3044" s="5">
        <v>72</v>
      </c>
      <c r="T3044" s="5" t="s">
        <v>22</v>
      </c>
      <c r="U3044" s="5" t="s">
        <v>23</v>
      </c>
      <c r="V3044" s="5" t="s">
        <v>24</v>
      </c>
      <c r="W3044" s="12">
        <v>123</v>
      </c>
      <c r="X3044" s="7">
        <f t="shared" si="188"/>
        <v>0.25</v>
      </c>
      <c r="Y3044" s="5">
        <f t="shared" si="189"/>
        <v>92.25</v>
      </c>
      <c r="AI3044" t="e">
        <f>VLOOKUP(A3044,NP!$A:$B,2,FALSE)</f>
        <v>#N/A</v>
      </c>
      <c r="AJ3044">
        <f t="shared" si="190"/>
        <v>0</v>
      </c>
      <c r="AK3044">
        <f>VLOOKUP(F3044,Kondition!$B$4:$AG$31,12,FALSE)*100</f>
        <v>25</v>
      </c>
      <c r="AL3044" t="e">
        <f t="shared" si="191"/>
        <v>#REF!</v>
      </c>
      <c r="AM3044">
        <v>16</v>
      </c>
    </row>
    <row r="3045" spans="1:39" x14ac:dyDescent="0.3">
      <c r="A3045" s="5">
        <v>10391898</v>
      </c>
      <c r="B3045" s="6">
        <v>8808563372075</v>
      </c>
      <c r="C3045" s="5" t="s">
        <v>76</v>
      </c>
      <c r="D3045" s="5" t="s">
        <v>3050</v>
      </c>
      <c r="E3045" s="12">
        <v>126</v>
      </c>
      <c r="F3045" s="5" t="s">
        <v>69</v>
      </c>
      <c r="G3045" s="5">
        <v>2255516</v>
      </c>
      <c r="H3045" s="36" t="s">
        <v>76</v>
      </c>
      <c r="I3045" s="5">
        <v>225</v>
      </c>
      <c r="J3045" s="5">
        <v>55</v>
      </c>
      <c r="K3045" s="5">
        <v>16</v>
      </c>
      <c r="L3045" s="5" t="s">
        <v>3021</v>
      </c>
      <c r="M3045" s="5">
        <v>99</v>
      </c>
      <c r="N3045" s="5"/>
      <c r="O3045" s="5" t="s">
        <v>19</v>
      </c>
      <c r="P3045" s="5"/>
      <c r="Q3045" s="5" t="s">
        <v>26</v>
      </c>
      <c r="R3045" s="5" t="s">
        <v>21</v>
      </c>
      <c r="S3045" s="5">
        <v>72</v>
      </c>
      <c r="T3045" s="5" t="s">
        <v>22</v>
      </c>
      <c r="U3045" s="5" t="s">
        <v>23</v>
      </c>
      <c r="V3045" s="5" t="s">
        <v>24</v>
      </c>
      <c r="W3045" s="12">
        <v>126</v>
      </c>
      <c r="X3045" s="7">
        <f t="shared" si="188"/>
        <v>0.25</v>
      </c>
      <c r="Y3045" s="5">
        <f t="shared" si="189"/>
        <v>94.5</v>
      </c>
      <c r="AI3045" t="e">
        <f>VLOOKUP(A3045,NP!$A:$B,2,FALSE)</f>
        <v>#N/A</v>
      </c>
      <c r="AJ3045">
        <f t="shared" si="190"/>
        <v>0</v>
      </c>
      <c r="AK3045">
        <f>VLOOKUP(F3045,Kondition!$B$4:$AG$31,12,FALSE)*100</f>
        <v>25</v>
      </c>
      <c r="AL3045" t="e">
        <f t="shared" si="191"/>
        <v>#REF!</v>
      </c>
      <c r="AM3045">
        <v>16</v>
      </c>
    </row>
    <row r="3046" spans="1:39" x14ac:dyDescent="0.3">
      <c r="A3046" s="5">
        <v>10391900</v>
      </c>
      <c r="B3046" s="6">
        <v>8808563372082</v>
      </c>
      <c r="C3046" s="5" t="s">
        <v>76</v>
      </c>
      <c r="D3046" s="5" t="s">
        <v>3051</v>
      </c>
      <c r="E3046" s="12">
        <v>143</v>
      </c>
      <c r="F3046" s="5" t="s">
        <v>69</v>
      </c>
      <c r="G3046" s="5">
        <v>2255516</v>
      </c>
      <c r="H3046" s="36" t="s">
        <v>76</v>
      </c>
      <c r="I3046" s="5">
        <v>225</v>
      </c>
      <c r="J3046" s="5">
        <v>55</v>
      </c>
      <c r="K3046" s="5">
        <v>16</v>
      </c>
      <c r="L3046" s="5" t="s">
        <v>3021</v>
      </c>
      <c r="M3046" s="5">
        <v>99</v>
      </c>
      <c r="N3046" s="5"/>
      <c r="O3046" s="5" t="s">
        <v>25</v>
      </c>
      <c r="P3046" s="5"/>
      <c r="Q3046" s="5" t="s">
        <v>26</v>
      </c>
      <c r="R3046" s="5" t="s">
        <v>21</v>
      </c>
      <c r="S3046" s="5">
        <v>72</v>
      </c>
      <c r="T3046" s="5" t="s">
        <v>22</v>
      </c>
      <c r="U3046" s="5" t="s">
        <v>23</v>
      </c>
      <c r="V3046" s="5" t="s">
        <v>24</v>
      </c>
      <c r="W3046" s="12">
        <v>143</v>
      </c>
      <c r="X3046" s="7">
        <f t="shared" ref="X3046:X3109" si="192">IF(AJ3046&gt;0,"NP",AK3046/100)</f>
        <v>0.25</v>
      </c>
      <c r="Y3046" s="5">
        <f t="shared" ref="Y3046:Y3109" si="193">IF(AJ3046&gt;0,AI3046,E3046*(100%-X3046))</f>
        <v>107.25</v>
      </c>
      <c r="AI3046" t="e">
        <f>VLOOKUP(A3046,NP!$A:$B,2,FALSE)</f>
        <v>#N/A</v>
      </c>
      <c r="AJ3046">
        <f t="shared" ref="AJ3046:AJ3109" si="194">_xlfn.IFNA(AI3046,0)</f>
        <v>0</v>
      </c>
      <c r="AK3046">
        <f>VLOOKUP(F3046,Kondition!$B$4:$AG$31,12,FALSE)*100</f>
        <v>25</v>
      </c>
      <c r="AL3046" t="e">
        <f t="shared" ref="AL3046:AL3109" si="195">$AI$1&amp;F3046&amp;K3046</f>
        <v>#REF!</v>
      </c>
      <c r="AM3046">
        <v>16</v>
      </c>
    </row>
    <row r="3047" spans="1:39" x14ac:dyDescent="0.3">
      <c r="A3047" s="5">
        <v>10391904</v>
      </c>
      <c r="B3047" s="6">
        <v>8808563372266</v>
      </c>
      <c r="C3047" s="5" t="s">
        <v>76</v>
      </c>
      <c r="D3047" s="5" t="s">
        <v>3052</v>
      </c>
      <c r="E3047" s="12">
        <v>147</v>
      </c>
      <c r="F3047" s="5" t="s">
        <v>69</v>
      </c>
      <c r="G3047" s="5">
        <v>2255517</v>
      </c>
      <c r="H3047" s="36" t="s">
        <v>76</v>
      </c>
      <c r="I3047" s="5">
        <v>225</v>
      </c>
      <c r="J3047" s="5">
        <v>55</v>
      </c>
      <c r="K3047" s="5">
        <v>17</v>
      </c>
      <c r="L3047" s="5" t="s">
        <v>3021</v>
      </c>
      <c r="M3047" s="5">
        <v>101</v>
      </c>
      <c r="N3047" s="5"/>
      <c r="O3047" s="5" t="s">
        <v>25</v>
      </c>
      <c r="P3047" s="5"/>
      <c r="Q3047" s="5" t="s">
        <v>26</v>
      </c>
      <c r="R3047" s="5" t="s">
        <v>21</v>
      </c>
      <c r="S3047" s="5">
        <v>72</v>
      </c>
      <c r="T3047" s="5" t="s">
        <v>22</v>
      </c>
      <c r="U3047" s="5" t="s">
        <v>23</v>
      </c>
      <c r="V3047" s="5"/>
      <c r="W3047" s="12">
        <v>147</v>
      </c>
      <c r="X3047" s="7">
        <f t="shared" si="192"/>
        <v>0.25</v>
      </c>
      <c r="Y3047" s="5">
        <f t="shared" si="193"/>
        <v>110.25</v>
      </c>
      <c r="AI3047" t="e">
        <f>VLOOKUP(A3047,NP!$A:$B,2,FALSE)</f>
        <v>#N/A</v>
      </c>
      <c r="AJ3047">
        <f t="shared" si="194"/>
        <v>0</v>
      </c>
      <c r="AK3047">
        <f>VLOOKUP(F3047,Kondition!$B$4:$AG$31,15,FALSE)*100</f>
        <v>25</v>
      </c>
      <c r="AL3047" t="e">
        <f t="shared" si="195"/>
        <v>#REF!</v>
      </c>
      <c r="AM3047">
        <v>17</v>
      </c>
    </row>
    <row r="3048" spans="1:39" x14ac:dyDescent="0.3">
      <c r="A3048" s="5">
        <v>10391908</v>
      </c>
      <c r="B3048" s="6">
        <v>8808563378268</v>
      </c>
      <c r="C3048" s="5" t="s">
        <v>76</v>
      </c>
      <c r="D3048" s="5" t="s">
        <v>3054</v>
      </c>
      <c r="E3048" s="12">
        <v>130</v>
      </c>
      <c r="F3048" s="5" t="s">
        <v>69</v>
      </c>
      <c r="G3048" s="5">
        <v>2256016</v>
      </c>
      <c r="H3048" s="36" t="s">
        <v>76</v>
      </c>
      <c r="I3048" s="5">
        <v>225</v>
      </c>
      <c r="J3048" s="5">
        <v>60</v>
      </c>
      <c r="K3048" s="5">
        <v>16</v>
      </c>
      <c r="L3048" s="5" t="s">
        <v>3021</v>
      </c>
      <c r="M3048" s="5">
        <v>102</v>
      </c>
      <c r="N3048" s="5"/>
      <c r="O3048" s="5" t="s">
        <v>25</v>
      </c>
      <c r="P3048" s="5"/>
      <c r="Q3048" s="5" t="s">
        <v>26</v>
      </c>
      <c r="R3048" s="5" t="s">
        <v>21</v>
      </c>
      <c r="S3048" s="5">
        <v>72</v>
      </c>
      <c r="T3048" s="5" t="s">
        <v>22</v>
      </c>
      <c r="U3048" s="5" t="s">
        <v>23</v>
      </c>
      <c r="V3048" s="5" t="s">
        <v>24</v>
      </c>
      <c r="W3048" s="12">
        <v>130</v>
      </c>
      <c r="X3048" s="7">
        <f t="shared" si="192"/>
        <v>0.25</v>
      </c>
      <c r="Y3048" s="5">
        <f t="shared" si="193"/>
        <v>97.5</v>
      </c>
      <c r="AI3048" t="e">
        <f>VLOOKUP(A3048,NP!$A:$B,2,FALSE)</f>
        <v>#N/A</v>
      </c>
      <c r="AJ3048">
        <f t="shared" si="194"/>
        <v>0</v>
      </c>
      <c r="AK3048">
        <f>VLOOKUP(F3048,Kondition!$B$4:$AG$31,12,FALSE)*100</f>
        <v>25</v>
      </c>
      <c r="AL3048" t="e">
        <f t="shared" si="195"/>
        <v>#REF!</v>
      </c>
      <c r="AM3048">
        <v>16</v>
      </c>
    </row>
    <row r="3049" spans="1:39" x14ac:dyDescent="0.3">
      <c r="A3049" s="5">
        <v>10391909</v>
      </c>
      <c r="B3049" s="6">
        <v>8808563372129</v>
      </c>
      <c r="C3049" s="5" t="s">
        <v>76</v>
      </c>
      <c r="D3049" s="5" t="s">
        <v>3055</v>
      </c>
      <c r="E3049" s="12">
        <v>123</v>
      </c>
      <c r="F3049" s="5" t="s">
        <v>69</v>
      </c>
      <c r="G3049" s="5">
        <v>2256016</v>
      </c>
      <c r="H3049" s="36" t="s">
        <v>76</v>
      </c>
      <c r="I3049" s="5">
        <v>225</v>
      </c>
      <c r="J3049" s="5">
        <v>60</v>
      </c>
      <c r="K3049" s="5">
        <v>16</v>
      </c>
      <c r="L3049" s="5" t="s">
        <v>3021</v>
      </c>
      <c r="M3049" s="5">
        <v>98</v>
      </c>
      <c r="N3049" s="5"/>
      <c r="O3049" s="5" t="s">
        <v>19</v>
      </c>
      <c r="P3049" s="5"/>
      <c r="Q3049" s="5" t="s">
        <v>26</v>
      </c>
      <c r="R3049" s="5" t="s">
        <v>21</v>
      </c>
      <c r="S3049" s="5">
        <v>72</v>
      </c>
      <c r="T3049" s="5" t="s">
        <v>22</v>
      </c>
      <c r="U3049" s="5" t="s">
        <v>23</v>
      </c>
      <c r="V3049" s="5" t="s">
        <v>24</v>
      </c>
      <c r="W3049" s="12">
        <v>123</v>
      </c>
      <c r="X3049" s="7">
        <f t="shared" si="192"/>
        <v>0.25</v>
      </c>
      <c r="Y3049" s="5">
        <f t="shared" si="193"/>
        <v>92.25</v>
      </c>
      <c r="AI3049" t="e">
        <f>VLOOKUP(A3049,NP!$A:$B,2,FALSE)</f>
        <v>#N/A</v>
      </c>
      <c r="AJ3049">
        <f t="shared" si="194"/>
        <v>0</v>
      </c>
      <c r="AK3049">
        <f>VLOOKUP(F3049,Kondition!$B$4:$AG$31,12,FALSE)*100</f>
        <v>25</v>
      </c>
      <c r="AL3049" t="e">
        <f t="shared" si="195"/>
        <v>#REF!</v>
      </c>
      <c r="AM3049">
        <v>16</v>
      </c>
    </row>
    <row r="3050" spans="1:39" x14ac:dyDescent="0.3">
      <c r="A3050" s="5">
        <v>10391911</v>
      </c>
      <c r="B3050" s="6">
        <v>8808563378275</v>
      </c>
      <c r="C3050" s="5" t="s">
        <v>76</v>
      </c>
      <c r="D3050" s="5" t="s">
        <v>3056</v>
      </c>
      <c r="E3050" s="12">
        <v>161</v>
      </c>
      <c r="F3050" s="5" t="s">
        <v>69</v>
      </c>
      <c r="G3050" s="5">
        <v>2256017</v>
      </c>
      <c r="H3050" s="36" t="s">
        <v>76</v>
      </c>
      <c r="I3050" s="5">
        <v>225</v>
      </c>
      <c r="J3050" s="5">
        <v>60</v>
      </c>
      <c r="K3050" s="5">
        <v>17</v>
      </c>
      <c r="L3050" s="5" t="s">
        <v>3021</v>
      </c>
      <c r="M3050" s="5">
        <v>99</v>
      </c>
      <c r="N3050" s="5"/>
      <c r="O3050" s="5" t="s">
        <v>19</v>
      </c>
      <c r="P3050" s="5"/>
      <c r="Q3050" s="5" t="s">
        <v>21</v>
      </c>
      <c r="R3050" s="5" t="s">
        <v>21</v>
      </c>
      <c r="S3050" s="5">
        <v>72</v>
      </c>
      <c r="T3050" s="5" t="s">
        <v>22</v>
      </c>
      <c r="U3050" s="5" t="s">
        <v>23</v>
      </c>
      <c r="V3050" s="5" t="s">
        <v>24</v>
      </c>
      <c r="W3050" s="12">
        <v>161</v>
      </c>
      <c r="X3050" s="7" t="str">
        <f t="shared" si="192"/>
        <v>NP</v>
      </c>
      <c r="Y3050" s="5">
        <f t="shared" si="193"/>
        <v>117.5</v>
      </c>
      <c r="AI3050">
        <f>VLOOKUP(A3050,NP!$A:$B,2,FALSE)</f>
        <v>117.5</v>
      </c>
      <c r="AJ3050">
        <f t="shared" si="194"/>
        <v>117.5</v>
      </c>
      <c r="AK3050">
        <f>VLOOKUP(F3050,Kondition!$B$4:$AG$31,15,FALSE)*100</f>
        <v>25</v>
      </c>
      <c r="AL3050" t="e">
        <f t="shared" si="195"/>
        <v>#REF!</v>
      </c>
      <c r="AM3050">
        <v>17</v>
      </c>
    </row>
    <row r="3051" spans="1:39" x14ac:dyDescent="0.3">
      <c r="A3051" s="5">
        <v>10391913</v>
      </c>
      <c r="B3051" s="6">
        <v>8808563375717</v>
      </c>
      <c r="C3051" s="5" t="s">
        <v>76</v>
      </c>
      <c r="D3051" s="5" t="s">
        <v>3057</v>
      </c>
      <c r="E3051" s="12">
        <v>180</v>
      </c>
      <c r="F3051" s="5" t="s">
        <v>69</v>
      </c>
      <c r="G3051" s="5">
        <v>2256018</v>
      </c>
      <c r="H3051" s="36" t="s">
        <v>76</v>
      </c>
      <c r="I3051" s="5">
        <v>225</v>
      </c>
      <c r="J3051" s="5">
        <v>60</v>
      </c>
      <c r="K3051" s="5">
        <v>18</v>
      </c>
      <c r="L3051" s="5" t="s">
        <v>3021</v>
      </c>
      <c r="M3051" s="5">
        <v>104</v>
      </c>
      <c r="N3051" s="5"/>
      <c r="O3051" s="5" t="s">
        <v>25</v>
      </c>
      <c r="P3051" s="5"/>
      <c r="Q3051" s="5" t="s">
        <v>21</v>
      </c>
      <c r="R3051" s="5" t="s">
        <v>21</v>
      </c>
      <c r="S3051" s="5">
        <v>72</v>
      </c>
      <c r="T3051" s="5" t="s">
        <v>22</v>
      </c>
      <c r="U3051" s="5" t="s">
        <v>23</v>
      </c>
      <c r="V3051" s="5" t="s">
        <v>24</v>
      </c>
      <c r="W3051" s="12">
        <v>180</v>
      </c>
      <c r="X3051" s="7" t="str">
        <f t="shared" si="192"/>
        <v>NP</v>
      </c>
      <c r="Y3051" s="5">
        <f t="shared" si="193"/>
        <v>127</v>
      </c>
      <c r="AI3051">
        <f>VLOOKUP(A3051,NP!$A:$B,2,FALSE)</f>
        <v>127</v>
      </c>
      <c r="AJ3051">
        <f t="shared" si="194"/>
        <v>127</v>
      </c>
      <c r="AK3051">
        <f>VLOOKUP(F3051,Kondition!$B$4:$AG$31,18,FALSE)*100</f>
        <v>25</v>
      </c>
      <c r="AL3051" t="e">
        <f t="shared" si="195"/>
        <v>#REF!</v>
      </c>
      <c r="AM3051">
        <v>17</v>
      </c>
    </row>
    <row r="3052" spans="1:39" x14ac:dyDescent="0.3">
      <c r="A3052" s="5">
        <v>10391916</v>
      </c>
      <c r="B3052" s="6">
        <v>8808563378282</v>
      </c>
      <c r="C3052" s="5" t="s">
        <v>76</v>
      </c>
      <c r="D3052" s="5" t="s">
        <v>3058</v>
      </c>
      <c r="E3052" s="12">
        <v>224</v>
      </c>
      <c r="F3052" s="5" t="s">
        <v>69</v>
      </c>
      <c r="G3052" s="5">
        <v>2353519</v>
      </c>
      <c r="H3052" s="36" t="s">
        <v>76</v>
      </c>
      <c r="I3052" s="5">
        <v>235</v>
      </c>
      <c r="J3052" s="5">
        <v>35</v>
      </c>
      <c r="K3052" s="5">
        <v>19</v>
      </c>
      <c r="L3052" s="5" t="s">
        <v>3021</v>
      </c>
      <c r="M3052" s="5">
        <v>91</v>
      </c>
      <c r="N3052" s="5"/>
      <c r="O3052" s="5" t="s">
        <v>29</v>
      </c>
      <c r="P3052" s="5"/>
      <c r="Q3052" s="5" t="s">
        <v>26</v>
      </c>
      <c r="R3052" s="5" t="s">
        <v>21</v>
      </c>
      <c r="S3052" s="5">
        <v>72</v>
      </c>
      <c r="T3052" s="5" t="s">
        <v>22</v>
      </c>
      <c r="U3052" s="5" t="s">
        <v>23</v>
      </c>
      <c r="V3052" s="5" t="s">
        <v>24</v>
      </c>
      <c r="W3052" s="12">
        <v>224</v>
      </c>
      <c r="X3052" s="7">
        <f t="shared" si="192"/>
        <v>0.34</v>
      </c>
      <c r="Y3052" s="5">
        <f t="shared" si="193"/>
        <v>147.83999999999997</v>
      </c>
      <c r="AI3052" t="e">
        <f>VLOOKUP(A3052,NP!$A:$B,2,FALSE)</f>
        <v>#N/A</v>
      </c>
      <c r="AJ3052">
        <f t="shared" si="194"/>
        <v>0</v>
      </c>
      <c r="AK3052">
        <f>VLOOKUP(F3052,Kondition!$B$4:$AG$31,21,FALSE)*100</f>
        <v>34</v>
      </c>
      <c r="AL3052" t="e">
        <f t="shared" si="195"/>
        <v>#REF!</v>
      </c>
      <c r="AM3052">
        <v>19</v>
      </c>
    </row>
    <row r="3053" spans="1:39" x14ac:dyDescent="0.3">
      <c r="A3053" s="5">
        <v>10391919</v>
      </c>
      <c r="B3053" s="6">
        <v>8808563378299</v>
      </c>
      <c r="C3053" s="5" t="s">
        <v>76</v>
      </c>
      <c r="D3053" s="5" t="s">
        <v>3060</v>
      </c>
      <c r="E3053" s="12">
        <v>219</v>
      </c>
      <c r="F3053" s="5" t="s">
        <v>69</v>
      </c>
      <c r="G3053" s="5">
        <v>2354019</v>
      </c>
      <c r="H3053" s="36" t="s">
        <v>76</v>
      </c>
      <c r="I3053" s="5">
        <v>235</v>
      </c>
      <c r="J3053" s="5">
        <v>40</v>
      </c>
      <c r="K3053" s="5">
        <v>19</v>
      </c>
      <c r="L3053" s="5" t="s">
        <v>3021</v>
      </c>
      <c r="M3053" s="5">
        <v>96</v>
      </c>
      <c r="N3053" s="5"/>
      <c r="O3053" s="5" t="s">
        <v>25</v>
      </c>
      <c r="P3053" s="5"/>
      <c r="Q3053" s="5" t="s">
        <v>26</v>
      </c>
      <c r="R3053" s="5" t="s">
        <v>21</v>
      </c>
      <c r="S3053" s="5">
        <v>72</v>
      </c>
      <c r="T3053" s="5" t="s">
        <v>22</v>
      </c>
      <c r="U3053" s="5" t="s">
        <v>23</v>
      </c>
      <c r="V3053" s="5" t="s">
        <v>24</v>
      </c>
      <c r="W3053" s="12">
        <v>219</v>
      </c>
      <c r="X3053" s="7">
        <f t="shared" si="192"/>
        <v>0.34</v>
      </c>
      <c r="Y3053" s="5">
        <f t="shared" si="193"/>
        <v>144.54</v>
      </c>
      <c r="AI3053" t="e">
        <f>VLOOKUP(A3053,NP!$A:$B,2,FALSE)</f>
        <v>#N/A</v>
      </c>
      <c r="AJ3053">
        <f t="shared" si="194"/>
        <v>0</v>
      </c>
      <c r="AK3053">
        <f>VLOOKUP(F3053,Kondition!$B$4:$AG$31,21,FALSE)*100</f>
        <v>34</v>
      </c>
      <c r="AL3053" t="e">
        <f t="shared" si="195"/>
        <v>#REF!</v>
      </c>
      <c r="AM3053">
        <v>19</v>
      </c>
    </row>
    <row r="3054" spans="1:39" x14ac:dyDescent="0.3">
      <c r="A3054" s="5">
        <v>10391920</v>
      </c>
      <c r="B3054" s="6">
        <v>8808563378305</v>
      </c>
      <c r="C3054" s="5" t="s">
        <v>76</v>
      </c>
      <c r="D3054" s="5" t="s">
        <v>3061</v>
      </c>
      <c r="E3054" s="12">
        <v>154</v>
      </c>
      <c r="F3054" s="5" t="s">
        <v>69</v>
      </c>
      <c r="G3054" s="5">
        <v>2354517</v>
      </c>
      <c r="H3054" s="36" t="s">
        <v>76</v>
      </c>
      <c r="I3054" s="5">
        <v>235</v>
      </c>
      <c r="J3054" s="5">
        <v>45</v>
      </c>
      <c r="K3054" s="5">
        <v>17</v>
      </c>
      <c r="L3054" s="5" t="s">
        <v>3021</v>
      </c>
      <c r="M3054" s="5">
        <v>97</v>
      </c>
      <c r="N3054" s="5"/>
      <c r="O3054" s="5" t="s">
        <v>19</v>
      </c>
      <c r="P3054" s="5"/>
      <c r="Q3054" s="5" t="s">
        <v>26</v>
      </c>
      <c r="R3054" s="5" t="s">
        <v>21</v>
      </c>
      <c r="S3054" s="5">
        <v>72</v>
      </c>
      <c r="T3054" s="5" t="s">
        <v>22</v>
      </c>
      <c r="U3054" s="5" t="s">
        <v>23</v>
      </c>
      <c r="V3054" s="5" t="s">
        <v>24</v>
      </c>
      <c r="W3054" s="12">
        <v>154</v>
      </c>
      <c r="X3054" s="7" t="str">
        <f t="shared" si="192"/>
        <v>NP</v>
      </c>
      <c r="Y3054" s="5">
        <f t="shared" si="193"/>
        <v>114</v>
      </c>
      <c r="AI3054">
        <f>VLOOKUP(A3054,NP!$A:$B,2,FALSE)</f>
        <v>114</v>
      </c>
      <c r="AJ3054">
        <f t="shared" si="194"/>
        <v>114</v>
      </c>
      <c r="AK3054">
        <f>VLOOKUP(F3054,Kondition!$B$4:$AG$31,15,FALSE)*100</f>
        <v>25</v>
      </c>
      <c r="AL3054" t="e">
        <f t="shared" si="195"/>
        <v>#REF!</v>
      </c>
      <c r="AM3054">
        <v>17</v>
      </c>
    </row>
    <row r="3055" spans="1:39" x14ac:dyDescent="0.3">
      <c r="A3055" s="5">
        <v>10391926</v>
      </c>
      <c r="B3055" s="6">
        <v>8808563378312</v>
      </c>
      <c r="C3055" s="5" t="s">
        <v>76</v>
      </c>
      <c r="D3055" s="5" t="s">
        <v>3064</v>
      </c>
      <c r="E3055" s="12">
        <v>217</v>
      </c>
      <c r="F3055" s="5" t="s">
        <v>69</v>
      </c>
      <c r="G3055" s="5">
        <v>2354519</v>
      </c>
      <c r="H3055" s="36" t="s">
        <v>76</v>
      </c>
      <c r="I3055" s="5">
        <v>235</v>
      </c>
      <c r="J3055" s="5">
        <v>45</v>
      </c>
      <c r="K3055" s="5">
        <v>19</v>
      </c>
      <c r="L3055" s="5" t="s">
        <v>3021</v>
      </c>
      <c r="M3055" s="5">
        <v>99</v>
      </c>
      <c r="N3055" s="5"/>
      <c r="O3055" s="5" t="s">
        <v>25</v>
      </c>
      <c r="P3055" s="5"/>
      <c r="Q3055" s="5" t="s">
        <v>21</v>
      </c>
      <c r="R3055" s="5" t="s">
        <v>21</v>
      </c>
      <c r="S3055" s="5">
        <v>72</v>
      </c>
      <c r="T3055" s="5" t="s">
        <v>22</v>
      </c>
      <c r="U3055" s="5" t="s">
        <v>23</v>
      </c>
      <c r="V3055" s="5" t="s">
        <v>24</v>
      </c>
      <c r="W3055" s="12">
        <v>217</v>
      </c>
      <c r="X3055" s="7">
        <f t="shared" si="192"/>
        <v>0.34</v>
      </c>
      <c r="Y3055" s="5">
        <f t="shared" si="193"/>
        <v>143.21999999999997</v>
      </c>
      <c r="AI3055" t="e">
        <f>VLOOKUP(A3055,NP!$A:$B,2,FALSE)</f>
        <v>#N/A</v>
      </c>
      <c r="AJ3055">
        <f t="shared" si="194"/>
        <v>0</v>
      </c>
      <c r="AK3055">
        <f>VLOOKUP(F3055,Kondition!$B$4:$AG$31,21,FALSE)*100</f>
        <v>34</v>
      </c>
      <c r="AL3055" t="e">
        <f t="shared" si="195"/>
        <v>#REF!</v>
      </c>
      <c r="AM3055">
        <v>19</v>
      </c>
    </row>
    <row r="3056" spans="1:39" x14ac:dyDescent="0.3">
      <c r="A3056" s="5">
        <v>10391930</v>
      </c>
      <c r="B3056" s="6">
        <v>8808563378329</v>
      </c>
      <c r="C3056" s="5" t="s">
        <v>76</v>
      </c>
      <c r="D3056" s="5" t="s">
        <v>3066</v>
      </c>
      <c r="E3056" s="12">
        <v>167</v>
      </c>
      <c r="F3056" s="5" t="s">
        <v>69</v>
      </c>
      <c r="G3056" s="5">
        <v>2355517</v>
      </c>
      <c r="H3056" s="36" t="s">
        <v>76</v>
      </c>
      <c r="I3056" s="5">
        <v>235</v>
      </c>
      <c r="J3056" s="5">
        <v>55</v>
      </c>
      <c r="K3056" s="5">
        <v>17</v>
      </c>
      <c r="L3056" s="5" t="s">
        <v>3021</v>
      </c>
      <c r="M3056" s="5">
        <v>99</v>
      </c>
      <c r="N3056" s="5"/>
      <c r="O3056" s="5" t="s">
        <v>19</v>
      </c>
      <c r="P3056" s="5"/>
      <c r="Q3056" s="5" t="s">
        <v>21</v>
      </c>
      <c r="R3056" s="5" t="s">
        <v>21</v>
      </c>
      <c r="S3056" s="5">
        <v>72</v>
      </c>
      <c r="T3056" s="5" t="s">
        <v>22</v>
      </c>
      <c r="U3056" s="5" t="s">
        <v>23</v>
      </c>
      <c r="V3056" s="5" t="s">
        <v>24</v>
      </c>
      <c r="W3056" s="12">
        <v>167</v>
      </c>
      <c r="X3056" s="7" t="str">
        <f t="shared" si="192"/>
        <v>NP</v>
      </c>
      <c r="Y3056" s="5">
        <f t="shared" si="193"/>
        <v>120.5</v>
      </c>
      <c r="AI3056">
        <f>VLOOKUP(A3056,NP!$A:$B,2,FALSE)</f>
        <v>120.5</v>
      </c>
      <c r="AJ3056">
        <f t="shared" si="194"/>
        <v>120.5</v>
      </c>
      <c r="AK3056">
        <f>VLOOKUP(F3056,Kondition!$B$4:$AG$31,15,FALSE)*100</f>
        <v>25</v>
      </c>
      <c r="AL3056" t="e">
        <f t="shared" si="195"/>
        <v>#REF!</v>
      </c>
      <c r="AM3056">
        <v>17</v>
      </c>
    </row>
    <row r="3057" spans="1:39" x14ac:dyDescent="0.3">
      <c r="A3057" s="5">
        <v>10391933</v>
      </c>
      <c r="B3057" s="6">
        <v>8808563372136</v>
      </c>
      <c r="C3057" s="5" t="s">
        <v>76</v>
      </c>
      <c r="D3057" s="5" t="s">
        <v>3067</v>
      </c>
      <c r="E3057" s="12">
        <v>134</v>
      </c>
      <c r="F3057" s="5" t="s">
        <v>69</v>
      </c>
      <c r="G3057" s="5">
        <v>2356016</v>
      </c>
      <c r="H3057" s="36" t="s">
        <v>76</v>
      </c>
      <c r="I3057" s="5">
        <v>235</v>
      </c>
      <c r="J3057" s="5">
        <v>60</v>
      </c>
      <c r="K3057" s="5">
        <v>16</v>
      </c>
      <c r="L3057" s="5" t="s">
        <v>3021</v>
      </c>
      <c r="M3057" s="5">
        <v>100</v>
      </c>
      <c r="N3057" s="5"/>
      <c r="O3057" s="5" t="s">
        <v>19</v>
      </c>
      <c r="P3057" s="5"/>
      <c r="Q3057" s="5" t="s">
        <v>21</v>
      </c>
      <c r="R3057" s="5" t="s">
        <v>21</v>
      </c>
      <c r="S3057" s="5">
        <v>72</v>
      </c>
      <c r="T3057" s="5" t="s">
        <v>22</v>
      </c>
      <c r="U3057" s="5" t="s">
        <v>23</v>
      </c>
      <c r="V3057" s="5" t="s">
        <v>24</v>
      </c>
      <c r="W3057" s="12">
        <v>134</v>
      </c>
      <c r="X3057" s="7">
        <f t="shared" si="192"/>
        <v>0.25</v>
      </c>
      <c r="Y3057" s="5">
        <f t="shared" si="193"/>
        <v>100.5</v>
      </c>
      <c r="AI3057" t="e">
        <f>VLOOKUP(A3057,NP!$A:$B,2,FALSE)</f>
        <v>#N/A</v>
      </c>
      <c r="AJ3057">
        <f t="shared" si="194"/>
        <v>0</v>
      </c>
      <c r="AK3057">
        <f>VLOOKUP(F3057,Kondition!$B$4:$AG$31,12,FALSE)*100</f>
        <v>25</v>
      </c>
      <c r="AL3057" t="e">
        <f t="shared" si="195"/>
        <v>#REF!</v>
      </c>
      <c r="AM3057">
        <v>16</v>
      </c>
    </row>
    <row r="3058" spans="1:39" x14ac:dyDescent="0.3">
      <c r="A3058" s="5">
        <v>10391939</v>
      </c>
      <c r="B3058" s="6">
        <v>8808563378336</v>
      </c>
      <c r="C3058" s="5" t="s">
        <v>76</v>
      </c>
      <c r="D3058" s="5" t="s">
        <v>3068</v>
      </c>
      <c r="E3058" s="12">
        <v>254</v>
      </c>
      <c r="F3058" s="5" t="s">
        <v>69</v>
      </c>
      <c r="G3058" s="5">
        <v>2453519</v>
      </c>
      <c r="H3058" s="36" t="s">
        <v>76</v>
      </c>
      <c r="I3058" s="5">
        <v>245</v>
      </c>
      <c r="J3058" s="5">
        <v>35</v>
      </c>
      <c r="K3058" s="5">
        <v>19</v>
      </c>
      <c r="L3058" s="5" t="s">
        <v>3021</v>
      </c>
      <c r="M3058" s="5">
        <v>93</v>
      </c>
      <c r="N3058" s="5"/>
      <c r="O3058" s="5" t="s">
        <v>29</v>
      </c>
      <c r="P3058" s="5"/>
      <c r="Q3058" s="5" t="s">
        <v>26</v>
      </c>
      <c r="R3058" s="5" t="s">
        <v>21</v>
      </c>
      <c r="S3058" s="5">
        <v>72</v>
      </c>
      <c r="T3058" s="5" t="s">
        <v>22</v>
      </c>
      <c r="U3058" s="5" t="s">
        <v>23</v>
      </c>
      <c r="V3058" s="5" t="s">
        <v>24</v>
      </c>
      <c r="W3058" s="12">
        <v>254</v>
      </c>
      <c r="X3058" s="7" t="str">
        <f t="shared" si="192"/>
        <v>NP</v>
      </c>
      <c r="Y3058" s="5">
        <f t="shared" si="193"/>
        <v>164</v>
      </c>
      <c r="AI3058">
        <f>VLOOKUP(A3058,NP!$A:$B,2,FALSE)</f>
        <v>164</v>
      </c>
      <c r="AJ3058">
        <f t="shared" si="194"/>
        <v>164</v>
      </c>
      <c r="AK3058">
        <f>VLOOKUP(F3058,Kondition!$B$4:$AG$31,21,FALSE)*100</f>
        <v>34</v>
      </c>
      <c r="AL3058" t="e">
        <f t="shared" si="195"/>
        <v>#REF!</v>
      </c>
      <c r="AM3058">
        <v>19</v>
      </c>
    </row>
    <row r="3059" spans="1:39" x14ac:dyDescent="0.3">
      <c r="A3059" s="5">
        <v>10391942</v>
      </c>
      <c r="B3059" s="6">
        <v>8808563372334</v>
      </c>
      <c r="C3059" s="5" t="s">
        <v>76</v>
      </c>
      <c r="D3059" s="5" t="s">
        <v>3069</v>
      </c>
      <c r="E3059" s="12">
        <v>164</v>
      </c>
      <c r="F3059" s="5" t="s">
        <v>69</v>
      </c>
      <c r="G3059" s="5">
        <v>2454018</v>
      </c>
      <c r="H3059" s="36" t="s">
        <v>76</v>
      </c>
      <c r="I3059" s="5">
        <v>245</v>
      </c>
      <c r="J3059" s="5">
        <v>40</v>
      </c>
      <c r="K3059" s="5">
        <v>18</v>
      </c>
      <c r="L3059" s="5" t="s">
        <v>3021</v>
      </c>
      <c r="M3059" s="5">
        <v>97</v>
      </c>
      <c r="N3059" s="5"/>
      <c r="O3059" s="5" t="s">
        <v>25</v>
      </c>
      <c r="P3059" s="5"/>
      <c r="Q3059" s="5" t="s">
        <v>26</v>
      </c>
      <c r="R3059" s="5" t="s">
        <v>21</v>
      </c>
      <c r="S3059" s="5">
        <v>72</v>
      </c>
      <c r="T3059" s="5" t="s">
        <v>22</v>
      </c>
      <c r="U3059" s="5" t="s">
        <v>23</v>
      </c>
      <c r="V3059" s="5" t="s">
        <v>24</v>
      </c>
      <c r="W3059" s="12">
        <v>164</v>
      </c>
      <c r="X3059" s="7" t="str">
        <f t="shared" si="192"/>
        <v>NP</v>
      </c>
      <c r="Y3059" s="5">
        <f t="shared" si="193"/>
        <v>119</v>
      </c>
      <c r="AI3059">
        <f>VLOOKUP(A3059,NP!$A:$B,2,FALSE)</f>
        <v>119</v>
      </c>
      <c r="AJ3059">
        <f t="shared" si="194"/>
        <v>119</v>
      </c>
      <c r="AK3059">
        <f>VLOOKUP(F3059,Kondition!$B$4:$AG$31,18,FALSE)*100</f>
        <v>25</v>
      </c>
      <c r="AL3059" t="e">
        <f t="shared" si="195"/>
        <v>#REF!</v>
      </c>
      <c r="AM3059">
        <v>17</v>
      </c>
    </row>
    <row r="3060" spans="1:39" x14ac:dyDescent="0.3">
      <c r="A3060" s="5">
        <v>10391944</v>
      </c>
      <c r="B3060" s="6">
        <v>8808563378183</v>
      </c>
      <c r="C3060" s="5" t="s">
        <v>76</v>
      </c>
      <c r="D3060" s="5" t="s">
        <v>3070</v>
      </c>
      <c r="E3060" s="12">
        <v>237</v>
      </c>
      <c r="F3060" s="5" t="s">
        <v>69</v>
      </c>
      <c r="G3060" s="5">
        <v>2454019</v>
      </c>
      <c r="H3060" s="36" t="s">
        <v>76</v>
      </c>
      <c r="I3060" s="5">
        <v>245</v>
      </c>
      <c r="J3060" s="5">
        <v>40</v>
      </c>
      <c r="K3060" s="5">
        <v>19</v>
      </c>
      <c r="L3060" s="5" t="s">
        <v>3021</v>
      </c>
      <c r="M3060" s="5">
        <v>98</v>
      </c>
      <c r="N3060" s="5"/>
      <c r="O3060" s="5" t="s">
        <v>25</v>
      </c>
      <c r="P3060" s="5"/>
      <c r="Q3060" s="5" t="s">
        <v>26</v>
      </c>
      <c r="R3060" s="5" t="s">
        <v>21</v>
      </c>
      <c r="S3060" s="5">
        <v>72</v>
      </c>
      <c r="T3060" s="5" t="s">
        <v>22</v>
      </c>
      <c r="U3060" s="5" t="s">
        <v>23</v>
      </c>
      <c r="V3060" s="5" t="s">
        <v>24</v>
      </c>
      <c r="W3060" s="12">
        <v>237</v>
      </c>
      <c r="X3060" s="7" t="str">
        <f t="shared" si="192"/>
        <v>NP</v>
      </c>
      <c r="Y3060" s="5">
        <f t="shared" si="193"/>
        <v>155.5</v>
      </c>
      <c r="AI3060">
        <f>VLOOKUP(A3060,NP!$A:$B,2,FALSE)</f>
        <v>155.5</v>
      </c>
      <c r="AJ3060">
        <f t="shared" si="194"/>
        <v>155.5</v>
      </c>
      <c r="AK3060">
        <f>VLOOKUP(F3060,Kondition!$B$4:$AG$31,21,FALSE)*100</f>
        <v>34</v>
      </c>
      <c r="AL3060" t="e">
        <f t="shared" si="195"/>
        <v>#REF!</v>
      </c>
      <c r="AM3060">
        <v>19</v>
      </c>
    </row>
    <row r="3061" spans="1:39" x14ac:dyDescent="0.3">
      <c r="A3061" s="5">
        <v>11010823</v>
      </c>
      <c r="B3061" s="6">
        <v>4019238774931</v>
      </c>
      <c r="C3061" s="5" t="s">
        <v>77</v>
      </c>
      <c r="D3061" s="5" t="s">
        <v>3283</v>
      </c>
      <c r="E3061" s="12">
        <v>223.5</v>
      </c>
      <c r="F3061" s="5" t="s">
        <v>18</v>
      </c>
      <c r="G3061" s="5">
        <v>2454018</v>
      </c>
      <c r="H3061" s="36" t="s">
        <v>77</v>
      </c>
      <c r="I3061" s="5">
        <v>245</v>
      </c>
      <c r="J3061" s="5">
        <v>40</v>
      </c>
      <c r="K3061" s="5">
        <v>18</v>
      </c>
      <c r="L3061" s="5" t="s">
        <v>122</v>
      </c>
      <c r="M3061" s="5">
        <v>97</v>
      </c>
      <c r="N3061" s="5"/>
      <c r="O3061" s="5" t="s">
        <v>25</v>
      </c>
      <c r="P3061" s="5" t="s">
        <v>36</v>
      </c>
      <c r="Q3061" s="5" t="s">
        <v>26</v>
      </c>
      <c r="R3061" s="5" t="s">
        <v>21</v>
      </c>
      <c r="S3061" s="5">
        <v>72</v>
      </c>
      <c r="T3061" s="5" t="s">
        <v>22</v>
      </c>
      <c r="U3061" s="5" t="s">
        <v>23</v>
      </c>
      <c r="V3061" s="5" t="s">
        <v>24</v>
      </c>
      <c r="W3061" s="12">
        <v>223.5</v>
      </c>
      <c r="X3061" s="7" t="str">
        <f t="shared" si="192"/>
        <v>NP</v>
      </c>
      <c r="Y3061" s="5">
        <f t="shared" si="193"/>
        <v>171.5</v>
      </c>
      <c r="AI3061">
        <f>VLOOKUP(A3061,NP!$A:$B,2,FALSE)</f>
        <v>171.5</v>
      </c>
      <c r="AJ3061">
        <f t="shared" si="194"/>
        <v>171.5</v>
      </c>
      <c r="AK3061">
        <f>VLOOKUP(F3061,Kondition!$B$4:$AG$31,18,FALSE)*100</f>
        <v>23</v>
      </c>
      <c r="AL3061" t="e">
        <f t="shared" si="195"/>
        <v>#REF!</v>
      </c>
      <c r="AM3061">
        <v>17</v>
      </c>
    </row>
    <row r="3062" spans="1:39" x14ac:dyDescent="0.3">
      <c r="A3062" s="5">
        <v>10391950</v>
      </c>
      <c r="B3062" s="6">
        <v>8808563372426</v>
      </c>
      <c r="C3062" s="5" t="s">
        <v>76</v>
      </c>
      <c r="D3062" s="5" t="s">
        <v>3071</v>
      </c>
      <c r="E3062" s="12">
        <v>231</v>
      </c>
      <c r="F3062" s="5" t="s">
        <v>69</v>
      </c>
      <c r="G3062" s="5">
        <v>2454519</v>
      </c>
      <c r="H3062" s="36" t="s">
        <v>76</v>
      </c>
      <c r="I3062" s="5">
        <v>245</v>
      </c>
      <c r="J3062" s="5">
        <v>45</v>
      </c>
      <c r="K3062" s="5">
        <v>19</v>
      </c>
      <c r="L3062" s="5" t="s">
        <v>3021</v>
      </c>
      <c r="M3062" s="5">
        <v>102</v>
      </c>
      <c r="N3062" s="5"/>
      <c r="O3062" s="5" t="s">
        <v>25</v>
      </c>
      <c r="P3062" s="5"/>
      <c r="Q3062" s="5" t="s">
        <v>21</v>
      </c>
      <c r="R3062" s="5" t="s">
        <v>21</v>
      </c>
      <c r="S3062" s="5">
        <v>72</v>
      </c>
      <c r="T3062" s="5" t="s">
        <v>22</v>
      </c>
      <c r="U3062" s="5" t="s">
        <v>23</v>
      </c>
      <c r="V3062" s="5" t="s">
        <v>24</v>
      </c>
      <c r="W3062" s="12">
        <v>231</v>
      </c>
      <c r="X3062" s="7">
        <f t="shared" si="192"/>
        <v>0.34</v>
      </c>
      <c r="Y3062" s="5">
        <f t="shared" si="193"/>
        <v>152.45999999999998</v>
      </c>
      <c r="AI3062" t="e">
        <f>VLOOKUP(A3062,NP!$A:$B,2,FALSE)</f>
        <v>#N/A</v>
      </c>
      <c r="AJ3062">
        <f t="shared" si="194"/>
        <v>0</v>
      </c>
      <c r="AK3062">
        <f>VLOOKUP(F3062,Kondition!$B$4:$AG$31,21,FALSE)*100</f>
        <v>34</v>
      </c>
      <c r="AL3062" t="e">
        <f t="shared" si="195"/>
        <v>#REF!</v>
      </c>
      <c r="AM3062">
        <v>19</v>
      </c>
    </row>
    <row r="3063" spans="1:39" x14ac:dyDescent="0.3">
      <c r="A3063" s="5">
        <v>10391952</v>
      </c>
      <c r="B3063" s="6">
        <v>8808563376219</v>
      </c>
      <c r="C3063" s="5" t="s">
        <v>76</v>
      </c>
      <c r="D3063" s="5" t="s">
        <v>3072</v>
      </c>
      <c r="E3063" s="12">
        <v>213</v>
      </c>
      <c r="F3063" s="5" t="s">
        <v>69</v>
      </c>
      <c r="G3063" s="5">
        <v>2455018</v>
      </c>
      <c r="H3063" s="36" t="s">
        <v>76</v>
      </c>
      <c r="I3063" s="5">
        <v>245</v>
      </c>
      <c r="J3063" s="5">
        <v>50</v>
      </c>
      <c r="K3063" s="5">
        <v>18</v>
      </c>
      <c r="L3063" s="5" t="s">
        <v>3021</v>
      </c>
      <c r="M3063" s="5">
        <v>104</v>
      </c>
      <c r="N3063" s="5"/>
      <c r="O3063" s="5" t="s">
        <v>25</v>
      </c>
      <c r="P3063" s="5"/>
      <c r="Q3063" s="5" t="s">
        <v>21</v>
      </c>
      <c r="R3063" s="5" t="s">
        <v>21</v>
      </c>
      <c r="S3063" s="5">
        <v>72</v>
      </c>
      <c r="T3063" s="5" t="s">
        <v>22</v>
      </c>
      <c r="U3063" s="5" t="s">
        <v>23</v>
      </c>
      <c r="V3063" s="5" t="s">
        <v>24</v>
      </c>
      <c r="W3063" s="12">
        <v>213</v>
      </c>
      <c r="X3063" s="7" t="str">
        <f t="shared" si="192"/>
        <v>NP</v>
      </c>
      <c r="Y3063" s="5">
        <f t="shared" si="193"/>
        <v>143.5</v>
      </c>
      <c r="AI3063">
        <f>VLOOKUP(A3063,NP!$A:$B,2,FALSE)</f>
        <v>143.5</v>
      </c>
      <c r="AJ3063">
        <f t="shared" si="194"/>
        <v>143.5</v>
      </c>
      <c r="AK3063">
        <f>VLOOKUP(F3063,Kondition!$B$4:$AG$31,18,FALSE)*100</f>
        <v>25</v>
      </c>
      <c r="AL3063" t="e">
        <f t="shared" si="195"/>
        <v>#REF!</v>
      </c>
      <c r="AM3063">
        <v>17</v>
      </c>
    </row>
    <row r="3064" spans="1:39" x14ac:dyDescent="0.3">
      <c r="A3064" s="5">
        <v>10391958</v>
      </c>
      <c r="B3064" s="6">
        <v>8808563372303</v>
      </c>
      <c r="C3064" s="5" t="s">
        <v>76</v>
      </c>
      <c r="D3064" s="5" t="s">
        <v>3074</v>
      </c>
      <c r="E3064" s="12">
        <v>205</v>
      </c>
      <c r="F3064" s="5" t="s">
        <v>69</v>
      </c>
      <c r="G3064" s="5">
        <v>2553518</v>
      </c>
      <c r="H3064" s="36" t="s">
        <v>76</v>
      </c>
      <c r="I3064" s="5">
        <v>255</v>
      </c>
      <c r="J3064" s="5">
        <v>35</v>
      </c>
      <c r="K3064" s="5">
        <v>18</v>
      </c>
      <c r="L3064" s="5" t="s">
        <v>3021</v>
      </c>
      <c r="M3064" s="5">
        <v>94</v>
      </c>
      <c r="N3064" s="5"/>
      <c r="O3064" s="5" t="s">
        <v>25</v>
      </c>
      <c r="P3064" s="5"/>
      <c r="Q3064" s="5" t="s">
        <v>26</v>
      </c>
      <c r="R3064" s="5" t="s">
        <v>21</v>
      </c>
      <c r="S3064" s="5">
        <v>73</v>
      </c>
      <c r="T3064" s="5" t="s">
        <v>22</v>
      </c>
      <c r="U3064" s="5" t="s">
        <v>23</v>
      </c>
      <c r="V3064" s="5" t="s">
        <v>24</v>
      </c>
      <c r="W3064" s="12">
        <v>205</v>
      </c>
      <c r="X3064" s="7" t="str">
        <f t="shared" si="192"/>
        <v>NP</v>
      </c>
      <c r="Y3064" s="5">
        <f t="shared" si="193"/>
        <v>139.5</v>
      </c>
      <c r="AI3064">
        <f>VLOOKUP(A3064,NP!$A:$B,2,FALSE)</f>
        <v>139.5</v>
      </c>
      <c r="AJ3064">
        <f t="shared" si="194"/>
        <v>139.5</v>
      </c>
      <c r="AK3064">
        <f>VLOOKUP(F3064,Kondition!$B$4:$AG$31,18,FALSE)*100</f>
        <v>25</v>
      </c>
      <c r="AL3064" t="e">
        <f t="shared" si="195"/>
        <v>#REF!</v>
      </c>
      <c r="AM3064">
        <v>17</v>
      </c>
    </row>
    <row r="3065" spans="1:39" x14ac:dyDescent="0.3">
      <c r="A3065" s="5">
        <v>10391960</v>
      </c>
      <c r="B3065" s="6">
        <v>8808563378350</v>
      </c>
      <c r="C3065" s="5" t="s">
        <v>76</v>
      </c>
      <c r="D3065" s="5" t="s">
        <v>3076</v>
      </c>
      <c r="E3065" s="12">
        <v>300</v>
      </c>
      <c r="F3065" s="5" t="s">
        <v>69</v>
      </c>
      <c r="G3065" s="5">
        <v>2553520</v>
      </c>
      <c r="H3065" s="36" t="s">
        <v>76</v>
      </c>
      <c r="I3065" s="5">
        <v>255</v>
      </c>
      <c r="J3065" s="5">
        <v>35</v>
      </c>
      <c r="K3065" s="5">
        <v>20</v>
      </c>
      <c r="L3065" s="5" t="s">
        <v>3021</v>
      </c>
      <c r="M3065" s="5">
        <v>97</v>
      </c>
      <c r="N3065" s="5"/>
      <c r="O3065" s="5" t="s">
        <v>29</v>
      </c>
      <c r="P3065" s="5"/>
      <c r="Q3065" s="5" t="s">
        <v>26</v>
      </c>
      <c r="R3065" s="5" t="s">
        <v>21</v>
      </c>
      <c r="S3065" s="5">
        <v>73</v>
      </c>
      <c r="T3065" s="5" t="s">
        <v>22</v>
      </c>
      <c r="U3065" s="5" t="s">
        <v>23</v>
      </c>
      <c r="V3065" s="5" t="s">
        <v>24</v>
      </c>
      <c r="W3065" s="12">
        <v>300</v>
      </c>
      <c r="X3065" s="7" t="str">
        <f t="shared" si="192"/>
        <v>NP</v>
      </c>
      <c r="Y3065" s="5">
        <f t="shared" si="193"/>
        <v>187</v>
      </c>
      <c r="AI3065">
        <f>VLOOKUP(A3065,NP!$A:$B,2,FALSE)</f>
        <v>187</v>
      </c>
      <c r="AJ3065">
        <f t="shared" si="194"/>
        <v>187</v>
      </c>
      <c r="AK3065">
        <f>VLOOKUP(F3065,Kondition!$B$4:$AG$309,24,FALSE)*100</f>
        <v>34</v>
      </c>
      <c r="AL3065" t="e">
        <f t="shared" si="195"/>
        <v>#REF!</v>
      </c>
      <c r="AM3065">
        <v>19</v>
      </c>
    </row>
    <row r="3066" spans="1:39" x14ac:dyDescent="0.3">
      <c r="A3066" s="5">
        <v>10391961</v>
      </c>
      <c r="B3066" s="6">
        <v>8808563378367</v>
      </c>
      <c r="C3066" s="5" t="s">
        <v>76</v>
      </c>
      <c r="D3066" s="5" t="s">
        <v>3077</v>
      </c>
      <c r="E3066" s="12">
        <v>198</v>
      </c>
      <c r="F3066" s="5" t="s">
        <v>69</v>
      </c>
      <c r="G3066" s="5">
        <v>2554018</v>
      </c>
      <c r="H3066" s="36" t="s">
        <v>76</v>
      </c>
      <c r="I3066" s="5">
        <v>255</v>
      </c>
      <c r="J3066" s="5">
        <v>40</v>
      </c>
      <c r="K3066" s="5">
        <v>18</v>
      </c>
      <c r="L3066" s="5" t="s">
        <v>3021</v>
      </c>
      <c r="M3066" s="5">
        <v>99</v>
      </c>
      <c r="N3066" s="5"/>
      <c r="O3066" s="5" t="s">
        <v>25</v>
      </c>
      <c r="P3066" s="5"/>
      <c r="Q3066" s="5" t="s">
        <v>26</v>
      </c>
      <c r="R3066" s="5" t="s">
        <v>21</v>
      </c>
      <c r="S3066" s="5">
        <v>73</v>
      </c>
      <c r="T3066" s="5" t="s">
        <v>22</v>
      </c>
      <c r="U3066" s="5" t="s">
        <v>23</v>
      </c>
      <c r="V3066" s="5" t="s">
        <v>24</v>
      </c>
      <c r="W3066" s="12">
        <v>198</v>
      </c>
      <c r="X3066" s="7" t="str">
        <f t="shared" si="192"/>
        <v>NP</v>
      </c>
      <c r="Y3066" s="5">
        <f t="shared" si="193"/>
        <v>136</v>
      </c>
      <c r="AI3066">
        <f>VLOOKUP(A3066,NP!$A:$B,2,FALSE)</f>
        <v>136</v>
      </c>
      <c r="AJ3066">
        <f t="shared" si="194"/>
        <v>136</v>
      </c>
      <c r="AK3066">
        <f>VLOOKUP(F3066,Kondition!$B$4:$AG$31,18,FALSE)*100</f>
        <v>25</v>
      </c>
      <c r="AL3066" t="e">
        <f t="shared" si="195"/>
        <v>#REF!</v>
      </c>
      <c r="AM3066">
        <v>17</v>
      </c>
    </row>
    <row r="3067" spans="1:39" x14ac:dyDescent="0.3">
      <c r="A3067" s="5">
        <v>10391964</v>
      </c>
      <c r="B3067" s="6">
        <v>8808563372372</v>
      </c>
      <c r="C3067" s="5" t="s">
        <v>76</v>
      </c>
      <c r="D3067" s="5" t="s">
        <v>3079</v>
      </c>
      <c r="E3067" s="12">
        <v>205</v>
      </c>
      <c r="F3067" s="5" t="s">
        <v>69</v>
      </c>
      <c r="G3067" s="5">
        <v>2554518</v>
      </c>
      <c r="H3067" s="36" t="s">
        <v>76</v>
      </c>
      <c r="I3067" s="5">
        <v>255</v>
      </c>
      <c r="J3067" s="5">
        <v>45</v>
      </c>
      <c r="K3067" s="5">
        <v>18</v>
      </c>
      <c r="L3067" s="5" t="s">
        <v>3021</v>
      </c>
      <c r="M3067" s="5">
        <v>103</v>
      </c>
      <c r="N3067" s="5"/>
      <c r="O3067" s="5" t="s">
        <v>25</v>
      </c>
      <c r="P3067" s="5"/>
      <c r="Q3067" s="5" t="s">
        <v>21</v>
      </c>
      <c r="R3067" s="5" t="s">
        <v>21</v>
      </c>
      <c r="S3067" s="5">
        <v>73</v>
      </c>
      <c r="T3067" s="5" t="s">
        <v>22</v>
      </c>
      <c r="U3067" s="5" t="s">
        <v>23</v>
      </c>
      <c r="V3067" s="5" t="s">
        <v>24</v>
      </c>
      <c r="W3067" s="12">
        <v>205</v>
      </c>
      <c r="X3067" s="7" t="str">
        <f t="shared" si="192"/>
        <v>NP</v>
      </c>
      <c r="Y3067" s="5">
        <f t="shared" si="193"/>
        <v>139.5</v>
      </c>
      <c r="AI3067">
        <f>VLOOKUP(A3067,NP!$A:$B,2,FALSE)</f>
        <v>139.5</v>
      </c>
      <c r="AJ3067">
        <f t="shared" si="194"/>
        <v>139.5</v>
      </c>
      <c r="AK3067">
        <f>VLOOKUP(F3067,Kondition!$B$4:$AG$31,18,FALSE)*100</f>
        <v>25</v>
      </c>
      <c r="AL3067" t="e">
        <f t="shared" si="195"/>
        <v>#REF!</v>
      </c>
      <c r="AM3067">
        <v>17</v>
      </c>
    </row>
    <row r="3068" spans="1:39" x14ac:dyDescent="0.3">
      <c r="A3068" s="5">
        <v>10391976</v>
      </c>
      <c r="B3068" s="6">
        <v>8808563378190</v>
      </c>
      <c r="C3068" s="5" t="s">
        <v>76</v>
      </c>
      <c r="D3068" s="5" t="s">
        <v>3080</v>
      </c>
      <c r="E3068" s="12">
        <v>328</v>
      </c>
      <c r="F3068" s="5" t="s">
        <v>69</v>
      </c>
      <c r="G3068" s="5">
        <v>2753519</v>
      </c>
      <c r="H3068" s="36" t="s">
        <v>76</v>
      </c>
      <c r="I3068" s="5">
        <v>275</v>
      </c>
      <c r="J3068" s="5">
        <v>35</v>
      </c>
      <c r="K3068" s="5">
        <v>19</v>
      </c>
      <c r="L3068" s="5" t="s">
        <v>3021</v>
      </c>
      <c r="M3068" s="5">
        <v>100</v>
      </c>
      <c r="N3068" s="5"/>
      <c r="O3068" s="5" t="s">
        <v>25</v>
      </c>
      <c r="P3068" s="5"/>
      <c r="Q3068" s="5" t="s">
        <v>26</v>
      </c>
      <c r="R3068" s="5" t="s">
        <v>21</v>
      </c>
      <c r="S3068" s="5">
        <v>73</v>
      </c>
      <c r="T3068" s="5" t="s">
        <v>22</v>
      </c>
      <c r="U3068" s="5" t="s">
        <v>23</v>
      </c>
      <c r="V3068" s="5" t="s">
        <v>24</v>
      </c>
      <c r="W3068" s="12">
        <v>328</v>
      </c>
      <c r="X3068" s="7" t="str">
        <f t="shared" si="192"/>
        <v>NP</v>
      </c>
      <c r="Y3068" s="5">
        <f t="shared" si="193"/>
        <v>201</v>
      </c>
      <c r="AI3068">
        <f>VLOOKUP(A3068,NP!$A:$B,2,FALSE)</f>
        <v>201</v>
      </c>
      <c r="AJ3068">
        <f t="shared" si="194"/>
        <v>201</v>
      </c>
      <c r="AK3068">
        <f>VLOOKUP(F3068,Kondition!$B$4:$AG$31,21,FALSE)*100</f>
        <v>34</v>
      </c>
      <c r="AL3068" t="e">
        <f t="shared" si="195"/>
        <v>#REF!</v>
      </c>
      <c r="AM3068">
        <v>19</v>
      </c>
    </row>
    <row r="3069" spans="1:39" x14ac:dyDescent="0.3">
      <c r="A3069" s="5">
        <v>10391985</v>
      </c>
      <c r="B3069" s="6">
        <v>8808563361956</v>
      </c>
      <c r="C3069" s="5" t="s">
        <v>76</v>
      </c>
      <c r="D3069" s="5" t="s">
        <v>3081</v>
      </c>
      <c r="E3069" s="12">
        <v>48</v>
      </c>
      <c r="F3069" s="5" t="s">
        <v>69</v>
      </c>
      <c r="G3069" s="5">
        <v>1558013</v>
      </c>
      <c r="H3069" s="36" t="s">
        <v>76</v>
      </c>
      <c r="I3069" s="5">
        <v>155</v>
      </c>
      <c r="J3069" s="5">
        <v>80</v>
      </c>
      <c r="K3069" s="5">
        <v>13</v>
      </c>
      <c r="L3069" s="5" t="s">
        <v>2991</v>
      </c>
      <c r="M3069" s="5">
        <v>79</v>
      </c>
      <c r="N3069" s="5"/>
      <c r="O3069" s="5" t="s">
        <v>33</v>
      </c>
      <c r="P3069" s="5"/>
      <c r="Q3069" s="5" t="s">
        <v>20</v>
      </c>
      <c r="R3069" s="5" t="s">
        <v>26</v>
      </c>
      <c r="S3069" s="5">
        <v>71</v>
      </c>
      <c r="T3069" s="5" t="s">
        <v>22</v>
      </c>
      <c r="U3069" s="5" t="s">
        <v>23</v>
      </c>
      <c r="V3069" s="5" t="s">
        <v>24</v>
      </c>
      <c r="W3069" s="12">
        <v>48</v>
      </c>
      <c r="X3069" s="7">
        <f t="shared" si="192"/>
        <v>0.23</v>
      </c>
      <c r="Y3069" s="5">
        <f t="shared" si="193"/>
        <v>36.96</v>
      </c>
      <c r="AI3069" t="e">
        <f>VLOOKUP(A3069,NP!$A:$B,2,FALSE)</f>
        <v>#N/A</v>
      </c>
      <c r="AJ3069">
        <f t="shared" si="194"/>
        <v>0</v>
      </c>
      <c r="AK3069">
        <f>VLOOKUP(F3069,Kondition!$B$4:$AG$31,3,FALSE)*100</f>
        <v>23</v>
      </c>
      <c r="AL3069" t="e">
        <f t="shared" si="195"/>
        <v>#REF!</v>
      </c>
      <c r="AM3069">
        <v>16</v>
      </c>
    </row>
    <row r="3070" spans="1:39" x14ac:dyDescent="0.3">
      <c r="A3070" s="5">
        <v>10391991</v>
      </c>
      <c r="B3070" s="6">
        <v>8808563372112</v>
      </c>
      <c r="C3070" s="5" t="s">
        <v>76</v>
      </c>
      <c r="D3070" s="5" t="s">
        <v>3082</v>
      </c>
      <c r="E3070" s="12">
        <v>115</v>
      </c>
      <c r="F3070" s="5" t="s">
        <v>69</v>
      </c>
      <c r="G3070" s="5">
        <v>2156016</v>
      </c>
      <c r="H3070" s="36" t="s">
        <v>76</v>
      </c>
      <c r="I3070" s="5">
        <v>215</v>
      </c>
      <c r="J3070" s="5">
        <v>60</v>
      </c>
      <c r="K3070" s="5">
        <v>16</v>
      </c>
      <c r="L3070" s="5" t="s">
        <v>3021</v>
      </c>
      <c r="M3070" s="5">
        <v>99</v>
      </c>
      <c r="N3070" s="5"/>
      <c r="O3070" s="5" t="s">
        <v>19</v>
      </c>
      <c r="P3070" s="5"/>
      <c r="Q3070" s="5" t="s">
        <v>21</v>
      </c>
      <c r="R3070" s="5" t="s">
        <v>21</v>
      </c>
      <c r="S3070" s="5">
        <v>72</v>
      </c>
      <c r="T3070" s="5" t="s">
        <v>22</v>
      </c>
      <c r="U3070" s="5" t="s">
        <v>23</v>
      </c>
      <c r="V3070" s="5" t="s">
        <v>24</v>
      </c>
      <c r="W3070" s="12">
        <v>115</v>
      </c>
      <c r="X3070" s="7">
        <f t="shared" si="192"/>
        <v>0.25</v>
      </c>
      <c r="Y3070" s="5">
        <f t="shared" si="193"/>
        <v>86.25</v>
      </c>
      <c r="AI3070" t="e">
        <f>VLOOKUP(A3070,NP!$A:$B,2,FALSE)</f>
        <v>#N/A</v>
      </c>
      <c r="AJ3070">
        <f t="shared" si="194"/>
        <v>0</v>
      </c>
      <c r="AK3070">
        <f>VLOOKUP(F3070,Kondition!$B$4:$AG$31,12,FALSE)*100</f>
        <v>25</v>
      </c>
      <c r="AL3070" t="e">
        <f t="shared" si="195"/>
        <v>#REF!</v>
      </c>
      <c r="AM3070">
        <v>16</v>
      </c>
    </row>
    <row r="3071" spans="1:39" x14ac:dyDescent="0.3">
      <c r="A3071" s="5">
        <v>10391994</v>
      </c>
      <c r="B3071" s="6">
        <v>8808563372259</v>
      </c>
      <c r="C3071" s="5" t="s">
        <v>76</v>
      </c>
      <c r="D3071" s="5" t="s">
        <v>3053</v>
      </c>
      <c r="E3071" s="12">
        <v>144</v>
      </c>
      <c r="F3071" s="5" t="s">
        <v>69</v>
      </c>
      <c r="G3071" s="5">
        <v>2255517</v>
      </c>
      <c r="H3071" s="36" t="s">
        <v>76</v>
      </c>
      <c r="I3071" s="5">
        <v>225</v>
      </c>
      <c r="J3071" s="5">
        <v>55</v>
      </c>
      <c r="K3071" s="5">
        <v>17</v>
      </c>
      <c r="L3071" s="5" t="s">
        <v>3021</v>
      </c>
      <c r="M3071" s="5">
        <v>97</v>
      </c>
      <c r="N3071" s="5"/>
      <c r="O3071" s="5" t="s">
        <v>19</v>
      </c>
      <c r="P3071" s="5"/>
      <c r="Q3071" s="5" t="s">
        <v>26</v>
      </c>
      <c r="R3071" s="5" t="s">
        <v>21</v>
      </c>
      <c r="S3071" s="5">
        <v>72</v>
      </c>
      <c r="T3071" s="5" t="s">
        <v>22</v>
      </c>
      <c r="U3071" s="5" t="s">
        <v>23</v>
      </c>
      <c r="V3071" s="5" t="s">
        <v>24</v>
      </c>
      <c r="W3071" s="12">
        <v>144</v>
      </c>
      <c r="X3071" s="7">
        <f t="shared" si="192"/>
        <v>0.25</v>
      </c>
      <c r="Y3071" s="5">
        <f t="shared" si="193"/>
        <v>108</v>
      </c>
      <c r="AI3071" t="e">
        <f>VLOOKUP(A3071,NP!$A:$B,2,FALSE)</f>
        <v>#N/A</v>
      </c>
      <c r="AJ3071">
        <f t="shared" si="194"/>
        <v>0</v>
      </c>
      <c r="AK3071">
        <f>VLOOKUP(F3071,Kondition!$B$4:$AG$31,15,FALSE)*100</f>
        <v>25</v>
      </c>
      <c r="AL3071" t="e">
        <f t="shared" si="195"/>
        <v>#REF!</v>
      </c>
      <c r="AM3071">
        <v>17</v>
      </c>
    </row>
    <row r="3072" spans="1:39" x14ac:dyDescent="0.3">
      <c r="A3072" s="5">
        <v>10391999</v>
      </c>
      <c r="B3072" s="6">
        <v>8808563372198</v>
      </c>
      <c r="C3072" s="5" t="s">
        <v>76</v>
      </c>
      <c r="D3072" s="5" t="s">
        <v>3083</v>
      </c>
      <c r="E3072" s="12">
        <v>170</v>
      </c>
      <c r="F3072" s="5" t="s">
        <v>69</v>
      </c>
      <c r="G3072" s="5">
        <v>2454517</v>
      </c>
      <c r="H3072" s="36" t="s">
        <v>76</v>
      </c>
      <c r="I3072" s="5">
        <v>245</v>
      </c>
      <c r="J3072" s="5">
        <v>45</v>
      </c>
      <c r="K3072" s="5">
        <v>17</v>
      </c>
      <c r="L3072" s="5" t="s">
        <v>3021</v>
      </c>
      <c r="M3072" s="5">
        <v>99</v>
      </c>
      <c r="N3072" s="5"/>
      <c r="O3072" s="5" t="s">
        <v>25</v>
      </c>
      <c r="P3072" s="5"/>
      <c r="Q3072" s="5" t="s">
        <v>26</v>
      </c>
      <c r="R3072" s="5" t="s">
        <v>21</v>
      </c>
      <c r="S3072" s="5">
        <v>72</v>
      </c>
      <c r="T3072" s="5" t="s">
        <v>22</v>
      </c>
      <c r="U3072" s="5" t="s">
        <v>23</v>
      </c>
      <c r="V3072" s="5" t="s">
        <v>24</v>
      </c>
      <c r="W3072" s="12">
        <v>170</v>
      </c>
      <c r="X3072" s="7" t="str">
        <f t="shared" si="192"/>
        <v>NP</v>
      </c>
      <c r="Y3072" s="5">
        <f t="shared" si="193"/>
        <v>122</v>
      </c>
      <c r="AI3072">
        <f>VLOOKUP(A3072,NP!$A:$B,2,FALSE)</f>
        <v>122</v>
      </c>
      <c r="AJ3072">
        <f t="shared" si="194"/>
        <v>122</v>
      </c>
      <c r="AK3072">
        <f>VLOOKUP(F3072,Kondition!$B$4:$AG$31,15,FALSE)*100</f>
        <v>25</v>
      </c>
      <c r="AL3072" t="e">
        <f t="shared" si="195"/>
        <v>#REF!</v>
      </c>
      <c r="AM3072">
        <v>17</v>
      </c>
    </row>
    <row r="3073" spans="1:39" x14ac:dyDescent="0.3">
      <c r="A3073" s="5">
        <v>10392001</v>
      </c>
      <c r="B3073" s="6">
        <v>8808563373058</v>
      </c>
      <c r="C3073" s="5" t="s">
        <v>76</v>
      </c>
      <c r="D3073" s="5" t="s">
        <v>3084</v>
      </c>
      <c r="E3073" s="12">
        <v>173</v>
      </c>
      <c r="F3073" s="5" t="s">
        <v>69</v>
      </c>
      <c r="G3073" s="5">
        <v>2454518</v>
      </c>
      <c r="H3073" s="36" t="s">
        <v>76</v>
      </c>
      <c r="I3073" s="5">
        <v>245</v>
      </c>
      <c r="J3073" s="5">
        <v>45</v>
      </c>
      <c r="K3073" s="5">
        <v>18</v>
      </c>
      <c r="L3073" s="5" t="s">
        <v>3021</v>
      </c>
      <c r="M3073" s="5">
        <v>100</v>
      </c>
      <c r="N3073" s="5"/>
      <c r="O3073" s="5" t="s">
        <v>25</v>
      </c>
      <c r="P3073" s="5"/>
      <c r="Q3073" s="5" t="s">
        <v>26</v>
      </c>
      <c r="R3073" s="5" t="s">
        <v>21</v>
      </c>
      <c r="S3073" s="5">
        <v>72</v>
      </c>
      <c r="T3073" s="5" t="s">
        <v>22</v>
      </c>
      <c r="U3073" s="5" t="s">
        <v>23</v>
      </c>
      <c r="V3073" s="5" t="s">
        <v>24</v>
      </c>
      <c r="W3073" s="12">
        <v>173</v>
      </c>
      <c r="X3073" s="7" t="str">
        <f t="shared" si="192"/>
        <v>NP</v>
      </c>
      <c r="Y3073" s="5">
        <f t="shared" si="193"/>
        <v>123.5</v>
      </c>
      <c r="AI3073">
        <f>VLOOKUP(A3073,NP!$A:$B,2,FALSE)</f>
        <v>123.5</v>
      </c>
      <c r="AJ3073">
        <f t="shared" si="194"/>
        <v>123.5</v>
      </c>
      <c r="AK3073">
        <f>VLOOKUP(F3073,Kondition!$B$4:$AG$31,18,FALSE)*100</f>
        <v>25</v>
      </c>
      <c r="AL3073" t="e">
        <f t="shared" si="195"/>
        <v>#REF!</v>
      </c>
      <c r="AM3073">
        <v>17</v>
      </c>
    </row>
    <row r="3074" spans="1:39" x14ac:dyDescent="0.3">
      <c r="A3074" s="5">
        <v>10392224</v>
      </c>
      <c r="B3074" s="6">
        <v>8808563372181</v>
      </c>
      <c r="C3074" s="5" t="s">
        <v>76</v>
      </c>
      <c r="D3074" s="5" t="s">
        <v>3062</v>
      </c>
      <c r="E3074" s="12">
        <v>159</v>
      </c>
      <c r="F3074" s="5" t="s">
        <v>69</v>
      </c>
      <c r="G3074" s="5">
        <v>2354517</v>
      </c>
      <c r="H3074" s="36" t="s">
        <v>76</v>
      </c>
      <c r="I3074" s="5">
        <v>235</v>
      </c>
      <c r="J3074" s="5">
        <v>45</v>
      </c>
      <c r="K3074" s="5">
        <v>17</v>
      </c>
      <c r="L3074" s="5" t="s">
        <v>3021</v>
      </c>
      <c r="M3074" s="5">
        <v>97</v>
      </c>
      <c r="N3074" s="5"/>
      <c r="O3074" s="5" t="s">
        <v>25</v>
      </c>
      <c r="P3074" s="5"/>
      <c r="Q3074" s="5" t="s">
        <v>26</v>
      </c>
      <c r="R3074" s="5" t="s">
        <v>21</v>
      </c>
      <c r="S3074" s="5">
        <v>72</v>
      </c>
      <c r="T3074" s="5" t="s">
        <v>22</v>
      </c>
      <c r="U3074" s="5" t="s">
        <v>23</v>
      </c>
      <c r="V3074" s="5" t="s">
        <v>24</v>
      </c>
      <c r="W3074" s="12">
        <v>159</v>
      </c>
      <c r="X3074" s="7" t="str">
        <f t="shared" si="192"/>
        <v>NP</v>
      </c>
      <c r="Y3074" s="5">
        <f t="shared" si="193"/>
        <v>116.5</v>
      </c>
      <c r="AI3074">
        <f>VLOOKUP(A3074,NP!$A:$B,2,FALSE)</f>
        <v>116.5</v>
      </c>
      <c r="AJ3074">
        <f t="shared" si="194"/>
        <v>116.5</v>
      </c>
      <c r="AK3074">
        <f>VLOOKUP(F3074,Kondition!$B$4:$AG$31,15,FALSE)*100</f>
        <v>25</v>
      </c>
      <c r="AL3074" t="e">
        <f t="shared" si="195"/>
        <v>#REF!</v>
      </c>
      <c r="AM3074">
        <v>17</v>
      </c>
    </row>
    <row r="3075" spans="1:39" x14ac:dyDescent="0.3">
      <c r="A3075" s="5">
        <v>10392225</v>
      </c>
      <c r="B3075" s="6">
        <v>8808563372389</v>
      </c>
      <c r="C3075" s="5" t="s">
        <v>76</v>
      </c>
      <c r="D3075" s="5" t="s">
        <v>3065</v>
      </c>
      <c r="E3075" s="12">
        <v>199</v>
      </c>
      <c r="F3075" s="5" t="s">
        <v>69</v>
      </c>
      <c r="G3075" s="5">
        <v>2355018</v>
      </c>
      <c r="H3075" s="36" t="s">
        <v>76</v>
      </c>
      <c r="I3075" s="5">
        <v>235</v>
      </c>
      <c r="J3075" s="5">
        <v>50</v>
      </c>
      <c r="K3075" s="5">
        <v>18</v>
      </c>
      <c r="L3075" s="5" t="s">
        <v>3021</v>
      </c>
      <c r="M3075" s="5">
        <v>101</v>
      </c>
      <c r="N3075" s="5"/>
      <c r="O3075" s="5" t="s">
        <v>25</v>
      </c>
      <c r="P3075" s="5"/>
      <c r="Q3075" s="5" t="s">
        <v>21</v>
      </c>
      <c r="R3075" s="5" t="s">
        <v>21</v>
      </c>
      <c r="S3075" s="5">
        <v>72</v>
      </c>
      <c r="T3075" s="5" t="s">
        <v>22</v>
      </c>
      <c r="U3075" s="5" t="s">
        <v>23</v>
      </c>
      <c r="V3075" s="5" t="s">
        <v>24</v>
      </c>
      <c r="W3075" s="12">
        <v>199</v>
      </c>
      <c r="X3075" s="7" t="str">
        <f t="shared" si="192"/>
        <v>NP</v>
      </c>
      <c r="Y3075" s="5">
        <f t="shared" si="193"/>
        <v>136.5</v>
      </c>
      <c r="AI3075">
        <f>VLOOKUP(A3075,NP!$A:$B,2,FALSE)</f>
        <v>136.5</v>
      </c>
      <c r="AJ3075">
        <f t="shared" si="194"/>
        <v>136.5</v>
      </c>
      <c r="AK3075">
        <f>VLOOKUP(F3075,Kondition!$B$4:$AG$31,18,FALSE)*100</f>
        <v>25</v>
      </c>
      <c r="AL3075" t="e">
        <f t="shared" si="195"/>
        <v>#REF!</v>
      </c>
      <c r="AM3075">
        <v>17</v>
      </c>
    </row>
    <row r="3076" spans="1:39" x14ac:dyDescent="0.3">
      <c r="A3076" s="5">
        <v>10392226</v>
      </c>
      <c r="B3076" s="6">
        <v>8808563372358</v>
      </c>
      <c r="C3076" s="5" t="s">
        <v>76</v>
      </c>
      <c r="D3076" s="5" t="s">
        <v>3063</v>
      </c>
      <c r="E3076" s="12">
        <v>171</v>
      </c>
      <c r="F3076" s="5" t="s">
        <v>69</v>
      </c>
      <c r="G3076" s="5">
        <v>2354518</v>
      </c>
      <c r="H3076" s="36" t="s">
        <v>76</v>
      </c>
      <c r="I3076" s="5">
        <v>235</v>
      </c>
      <c r="J3076" s="5">
        <v>45</v>
      </c>
      <c r="K3076" s="5">
        <v>18</v>
      </c>
      <c r="L3076" s="5" t="s">
        <v>3021</v>
      </c>
      <c r="M3076" s="5">
        <v>98</v>
      </c>
      <c r="N3076" s="5"/>
      <c r="O3076" s="5" t="s">
        <v>25</v>
      </c>
      <c r="P3076" s="5"/>
      <c r="Q3076" s="5" t="s">
        <v>26</v>
      </c>
      <c r="R3076" s="5" t="s">
        <v>21</v>
      </c>
      <c r="S3076" s="5">
        <v>72</v>
      </c>
      <c r="T3076" s="5" t="s">
        <v>22</v>
      </c>
      <c r="U3076" s="5" t="s">
        <v>23</v>
      </c>
      <c r="V3076" s="5" t="s">
        <v>24</v>
      </c>
      <c r="W3076" s="12">
        <v>171</v>
      </c>
      <c r="X3076" s="7" t="str">
        <f t="shared" si="192"/>
        <v>NP</v>
      </c>
      <c r="Y3076" s="5">
        <f t="shared" si="193"/>
        <v>122.5</v>
      </c>
      <c r="AI3076">
        <f>VLOOKUP(A3076,NP!$A:$B,2,FALSE)</f>
        <v>122.5</v>
      </c>
      <c r="AJ3076">
        <f t="shared" si="194"/>
        <v>122.5</v>
      </c>
      <c r="AK3076">
        <f>VLOOKUP(F3076,Kondition!$B$4:$AG$31,18,FALSE)*100</f>
        <v>25</v>
      </c>
      <c r="AL3076" t="e">
        <f t="shared" si="195"/>
        <v>#REF!</v>
      </c>
      <c r="AM3076">
        <v>17</v>
      </c>
    </row>
    <row r="3077" spans="1:39" x14ac:dyDescent="0.3">
      <c r="A3077" s="5">
        <v>10392227</v>
      </c>
      <c r="B3077" s="6">
        <v>8808563372327</v>
      </c>
      <c r="C3077" s="5" t="s">
        <v>76</v>
      </c>
      <c r="D3077" s="5" t="s">
        <v>3059</v>
      </c>
      <c r="E3077" s="12">
        <v>169</v>
      </c>
      <c r="F3077" s="5" t="s">
        <v>69</v>
      </c>
      <c r="G3077" s="5">
        <v>2354018</v>
      </c>
      <c r="H3077" s="36" t="s">
        <v>76</v>
      </c>
      <c r="I3077" s="5">
        <v>235</v>
      </c>
      <c r="J3077" s="5">
        <v>40</v>
      </c>
      <c r="K3077" s="5">
        <v>18</v>
      </c>
      <c r="L3077" s="5" t="s">
        <v>3021</v>
      </c>
      <c r="M3077" s="5">
        <v>95</v>
      </c>
      <c r="N3077" s="5"/>
      <c r="O3077" s="5" t="s">
        <v>25</v>
      </c>
      <c r="P3077" s="5"/>
      <c r="Q3077" s="5" t="s">
        <v>26</v>
      </c>
      <c r="R3077" s="5" t="s">
        <v>21</v>
      </c>
      <c r="S3077" s="5">
        <v>72</v>
      </c>
      <c r="T3077" s="5" t="s">
        <v>22</v>
      </c>
      <c r="U3077" s="5" t="s">
        <v>23</v>
      </c>
      <c r="V3077" s="5" t="s">
        <v>24</v>
      </c>
      <c r="W3077" s="12">
        <v>169</v>
      </c>
      <c r="X3077" s="7" t="str">
        <f t="shared" si="192"/>
        <v>NP</v>
      </c>
      <c r="Y3077" s="5">
        <f t="shared" si="193"/>
        <v>121.5</v>
      </c>
      <c r="AI3077">
        <f>VLOOKUP(A3077,NP!$A:$B,2,FALSE)</f>
        <v>121.5</v>
      </c>
      <c r="AJ3077">
        <f t="shared" si="194"/>
        <v>121.5</v>
      </c>
      <c r="AK3077">
        <f>VLOOKUP(F3077,Kondition!$B$4:$AG$31,18,FALSE)*100</f>
        <v>25</v>
      </c>
      <c r="AL3077" t="e">
        <f t="shared" si="195"/>
        <v>#REF!</v>
      </c>
      <c r="AM3077">
        <v>17</v>
      </c>
    </row>
    <row r="3078" spans="1:39" x14ac:dyDescent="0.3">
      <c r="A3078" s="5">
        <v>10392228</v>
      </c>
      <c r="B3078" s="6">
        <v>8808563372419</v>
      </c>
      <c r="C3078" s="5" t="s">
        <v>76</v>
      </c>
      <c r="D3078" s="5" t="s">
        <v>3078</v>
      </c>
      <c r="E3078" s="12">
        <v>227</v>
      </c>
      <c r="F3078" s="5" t="s">
        <v>69</v>
      </c>
      <c r="G3078" s="5">
        <v>2554019</v>
      </c>
      <c r="H3078" s="36" t="s">
        <v>76</v>
      </c>
      <c r="I3078" s="5">
        <v>255</v>
      </c>
      <c r="J3078" s="5">
        <v>40</v>
      </c>
      <c r="K3078" s="5">
        <v>19</v>
      </c>
      <c r="L3078" s="5" t="s">
        <v>3021</v>
      </c>
      <c r="M3078" s="5">
        <v>100</v>
      </c>
      <c r="N3078" s="5"/>
      <c r="O3078" s="5" t="s">
        <v>25</v>
      </c>
      <c r="P3078" s="5"/>
      <c r="Q3078" s="5" t="s">
        <v>26</v>
      </c>
      <c r="R3078" s="5" t="s">
        <v>21</v>
      </c>
      <c r="S3078" s="5">
        <v>73</v>
      </c>
      <c r="T3078" s="5" t="s">
        <v>22</v>
      </c>
      <c r="U3078" s="5" t="s">
        <v>23</v>
      </c>
      <c r="V3078" s="5" t="s">
        <v>24</v>
      </c>
      <c r="W3078" s="12">
        <v>227</v>
      </c>
      <c r="X3078" s="7">
        <f t="shared" si="192"/>
        <v>0.34</v>
      </c>
      <c r="Y3078" s="5">
        <f t="shared" si="193"/>
        <v>149.82</v>
      </c>
      <c r="AI3078" t="e">
        <f>VLOOKUP(A3078,NP!$A:$B,2,FALSE)</f>
        <v>#N/A</v>
      </c>
      <c r="AJ3078">
        <f t="shared" si="194"/>
        <v>0</v>
      </c>
      <c r="AK3078">
        <f>VLOOKUP(F3078,Kondition!$B$4:$AG$31,21,FALSE)*100</f>
        <v>34</v>
      </c>
      <c r="AL3078" t="e">
        <f t="shared" si="195"/>
        <v>#REF!</v>
      </c>
      <c r="AM3078">
        <v>19</v>
      </c>
    </row>
    <row r="3079" spans="1:39" x14ac:dyDescent="0.3">
      <c r="A3079" s="5">
        <v>10392229</v>
      </c>
      <c r="B3079" s="6">
        <v>8808563372402</v>
      </c>
      <c r="C3079" s="5" t="s">
        <v>76</v>
      </c>
      <c r="D3079" s="5" t="s">
        <v>3075</v>
      </c>
      <c r="E3079" s="12">
        <v>229</v>
      </c>
      <c r="F3079" s="5" t="s">
        <v>69</v>
      </c>
      <c r="G3079" s="5">
        <v>2553519</v>
      </c>
      <c r="H3079" s="36" t="s">
        <v>76</v>
      </c>
      <c r="I3079" s="5">
        <v>255</v>
      </c>
      <c r="J3079" s="5">
        <v>35</v>
      </c>
      <c r="K3079" s="5">
        <v>19</v>
      </c>
      <c r="L3079" s="5" t="s">
        <v>3021</v>
      </c>
      <c r="M3079" s="5">
        <v>96</v>
      </c>
      <c r="N3079" s="5"/>
      <c r="O3079" s="5" t="s">
        <v>25</v>
      </c>
      <c r="P3079" s="5"/>
      <c r="Q3079" s="5" t="s">
        <v>26</v>
      </c>
      <c r="R3079" s="5" t="s">
        <v>21</v>
      </c>
      <c r="S3079" s="5">
        <v>73</v>
      </c>
      <c r="T3079" s="5" t="s">
        <v>22</v>
      </c>
      <c r="U3079" s="5" t="s">
        <v>23</v>
      </c>
      <c r="V3079" s="5" t="s">
        <v>24</v>
      </c>
      <c r="W3079" s="12">
        <v>229</v>
      </c>
      <c r="X3079" s="7">
        <f t="shared" si="192"/>
        <v>0.34</v>
      </c>
      <c r="Y3079" s="5">
        <f t="shared" si="193"/>
        <v>151.13999999999999</v>
      </c>
      <c r="AI3079" t="e">
        <f>VLOOKUP(A3079,NP!$A:$B,2,FALSE)</f>
        <v>#N/A</v>
      </c>
      <c r="AJ3079">
        <f t="shared" si="194"/>
        <v>0</v>
      </c>
      <c r="AK3079">
        <f>VLOOKUP(F3079,Kondition!$B$4:$AG$31,21,FALSE)*100</f>
        <v>34</v>
      </c>
      <c r="AL3079" t="e">
        <f t="shared" si="195"/>
        <v>#REF!</v>
      </c>
      <c r="AM3079">
        <v>19</v>
      </c>
    </row>
    <row r="3080" spans="1:39" x14ac:dyDescent="0.3">
      <c r="A3080" s="5">
        <v>10392301</v>
      </c>
      <c r="B3080" s="6">
        <v>8808563405247</v>
      </c>
      <c r="C3080" s="5" t="s">
        <v>76</v>
      </c>
      <c r="D3080" s="5" t="s">
        <v>3086</v>
      </c>
      <c r="E3080" s="12">
        <v>95</v>
      </c>
      <c r="F3080" s="5" t="s">
        <v>69</v>
      </c>
      <c r="G3080" s="5">
        <v>2056515</v>
      </c>
      <c r="H3080" s="36" t="s">
        <v>76</v>
      </c>
      <c r="I3080" s="5">
        <v>205</v>
      </c>
      <c r="J3080" s="5">
        <v>65</v>
      </c>
      <c r="K3080" s="5">
        <v>15</v>
      </c>
      <c r="L3080" s="5" t="s">
        <v>3013</v>
      </c>
      <c r="M3080" s="5">
        <v>94</v>
      </c>
      <c r="N3080" s="5"/>
      <c r="O3080" s="5" t="s">
        <v>19</v>
      </c>
      <c r="P3080" s="5"/>
      <c r="Q3080" s="5" t="s">
        <v>21</v>
      </c>
      <c r="R3080" s="5" t="s">
        <v>21</v>
      </c>
      <c r="S3080" s="5">
        <v>72</v>
      </c>
      <c r="T3080" s="5" t="s">
        <v>22</v>
      </c>
      <c r="U3080" s="5" t="s">
        <v>23</v>
      </c>
      <c r="V3080" s="5" t="s">
        <v>24</v>
      </c>
      <c r="W3080" s="12">
        <v>95</v>
      </c>
      <c r="X3080" s="7">
        <f t="shared" si="192"/>
        <v>0.23</v>
      </c>
      <c r="Y3080" s="5">
        <f t="shared" si="193"/>
        <v>73.150000000000006</v>
      </c>
      <c r="AI3080" t="e">
        <f>VLOOKUP(A3080,NP!$A:$B,2,FALSE)</f>
        <v>#N/A</v>
      </c>
      <c r="AJ3080">
        <f t="shared" si="194"/>
        <v>0</v>
      </c>
      <c r="AK3080">
        <f>VLOOKUP(F3080,Kondition!$B$4:$AG$31,9,FALSE)*100</f>
        <v>23</v>
      </c>
      <c r="AL3080" t="e">
        <f t="shared" si="195"/>
        <v>#REF!</v>
      </c>
      <c r="AM3080">
        <v>16</v>
      </c>
    </row>
    <row r="3081" spans="1:39" x14ac:dyDescent="0.3">
      <c r="A3081" s="5">
        <v>10392302</v>
      </c>
      <c r="B3081" s="6">
        <v>8808563405223</v>
      </c>
      <c r="C3081" s="5" t="s">
        <v>76</v>
      </c>
      <c r="D3081" s="5" t="s">
        <v>3087</v>
      </c>
      <c r="E3081" s="12">
        <v>92</v>
      </c>
      <c r="F3081" s="5" t="s">
        <v>69</v>
      </c>
      <c r="G3081" s="5">
        <v>2056515</v>
      </c>
      <c r="H3081" s="36" t="s">
        <v>76</v>
      </c>
      <c r="I3081" s="5">
        <v>205</v>
      </c>
      <c r="J3081" s="5">
        <v>65</v>
      </c>
      <c r="K3081" s="5">
        <v>15</v>
      </c>
      <c r="L3081" s="5" t="s">
        <v>3013</v>
      </c>
      <c r="M3081" s="5">
        <v>94</v>
      </c>
      <c r="N3081" s="5"/>
      <c r="O3081" s="5" t="s">
        <v>33</v>
      </c>
      <c r="P3081" s="5"/>
      <c r="Q3081" s="5" t="s">
        <v>21</v>
      </c>
      <c r="R3081" s="5" t="s">
        <v>21</v>
      </c>
      <c r="S3081" s="5">
        <v>72</v>
      </c>
      <c r="T3081" s="5" t="s">
        <v>22</v>
      </c>
      <c r="U3081" s="5" t="s">
        <v>23</v>
      </c>
      <c r="V3081" s="5" t="s">
        <v>24</v>
      </c>
      <c r="W3081" s="12">
        <v>92</v>
      </c>
      <c r="X3081" s="7">
        <f t="shared" si="192"/>
        <v>0.23</v>
      </c>
      <c r="Y3081" s="5">
        <f t="shared" si="193"/>
        <v>70.84</v>
      </c>
      <c r="AI3081" t="e">
        <f>VLOOKUP(A3081,NP!$A:$B,2,FALSE)</f>
        <v>#N/A</v>
      </c>
      <c r="AJ3081">
        <f t="shared" si="194"/>
        <v>0</v>
      </c>
      <c r="AK3081">
        <f>VLOOKUP(F3081,Kondition!$B$4:$AG$31,9,FALSE)*100</f>
        <v>23</v>
      </c>
      <c r="AL3081" t="e">
        <f t="shared" si="195"/>
        <v>#REF!</v>
      </c>
      <c r="AM3081">
        <v>16</v>
      </c>
    </row>
    <row r="3082" spans="1:39" x14ac:dyDescent="0.3">
      <c r="A3082" s="5">
        <v>10392303</v>
      </c>
      <c r="B3082" s="6">
        <v>8808563405315</v>
      </c>
      <c r="C3082" s="5" t="s">
        <v>76</v>
      </c>
      <c r="D3082" s="5" t="s">
        <v>3088</v>
      </c>
      <c r="E3082" s="12">
        <v>72</v>
      </c>
      <c r="F3082" s="5" t="s">
        <v>69</v>
      </c>
      <c r="G3082" s="5">
        <v>1556015</v>
      </c>
      <c r="H3082" s="36" t="s">
        <v>76</v>
      </c>
      <c r="I3082" s="5">
        <v>155</v>
      </c>
      <c r="J3082" s="5">
        <v>60</v>
      </c>
      <c r="K3082" s="5">
        <v>15</v>
      </c>
      <c r="L3082" s="5" t="s">
        <v>3013</v>
      </c>
      <c r="M3082" s="5">
        <v>74</v>
      </c>
      <c r="N3082" s="5"/>
      <c r="O3082" s="5" t="s">
        <v>33</v>
      </c>
      <c r="P3082" s="5"/>
      <c r="Q3082" s="5" t="s">
        <v>26</v>
      </c>
      <c r="R3082" s="5" t="s">
        <v>21</v>
      </c>
      <c r="S3082" s="5">
        <v>71</v>
      </c>
      <c r="T3082" s="5" t="s">
        <v>22</v>
      </c>
      <c r="U3082" s="5" t="s">
        <v>23</v>
      </c>
      <c r="V3082" s="5" t="s">
        <v>24</v>
      </c>
      <c r="W3082" s="12">
        <v>72</v>
      </c>
      <c r="X3082" s="7">
        <f t="shared" si="192"/>
        <v>0.23</v>
      </c>
      <c r="Y3082" s="5">
        <f t="shared" si="193"/>
        <v>55.44</v>
      </c>
      <c r="AI3082" t="e">
        <f>VLOOKUP(A3082,NP!$A:$B,2,FALSE)</f>
        <v>#N/A</v>
      </c>
      <c r="AJ3082">
        <f t="shared" si="194"/>
        <v>0</v>
      </c>
      <c r="AK3082">
        <f>VLOOKUP(F3082,Kondition!$B$4:$AG$31,9,FALSE)*100</f>
        <v>23</v>
      </c>
      <c r="AL3082" t="e">
        <f t="shared" si="195"/>
        <v>#REF!</v>
      </c>
      <c r="AM3082">
        <v>16</v>
      </c>
    </row>
    <row r="3083" spans="1:39" x14ac:dyDescent="0.3">
      <c r="A3083" s="5">
        <v>10392304</v>
      </c>
      <c r="B3083" s="6">
        <v>8808563405391</v>
      </c>
      <c r="C3083" s="5" t="s">
        <v>76</v>
      </c>
      <c r="D3083" s="5" t="s">
        <v>3089</v>
      </c>
      <c r="E3083" s="12">
        <v>73</v>
      </c>
      <c r="F3083" s="5" t="s">
        <v>69</v>
      </c>
      <c r="G3083" s="5">
        <v>1756015</v>
      </c>
      <c r="H3083" s="36" t="s">
        <v>76</v>
      </c>
      <c r="I3083" s="5">
        <v>175</v>
      </c>
      <c r="J3083" s="5">
        <v>60</v>
      </c>
      <c r="K3083" s="5">
        <v>15</v>
      </c>
      <c r="L3083" s="5" t="s">
        <v>3013</v>
      </c>
      <c r="M3083" s="5">
        <v>81</v>
      </c>
      <c r="N3083" s="5"/>
      <c r="O3083" s="5" t="s">
        <v>19</v>
      </c>
      <c r="P3083" s="5"/>
      <c r="Q3083" s="5" t="s">
        <v>26</v>
      </c>
      <c r="R3083" s="5" t="s">
        <v>21</v>
      </c>
      <c r="S3083" s="5">
        <v>71</v>
      </c>
      <c r="T3083" s="5" t="s">
        <v>22</v>
      </c>
      <c r="U3083" s="5" t="s">
        <v>23</v>
      </c>
      <c r="V3083" s="5" t="s">
        <v>24</v>
      </c>
      <c r="W3083" s="12">
        <v>73</v>
      </c>
      <c r="X3083" s="7">
        <f t="shared" si="192"/>
        <v>0.23</v>
      </c>
      <c r="Y3083" s="5">
        <f t="shared" si="193"/>
        <v>56.21</v>
      </c>
      <c r="AI3083" t="e">
        <f>VLOOKUP(A3083,NP!$A:$B,2,FALSE)</f>
        <v>#N/A</v>
      </c>
      <c r="AJ3083">
        <f t="shared" si="194"/>
        <v>0</v>
      </c>
      <c r="AK3083">
        <f>VLOOKUP(F3083,Kondition!$B$4:$AG$31,9,FALSE)*100</f>
        <v>23</v>
      </c>
      <c r="AL3083" t="e">
        <f t="shared" si="195"/>
        <v>#REF!</v>
      </c>
      <c r="AM3083">
        <v>16</v>
      </c>
    </row>
    <row r="3084" spans="1:39" x14ac:dyDescent="0.3">
      <c r="A3084" s="5">
        <v>10392305</v>
      </c>
      <c r="B3084" s="6">
        <v>8808563405339</v>
      </c>
      <c r="C3084" s="5" t="s">
        <v>76</v>
      </c>
      <c r="D3084" s="5" t="s">
        <v>3090</v>
      </c>
      <c r="E3084" s="12">
        <v>78</v>
      </c>
      <c r="F3084" s="5" t="s">
        <v>69</v>
      </c>
      <c r="G3084" s="5">
        <v>1956015</v>
      </c>
      <c r="H3084" s="36" t="s">
        <v>76</v>
      </c>
      <c r="I3084" s="5">
        <v>195</v>
      </c>
      <c r="J3084" s="5">
        <v>60</v>
      </c>
      <c r="K3084" s="5">
        <v>15</v>
      </c>
      <c r="L3084" s="5" t="s">
        <v>3013</v>
      </c>
      <c r="M3084" s="5">
        <v>88</v>
      </c>
      <c r="N3084" s="5"/>
      <c r="O3084" s="5" t="s">
        <v>19</v>
      </c>
      <c r="P3084" s="5"/>
      <c r="Q3084" s="5" t="s">
        <v>26</v>
      </c>
      <c r="R3084" s="5" t="s">
        <v>21</v>
      </c>
      <c r="S3084" s="5">
        <v>72</v>
      </c>
      <c r="T3084" s="5" t="s">
        <v>22</v>
      </c>
      <c r="U3084" s="5" t="s">
        <v>23</v>
      </c>
      <c r="V3084" s="5" t="s">
        <v>24</v>
      </c>
      <c r="W3084" s="12">
        <v>78</v>
      </c>
      <c r="X3084" s="7">
        <f t="shared" si="192"/>
        <v>0.23</v>
      </c>
      <c r="Y3084" s="5">
        <f t="shared" si="193"/>
        <v>60.06</v>
      </c>
      <c r="AI3084" t="e">
        <f>VLOOKUP(A3084,NP!$A:$B,2,FALSE)</f>
        <v>#N/A</v>
      </c>
      <c r="AJ3084">
        <f t="shared" si="194"/>
        <v>0</v>
      </c>
      <c r="AK3084">
        <f>VLOOKUP(F3084,Kondition!$B$4:$AG$31,9,FALSE)*100</f>
        <v>23</v>
      </c>
      <c r="AL3084" t="e">
        <f t="shared" si="195"/>
        <v>#REF!</v>
      </c>
      <c r="AM3084">
        <v>16</v>
      </c>
    </row>
    <row r="3085" spans="1:39" x14ac:dyDescent="0.3">
      <c r="A3085" s="5">
        <v>10392306</v>
      </c>
      <c r="B3085" s="6">
        <v>8808563405209</v>
      </c>
      <c r="C3085" s="5" t="s">
        <v>76</v>
      </c>
      <c r="D3085" s="5" t="s">
        <v>3091</v>
      </c>
      <c r="E3085" s="12">
        <v>60</v>
      </c>
      <c r="F3085" s="5" t="s">
        <v>69</v>
      </c>
      <c r="G3085" s="5">
        <v>1757014</v>
      </c>
      <c r="H3085" s="36" t="s">
        <v>76</v>
      </c>
      <c r="I3085" s="5">
        <v>175</v>
      </c>
      <c r="J3085" s="5">
        <v>70</v>
      </c>
      <c r="K3085" s="5">
        <v>14</v>
      </c>
      <c r="L3085" s="5" t="s">
        <v>3013</v>
      </c>
      <c r="M3085" s="5">
        <v>84</v>
      </c>
      <c r="N3085" s="5"/>
      <c r="O3085" s="5" t="s">
        <v>33</v>
      </c>
      <c r="P3085" s="5"/>
      <c r="Q3085" s="5" t="s">
        <v>26</v>
      </c>
      <c r="R3085" s="5" t="s">
        <v>21</v>
      </c>
      <c r="S3085" s="5">
        <v>71</v>
      </c>
      <c r="T3085" s="5" t="s">
        <v>22</v>
      </c>
      <c r="U3085" s="5" t="s">
        <v>23</v>
      </c>
      <c r="V3085" s="5" t="s">
        <v>24</v>
      </c>
      <c r="W3085" s="12">
        <v>60</v>
      </c>
      <c r="X3085" s="7">
        <f t="shared" si="192"/>
        <v>0.23</v>
      </c>
      <c r="Y3085" s="5">
        <f t="shared" si="193"/>
        <v>46.2</v>
      </c>
      <c r="AI3085" t="e">
        <f>VLOOKUP(A3085,NP!$A:$B,2,FALSE)</f>
        <v>#N/A</v>
      </c>
      <c r="AJ3085">
        <f t="shared" si="194"/>
        <v>0</v>
      </c>
      <c r="AK3085">
        <f>VLOOKUP(F3085,Kondition!$B$4:$AG$31,6,FALSE)*100</f>
        <v>23</v>
      </c>
      <c r="AL3085" t="e">
        <f t="shared" si="195"/>
        <v>#REF!</v>
      </c>
      <c r="AM3085">
        <v>16</v>
      </c>
    </row>
    <row r="3086" spans="1:39" x14ac:dyDescent="0.3">
      <c r="A3086" s="5">
        <v>10392307</v>
      </c>
      <c r="B3086" s="6">
        <v>8808563405254</v>
      </c>
      <c r="C3086" s="5" t="s">
        <v>76</v>
      </c>
      <c r="D3086" s="5" t="s">
        <v>3092</v>
      </c>
      <c r="E3086" s="12">
        <v>72</v>
      </c>
      <c r="F3086" s="5" t="s">
        <v>69</v>
      </c>
      <c r="G3086" s="5">
        <v>1857014</v>
      </c>
      <c r="H3086" s="36" t="s">
        <v>76</v>
      </c>
      <c r="I3086" s="5">
        <v>185</v>
      </c>
      <c r="J3086" s="5">
        <v>70</v>
      </c>
      <c r="K3086" s="5">
        <v>14</v>
      </c>
      <c r="L3086" s="5" t="s">
        <v>3013</v>
      </c>
      <c r="M3086" s="5">
        <v>88</v>
      </c>
      <c r="N3086" s="5"/>
      <c r="O3086" s="5" t="s">
        <v>33</v>
      </c>
      <c r="P3086" s="5"/>
      <c r="Q3086" s="5" t="s">
        <v>21</v>
      </c>
      <c r="R3086" s="5" t="s">
        <v>21</v>
      </c>
      <c r="S3086" s="5">
        <v>71</v>
      </c>
      <c r="T3086" s="5" t="s">
        <v>22</v>
      </c>
      <c r="U3086" s="5" t="s">
        <v>23</v>
      </c>
      <c r="V3086" s="5" t="s">
        <v>24</v>
      </c>
      <c r="W3086" s="12">
        <v>72</v>
      </c>
      <c r="X3086" s="7">
        <f t="shared" si="192"/>
        <v>0.23</v>
      </c>
      <c r="Y3086" s="5">
        <f t="shared" si="193"/>
        <v>55.44</v>
      </c>
      <c r="AI3086" t="e">
        <f>VLOOKUP(A3086,NP!$A:$B,2,FALSE)</f>
        <v>#N/A</v>
      </c>
      <c r="AJ3086">
        <f t="shared" si="194"/>
        <v>0</v>
      </c>
      <c r="AK3086">
        <f>VLOOKUP(F3086,Kondition!$B$4:$AG$31,6,FALSE)*100</f>
        <v>23</v>
      </c>
      <c r="AL3086" t="e">
        <f t="shared" si="195"/>
        <v>#REF!</v>
      </c>
      <c r="AM3086">
        <v>16</v>
      </c>
    </row>
    <row r="3087" spans="1:39" x14ac:dyDescent="0.3">
      <c r="A3087" s="5">
        <v>10392308</v>
      </c>
      <c r="B3087" s="6">
        <v>8808563405063</v>
      </c>
      <c r="C3087" s="5" t="s">
        <v>76</v>
      </c>
      <c r="D3087" s="5" t="s">
        <v>3093</v>
      </c>
      <c r="E3087" s="12">
        <v>52</v>
      </c>
      <c r="F3087" s="5" t="s">
        <v>69</v>
      </c>
      <c r="G3087" s="5">
        <v>1556514</v>
      </c>
      <c r="H3087" s="36" t="s">
        <v>76</v>
      </c>
      <c r="I3087" s="5">
        <v>155</v>
      </c>
      <c r="J3087" s="5">
        <v>65</v>
      </c>
      <c r="K3087" s="5">
        <v>14</v>
      </c>
      <c r="L3087" s="5" t="s">
        <v>3013</v>
      </c>
      <c r="M3087" s="5">
        <v>75</v>
      </c>
      <c r="N3087" s="5"/>
      <c r="O3087" s="5" t="s">
        <v>33</v>
      </c>
      <c r="P3087" s="5"/>
      <c r="Q3087" s="5" t="s">
        <v>26</v>
      </c>
      <c r="R3087" s="5" t="s">
        <v>21</v>
      </c>
      <c r="S3087" s="5">
        <v>71</v>
      </c>
      <c r="T3087" s="5" t="s">
        <v>22</v>
      </c>
      <c r="U3087" s="5" t="s">
        <v>23</v>
      </c>
      <c r="V3087" s="5" t="s">
        <v>24</v>
      </c>
      <c r="W3087" s="12">
        <v>52</v>
      </c>
      <c r="X3087" s="7">
        <f t="shared" si="192"/>
        <v>0.23</v>
      </c>
      <c r="Y3087" s="5">
        <f t="shared" si="193"/>
        <v>40.04</v>
      </c>
      <c r="AI3087" t="e">
        <f>VLOOKUP(A3087,NP!$A:$B,2,FALSE)</f>
        <v>#N/A</v>
      </c>
      <c r="AJ3087">
        <f t="shared" si="194"/>
        <v>0</v>
      </c>
      <c r="AK3087">
        <f>VLOOKUP(F3087,Kondition!$B$4:$AG$31,6,FALSE)*100</f>
        <v>23</v>
      </c>
      <c r="AL3087" t="e">
        <f t="shared" si="195"/>
        <v>#REF!</v>
      </c>
      <c r="AM3087">
        <v>16</v>
      </c>
    </row>
    <row r="3088" spans="1:39" x14ac:dyDescent="0.3">
      <c r="A3088" s="5">
        <v>10392309</v>
      </c>
      <c r="B3088" s="6">
        <v>8808563405148</v>
      </c>
      <c r="C3088" s="5" t="s">
        <v>76</v>
      </c>
      <c r="D3088" s="5" t="s">
        <v>3094</v>
      </c>
      <c r="E3088" s="12">
        <v>59</v>
      </c>
      <c r="F3088" s="5" t="s">
        <v>69</v>
      </c>
      <c r="G3088" s="5">
        <v>1656514</v>
      </c>
      <c r="H3088" s="36" t="s">
        <v>76</v>
      </c>
      <c r="I3088" s="5">
        <v>165</v>
      </c>
      <c r="J3088" s="5">
        <v>65</v>
      </c>
      <c r="K3088" s="5">
        <v>14</v>
      </c>
      <c r="L3088" s="5" t="s">
        <v>3013</v>
      </c>
      <c r="M3088" s="5">
        <v>79</v>
      </c>
      <c r="N3088" s="5"/>
      <c r="O3088" s="5" t="s">
        <v>33</v>
      </c>
      <c r="P3088" s="5"/>
      <c r="Q3088" s="5" t="s">
        <v>26</v>
      </c>
      <c r="R3088" s="5" t="s">
        <v>21</v>
      </c>
      <c r="S3088" s="5">
        <v>71</v>
      </c>
      <c r="T3088" s="5" t="s">
        <v>22</v>
      </c>
      <c r="U3088" s="5" t="s">
        <v>23</v>
      </c>
      <c r="V3088" s="5" t="s">
        <v>24</v>
      </c>
      <c r="W3088" s="12">
        <v>59</v>
      </c>
      <c r="X3088" s="7">
        <f t="shared" si="192"/>
        <v>0.23</v>
      </c>
      <c r="Y3088" s="5">
        <f t="shared" si="193"/>
        <v>45.43</v>
      </c>
      <c r="AI3088" t="e">
        <f>VLOOKUP(A3088,NP!$A:$B,2,FALSE)</f>
        <v>#N/A</v>
      </c>
      <c r="AJ3088">
        <f t="shared" si="194"/>
        <v>0</v>
      </c>
      <c r="AK3088">
        <f>VLOOKUP(F3088,Kondition!$B$4:$AG$31,6,FALSE)*100</f>
        <v>23</v>
      </c>
      <c r="AL3088" t="e">
        <f t="shared" si="195"/>
        <v>#REF!</v>
      </c>
      <c r="AM3088">
        <v>16</v>
      </c>
    </row>
    <row r="3089" spans="1:39" x14ac:dyDescent="0.3">
      <c r="A3089" s="5">
        <v>11011661</v>
      </c>
      <c r="B3089" s="6">
        <v>4019238791044</v>
      </c>
      <c r="C3089" s="5" t="s">
        <v>4286</v>
      </c>
      <c r="D3089" s="5" t="s">
        <v>4832</v>
      </c>
      <c r="E3089" s="12">
        <v>209</v>
      </c>
      <c r="F3089" s="5" t="s">
        <v>18</v>
      </c>
      <c r="G3089" s="5">
        <v>2257516</v>
      </c>
      <c r="H3089" s="36" t="s">
        <v>4286</v>
      </c>
      <c r="I3089" s="5">
        <v>225</v>
      </c>
      <c r="J3089" s="5">
        <v>75</v>
      </c>
      <c r="K3089" s="5">
        <v>16</v>
      </c>
      <c r="L3089" s="5" t="s">
        <v>4302</v>
      </c>
      <c r="M3089" s="5">
        <v>121</v>
      </c>
      <c r="N3089" s="5">
        <v>120</v>
      </c>
      <c r="O3089" s="5" t="s">
        <v>50</v>
      </c>
      <c r="P3089" s="5"/>
      <c r="Q3089" s="5" t="s">
        <v>21</v>
      </c>
      <c r="R3089" s="5" t="s">
        <v>27</v>
      </c>
      <c r="S3089" s="5">
        <v>73</v>
      </c>
      <c r="T3089" s="5" t="s">
        <v>22</v>
      </c>
      <c r="U3089" s="5" t="s">
        <v>23</v>
      </c>
      <c r="V3089" s="5" t="s">
        <v>4279</v>
      </c>
      <c r="W3089" s="12">
        <v>209</v>
      </c>
      <c r="X3089" s="7">
        <f t="shared" si="192"/>
        <v>0.23</v>
      </c>
      <c r="Y3089" s="5">
        <f t="shared" si="193"/>
        <v>160.93</v>
      </c>
      <c r="AI3089" t="e">
        <f>VLOOKUP(A3089,NP!$A:$B,2,FALSE)</f>
        <v>#N/A</v>
      </c>
      <c r="AJ3089">
        <f t="shared" si="194"/>
        <v>0</v>
      </c>
      <c r="AK3089">
        <f>VLOOKUP(F3089,Kondition!$B$4:$AG$31,12,FALSE)*100</f>
        <v>23</v>
      </c>
      <c r="AL3089" t="e">
        <f t="shared" si="195"/>
        <v>#REF!</v>
      </c>
      <c r="AM3089">
        <v>16</v>
      </c>
    </row>
    <row r="3090" spans="1:39" x14ac:dyDescent="0.3">
      <c r="A3090" s="5">
        <v>11012348</v>
      </c>
      <c r="B3090" s="6">
        <v>4019238008814</v>
      </c>
      <c r="C3090" s="5" t="s">
        <v>76</v>
      </c>
      <c r="D3090" s="5" t="s">
        <v>3387</v>
      </c>
      <c r="E3090" s="12">
        <v>225</v>
      </c>
      <c r="F3090" s="5" t="s">
        <v>18</v>
      </c>
      <c r="G3090" s="5">
        <v>2255018</v>
      </c>
      <c r="H3090" s="36" t="s">
        <v>76</v>
      </c>
      <c r="I3090" s="5">
        <v>225</v>
      </c>
      <c r="J3090" s="5">
        <v>50</v>
      </c>
      <c r="K3090" s="5">
        <v>18</v>
      </c>
      <c r="L3090" s="5" t="s">
        <v>202</v>
      </c>
      <c r="M3090" s="5">
        <v>99</v>
      </c>
      <c r="N3090" s="5"/>
      <c r="O3090" s="5" t="s">
        <v>25</v>
      </c>
      <c r="P3090" s="5"/>
      <c r="Q3090" s="5" t="s">
        <v>21</v>
      </c>
      <c r="R3090" s="5" t="s">
        <v>27</v>
      </c>
      <c r="S3090" s="5">
        <v>72</v>
      </c>
      <c r="T3090" s="5" t="s">
        <v>22</v>
      </c>
      <c r="U3090" s="5" t="s">
        <v>23</v>
      </c>
      <c r="V3090" s="5" t="s">
        <v>24</v>
      </c>
      <c r="W3090" s="12">
        <v>225</v>
      </c>
      <c r="X3090" s="7" t="str">
        <f t="shared" si="192"/>
        <v>NP</v>
      </c>
      <c r="Y3090" s="5">
        <f t="shared" si="193"/>
        <v>172.5</v>
      </c>
      <c r="AI3090">
        <f>VLOOKUP(A3090,NP!$A:$B,2,FALSE)</f>
        <v>172.5</v>
      </c>
      <c r="AJ3090">
        <f t="shared" si="194"/>
        <v>172.5</v>
      </c>
      <c r="AK3090">
        <f>VLOOKUP(F3090,Kondition!$B$4:$AG$31,18,FALSE)*100</f>
        <v>23</v>
      </c>
      <c r="AL3090" t="e">
        <f t="shared" si="195"/>
        <v>#REF!</v>
      </c>
      <c r="AM3090">
        <v>17</v>
      </c>
    </row>
    <row r="3091" spans="1:39" x14ac:dyDescent="0.3">
      <c r="A3091" s="5">
        <v>10392310</v>
      </c>
      <c r="B3091" s="6">
        <v>8808563405230</v>
      </c>
      <c r="C3091" s="5" t="s">
        <v>76</v>
      </c>
      <c r="D3091" s="5" t="s">
        <v>3095</v>
      </c>
      <c r="E3091" s="12">
        <v>63</v>
      </c>
      <c r="F3091" s="5" t="s">
        <v>69</v>
      </c>
      <c r="G3091" s="5">
        <v>1756514</v>
      </c>
      <c r="H3091" s="36" t="s">
        <v>76</v>
      </c>
      <c r="I3091" s="5">
        <v>175</v>
      </c>
      <c r="J3091" s="5">
        <v>65</v>
      </c>
      <c r="K3091" s="5">
        <v>14</v>
      </c>
      <c r="L3091" s="5" t="s">
        <v>3013</v>
      </c>
      <c r="M3091" s="5">
        <v>86</v>
      </c>
      <c r="N3091" s="5"/>
      <c r="O3091" s="5" t="s">
        <v>33</v>
      </c>
      <c r="P3091" s="5"/>
      <c r="Q3091" s="5" t="s">
        <v>26</v>
      </c>
      <c r="R3091" s="5" t="s">
        <v>21</v>
      </c>
      <c r="S3091" s="5">
        <v>71</v>
      </c>
      <c r="T3091" s="5" t="s">
        <v>22</v>
      </c>
      <c r="U3091" s="5" t="s">
        <v>23</v>
      </c>
      <c r="V3091" s="5" t="s">
        <v>24</v>
      </c>
      <c r="W3091" s="12">
        <v>63</v>
      </c>
      <c r="X3091" s="7">
        <f t="shared" si="192"/>
        <v>0.23</v>
      </c>
      <c r="Y3091" s="5">
        <f t="shared" si="193"/>
        <v>48.51</v>
      </c>
      <c r="AI3091" t="e">
        <f>VLOOKUP(A3091,NP!$A:$B,2,FALSE)</f>
        <v>#N/A</v>
      </c>
      <c r="AJ3091">
        <f t="shared" si="194"/>
        <v>0</v>
      </c>
      <c r="AK3091">
        <f>VLOOKUP(F3091,Kondition!$B$4:$AG$31,6,FALSE)*100</f>
        <v>23</v>
      </c>
      <c r="AL3091" t="e">
        <f t="shared" si="195"/>
        <v>#REF!</v>
      </c>
      <c r="AM3091">
        <v>16</v>
      </c>
    </row>
    <row r="3092" spans="1:39" x14ac:dyDescent="0.3">
      <c r="A3092" s="5">
        <v>10392311</v>
      </c>
      <c r="B3092" s="6">
        <v>8808563405162</v>
      </c>
      <c r="C3092" s="5" t="s">
        <v>76</v>
      </c>
      <c r="D3092" s="5" t="s">
        <v>3096</v>
      </c>
      <c r="E3092" s="12">
        <v>68</v>
      </c>
      <c r="F3092" s="5" t="s">
        <v>69</v>
      </c>
      <c r="G3092" s="5">
        <v>1656014</v>
      </c>
      <c r="H3092" s="36" t="s">
        <v>76</v>
      </c>
      <c r="I3092" s="5">
        <v>165</v>
      </c>
      <c r="J3092" s="5">
        <v>60</v>
      </c>
      <c r="K3092" s="5">
        <v>14</v>
      </c>
      <c r="L3092" s="5" t="s">
        <v>3013</v>
      </c>
      <c r="M3092" s="5">
        <v>79</v>
      </c>
      <c r="N3092" s="5"/>
      <c r="O3092" s="5" t="s">
        <v>33</v>
      </c>
      <c r="P3092" s="5"/>
      <c r="Q3092" s="5" t="s">
        <v>26</v>
      </c>
      <c r="R3092" s="5" t="s">
        <v>21</v>
      </c>
      <c r="S3092" s="5">
        <v>71</v>
      </c>
      <c r="T3092" s="5" t="s">
        <v>22</v>
      </c>
      <c r="U3092" s="5" t="s">
        <v>23</v>
      </c>
      <c r="V3092" s="5" t="s">
        <v>24</v>
      </c>
      <c r="W3092" s="12">
        <v>68</v>
      </c>
      <c r="X3092" s="7">
        <f t="shared" si="192"/>
        <v>0.23</v>
      </c>
      <c r="Y3092" s="5">
        <f t="shared" si="193"/>
        <v>52.36</v>
      </c>
      <c r="AI3092" t="e">
        <f>VLOOKUP(A3092,NP!$A:$B,2,FALSE)</f>
        <v>#N/A</v>
      </c>
      <c r="AJ3092">
        <f t="shared" si="194"/>
        <v>0</v>
      </c>
      <c r="AK3092">
        <f>VLOOKUP(F3092,Kondition!$B$4:$AG$31,6,FALSE)*100</f>
        <v>23</v>
      </c>
      <c r="AL3092" t="e">
        <f t="shared" si="195"/>
        <v>#REF!</v>
      </c>
      <c r="AM3092">
        <v>16</v>
      </c>
    </row>
    <row r="3093" spans="1:39" x14ac:dyDescent="0.3">
      <c r="A3093" s="5">
        <v>10392312</v>
      </c>
      <c r="B3093" s="6">
        <v>8808563405278</v>
      </c>
      <c r="C3093" s="5" t="s">
        <v>76</v>
      </c>
      <c r="D3093" s="5" t="s">
        <v>3097</v>
      </c>
      <c r="E3093" s="12">
        <v>74</v>
      </c>
      <c r="F3093" s="5" t="s">
        <v>69</v>
      </c>
      <c r="G3093" s="5">
        <v>1855514</v>
      </c>
      <c r="H3093" s="36" t="s">
        <v>76</v>
      </c>
      <c r="I3093" s="5">
        <v>185</v>
      </c>
      <c r="J3093" s="5">
        <v>55</v>
      </c>
      <c r="K3093" s="5">
        <v>14</v>
      </c>
      <c r="L3093" s="5" t="s">
        <v>3013</v>
      </c>
      <c r="M3093" s="5">
        <v>80</v>
      </c>
      <c r="N3093" s="5"/>
      <c r="O3093" s="5" t="s">
        <v>33</v>
      </c>
      <c r="P3093" s="5"/>
      <c r="Q3093" s="5" t="s">
        <v>26</v>
      </c>
      <c r="R3093" s="5" t="s">
        <v>21</v>
      </c>
      <c r="S3093" s="5">
        <v>71</v>
      </c>
      <c r="T3093" s="5" t="s">
        <v>22</v>
      </c>
      <c r="U3093" s="5" t="s">
        <v>23</v>
      </c>
      <c r="V3093" s="5" t="s">
        <v>24</v>
      </c>
      <c r="W3093" s="12">
        <v>74</v>
      </c>
      <c r="X3093" s="7">
        <f t="shared" si="192"/>
        <v>0.23</v>
      </c>
      <c r="Y3093" s="5">
        <f t="shared" si="193"/>
        <v>56.980000000000004</v>
      </c>
      <c r="AI3093" t="e">
        <f>VLOOKUP(A3093,NP!$A:$B,2,FALSE)</f>
        <v>#N/A</v>
      </c>
      <c r="AJ3093">
        <f t="shared" si="194"/>
        <v>0</v>
      </c>
      <c r="AK3093">
        <f>VLOOKUP(F3093,Kondition!$B$4:$AG$31,6,FALSE)*100</f>
        <v>23</v>
      </c>
      <c r="AL3093" t="e">
        <f t="shared" si="195"/>
        <v>#REF!</v>
      </c>
      <c r="AM3093">
        <v>16</v>
      </c>
    </row>
    <row r="3094" spans="1:39" x14ac:dyDescent="0.3">
      <c r="A3094" s="5">
        <v>10392313</v>
      </c>
      <c r="B3094" s="6">
        <v>8808563405285</v>
      </c>
      <c r="C3094" s="5" t="s">
        <v>76</v>
      </c>
      <c r="D3094" s="5" t="s">
        <v>3098</v>
      </c>
      <c r="E3094" s="12">
        <v>73</v>
      </c>
      <c r="F3094" s="5" t="s">
        <v>69</v>
      </c>
      <c r="G3094" s="5">
        <v>1456515</v>
      </c>
      <c r="H3094" s="36" t="s">
        <v>76</v>
      </c>
      <c r="I3094" s="5">
        <v>145</v>
      </c>
      <c r="J3094" s="5">
        <v>65</v>
      </c>
      <c r="K3094" s="5">
        <v>15</v>
      </c>
      <c r="L3094" s="5" t="s">
        <v>3013</v>
      </c>
      <c r="M3094" s="5">
        <v>72</v>
      </c>
      <c r="N3094" s="5"/>
      <c r="O3094" s="5" t="s">
        <v>33</v>
      </c>
      <c r="P3094" s="5"/>
      <c r="Q3094" s="5" t="s">
        <v>26</v>
      </c>
      <c r="R3094" s="5" t="s">
        <v>21</v>
      </c>
      <c r="S3094" s="5">
        <v>72</v>
      </c>
      <c r="T3094" s="5" t="s">
        <v>22</v>
      </c>
      <c r="U3094" s="5" t="s">
        <v>23</v>
      </c>
      <c r="V3094" s="5" t="s">
        <v>24</v>
      </c>
      <c r="W3094" s="12">
        <v>73</v>
      </c>
      <c r="X3094" s="7">
        <f t="shared" si="192"/>
        <v>0.23</v>
      </c>
      <c r="Y3094" s="5">
        <f t="shared" si="193"/>
        <v>56.21</v>
      </c>
      <c r="AI3094" t="e">
        <f>VLOOKUP(A3094,NP!$A:$B,2,FALSE)</f>
        <v>#N/A</v>
      </c>
      <c r="AJ3094">
        <f t="shared" si="194"/>
        <v>0</v>
      </c>
      <c r="AK3094">
        <f>VLOOKUP(F3094,Kondition!$B$4:$AG$31,9,FALSE)*100</f>
        <v>23</v>
      </c>
      <c r="AL3094" t="e">
        <f t="shared" si="195"/>
        <v>#REF!</v>
      </c>
      <c r="AM3094">
        <v>16</v>
      </c>
    </row>
    <row r="3095" spans="1:39" x14ac:dyDescent="0.3">
      <c r="A3095" s="5">
        <v>10392314</v>
      </c>
      <c r="B3095" s="6">
        <v>8808563405346</v>
      </c>
      <c r="C3095" s="5" t="s">
        <v>76</v>
      </c>
      <c r="D3095" s="5" t="s">
        <v>3099</v>
      </c>
      <c r="E3095" s="12">
        <v>64</v>
      </c>
      <c r="F3095" s="5" t="s">
        <v>69</v>
      </c>
      <c r="G3095" s="5">
        <v>1656515</v>
      </c>
      <c r="H3095" s="36" t="s">
        <v>76</v>
      </c>
      <c r="I3095" s="5">
        <v>165</v>
      </c>
      <c r="J3095" s="5">
        <v>65</v>
      </c>
      <c r="K3095" s="5">
        <v>15</v>
      </c>
      <c r="L3095" s="5" t="s">
        <v>3013</v>
      </c>
      <c r="M3095" s="5">
        <v>81</v>
      </c>
      <c r="N3095" s="5"/>
      <c r="O3095" s="5" t="s">
        <v>33</v>
      </c>
      <c r="P3095" s="5"/>
      <c r="Q3095" s="5" t="s">
        <v>26</v>
      </c>
      <c r="R3095" s="5" t="s">
        <v>21</v>
      </c>
      <c r="S3095" s="5">
        <v>71</v>
      </c>
      <c r="T3095" s="5" t="s">
        <v>22</v>
      </c>
      <c r="U3095" s="5" t="s">
        <v>23</v>
      </c>
      <c r="V3095" s="5" t="s">
        <v>24</v>
      </c>
      <c r="W3095" s="12">
        <v>64</v>
      </c>
      <c r="X3095" s="7">
        <f t="shared" si="192"/>
        <v>0.23</v>
      </c>
      <c r="Y3095" s="5">
        <f t="shared" si="193"/>
        <v>49.28</v>
      </c>
      <c r="AI3095" t="e">
        <f>VLOOKUP(A3095,NP!$A:$B,2,FALSE)</f>
        <v>#N/A</v>
      </c>
      <c r="AJ3095">
        <f t="shared" si="194"/>
        <v>0</v>
      </c>
      <c r="AK3095">
        <f>VLOOKUP(F3095,Kondition!$B$4:$AG$31,9,FALSE)*100</f>
        <v>23</v>
      </c>
      <c r="AL3095" t="e">
        <f t="shared" si="195"/>
        <v>#REF!</v>
      </c>
      <c r="AM3095">
        <v>16</v>
      </c>
    </row>
    <row r="3096" spans="1:39" x14ac:dyDescent="0.3">
      <c r="A3096" s="5">
        <v>10392316</v>
      </c>
      <c r="B3096" s="6">
        <v>8808563405193</v>
      </c>
      <c r="C3096" s="5" t="s">
        <v>76</v>
      </c>
      <c r="D3096" s="5" t="s">
        <v>3100</v>
      </c>
      <c r="E3096" s="12">
        <v>94</v>
      </c>
      <c r="F3096" s="5" t="s">
        <v>69</v>
      </c>
      <c r="G3096" s="5">
        <v>2056015</v>
      </c>
      <c r="H3096" s="36" t="s">
        <v>76</v>
      </c>
      <c r="I3096" s="5">
        <v>205</v>
      </c>
      <c r="J3096" s="5">
        <v>60</v>
      </c>
      <c r="K3096" s="5">
        <v>15</v>
      </c>
      <c r="L3096" s="5" t="s">
        <v>3013</v>
      </c>
      <c r="M3096" s="5">
        <v>91</v>
      </c>
      <c r="N3096" s="5"/>
      <c r="O3096" s="5" t="s">
        <v>19</v>
      </c>
      <c r="P3096" s="5"/>
      <c r="Q3096" s="5" t="s">
        <v>21</v>
      </c>
      <c r="R3096" s="5" t="s">
        <v>21</v>
      </c>
      <c r="S3096" s="5">
        <v>72</v>
      </c>
      <c r="T3096" s="5" t="s">
        <v>22</v>
      </c>
      <c r="U3096" s="5" t="s">
        <v>23</v>
      </c>
      <c r="V3096" s="5" t="s">
        <v>24</v>
      </c>
      <c r="W3096" s="12">
        <v>94</v>
      </c>
      <c r="X3096" s="7">
        <f t="shared" si="192"/>
        <v>0.23</v>
      </c>
      <c r="Y3096" s="5">
        <f t="shared" si="193"/>
        <v>72.38</v>
      </c>
      <c r="AI3096" t="e">
        <f>VLOOKUP(A3096,NP!$A:$B,2,FALSE)</f>
        <v>#N/A</v>
      </c>
      <c r="AJ3096">
        <f t="shared" si="194"/>
        <v>0</v>
      </c>
      <c r="AK3096">
        <f>VLOOKUP(F3096,Kondition!$B$4:$AG$31,9,FALSE)*100</f>
        <v>23</v>
      </c>
      <c r="AL3096" t="e">
        <f t="shared" si="195"/>
        <v>#REF!</v>
      </c>
      <c r="AM3096">
        <v>16</v>
      </c>
    </row>
    <row r="3097" spans="1:39" x14ac:dyDescent="0.3">
      <c r="A3097" s="5">
        <v>10392317</v>
      </c>
      <c r="B3097" s="6">
        <v>8808563405179</v>
      </c>
      <c r="C3097" s="5" t="s">
        <v>76</v>
      </c>
      <c r="D3097" s="5" t="s">
        <v>3101</v>
      </c>
      <c r="E3097" s="12">
        <v>92</v>
      </c>
      <c r="F3097" s="5" t="s">
        <v>69</v>
      </c>
      <c r="G3097" s="5">
        <v>2056015</v>
      </c>
      <c r="H3097" s="36" t="s">
        <v>76</v>
      </c>
      <c r="I3097" s="5">
        <v>205</v>
      </c>
      <c r="J3097" s="5">
        <v>60</v>
      </c>
      <c r="K3097" s="5">
        <v>15</v>
      </c>
      <c r="L3097" s="5" t="s">
        <v>3013</v>
      </c>
      <c r="M3097" s="5">
        <v>91</v>
      </c>
      <c r="N3097" s="5"/>
      <c r="O3097" s="5" t="s">
        <v>33</v>
      </c>
      <c r="P3097" s="5"/>
      <c r="Q3097" s="5" t="s">
        <v>21</v>
      </c>
      <c r="R3097" s="5" t="s">
        <v>21</v>
      </c>
      <c r="S3097" s="5">
        <v>72</v>
      </c>
      <c r="T3097" s="5" t="s">
        <v>22</v>
      </c>
      <c r="U3097" s="5" t="s">
        <v>23</v>
      </c>
      <c r="V3097" s="5" t="s">
        <v>24</v>
      </c>
      <c r="W3097" s="12">
        <v>92</v>
      </c>
      <c r="X3097" s="7">
        <f t="shared" si="192"/>
        <v>0.23</v>
      </c>
      <c r="Y3097" s="5">
        <f t="shared" si="193"/>
        <v>70.84</v>
      </c>
      <c r="AI3097" t="e">
        <f>VLOOKUP(A3097,NP!$A:$B,2,FALSE)</f>
        <v>#N/A</v>
      </c>
      <c r="AJ3097">
        <f t="shared" si="194"/>
        <v>0</v>
      </c>
      <c r="AK3097">
        <f>VLOOKUP(F3097,Kondition!$B$4:$AG$31,9,FALSE)*100</f>
        <v>23</v>
      </c>
      <c r="AL3097" t="e">
        <f t="shared" si="195"/>
        <v>#REF!</v>
      </c>
      <c r="AM3097">
        <v>16</v>
      </c>
    </row>
    <row r="3098" spans="1:39" x14ac:dyDescent="0.3">
      <c r="A3098" s="5">
        <v>10392318</v>
      </c>
      <c r="B3098" s="6">
        <v>8808563405407</v>
      </c>
      <c r="C3098" s="5" t="s">
        <v>76</v>
      </c>
      <c r="D3098" s="5" t="s">
        <v>3102</v>
      </c>
      <c r="E3098" s="12">
        <v>92</v>
      </c>
      <c r="F3098" s="5" t="s">
        <v>69</v>
      </c>
      <c r="G3098" s="5">
        <v>1755515</v>
      </c>
      <c r="H3098" s="36" t="s">
        <v>76</v>
      </c>
      <c r="I3098" s="5">
        <v>175</v>
      </c>
      <c r="J3098" s="5">
        <v>55</v>
      </c>
      <c r="K3098" s="5">
        <v>15</v>
      </c>
      <c r="L3098" s="5" t="s">
        <v>3013</v>
      </c>
      <c r="M3098" s="5">
        <v>77</v>
      </c>
      <c r="N3098" s="5"/>
      <c r="O3098" s="5" t="s">
        <v>33</v>
      </c>
      <c r="P3098" s="5"/>
      <c r="Q3098" s="5" t="s">
        <v>26</v>
      </c>
      <c r="R3098" s="5" t="s">
        <v>21</v>
      </c>
      <c r="S3098" s="5">
        <v>71</v>
      </c>
      <c r="T3098" s="5" t="s">
        <v>22</v>
      </c>
      <c r="U3098" s="5" t="s">
        <v>23</v>
      </c>
      <c r="V3098" s="5" t="s">
        <v>24</v>
      </c>
      <c r="W3098" s="12">
        <v>92</v>
      </c>
      <c r="X3098" s="7">
        <f t="shared" si="192"/>
        <v>0.23</v>
      </c>
      <c r="Y3098" s="5">
        <f t="shared" si="193"/>
        <v>70.84</v>
      </c>
      <c r="AI3098" t="e">
        <f>VLOOKUP(A3098,NP!$A:$B,2,FALSE)</f>
        <v>#N/A</v>
      </c>
      <c r="AJ3098">
        <f t="shared" si="194"/>
        <v>0</v>
      </c>
      <c r="AK3098">
        <f>VLOOKUP(F3098,Kondition!$B$4:$AG$31,9,FALSE)*100</f>
        <v>23</v>
      </c>
      <c r="AL3098" t="e">
        <f t="shared" si="195"/>
        <v>#REF!</v>
      </c>
      <c r="AM3098">
        <v>16</v>
      </c>
    </row>
    <row r="3099" spans="1:39" x14ac:dyDescent="0.3">
      <c r="A3099" s="5">
        <v>10392319</v>
      </c>
      <c r="B3099" s="6">
        <v>8808563405384</v>
      </c>
      <c r="C3099" s="5" t="s">
        <v>76</v>
      </c>
      <c r="D3099" s="5" t="s">
        <v>3103</v>
      </c>
      <c r="E3099" s="12">
        <v>91</v>
      </c>
      <c r="F3099" s="5" t="s">
        <v>69</v>
      </c>
      <c r="G3099" s="5">
        <v>1855515</v>
      </c>
      <c r="H3099" s="36" t="s">
        <v>76</v>
      </c>
      <c r="I3099" s="5">
        <v>185</v>
      </c>
      <c r="J3099" s="5">
        <v>55</v>
      </c>
      <c r="K3099" s="5">
        <v>15</v>
      </c>
      <c r="L3099" s="5" t="s">
        <v>3013</v>
      </c>
      <c r="M3099" s="5">
        <v>86</v>
      </c>
      <c r="N3099" s="5"/>
      <c r="O3099" s="5" t="s">
        <v>19</v>
      </c>
      <c r="P3099" s="5"/>
      <c r="Q3099" s="5" t="s">
        <v>26</v>
      </c>
      <c r="R3099" s="5" t="s">
        <v>21</v>
      </c>
      <c r="S3099" s="5">
        <v>71</v>
      </c>
      <c r="T3099" s="5" t="s">
        <v>22</v>
      </c>
      <c r="U3099" s="5" t="s">
        <v>23</v>
      </c>
      <c r="V3099" s="5" t="s">
        <v>24</v>
      </c>
      <c r="W3099" s="12">
        <v>91</v>
      </c>
      <c r="X3099" s="7">
        <f t="shared" si="192"/>
        <v>0.23</v>
      </c>
      <c r="Y3099" s="5">
        <f t="shared" si="193"/>
        <v>70.070000000000007</v>
      </c>
      <c r="AI3099" t="e">
        <f>VLOOKUP(A3099,NP!$A:$B,2,FALSE)</f>
        <v>#N/A</v>
      </c>
      <c r="AJ3099">
        <f t="shared" si="194"/>
        <v>0</v>
      </c>
      <c r="AK3099">
        <f>VLOOKUP(F3099,Kondition!$B$4:$AG$31,9,FALSE)*100</f>
        <v>23</v>
      </c>
      <c r="AL3099" t="e">
        <f t="shared" si="195"/>
        <v>#REF!</v>
      </c>
      <c r="AM3099">
        <v>16</v>
      </c>
    </row>
    <row r="3100" spans="1:39" x14ac:dyDescent="0.3">
      <c r="A3100" s="5">
        <v>10392320</v>
      </c>
      <c r="B3100" s="6">
        <v>8808563405377</v>
      </c>
      <c r="C3100" s="5" t="s">
        <v>76</v>
      </c>
      <c r="D3100" s="5" t="s">
        <v>3104</v>
      </c>
      <c r="E3100" s="12">
        <v>87</v>
      </c>
      <c r="F3100" s="5" t="s">
        <v>69</v>
      </c>
      <c r="G3100" s="5">
        <v>1855515</v>
      </c>
      <c r="H3100" s="36" t="s">
        <v>76</v>
      </c>
      <c r="I3100" s="5">
        <v>185</v>
      </c>
      <c r="J3100" s="5">
        <v>55</v>
      </c>
      <c r="K3100" s="5">
        <v>15</v>
      </c>
      <c r="L3100" s="5" t="s">
        <v>3013</v>
      </c>
      <c r="M3100" s="5">
        <v>82</v>
      </c>
      <c r="N3100" s="5"/>
      <c r="O3100" s="5" t="s">
        <v>33</v>
      </c>
      <c r="P3100" s="5"/>
      <c r="Q3100" s="5" t="s">
        <v>26</v>
      </c>
      <c r="R3100" s="5" t="s">
        <v>21</v>
      </c>
      <c r="S3100" s="5">
        <v>71</v>
      </c>
      <c r="T3100" s="5" t="s">
        <v>22</v>
      </c>
      <c r="U3100" s="5" t="s">
        <v>23</v>
      </c>
      <c r="V3100" s="5" t="s">
        <v>24</v>
      </c>
      <c r="W3100" s="12">
        <v>87</v>
      </c>
      <c r="X3100" s="7">
        <f t="shared" si="192"/>
        <v>0.23</v>
      </c>
      <c r="Y3100" s="5">
        <f t="shared" si="193"/>
        <v>66.989999999999995</v>
      </c>
      <c r="AI3100" t="e">
        <f>VLOOKUP(A3100,NP!$A:$B,2,FALSE)</f>
        <v>#N/A</v>
      </c>
      <c r="AJ3100">
        <f t="shared" si="194"/>
        <v>0</v>
      </c>
      <c r="AK3100">
        <f>VLOOKUP(F3100,Kondition!$B$4:$AG$31,9,FALSE)*100</f>
        <v>23</v>
      </c>
      <c r="AL3100" t="e">
        <f t="shared" si="195"/>
        <v>#REF!</v>
      </c>
      <c r="AM3100">
        <v>16</v>
      </c>
    </row>
    <row r="3101" spans="1:39" x14ac:dyDescent="0.3">
      <c r="A3101" s="5">
        <v>10392322</v>
      </c>
      <c r="B3101" s="6">
        <v>8808563405308</v>
      </c>
      <c r="C3101" s="5" t="s">
        <v>76</v>
      </c>
      <c r="D3101" s="5" t="s">
        <v>3105</v>
      </c>
      <c r="E3101" s="12">
        <v>71</v>
      </c>
      <c r="F3101" s="5" t="s">
        <v>69</v>
      </c>
      <c r="G3101" s="5">
        <v>1955015</v>
      </c>
      <c r="H3101" s="36" t="s">
        <v>76</v>
      </c>
      <c r="I3101" s="5">
        <v>195</v>
      </c>
      <c r="J3101" s="5">
        <v>50</v>
      </c>
      <c r="K3101" s="5">
        <v>15</v>
      </c>
      <c r="L3101" s="5" t="s">
        <v>3013</v>
      </c>
      <c r="M3101" s="5">
        <v>82</v>
      </c>
      <c r="N3101" s="5"/>
      <c r="O3101" s="5" t="s">
        <v>19</v>
      </c>
      <c r="P3101" s="5"/>
      <c r="Q3101" s="5" t="s">
        <v>26</v>
      </c>
      <c r="R3101" s="5" t="s">
        <v>21</v>
      </c>
      <c r="S3101" s="5">
        <v>72</v>
      </c>
      <c r="T3101" s="5" t="s">
        <v>22</v>
      </c>
      <c r="U3101" s="5" t="s">
        <v>23</v>
      </c>
      <c r="V3101" s="5" t="s">
        <v>24</v>
      </c>
      <c r="W3101" s="12">
        <v>71</v>
      </c>
      <c r="X3101" s="7">
        <f t="shared" si="192"/>
        <v>0.23</v>
      </c>
      <c r="Y3101" s="5">
        <f t="shared" si="193"/>
        <v>54.67</v>
      </c>
      <c r="AI3101" t="e">
        <f>VLOOKUP(A3101,NP!$A:$B,2,FALSE)</f>
        <v>#N/A</v>
      </c>
      <c r="AJ3101">
        <f t="shared" si="194"/>
        <v>0</v>
      </c>
      <c r="AK3101">
        <f>VLOOKUP(F3101,Kondition!$B$4:$AG$31,9,FALSE)*100</f>
        <v>23</v>
      </c>
      <c r="AL3101" t="e">
        <f t="shared" si="195"/>
        <v>#REF!</v>
      </c>
      <c r="AM3101">
        <v>16</v>
      </c>
    </row>
    <row r="3102" spans="1:39" x14ac:dyDescent="0.3">
      <c r="A3102" s="5">
        <v>10392323</v>
      </c>
      <c r="B3102" s="6">
        <v>8808563405261</v>
      </c>
      <c r="C3102" s="5" t="s">
        <v>76</v>
      </c>
      <c r="D3102" s="5" t="s">
        <v>3106</v>
      </c>
      <c r="E3102" s="12">
        <v>69</v>
      </c>
      <c r="F3102" s="5" t="s">
        <v>69</v>
      </c>
      <c r="G3102" s="5">
        <v>1955015</v>
      </c>
      <c r="H3102" s="36" t="s">
        <v>76</v>
      </c>
      <c r="I3102" s="5">
        <v>195</v>
      </c>
      <c r="J3102" s="5">
        <v>50</v>
      </c>
      <c r="K3102" s="5">
        <v>15</v>
      </c>
      <c r="L3102" s="5" t="s">
        <v>3013</v>
      </c>
      <c r="M3102" s="5">
        <v>82</v>
      </c>
      <c r="N3102" s="5"/>
      <c r="O3102" s="5" t="s">
        <v>33</v>
      </c>
      <c r="P3102" s="5"/>
      <c r="Q3102" s="5" t="s">
        <v>26</v>
      </c>
      <c r="R3102" s="5" t="s">
        <v>21</v>
      </c>
      <c r="S3102" s="5">
        <v>72</v>
      </c>
      <c r="T3102" s="5" t="s">
        <v>22</v>
      </c>
      <c r="U3102" s="5" t="s">
        <v>23</v>
      </c>
      <c r="V3102" s="5" t="s">
        <v>24</v>
      </c>
      <c r="W3102" s="12">
        <v>69</v>
      </c>
      <c r="X3102" s="7">
        <f t="shared" si="192"/>
        <v>0.23</v>
      </c>
      <c r="Y3102" s="5">
        <f t="shared" si="193"/>
        <v>53.13</v>
      </c>
      <c r="AI3102" t="e">
        <f>VLOOKUP(A3102,NP!$A:$B,2,FALSE)</f>
        <v>#N/A</v>
      </c>
      <c r="AJ3102">
        <f t="shared" si="194"/>
        <v>0</v>
      </c>
      <c r="AK3102">
        <f>VLOOKUP(F3102,Kondition!$B$4:$AG$31,9,FALSE)*100</f>
        <v>23</v>
      </c>
      <c r="AL3102" t="e">
        <f t="shared" si="195"/>
        <v>#REF!</v>
      </c>
      <c r="AM3102">
        <v>16</v>
      </c>
    </row>
    <row r="3103" spans="1:39" x14ac:dyDescent="0.3">
      <c r="A3103" s="5">
        <v>10392324</v>
      </c>
      <c r="B3103" s="6">
        <v>8808563402918</v>
      </c>
      <c r="C3103" s="5" t="s">
        <v>76</v>
      </c>
      <c r="D3103" s="5" t="s">
        <v>3107</v>
      </c>
      <c r="E3103" s="12">
        <v>106</v>
      </c>
      <c r="F3103" s="5" t="s">
        <v>69</v>
      </c>
      <c r="G3103" s="5">
        <v>2156516</v>
      </c>
      <c r="H3103" s="36" t="s">
        <v>76</v>
      </c>
      <c r="I3103" s="5">
        <v>215</v>
      </c>
      <c r="J3103" s="5">
        <v>65</v>
      </c>
      <c r="K3103" s="5">
        <v>16</v>
      </c>
      <c r="L3103" s="5" t="s">
        <v>3013</v>
      </c>
      <c r="M3103" s="5">
        <v>98</v>
      </c>
      <c r="N3103" s="5"/>
      <c r="O3103" s="5" t="s">
        <v>19</v>
      </c>
      <c r="P3103" s="5"/>
      <c r="Q3103" s="5" t="s">
        <v>26</v>
      </c>
      <c r="R3103" s="5" t="s">
        <v>21</v>
      </c>
      <c r="S3103" s="5">
        <v>72</v>
      </c>
      <c r="T3103" s="5" t="s">
        <v>22</v>
      </c>
      <c r="U3103" s="5" t="s">
        <v>23</v>
      </c>
      <c r="V3103" s="5" t="s">
        <v>24</v>
      </c>
      <c r="W3103" s="12">
        <v>106</v>
      </c>
      <c r="X3103" s="7">
        <f t="shared" si="192"/>
        <v>0.25</v>
      </c>
      <c r="Y3103" s="5">
        <f t="shared" si="193"/>
        <v>79.5</v>
      </c>
      <c r="AI3103" t="e">
        <f>VLOOKUP(A3103,NP!$A:$B,2,FALSE)</f>
        <v>#N/A</v>
      </c>
      <c r="AJ3103">
        <f t="shared" si="194"/>
        <v>0</v>
      </c>
      <c r="AK3103">
        <f>VLOOKUP(F3103,Kondition!$B$4:$AG$31,12,FALSE)*100</f>
        <v>25</v>
      </c>
      <c r="AL3103" t="e">
        <f t="shared" si="195"/>
        <v>#REF!</v>
      </c>
      <c r="AM3103">
        <v>16</v>
      </c>
    </row>
    <row r="3104" spans="1:39" x14ac:dyDescent="0.3">
      <c r="A3104" s="5">
        <v>10392325</v>
      </c>
      <c r="B3104" s="6">
        <v>8808563405117</v>
      </c>
      <c r="C3104" s="5" t="s">
        <v>76</v>
      </c>
      <c r="D3104" s="5" t="s">
        <v>3108</v>
      </c>
      <c r="E3104" s="12">
        <v>96</v>
      </c>
      <c r="F3104" s="5" t="s">
        <v>69</v>
      </c>
      <c r="G3104" s="5">
        <v>1956016</v>
      </c>
      <c r="H3104" s="36" t="s">
        <v>76</v>
      </c>
      <c r="I3104" s="5">
        <v>195</v>
      </c>
      <c r="J3104" s="5">
        <v>60</v>
      </c>
      <c r="K3104" s="5">
        <v>16</v>
      </c>
      <c r="L3104" s="5" t="s">
        <v>3013</v>
      </c>
      <c r="M3104" s="5">
        <v>89</v>
      </c>
      <c r="N3104" s="5"/>
      <c r="O3104" s="5" t="s">
        <v>19</v>
      </c>
      <c r="P3104" s="5"/>
      <c r="Q3104" s="5" t="s">
        <v>21</v>
      </c>
      <c r="R3104" s="5" t="s">
        <v>21</v>
      </c>
      <c r="S3104" s="5">
        <v>72</v>
      </c>
      <c r="T3104" s="5" t="s">
        <v>22</v>
      </c>
      <c r="U3104" s="5" t="s">
        <v>23</v>
      </c>
      <c r="V3104" s="5" t="s">
        <v>24</v>
      </c>
      <c r="W3104" s="12">
        <v>96</v>
      </c>
      <c r="X3104" s="7">
        <f t="shared" si="192"/>
        <v>0.25</v>
      </c>
      <c r="Y3104" s="5">
        <f t="shared" si="193"/>
        <v>72</v>
      </c>
      <c r="AI3104" t="e">
        <f>VLOOKUP(A3104,NP!$A:$B,2,FALSE)</f>
        <v>#N/A</v>
      </c>
      <c r="AJ3104">
        <f t="shared" si="194"/>
        <v>0</v>
      </c>
      <c r="AK3104">
        <f>VLOOKUP(F3104,Kondition!$B$4:$AG$31,12,FALSE)*100</f>
        <v>25</v>
      </c>
      <c r="AL3104" t="e">
        <f t="shared" si="195"/>
        <v>#REF!</v>
      </c>
      <c r="AM3104">
        <v>16</v>
      </c>
    </row>
    <row r="3105" spans="1:39" x14ac:dyDescent="0.3">
      <c r="A3105" s="5">
        <v>10392327</v>
      </c>
      <c r="B3105" s="6">
        <v>8808563405100</v>
      </c>
      <c r="C3105" s="5" t="s">
        <v>76</v>
      </c>
      <c r="D3105" s="5" t="s">
        <v>3109</v>
      </c>
      <c r="E3105" s="12">
        <v>108</v>
      </c>
      <c r="F3105" s="5" t="s">
        <v>69</v>
      </c>
      <c r="G3105" s="5">
        <v>1955516</v>
      </c>
      <c r="H3105" s="36" t="s">
        <v>76</v>
      </c>
      <c r="I3105" s="5">
        <v>195</v>
      </c>
      <c r="J3105" s="5">
        <v>55</v>
      </c>
      <c r="K3105" s="5">
        <v>16</v>
      </c>
      <c r="L3105" s="5" t="s">
        <v>3013</v>
      </c>
      <c r="M3105" s="5">
        <v>91</v>
      </c>
      <c r="N3105" s="5"/>
      <c r="O3105" s="5" t="s">
        <v>19</v>
      </c>
      <c r="P3105" s="5"/>
      <c r="Q3105" s="5" t="s">
        <v>21</v>
      </c>
      <c r="R3105" s="5" t="s">
        <v>21</v>
      </c>
      <c r="S3105" s="5">
        <v>72</v>
      </c>
      <c r="T3105" s="5" t="s">
        <v>22</v>
      </c>
      <c r="U3105" s="5" t="s">
        <v>23</v>
      </c>
      <c r="V3105" s="5" t="s">
        <v>24</v>
      </c>
      <c r="W3105" s="12">
        <v>108</v>
      </c>
      <c r="X3105" s="7">
        <f t="shared" si="192"/>
        <v>0.25</v>
      </c>
      <c r="Y3105" s="5">
        <f t="shared" si="193"/>
        <v>81</v>
      </c>
      <c r="AI3105" t="e">
        <f>VLOOKUP(A3105,NP!$A:$B,2,FALSE)</f>
        <v>#N/A</v>
      </c>
      <c r="AJ3105">
        <f t="shared" si="194"/>
        <v>0</v>
      </c>
      <c r="AK3105">
        <f>VLOOKUP(F3105,Kondition!$B$4:$AG$31,12,FALSE)*100</f>
        <v>25</v>
      </c>
      <c r="AL3105" t="e">
        <f t="shared" si="195"/>
        <v>#REF!</v>
      </c>
      <c r="AM3105">
        <v>16</v>
      </c>
    </row>
    <row r="3106" spans="1:39" x14ac:dyDescent="0.3">
      <c r="A3106" s="5">
        <v>10392330</v>
      </c>
      <c r="B3106" s="6">
        <v>8808563407760</v>
      </c>
      <c r="C3106" s="5" t="s">
        <v>76</v>
      </c>
      <c r="D3106" s="5" t="s">
        <v>3110</v>
      </c>
      <c r="E3106" s="12">
        <v>133</v>
      </c>
      <c r="F3106" s="5" t="s">
        <v>69</v>
      </c>
      <c r="G3106" s="5">
        <v>2155516</v>
      </c>
      <c r="H3106" s="36" t="s">
        <v>76</v>
      </c>
      <c r="I3106" s="5">
        <v>215</v>
      </c>
      <c r="J3106" s="5">
        <v>55</v>
      </c>
      <c r="K3106" s="5">
        <v>16</v>
      </c>
      <c r="L3106" s="5" t="s">
        <v>3021</v>
      </c>
      <c r="M3106" s="5">
        <v>97</v>
      </c>
      <c r="N3106" s="5"/>
      <c r="O3106" s="5" t="s">
        <v>25</v>
      </c>
      <c r="P3106" s="5"/>
      <c r="Q3106" s="5" t="s">
        <v>26</v>
      </c>
      <c r="R3106" s="5" t="s">
        <v>21</v>
      </c>
      <c r="S3106" s="5">
        <v>72</v>
      </c>
      <c r="T3106" s="5" t="s">
        <v>22</v>
      </c>
      <c r="U3106" s="5" t="s">
        <v>23</v>
      </c>
      <c r="V3106" s="5" t="s">
        <v>24</v>
      </c>
      <c r="W3106" s="12">
        <v>133</v>
      </c>
      <c r="X3106" s="7">
        <f t="shared" si="192"/>
        <v>0.25</v>
      </c>
      <c r="Y3106" s="5">
        <f t="shared" si="193"/>
        <v>99.75</v>
      </c>
      <c r="AI3106" t="e">
        <f>VLOOKUP(A3106,NP!$A:$B,2,FALSE)</f>
        <v>#N/A</v>
      </c>
      <c r="AJ3106">
        <f t="shared" si="194"/>
        <v>0</v>
      </c>
      <c r="AK3106">
        <f>VLOOKUP(F3106,Kondition!$B$4:$AG$31,12,FALSE)*100</f>
        <v>25</v>
      </c>
      <c r="AL3106" t="e">
        <f t="shared" si="195"/>
        <v>#REF!</v>
      </c>
      <c r="AM3106">
        <v>16</v>
      </c>
    </row>
    <row r="3107" spans="1:39" x14ac:dyDescent="0.3">
      <c r="A3107" s="5">
        <v>10392331</v>
      </c>
      <c r="B3107" s="6">
        <v>8808563405131</v>
      </c>
      <c r="C3107" s="5" t="s">
        <v>76</v>
      </c>
      <c r="D3107" s="5" t="s">
        <v>3111</v>
      </c>
      <c r="E3107" s="12">
        <v>102</v>
      </c>
      <c r="F3107" s="5" t="s">
        <v>69</v>
      </c>
      <c r="G3107" s="5">
        <v>1855016</v>
      </c>
      <c r="H3107" s="36" t="s">
        <v>76</v>
      </c>
      <c r="I3107" s="5">
        <v>185</v>
      </c>
      <c r="J3107" s="5">
        <v>50</v>
      </c>
      <c r="K3107" s="5">
        <v>16</v>
      </c>
      <c r="L3107" s="5" t="s">
        <v>3013</v>
      </c>
      <c r="M3107" s="5">
        <v>81</v>
      </c>
      <c r="N3107" s="5"/>
      <c r="O3107" s="5" t="s">
        <v>19</v>
      </c>
      <c r="P3107" s="5"/>
      <c r="Q3107" s="5" t="s">
        <v>26</v>
      </c>
      <c r="R3107" s="5" t="s">
        <v>21</v>
      </c>
      <c r="S3107" s="5">
        <v>71</v>
      </c>
      <c r="T3107" s="5" t="s">
        <v>22</v>
      </c>
      <c r="U3107" s="5" t="s">
        <v>23</v>
      </c>
      <c r="V3107" s="5" t="s">
        <v>24</v>
      </c>
      <c r="W3107" s="12">
        <v>102</v>
      </c>
      <c r="X3107" s="7">
        <f t="shared" si="192"/>
        <v>0.25</v>
      </c>
      <c r="Y3107" s="5">
        <f t="shared" si="193"/>
        <v>76.5</v>
      </c>
      <c r="AI3107" t="e">
        <f>VLOOKUP(A3107,NP!$A:$B,2,FALSE)</f>
        <v>#N/A</v>
      </c>
      <c r="AJ3107">
        <f t="shared" si="194"/>
        <v>0</v>
      </c>
      <c r="AK3107">
        <f>VLOOKUP(F3107,Kondition!$B$4:$AG$31,12,FALSE)*100</f>
        <v>25</v>
      </c>
      <c r="AL3107" t="e">
        <f t="shared" si="195"/>
        <v>#REF!</v>
      </c>
      <c r="AM3107">
        <v>16</v>
      </c>
    </row>
    <row r="3108" spans="1:39" x14ac:dyDescent="0.3">
      <c r="A3108" s="5">
        <v>10392332</v>
      </c>
      <c r="B3108" s="6">
        <v>8808563407685</v>
      </c>
      <c r="C3108" s="5" t="s">
        <v>76</v>
      </c>
      <c r="D3108" s="5" t="s">
        <v>3112</v>
      </c>
      <c r="E3108" s="12">
        <v>157</v>
      </c>
      <c r="F3108" s="5" t="s">
        <v>69</v>
      </c>
      <c r="G3108" s="5">
        <v>2255016</v>
      </c>
      <c r="H3108" s="36" t="s">
        <v>76</v>
      </c>
      <c r="I3108" s="5">
        <v>225</v>
      </c>
      <c r="J3108" s="5">
        <v>50</v>
      </c>
      <c r="K3108" s="5">
        <v>16</v>
      </c>
      <c r="L3108" s="5" t="s">
        <v>3021</v>
      </c>
      <c r="M3108" s="5">
        <v>96</v>
      </c>
      <c r="N3108" s="5"/>
      <c r="O3108" s="5" t="s">
        <v>25</v>
      </c>
      <c r="P3108" s="5"/>
      <c r="Q3108" s="5" t="s">
        <v>21</v>
      </c>
      <c r="R3108" s="5" t="s">
        <v>21</v>
      </c>
      <c r="S3108" s="5">
        <v>72</v>
      </c>
      <c r="T3108" s="5" t="s">
        <v>22</v>
      </c>
      <c r="U3108" s="5" t="s">
        <v>23</v>
      </c>
      <c r="V3108" s="5" t="s">
        <v>24</v>
      </c>
      <c r="W3108" s="12">
        <v>157</v>
      </c>
      <c r="X3108" s="7" t="str">
        <f t="shared" si="192"/>
        <v>NP</v>
      </c>
      <c r="Y3108" s="5">
        <f t="shared" si="193"/>
        <v>115.5</v>
      </c>
      <c r="AI3108">
        <f>VLOOKUP(A3108,NP!$A:$B,2,FALSE)</f>
        <v>115.5</v>
      </c>
      <c r="AJ3108">
        <f t="shared" si="194"/>
        <v>115.5</v>
      </c>
      <c r="AK3108">
        <f>VLOOKUP(F3108,Kondition!$B$4:$AG$31,12,FALSE)*100</f>
        <v>25</v>
      </c>
      <c r="AL3108" t="e">
        <f t="shared" si="195"/>
        <v>#REF!</v>
      </c>
      <c r="AM3108">
        <v>16</v>
      </c>
    </row>
    <row r="3109" spans="1:39" x14ac:dyDescent="0.3">
      <c r="A3109" s="5">
        <v>10392333</v>
      </c>
      <c r="B3109" s="6">
        <v>8808563405094</v>
      </c>
      <c r="C3109" s="5" t="s">
        <v>76</v>
      </c>
      <c r="D3109" s="5" t="s">
        <v>3113</v>
      </c>
      <c r="E3109" s="12">
        <v>98</v>
      </c>
      <c r="F3109" s="5" t="s">
        <v>69</v>
      </c>
      <c r="G3109" s="5">
        <v>1954516</v>
      </c>
      <c r="H3109" s="36" t="s">
        <v>76</v>
      </c>
      <c r="I3109" s="5">
        <v>195</v>
      </c>
      <c r="J3109" s="5">
        <v>45</v>
      </c>
      <c r="K3109" s="5">
        <v>16</v>
      </c>
      <c r="L3109" s="5" t="s">
        <v>3013</v>
      </c>
      <c r="M3109" s="5">
        <v>84</v>
      </c>
      <c r="N3109" s="5"/>
      <c r="O3109" s="5" t="s">
        <v>19</v>
      </c>
      <c r="P3109" s="5"/>
      <c r="Q3109" s="5" t="s">
        <v>26</v>
      </c>
      <c r="R3109" s="5" t="s">
        <v>21</v>
      </c>
      <c r="S3109" s="5">
        <v>72</v>
      </c>
      <c r="T3109" s="5" t="s">
        <v>22</v>
      </c>
      <c r="U3109" s="5" t="s">
        <v>23</v>
      </c>
      <c r="V3109" s="5" t="s">
        <v>24</v>
      </c>
      <c r="W3109" s="12">
        <v>98</v>
      </c>
      <c r="X3109" s="7">
        <f t="shared" si="192"/>
        <v>0.25</v>
      </c>
      <c r="Y3109" s="5">
        <f t="shared" si="193"/>
        <v>73.5</v>
      </c>
      <c r="AI3109" t="e">
        <f>VLOOKUP(A3109,NP!$A:$B,2,FALSE)</f>
        <v>#N/A</v>
      </c>
      <c r="AJ3109">
        <f t="shared" si="194"/>
        <v>0</v>
      </c>
      <c r="AK3109">
        <f>VLOOKUP(F3109,Kondition!$B$4:$AG$31,12,FALSE)*100</f>
        <v>25</v>
      </c>
      <c r="AL3109" t="e">
        <f t="shared" si="195"/>
        <v>#REF!</v>
      </c>
      <c r="AM3109">
        <v>16</v>
      </c>
    </row>
    <row r="3110" spans="1:39" x14ac:dyDescent="0.3">
      <c r="A3110" s="5">
        <v>10392334</v>
      </c>
      <c r="B3110" s="6">
        <v>8808563405070</v>
      </c>
      <c r="C3110" s="5" t="s">
        <v>76</v>
      </c>
      <c r="D3110" s="5" t="s">
        <v>3114</v>
      </c>
      <c r="E3110" s="12">
        <v>119</v>
      </c>
      <c r="F3110" s="5" t="s">
        <v>69</v>
      </c>
      <c r="G3110" s="5">
        <v>2054516</v>
      </c>
      <c r="H3110" s="36" t="s">
        <v>76</v>
      </c>
      <c r="I3110" s="5">
        <v>205</v>
      </c>
      <c r="J3110" s="5">
        <v>45</v>
      </c>
      <c r="K3110" s="5">
        <v>16</v>
      </c>
      <c r="L3110" s="5" t="s">
        <v>3013</v>
      </c>
      <c r="M3110" s="5">
        <v>87</v>
      </c>
      <c r="N3110" s="5"/>
      <c r="O3110" s="5" t="s">
        <v>19</v>
      </c>
      <c r="P3110" s="5"/>
      <c r="Q3110" s="5" t="s">
        <v>26</v>
      </c>
      <c r="R3110" s="5" t="s">
        <v>21</v>
      </c>
      <c r="S3110" s="5">
        <v>72</v>
      </c>
      <c r="T3110" s="5" t="s">
        <v>22</v>
      </c>
      <c r="U3110" s="5" t="s">
        <v>23</v>
      </c>
      <c r="V3110" s="5" t="s">
        <v>24</v>
      </c>
      <c r="W3110" s="12">
        <v>119</v>
      </c>
      <c r="X3110" s="7">
        <f t="shared" ref="X3110:X3173" si="196">IF(AJ3110&gt;0,"NP",AK3110/100)</f>
        <v>0.25</v>
      </c>
      <c r="Y3110" s="5">
        <f t="shared" ref="Y3110:Y3173" si="197">IF(AJ3110&gt;0,AI3110,E3110*(100%-X3110))</f>
        <v>89.25</v>
      </c>
      <c r="AI3110" t="e">
        <f>VLOOKUP(A3110,NP!$A:$B,2,FALSE)</f>
        <v>#N/A</v>
      </c>
      <c r="AJ3110">
        <f t="shared" ref="AJ3110:AJ3173" si="198">_xlfn.IFNA(AI3110,0)</f>
        <v>0</v>
      </c>
      <c r="AK3110">
        <f>VLOOKUP(F3110,Kondition!$B$4:$AG$31,12,FALSE)*100</f>
        <v>25</v>
      </c>
      <c r="AL3110" t="e">
        <f t="shared" ref="AL3110:AL3173" si="199">$AI$1&amp;F3110&amp;K3110</f>
        <v>#REF!</v>
      </c>
      <c r="AM3110">
        <v>16</v>
      </c>
    </row>
    <row r="3111" spans="1:39" x14ac:dyDescent="0.3">
      <c r="A3111" s="5">
        <v>10392335</v>
      </c>
      <c r="B3111" s="6">
        <v>8808563407814</v>
      </c>
      <c r="C3111" s="5" t="s">
        <v>76</v>
      </c>
      <c r="D3111" s="5" t="s">
        <v>3115</v>
      </c>
      <c r="E3111" s="12">
        <v>149</v>
      </c>
      <c r="F3111" s="5" t="s">
        <v>69</v>
      </c>
      <c r="G3111" s="5">
        <v>2055517</v>
      </c>
      <c r="H3111" s="36" t="s">
        <v>76</v>
      </c>
      <c r="I3111" s="5">
        <v>205</v>
      </c>
      <c r="J3111" s="5">
        <v>55</v>
      </c>
      <c r="K3111" s="5">
        <v>17</v>
      </c>
      <c r="L3111" s="5" t="s">
        <v>3021</v>
      </c>
      <c r="M3111" s="5">
        <v>95</v>
      </c>
      <c r="N3111" s="5"/>
      <c r="O3111" s="5" t="s">
        <v>25</v>
      </c>
      <c r="P3111" s="5"/>
      <c r="Q3111" s="5" t="s">
        <v>26</v>
      </c>
      <c r="R3111" s="5" t="s">
        <v>27</v>
      </c>
      <c r="S3111" s="5">
        <v>72</v>
      </c>
      <c r="T3111" s="5" t="s">
        <v>22</v>
      </c>
      <c r="U3111" s="5" t="s">
        <v>23</v>
      </c>
      <c r="V3111" s="5" t="s">
        <v>24</v>
      </c>
      <c r="W3111" s="12">
        <v>149</v>
      </c>
      <c r="X3111" s="7" t="str">
        <f t="shared" si="196"/>
        <v>NP</v>
      </c>
      <c r="Y3111" s="5">
        <f t="shared" si="197"/>
        <v>111</v>
      </c>
      <c r="AI3111">
        <f>VLOOKUP(A3111,NP!$A:$B,2,FALSE)</f>
        <v>111</v>
      </c>
      <c r="AJ3111">
        <f t="shared" si="198"/>
        <v>111</v>
      </c>
      <c r="AK3111">
        <f>VLOOKUP(F3111,Kondition!$B$4:$AG$31,15,FALSE)*100</f>
        <v>25</v>
      </c>
      <c r="AL3111" t="e">
        <f t="shared" si="199"/>
        <v>#REF!</v>
      </c>
      <c r="AM3111">
        <v>17</v>
      </c>
    </row>
    <row r="3112" spans="1:39" x14ac:dyDescent="0.3">
      <c r="A3112" s="5">
        <v>10392336</v>
      </c>
      <c r="B3112" s="6">
        <v>8808563407739</v>
      </c>
      <c r="C3112" s="5" t="s">
        <v>76</v>
      </c>
      <c r="D3112" s="5" t="s">
        <v>3116</v>
      </c>
      <c r="E3112" s="12">
        <v>138</v>
      </c>
      <c r="F3112" s="5" t="s">
        <v>69</v>
      </c>
      <c r="G3112" s="5">
        <v>2154017</v>
      </c>
      <c r="H3112" s="36" t="s">
        <v>76</v>
      </c>
      <c r="I3112" s="5">
        <v>215</v>
      </c>
      <c r="J3112" s="5">
        <v>40</v>
      </c>
      <c r="K3112" s="5">
        <v>17</v>
      </c>
      <c r="L3112" s="5" t="s">
        <v>3021</v>
      </c>
      <c r="M3112" s="5">
        <v>87</v>
      </c>
      <c r="N3112" s="5"/>
      <c r="O3112" s="5" t="s">
        <v>25</v>
      </c>
      <c r="P3112" s="5"/>
      <c r="Q3112" s="5" t="s">
        <v>26</v>
      </c>
      <c r="R3112" s="5" t="s">
        <v>27</v>
      </c>
      <c r="S3112" s="5">
        <v>72</v>
      </c>
      <c r="T3112" s="5" t="s">
        <v>22</v>
      </c>
      <c r="U3112" s="5" t="s">
        <v>23</v>
      </c>
      <c r="V3112" s="5" t="s">
        <v>24</v>
      </c>
      <c r="W3112" s="12">
        <v>138</v>
      </c>
      <c r="X3112" s="7">
        <f t="shared" si="196"/>
        <v>0.25</v>
      </c>
      <c r="Y3112" s="5">
        <f t="shared" si="197"/>
        <v>103.5</v>
      </c>
      <c r="AI3112" t="e">
        <f>VLOOKUP(A3112,NP!$A:$B,2,FALSE)</f>
        <v>#N/A</v>
      </c>
      <c r="AJ3112">
        <f t="shared" si="198"/>
        <v>0</v>
      </c>
      <c r="AK3112">
        <f>VLOOKUP(F3112,Kondition!$B$4:$AG$31,15,FALSE)*100</f>
        <v>25</v>
      </c>
      <c r="AL3112" t="e">
        <f t="shared" si="199"/>
        <v>#REF!</v>
      </c>
      <c r="AM3112">
        <v>17</v>
      </c>
    </row>
    <row r="3113" spans="1:39" x14ac:dyDescent="0.3">
      <c r="A3113" s="5">
        <v>10392337</v>
      </c>
      <c r="B3113" s="6">
        <v>8808563407524</v>
      </c>
      <c r="C3113" s="5" t="s">
        <v>76</v>
      </c>
      <c r="D3113" s="5" t="s">
        <v>3117</v>
      </c>
      <c r="E3113" s="12">
        <v>174</v>
      </c>
      <c r="F3113" s="5" t="s">
        <v>69</v>
      </c>
      <c r="G3113" s="5">
        <v>2454017</v>
      </c>
      <c r="H3113" s="36" t="s">
        <v>76</v>
      </c>
      <c r="I3113" s="5">
        <v>245</v>
      </c>
      <c r="J3113" s="5">
        <v>40</v>
      </c>
      <c r="K3113" s="5">
        <v>17</v>
      </c>
      <c r="L3113" s="5" t="s">
        <v>3021</v>
      </c>
      <c r="M3113" s="5">
        <v>95</v>
      </c>
      <c r="N3113" s="5"/>
      <c r="O3113" s="5" t="s">
        <v>25</v>
      </c>
      <c r="P3113" s="5"/>
      <c r="Q3113" s="5" t="s">
        <v>26</v>
      </c>
      <c r="R3113" s="5" t="s">
        <v>21</v>
      </c>
      <c r="S3113" s="5">
        <v>72</v>
      </c>
      <c r="T3113" s="5" t="s">
        <v>22</v>
      </c>
      <c r="U3113" s="5" t="s">
        <v>23</v>
      </c>
      <c r="V3113" s="5" t="s">
        <v>24</v>
      </c>
      <c r="W3113" s="12">
        <v>174</v>
      </c>
      <c r="X3113" s="7" t="str">
        <f t="shared" si="196"/>
        <v>NP</v>
      </c>
      <c r="Y3113" s="5">
        <f t="shared" si="197"/>
        <v>124</v>
      </c>
      <c r="AI3113">
        <f>VLOOKUP(A3113,NP!$A:$B,2,FALSE)</f>
        <v>124</v>
      </c>
      <c r="AJ3113">
        <f t="shared" si="198"/>
        <v>124</v>
      </c>
      <c r="AK3113">
        <f>VLOOKUP(F3113,Kondition!$B$4:$AG$31,15,FALSE)*100</f>
        <v>25</v>
      </c>
      <c r="AL3113" t="e">
        <f t="shared" si="199"/>
        <v>#REF!</v>
      </c>
      <c r="AM3113">
        <v>17</v>
      </c>
    </row>
    <row r="3114" spans="1:39" x14ac:dyDescent="0.3">
      <c r="A3114" s="5">
        <v>11010818</v>
      </c>
      <c r="B3114" s="6">
        <v>4019238750027</v>
      </c>
      <c r="C3114" s="5" t="s">
        <v>76</v>
      </c>
      <c r="D3114" s="5" t="s">
        <v>3278</v>
      </c>
      <c r="E3114" s="12">
        <v>225</v>
      </c>
      <c r="F3114" s="5" t="s">
        <v>18</v>
      </c>
      <c r="G3114" s="5">
        <v>2355017</v>
      </c>
      <c r="H3114" s="36" t="s">
        <v>76</v>
      </c>
      <c r="I3114" s="5">
        <v>235</v>
      </c>
      <c r="J3114" s="5">
        <v>50</v>
      </c>
      <c r="K3114" s="5">
        <v>17</v>
      </c>
      <c r="L3114" s="5" t="s">
        <v>202</v>
      </c>
      <c r="M3114" s="5">
        <v>96</v>
      </c>
      <c r="N3114" s="5"/>
      <c r="O3114" s="5" t="s">
        <v>25</v>
      </c>
      <c r="P3114" s="5"/>
      <c r="Q3114" s="5" t="s">
        <v>21</v>
      </c>
      <c r="R3114" s="5" t="s">
        <v>21</v>
      </c>
      <c r="S3114" s="5">
        <v>72</v>
      </c>
      <c r="T3114" s="5" t="s">
        <v>22</v>
      </c>
      <c r="U3114" s="5" t="s">
        <v>23</v>
      </c>
      <c r="V3114" s="5" t="s">
        <v>24</v>
      </c>
      <c r="W3114" s="12">
        <v>225</v>
      </c>
      <c r="X3114" s="7" t="str">
        <f t="shared" si="196"/>
        <v>NP</v>
      </c>
      <c r="Y3114" s="5">
        <f t="shared" si="197"/>
        <v>172.5</v>
      </c>
      <c r="AI3114">
        <f>VLOOKUP(A3114,NP!$A:$B,2,FALSE)</f>
        <v>172.5</v>
      </c>
      <c r="AJ3114">
        <f t="shared" si="198"/>
        <v>172.5</v>
      </c>
      <c r="AK3114">
        <f>VLOOKUP(F3114,Kondition!$B$4:$AG$31,15,FALSE)*100</f>
        <v>23</v>
      </c>
      <c r="AL3114" t="e">
        <f t="shared" si="199"/>
        <v>#REF!</v>
      </c>
      <c r="AM3114">
        <v>17</v>
      </c>
    </row>
    <row r="3115" spans="1:39" x14ac:dyDescent="0.3">
      <c r="A3115" s="5">
        <v>10392338</v>
      </c>
      <c r="B3115" s="6">
        <v>8808563407753</v>
      </c>
      <c r="C3115" s="5" t="s">
        <v>76</v>
      </c>
      <c r="D3115" s="5" t="s">
        <v>3118</v>
      </c>
      <c r="E3115" s="12">
        <v>187</v>
      </c>
      <c r="F3115" s="5" t="s">
        <v>69</v>
      </c>
      <c r="G3115" s="5">
        <v>2155518</v>
      </c>
      <c r="H3115" s="36" t="s">
        <v>76</v>
      </c>
      <c r="I3115" s="5">
        <v>215</v>
      </c>
      <c r="J3115" s="5">
        <v>55</v>
      </c>
      <c r="K3115" s="5">
        <v>18</v>
      </c>
      <c r="L3115" s="5" t="s">
        <v>3021</v>
      </c>
      <c r="M3115" s="5">
        <v>99</v>
      </c>
      <c r="N3115" s="5"/>
      <c r="O3115" s="5" t="s">
        <v>25</v>
      </c>
      <c r="P3115" s="5"/>
      <c r="Q3115" s="5" t="s">
        <v>21</v>
      </c>
      <c r="R3115" s="5" t="s">
        <v>21</v>
      </c>
      <c r="S3115" s="5">
        <v>72</v>
      </c>
      <c r="T3115" s="5" t="s">
        <v>22</v>
      </c>
      <c r="U3115" s="5" t="s">
        <v>23</v>
      </c>
      <c r="V3115" s="5" t="s">
        <v>24</v>
      </c>
      <c r="W3115" s="12">
        <v>187</v>
      </c>
      <c r="X3115" s="7" t="str">
        <f t="shared" si="196"/>
        <v>NP</v>
      </c>
      <c r="Y3115" s="5">
        <f t="shared" si="197"/>
        <v>130.5</v>
      </c>
      <c r="AI3115">
        <f>VLOOKUP(A3115,NP!$A:$B,2,FALSE)</f>
        <v>130.5</v>
      </c>
      <c r="AJ3115">
        <f t="shared" si="198"/>
        <v>130.5</v>
      </c>
      <c r="AK3115">
        <f>VLOOKUP(F3115,Kondition!$B$4:$AG$31,18,FALSE)*100</f>
        <v>25</v>
      </c>
      <c r="AL3115" t="e">
        <f t="shared" si="199"/>
        <v>#REF!</v>
      </c>
      <c r="AM3115">
        <v>17</v>
      </c>
    </row>
    <row r="3116" spans="1:39" x14ac:dyDescent="0.3">
      <c r="A3116" s="5">
        <v>10392339</v>
      </c>
      <c r="B3116" s="6">
        <v>8808563407746</v>
      </c>
      <c r="C3116" s="5" t="s">
        <v>76</v>
      </c>
      <c r="D3116" s="5" t="s">
        <v>3119</v>
      </c>
      <c r="E3116" s="12">
        <v>163</v>
      </c>
      <c r="F3116" s="5" t="s">
        <v>69</v>
      </c>
      <c r="G3116" s="5">
        <v>2154518</v>
      </c>
      <c r="H3116" s="36" t="s">
        <v>76</v>
      </c>
      <c r="I3116" s="5">
        <v>215</v>
      </c>
      <c r="J3116" s="5">
        <v>45</v>
      </c>
      <c r="K3116" s="5">
        <v>18</v>
      </c>
      <c r="L3116" s="5" t="s">
        <v>3021</v>
      </c>
      <c r="M3116" s="5">
        <v>93</v>
      </c>
      <c r="N3116" s="5"/>
      <c r="O3116" s="5" t="s">
        <v>25</v>
      </c>
      <c r="P3116" s="5"/>
      <c r="Q3116" s="5" t="s">
        <v>26</v>
      </c>
      <c r="R3116" s="5" t="s">
        <v>21</v>
      </c>
      <c r="S3116" s="5">
        <v>72</v>
      </c>
      <c r="T3116" s="5" t="s">
        <v>22</v>
      </c>
      <c r="U3116" s="5" t="s">
        <v>23</v>
      </c>
      <c r="V3116" s="5" t="s">
        <v>24</v>
      </c>
      <c r="W3116" s="12">
        <v>163</v>
      </c>
      <c r="X3116" s="7" t="str">
        <f t="shared" si="196"/>
        <v>NP</v>
      </c>
      <c r="Y3116" s="5">
        <f t="shared" si="197"/>
        <v>118.5</v>
      </c>
      <c r="AI3116">
        <f>VLOOKUP(A3116,NP!$A:$B,2,FALSE)</f>
        <v>118.5</v>
      </c>
      <c r="AJ3116">
        <f t="shared" si="198"/>
        <v>118.5</v>
      </c>
      <c r="AK3116">
        <f>VLOOKUP(F3116,Kondition!$B$4:$AG$31,18,FALSE)*100</f>
        <v>25</v>
      </c>
      <c r="AL3116" t="e">
        <f t="shared" si="199"/>
        <v>#REF!</v>
      </c>
      <c r="AM3116">
        <v>17</v>
      </c>
    </row>
    <row r="3117" spans="1:39" x14ac:dyDescent="0.3">
      <c r="A3117" s="5">
        <v>10392340</v>
      </c>
      <c r="B3117" s="6">
        <v>8808563407449</v>
      </c>
      <c r="C3117" s="5" t="s">
        <v>76</v>
      </c>
      <c r="D3117" s="5" t="s">
        <v>3120</v>
      </c>
      <c r="E3117" s="12">
        <v>246</v>
      </c>
      <c r="F3117" s="5" t="s">
        <v>69</v>
      </c>
      <c r="G3117" s="5">
        <v>2554519</v>
      </c>
      <c r="H3117" s="36" t="s">
        <v>76</v>
      </c>
      <c r="I3117" s="5">
        <v>255</v>
      </c>
      <c r="J3117" s="5">
        <v>45</v>
      </c>
      <c r="K3117" s="5">
        <v>19</v>
      </c>
      <c r="L3117" s="5" t="s">
        <v>3021</v>
      </c>
      <c r="M3117" s="5">
        <v>104</v>
      </c>
      <c r="N3117" s="5"/>
      <c r="O3117" s="5" t="s">
        <v>29</v>
      </c>
      <c r="P3117" s="5"/>
      <c r="Q3117" s="5" t="s">
        <v>21</v>
      </c>
      <c r="R3117" s="5" t="s">
        <v>21</v>
      </c>
      <c r="S3117" s="5">
        <v>73</v>
      </c>
      <c r="T3117" s="5" t="s">
        <v>22</v>
      </c>
      <c r="U3117" s="5" t="s">
        <v>23</v>
      </c>
      <c r="V3117" s="5" t="s">
        <v>24</v>
      </c>
      <c r="W3117" s="12">
        <v>246</v>
      </c>
      <c r="X3117" s="7" t="str">
        <f t="shared" si="196"/>
        <v>NP</v>
      </c>
      <c r="Y3117" s="5">
        <f t="shared" si="197"/>
        <v>160</v>
      </c>
      <c r="AI3117">
        <f>VLOOKUP(A3117,NP!$A:$B,2,FALSE)</f>
        <v>160</v>
      </c>
      <c r="AJ3117">
        <f t="shared" si="198"/>
        <v>160</v>
      </c>
      <c r="AK3117">
        <f>VLOOKUP(F3117,Kondition!$B$4:$AG$31,21,FALSE)*100</f>
        <v>34</v>
      </c>
      <c r="AL3117" t="e">
        <f t="shared" si="199"/>
        <v>#REF!</v>
      </c>
      <c r="AM3117">
        <v>19</v>
      </c>
    </row>
    <row r="3118" spans="1:39" x14ac:dyDescent="0.3">
      <c r="A3118" s="5">
        <v>11010817</v>
      </c>
      <c r="B3118" s="6">
        <v>4019238750034</v>
      </c>
      <c r="C3118" s="5" t="s">
        <v>76</v>
      </c>
      <c r="D3118" s="5" t="s">
        <v>3277</v>
      </c>
      <c r="E3118" s="12">
        <v>225.5</v>
      </c>
      <c r="F3118" s="5" t="s">
        <v>18</v>
      </c>
      <c r="G3118" s="5">
        <v>2356017</v>
      </c>
      <c r="H3118" s="36" t="s">
        <v>76</v>
      </c>
      <c r="I3118" s="5">
        <v>235</v>
      </c>
      <c r="J3118" s="5">
        <v>60</v>
      </c>
      <c r="K3118" s="5">
        <v>17</v>
      </c>
      <c r="L3118" s="5" t="s">
        <v>202</v>
      </c>
      <c r="M3118" s="5">
        <v>106</v>
      </c>
      <c r="N3118" s="5"/>
      <c r="O3118" s="5" t="s">
        <v>25</v>
      </c>
      <c r="P3118" s="5"/>
      <c r="Q3118" s="5" t="s">
        <v>21</v>
      </c>
      <c r="R3118" s="5" t="s">
        <v>21</v>
      </c>
      <c r="S3118" s="5">
        <v>72</v>
      </c>
      <c r="T3118" s="5" t="s">
        <v>22</v>
      </c>
      <c r="U3118" s="5" t="s">
        <v>23</v>
      </c>
      <c r="V3118" s="5" t="s">
        <v>24</v>
      </c>
      <c r="W3118" s="12">
        <v>225.5</v>
      </c>
      <c r="X3118" s="7" t="str">
        <f t="shared" si="196"/>
        <v>NP</v>
      </c>
      <c r="Y3118" s="5">
        <f t="shared" si="197"/>
        <v>173</v>
      </c>
      <c r="AI3118">
        <f>VLOOKUP(A3118,NP!$A:$B,2,FALSE)</f>
        <v>173</v>
      </c>
      <c r="AJ3118">
        <f t="shared" si="198"/>
        <v>173</v>
      </c>
      <c r="AK3118">
        <f>VLOOKUP(F3118,Kondition!$B$4:$AG$31,15,FALSE)*100</f>
        <v>23</v>
      </c>
      <c r="AL3118" t="e">
        <f t="shared" si="199"/>
        <v>#REF!</v>
      </c>
      <c r="AM3118">
        <v>17</v>
      </c>
    </row>
    <row r="3119" spans="1:39" x14ac:dyDescent="0.3">
      <c r="A3119" s="5">
        <v>10392341</v>
      </c>
      <c r="B3119" s="6">
        <v>8808563409399</v>
      </c>
      <c r="C3119" s="5" t="s">
        <v>76</v>
      </c>
      <c r="D3119" s="5" t="s">
        <v>3121</v>
      </c>
      <c r="E3119" s="12">
        <v>265</v>
      </c>
      <c r="F3119" s="5" t="s">
        <v>69</v>
      </c>
      <c r="G3119" s="5">
        <v>2554020</v>
      </c>
      <c r="H3119" s="36" t="s">
        <v>76</v>
      </c>
      <c r="I3119" s="5">
        <v>255</v>
      </c>
      <c r="J3119" s="5">
        <v>40</v>
      </c>
      <c r="K3119" s="5">
        <v>20</v>
      </c>
      <c r="L3119" s="5" t="s">
        <v>3021</v>
      </c>
      <c r="M3119" s="5">
        <v>101</v>
      </c>
      <c r="N3119" s="5"/>
      <c r="O3119" s="5" t="s">
        <v>29</v>
      </c>
      <c r="P3119" s="5"/>
      <c r="Q3119" s="5" t="s">
        <v>26</v>
      </c>
      <c r="R3119" s="5" t="s">
        <v>21</v>
      </c>
      <c r="S3119" s="5">
        <v>73</v>
      </c>
      <c r="T3119" s="5" t="s">
        <v>22</v>
      </c>
      <c r="U3119" s="5" t="s">
        <v>23</v>
      </c>
      <c r="V3119" s="5" t="s">
        <v>24</v>
      </c>
      <c r="W3119" s="12">
        <v>265</v>
      </c>
      <c r="X3119" s="7" t="str">
        <f t="shared" si="196"/>
        <v>NP</v>
      </c>
      <c r="Y3119" s="5">
        <f t="shared" si="197"/>
        <v>169.5</v>
      </c>
      <c r="AI3119">
        <f>VLOOKUP(A3119,NP!$A:$B,2,FALSE)</f>
        <v>169.5</v>
      </c>
      <c r="AJ3119">
        <f t="shared" si="198"/>
        <v>169.5</v>
      </c>
      <c r="AK3119">
        <f>VLOOKUP(F3119,Kondition!$B$4:$AG$309,24,FALSE)*100</f>
        <v>34</v>
      </c>
      <c r="AL3119" t="e">
        <f t="shared" si="199"/>
        <v>#REF!</v>
      </c>
      <c r="AM3119">
        <v>19</v>
      </c>
    </row>
    <row r="3120" spans="1:39" x14ac:dyDescent="0.3">
      <c r="A3120" s="5">
        <v>10392342</v>
      </c>
      <c r="B3120" s="6">
        <v>8808563409382</v>
      </c>
      <c r="C3120" s="5" t="s">
        <v>76</v>
      </c>
      <c r="D3120" s="5" t="s">
        <v>3122</v>
      </c>
      <c r="E3120" s="12">
        <v>290</v>
      </c>
      <c r="F3120" s="5" t="s">
        <v>69</v>
      </c>
      <c r="G3120" s="5">
        <v>2453520</v>
      </c>
      <c r="H3120" s="36" t="s">
        <v>76</v>
      </c>
      <c r="I3120" s="5">
        <v>245</v>
      </c>
      <c r="J3120" s="5">
        <v>35</v>
      </c>
      <c r="K3120" s="5">
        <v>20</v>
      </c>
      <c r="L3120" s="5" t="s">
        <v>3021</v>
      </c>
      <c r="M3120" s="5">
        <v>95</v>
      </c>
      <c r="N3120" s="5"/>
      <c r="O3120" s="5" t="s">
        <v>29</v>
      </c>
      <c r="P3120" s="5"/>
      <c r="Q3120" s="5" t="s">
        <v>26</v>
      </c>
      <c r="R3120" s="5" t="s">
        <v>21</v>
      </c>
      <c r="S3120" s="5">
        <v>72</v>
      </c>
      <c r="T3120" s="5" t="s">
        <v>22</v>
      </c>
      <c r="U3120" s="5" t="s">
        <v>23</v>
      </c>
      <c r="V3120" s="5" t="s">
        <v>24</v>
      </c>
      <c r="W3120" s="12">
        <v>290</v>
      </c>
      <c r="X3120" s="7" t="str">
        <f t="shared" si="196"/>
        <v>NP</v>
      </c>
      <c r="Y3120" s="5">
        <f t="shared" si="197"/>
        <v>182</v>
      </c>
      <c r="AI3120">
        <f>VLOOKUP(A3120,NP!$A:$B,2,FALSE)</f>
        <v>182</v>
      </c>
      <c r="AJ3120">
        <f t="shared" si="198"/>
        <v>182</v>
      </c>
      <c r="AK3120">
        <f>VLOOKUP(F3120,Kondition!$B$4:$AG$309,24,FALSE)*100</f>
        <v>34</v>
      </c>
      <c r="AL3120" t="e">
        <f t="shared" si="199"/>
        <v>#REF!</v>
      </c>
      <c r="AM3120">
        <v>19</v>
      </c>
    </row>
    <row r="3121" spans="1:39" x14ac:dyDescent="0.3">
      <c r="A3121" s="5">
        <v>10392343</v>
      </c>
      <c r="B3121" s="6">
        <v>8808563409405</v>
      </c>
      <c r="C3121" s="5" t="s">
        <v>76</v>
      </c>
      <c r="D3121" s="5" t="s">
        <v>3123</v>
      </c>
      <c r="E3121" s="12">
        <v>310</v>
      </c>
      <c r="F3121" s="5" t="s">
        <v>69</v>
      </c>
      <c r="G3121" s="5">
        <v>2653520</v>
      </c>
      <c r="H3121" s="36" t="s">
        <v>76</v>
      </c>
      <c r="I3121" s="5">
        <v>265</v>
      </c>
      <c r="J3121" s="5">
        <v>35</v>
      </c>
      <c r="K3121" s="5">
        <v>20</v>
      </c>
      <c r="L3121" s="5" t="s">
        <v>3021</v>
      </c>
      <c r="M3121" s="5">
        <v>99</v>
      </c>
      <c r="N3121" s="5"/>
      <c r="O3121" s="5" t="s">
        <v>29</v>
      </c>
      <c r="P3121" s="5"/>
      <c r="Q3121" s="5" t="s">
        <v>26</v>
      </c>
      <c r="R3121" s="5" t="s">
        <v>21</v>
      </c>
      <c r="S3121" s="5">
        <v>73</v>
      </c>
      <c r="T3121" s="5" t="s">
        <v>22</v>
      </c>
      <c r="U3121" s="5" t="s">
        <v>23</v>
      </c>
      <c r="V3121" s="5" t="s">
        <v>24</v>
      </c>
      <c r="W3121" s="12">
        <v>310</v>
      </c>
      <c r="X3121" s="7" t="str">
        <f t="shared" si="196"/>
        <v>NP</v>
      </c>
      <c r="Y3121" s="5">
        <f t="shared" si="197"/>
        <v>192</v>
      </c>
      <c r="AI3121">
        <f>VLOOKUP(A3121,NP!$A:$B,2,FALSE)</f>
        <v>192</v>
      </c>
      <c r="AJ3121">
        <f t="shared" si="198"/>
        <v>192</v>
      </c>
      <c r="AK3121">
        <f>VLOOKUP(F3121,Kondition!$B$4:$AG$309,24,FALSE)*100</f>
        <v>34</v>
      </c>
      <c r="AL3121" t="e">
        <f t="shared" si="199"/>
        <v>#REF!</v>
      </c>
      <c r="AM3121">
        <v>19</v>
      </c>
    </row>
    <row r="3122" spans="1:39" x14ac:dyDescent="0.3">
      <c r="A3122" s="5">
        <v>10392344</v>
      </c>
      <c r="B3122" s="6">
        <v>8808563409412</v>
      </c>
      <c r="C3122" s="5" t="s">
        <v>76</v>
      </c>
      <c r="D3122" s="5" t="s">
        <v>3124</v>
      </c>
      <c r="E3122" s="12">
        <v>335</v>
      </c>
      <c r="F3122" s="5" t="s">
        <v>69</v>
      </c>
      <c r="G3122" s="5">
        <v>2753020</v>
      </c>
      <c r="H3122" s="36" t="s">
        <v>76</v>
      </c>
      <c r="I3122" s="5">
        <v>275</v>
      </c>
      <c r="J3122" s="5">
        <v>30</v>
      </c>
      <c r="K3122" s="5">
        <v>20</v>
      </c>
      <c r="L3122" s="5" t="s">
        <v>3021</v>
      </c>
      <c r="M3122" s="5">
        <v>97</v>
      </c>
      <c r="N3122" s="5"/>
      <c r="O3122" s="5" t="s">
        <v>29</v>
      </c>
      <c r="P3122" s="5"/>
      <c r="Q3122" s="5" t="s">
        <v>26</v>
      </c>
      <c r="R3122" s="5" t="s">
        <v>21</v>
      </c>
      <c r="S3122" s="5">
        <v>73</v>
      </c>
      <c r="T3122" s="5" t="s">
        <v>22</v>
      </c>
      <c r="U3122" s="5" t="s">
        <v>23</v>
      </c>
      <c r="V3122" s="5" t="s">
        <v>24</v>
      </c>
      <c r="W3122" s="12">
        <v>335</v>
      </c>
      <c r="X3122" s="7" t="str">
        <f t="shared" si="196"/>
        <v>NP</v>
      </c>
      <c r="Y3122" s="5">
        <f t="shared" si="197"/>
        <v>204.5</v>
      </c>
      <c r="AI3122">
        <f>VLOOKUP(A3122,NP!$A:$B,2,FALSE)</f>
        <v>204.5</v>
      </c>
      <c r="AJ3122">
        <f t="shared" si="198"/>
        <v>204.5</v>
      </c>
      <c r="AK3122">
        <f>VLOOKUP(F3122,Kondition!$B$4:$AG$309,24,FALSE)*100</f>
        <v>34</v>
      </c>
      <c r="AL3122" t="e">
        <f t="shared" si="199"/>
        <v>#REF!</v>
      </c>
      <c r="AM3122">
        <v>19</v>
      </c>
    </row>
    <row r="3123" spans="1:39" x14ac:dyDescent="0.3">
      <c r="A3123" s="5">
        <v>10392345</v>
      </c>
      <c r="B3123" s="6">
        <v>8808563409436</v>
      </c>
      <c r="C3123" s="5" t="s">
        <v>76</v>
      </c>
      <c r="D3123" s="5" t="s">
        <v>3125</v>
      </c>
      <c r="E3123" s="12">
        <v>340</v>
      </c>
      <c r="F3123" s="5" t="s">
        <v>69</v>
      </c>
      <c r="G3123" s="5">
        <v>2953020</v>
      </c>
      <c r="H3123" s="36" t="s">
        <v>76</v>
      </c>
      <c r="I3123" s="5">
        <v>295</v>
      </c>
      <c r="J3123" s="5">
        <v>30</v>
      </c>
      <c r="K3123" s="5">
        <v>20</v>
      </c>
      <c r="L3123" s="5" t="s">
        <v>3021</v>
      </c>
      <c r="M3123" s="5">
        <v>101</v>
      </c>
      <c r="N3123" s="5"/>
      <c r="O3123" s="5" t="s">
        <v>29</v>
      </c>
      <c r="P3123" s="5"/>
      <c r="Q3123" s="5" t="s">
        <v>21</v>
      </c>
      <c r="R3123" s="5" t="s">
        <v>21</v>
      </c>
      <c r="S3123" s="5">
        <v>75</v>
      </c>
      <c r="T3123" s="5" t="s">
        <v>22</v>
      </c>
      <c r="U3123" s="5" t="s">
        <v>23</v>
      </c>
      <c r="V3123" s="5" t="s">
        <v>24</v>
      </c>
      <c r="W3123" s="12">
        <v>340</v>
      </c>
      <c r="X3123" s="7" t="str">
        <f t="shared" si="196"/>
        <v>NP</v>
      </c>
      <c r="Y3123" s="5">
        <f t="shared" si="197"/>
        <v>207</v>
      </c>
      <c r="AI3123">
        <f>VLOOKUP(A3123,NP!$A:$B,2,FALSE)</f>
        <v>207</v>
      </c>
      <c r="AJ3123">
        <f t="shared" si="198"/>
        <v>207</v>
      </c>
      <c r="AK3123">
        <f>VLOOKUP(F3123,Kondition!$B$4:$AG$309,24,FALSE)*100</f>
        <v>34</v>
      </c>
      <c r="AL3123" t="e">
        <f t="shared" si="199"/>
        <v>#REF!</v>
      </c>
      <c r="AM3123">
        <v>19</v>
      </c>
    </row>
    <row r="3124" spans="1:39" x14ac:dyDescent="0.3">
      <c r="A3124" s="5">
        <v>11012390</v>
      </c>
      <c r="B3124" s="6">
        <v>4019238008944</v>
      </c>
      <c r="C3124" s="5" t="s">
        <v>2294</v>
      </c>
      <c r="D3124" s="5" t="s">
        <v>5952</v>
      </c>
      <c r="E3124" s="12">
        <v>303</v>
      </c>
      <c r="F3124" s="5" t="s">
        <v>18</v>
      </c>
      <c r="G3124" s="5">
        <v>2355520</v>
      </c>
      <c r="H3124" s="36" t="s">
        <v>2294</v>
      </c>
      <c r="I3124" s="5">
        <v>235</v>
      </c>
      <c r="J3124" s="5">
        <v>55</v>
      </c>
      <c r="K3124" s="5">
        <v>20</v>
      </c>
      <c r="L3124" s="5" t="s">
        <v>202</v>
      </c>
      <c r="M3124" s="5">
        <v>105</v>
      </c>
      <c r="N3124" s="5"/>
      <c r="O3124" s="5" t="s">
        <v>25</v>
      </c>
      <c r="P3124" s="5"/>
      <c r="Q3124" s="5" t="s">
        <v>21</v>
      </c>
      <c r="R3124" s="5" t="s">
        <v>27</v>
      </c>
      <c r="S3124" s="5">
        <v>72</v>
      </c>
      <c r="T3124" s="5" t="s">
        <v>22</v>
      </c>
      <c r="U3124" s="5" t="s">
        <v>23</v>
      </c>
      <c r="V3124" s="5" t="s">
        <v>24</v>
      </c>
      <c r="W3124" s="12">
        <v>303</v>
      </c>
      <c r="X3124" s="7">
        <f t="shared" si="196"/>
        <v>0.28000000000000003</v>
      </c>
      <c r="Y3124" s="5">
        <f t="shared" si="197"/>
        <v>218.16</v>
      </c>
      <c r="AI3124" t="e">
        <f>VLOOKUP(A3124,NP!$A:$B,2,FALSE)</f>
        <v>#N/A</v>
      </c>
      <c r="AJ3124">
        <f t="shared" si="198"/>
        <v>0</v>
      </c>
      <c r="AK3124">
        <f>VLOOKUP(F3124,Kondition!$B$4:$AG$309,24,FALSE)*100</f>
        <v>28.000000000000004</v>
      </c>
      <c r="AL3124" t="e">
        <f t="shared" si="199"/>
        <v>#REF!</v>
      </c>
      <c r="AM3124">
        <v>19</v>
      </c>
    </row>
    <row r="3125" spans="1:39" x14ac:dyDescent="0.3">
      <c r="A3125" s="5">
        <v>10392362</v>
      </c>
      <c r="B3125" s="6">
        <v>8808563405322</v>
      </c>
      <c r="C3125" s="5" t="s">
        <v>76</v>
      </c>
      <c r="D3125" s="5" t="s">
        <v>3126</v>
      </c>
      <c r="E3125" s="12">
        <v>72</v>
      </c>
      <c r="F3125" s="5" t="s">
        <v>69</v>
      </c>
      <c r="G3125" s="5">
        <v>1956015</v>
      </c>
      <c r="H3125" s="36" t="s">
        <v>76</v>
      </c>
      <c r="I3125" s="5">
        <v>195</v>
      </c>
      <c r="J3125" s="5">
        <v>60</v>
      </c>
      <c r="K3125" s="5">
        <v>15</v>
      </c>
      <c r="L3125" s="5" t="s">
        <v>3127</v>
      </c>
      <c r="M3125" s="5">
        <v>88</v>
      </c>
      <c r="N3125" s="5"/>
      <c r="O3125" s="5" t="s">
        <v>33</v>
      </c>
      <c r="P3125" s="5"/>
      <c r="Q3125" s="5" t="s">
        <v>26</v>
      </c>
      <c r="R3125" s="5" t="s">
        <v>21</v>
      </c>
      <c r="S3125" s="5">
        <v>72</v>
      </c>
      <c r="T3125" s="5" t="s">
        <v>22</v>
      </c>
      <c r="U3125" s="5" t="s">
        <v>23</v>
      </c>
      <c r="V3125" s="5" t="s">
        <v>24</v>
      </c>
      <c r="W3125" s="12">
        <v>72</v>
      </c>
      <c r="X3125" s="7">
        <f t="shared" si="196"/>
        <v>0.23</v>
      </c>
      <c r="Y3125" s="5">
        <f t="shared" si="197"/>
        <v>55.44</v>
      </c>
      <c r="AI3125" t="e">
        <f>VLOOKUP(A3125,NP!$A:$B,2,FALSE)</f>
        <v>#N/A</v>
      </c>
      <c r="AJ3125">
        <f t="shared" si="198"/>
        <v>0</v>
      </c>
      <c r="AK3125">
        <f>VLOOKUP(F3125,Kondition!$B$4:$AG$31,9,FALSE)*100</f>
        <v>23</v>
      </c>
      <c r="AL3125" t="e">
        <f t="shared" si="199"/>
        <v>#REF!</v>
      </c>
      <c r="AM3125">
        <v>16</v>
      </c>
    </row>
    <row r="3126" spans="1:39" x14ac:dyDescent="0.3">
      <c r="A3126" s="5">
        <v>10392583</v>
      </c>
      <c r="B3126" s="6">
        <v>8808563412184</v>
      </c>
      <c r="C3126" s="5" t="s">
        <v>76</v>
      </c>
      <c r="D3126" s="5" t="s">
        <v>3128</v>
      </c>
      <c r="E3126" s="12">
        <v>48</v>
      </c>
      <c r="F3126" s="5" t="s">
        <v>69</v>
      </c>
      <c r="G3126" s="5">
        <v>1358013</v>
      </c>
      <c r="H3126" s="36" t="s">
        <v>76</v>
      </c>
      <c r="I3126" s="5">
        <v>135</v>
      </c>
      <c r="J3126" s="5">
        <v>80</v>
      </c>
      <c r="K3126" s="5">
        <v>13</v>
      </c>
      <c r="L3126" s="5" t="s">
        <v>3129</v>
      </c>
      <c r="M3126" s="5">
        <v>70</v>
      </c>
      <c r="N3126" s="5"/>
      <c r="O3126" s="5" t="s">
        <v>33</v>
      </c>
      <c r="P3126" s="5"/>
      <c r="Q3126" s="5" t="s">
        <v>20</v>
      </c>
      <c r="R3126" s="5" t="s">
        <v>21</v>
      </c>
      <c r="S3126" s="5">
        <v>71</v>
      </c>
      <c r="T3126" s="5" t="s">
        <v>22</v>
      </c>
      <c r="U3126" s="5" t="s">
        <v>23</v>
      </c>
      <c r="V3126" s="5" t="s">
        <v>24</v>
      </c>
      <c r="W3126" s="12">
        <v>48</v>
      </c>
      <c r="X3126" s="7">
        <f t="shared" si="196"/>
        <v>0.23</v>
      </c>
      <c r="Y3126" s="5">
        <f t="shared" si="197"/>
        <v>36.96</v>
      </c>
      <c r="AI3126" t="e">
        <f>VLOOKUP(A3126,NP!$A:$B,2,FALSE)</f>
        <v>#N/A</v>
      </c>
      <c r="AJ3126">
        <f t="shared" si="198"/>
        <v>0</v>
      </c>
      <c r="AK3126">
        <f>VLOOKUP(F3126,Kondition!$B$4:$AG$31,3,FALSE)*100</f>
        <v>23</v>
      </c>
      <c r="AL3126" t="e">
        <f t="shared" si="199"/>
        <v>#REF!</v>
      </c>
      <c r="AM3126">
        <v>16</v>
      </c>
    </row>
    <row r="3127" spans="1:39" x14ac:dyDescent="0.3">
      <c r="A3127" s="5">
        <v>10392585</v>
      </c>
      <c r="B3127" s="6">
        <v>8808563412177</v>
      </c>
      <c r="C3127" s="5" t="s">
        <v>76</v>
      </c>
      <c r="D3127" s="5" t="s">
        <v>3130</v>
      </c>
      <c r="E3127" s="12">
        <v>74</v>
      </c>
      <c r="F3127" s="5" t="s">
        <v>69</v>
      </c>
      <c r="G3127" s="5">
        <v>1357015</v>
      </c>
      <c r="H3127" s="36" t="s">
        <v>76</v>
      </c>
      <c r="I3127" s="5">
        <v>135</v>
      </c>
      <c r="J3127" s="5">
        <v>70</v>
      </c>
      <c r="K3127" s="5">
        <v>15</v>
      </c>
      <c r="L3127" s="5" t="s">
        <v>3129</v>
      </c>
      <c r="M3127" s="5">
        <v>70</v>
      </c>
      <c r="N3127" s="5"/>
      <c r="O3127" s="5" t="s">
        <v>33</v>
      </c>
      <c r="P3127" s="5"/>
      <c r="Q3127" s="5" t="s">
        <v>20</v>
      </c>
      <c r="R3127" s="5" t="s">
        <v>21</v>
      </c>
      <c r="S3127" s="5">
        <v>71</v>
      </c>
      <c r="T3127" s="5" t="s">
        <v>22</v>
      </c>
      <c r="U3127" s="5" t="s">
        <v>23</v>
      </c>
      <c r="V3127" s="5" t="s">
        <v>24</v>
      </c>
      <c r="W3127" s="12">
        <v>74</v>
      </c>
      <c r="X3127" s="7">
        <f t="shared" si="196"/>
        <v>0.23</v>
      </c>
      <c r="Y3127" s="5">
        <f t="shared" si="197"/>
        <v>56.980000000000004</v>
      </c>
      <c r="AI3127" t="e">
        <f>VLOOKUP(A3127,NP!$A:$B,2,FALSE)</f>
        <v>#N/A</v>
      </c>
      <c r="AJ3127">
        <f t="shared" si="198"/>
        <v>0</v>
      </c>
      <c r="AK3127">
        <f>VLOOKUP(F3127,Kondition!$B$4:$AG$31,9,FALSE)*100</f>
        <v>23</v>
      </c>
      <c r="AL3127" t="e">
        <f t="shared" si="199"/>
        <v>#REF!</v>
      </c>
      <c r="AM3127">
        <v>16</v>
      </c>
    </row>
    <row r="3128" spans="1:39" x14ac:dyDescent="0.3">
      <c r="A3128" s="5">
        <v>10392588</v>
      </c>
      <c r="B3128" s="6">
        <v>8808563412191</v>
      </c>
      <c r="C3128" s="5" t="s">
        <v>76</v>
      </c>
      <c r="D3128" s="5" t="s">
        <v>3131</v>
      </c>
      <c r="E3128" s="12">
        <v>68</v>
      </c>
      <c r="F3128" s="5" t="s">
        <v>69</v>
      </c>
      <c r="G3128" s="5">
        <v>1456013</v>
      </c>
      <c r="H3128" s="36" t="s">
        <v>76</v>
      </c>
      <c r="I3128" s="5">
        <v>145</v>
      </c>
      <c r="J3128" s="5">
        <v>60</v>
      </c>
      <c r="K3128" s="5">
        <v>13</v>
      </c>
      <c r="L3128" s="5" t="s">
        <v>3129</v>
      </c>
      <c r="M3128" s="5">
        <v>66</v>
      </c>
      <c r="N3128" s="5"/>
      <c r="O3128" s="5" t="s">
        <v>33</v>
      </c>
      <c r="P3128" s="5"/>
      <c r="Q3128" s="5" t="s">
        <v>20</v>
      </c>
      <c r="R3128" s="5" t="s">
        <v>21</v>
      </c>
      <c r="S3128" s="5">
        <v>71</v>
      </c>
      <c r="T3128" s="5" t="s">
        <v>22</v>
      </c>
      <c r="U3128" s="5" t="s">
        <v>23</v>
      </c>
      <c r="V3128" s="5" t="s">
        <v>24</v>
      </c>
      <c r="W3128" s="12">
        <v>68</v>
      </c>
      <c r="X3128" s="7">
        <f t="shared" si="196"/>
        <v>0.23</v>
      </c>
      <c r="Y3128" s="5">
        <f t="shared" si="197"/>
        <v>52.36</v>
      </c>
      <c r="AI3128" t="e">
        <f>VLOOKUP(A3128,NP!$A:$B,2,FALSE)</f>
        <v>#N/A</v>
      </c>
      <c r="AJ3128">
        <f t="shared" si="198"/>
        <v>0</v>
      </c>
      <c r="AK3128">
        <f>VLOOKUP(F3128,Kondition!$B$4:$AG$31,3,FALSE)*100</f>
        <v>23</v>
      </c>
      <c r="AL3128" t="e">
        <f t="shared" si="199"/>
        <v>#REF!</v>
      </c>
      <c r="AM3128">
        <v>16</v>
      </c>
    </row>
    <row r="3129" spans="1:39" x14ac:dyDescent="0.3">
      <c r="A3129" s="5">
        <v>10392602</v>
      </c>
      <c r="B3129" s="6">
        <v>8808563389271</v>
      </c>
      <c r="C3129" s="5" t="s">
        <v>76</v>
      </c>
      <c r="D3129" s="5" t="s">
        <v>3132</v>
      </c>
      <c r="E3129" s="12">
        <v>250</v>
      </c>
      <c r="F3129" s="5" t="s">
        <v>69</v>
      </c>
      <c r="G3129" s="5">
        <v>2454520</v>
      </c>
      <c r="H3129" s="36" t="s">
        <v>76</v>
      </c>
      <c r="I3129" s="5">
        <v>245</v>
      </c>
      <c r="J3129" s="5">
        <v>45</v>
      </c>
      <c r="K3129" s="5">
        <v>20</v>
      </c>
      <c r="L3129" s="5" t="s">
        <v>3021</v>
      </c>
      <c r="M3129" s="5">
        <v>103</v>
      </c>
      <c r="N3129" s="5"/>
      <c r="O3129" s="5" t="s">
        <v>25</v>
      </c>
      <c r="P3129" s="5"/>
      <c r="Q3129" s="5" t="s">
        <v>26</v>
      </c>
      <c r="R3129" s="5" t="s">
        <v>21</v>
      </c>
      <c r="S3129" s="5">
        <v>72</v>
      </c>
      <c r="T3129" s="5" t="s">
        <v>22</v>
      </c>
      <c r="U3129" s="5" t="s">
        <v>23</v>
      </c>
      <c r="V3129" s="5" t="s">
        <v>24</v>
      </c>
      <c r="W3129" s="12">
        <v>250</v>
      </c>
      <c r="X3129" s="7" t="str">
        <f t="shared" si="196"/>
        <v>NP</v>
      </c>
      <c r="Y3129" s="5">
        <f t="shared" si="197"/>
        <v>162</v>
      </c>
      <c r="AI3129">
        <f>VLOOKUP(A3129,NP!$A:$B,2,FALSE)</f>
        <v>162</v>
      </c>
      <c r="AJ3129">
        <f t="shared" si="198"/>
        <v>162</v>
      </c>
      <c r="AK3129">
        <f>VLOOKUP(F3129,Kondition!$B$4:$AG$309,24,FALSE)*100</f>
        <v>34</v>
      </c>
      <c r="AL3129" t="e">
        <f t="shared" si="199"/>
        <v>#REF!</v>
      </c>
      <c r="AM3129">
        <v>19</v>
      </c>
    </row>
    <row r="3130" spans="1:39" x14ac:dyDescent="0.3">
      <c r="A3130" s="5">
        <v>10392604</v>
      </c>
      <c r="B3130" s="6">
        <v>8808563389288</v>
      </c>
      <c r="C3130" s="5" t="s">
        <v>76</v>
      </c>
      <c r="D3130" s="5" t="s">
        <v>3133</v>
      </c>
      <c r="E3130" s="12">
        <v>278</v>
      </c>
      <c r="F3130" s="5" t="s">
        <v>69</v>
      </c>
      <c r="G3130" s="5">
        <v>2653519</v>
      </c>
      <c r="H3130" s="36" t="s">
        <v>76</v>
      </c>
      <c r="I3130" s="5">
        <v>265</v>
      </c>
      <c r="J3130" s="5">
        <v>35</v>
      </c>
      <c r="K3130" s="5">
        <v>19</v>
      </c>
      <c r="L3130" s="5" t="s">
        <v>3021</v>
      </c>
      <c r="M3130" s="5">
        <v>98</v>
      </c>
      <c r="N3130" s="5"/>
      <c r="O3130" s="5" t="s">
        <v>29</v>
      </c>
      <c r="P3130" s="5"/>
      <c r="Q3130" s="5" t="s">
        <v>26</v>
      </c>
      <c r="R3130" s="5" t="s">
        <v>21</v>
      </c>
      <c r="S3130" s="5">
        <v>73</v>
      </c>
      <c r="T3130" s="5" t="s">
        <v>22</v>
      </c>
      <c r="U3130" s="5" t="s">
        <v>23</v>
      </c>
      <c r="V3130" s="5" t="s">
        <v>24</v>
      </c>
      <c r="W3130" s="12">
        <v>278</v>
      </c>
      <c r="X3130" s="7" t="str">
        <f t="shared" si="196"/>
        <v>NP</v>
      </c>
      <c r="Y3130" s="5">
        <f t="shared" si="197"/>
        <v>176</v>
      </c>
      <c r="AI3130">
        <f>VLOOKUP(A3130,NP!$A:$B,2,FALSE)</f>
        <v>176</v>
      </c>
      <c r="AJ3130">
        <f t="shared" si="198"/>
        <v>176</v>
      </c>
      <c r="AK3130">
        <f>VLOOKUP(F3130,Kondition!$B$4:$AG$31,21,FALSE)*100</f>
        <v>34</v>
      </c>
      <c r="AL3130" t="e">
        <f t="shared" si="199"/>
        <v>#REF!</v>
      </c>
      <c r="AM3130">
        <v>19</v>
      </c>
    </row>
    <row r="3131" spans="1:39" x14ac:dyDescent="0.3">
      <c r="A3131" s="5">
        <v>10392608</v>
      </c>
      <c r="B3131" s="6">
        <v>8808563389172</v>
      </c>
      <c r="C3131" s="5" t="s">
        <v>76</v>
      </c>
      <c r="D3131" s="5" t="s">
        <v>3134</v>
      </c>
      <c r="E3131" s="12">
        <v>203</v>
      </c>
      <c r="F3131" s="5" t="s">
        <v>69</v>
      </c>
      <c r="G3131" s="5">
        <v>2254019</v>
      </c>
      <c r="H3131" s="36" t="s">
        <v>76</v>
      </c>
      <c r="I3131" s="5">
        <v>225</v>
      </c>
      <c r="J3131" s="5">
        <v>40</v>
      </c>
      <c r="K3131" s="5">
        <v>19</v>
      </c>
      <c r="L3131" s="5" t="s">
        <v>3021</v>
      </c>
      <c r="M3131" s="5">
        <v>93</v>
      </c>
      <c r="N3131" s="5"/>
      <c r="O3131" s="5" t="s">
        <v>25</v>
      </c>
      <c r="P3131" s="5"/>
      <c r="Q3131" s="5" t="s">
        <v>26</v>
      </c>
      <c r="R3131" s="5" t="s">
        <v>21</v>
      </c>
      <c r="S3131" s="5">
        <v>72</v>
      </c>
      <c r="T3131" s="5" t="s">
        <v>22</v>
      </c>
      <c r="U3131" s="5" t="s">
        <v>23</v>
      </c>
      <c r="V3131" s="5" t="s">
        <v>24</v>
      </c>
      <c r="W3131" s="12">
        <v>203</v>
      </c>
      <c r="X3131" s="7">
        <f t="shared" si="196"/>
        <v>0.34</v>
      </c>
      <c r="Y3131" s="5">
        <f t="shared" si="197"/>
        <v>133.97999999999999</v>
      </c>
      <c r="AI3131" t="e">
        <f>VLOOKUP(A3131,NP!$A:$B,2,FALSE)</f>
        <v>#N/A</v>
      </c>
      <c r="AJ3131">
        <f t="shared" si="198"/>
        <v>0</v>
      </c>
      <c r="AK3131">
        <f>VLOOKUP(F3131,Kondition!$B$4:$AG$31,21,FALSE)*100</f>
        <v>34</v>
      </c>
      <c r="AL3131" t="e">
        <f t="shared" si="199"/>
        <v>#REF!</v>
      </c>
      <c r="AM3131">
        <v>19</v>
      </c>
    </row>
    <row r="3132" spans="1:39" x14ac:dyDescent="0.3">
      <c r="A3132" s="5">
        <v>10392610</v>
      </c>
      <c r="B3132" s="6">
        <v>8808563389110</v>
      </c>
      <c r="C3132" s="5" t="s">
        <v>76</v>
      </c>
      <c r="D3132" s="5" t="s">
        <v>3135</v>
      </c>
      <c r="E3132" s="12">
        <v>94</v>
      </c>
      <c r="F3132" s="5" t="s">
        <v>69</v>
      </c>
      <c r="G3132" s="5">
        <v>2056015</v>
      </c>
      <c r="H3132" s="36" t="s">
        <v>76</v>
      </c>
      <c r="I3132" s="5">
        <v>205</v>
      </c>
      <c r="J3132" s="5">
        <v>60</v>
      </c>
      <c r="K3132" s="5">
        <v>15</v>
      </c>
      <c r="L3132" s="5" t="s">
        <v>3021</v>
      </c>
      <c r="M3132" s="5">
        <v>91</v>
      </c>
      <c r="N3132" s="5"/>
      <c r="O3132" s="5" t="s">
        <v>19</v>
      </c>
      <c r="P3132" s="5"/>
      <c r="Q3132" s="5" t="s">
        <v>26</v>
      </c>
      <c r="R3132" s="5" t="s">
        <v>21</v>
      </c>
      <c r="S3132" s="5">
        <v>72</v>
      </c>
      <c r="T3132" s="5" t="s">
        <v>22</v>
      </c>
      <c r="U3132" s="5" t="s">
        <v>23</v>
      </c>
      <c r="V3132" s="5" t="s">
        <v>24</v>
      </c>
      <c r="W3132" s="12">
        <v>94</v>
      </c>
      <c r="X3132" s="7">
        <f t="shared" si="196"/>
        <v>0.23</v>
      </c>
      <c r="Y3132" s="5">
        <f t="shared" si="197"/>
        <v>72.38</v>
      </c>
      <c r="AI3132" t="e">
        <f>VLOOKUP(A3132,NP!$A:$B,2,FALSE)</f>
        <v>#N/A</v>
      </c>
      <c r="AJ3132">
        <f t="shared" si="198"/>
        <v>0</v>
      </c>
      <c r="AK3132">
        <f>VLOOKUP(F3132,Kondition!$B$4:$AG$31,9,FALSE)*100</f>
        <v>23</v>
      </c>
      <c r="AL3132" t="e">
        <f t="shared" si="199"/>
        <v>#REF!</v>
      </c>
      <c r="AM3132">
        <v>16</v>
      </c>
    </row>
    <row r="3133" spans="1:39" x14ac:dyDescent="0.3">
      <c r="A3133" s="5">
        <v>10392613</v>
      </c>
      <c r="B3133" s="6">
        <v>8808563389196</v>
      </c>
      <c r="C3133" s="5" t="s">
        <v>76</v>
      </c>
      <c r="D3133" s="5" t="s">
        <v>3136</v>
      </c>
      <c r="E3133" s="12">
        <v>310</v>
      </c>
      <c r="F3133" s="5" t="s">
        <v>69</v>
      </c>
      <c r="G3133" s="5">
        <v>2653520</v>
      </c>
      <c r="H3133" s="36" t="s">
        <v>76</v>
      </c>
      <c r="I3133" s="5">
        <v>265</v>
      </c>
      <c r="J3133" s="5">
        <v>35</v>
      </c>
      <c r="K3133" s="5">
        <v>20</v>
      </c>
      <c r="L3133" s="5" t="s">
        <v>3021</v>
      </c>
      <c r="M3133" s="5">
        <v>99</v>
      </c>
      <c r="N3133" s="5"/>
      <c r="O3133" s="5" t="s">
        <v>25</v>
      </c>
      <c r="P3133" s="5"/>
      <c r="Q3133" s="5" t="s">
        <v>26</v>
      </c>
      <c r="R3133" s="5" t="s">
        <v>21</v>
      </c>
      <c r="S3133" s="5">
        <v>73</v>
      </c>
      <c r="T3133" s="5" t="s">
        <v>22</v>
      </c>
      <c r="U3133" s="5" t="s">
        <v>23</v>
      </c>
      <c r="V3133" s="5" t="s">
        <v>24</v>
      </c>
      <c r="W3133" s="12">
        <v>310</v>
      </c>
      <c r="X3133" s="7" t="str">
        <f t="shared" si="196"/>
        <v>NP</v>
      </c>
      <c r="Y3133" s="5">
        <f t="shared" si="197"/>
        <v>192</v>
      </c>
      <c r="AI3133">
        <f>VLOOKUP(A3133,NP!$A:$B,2,FALSE)</f>
        <v>192</v>
      </c>
      <c r="AJ3133">
        <f t="shared" si="198"/>
        <v>192</v>
      </c>
      <c r="AK3133">
        <f>VLOOKUP(F3133,Kondition!$B$4:$AG$309,24,FALSE)*100</f>
        <v>34</v>
      </c>
      <c r="AL3133" t="e">
        <f t="shared" si="199"/>
        <v>#REF!</v>
      </c>
      <c r="AM3133">
        <v>19</v>
      </c>
    </row>
    <row r="3134" spans="1:39" x14ac:dyDescent="0.3">
      <c r="A3134" s="5">
        <v>10392619</v>
      </c>
      <c r="B3134" s="6">
        <v>8808563389202</v>
      </c>
      <c r="C3134" s="5" t="s">
        <v>76</v>
      </c>
      <c r="D3134" s="5" t="s">
        <v>3137</v>
      </c>
      <c r="E3134" s="12">
        <v>270</v>
      </c>
      <c r="F3134" s="5" t="s">
        <v>69</v>
      </c>
      <c r="G3134" s="5">
        <v>2454020</v>
      </c>
      <c r="H3134" s="36" t="s">
        <v>76</v>
      </c>
      <c r="I3134" s="5">
        <v>245</v>
      </c>
      <c r="J3134" s="5">
        <v>40</v>
      </c>
      <c r="K3134" s="5">
        <v>20</v>
      </c>
      <c r="L3134" s="5" t="s">
        <v>3021</v>
      </c>
      <c r="M3134" s="5">
        <v>99</v>
      </c>
      <c r="N3134" s="5"/>
      <c r="O3134" s="5" t="s">
        <v>29</v>
      </c>
      <c r="P3134" s="5"/>
      <c r="Q3134" s="5" t="s">
        <v>26</v>
      </c>
      <c r="R3134" s="5" t="s">
        <v>21</v>
      </c>
      <c r="S3134" s="5">
        <v>72</v>
      </c>
      <c r="T3134" s="5" t="s">
        <v>22</v>
      </c>
      <c r="U3134" s="5" t="s">
        <v>23</v>
      </c>
      <c r="V3134" s="5" t="s">
        <v>24</v>
      </c>
      <c r="W3134" s="12">
        <v>270</v>
      </c>
      <c r="X3134" s="7" t="str">
        <f t="shared" si="196"/>
        <v>NP</v>
      </c>
      <c r="Y3134" s="5">
        <f t="shared" si="197"/>
        <v>172</v>
      </c>
      <c r="AI3134">
        <f>VLOOKUP(A3134,NP!$A:$B,2,FALSE)</f>
        <v>172</v>
      </c>
      <c r="AJ3134">
        <f t="shared" si="198"/>
        <v>172</v>
      </c>
      <c r="AK3134">
        <f>VLOOKUP(F3134,Kondition!$B$4:$AG$309,24,FALSE)*100</f>
        <v>34</v>
      </c>
      <c r="AL3134" t="e">
        <f t="shared" si="199"/>
        <v>#REF!</v>
      </c>
      <c r="AM3134">
        <v>19</v>
      </c>
    </row>
    <row r="3135" spans="1:39" x14ac:dyDescent="0.3">
      <c r="A3135" s="5">
        <v>10392622</v>
      </c>
      <c r="B3135" s="6">
        <v>8808563389158</v>
      </c>
      <c r="C3135" s="5" t="s">
        <v>76</v>
      </c>
      <c r="D3135" s="5" t="s">
        <v>3138</v>
      </c>
      <c r="E3135" s="12">
        <v>224</v>
      </c>
      <c r="F3135" s="5" t="s">
        <v>69</v>
      </c>
      <c r="G3135" s="5">
        <v>2754518</v>
      </c>
      <c r="H3135" s="36" t="s">
        <v>76</v>
      </c>
      <c r="I3135" s="5">
        <v>275</v>
      </c>
      <c r="J3135" s="5">
        <v>45</v>
      </c>
      <c r="K3135" s="5">
        <v>18</v>
      </c>
      <c r="L3135" s="5" t="s">
        <v>3021</v>
      </c>
      <c r="M3135" s="5">
        <v>107</v>
      </c>
      <c r="N3135" s="5"/>
      <c r="O3135" s="5" t="s">
        <v>25</v>
      </c>
      <c r="P3135" s="5"/>
      <c r="Q3135" s="5" t="s">
        <v>26</v>
      </c>
      <c r="R3135" s="5" t="s">
        <v>21</v>
      </c>
      <c r="S3135" s="5">
        <v>73</v>
      </c>
      <c r="T3135" s="5" t="s">
        <v>22</v>
      </c>
      <c r="U3135" s="5" t="s">
        <v>23</v>
      </c>
      <c r="V3135" s="5" t="s">
        <v>24</v>
      </c>
      <c r="W3135" s="12">
        <v>224</v>
      </c>
      <c r="X3135" s="7" t="str">
        <f t="shared" si="196"/>
        <v>NP</v>
      </c>
      <c r="Y3135" s="5">
        <f t="shared" si="197"/>
        <v>149</v>
      </c>
      <c r="AI3135">
        <f>VLOOKUP(A3135,NP!$A:$B,2,FALSE)</f>
        <v>149</v>
      </c>
      <c r="AJ3135">
        <f t="shared" si="198"/>
        <v>149</v>
      </c>
      <c r="AK3135">
        <f>VLOOKUP(F3135,Kondition!$B$4:$AG$31,18,FALSE)*100</f>
        <v>25</v>
      </c>
      <c r="AL3135" t="e">
        <f t="shared" si="199"/>
        <v>#REF!</v>
      </c>
      <c r="AM3135">
        <v>17</v>
      </c>
    </row>
    <row r="3136" spans="1:39" x14ac:dyDescent="0.3">
      <c r="A3136" s="5">
        <v>10392623</v>
      </c>
      <c r="B3136" s="6">
        <v>8808563389103</v>
      </c>
      <c r="C3136" s="5" t="s">
        <v>76</v>
      </c>
      <c r="D3136" s="5" t="s">
        <v>3139</v>
      </c>
      <c r="E3136" s="12">
        <v>218</v>
      </c>
      <c r="F3136" s="5" t="s">
        <v>69</v>
      </c>
      <c r="G3136" s="5">
        <v>2754018</v>
      </c>
      <c r="H3136" s="36" t="s">
        <v>76</v>
      </c>
      <c r="I3136" s="5">
        <v>275</v>
      </c>
      <c r="J3136" s="5">
        <v>40</v>
      </c>
      <c r="K3136" s="5">
        <v>18</v>
      </c>
      <c r="L3136" s="5" t="s">
        <v>3021</v>
      </c>
      <c r="M3136" s="5">
        <v>103</v>
      </c>
      <c r="N3136" s="5"/>
      <c r="O3136" s="5" t="s">
        <v>25</v>
      </c>
      <c r="P3136" s="5"/>
      <c r="Q3136" s="5" t="s">
        <v>26</v>
      </c>
      <c r="R3136" s="5" t="s">
        <v>21</v>
      </c>
      <c r="S3136" s="5">
        <v>73</v>
      </c>
      <c r="T3136" s="5" t="s">
        <v>22</v>
      </c>
      <c r="U3136" s="5" t="s">
        <v>23</v>
      </c>
      <c r="V3136" s="5" t="s">
        <v>24</v>
      </c>
      <c r="W3136" s="12">
        <v>218</v>
      </c>
      <c r="X3136" s="7" t="str">
        <f t="shared" si="196"/>
        <v>NP</v>
      </c>
      <c r="Y3136" s="5">
        <f t="shared" si="197"/>
        <v>146</v>
      </c>
      <c r="AI3136">
        <f>VLOOKUP(A3136,NP!$A:$B,2,FALSE)</f>
        <v>146</v>
      </c>
      <c r="AJ3136">
        <f t="shared" si="198"/>
        <v>146</v>
      </c>
      <c r="AK3136">
        <f>VLOOKUP(F3136,Kondition!$B$4:$AG$31,18,FALSE)*100</f>
        <v>25</v>
      </c>
      <c r="AL3136" t="e">
        <f t="shared" si="199"/>
        <v>#REF!</v>
      </c>
      <c r="AM3136">
        <v>17</v>
      </c>
    </row>
    <row r="3137" spans="1:39" x14ac:dyDescent="0.3">
      <c r="A3137" s="5">
        <v>10392624</v>
      </c>
      <c r="B3137" s="6">
        <v>8808563389219</v>
      </c>
      <c r="C3137" s="5" t="s">
        <v>76</v>
      </c>
      <c r="D3137" s="5" t="s">
        <v>3140</v>
      </c>
      <c r="E3137" s="12">
        <v>320</v>
      </c>
      <c r="F3137" s="5" t="s">
        <v>69</v>
      </c>
      <c r="G3137" s="5">
        <v>2753520</v>
      </c>
      <c r="H3137" s="36" t="s">
        <v>76</v>
      </c>
      <c r="I3137" s="5">
        <v>275</v>
      </c>
      <c r="J3137" s="5">
        <v>35</v>
      </c>
      <c r="K3137" s="5">
        <v>20</v>
      </c>
      <c r="L3137" s="5" t="s">
        <v>3021</v>
      </c>
      <c r="M3137" s="5">
        <v>102</v>
      </c>
      <c r="N3137" s="5"/>
      <c r="O3137" s="5" t="s">
        <v>29</v>
      </c>
      <c r="P3137" s="5"/>
      <c r="Q3137" s="5" t="s">
        <v>26</v>
      </c>
      <c r="R3137" s="5" t="s">
        <v>21</v>
      </c>
      <c r="S3137" s="5">
        <v>73</v>
      </c>
      <c r="T3137" s="5" t="s">
        <v>22</v>
      </c>
      <c r="U3137" s="5" t="s">
        <v>23</v>
      </c>
      <c r="V3137" s="5" t="s">
        <v>24</v>
      </c>
      <c r="W3137" s="12">
        <v>320</v>
      </c>
      <c r="X3137" s="7" t="str">
        <f t="shared" si="196"/>
        <v>NP</v>
      </c>
      <c r="Y3137" s="5">
        <f t="shared" si="197"/>
        <v>197</v>
      </c>
      <c r="AI3137">
        <f>VLOOKUP(A3137,NP!$A:$B,2,FALSE)</f>
        <v>197</v>
      </c>
      <c r="AJ3137">
        <f t="shared" si="198"/>
        <v>197</v>
      </c>
      <c r="AK3137">
        <f>VLOOKUP(F3137,Kondition!$B$4:$AG$309,24,FALSE)*100</f>
        <v>34</v>
      </c>
      <c r="AL3137" t="e">
        <f t="shared" si="199"/>
        <v>#REF!</v>
      </c>
      <c r="AM3137">
        <v>19</v>
      </c>
    </row>
    <row r="3138" spans="1:39" x14ac:dyDescent="0.3">
      <c r="A3138" s="5">
        <v>10392625</v>
      </c>
      <c r="B3138" s="6">
        <v>8808563389257</v>
      </c>
      <c r="C3138" s="5" t="s">
        <v>76</v>
      </c>
      <c r="D3138" s="5" t="s">
        <v>3141</v>
      </c>
      <c r="E3138" s="12">
        <v>325</v>
      </c>
      <c r="F3138" s="5" t="s">
        <v>69</v>
      </c>
      <c r="G3138" s="5">
        <v>2753020</v>
      </c>
      <c r="H3138" s="36" t="s">
        <v>76</v>
      </c>
      <c r="I3138" s="5">
        <v>275</v>
      </c>
      <c r="J3138" s="5">
        <v>30</v>
      </c>
      <c r="K3138" s="5">
        <v>20</v>
      </c>
      <c r="L3138" s="5" t="s">
        <v>3021</v>
      </c>
      <c r="M3138" s="5">
        <v>97</v>
      </c>
      <c r="N3138" s="5"/>
      <c r="O3138" s="5" t="s">
        <v>25</v>
      </c>
      <c r="P3138" s="5"/>
      <c r="Q3138" s="5" t="s">
        <v>26</v>
      </c>
      <c r="R3138" s="5" t="s">
        <v>21</v>
      </c>
      <c r="S3138" s="5">
        <v>73</v>
      </c>
      <c r="T3138" s="5" t="s">
        <v>22</v>
      </c>
      <c r="U3138" s="5" t="s">
        <v>23</v>
      </c>
      <c r="V3138" s="5" t="s">
        <v>24</v>
      </c>
      <c r="W3138" s="12">
        <v>325</v>
      </c>
      <c r="X3138" s="7" t="str">
        <f t="shared" si="196"/>
        <v>NP</v>
      </c>
      <c r="Y3138" s="5">
        <f t="shared" si="197"/>
        <v>199.5</v>
      </c>
      <c r="AI3138">
        <f>VLOOKUP(A3138,NP!$A:$B,2,FALSE)</f>
        <v>199.5</v>
      </c>
      <c r="AJ3138">
        <f t="shared" si="198"/>
        <v>199.5</v>
      </c>
      <c r="AK3138">
        <f>VLOOKUP(F3138,Kondition!$B$4:$AG$309,24,FALSE)*100</f>
        <v>34</v>
      </c>
      <c r="AL3138" t="e">
        <f t="shared" si="199"/>
        <v>#REF!</v>
      </c>
      <c r="AM3138">
        <v>19</v>
      </c>
    </row>
    <row r="3139" spans="1:39" x14ac:dyDescent="0.3">
      <c r="A3139" s="5">
        <v>10392626</v>
      </c>
      <c r="B3139" s="6">
        <v>8808563389134</v>
      </c>
      <c r="C3139" s="5" t="s">
        <v>76</v>
      </c>
      <c r="D3139" s="5" t="s">
        <v>3142</v>
      </c>
      <c r="E3139" s="12">
        <v>226</v>
      </c>
      <c r="F3139" s="5" t="s">
        <v>69</v>
      </c>
      <c r="G3139" s="5">
        <v>2653518</v>
      </c>
      <c r="H3139" s="36" t="s">
        <v>76</v>
      </c>
      <c r="I3139" s="5">
        <v>265</v>
      </c>
      <c r="J3139" s="5">
        <v>35</v>
      </c>
      <c r="K3139" s="5">
        <v>18</v>
      </c>
      <c r="L3139" s="5" t="s">
        <v>3021</v>
      </c>
      <c r="M3139" s="5">
        <v>97</v>
      </c>
      <c r="N3139" s="5"/>
      <c r="O3139" s="5" t="s">
        <v>25</v>
      </c>
      <c r="P3139" s="5"/>
      <c r="Q3139" s="5" t="s">
        <v>26</v>
      </c>
      <c r="R3139" s="5" t="s">
        <v>21</v>
      </c>
      <c r="S3139" s="5">
        <v>73</v>
      </c>
      <c r="T3139" s="5" t="s">
        <v>22</v>
      </c>
      <c r="U3139" s="5" t="s">
        <v>23</v>
      </c>
      <c r="V3139" s="5" t="s">
        <v>24</v>
      </c>
      <c r="W3139" s="12">
        <v>226</v>
      </c>
      <c r="X3139" s="7" t="str">
        <f t="shared" si="196"/>
        <v>NP</v>
      </c>
      <c r="Y3139" s="5">
        <f t="shared" si="197"/>
        <v>150</v>
      </c>
      <c r="AI3139">
        <f>VLOOKUP(A3139,NP!$A:$B,2,FALSE)</f>
        <v>150</v>
      </c>
      <c r="AJ3139">
        <f t="shared" si="198"/>
        <v>150</v>
      </c>
      <c r="AK3139">
        <f>VLOOKUP(F3139,Kondition!$B$4:$AG$31,18,FALSE)*100</f>
        <v>25</v>
      </c>
      <c r="AL3139" t="e">
        <f t="shared" si="199"/>
        <v>#REF!</v>
      </c>
      <c r="AM3139">
        <v>17</v>
      </c>
    </row>
    <row r="3140" spans="1:39" x14ac:dyDescent="0.3">
      <c r="A3140" s="5">
        <v>10392627</v>
      </c>
      <c r="B3140" s="6">
        <v>8808563389141</v>
      </c>
      <c r="C3140" s="5" t="s">
        <v>76</v>
      </c>
      <c r="D3140" s="5" t="s">
        <v>3143</v>
      </c>
      <c r="E3140" s="12">
        <v>186</v>
      </c>
      <c r="F3140" s="5" t="s">
        <v>69</v>
      </c>
      <c r="G3140" s="5">
        <v>2554017</v>
      </c>
      <c r="H3140" s="36" t="s">
        <v>76</v>
      </c>
      <c r="I3140" s="5">
        <v>255</v>
      </c>
      <c r="J3140" s="5">
        <v>40</v>
      </c>
      <c r="K3140" s="5">
        <v>17</v>
      </c>
      <c r="L3140" s="5" t="s">
        <v>3021</v>
      </c>
      <c r="M3140" s="5">
        <v>98</v>
      </c>
      <c r="N3140" s="5"/>
      <c r="O3140" s="5" t="s">
        <v>25</v>
      </c>
      <c r="P3140" s="5"/>
      <c r="Q3140" s="5" t="s">
        <v>26</v>
      </c>
      <c r="R3140" s="5" t="s">
        <v>21</v>
      </c>
      <c r="S3140" s="5">
        <v>73</v>
      </c>
      <c r="T3140" s="5" t="s">
        <v>22</v>
      </c>
      <c r="U3140" s="5" t="s">
        <v>23</v>
      </c>
      <c r="V3140" s="5" t="s">
        <v>24</v>
      </c>
      <c r="W3140" s="12">
        <v>186</v>
      </c>
      <c r="X3140" s="7" t="str">
        <f t="shared" si="196"/>
        <v>NP</v>
      </c>
      <c r="Y3140" s="5">
        <f t="shared" si="197"/>
        <v>130</v>
      </c>
      <c r="AI3140">
        <f>VLOOKUP(A3140,NP!$A:$B,2,FALSE)</f>
        <v>130</v>
      </c>
      <c r="AJ3140">
        <f t="shared" si="198"/>
        <v>130</v>
      </c>
      <c r="AK3140">
        <f>VLOOKUP(F3140,Kondition!$B$4:$AG$31,15,FALSE)*100</f>
        <v>25</v>
      </c>
      <c r="AL3140" t="e">
        <f t="shared" si="199"/>
        <v>#REF!</v>
      </c>
      <c r="AM3140">
        <v>17</v>
      </c>
    </row>
    <row r="3141" spans="1:39" x14ac:dyDescent="0.3">
      <c r="A3141" s="5">
        <v>10392643</v>
      </c>
      <c r="B3141" s="6">
        <v>8808563389165</v>
      </c>
      <c r="C3141" s="5" t="s">
        <v>76</v>
      </c>
      <c r="D3141" s="5" t="s">
        <v>3144</v>
      </c>
      <c r="E3141" s="12">
        <v>103</v>
      </c>
      <c r="F3141" s="5" t="s">
        <v>69</v>
      </c>
      <c r="G3141" s="5">
        <v>1955516</v>
      </c>
      <c r="H3141" s="36" t="s">
        <v>76</v>
      </c>
      <c r="I3141" s="5">
        <v>195</v>
      </c>
      <c r="J3141" s="5">
        <v>55</v>
      </c>
      <c r="K3141" s="5">
        <v>16</v>
      </c>
      <c r="L3141" s="5" t="s">
        <v>3021</v>
      </c>
      <c r="M3141" s="5">
        <v>87</v>
      </c>
      <c r="N3141" s="5"/>
      <c r="O3141" s="5" t="s">
        <v>19</v>
      </c>
      <c r="P3141" s="5"/>
      <c r="Q3141" s="5" t="s">
        <v>26</v>
      </c>
      <c r="R3141" s="5" t="s">
        <v>21</v>
      </c>
      <c r="S3141" s="5">
        <v>72</v>
      </c>
      <c r="T3141" s="5" t="s">
        <v>22</v>
      </c>
      <c r="U3141" s="5" t="s">
        <v>23</v>
      </c>
      <c r="V3141" s="5" t="s">
        <v>24</v>
      </c>
      <c r="W3141" s="12">
        <v>103</v>
      </c>
      <c r="X3141" s="7">
        <f t="shared" si="196"/>
        <v>0.25</v>
      </c>
      <c r="Y3141" s="5">
        <f t="shared" si="197"/>
        <v>77.25</v>
      </c>
      <c r="AI3141" t="e">
        <f>VLOOKUP(A3141,NP!$A:$B,2,FALSE)</f>
        <v>#N/A</v>
      </c>
      <c r="AJ3141">
        <f t="shared" si="198"/>
        <v>0</v>
      </c>
      <c r="AK3141">
        <f>VLOOKUP(F3141,Kondition!$B$4:$AG$31,12,FALSE)*100</f>
        <v>25</v>
      </c>
      <c r="AL3141" t="e">
        <f t="shared" si="199"/>
        <v>#REF!</v>
      </c>
      <c r="AM3141">
        <v>16</v>
      </c>
    </row>
    <row r="3142" spans="1:39" x14ac:dyDescent="0.3">
      <c r="A3142" s="5">
        <v>10392645</v>
      </c>
      <c r="B3142" s="6">
        <v>8808563407562</v>
      </c>
      <c r="C3142" s="5" t="s">
        <v>76</v>
      </c>
      <c r="D3142" s="5" t="s">
        <v>3145</v>
      </c>
      <c r="E3142" s="12">
        <v>173</v>
      </c>
      <c r="F3142" s="5" t="s">
        <v>69</v>
      </c>
      <c r="G3142" s="5">
        <v>2455517</v>
      </c>
      <c r="H3142" s="36" t="s">
        <v>76</v>
      </c>
      <c r="I3142" s="5">
        <v>245</v>
      </c>
      <c r="J3142" s="5">
        <v>55</v>
      </c>
      <c r="K3142" s="5">
        <v>17</v>
      </c>
      <c r="L3142" s="5" t="s">
        <v>3021</v>
      </c>
      <c r="M3142" s="5">
        <v>102</v>
      </c>
      <c r="N3142" s="5"/>
      <c r="O3142" s="5" t="s">
        <v>25</v>
      </c>
      <c r="P3142" s="5"/>
      <c r="Q3142" s="5" t="s">
        <v>26</v>
      </c>
      <c r="R3142" s="5" t="s">
        <v>21</v>
      </c>
      <c r="S3142" s="5">
        <v>72</v>
      </c>
      <c r="T3142" s="5" t="s">
        <v>22</v>
      </c>
      <c r="U3142" s="5" t="s">
        <v>23</v>
      </c>
      <c r="V3142" s="5" t="s">
        <v>24</v>
      </c>
      <c r="W3142" s="12">
        <v>173</v>
      </c>
      <c r="X3142" s="7" t="str">
        <f t="shared" si="196"/>
        <v>NP</v>
      </c>
      <c r="Y3142" s="5">
        <f t="shared" si="197"/>
        <v>123.5</v>
      </c>
      <c r="AI3142">
        <f>VLOOKUP(A3142,NP!$A:$B,2,FALSE)</f>
        <v>123.5</v>
      </c>
      <c r="AJ3142">
        <f t="shared" si="198"/>
        <v>123.5</v>
      </c>
      <c r="AK3142">
        <f>VLOOKUP(F3142,Kondition!$B$4:$AG$31,15,FALSE)*100</f>
        <v>25</v>
      </c>
      <c r="AL3142" t="e">
        <f t="shared" si="199"/>
        <v>#REF!</v>
      </c>
      <c r="AM3142">
        <v>17</v>
      </c>
    </row>
    <row r="3143" spans="1:39" x14ac:dyDescent="0.3">
      <c r="A3143" s="5">
        <v>10392646</v>
      </c>
      <c r="B3143" s="6">
        <v>8808563389127</v>
      </c>
      <c r="C3143" s="5" t="s">
        <v>76</v>
      </c>
      <c r="D3143" s="5" t="s">
        <v>3146</v>
      </c>
      <c r="E3143" s="12">
        <v>239</v>
      </c>
      <c r="F3143" s="5" t="s">
        <v>69</v>
      </c>
      <c r="G3143" s="5">
        <v>2554519</v>
      </c>
      <c r="H3143" s="36" t="s">
        <v>76</v>
      </c>
      <c r="I3143" s="5">
        <v>255</v>
      </c>
      <c r="J3143" s="5">
        <v>45</v>
      </c>
      <c r="K3143" s="5">
        <v>19</v>
      </c>
      <c r="L3143" s="5" t="s">
        <v>3021</v>
      </c>
      <c r="M3143" s="5">
        <v>104</v>
      </c>
      <c r="N3143" s="5"/>
      <c r="O3143" s="5" t="s">
        <v>25</v>
      </c>
      <c r="P3143" s="5"/>
      <c r="Q3143" s="5" t="s">
        <v>26</v>
      </c>
      <c r="R3143" s="5" t="s">
        <v>21</v>
      </c>
      <c r="S3143" s="5">
        <v>73</v>
      </c>
      <c r="T3143" s="5" t="s">
        <v>22</v>
      </c>
      <c r="U3143" s="5" t="s">
        <v>23</v>
      </c>
      <c r="V3143" s="5" t="s">
        <v>24</v>
      </c>
      <c r="W3143" s="12">
        <v>239</v>
      </c>
      <c r="X3143" s="7" t="str">
        <f t="shared" si="196"/>
        <v>NP</v>
      </c>
      <c r="Y3143" s="5">
        <f t="shared" si="197"/>
        <v>156.5</v>
      </c>
      <c r="AI3143">
        <f>VLOOKUP(A3143,NP!$A:$B,2,FALSE)</f>
        <v>156.5</v>
      </c>
      <c r="AJ3143">
        <f t="shared" si="198"/>
        <v>156.5</v>
      </c>
      <c r="AK3143">
        <f>VLOOKUP(F3143,Kondition!$B$4:$AG$31,21,FALSE)*100</f>
        <v>34</v>
      </c>
      <c r="AL3143" t="e">
        <f t="shared" si="199"/>
        <v>#REF!</v>
      </c>
      <c r="AM3143">
        <v>19</v>
      </c>
    </row>
    <row r="3144" spans="1:39" x14ac:dyDescent="0.3">
      <c r="A3144" s="5">
        <v>10392647</v>
      </c>
      <c r="B3144" s="6">
        <v>8808563407388</v>
      </c>
      <c r="C3144" s="5" t="s">
        <v>76</v>
      </c>
      <c r="D3144" s="5" t="s">
        <v>3147</v>
      </c>
      <c r="E3144" s="12">
        <v>330</v>
      </c>
      <c r="F3144" s="5" t="s">
        <v>69</v>
      </c>
      <c r="G3144" s="5">
        <v>2953019</v>
      </c>
      <c r="H3144" s="36" t="s">
        <v>76</v>
      </c>
      <c r="I3144" s="5">
        <v>295</v>
      </c>
      <c r="J3144" s="5">
        <v>30</v>
      </c>
      <c r="K3144" s="5">
        <v>19</v>
      </c>
      <c r="L3144" s="5" t="s">
        <v>3021</v>
      </c>
      <c r="M3144" s="5">
        <v>100</v>
      </c>
      <c r="N3144" s="5"/>
      <c r="O3144" s="5" t="s">
        <v>29</v>
      </c>
      <c r="P3144" s="5"/>
      <c r="Q3144" s="5" t="s">
        <v>26</v>
      </c>
      <c r="R3144" s="5" t="s">
        <v>21</v>
      </c>
      <c r="S3144" s="5">
        <v>73</v>
      </c>
      <c r="T3144" s="5" t="s">
        <v>22</v>
      </c>
      <c r="U3144" s="5" t="s">
        <v>23</v>
      </c>
      <c r="V3144" s="5" t="s">
        <v>24</v>
      </c>
      <c r="W3144" s="12">
        <v>330</v>
      </c>
      <c r="X3144" s="7" t="str">
        <f t="shared" si="196"/>
        <v>NP</v>
      </c>
      <c r="Y3144" s="5">
        <f t="shared" si="197"/>
        <v>202</v>
      </c>
      <c r="AI3144">
        <f>VLOOKUP(A3144,NP!$A:$B,2,FALSE)</f>
        <v>202</v>
      </c>
      <c r="AJ3144">
        <f t="shared" si="198"/>
        <v>202</v>
      </c>
      <c r="AK3144">
        <f>VLOOKUP(F3144,Kondition!$B$4:$AG$31,21,FALSE)*100</f>
        <v>34</v>
      </c>
      <c r="AL3144" t="e">
        <f t="shared" si="199"/>
        <v>#REF!</v>
      </c>
      <c r="AM3144">
        <v>19</v>
      </c>
    </row>
    <row r="3145" spans="1:39" x14ac:dyDescent="0.3">
      <c r="A3145" s="5">
        <v>11014464</v>
      </c>
      <c r="B3145" s="6">
        <v>4019238039771</v>
      </c>
      <c r="C3145" s="5" t="s">
        <v>76</v>
      </c>
      <c r="D3145" s="5" t="s">
        <v>3499</v>
      </c>
      <c r="E3145" s="12">
        <v>303</v>
      </c>
      <c r="F3145" s="5" t="s">
        <v>18</v>
      </c>
      <c r="G3145" s="5">
        <v>2755520</v>
      </c>
      <c r="H3145" s="36" t="s">
        <v>76</v>
      </c>
      <c r="I3145" s="5">
        <v>275</v>
      </c>
      <c r="J3145" s="5">
        <v>55</v>
      </c>
      <c r="K3145" s="5">
        <v>20</v>
      </c>
      <c r="L3145" s="5" t="s">
        <v>3349</v>
      </c>
      <c r="M3145" s="5">
        <v>117</v>
      </c>
      <c r="N3145" s="5"/>
      <c r="O3145" s="5" t="s">
        <v>25</v>
      </c>
      <c r="P3145" s="5"/>
      <c r="Q3145" s="5" t="s">
        <v>27</v>
      </c>
      <c r="R3145" s="5" t="s">
        <v>21</v>
      </c>
      <c r="S3145" s="5">
        <v>73</v>
      </c>
      <c r="T3145" s="5" t="s">
        <v>22</v>
      </c>
      <c r="U3145" s="5" t="s">
        <v>23</v>
      </c>
      <c r="V3145" s="5" t="s">
        <v>24</v>
      </c>
      <c r="W3145" s="12">
        <v>303</v>
      </c>
      <c r="X3145" s="7">
        <f t="shared" si="196"/>
        <v>0.28000000000000003</v>
      </c>
      <c r="Y3145" s="5">
        <f t="shared" si="197"/>
        <v>218.16</v>
      </c>
      <c r="AI3145" t="e">
        <f>VLOOKUP(A3145,NP!$A:$B,2,FALSE)</f>
        <v>#N/A</v>
      </c>
      <c r="AJ3145">
        <f t="shared" si="198"/>
        <v>0</v>
      </c>
      <c r="AK3145">
        <f>VLOOKUP(F3145,Kondition!$B$4:$AG$309,24,FALSE)*100</f>
        <v>28.000000000000004</v>
      </c>
      <c r="AL3145" t="e">
        <f t="shared" si="199"/>
        <v>#REF!</v>
      </c>
      <c r="AM3145">
        <v>19</v>
      </c>
    </row>
    <row r="3146" spans="1:39" x14ac:dyDescent="0.3">
      <c r="A3146" s="5">
        <v>10392648</v>
      </c>
      <c r="B3146" s="6">
        <v>8808563429144</v>
      </c>
      <c r="C3146" s="5" t="s">
        <v>76</v>
      </c>
      <c r="D3146" s="5" t="s">
        <v>3148</v>
      </c>
      <c r="E3146" s="12">
        <v>270</v>
      </c>
      <c r="F3146" s="5" t="s">
        <v>69</v>
      </c>
      <c r="G3146" s="5">
        <v>2654020</v>
      </c>
      <c r="H3146" s="36" t="s">
        <v>76</v>
      </c>
      <c r="I3146" s="5">
        <v>265</v>
      </c>
      <c r="J3146" s="5">
        <v>40</v>
      </c>
      <c r="K3146" s="5">
        <v>20</v>
      </c>
      <c r="L3146" s="5" t="s">
        <v>3021</v>
      </c>
      <c r="M3146" s="5">
        <v>104</v>
      </c>
      <c r="N3146" s="5"/>
      <c r="O3146" s="5" t="s">
        <v>29</v>
      </c>
      <c r="P3146" s="5"/>
      <c r="Q3146" s="5" t="s">
        <v>26</v>
      </c>
      <c r="R3146" s="5" t="s">
        <v>21</v>
      </c>
      <c r="S3146" s="5">
        <v>73</v>
      </c>
      <c r="T3146" s="5" t="s">
        <v>22</v>
      </c>
      <c r="U3146" s="5" t="s">
        <v>23</v>
      </c>
      <c r="V3146" s="5" t="s">
        <v>24</v>
      </c>
      <c r="W3146" s="12">
        <v>270</v>
      </c>
      <c r="X3146" s="7" t="str">
        <f t="shared" si="196"/>
        <v>NP</v>
      </c>
      <c r="Y3146" s="5">
        <f t="shared" si="197"/>
        <v>172</v>
      </c>
      <c r="AI3146">
        <f>VLOOKUP(A3146,NP!$A:$B,2,FALSE)</f>
        <v>172</v>
      </c>
      <c r="AJ3146">
        <f t="shared" si="198"/>
        <v>172</v>
      </c>
      <c r="AK3146">
        <f>VLOOKUP(F3146,Kondition!$B$4:$AG$309,24,FALSE)*100</f>
        <v>34</v>
      </c>
      <c r="AL3146" t="e">
        <f t="shared" si="199"/>
        <v>#REF!</v>
      </c>
      <c r="AM3146">
        <v>19</v>
      </c>
    </row>
    <row r="3147" spans="1:39" x14ac:dyDescent="0.3">
      <c r="A3147" s="5">
        <v>11010128</v>
      </c>
      <c r="B3147" s="6">
        <v>4019238661606</v>
      </c>
      <c r="C3147" s="5" t="s">
        <v>2294</v>
      </c>
      <c r="D3147" s="5" t="s">
        <v>5856</v>
      </c>
      <c r="E3147" s="12">
        <v>210</v>
      </c>
      <c r="F3147" s="5" t="s">
        <v>18</v>
      </c>
      <c r="G3147" s="5">
        <v>2557016</v>
      </c>
      <c r="H3147" s="36" t="s">
        <v>2294</v>
      </c>
      <c r="I3147" s="5">
        <v>255</v>
      </c>
      <c r="J3147" s="5">
        <v>70</v>
      </c>
      <c r="K3147" s="5">
        <v>16</v>
      </c>
      <c r="L3147" s="5" t="s">
        <v>5842</v>
      </c>
      <c r="M3147" s="5">
        <v>111</v>
      </c>
      <c r="N3147" s="5"/>
      <c r="O3147" s="5" t="s">
        <v>33</v>
      </c>
      <c r="P3147" s="5"/>
      <c r="Q3147" s="5"/>
      <c r="R3147" s="5"/>
      <c r="S3147" s="5"/>
      <c r="T3147" s="5"/>
      <c r="U3147" s="5"/>
      <c r="V3147" s="5"/>
      <c r="W3147" s="12">
        <v>210</v>
      </c>
      <c r="X3147" s="7">
        <f t="shared" si="196"/>
        <v>0.23</v>
      </c>
      <c r="Y3147" s="5">
        <f t="shared" si="197"/>
        <v>161.70000000000002</v>
      </c>
      <c r="AI3147" t="e">
        <f>VLOOKUP(A3147,NP!$A:$B,2,FALSE)</f>
        <v>#N/A</v>
      </c>
      <c r="AJ3147">
        <f t="shared" si="198"/>
        <v>0</v>
      </c>
      <c r="AK3147">
        <f>VLOOKUP(F3147,Kondition!$B$4:$AG$31,12,FALSE)*100</f>
        <v>23</v>
      </c>
      <c r="AL3147" t="e">
        <f t="shared" si="199"/>
        <v>#REF!</v>
      </c>
      <c r="AM3147">
        <v>16</v>
      </c>
    </row>
    <row r="3148" spans="1:39" x14ac:dyDescent="0.3">
      <c r="A3148" s="5">
        <v>10230783</v>
      </c>
      <c r="B3148" s="6">
        <v>4024067800904</v>
      </c>
      <c r="C3148" s="5" t="s">
        <v>76</v>
      </c>
      <c r="D3148" s="5" t="s">
        <v>2374</v>
      </c>
      <c r="E3148" s="12">
        <v>198</v>
      </c>
      <c r="F3148" s="5" t="s">
        <v>63</v>
      </c>
      <c r="G3148" s="5">
        <v>2553519</v>
      </c>
      <c r="H3148" s="36" t="s">
        <v>76</v>
      </c>
      <c r="I3148" s="5">
        <v>255</v>
      </c>
      <c r="J3148" s="5">
        <v>35</v>
      </c>
      <c r="K3148" s="5">
        <v>19</v>
      </c>
      <c r="L3148" s="5" t="s">
        <v>2327</v>
      </c>
      <c r="M3148" s="5">
        <v>96</v>
      </c>
      <c r="N3148" s="5"/>
      <c r="O3148" s="5" t="s">
        <v>25</v>
      </c>
      <c r="P3148" s="5"/>
      <c r="Q3148" s="5" t="s">
        <v>26</v>
      </c>
      <c r="R3148" s="5" t="s">
        <v>21</v>
      </c>
      <c r="S3148" s="5">
        <v>73</v>
      </c>
      <c r="T3148" s="5" t="s">
        <v>22</v>
      </c>
      <c r="U3148" s="5" t="s">
        <v>23</v>
      </c>
      <c r="V3148" s="5" t="s">
        <v>24</v>
      </c>
      <c r="W3148" s="12">
        <v>198</v>
      </c>
      <c r="X3148" s="7" t="str">
        <f t="shared" si="196"/>
        <v>NP</v>
      </c>
      <c r="Y3148" s="5">
        <f t="shared" si="197"/>
        <v>148</v>
      </c>
      <c r="AI3148">
        <f>VLOOKUP(A3148,NP!$A:$B,2,FALSE)</f>
        <v>148</v>
      </c>
      <c r="AJ3148">
        <f t="shared" si="198"/>
        <v>148</v>
      </c>
      <c r="AK3148">
        <f>VLOOKUP(F3148,Kondition!$B$4:$AG$31,21,FALSE)*100</f>
        <v>25</v>
      </c>
      <c r="AL3148" t="e">
        <f t="shared" si="199"/>
        <v>#REF!</v>
      </c>
      <c r="AM3148">
        <v>19</v>
      </c>
    </row>
    <row r="3149" spans="1:39" x14ac:dyDescent="0.3">
      <c r="A3149" s="5">
        <v>10392687</v>
      </c>
      <c r="B3149" s="6">
        <v>8808563440569</v>
      </c>
      <c r="C3149" s="5" t="s">
        <v>76</v>
      </c>
      <c r="D3149" s="5" t="s">
        <v>3150</v>
      </c>
      <c r="E3149" s="12">
        <v>71</v>
      </c>
      <c r="F3149" s="5" t="s">
        <v>69</v>
      </c>
      <c r="G3149" s="5">
        <v>1856515</v>
      </c>
      <c r="H3149" s="36" t="s">
        <v>76</v>
      </c>
      <c r="I3149" s="5">
        <v>185</v>
      </c>
      <c r="J3149" s="5">
        <v>65</v>
      </c>
      <c r="K3149" s="5">
        <v>15</v>
      </c>
      <c r="L3149" s="5" t="s">
        <v>3013</v>
      </c>
      <c r="M3149" s="5">
        <v>88</v>
      </c>
      <c r="N3149" s="5"/>
      <c r="O3149" s="5" t="s">
        <v>19</v>
      </c>
      <c r="P3149" s="5"/>
      <c r="Q3149" s="5" t="s">
        <v>26</v>
      </c>
      <c r="R3149" s="5" t="s">
        <v>21</v>
      </c>
      <c r="S3149" s="5">
        <v>71</v>
      </c>
      <c r="T3149" s="5" t="s">
        <v>22</v>
      </c>
      <c r="U3149" s="5" t="s">
        <v>23</v>
      </c>
      <c r="V3149" s="5" t="s">
        <v>24</v>
      </c>
      <c r="W3149" s="12">
        <v>71</v>
      </c>
      <c r="X3149" s="7">
        <f t="shared" si="196"/>
        <v>0.23</v>
      </c>
      <c r="Y3149" s="5">
        <f t="shared" si="197"/>
        <v>54.67</v>
      </c>
      <c r="AI3149" t="e">
        <f>VLOOKUP(A3149,NP!$A:$B,2,FALSE)</f>
        <v>#N/A</v>
      </c>
      <c r="AJ3149">
        <f t="shared" si="198"/>
        <v>0</v>
      </c>
      <c r="AK3149">
        <f>VLOOKUP(F3149,Kondition!$B$4:$AG$31,9,FALSE)*100</f>
        <v>23</v>
      </c>
      <c r="AL3149" t="e">
        <f t="shared" si="199"/>
        <v>#REF!</v>
      </c>
      <c r="AM3149">
        <v>16</v>
      </c>
    </row>
    <row r="3150" spans="1:39" x14ac:dyDescent="0.3">
      <c r="A3150" s="5">
        <v>10392691</v>
      </c>
      <c r="B3150" s="6">
        <v>8808563440606</v>
      </c>
      <c r="C3150" s="5" t="s">
        <v>76</v>
      </c>
      <c r="D3150" s="5" t="s">
        <v>3151</v>
      </c>
      <c r="E3150" s="12">
        <v>100</v>
      </c>
      <c r="F3150" s="5" t="s">
        <v>69</v>
      </c>
      <c r="G3150" s="5">
        <v>1855516</v>
      </c>
      <c r="H3150" s="36" t="s">
        <v>76</v>
      </c>
      <c r="I3150" s="5">
        <v>185</v>
      </c>
      <c r="J3150" s="5">
        <v>55</v>
      </c>
      <c r="K3150" s="5">
        <v>16</v>
      </c>
      <c r="L3150" s="5" t="s">
        <v>3013</v>
      </c>
      <c r="M3150" s="5">
        <v>87</v>
      </c>
      <c r="N3150" s="5"/>
      <c r="O3150" s="5" t="s">
        <v>19</v>
      </c>
      <c r="P3150" s="5"/>
      <c r="Q3150" s="5" t="s">
        <v>26</v>
      </c>
      <c r="R3150" s="5" t="s">
        <v>21</v>
      </c>
      <c r="S3150" s="5">
        <v>71</v>
      </c>
      <c r="T3150" s="5" t="s">
        <v>22</v>
      </c>
      <c r="U3150" s="5" t="s">
        <v>23</v>
      </c>
      <c r="V3150" s="5" t="s">
        <v>24</v>
      </c>
      <c r="W3150" s="12">
        <v>100</v>
      </c>
      <c r="X3150" s="7">
        <f t="shared" si="196"/>
        <v>0.25</v>
      </c>
      <c r="Y3150" s="5">
        <f t="shared" si="197"/>
        <v>75</v>
      </c>
      <c r="AI3150" t="e">
        <f>VLOOKUP(A3150,NP!$A:$B,2,FALSE)</f>
        <v>#N/A</v>
      </c>
      <c r="AJ3150">
        <f t="shared" si="198"/>
        <v>0</v>
      </c>
      <c r="AK3150">
        <f>VLOOKUP(F3150,Kondition!$B$4:$AG$31,12,FALSE)*100</f>
        <v>25</v>
      </c>
      <c r="AL3150" t="e">
        <f t="shared" si="199"/>
        <v>#REF!</v>
      </c>
      <c r="AM3150">
        <v>16</v>
      </c>
    </row>
    <row r="3151" spans="1:39" x14ac:dyDescent="0.3">
      <c r="A3151" s="5">
        <v>10392716</v>
      </c>
      <c r="B3151" s="6">
        <v>8808563440613</v>
      </c>
      <c r="C3151" s="5" t="s">
        <v>76</v>
      </c>
      <c r="D3151" s="5" t="s">
        <v>3152</v>
      </c>
      <c r="E3151" s="12">
        <v>136</v>
      </c>
      <c r="F3151" s="5" t="s">
        <v>69</v>
      </c>
      <c r="G3151" s="5">
        <v>2055016</v>
      </c>
      <c r="H3151" s="36" t="s">
        <v>76</v>
      </c>
      <c r="I3151" s="5">
        <v>205</v>
      </c>
      <c r="J3151" s="5">
        <v>50</v>
      </c>
      <c r="K3151" s="5">
        <v>16</v>
      </c>
      <c r="L3151" s="5" t="s">
        <v>3013</v>
      </c>
      <c r="M3151" s="5">
        <v>91</v>
      </c>
      <c r="N3151" s="5"/>
      <c r="O3151" s="5" t="s">
        <v>19</v>
      </c>
      <c r="P3151" s="5"/>
      <c r="Q3151" s="5" t="s">
        <v>26</v>
      </c>
      <c r="R3151" s="5" t="s">
        <v>21</v>
      </c>
      <c r="S3151" s="5">
        <v>72</v>
      </c>
      <c r="T3151" s="5" t="s">
        <v>22</v>
      </c>
      <c r="U3151" s="5" t="s">
        <v>23</v>
      </c>
      <c r="V3151" s="5" t="s">
        <v>24</v>
      </c>
      <c r="W3151" s="12">
        <v>136</v>
      </c>
      <c r="X3151" s="7">
        <f t="shared" si="196"/>
        <v>0.25</v>
      </c>
      <c r="Y3151" s="5">
        <f t="shared" si="197"/>
        <v>102</v>
      </c>
      <c r="AI3151" t="e">
        <f>VLOOKUP(A3151,NP!$A:$B,2,FALSE)</f>
        <v>#N/A</v>
      </c>
      <c r="AJ3151">
        <f t="shared" si="198"/>
        <v>0</v>
      </c>
      <c r="AK3151">
        <f>VLOOKUP(F3151,Kondition!$B$4:$AG$31,12,FALSE)*100</f>
        <v>25</v>
      </c>
      <c r="AL3151" t="e">
        <f t="shared" si="199"/>
        <v>#REF!</v>
      </c>
      <c r="AM3151">
        <v>16</v>
      </c>
    </row>
    <row r="3152" spans="1:39" x14ac:dyDescent="0.3">
      <c r="A3152" s="5">
        <v>10392728</v>
      </c>
      <c r="B3152" s="6">
        <v>8808563440576</v>
      </c>
      <c r="C3152" s="5" t="s">
        <v>76</v>
      </c>
      <c r="D3152" s="5" t="s">
        <v>3153</v>
      </c>
      <c r="E3152" s="12">
        <v>92</v>
      </c>
      <c r="F3152" s="5" t="s">
        <v>69</v>
      </c>
      <c r="G3152" s="5">
        <v>1955515</v>
      </c>
      <c r="H3152" s="36" t="s">
        <v>76</v>
      </c>
      <c r="I3152" s="5">
        <v>195</v>
      </c>
      <c r="J3152" s="5">
        <v>55</v>
      </c>
      <c r="K3152" s="5">
        <v>15</v>
      </c>
      <c r="L3152" s="5" t="s">
        <v>3013</v>
      </c>
      <c r="M3152" s="5">
        <v>89</v>
      </c>
      <c r="N3152" s="5"/>
      <c r="O3152" s="5" t="s">
        <v>19</v>
      </c>
      <c r="P3152" s="5"/>
      <c r="Q3152" s="5" t="s">
        <v>26</v>
      </c>
      <c r="R3152" s="5" t="s">
        <v>21</v>
      </c>
      <c r="S3152" s="5">
        <v>72</v>
      </c>
      <c r="T3152" s="5" t="s">
        <v>22</v>
      </c>
      <c r="U3152" s="5" t="s">
        <v>23</v>
      </c>
      <c r="V3152" s="5" t="s">
        <v>24</v>
      </c>
      <c r="W3152" s="12">
        <v>92</v>
      </c>
      <c r="X3152" s="7">
        <f t="shared" si="196"/>
        <v>0.23</v>
      </c>
      <c r="Y3152" s="5">
        <f t="shared" si="197"/>
        <v>70.84</v>
      </c>
      <c r="AI3152" t="e">
        <f>VLOOKUP(A3152,NP!$A:$B,2,FALSE)</f>
        <v>#N/A</v>
      </c>
      <c r="AJ3152">
        <f t="shared" si="198"/>
        <v>0</v>
      </c>
      <c r="AK3152">
        <f>VLOOKUP(F3152,Kondition!$B$4:$AG$31,9,FALSE)*100</f>
        <v>23</v>
      </c>
      <c r="AL3152" t="e">
        <f t="shared" si="199"/>
        <v>#REF!</v>
      </c>
      <c r="AM3152">
        <v>16</v>
      </c>
    </row>
    <row r="3153" spans="1:39" x14ac:dyDescent="0.3">
      <c r="A3153" s="5">
        <v>10392858</v>
      </c>
      <c r="B3153" s="6">
        <v>8808563390741</v>
      </c>
      <c r="C3153" s="5" t="s">
        <v>76</v>
      </c>
      <c r="D3153" s="5" t="s">
        <v>3154</v>
      </c>
      <c r="E3153" s="12">
        <v>97</v>
      </c>
      <c r="F3153" s="5" t="s">
        <v>69</v>
      </c>
      <c r="G3153" s="5">
        <v>2056016</v>
      </c>
      <c r="H3153" s="36" t="s">
        <v>76</v>
      </c>
      <c r="I3153" s="5">
        <v>205</v>
      </c>
      <c r="J3153" s="5">
        <v>60</v>
      </c>
      <c r="K3153" s="5">
        <v>16</v>
      </c>
      <c r="L3153" s="5" t="s">
        <v>3021</v>
      </c>
      <c r="M3153" s="5">
        <v>92</v>
      </c>
      <c r="N3153" s="5"/>
      <c r="O3153" s="5" t="s">
        <v>19</v>
      </c>
      <c r="P3153" s="5"/>
      <c r="Q3153" s="5" t="s">
        <v>21</v>
      </c>
      <c r="R3153" s="5" t="s">
        <v>27</v>
      </c>
      <c r="S3153" s="5">
        <v>70</v>
      </c>
      <c r="T3153" s="5" t="s">
        <v>22</v>
      </c>
      <c r="U3153" s="5" t="s">
        <v>23</v>
      </c>
      <c r="V3153" s="5" t="s">
        <v>24</v>
      </c>
      <c r="W3153" s="12">
        <v>97</v>
      </c>
      <c r="X3153" s="7">
        <f t="shared" si="196"/>
        <v>0.25</v>
      </c>
      <c r="Y3153" s="5">
        <f t="shared" si="197"/>
        <v>72.75</v>
      </c>
      <c r="AI3153" t="e">
        <f>VLOOKUP(A3153,NP!$A:$B,2,FALSE)</f>
        <v>#N/A</v>
      </c>
      <c r="AJ3153">
        <f t="shared" si="198"/>
        <v>0</v>
      </c>
      <c r="AK3153">
        <f>VLOOKUP(F3153,Kondition!$B$4:$AG$31,12,FALSE)*100</f>
        <v>25</v>
      </c>
      <c r="AL3153" t="e">
        <f t="shared" si="199"/>
        <v>#REF!</v>
      </c>
      <c r="AM3153">
        <v>16</v>
      </c>
    </row>
    <row r="3154" spans="1:39" x14ac:dyDescent="0.3">
      <c r="A3154" s="5">
        <v>10392861</v>
      </c>
      <c r="B3154" s="6">
        <v>8808563393698</v>
      </c>
      <c r="C3154" s="5" t="s">
        <v>76</v>
      </c>
      <c r="D3154" s="5" t="s">
        <v>3046</v>
      </c>
      <c r="E3154" s="12">
        <v>136</v>
      </c>
      <c r="F3154" s="5" t="s">
        <v>69</v>
      </c>
      <c r="G3154" s="5">
        <v>2255017</v>
      </c>
      <c r="H3154" s="36" t="s">
        <v>76</v>
      </c>
      <c r="I3154" s="5">
        <v>225</v>
      </c>
      <c r="J3154" s="5">
        <v>50</v>
      </c>
      <c r="K3154" s="5">
        <v>17</v>
      </c>
      <c r="L3154" s="5" t="s">
        <v>3021</v>
      </c>
      <c r="M3154" s="5">
        <v>98</v>
      </c>
      <c r="N3154" s="5"/>
      <c r="O3154" s="5" t="s">
        <v>19</v>
      </c>
      <c r="P3154" s="5"/>
      <c r="Q3154" s="5" t="s">
        <v>21</v>
      </c>
      <c r="R3154" s="5" t="s">
        <v>27</v>
      </c>
      <c r="S3154" s="5">
        <v>71</v>
      </c>
      <c r="T3154" s="5" t="s">
        <v>22</v>
      </c>
      <c r="U3154" s="5" t="s">
        <v>23</v>
      </c>
      <c r="V3154" s="5" t="s">
        <v>24</v>
      </c>
      <c r="W3154" s="12">
        <v>136</v>
      </c>
      <c r="X3154" s="7">
        <f t="shared" si="196"/>
        <v>0.25</v>
      </c>
      <c r="Y3154" s="5">
        <f t="shared" si="197"/>
        <v>102</v>
      </c>
      <c r="AI3154" t="e">
        <f>VLOOKUP(A3154,NP!$A:$B,2,FALSE)</f>
        <v>#N/A</v>
      </c>
      <c r="AJ3154">
        <f t="shared" si="198"/>
        <v>0</v>
      </c>
      <c r="AK3154">
        <f>VLOOKUP(F3154,Kondition!$B$4:$AG$31,15,FALSE)*100</f>
        <v>25</v>
      </c>
      <c r="AL3154" t="e">
        <f t="shared" si="199"/>
        <v>#REF!</v>
      </c>
      <c r="AM3154">
        <v>17</v>
      </c>
    </row>
    <row r="3155" spans="1:39" x14ac:dyDescent="0.3">
      <c r="A3155" s="5">
        <v>10392908</v>
      </c>
      <c r="B3155" s="6">
        <v>8808563390772</v>
      </c>
      <c r="C3155" s="5" t="s">
        <v>76</v>
      </c>
      <c r="D3155" s="5" t="s">
        <v>3155</v>
      </c>
      <c r="E3155" s="12">
        <v>143</v>
      </c>
      <c r="F3155" s="5" t="s">
        <v>69</v>
      </c>
      <c r="G3155" s="5">
        <v>2055517</v>
      </c>
      <c r="H3155" s="36" t="s">
        <v>76</v>
      </c>
      <c r="I3155" s="5">
        <v>205</v>
      </c>
      <c r="J3155" s="5">
        <v>55</v>
      </c>
      <c r="K3155" s="5">
        <v>17</v>
      </c>
      <c r="L3155" s="5" t="s">
        <v>3021</v>
      </c>
      <c r="M3155" s="5">
        <v>91</v>
      </c>
      <c r="N3155" s="5"/>
      <c r="O3155" s="5" t="s">
        <v>19</v>
      </c>
      <c r="P3155" s="5"/>
      <c r="Q3155" s="5" t="s">
        <v>21</v>
      </c>
      <c r="R3155" s="5" t="s">
        <v>27</v>
      </c>
      <c r="S3155" s="5">
        <v>70</v>
      </c>
      <c r="T3155" s="5" t="s">
        <v>22</v>
      </c>
      <c r="U3155" s="5" t="s">
        <v>23</v>
      </c>
      <c r="V3155" s="5" t="s">
        <v>24</v>
      </c>
      <c r="W3155" s="12">
        <v>143</v>
      </c>
      <c r="X3155" s="7">
        <f t="shared" si="196"/>
        <v>0.25</v>
      </c>
      <c r="Y3155" s="5">
        <f t="shared" si="197"/>
        <v>107.25</v>
      </c>
      <c r="AI3155" t="e">
        <f>VLOOKUP(A3155,NP!$A:$B,2,FALSE)</f>
        <v>#N/A</v>
      </c>
      <c r="AJ3155">
        <f t="shared" si="198"/>
        <v>0</v>
      </c>
      <c r="AK3155">
        <f>VLOOKUP(F3155,Kondition!$B$4:$AG$31,15,FALSE)*100</f>
        <v>25</v>
      </c>
      <c r="AL3155" t="e">
        <f t="shared" si="199"/>
        <v>#REF!</v>
      </c>
      <c r="AM3155">
        <v>17</v>
      </c>
    </row>
    <row r="3156" spans="1:39" x14ac:dyDescent="0.3">
      <c r="A3156" s="5">
        <v>10392910</v>
      </c>
      <c r="B3156" s="6">
        <v>8808563340401</v>
      </c>
      <c r="C3156" s="5" t="s">
        <v>76</v>
      </c>
      <c r="D3156" s="5" t="s">
        <v>3156</v>
      </c>
      <c r="E3156" s="12">
        <v>97</v>
      </c>
      <c r="F3156" s="5" t="s">
        <v>69</v>
      </c>
      <c r="G3156" s="5">
        <v>2056016</v>
      </c>
      <c r="H3156" s="36" t="s">
        <v>76</v>
      </c>
      <c r="I3156" s="5">
        <v>205</v>
      </c>
      <c r="J3156" s="5">
        <v>60</v>
      </c>
      <c r="K3156" s="5">
        <v>16</v>
      </c>
      <c r="L3156" s="5" t="s">
        <v>2989</v>
      </c>
      <c r="M3156" s="5">
        <v>92</v>
      </c>
      <c r="N3156" s="5"/>
      <c r="O3156" s="5" t="s">
        <v>19</v>
      </c>
      <c r="P3156" s="5"/>
      <c r="Q3156" s="5" t="s">
        <v>20</v>
      </c>
      <c r="R3156" s="5" t="s">
        <v>26</v>
      </c>
      <c r="S3156" s="5">
        <v>71</v>
      </c>
      <c r="T3156" s="5" t="s">
        <v>22</v>
      </c>
      <c r="U3156" s="5" t="s">
        <v>23</v>
      </c>
      <c r="V3156" s="5" t="s">
        <v>24</v>
      </c>
      <c r="W3156" s="12">
        <v>97</v>
      </c>
      <c r="X3156" s="7">
        <f t="shared" si="196"/>
        <v>0.25</v>
      </c>
      <c r="Y3156" s="5">
        <f t="shared" si="197"/>
        <v>72.75</v>
      </c>
      <c r="AI3156" t="e">
        <f>VLOOKUP(A3156,NP!$A:$B,2,FALSE)</f>
        <v>#N/A</v>
      </c>
      <c r="AJ3156">
        <f t="shared" si="198"/>
        <v>0</v>
      </c>
      <c r="AK3156">
        <f>VLOOKUP(F3156,Kondition!$B$4:$AG$31,12,FALSE)*100</f>
        <v>25</v>
      </c>
      <c r="AL3156" t="e">
        <f t="shared" si="199"/>
        <v>#REF!</v>
      </c>
      <c r="AM3156">
        <v>16</v>
      </c>
    </row>
    <row r="3157" spans="1:39" x14ac:dyDescent="0.3">
      <c r="A3157" s="5">
        <v>10392913</v>
      </c>
      <c r="B3157" s="6">
        <v>8808563394268</v>
      </c>
      <c r="C3157" s="5" t="s">
        <v>76</v>
      </c>
      <c r="D3157" s="5" t="s">
        <v>3157</v>
      </c>
      <c r="E3157" s="12">
        <v>199</v>
      </c>
      <c r="F3157" s="5" t="s">
        <v>69</v>
      </c>
      <c r="G3157" s="5">
        <v>2355019</v>
      </c>
      <c r="H3157" s="36" t="s">
        <v>76</v>
      </c>
      <c r="I3157" s="5">
        <v>235</v>
      </c>
      <c r="J3157" s="5">
        <v>50</v>
      </c>
      <c r="K3157" s="5">
        <v>19</v>
      </c>
      <c r="L3157" s="5" t="s">
        <v>3021</v>
      </c>
      <c r="M3157" s="5">
        <v>103</v>
      </c>
      <c r="N3157" s="5"/>
      <c r="O3157" s="5" t="s">
        <v>19</v>
      </c>
      <c r="P3157" s="5"/>
      <c r="Q3157" s="5" t="s">
        <v>21</v>
      </c>
      <c r="R3157" s="5" t="s">
        <v>21</v>
      </c>
      <c r="S3157" s="5">
        <v>72</v>
      </c>
      <c r="T3157" s="5" t="s">
        <v>22</v>
      </c>
      <c r="U3157" s="5" t="s">
        <v>23</v>
      </c>
      <c r="V3157" s="5" t="s">
        <v>24</v>
      </c>
      <c r="W3157" s="12">
        <v>199</v>
      </c>
      <c r="X3157" s="7">
        <f t="shared" si="196"/>
        <v>0.34</v>
      </c>
      <c r="Y3157" s="5">
        <f t="shared" si="197"/>
        <v>131.33999999999997</v>
      </c>
      <c r="AI3157" t="e">
        <f>VLOOKUP(A3157,NP!$A:$B,2,FALSE)</f>
        <v>#N/A</v>
      </c>
      <c r="AJ3157">
        <f t="shared" si="198"/>
        <v>0</v>
      </c>
      <c r="AK3157">
        <f>VLOOKUP(F3157,Kondition!$B$4:$AG$31,21,FALSE)*100</f>
        <v>34</v>
      </c>
      <c r="AL3157" t="e">
        <f t="shared" si="199"/>
        <v>#REF!</v>
      </c>
      <c r="AM3157">
        <v>19</v>
      </c>
    </row>
    <row r="3158" spans="1:39" x14ac:dyDescent="0.3">
      <c r="A3158" s="5">
        <v>10392920</v>
      </c>
      <c r="B3158" s="6">
        <v>8808563405582</v>
      </c>
      <c r="C3158" s="5" t="s">
        <v>76</v>
      </c>
      <c r="D3158" s="5" t="s">
        <v>3158</v>
      </c>
      <c r="E3158" s="12">
        <v>145</v>
      </c>
      <c r="F3158" s="5" t="s">
        <v>69</v>
      </c>
      <c r="G3158" s="5">
        <v>2254518</v>
      </c>
      <c r="H3158" s="36" t="s">
        <v>76</v>
      </c>
      <c r="I3158" s="5">
        <v>225</v>
      </c>
      <c r="J3158" s="5">
        <v>45</v>
      </c>
      <c r="K3158" s="5">
        <v>18</v>
      </c>
      <c r="L3158" s="5" t="s">
        <v>3021</v>
      </c>
      <c r="M3158" s="5">
        <v>91</v>
      </c>
      <c r="N3158" s="5"/>
      <c r="O3158" s="5" t="s">
        <v>19</v>
      </c>
      <c r="P3158" s="5"/>
      <c r="Q3158" s="5" t="s">
        <v>26</v>
      </c>
      <c r="R3158" s="5" t="s">
        <v>27</v>
      </c>
      <c r="S3158" s="5">
        <v>70</v>
      </c>
      <c r="T3158" s="5" t="s">
        <v>22</v>
      </c>
      <c r="U3158" s="5" t="s">
        <v>23</v>
      </c>
      <c r="V3158" s="5" t="s">
        <v>24</v>
      </c>
      <c r="W3158" s="12">
        <v>145</v>
      </c>
      <c r="X3158" s="7">
        <f t="shared" si="196"/>
        <v>0.25</v>
      </c>
      <c r="Y3158" s="5">
        <f t="shared" si="197"/>
        <v>108.75</v>
      </c>
      <c r="AI3158" t="e">
        <f>VLOOKUP(A3158,NP!$A:$B,2,FALSE)</f>
        <v>#N/A</v>
      </c>
      <c r="AJ3158">
        <f t="shared" si="198"/>
        <v>0</v>
      </c>
      <c r="AK3158">
        <f>VLOOKUP(F3158,Kondition!$B$4:$AG$31,18,FALSE)*100</f>
        <v>25</v>
      </c>
      <c r="AL3158" t="e">
        <f t="shared" si="199"/>
        <v>#REF!</v>
      </c>
      <c r="AM3158">
        <v>17</v>
      </c>
    </row>
    <row r="3159" spans="1:39" x14ac:dyDescent="0.3">
      <c r="A3159" s="5">
        <v>10392996</v>
      </c>
      <c r="B3159" s="6">
        <v>8808563458502</v>
      </c>
      <c r="C3159" s="5" t="s">
        <v>76</v>
      </c>
      <c r="D3159" s="5" t="s">
        <v>3159</v>
      </c>
      <c r="E3159" s="12">
        <v>104</v>
      </c>
      <c r="F3159" s="5" t="s">
        <v>69</v>
      </c>
      <c r="G3159" s="5">
        <v>2055516</v>
      </c>
      <c r="H3159" s="36" t="s">
        <v>76</v>
      </c>
      <c r="I3159" s="5">
        <v>205</v>
      </c>
      <c r="J3159" s="5">
        <v>55</v>
      </c>
      <c r="K3159" s="5">
        <v>16</v>
      </c>
      <c r="L3159" s="5" t="s">
        <v>3013</v>
      </c>
      <c r="M3159" s="5">
        <v>94</v>
      </c>
      <c r="N3159" s="5"/>
      <c r="O3159" s="5" t="s">
        <v>25</v>
      </c>
      <c r="P3159" s="5"/>
      <c r="Q3159" s="5" t="s">
        <v>26</v>
      </c>
      <c r="R3159" s="5" t="s">
        <v>27</v>
      </c>
      <c r="S3159" s="5">
        <v>72</v>
      </c>
      <c r="T3159" s="5" t="s">
        <v>22</v>
      </c>
      <c r="U3159" s="5" t="s">
        <v>23</v>
      </c>
      <c r="V3159" s="5" t="s">
        <v>24</v>
      </c>
      <c r="W3159" s="12">
        <v>104</v>
      </c>
      <c r="X3159" s="7">
        <f t="shared" si="196"/>
        <v>0.25</v>
      </c>
      <c r="Y3159" s="5">
        <f t="shared" si="197"/>
        <v>78</v>
      </c>
      <c r="AI3159" t="e">
        <f>VLOOKUP(A3159,NP!$A:$B,2,FALSE)</f>
        <v>#N/A</v>
      </c>
      <c r="AJ3159">
        <f t="shared" si="198"/>
        <v>0</v>
      </c>
      <c r="AK3159">
        <f>VLOOKUP(F3159,Kondition!$B$4:$AG$31,12,FALSE)*100</f>
        <v>25</v>
      </c>
      <c r="AL3159" t="e">
        <f t="shared" si="199"/>
        <v>#REF!</v>
      </c>
      <c r="AM3159">
        <v>16</v>
      </c>
    </row>
    <row r="3160" spans="1:39" x14ac:dyDescent="0.3">
      <c r="A3160" s="5">
        <v>10011191</v>
      </c>
      <c r="B3160" s="6">
        <v>4019238293999</v>
      </c>
      <c r="C3160" s="5" t="s">
        <v>2294</v>
      </c>
      <c r="D3160" s="5" t="s">
        <v>4918</v>
      </c>
      <c r="E3160" s="12">
        <v>226.5</v>
      </c>
      <c r="F3160" s="5" t="s">
        <v>18</v>
      </c>
      <c r="G3160" s="5">
        <v>2656018</v>
      </c>
      <c r="H3160" s="36" t="s">
        <v>2294</v>
      </c>
      <c r="I3160" s="5">
        <v>265</v>
      </c>
      <c r="J3160" s="5">
        <v>60</v>
      </c>
      <c r="K3160" s="5">
        <v>18</v>
      </c>
      <c r="L3160" s="5" t="s">
        <v>4916</v>
      </c>
      <c r="M3160" s="5">
        <v>110</v>
      </c>
      <c r="N3160" s="5"/>
      <c r="O3160" s="5" t="s">
        <v>19</v>
      </c>
      <c r="P3160" s="5"/>
      <c r="Q3160" s="5" t="s">
        <v>26</v>
      </c>
      <c r="R3160" s="5" t="s">
        <v>21</v>
      </c>
      <c r="S3160" s="5">
        <v>73</v>
      </c>
      <c r="T3160" s="5" t="s">
        <v>22</v>
      </c>
      <c r="U3160" s="5" t="s">
        <v>23</v>
      </c>
      <c r="V3160" s="5" t="s">
        <v>24</v>
      </c>
      <c r="W3160" s="12">
        <v>226.5</v>
      </c>
      <c r="X3160" s="7" t="str">
        <f t="shared" si="196"/>
        <v>NP</v>
      </c>
      <c r="Y3160" s="5">
        <f t="shared" si="197"/>
        <v>173.5</v>
      </c>
      <c r="AI3160">
        <f>VLOOKUP(A3160,NP!$A:$B,2,FALSE)</f>
        <v>173.5</v>
      </c>
      <c r="AJ3160">
        <f t="shared" si="198"/>
        <v>173.5</v>
      </c>
      <c r="AK3160">
        <f>VLOOKUP(F3160,Kondition!$B$4:$AG$31,18,FALSE)*100</f>
        <v>23</v>
      </c>
      <c r="AL3160" t="e">
        <f t="shared" si="199"/>
        <v>#REF!</v>
      </c>
      <c r="AM3160">
        <v>17</v>
      </c>
    </row>
    <row r="3161" spans="1:39" x14ac:dyDescent="0.3">
      <c r="A3161" s="5">
        <v>10392997</v>
      </c>
      <c r="B3161" s="6">
        <v>8808563458526</v>
      </c>
      <c r="C3161" s="5" t="s">
        <v>76</v>
      </c>
      <c r="D3161" s="5" t="s">
        <v>3160</v>
      </c>
      <c r="E3161" s="12">
        <v>123</v>
      </c>
      <c r="F3161" s="5" t="s">
        <v>69</v>
      </c>
      <c r="G3161" s="5">
        <v>2254517</v>
      </c>
      <c r="H3161" s="36" t="s">
        <v>76</v>
      </c>
      <c r="I3161" s="5">
        <v>225</v>
      </c>
      <c r="J3161" s="5">
        <v>45</v>
      </c>
      <c r="K3161" s="5">
        <v>17</v>
      </c>
      <c r="L3161" s="5" t="s">
        <v>3013</v>
      </c>
      <c r="M3161" s="5">
        <v>94</v>
      </c>
      <c r="N3161" s="5"/>
      <c r="O3161" s="5" t="s">
        <v>19</v>
      </c>
      <c r="P3161" s="5"/>
      <c r="Q3161" s="5" t="s">
        <v>26</v>
      </c>
      <c r="R3161" s="5" t="s">
        <v>27</v>
      </c>
      <c r="S3161" s="5">
        <v>72</v>
      </c>
      <c r="T3161" s="5" t="s">
        <v>22</v>
      </c>
      <c r="U3161" s="5" t="s">
        <v>23</v>
      </c>
      <c r="V3161" s="5" t="s">
        <v>24</v>
      </c>
      <c r="W3161" s="12">
        <v>123</v>
      </c>
      <c r="X3161" s="7">
        <f t="shared" si="196"/>
        <v>0.25</v>
      </c>
      <c r="Y3161" s="5">
        <f t="shared" si="197"/>
        <v>92.25</v>
      </c>
      <c r="AI3161" t="e">
        <f>VLOOKUP(A3161,NP!$A:$B,2,FALSE)</f>
        <v>#N/A</v>
      </c>
      <c r="AJ3161">
        <f t="shared" si="198"/>
        <v>0</v>
      </c>
      <c r="AK3161">
        <f>VLOOKUP(F3161,Kondition!$B$4:$AG$31,15,FALSE)*100</f>
        <v>25</v>
      </c>
      <c r="AL3161" t="e">
        <f t="shared" si="199"/>
        <v>#REF!</v>
      </c>
      <c r="AM3161">
        <v>17</v>
      </c>
    </row>
    <row r="3162" spans="1:39" x14ac:dyDescent="0.3">
      <c r="A3162" s="5">
        <v>10392998</v>
      </c>
      <c r="B3162" s="6">
        <v>8808563458533</v>
      </c>
      <c r="C3162" s="5" t="s">
        <v>76</v>
      </c>
      <c r="D3162" s="5" t="s">
        <v>3161</v>
      </c>
      <c r="E3162" s="12">
        <v>127</v>
      </c>
      <c r="F3162" s="5" t="s">
        <v>69</v>
      </c>
      <c r="G3162" s="5">
        <v>2254517</v>
      </c>
      <c r="H3162" s="36" t="s">
        <v>76</v>
      </c>
      <c r="I3162" s="5">
        <v>225</v>
      </c>
      <c r="J3162" s="5">
        <v>45</v>
      </c>
      <c r="K3162" s="5">
        <v>17</v>
      </c>
      <c r="L3162" s="5" t="s">
        <v>3013</v>
      </c>
      <c r="M3162" s="5">
        <v>94</v>
      </c>
      <c r="N3162" s="5"/>
      <c r="O3162" s="5" t="s">
        <v>25</v>
      </c>
      <c r="P3162" s="5"/>
      <c r="Q3162" s="5" t="s">
        <v>26</v>
      </c>
      <c r="R3162" s="5" t="s">
        <v>27</v>
      </c>
      <c r="S3162" s="5">
        <v>72</v>
      </c>
      <c r="T3162" s="5" t="s">
        <v>22</v>
      </c>
      <c r="U3162" s="5" t="s">
        <v>23</v>
      </c>
      <c r="V3162" s="5" t="s">
        <v>24</v>
      </c>
      <c r="W3162" s="12">
        <v>127</v>
      </c>
      <c r="X3162" s="7">
        <f t="shared" si="196"/>
        <v>0.25</v>
      </c>
      <c r="Y3162" s="5">
        <f t="shared" si="197"/>
        <v>95.25</v>
      </c>
      <c r="AI3162" t="e">
        <f>VLOOKUP(A3162,NP!$A:$B,2,FALSE)</f>
        <v>#N/A</v>
      </c>
      <c r="AJ3162">
        <f t="shared" si="198"/>
        <v>0</v>
      </c>
      <c r="AK3162">
        <f>VLOOKUP(F3162,Kondition!$B$4:$AG$31,15,FALSE)*100</f>
        <v>25</v>
      </c>
      <c r="AL3162" t="e">
        <f t="shared" si="199"/>
        <v>#REF!</v>
      </c>
      <c r="AM3162">
        <v>17</v>
      </c>
    </row>
    <row r="3163" spans="1:39" x14ac:dyDescent="0.3">
      <c r="A3163" s="5">
        <v>10393004</v>
      </c>
      <c r="B3163" s="6">
        <v>8808563429199</v>
      </c>
      <c r="C3163" s="5" t="s">
        <v>76</v>
      </c>
      <c r="D3163" s="5" t="s">
        <v>3165</v>
      </c>
      <c r="E3163" s="12">
        <v>122</v>
      </c>
      <c r="F3163" s="5" t="s">
        <v>69</v>
      </c>
      <c r="G3163" s="5">
        <v>2256015</v>
      </c>
      <c r="H3163" s="36" t="s">
        <v>76</v>
      </c>
      <c r="I3163" s="5">
        <v>225</v>
      </c>
      <c r="J3163" s="5">
        <v>60</v>
      </c>
      <c r="K3163" s="5">
        <v>15</v>
      </c>
      <c r="L3163" s="5" t="s">
        <v>3021</v>
      </c>
      <c r="M3163" s="5">
        <v>96</v>
      </c>
      <c r="N3163" s="5"/>
      <c r="O3163" s="5" t="s">
        <v>19</v>
      </c>
      <c r="P3163" s="5"/>
      <c r="Q3163" s="5" t="s">
        <v>26</v>
      </c>
      <c r="R3163" s="5" t="s">
        <v>21</v>
      </c>
      <c r="S3163" s="5">
        <v>72</v>
      </c>
      <c r="T3163" s="5" t="s">
        <v>22</v>
      </c>
      <c r="U3163" s="5" t="s">
        <v>23</v>
      </c>
      <c r="V3163" s="5" t="s">
        <v>24</v>
      </c>
      <c r="W3163" s="12">
        <v>122</v>
      </c>
      <c r="X3163" s="7">
        <f t="shared" si="196"/>
        <v>0.23</v>
      </c>
      <c r="Y3163" s="5">
        <f t="shared" si="197"/>
        <v>93.94</v>
      </c>
      <c r="AI3163" t="e">
        <f>VLOOKUP(A3163,NP!$A:$B,2,FALSE)</f>
        <v>#N/A</v>
      </c>
      <c r="AJ3163">
        <f t="shared" si="198"/>
        <v>0</v>
      </c>
      <c r="AK3163">
        <f>VLOOKUP(F3163,Kondition!$B$4:$AG$31,9,FALSE)*100</f>
        <v>23</v>
      </c>
      <c r="AL3163" t="e">
        <f t="shared" si="199"/>
        <v>#REF!</v>
      </c>
      <c r="AM3163">
        <v>16</v>
      </c>
    </row>
    <row r="3164" spans="1:39" x14ac:dyDescent="0.3">
      <c r="A3164" s="5">
        <v>11011770</v>
      </c>
      <c r="B3164" s="6">
        <v>4019238798845</v>
      </c>
      <c r="C3164" s="5" t="s">
        <v>76</v>
      </c>
      <c r="D3164" s="5" t="s">
        <v>3361</v>
      </c>
      <c r="E3164" s="12">
        <v>226.5</v>
      </c>
      <c r="F3164" s="5" t="s">
        <v>18</v>
      </c>
      <c r="G3164" s="5">
        <v>2156517</v>
      </c>
      <c r="H3164" s="36" t="s">
        <v>76</v>
      </c>
      <c r="I3164" s="5">
        <v>215</v>
      </c>
      <c r="J3164" s="5">
        <v>65</v>
      </c>
      <c r="K3164" s="5">
        <v>17</v>
      </c>
      <c r="L3164" s="5" t="s">
        <v>3205</v>
      </c>
      <c r="M3164" s="5">
        <v>103</v>
      </c>
      <c r="N3164" s="5"/>
      <c r="O3164" s="5" t="s">
        <v>33</v>
      </c>
      <c r="P3164" s="5"/>
      <c r="Q3164" s="5"/>
      <c r="R3164" s="5"/>
      <c r="S3164" s="5"/>
      <c r="T3164" s="5"/>
      <c r="U3164" s="5"/>
      <c r="V3164" s="5"/>
      <c r="W3164" s="12">
        <v>226.5</v>
      </c>
      <c r="X3164" s="7" t="str">
        <f t="shared" si="196"/>
        <v>NP</v>
      </c>
      <c r="Y3164" s="5">
        <f t="shared" si="197"/>
        <v>173.5</v>
      </c>
      <c r="AI3164">
        <f>VLOOKUP(A3164,NP!$A:$B,2,FALSE)</f>
        <v>173.5</v>
      </c>
      <c r="AJ3164">
        <f t="shared" si="198"/>
        <v>173.5</v>
      </c>
      <c r="AK3164">
        <f>VLOOKUP(F3164,Kondition!$B$4:$AG$31,15,FALSE)*100</f>
        <v>23</v>
      </c>
      <c r="AL3164" t="e">
        <f t="shared" si="199"/>
        <v>#REF!</v>
      </c>
      <c r="AM3164">
        <v>17</v>
      </c>
    </row>
    <row r="3165" spans="1:39" x14ac:dyDescent="0.3">
      <c r="A3165" s="5">
        <v>10393022</v>
      </c>
      <c r="B3165" s="6">
        <v>8808563415444</v>
      </c>
      <c r="C3165" s="5" t="s">
        <v>76</v>
      </c>
      <c r="D3165" s="5" t="s">
        <v>3166</v>
      </c>
      <c r="E3165" s="12">
        <v>146</v>
      </c>
      <c r="F3165" s="5" t="s">
        <v>69</v>
      </c>
      <c r="G3165" s="5">
        <v>2154517</v>
      </c>
      <c r="H3165" s="36" t="s">
        <v>76</v>
      </c>
      <c r="I3165" s="5">
        <v>215</v>
      </c>
      <c r="J3165" s="5">
        <v>45</v>
      </c>
      <c r="K3165" s="5">
        <v>17</v>
      </c>
      <c r="L3165" s="5" t="s">
        <v>3167</v>
      </c>
      <c r="M3165" s="5">
        <v>91</v>
      </c>
      <c r="N3165" s="5"/>
      <c r="O3165" s="5" t="s">
        <v>29</v>
      </c>
      <c r="P3165" s="5"/>
      <c r="Q3165" s="5" t="s">
        <v>26</v>
      </c>
      <c r="R3165" s="5" t="s">
        <v>27</v>
      </c>
      <c r="S3165" s="5">
        <v>71</v>
      </c>
      <c r="T3165" s="5" t="s">
        <v>22</v>
      </c>
      <c r="U3165" s="5" t="s">
        <v>23</v>
      </c>
      <c r="V3165" s="5" t="s">
        <v>24</v>
      </c>
      <c r="W3165" s="12">
        <v>146</v>
      </c>
      <c r="X3165" s="7">
        <f t="shared" si="196"/>
        <v>0.25</v>
      </c>
      <c r="Y3165" s="5">
        <f t="shared" si="197"/>
        <v>109.5</v>
      </c>
      <c r="AI3165" t="e">
        <f>VLOOKUP(A3165,NP!$A:$B,2,FALSE)</f>
        <v>#N/A</v>
      </c>
      <c r="AJ3165">
        <f t="shared" si="198"/>
        <v>0</v>
      </c>
      <c r="AK3165">
        <f>VLOOKUP(F3165,Kondition!$B$4:$AG$31,15,FALSE)*100</f>
        <v>25</v>
      </c>
      <c r="AL3165" t="e">
        <f t="shared" si="199"/>
        <v>#REF!</v>
      </c>
      <c r="AM3165">
        <v>17</v>
      </c>
    </row>
    <row r="3166" spans="1:39" x14ac:dyDescent="0.3">
      <c r="A3166" s="5">
        <v>10393032</v>
      </c>
      <c r="B3166" s="6">
        <v>8808563415420</v>
      </c>
      <c r="C3166" s="5" t="s">
        <v>76</v>
      </c>
      <c r="D3166" s="5" t="s">
        <v>3168</v>
      </c>
      <c r="E3166" s="12">
        <v>73</v>
      </c>
      <c r="F3166" s="5" t="s">
        <v>69</v>
      </c>
      <c r="G3166" s="5">
        <v>1856515</v>
      </c>
      <c r="H3166" s="36" t="s">
        <v>76</v>
      </c>
      <c r="I3166" s="5">
        <v>185</v>
      </c>
      <c r="J3166" s="5">
        <v>65</v>
      </c>
      <c r="K3166" s="5">
        <v>15</v>
      </c>
      <c r="L3166" s="5" t="s">
        <v>3167</v>
      </c>
      <c r="M3166" s="5">
        <v>92</v>
      </c>
      <c r="N3166" s="5"/>
      <c r="O3166" s="5" t="s">
        <v>19</v>
      </c>
      <c r="P3166" s="5"/>
      <c r="Q3166" s="5" t="s">
        <v>26</v>
      </c>
      <c r="R3166" s="5" t="s">
        <v>27</v>
      </c>
      <c r="S3166" s="5">
        <v>70</v>
      </c>
      <c r="T3166" s="5" t="s">
        <v>22</v>
      </c>
      <c r="U3166" s="5" t="s">
        <v>23</v>
      </c>
      <c r="V3166" s="5" t="s">
        <v>24</v>
      </c>
      <c r="W3166" s="12">
        <v>73</v>
      </c>
      <c r="X3166" s="7">
        <f t="shared" si="196"/>
        <v>0.23</v>
      </c>
      <c r="Y3166" s="5">
        <f t="shared" si="197"/>
        <v>56.21</v>
      </c>
      <c r="AI3166" t="e">
        <f>VLOOKUP(A3166,NP!$A:$B,2,FALSE)</f>
        <v>#N/A</v>
      </c>
      <c r="AJ3166">
        <f t="shared" si="198"/>
        <v>0</v>
      </c>
      <c r="AK3166">
        <f>VLOOKUP(F3166,Kondition!$B$4:$AG$31,9,FALSE)*100</f>
        <v>23</v>
      </c>
      <c r="AL3166" t="e">
        <f t="shared" si="199"/>
        <v>#REF!</v>
      </c>
      <c r="AM3166">
        <v>16</v>
      </c>
    </row>
    <row r="3167" spans="1:39" x14ac:dyDescent="0.3">
      <c r="A3167" s="5">
        <v>10393034</v>
      </c>
      <c r="B3167" s="6">
        <v>8808563415437</v>
      </c>
      <c r="C3167" s="5" t="s">
        <v>76</v>
      </c>
      <c r="D3167" s="5" t="s">
        <v>3169</v>
      </c>
      <c r="E3167" s="12">
        <v>113</v>
      </c>
      <c r="F3167" s="5" t="s">
        <v>69</v>
      </c>
      <c r="G3167" s="5">
        <v>1955516</v>
      </c>
      <c r="H3167" s="36" t="s">
        <v>76</v>
      </c>
      <c r="I3167" s="5">
        <v>195</v>
      </c>
      <c r="J3167" s="5">
        <v>55</v>
      </c>
      <c r="K3167" s="5">
        <v>16</v>
      </c>
      <c r="L3167" s="5" t="s">
        <v>3167</v>
      </c>
      <c r="M3167" s="5">
        <v>91</v>
      </c>
      <c r="N3167" s="5"/>
      <c r="O3167" s="5" t="s">
        <v>25</v>
      </c>
      <c r="P3167" s="5"/>
      <c r="Q3167" s="5" t="s">
        <v>26</v>
      </c>
      <c r="R3167" s="5" t="s">
        <v>27</v>
      </c>
      <c r="S3167" s="5">
        <v>70</v>
      </c>
      <c r="T3167" s="5" t="s">
        <v>22</v>
      </c>
      <c r="U3167" s="5" t="s">
        <v>23</v>
      </c>
      <c r="V3167" s="5" t="s">
        <v>24</v>
      </c>
      <c r="W3167" s="12">
        <v>113</v>
      </c>
      <c r="X3167" s="7">
        <f t="shared" si="196"/>
        <v>0.25</v>
      </c>
      <c r="Y3167" s="5">
        <f t="shared" si="197"/>
        <v>84.75</v>
      </c>
      <c r="AI3167" t="e">
        <f>VLOOKUP(A3167,NP!$A:$B,2,FALSE)</f>
        <v>#N/A</v>
      </c>
      <c r="AJ3167">
        <f t="shared" si="198"/>
        <v>0</v>
      </c>
      <c r="AK3167">
        <f>VLOOKUP(F3167,Kondition!$B$4:$AG$31,12,FALSE)*100</f>
        <v>25</v>
      </c>
      <c r="AL3167" t="e">
        <f t="shared" si="199"/>
        <v>#REF!</v>
      </c>
      <c r="AM3167">
        <v>16</v>
      </c>
    </row>
    <row r="3168" spans="1:39" x14ac:dyDescent="0.3">
      <c r="A3168" s="5">
        <v>10393266</v>
      </c>
      <c r="B3168" s="6">
        <v>8808563433103</v>
      </c>
      <c r="C3168" s="5" t="s">
        <v>76</v>
      </c>
      <c r="D3168" s="5" t="s">
        <v>3108</v>
      </c>
      <c r="E3168" s="12">
        <v>96</v>
      </c>
      <c r="F3168" s="5" t="s">
        <v>69</v>
      </c>
      <c r="G3168" s="5">
        <v>1956016</v>
      </c>
      <c r="H3168" s="36" t="s">
        <v>76</v>
      </c>
      <c r="I3168" s="5">
        <v>195</v>
      </c>
      <c r="J3168" s="5">
        <v>60</v>
      </c>
      <c r="K3168" s="5">
        <v>16</v>
      </c>
      <c r="L3168" s="5" t="s">
        <v>3013</v>
      </c>
      <c r="M3168" s="5">
        <v>89</v>
      </c>
      <c r="N3168" s="5"/>
      <c r="O3168" s="5" t="s">
        <v>19</v>
      </c>
      <c r="P3168" s="5"/>
      <c r="Q3168" s="5" t="s">
        <v>21</v>
      </c>
      <c r="R3168" s="5" t="s">
        <v>21</v>
      </c>
      <c r="S3168" s="5">
        <v>71</v>
      </c>
      <c r="T3168" s="5" t="s">
        <v>22</v>
      </c>
      <c r="U3168" s="5" t="s">
        <v>23</v>
      </c>
      <c r="V3168" s="5" t="s">
        <v>24</v>
      </c>
      <c r="W3168" s="12">
        <v>96</v>
      </c>
      <c r="X3168" s="7">
        <f t="shared" si="196"/>
        <v>0.25</v>
      </c>
      <c r="Y3168" s="5">
        <f t="shared" si="197"/>
        <v>72</v>
      </c>
      <c r="AI3168" t="e">
        <f>VLOOKUP(A3168,NP!$A:$B,2,FALSE)</f>
        <v>#N/A</v>
      </c>
      <c r="AJ3168">
        <f t="shared" si="198"/>
        <v>0</v>
      </c>
      <c r="AK3168">
        <f>VLOOKUP(F3168,Kondition!$B$4:$AG$31,12,FALSE)*100</f>
        <v>25</v>
      </c>
      <c r="AL3168" t="e">
        <f t="shared" si="199"/>
        <v>#REF!</v>
      </c>
      <c r="AM3168">
        <v>16</v>
      </c>
    </row>
    <row r="3169" spans="1:39" x14ac:dyDescent="0.3">
      <c r="A3169" s="5">
        <v>10393546</v>
      </c>
      <c r="B3169" s="6">
        <v>8808563447216</v>
      </c>
      <c r="C3169" s="5" t="s">
        <v>76</v>
      </c>
      <c r="D3169" s="5" t="s">
        <v>3170</v>
      </c>
      <c r="E3169" s="12">
        <v>149</v>
      </c>
      <c r="F3169" s="5" t="s">
        <v>69</v>
      </c>
      <c r="G3169" s="5">
        <v>2055517</v>
      </c>
      <c r="H3169" s="36" t="s">
        <v>76</v>
      </c>
      <c r="I3169" s="5">
        <v>205</v>
      </c>
      <c r="J3169" s="5">
        <v>55</v>
      </c>
      <c r="K3169" s="5">
        <v>17</v>
      </c>
      <c r="L3169" s="5" t="s">
        <v>3021</v>
      </c>
      <c r="M3169" s="5">
        <v>95</v>
      </c>
      <c r="N3169" s="5"/>
      <c r="O3169" s="5" t="s">
        <v>25</v>
      </c>
      <c r="P3169" s="5"/>
      <c r="Q3169" s="5" t="s">
        <v>26</v>
      </c>
      <c r="R3169" s="5" t="s">
        <v>21</v>
      </c>
      <c r="S3169" s="5">
        <v>72</v>
      </c>
      <c r="T3169" s="5" t="s">
        <v>22</v>
      </c>
      <c r="U3169" s="5" t="s">
        <v>23</v>
      </c>
      <c r="V3169" s="5" t="s">
        <v>24</v>
      </c>
      <c r="W3169" s="12">
        <v>149</v>
      </c>
      <c r="X3169" s="7" t="str">
        <f t="shared" si="196"/>
        <v>NP</v>
      </c>
      <c r="Y3169" s="5">
        <f t="shared" si="197"/>
        <v>111</v>
      </c>
      <c r="AI3169">
        <f>VLOOKUP(A3169,NP!$A:$B,2,FALSE)</f>
        <v>111</v>
      </c>
      <c r="AJ3169">
        <f t="shared" si="198"/>
        <v>111</v>
      </c>
      <c r="AK3169">
        <f>VLOOKUP(F3169,Kondition!$B$4:$AG$31,15,FALSE)*100</f>
        <v>25</v>
      </c>
      <c r="AL3169" t="e">
        <f t="shared" si="199"/>
        <v>#REF!</v>
      </c>
      <c r="AM3169">
        <v>17</v>
      </c>
    </row>
    <row r="3170" spans="1:39" x14ac:dyDescent="0.3">
      <c r="A3170" s="5">
        <v>10393547</v>
      </c>
      <c r="B3170" s="6">
        <v>8808563458458</v>
      </c>
      <c r="C3170" s="5" t="s">
        <v>76</v>
      </c>
      <c r="D3170" s="5" t="s">
        <v>3171</v>
      </c>
      <c r="E3170" s="12">
        <v>169</v>
      </c>
      <c r="F3170" s="5" t="s">
        <v>69</v>
      </c>
      <c r="G3170" s="5">
        <v>2254518</v>
      </c>
      <c r="H3170" s="36" t="s">
        <v>76</v>
      </c>
      <c r="I3170" s="5">
        <v>225</v>
      </c>
      <c r="J3170" s="5">
        <v>45</v>
      </c>
      <c r="K3170" s="5">
        <v>18</v>
      </c>
      <c r="L3170" s="5" t="s">
        <v>3163</v>
      </c>
      <c r="M3170" s="5">
        <v>95</v>
      </c>
      <c r="N3170" s="5"/>
      <c r="O3170" s="5" t="s">
        <v>19</v>
      </c>
      <c r="P3170" s="5"/>
      <c r="Q3170" s="5" t="s">
        <v>21</v>
      </c>
      <c r="R3170" s="5" t="s">
        <v>27</v>
      </c>
      <c r="S3170" s="5">
        <v>72</v>
      </c>
      <c r="T3170" s="5" t="s">
        <v>22</v>
      </c>
      <c r="U3170" s="5" t="s">
        <v>23</v>
      </c>
      <c r="V3170" s="5" t="s">
        <v>24</v>
      </c>
      <c r="W3170" s="12">
        <v>169</v>
      </c>
      <c r="X3170" s="7" t="str">
        <f t="shared" si="196"/>
        <v>NP</v>
      </c>
      <c r="Y3170" s="5">
        <f t="shared" si="197"/>
        <v>121.5</v>
      </c>
      <c r="AI3170">
        <f>VLOOKUP(A3170,NP!$A:$B,2,FALSE)</f>
        <v>121.5</v>
      </c>
      <c r="AJ3170">
        <f t="shared" si="198"/>
        <v>121.5</v>
      </c>
      <c r="AK3170">
        <f>VLOOKUP(F3170,Kondition!$B$4:$AG$31,18,FALSE)*100</f>
        <v>25</v>
      </c>
      <c r="AL3170" t="e">
        <f t="shared" si="199"/>
        <v>#REF!</v>
      </c>
      <c r="AM3170">
        <v>17</v>
      </c>
    </row>
    <row r="3171" spans="1:39" x14ac:dyDescent="0.3">
      <c r="A3171" s="5">
        <v>10393548</v>
      </c>
      <c r="B3171" s="6">
        <v>8808563431161</v>
      </c>
      <c r="C3171" s="5" t="s">
        <v>76</v>
      </c>
      <c r="D3171" s="5" t="s">
        <v>3172</v>
      </c>
      <c r="E3171" s="12">
        <v>320</v>
      </c>
      <c r="F3171" s="5" t="s">
        <v>69</v>
      </c>
      <c r="G3171" s="5">
        <v>2853022</v>
      </c>
      <c r="H3171" s="36" t="s">
        <v>76</v>
      </c>
      <c r="I3171" s="5">
        <v>285</v>
      </c>
      <c r="J3171" s="5">
        <v>30</v>
      </c>
      <c r="K3171" s="5">
        <v>22</v>
      </c>
      <c r="L3171" s="5" t="s">
        <v>3021</v>
      </c>
      <c r="M3171" s="5">
        <v>101</v>
      </c>
      <c r="N3171" s="5"/>
      <c r="O3171" s="5" t="s">
        <v>29</v>
      </c>
      <c r="P3171" s="5"/>
      <c r="Q3171" s="5" t="s">
        <v>26</v>
      </c>
      <c r="R3171" s="5" t="s">
        <v>21</v>
      </c>
      <c r="S3171" s="5">
        <v>74</v>
      </c>
      <c r="T3171" s="5" t="s">
        <v>22</v>
      </c>
      <c r="U3171" s="5" t="s">
        <v>23</v>
      </c>
      <c r="V3171" s="5" t="s">
        <v>24</v>
      </c>
      <c r="W3171" s="12">
        <v>320</v>
      </c>
      <c r="X3171" s="7" t="str">
        <f t="shared" si="196"/>
        <v>NP</v>
      </c>
      <c r="Y3171" s="5">
        <f t="shared" si="197"/>
        <v>197</v>
      </c>
      <c r="AI3171">
        <f>VLOOKUP(A3171,NP!$A:$B,2,FALSE)</f>
        <v>197</v>
      </c>
      <c r="AJ3171">
        <f t="shared" si="198"/>
        <v>197</v>
      </c>
      <c r="AK3171">
        <f>VLOOKUP(F3171,Kondition!$B$4:$AG$31,30,FALSE)*100</f>
        <v>34</v>
      </c>
      <c r="AL3171" t="e">
        <f t="shared" si="199"/>
        <v>#REF!</v>
      </c>
      <c r="AM3171">
        <v>19</v>
      </c>
    </row>
    <row r="3172" spans="1:39" x14ac:dyDescent="0.3">
      <c r="A3172" s="5">
        <v>10393695</v>
      </c>
      <c r="B3172" s="6">
        <v>8808563479019</v>
      </c>
      <c r="C3172" s="5" t="s">
        <v>76</v>
      </c>
      <c r="D3172" s="5" t="s">
        <v>3173</v>
      </c>
      <c r="E3172" s="12">
        <v>213</v>
      </c>
      <c r="F3172" s="5" t="s">
        <v>69</v>
      </c>
      <c r="G3172" s="5">
        <v>2455018</v>
      </c>
      <c r="H3172" s="36" t="s">
        <v>76</v>
      </c>
      <c r="I3172" s="5">
        <v>245</v>
      </c>
      <c r="J3172" s="5">
        <v>50</v>
      </c>
      <c r="K3172" s="5">
        <v>18</v>
      </c>
      <c r="L3172" s="5" t="s">
        <v>3174</v>
      </c>
      <c r="M3172" s="5">
        <v>104</v>
      </c>
      <c r="N3172" s="5"/>
      <c r="O3172" s="5" t="s">
        <v>25</v>
      </c>
      <c r="P3172" s="5"/>
      <c r="Q3172" s="5" t="s">
        <v>21</v>
      </c>
      <c r="R3172" s="5" t="s">
        <v>27</v>
      </c>
      <c r="S3172" s="5">
        <v>72</v>
      </c>
      <c r="T3172" s="5" t="s">
        <v>22</v>
      </c>
      <c r="U3172" s="5" t="s">
        <v>23</v>
      </c>
      <c r="V3172" s="5" t="s">
        <v>24</v>
      </c>
      <c r="W3172" s="12">
        <v>213</v>
      </c>
      <c r="X3172" s="7" t="str">
        <f t="shared" si="196"/>
        <v>NP</v>
      </c>
      <c r="Y3172" s="5">
        <f t="shared" si="197"/>
        <v>143.5</v>
      </c>
      <c r="AI3172">
        <f>VLOOKUP(A3172,NP!$A:$B,2,FALSE)</f>
        <v>143.5</v>
      </c>
      <c r="AJ3172">
        <f t="shared" si="198"/>
        <v>143.5</v>
      </c>
      <c r="AK3172">
        <f>VLOOKUP(F3172,Kondition!$B$4:$AG$31,18,FALSE)*100</f>
        <v>25</v>
      </c>
      <c r="AL3172" t="e">
        <f t="shared" si="199"/>
        <v>#REF!</v>
      </c>
      <c r="AM3172">
        <v>17</v>
      </c>
    </row>
    <row r="3173" spans="1:39" x14ac:dyDescent="0.3">
      <c r="A3173" s="5">
        <v>10393696</v>
      </c>
      <c r="B3173" s="6">
        <v>8808563479965</v>
      </c>
      <c r="C3173" s="5" t="s">
        <v>76</v>
      </c>
      <c r="D3173" s="5" t="s">
        <v>3175</v>
      </c>
      <c r="E3173" s="12">
        <v>252</v>
      </c>
      <c r="F3173" s="5" t="s">
        <v>69</v>
      </c>
      <c r="G3173" s="5">
        <v>2455019</v>
      </c>
      <c r="H3173" s="36" t="s">
        <v>76</v>
      </c>
      <c r="I3173" s="5">
        <v>245</v>
      </c>
      <c r="J3173" s="5">
        <v>50</v>
      </c>
      <c r="K3173" s="5">
        <v>19</v>
      </c>
      <c r="L3173" s="5" t="s">
        <v>3176</v>
      </c>
      <c r="M3173" s="5">
        <v>105</v>
      </c>
      <c r="N3173" s="5"/>
      <c r="O3173" s="5" t="s">
        <v>25</v>
      </c>
      <c r="P3173" s="5"/>
      <c r="Q3173" s="5" t="s">
        <v>21</v>
      </c>
      <c r="R3173" s="5" t="s">
        <v>27</v>
      </c>
      <c r="S3173" s="5">
        <v>72</v>
      </c>
      <c r="T3173" s="5" t="s">
        <v>22</v>
      </c>
      <c r="U3173" s="5" t="s">
        <v>23</v>
      </c>
      <c r="V3173" s="5" t="s">
        <v>24</v>
      </c>
      <c r="W3173" s="12">
        <v>252</v>
      </c>
      <c r="X3173" s="7" t="str">
        <f t="shared" si="196"/>
        <v>NP</v>
      </c>
      <c r="Y3173" s="5">
        <f t="shared" si="197"/>
        <v>163</v>
      </c>
      <c r="AI3173">
        <f>VLOOKUP(A3173,NP!$A:$B,2,FALSE)</f>
        <v>163</v>
      </c>
      <c r="AJ3173">
        <f t="shared" si="198"/>
        <v>163</v>
      </c>
      <c r="AK3173">
        <f>VLOOKUP(F3173,Kondition!$B$4:$AG$31,21,FALSE)*100</f>
        <v>34</v>
      </c>
      <c r="AL3173" t="e">
        <f t="shared" si="199"/>
        <v>#REF!</v>
      </c>
      <c r="AM3173">
        <v>19</v>
      </c>
    </row>
    <row r="3174" spans="1:39" x14ac:dyDescent="0.3">
      <c r="A3174" s="5">
        <v>10393701</v>
      </c>
      <c r="B3174" s="6">
        <v>8808563479255</v>
      </c>
      <c r="C3174" s="5" t="s">
        <v>76</v>
      </c>
      <c r="D3174" s="5" t="s">
        <v>3177</v>
      </c>
      <c r="E3174" s="12">
        <v>325</v>
      </c>
      <c r="F3174" s="5" t="s">
        <v>69</v>
      </c>
      <c r="G3174" s="5">
        <v>2753020</v>
      </c>
      <c r="H3174" s="36" t="s">
        <v>76</v>
      </c>
      <c r="I3174" s="5">
        <v>275</v>
      </c>
      <c r="J3174" s="5">
        <v>30</v>
      </c>
      <c r="K3174" s="5">
        <v>20</v>
      </c>
      <c r="L3174" s="5" t="s">
        <v>3174</v>
      </c>
      <c r="M3174" s="5">
        <v>97</v>
      </c>
      <c r="N3174" s="5"/>
      <c r="O3174" s="5" t="s">
        <v>25</v>
      </c>
      <c r="P3174" s="5"/>
      <c r="Q3174" s="5" t="s">
        <v>26</v>
      </c>
      <c r="R3174" s="5" t="s">
        <v>27</v>
      </c>
      <c r="S3174" s="5">
        <v>72</v>
      </c>
      <c r="T3174" s="5" t="s">
        <v>22</v>
      </c>
      <c r="U3174" s="5" t="s">
        <v>23</v>
      </c>
      <c r="V3174" s="5" t="s">
        <v>24</v>
      </c>
      <c r="W3174" s="12">
        <v>325</v>
      </c>
      <c r="X3174" s="7" t="str">
        <f t="shared" ref="X3174:X3237" si="200">IF(AJ3174&gt;0,"NP",AK3174/100)</f>
        <v>NP</v>
      </c>
      <c r="Y3174" s="5">
        <f t="shared" ref="Y3174:Y3237" si="201">IF(AJ3174&gt;0,AI3174,E3174*(100%-X3174))</f>
        <v>199.5</v>
      </c>
      <c r="AI3174">
        <f>VLOOKUP(A3174,NP!$A:$B,2,FALSE)</f>
        <v>199.5</v>
      </c>
      <c r="AJ3174">
        <f t="shared" ref="AJ3174:AJ3237" si="202">_xlfn.IFNA(AI3174,0)</f>
        <v>199.5</v>
      </c>
      <c r="AK3174">
        <f>VLOOKUP(F3174,Kondition!$B$4:$AG$309,24,FALSE)*100</f>
        <v>34</v>
      </c>
      <c r="AL3174" t="e">
        <f t="shared" ref="AL3174:AL3237" si="203">$AI$1&amp;F3174&amp;K3174</f>
        <v>#REF!</v>
      </c>
      <c r="AM3174">
        <v>19</v>
      </c>
    </row>
    <row r="3175" spans="1:39" x14ac:dyDescent="0.3">
      <c r="A3175" s="5">
        <v>10393704</v>
      </c>
      <c r="B3175" s="6">
        <v>8808563478968</v>
      </c>
      <c r="C3175" s="5" t="s">
        <v>76</v>
      </c>
      <c r="D3175" s="5" t="s">
        <v>3178</v>
      </c>
      <c r="E3175" s="12">
        <v>254</v>
      </c>
      <c r="F3175" s="5" t="s">
        <v>69</v>
      </c>
      <c r="G3175" s="5">
        <v>2453519</v>
      </c>
      <c r="H3175" s="36" t="s">
        <v>76</v>
      </c>
      <c r="I3175" s="5">
        <v>245</v>
      </c>
      <c r="J3175" s="5">
        <v>35</v>
      </c>
      <c r="K3175" s="5">
        <v>19</v>
      </c>
      <c r="L3175" s="5" t="s">
        <v>3174</v>
      </c>
      <c r="M3175" s="5">
        <v>93</v>
      </c>
      <c r="N3175" s="5"/>
      <c r="O3175" s="5" t="s">
        <v>29</v>
      </c>
      <c r="P3175" s="5"/>
      <c r="Q3175" s="5" t="s">
        <v>26</v>
      </c>
      <c r="R3175" s="5" t="s">
        <v>27</v>
      </c>
      <c r="S3175" s="5">
        <v>72</v>
      </c>
      <c r="T3175" s="5" t="s">
        <v>22</v>
      </c>
      <c r="U3175" s="5" t="s">
        <v>23</v>
      </c>
      <c r="V3175" s="5" t="s">
        <v>24</v>
      </c>
      <c r="W3175" s="12">
        <v>254</v>
      </c>
      <c r="X3175" s="7" t="str">
        <f t="shared" si="200"/>
        <v>NP</v>
      </c>
      <c r="Y3175" s="5">
        <f t="shared" si="201"/>
        <v>164</v>
      </c>
      <c r="AI3175">
        <f>VLOOKUP(A3175,NP!$A:$B,2,FALSE)</f>
        <v>164</v>
      </c>
      <c r="AJ3175">
        <f t="shared" si="202"/>
        <v>164</v>
      </c>
      <c r="AK3175">
        <f>VLOOKUP(F3175,Kondition!$B$4:$AG$31,21,FALSE)*100</f>
        <v>34</v>
      </c>
      <c r="AL3175" t="e">
        <f t="shared" si="203"/>
        <v>#REF!</v>
      </c>
      <c r="AM3175">
        <v>19</v>
      </c>
    </row>
    <row r="3176" spans="1:39" x14ac:dyDescent="0.3">
      <c r="A3176" s="5">
        <v>10230496</v>
      </c>
      <c r="B3176" s="6">
        <v>4024067581308</v>
      </c>
      <c r="C3176" s="5" t="s">
        <v>4286</v>
      </c>
      <c r="D3176" s="5" t="s">
        <v>4598</v>
      </c>
      <c r="E3176" s="12">
        <v>178</v>
      </c>
      <c r="F3176" s="5" t="s">
        <v>63</v>
      </c>
      <c r="G3176" s="5">
        <v>2257516</v>
      </c>
      <c r="H3176" s="36" t="s">
        <v>4286</v>
      </c>
      <c r="I3176" s="5">
        <v>225</v>
      </c>
      <c r="J3176" s="5">
        <v>75</v>
      </c>
      <c r="K3176" s="5">
        <v>16</v>
      </c>
      <c r="L3176" s="5" t="s">
        <v>2296</v>
      </c>
      <c r="M3176" s="5">
        <v>121</v>
      </c>
      <c r="N3176" s="5">
        <v>120</v>
      </c>
      <c r="O3176" s="5" t="s">
        <v>50</v>
      </c>
      <c r="P3176" s="5"/>
      <c r="Q3176" s="5" t="s">
        <v>26</v>
      </c>
      <c r="R3176" s="5" t="s">
        <v>21</v>
      </c>
      <c r="S3176" s="5">
        <v>73</v>
      </c>
      <c r="T3176" s="5" t="s">
        <v>22</v>
      </c>
      <c r="U3176" s="5" t="s">
        <v>23</v>
      </c>
      <c r="V3176" s="5" t="s">
        <v>4279</v>
      </c>
      <c r="W3176" s="12">
        <v>178</v>
      </c>
      <c r="X3176" s="7" t="str">
        <f t="shared" si="200"/>
        <v>NP</v>
      </c>
      <c r="Y3176" s="5">
        <f t="shared" si="201"/>
        <v>136.5</v>
      </c>
      <c r="AI3176">
        <f>VLOOKUP(A3176,NP!$A:$B,2,FALSE)</f>
        <v>136.5</v>
      </c>
      <c r="AJ3176">
        <f t="shared" si="202"/>
        <v>136.5</v>
      </c>
      <c r="AK3176">
        <f>VLOOKUP(F3176,Kondition!$B$4:$AG$31,12,FALSE)*100</f>
        <v>21</v>
      </c>
      <c r="AL3176" t="e">
        <f t="shared" si="203"/>
        <v>#REF!</v>
      </c>
      <c r="AM3176">
        <v>16</v>
      </c>
    </row>
    <row r="3177" spans="1:39" x14ac:dyDescent="0.3">
      <c r="A3177" s="5">
        <v>10019151</v>
      </c>
      <c r="B3177" s="6">
        <v>4019238618495</v>
      </c>
      <c r="C3177" s="5" t="s">
        <v>2294</v>
      </c>
      <c r="D3177" s="5" t="s">
        <v>4949</v>
      </c>
      <c r="E3177" s="12">
        <v>304.5</v>
      </c>
      <c r="F3177" s="5" t="s">
        <v>18</v>
      </c>
      <c r="G3177" s="5">
        <v>2555020</v>
      </c>
      <c r="H3177" s="36" t="s">
        <v>2294</v>
      </c>
      <c r="I3177" s="5">
        <v>255</v>
      </c>
      <c r="J3177" s="5">
        <v>50</v>
      </c>
      <c r="K3177" s="5">
        <v>20</v>
      </c>
      <c r="L3177" s="5" t="s">
        <v>122</v>
      </c>
      <c r="M3177" s="5">
        <v>109</v>
      </c>
      <c r="N3177" s="5"/>
      <c r="O3177" s="5" t="s">
        <v>19</v>
      </c>
      <c r="P3177" s="5"/>
      <c r="Q3177" s="5" t="s">
        <v>21</v>
      </c>
      <c r="R3177" s="5" t="s">
        <v>21</v>
      </c>
      <c r="S3177" s="5">
        <v>73</v>
      </c>
      <c r="T3177" s="5" t="s">
        <v>22</v>
      </c>
      <c r="U3177" s="5" t="s">
        <v>23</v>
      </c>
      <c r="V3177" s="5" t="s">
        <v>24</v>
      </c>
      <c r="W3177" s="12">
        <v>304.5</v>
      </c>
      <c r="X3177" s="7">
        <f t="shared" si="200"/>
        <v>0.28000000000000003</v>
      </c>
      <c r="Y3177" s="5">
        <f t="shared" si="201"/>
        <v>219.23999999999998</v>
      </c>
      <c r="AI3177" t="e">
        <f>VLOOKUP(A3177,NP!$A:$B,2,FALSE)</f>
        <v>#N/A</v>
      </c>
      <c r="AJ3177">
        <f t="shared" si="202"/>
        <v>0</v>
      </c>
      <c r="AK3177">
        <f>VLOOKUP(F3177,Kondition!$B$4:$AG$309,24,FALSE)*100</f>
        <v>28.000000000000004</v>
      </c>
      <c r="AL3177" t="e">
        <f t="shared" si="203"/>
        <v>#REF!</v>
      </c>
      <c r="AM3177">
        <v>19</v>
      </c>
    </row>
    <row r="3178" spans="1:39" x14ac:dyDescent="0.3">
      <c r="A3178" s="5">
        <v>10393705</v>
      </c>
      <c r="B3178" s="6">
        <v>8808563478890</v>
      </c>
      <c r="C3178" s="5" t="s">
        <v>76</v>
      </c>
      <c r="D3178" s="5" t="s">
        <v>3179</v>
      </c>
      <c r="E3178" s="12">
        <v>224</v>
      </c>
      <c r="F3178" s="5" t="s">
        <v>69</v>
      </c>
      <c r="G3178" s="5">
        <v>2353519</v>
      </c>
      <c r="H3178" s="36" t="s">
        <v>76</v>
      </c>
      <c r="I3178" s="5">
        <v>235</v>
      </c>
      <c r="J3178" s="5">
        <v>35</v>
      </c>
      <c r="K3178" s="5">
        <v>19</v>
      </c>
      <c r="L3178" s="5" t="s">
        <v>3174</v>
      </c>
      <c r="M3178" s="5">
        <v>91</v>
      </c>
      <c r="N3178" s="5"/>
      <c r="O3178" s="5" t="s">
        <v>29</v>
      </c>
      <c r="P3178" s="5"/>
      <c r="Q3178" s="5" t="s">
        <v>26</v>
      </c>
      <c r="R3178" s="5" t="s">
        <v>27</v>
      </c>
      <c r="S3178" s="5">
        <v>72</v>
      </c>
      <c r="T3178" s="5" t="s">
        <v>22</v>
      </c>
      <c r="U3178" s="5" t="s">
        <v>23</v>
      </c>
      <c r="V3178" s="5" t="s">
        <v>24</v>
      </c>
      <c r="W3178" s="12">
        <v>224</v>
      </c>
      <c r="X3178" s="7">
        <f t="shared" si="200"/>
        <v>0.34</v>
      </c>
      <c r="Y3178" s="5">
        <f t="shared" si="201"/>
        <v>147.83999999999997</v>
      </c>
      <c r="AI3178" t="e">
        <f>VLOOKUP(A3178,NP!$A:$B,2,FALSE)</f>
        <v>#N/A</v>
      </c>
      <c r="AJ3178">
        <f t="shared" si="202"/>
        <v>0</v>
      </c>
      <c r="AK3178">
        <f>VLOOKUP(F3178,Kondition!$B$4:$AG$31,21,FALSE)*100</f>
        <v>34</v>
      </c>
      <c r="AL3178" t="e">
        <f t="shared" si="203"/>
        <v>#REF!</v>
      </c>
      <c r="AM3178">
        <v>19</v>
      </c>
    </row>
    <row r="3179" spans="1:39" x14ac:dyDescent="0.3">
      <c r="A3179" s="5">
        <v>10393707</v>
      </c>
      <c r="B3179" s="6">
        <v>8808563478876</v>
      </c>
      <c r="C3179" s="5" t="s">
        <v>76</v>
      </c>
      <c r="D3179" s="5" t="s">
        <v>3180</v>
      </c>
      <c r="E3179" s="12">
        <v>237</v>
      </c>
      <c r="F3179" s="5" t="s">
        <v>69</v>
      </c>
      <c r="G3179" s="5">
        <v>2454019</v>
      </c>
      <c r="H3179" s="36" t="s">
        <v>76</v>
      </c>
      <c r="I3179" s="5">
        <v>245</v>
      </c>
      <c r="J3179" s="5">
        <v>40</v>
      </c>
      <c r="K3179" s="5">
        <v>19</v>
      </c>
      <c r="L3179" s="5" t="s">
        <v>3174</v>
      </c>
      <c r="M3179" s="5">
        <v>98</v>
      </c>
      <c r="N3179" s="5"/>
      <c r="O3179" s="5" t="s">
        <v>25</v>
      </c>
      <c r="P3179" s="5"/>
      <c r="Q3179" s="5" t="s">
        <v>26</v>
      </c>
      <c r="R3179" s="5" t="s">
        <v>27</v>
      </c>
      <c r="S3179" s="5">
        <v>72</v>
      </c>
      <c r="T3179" s="5" t="s">
        <v>22</v>
      </c>
      <c r="U3179" s="5" t="s">
        <v>23</v>
      </c>
      <c r="V3179" s="5" t="s">
        <v>24</v>
      </c>
      <c r="W3179" s="12">
        <v>237</v>
      </c>
      <c r="X3179" s="7" t="str">
        <f t="shared" si="200"/>
        <v>NP</v>
      </c>
      <c r="Y3179" s="5">
        <f t="shared" si="201"/>
        <v>155.5</v>
      </c>
      <c r="AI3179">
        <f>VLOOKUP(A3179,NP!$A:$B,2,FALSE)</f>
        <v>155.5</v>
      </c>
      <c r="AJ3179">
        <f t="shared" si="202"/>
        <v>155.5</v>
      </c>
      <c r="AK3179">
        <f>VLOOKUP(F3179,Kondition!$B$4:$AG$31,21,FALSE)*100</f>
        <v>34</v>
      </c>
      <c r="AL3179" t="e">
        <f t="shared" si="203"/>
        <v>#REF!</v>
      </c>
      <c r="AM3179">
        <v>19</v>
      </c>
    </row>
    <row r="3180" spans="1:39" x14ac:dyDescent="0.3">
      <c r="A3180" s="5">
        <v>10393709</v>
      </c>
      <c r="B3180" s="6">
        <v>8808563479101</v>
      </c>
      <c r="C3180" s="5" t="s">
        <v>76</v>
      </c>
      <c r="D3180" s="5" t="s">
        <v>3181</v>
      </c>
      <c r="E3180" s="12">
        <v>198</v>
      </c>
      <c r="F3180" s="5" t="s">
        <v>69</v>
      </c>
      <c r="G3180" s="5">
        <v>2554018</v>
      </c>
      <c r="H3180" s="36" t="s">
        <v>76</v>
      </c>
      <c r="I3180" s="5">
        <v>255</v>
      </c>
      <c r="J3180" s="5">
        <v>40</v>
      </c>
      <c r="K3180" s="5">
        <v>18</v>
      </c>
      <c r="L3180" s="5" t="s">
        <v>3174</v>
      </c>
      <c r="M3180" s="5">
        <v>99</v>
      </c>
      <c r="N3180" s="5"/>
      <c r="O3180" s="5" t="s">
        <v>25</v>
      </c>
      <c r="P3180" s="5"/>
      <c r="Q3180" s="5" t="s">
        <v>26</v>
      </c>
      <c r="R3180" s="5" t="s">
        <v>27</v>
      </c>
      <c r="S3180" s="5">
        <v>73</v>
      </c>
      <c r="T3180" s="5" t="s">
        <v>22</v>
      </c>
      <c r="U3180" s="5" t="s">
        <v>23</v>
      </c>
      <c r="V3180" s="5" t="s">
        <v>24</v>
      </c>
      <c r="W3180" s="12">
        <v>198</v>
      </c>
      <c r="X3180" s="7" t="str">
        <f t="shared" si="200"/>
        <v>NP</v>
      </c>
      <c r="Y3180" s="5">
        <f t="shared" si="201"/>
        <v>136</v>
      </c>
      <c r="AI3180">
        <f>VLOOKUP(A3180,NP!$A:$B,2,FALSE)</f>
        <v>136</v>
      </c>
      <c r="AJ3180">
        <f t="shared" si="202"/>
        <v>136</v>
      </c>
      <c r="AK3180">
        <f>VLOOKUP(F3180,Kondition!$B$4:$AG$31,18,FALSE)*100</f>
        <v>25</v>
      </c>
      <c r="AL3180" t="e">
        <f t="shared" si="203"/>
        <v>#REF!</v>
      </c>
      <c r="AM3180">
        <v>17</v>
      </c>
    </row>
    <row r="3181" spans="1:39" x14ac:dyDescent="0.3">
      <c r="A3181" s="5">
        <v>10393711</v>
      </c>
      <c r="B3181" s="6">
        <v>8808563478944</v>
      </c>
      <c r="C3181" s="5" t="s">
        <v>76</v>
      </c>
      <c r="D3181" s="5" t="s">
        <v>3182</v>
      </c>
      <c r="E3181" s="12">
        <v>227</v>
      </c>
      <c r="F3181" s="5" t="s">
        <v>69</v>
      </c>
      <c r="G3181" s="5">
        <v>2554019</v>
      </c>
      <c r="H3181" s="36" t="s">
        <v>76</v>
      </c>
      <c r="I3181" s="5">
        <v>255</v>
      </c>
      <c r="J3181" s="5">
        <v>40</v>
      </c>
      <c r="K3181" s="5">
        <v>19</v>
      </c>
      <c r="L3181" s="5" t="s">
        <v>3174</v>
      </c>
      <c r="M3181" s="5">
        <v>100</v>
      </c>
      <c r="N3181" s="5"/>
      <c r="O3181" s="5" t="s">
        <v>25</v>
      </c>
      <c r="P3181" s="5"/>
      <c r="Q3181" s="5" t="s">
        <v>21</v>
      </c>
      <c r="R3181" s="5" t="s">
        <v>27</v>
      </c>
      <c r="S3181" s="5">
        <v>73</v>
      </c>
      <c r="T3181" s="5" t="s">
        <v>22</v>
      </c>
      <c r="U3181" s="5" t="s">
        <v>23</v>
      </c>
      <c r="V3181" s="5" t="s">
        <v>24</v>
      </c>
      <c r="W3181" s="12">
        <v>227</v>
      </c>
      <c r="X3181" s="7">
        <f t="shared" si="200"/>
        <v>0.34</v>
      </c>
      <c r="Y3181" s="5">
        <f t="shared" si="201"/>
        <v>149.82</v>
      </c>
      <c r="AI3181" t="e">
        <f>VLOOKUP(A3181,NP!$A:$B,2,FALSE)</f>
        <v>#N/A</v>
      </c>
      <c r="AJ3181">
        <f t="shared" si="202"/>
        <v>0</v>
      </c>
      <c r="AK3181">
        <f>VLOOKUP(F3181,Kondition!$B$4:$AG$31,21,FALSE)*100</f>
        <v>34</v>
      </c>
      <c r="AL3181" t="e">
        <f t="shared" si="203"/>
        <v>#REF!</v>
      </c>
      <c r="AM3181">
        <v>19</v>
      </c>
    </row>
    <row r="3182" spans="1:39" x14ac:dyDescent="0.3">
      <c r="A3182" s="5">
        <v>10393713</v>
      </c>
      <c r="B3182" s="6">
        <v>8808563479057</v>
      </c>
      <c r="C3182" s="5" t="s">
        <v>76</v>
      </c>
      <c r="D3182" s="5" t="s">
        <v>3183</v>
      </c>
      <c r="E3182" s="12">
        <v>174</v>
      </c>
      <c r="F3182" s="5" t="s">
        <v>69</v>
      </c>
      <c r="G3182" s="5">
        <v>2454017</v>
      </c>
      <c r="H3182" s="36" t="s">
        <v>76</v>
      </c>
      <c r="I3182" s="5">
        <v>245</v>
      </c>
      <c r="J3182" s="5">
        <v>40</v>
      </c>
      <c r="K3182" s="5">
        <v>17</v>
      </c>
      <c r="L3182" s="5" t="s">
        <v>3174</v>
      </c>
      <c r="M3182" s="5">
        <v>95</v>
      </c>
      <c r="N3182" s="5"/>
      <c r="O3182" s="5" t="s">
        <v>25</v>
      </c>
      <c r="P3182" s="5"/>
      <c r="Q3182" s="5" t="s">
        <v>26</v>
      </c>
      <c r="R3182" s="5" t="s">
        <v>27</v>
      </c>
      <c r="S3182" s="5">
        <v>72</v>
      </c>
      <c r="T3182" s="5" t="s">
        <v>22</v>
      </c>
      <c r="U3182" s="5" t="s">
        <v>23</v>
      </c>
      <c r="V3182" s="5" t="s">
        <v>24</v>
      </c>
      <c r="W3182" s="12">
        <v>174</v>
      </c>
      <c r="X3182" s="7" t="str">
        <f t="shared" si="200"/>
        <v>NP</v>
      </c>
      <c r="Y3182" s="5">
        <f t="shared" si="201"/>
        <v>124</v>
      </c>
      <c r="AI3182">
        <f>VLOOKUP(A3182,NP!$A:$B,2,FALSE)</f>
        <v>124</v>
      </c>
      <c r="AJ3182">
        <f t="shared" si="202"/>
        <v>124</v>
      </c>
      <c r="AK3182">
        <f>VLOOKUP(F3182,Kondition!$B$4:$AG$31,15,FALSE)*100</f>
        <v>25</v>
      </c>
      <c r="AL3182" t="e">
        <f t="shared" si="203"/>
        <v>#REF!</v>
      </c>
      <c r="AM3182">
        <v>17</v>
      </c>
    </row>
    <row r="3183" spans="1:39" x14ac:dyDescent="0.3">
      <c r="A3183" s="5">
        <v>10393714</v>
      </c>
      <c r="B3183" s="6">
        <v>8808563427560</v>
      </c>
      <c r="C3183" s="5" t="s">
        <v>76</v>
      </c>
      <c r="D3183" s="5" t="s">
        <v>3184</v>
      </c>
      <c r="E3183" s="12">
        <v>239</v>
      </c>
      <c r="F3183" s="5" t="s">
        <v>69</v>
      </c>
      <c r="G3183" s="5">
        <v>2554519</v>
      </c>
      <c r="H3183" s="36" t="s">
        <v>76</v>
      </c>
      <c r="I3183" s="5">
        <v>255</v>
      </c>
      <c r="J3183" s="5">
        <v>45</v>
      </c>
      <c r="K3183" s="5">
        <v>19</v>
      </c>
      <c r="L3183" s="5" t="s">
        <v>3021</v>
      </c>
      <c r="M3183" s="5">
        <v>104</v>
      </c>
      <c r="N3183" s="5"/>
      <c r="O3183" s="5" t="s">
        <v>25</v>
      </c>
      <c r="P3183" s="5"/>
      <c r="Q3183" s="5" t="s">
        <v>21</v>
      </c>
      <c r="R3183" s="5" t="s">
        <v>27</v>
      </c>
      <c r="S3183" s="5">
        <v>70</v>
      </c>
      <c r="T3183" s="5" t="s">
        <v>22</v>
      </c>
      <c r="U3183" s="5" t="s">
        <v>23</v>
      </c>
      <c r="V3183" s="5" t="s">
        <v>24</v>
      </c>
      <c r="W3183" s="12">
        <v>239</v>
      </c>
      <c r="X3183" s="7" t="str">
        <f t="shared" si="200"/>
        <v>NP</v>
      </c>
      <c r="Y3183" s="5">
        <f t="shared" si="201"/>
        <v>156.5</v>
      </c>
      <c r="AI3183">
        <f>VLOOKUP(A3183,NP!$A:$B,2,FALSE)</f>
        <v>156.5</v>
      </c>
      <c r="AJ3183">
        <f t="shared" si="202"/>
        <v>156.5</v>
      </c>
      <c r="AK3183">
        <f>VLOOKUP(F3183,Kondition!$B$4:$AG$31,21,FALSE)*100</f>
        <v>34</v>
      </c>
      <c r="AL3183" t="e">
        <f t="shared" si="203"/>
        <v>#REF!</v>
      </c>
      <c r="AM3183">
        <v>19</v>
      </c>
    </row>
    <row r="3184" spans="1:39" x14ac:dyDescent="0.3">
      <c r="A3184" s="5">
        <v>10393715</v>
      </c>
      <c r="B3184" s="6">
        <v>8808563427553</v>
      </c>
      <c r="C3184" s="5" t="s">
        <v>76</v>
      </c>
      <c r="D3184" s="5" t="s">
        <v>3185</v>
      </c>
      <c r="E3184" s="12">
        <v>212</v>
      </c>
      <c r="F3184" s="5" t="s">
        <v>69</v>
      </c>
      <c r="G3184" s="5">
        <v>2555018</v>
      </c>
      <c r="H3184" s="36" t="s">
        <v>76</v>
      </c>
      <c r="I3184" s="5">
        <v>255</v>
      </c>
      <c r="J3184" s="5">
        <v>50</v>
      </c>
      <c r="K3184" s="5">
        <v>18</v>
      </c>
      <c r="L3184" s="5" t="s">
        <v>3021</v>
      </c>
      <c r="M3184" s="5">
        <v>106</v>
      </c>
      <c r="N3184" s="5"/>
      <c r="O3184" s="5" t="s">
        <v>25</v>
      </c>
      <c r="P3184" s="5"/>
      <c r="Q3184" s="5" t="s">
        <v>21</v>
      </c>
      <c r="R3184" s="5" t="s">
        <v>27</v>
      </c>
      <c r="S3184" s="5">
        <v>70</v>
      </c>
      <c r="T3184" s="5" t="s">
        <v>35</v>
      </c>
      <c r="U3184" s="5" t="s">
        <v>23</v>
      </c>
      <c r="V3184" s="5" t="s">
        <v>24</v>
      </c>
      <c r="W3184" s="12">
        <v>212</v>
      </c>
      <c r="X3184" s="7" t="str">
        <f t="shared" si="200"/>
        <v>NP</v>
      </c>
      <c r="Y3184" s="5">
        <f t="shared" si="201"/>
        <v>143</v>
      </c>
      <c r="AI3184">
        <f>VLOOKUP(A3184,NP!$A:$B,2,FALSE)</f>
        <v>143</v>
      </c>
      <c r="AJ3184">
        <f t="shared" si="202"/>
        <v>143</v>
      </c>
      <c r="AK3184">
        <f>VLOOKUP(F3184,Kondition!$B$4:$AG$31,18,FALSE)*100</f>
        <v>25</v>
      </c>
      <c r="AL3184" t="e">
        <f t="shared" si="203"/>
        <v>#REF!</v>
      </c>
      <c r="AM3184">
        <v>17</v>
      </c>
    </row>
    <row r="3185" spans="1:39" x14ac:dyDescent="0.3">
      <c r="A3185" s="5">
        <v>10393716</v>
      </c>
      <c r="B3185" s="6">
        <v>8808563479194</v>
      </c>
      <c r="C3185" s="5" t="s">
        <v>76</v>
      </c>
      <c r="D3185" s="5" t="s">
        <v>3186</v>
      </c>
      <c r="E3185" s="12">
        <v>173</v>
      </c>
      <c r="F3185" s="5" t="s">
        <v>69</v>
      </c>
      <c r="G3185" s="5">
        <v>2455517</v>
      </c>
      <c r="H3185" s="36" t="s">
        <v>76</v>
      </c>
      <c r="I3185" s="5">
        <v>245</v>
      </c>
      <c r="J3185" s="5">
        <v>55</v>
      </c>
      <c r="K3185" s="5">
        <v>17</v>
      </c>
      <c r="L3185" s="5" t="s">
        <v>3174</v>
      </c>
      <c r="M3185" s="5">
        <v>102</v>
      </c>
      <c r="N3185" s="5"/>
      <c r="O3185" s="5" t="s">
        <v>25</v>
      </c>
      <c r="P3185" s="5"/>
      <c r="Q3185" s="5" t="s">
        <v>21</v>
      </c>
      <c r="R3185" s="5" t="s">
        <v>27</v>
      </c>
      <c r="S3185" s="5">
        <v>72</v>
      </c>
      <c r="T3185" s="5" t="s">
        <v>22</v>
      </c>
      <c r="U3185" s="5" t="s">
        <v>23</v>
      </c>
      <c r="V3185" s="5" t="s">
        <v>24</v>
      </c>
      <c r="W3185" s="12">
        <v>173</v>
      </c>
      <c r="X3185" s="7" t="str">
        <f t="shared" si="200"/>
        <v>NP</v>
      </c>
      <c r="Y3185" s="5">
        <f t="shared" si="201"/>
        <v>123.5</v>
      </c>
      <c r="AI3185">
        <f>VLOOKUP(A3185,NP!$A:$B,2,FALSE)</f>
        <v>123.5</v>
      </c>
      <c r="AJ3185">
        <f t="shared" si="202"/>
        <v>123.5</v>
      </c>
      <c r="AK3185">
        <f>VLOOKUP(F3185,Kondition!$B$4:$AG$31,15,FALSE)*100</f>
        <v>25</v>
      </c>
      <c r="AL3185" t="e">
        <f t="shared" si="203"/>
        <v>#REF!</v>
      </c>
      <c r="AM3185">
        <v>17</v>
      </c>
    </row>
    <row r="3186" spans="1:39" x14ac:dyDescent="0.3">
      <c r="A3186" s="5">
        <v>10393717</v>
      </c>
      <c r="B3186" s="6">
        <v>8808563478913</v>
      </c>
      <c r="C3186" s="5" t="s">
        <v>76</v>
      </c>
      <c r="D3186" s="5" t="s">
        <v>3187</v>
      </c>
      <c r="E3186" s="12">
        <v>217</v>
      </c>
      <c r="F3186" s="5" t="s">
        <v>69</v>
      </c>
      <c r="G3186" s="5">
        <v>2354519</v>
      </c>
      <c r="H3186" s="36" t="s">
        <v>76</v>
      </c>
      <c r="I3186" s="5">
        <v>235</v>
      </c>
      <c r="J3186" s="5">
        <v>45</v>
      </c>
      <c r="K3186" s="5">
        <v>19</v>
      </c>
      <c r="L3186" s="5" t="s">
        <v>3174</v>
      </c>
      <c r="M3186" s="5">
        <v>99</v>
      </c>
      <c r="N3186" s="5"/>
      <c r="O3186" s="5" t="s">
        <v>25</v>
      </c>
      <c r="P3186" s="5"/>
      <c r="Q3186" s="5" t="s">
        <v>21</v>
      </c>
      <c r="R3186" s="5" t="s">
        <v>27</v>
      </c>
      <c r="S3186" s="5">
        <v>72</v>
      </c>
      <c r="T3186" s="5" t="s">
        <v>22</v>
      </c>
      <c r="U3186" s="5" t="s">
        <v>23</v>
      </c>
      <c r="V3186" s="5" t="s">
        <v>24</v>
      </c>
      <c r="W3186" s="12">
        <v>217</v>
      </c>
      <c r="X3186" s="7">
        <f t="shared" si="200"/>
        <v>0.34</v>
      </c>
      <c r="Y3186" s="5">
        <f t="shared" si="201"/>
        <v>143.21999999999997</v>
      </c>
      <c r="AI3186" t="e">
        <f>VLOOKUP(A3186,NP!$A:$B,2,FALSE)</f>
        <v>#N/A</v>
      </c>
      <c r="AJ3186">
        <f t="shared" si="202"/>
        <v>0</v>
      </c>
      <c r="AK3186">
        <f>VLOOKUP(F3186,Kondition!$B$4:$AG$31,21,FALSE)*100</f>
        <v>34</v>
      </c>
      <c r="AL3186" t="e">
        <f t="shared" si="203"/>
        <v>#REF!</v>
      </c>
      <c r="AM3186">
        <v>19</v>
      </c>
    </row>
    <row r="3187" spans="1:39" x14ac:dyDescent="0.3">
      <c r="A3187" s="5">
        <v>10393718</v>
      </c>
      <c r="B3187" s="6">
        <v>8808563479002</v>
      </c>
      <c r="C3187" s="5" t="s">
        <v>76</v>
      </c>
      <c r="D3187" s="5" t="s">
        <v>3188</v>
      </c>
      <c r="E3187" s="12">
        <v>246</v>
      </c>
      <c r="F3187" s="5" t="s">
        <v>69</v>
      </c>
      <c r="G3187" s="5">
        <v>2554519</v>
      </c>
      <c r="H3187" s="36" t="s">
        <v>76</v>
      </c>
      <c r="I3187" s="5">
        <v>255</v>
      </c>
      <c r="J3187" s="5">
        <v>45</v>
      </c>
      <c r="K3187" s="5">
        <v>19</v>
      </c>
      <c r="L3187" s="5" t="s">
        <v>3174</v>
      </c>
      <c r="M3187" s="5">
        <v>104</v>
      </c>
      <c r="N3187" s="5"/>
      <c r="O3187" s="5" t="s">
        <v>29</v>
      </c>
      <c r="P3187" s="5"/>
      <c r="Q3187" s="5" t="s">
        <v>21</v>
      </c>
      <c r="R3187" s="5" t="s">
        <v>27</v>
      </c>
      <c r="S3187" s="5">
        <v>73</v>
      </c>
      <c r="T3187" s="5" t="s">
        <v>22</v>
      </c>
      <c r="U3187" s="5" t="s">
        <v>23</v>
      </c>
      <c r="V3187" s="5" t="s">
        <v>24</v>
      </c>
      <c r="W3187" s="12">
        <v>246</v>
      </c>
      <c r="X3187" s="7" t="str">
        <f t="shared" si="200"/>
        <v>NP</v>
      </c>
      <c r="Y3187" s="5">
        <f t="shared" si="201"/>
        <v>160</v>
      </c>
      <c r="AI3187">
        <f>VLOOKUP(A3187,NP!$A:$B,2,FALSE)</f>
        <v>160</v>
      </c>
      <c r="AJ3187">
        <f t="shared" si="202"/>
        <v>160</v>
      </c>
      <c r="AK3187">
        <f>VLOOKUP(F3187,Kondition!$B$4:$AG$31,21,FALSE)*100</f>
        <v>34</v>
      </c>
      <c r="AL3187" t="e">
        <f t="shared" si="203"/>
        <v>#REF!</v>
      </c>
      <c r="AM3187">
        <v>19</v>
      </c>
    </row>
    <row r="3188" spans="1:39" x14ac:dyDescent="0.3">
      <c r="A3188" s="5">
        <v>10393720</v>
      </c>
      <c r="B3188" s="6">
        <v>8808563478975</v>
      </c>
      <c r="C3188" s="5" t="s">
        <v>76</v>
      </c>
      <c r="D3188" s="5" t="s">
        <v>3189</v>
      </c>
      <c r="E3188" s="12">
        <v>205</v>
      </c>
      <c r="F3188" s="5" t="s">
        <v>69</v>
      </c>
      <c r="G3188" s="5">
        <v>2554518</v>
      </c>
      <c r="H3188" s="36" t="s">
        <v>76</v>
      </c>
      <c r="I3188" s="5">
        <v>255</v>
      </c>
      <c r="J3188" s="5">
        <v>45</v>
      </c>
      <c r="K3188" s="5">
        <v>18</v>
      </c>
      <c r="L3188" s="5" t="s">
        <v>3174</v>
      </c>
      <c r="M3188" s="5">
        <v>103</v>
      </c>
      <c r="N3188" s="5"/>
      <c r="O3188" s="5" t="s">
        <v>25</v>
      </c>
      <c r="P3188" s="5"/>
      <c r="Q3188" s="5" t="s">
        <v>21</v>
      </c>
      <c r="R3188" s="5" t="s">
        <v>27</v>
      </c>
      <c r="S3188" s="5">
        <v>73</v>
      </c>
      <c r="T3188" s="5" t="s">
        <v>22</v>
      </c>
      <c r="U3188" s="5" t="s">
        <v>23</v>
      </c>
      <c r="V3188" s="5" t="s">
        <v>24</v>
      </c>
      <c r="W3188" s="12">
        <v>205</v>
      </c>
      <c r="X3188" s="7" t="str">
        <f t="shared" si="200"/>
        <v>NP</v>
      </c>
      <c r="Y3188" s="5">
        <f t="shared" si="201"/>
        <v>139.5</v>
      </c>
      <c r="AI3188">
        <f>VLOOKUP(A3188,NP!$A:$B,2,FALSE)</f>
        <v>139.5</v>
      </c>
      <c r="AJ3188">
        <f t="shared" si="202"/>
        <v>139.5</v>
      </c>
      <c r="AK3188">
        <f>VLOOKUP(F3188,Kondition!$B$4:$AG$31,18,FALSE)*100</f>
        <v>25</v>
      </c>
      <c r="AL3188" t="e">
        <f t="shared" si="203"/>
        <v>#REF!</v>
      </c>
      <c r="AM3188">
        <v>17</v>
      </c>
    </row>
    <row r="3189" spans="1:39" x14ac:dyDescent="0.3">
      <c r="A3189" s="5">
        <v>10393757</v>
      </c>
      <c r="B3189" s="6">
        <v>8808563461342</v>
      </c>
      <c r="C3189" s="5" t="s">
        <v>76</v>
      </c>
      <c r="D3189" s="5" t="s">
        <v>3190</v>
      </c>
      <c r="E3189" s="12">
        <v>131</v>
      </c>
      <c r="F3189" s="5" t="s">
        <v>69</v>
      </c>
      <c r="G3189" s="5">
        <v>1954518</v>
      </c>
      <c r="H3189" s="36" t="s">
        <v>76</v>
      </c>
      <c r="I3189" s="5">
        <v>195</v>
      </c>
      <c r="J3189" s="5">
        <v>45</v>
      </c>
      <c r="K3189" s="5">
        <v>18</v>
      </c>
      <c r="L3189" s="5" t="s">
        <v>3021</v>
      </c>
      <c r="M3189" s="5">
        <v>87</v>
      </c>
      <c r="N3189" s="5"/>
      <c r="O3189" s="5" t="s">
        <v>19</v>
      </c>
      <c r="P3189" s="5"/>
      <c r="Q3189" s="5"/>
      <c r="R3189" s="5"/>
      <c r="S3189" s="5"/>
      <c r="T3189" s="5"/>
      <c r="U3189" s="5"/>
      <c r="V3189" s="5"/>
      <c r="W3189" s="12">
        <v>131</v>
      </c>
      <c r="X3189" s="7">
        <f t="shared" si="200"/>
        <v>0.25</v>
      </c>
      <c r="Y3189" s="5">
        <f t="shared" si="201"/>
        <v>98.25</v>
      </c>
      <c r="AI3189" t="e">
        <f>VLOOKUP(A3189,NP!$A:$B,2,FALSE)</f>
        <v>#N/A</v>
      </c>
      <c r="AJ3189">
        <f t="shared" si="202"/>
        <v>0</v>
      </c>
      <c r="AK3189">
        <f>VLOOKUP(F3189,Kondition!$B$4:$AG$31,18,FALSE)*100</f>
        <v>25</v>
      </c>
      <c r="AL3189" t="e">
        <f t="shared" si="203"/>
        <v>#REF!</v>
      </c>
      <c r="AM3189">
        <v>17</v>
      </c>
    </row>
    <row r="3190" spans="1:39" x14ac:dyDescent="0.3">
      <c r="A3190" s="5">
        <v>11301828</v>
      </c>
      <c r="B3190" s="6">
        <v>8808563405186</v>
      </c>
      <c r="C3190" s="5" t="s">
        <v>76</v>
      </c>
      <c r="D3190" s="5" t="s">
        <v>4008</v>
      </c>
      <c r="E3190" s="12">
        <v>62</v>
      </c>
      <c r="F3190" s="5" t="s">
        <v>69</v>
      </c>
      <c r="G3190" s="5">
        <v>1758014</v>
      </c>
      <c r="H3190" s="36" t="s">
        <v>76</v>
      </c>
      <c r="I3190" s="5">
        <v>175</v>
      </c>
      <c r="J3190" s="5">
        <v>80</v>
      </c>
      <c r="K3190" s="5">
        <v>14</v>
      </c>
      <c r="L3190" s="5" t="s">
        <v>3013</v>
      </c>
      <c r="M3190" s="5">
        <v>88</v>
      </c>
      <c r="N3190" s="5"/>
      <c r="O3190" s="5" t="s">
        <v>33</v>
      </c>
      <c r="P3190" s="5"/>
      <c r="Q3190" s="5" t="s">
        <v>26</v>
      </c>
      <c r="R3190" s="5" t="s">
        <v>21</v>
      </c>
      <c r="S3190" s="5">
        <v>71</v>
      </c>
      <c r="T3190" s="5" t="s">
        <v>22</v>
      </c>
      <c r="U3190" s="5" t="s">
        <v>23</v>
      </c>
      <c r="V3190" s="5" t="s">
        <v>24</v>
      </c>
      <c r="W3190" s="12">
        <v>62</v>
      </c>
      <c r="X3190" s="7">
        <f t="shared" si="200"/>
        <v>0.23</v>
      </c>
      <c r="Y3190" s="5">
        <f t="shared" si="201"/>
        <v>47.74</v>
      </c>
      <c r="AI3190" t="e">
        <f>VLOOKUP(A3190,NP!$A:$B,2,FALSE)</f>
        <v>#N/A</v>
      </c>
      <c r="AJ3190">
        <f t="shared" si="202"/>
        <v>0</v>
      </c>
      <c r="AK3190">
        <f>VLOOKUP(F3190,Kondition!$B$4:$AG$31,6,FALSE)*100</f>
        <v>23</v>
      </c>
      <c r="AL3190" t="e">
        <f t="shared" si="203"/>
        <v>#REF!</v>
      </c>
      <c r="AM3190">
        <v>16</v>
      </c>
    </row>
    <row r="3191" spans="1:39" x14ac:dyDescent="0.3">
      <c r="A3191" s="5">
        <v>11301829</v>
      </c>
      <c r="B3191" s="6">
        <v>8808563405087</v>
      </c>
      <c r="C3191" s="5" t="s">
        <v>76</v>
      </c>
      <c r="D3191" s="5" t="s">
        <v>4009</v>
      </c>
      <c r="E3191" s="12">
        <v>60</v>
      </c>
      <c r="F3191" s="5" t="s">
        <v>69</v>
      </c>
      <c r="G3191" s="5">
        <v>1657014</v>
      </c>
      <c r="H3191" s="36" t="s">
        <v>76</v>
      </c>
      <c r="I3191" s="5">
        <v>165</v>
      </c>
      <c r="J3191" s="5">
        <v>70</v>
      </c>
      <c r="K3191" s="5">
        <v>14</v>
      </c>
      <c r="L3191" s="5" t="s">
        <v>3013</v>
      </c>
      <c r="M3191" s="5">
        <v>85</v>
      </c>
      <c r="N3191" s="5"/>
      <c r="O3191" s="5" t="s">
        <v>33</v>
      </c>
      <c r="P3191" s="5"/>
      <c r="Q3191" s="5" t="s">
        <v>26</v>
      </c>
      <c r="R3191" s="5" t="s">
        <v>21</v>
      </c>
      <c r="S3191" s="5">
        <v>71</v>
      </c>
      <c r="T3191" s="5" t="s">
        <v>22</v>
      </c>
      <c r="U3191" s="5" t="s">
        <v>23</v>
      </c>
      <c r="V3191" s="5" t="s">
        <v>24</v>
      </c>
      <c r="W3191" s="12">
        <v>60</v>
      </c>
      <c r="X3191" s="7">
        <f t="shared" si="200"/>
        <v>0.23</v>
      </c>
      <c r="Y3191" s="5">
        <f t="shared" si="201"/>
        <v>46.2</v>
      </c>
      <c r="AI3191" t="e">
        <f>VLOOKUP(A3191,NP!$A:$B,2,FALSE)</f>
        <v>#N/A</v>
      </c>
      <c r="AJ3191">
        <f t="shared" si="202"/>
        <v>0</v>
      </c>
      <c r="AK3191">
        <f>VLOOKUP(F3191,Kondition!$B$4:$AG$31,6,FALSE)*100</f>
        <v>23</v>
      </c>
      <c r="AL3191" t="e">
        <f t="shared" si="203"/>
        <v>#REF!</v>
      </c>
      <c r="AM3191">
        <v>16</v>
      </c>
    </row>
    <row r="3192" spans="1:39" x14ac:dyDescent="0.3">
      <c r="A3192" s="5">
        <v>11301830</v>
      </c>
      <c r="B3192" s="6">
        <v>8808563405216</v>
      </c>
      <c r="C3192" s="5" t="s">
        <v>76</v>
      </c>
      <c r="D3192" s="5" t="s">
        <v>4010</v>
      </c>
      <c r="E3192" s="12">
        <v>68</v>
      </c>
      <c r="F3192" s="5" t="s">
        <v>69</v>
      </c>
      <c r="G3192" s="5">
        <v>1757014</v>
      </c>
      <c r="H3192" s="36" t="s">
        <v>76</v>
      </c>
      <c r="I3192" s="5">
        <v>175</v>
      </c>
      <c r="J3192" s="5">
        <v>70</v>
      </c>
      <c r="K3192" s="5">
        <v>14</v>
      </c>
      <c r="L3192" s="5" t="s">
        <v>3013</v>
      </c>
      <c r="M3192" s="5">
        <v>88</v>
      </c>
      <c r="N3192" s="5"/>
      <c r="O3192" s="5" t="s">
        <v>33</v>
      </c>
      <c r="P3192" s="5"/>
      <c r="Q3192" s="5" t="s">
        <v>26</v>
      </c>
      <c r="R3192" s="5" t="s">
        <v>21</v>
      </c>
      <c r="S3192" s="5">
        <v>71</v>
      </c>
      <c r="T3192" s="5" t="s">
        <v>22</v>
      </c>
      <c r="U3192" s="5" t="s">
        <v>23</v>
      </c>
      <c r="V3192" s="5" t="s">
        <v>24</v>
      </c>
      <c r="W3192" s="12">
        <v>68</v>
      </c>
      <c r="X3192" s="7">
        <f t="shared" si="200"/>
        <v>0.23</v>
      </c>
      <c r="Y3192" s="5">
        <f t="shared" si="201"/>
        <v>52.36</v>
      </c>
      <c r="AI3192" t="e">
        <f>VLOOKUP(A3192,NP!$A:$B,2,FALSE)</f>
        <v>#N/A</v>
      </c>
      <c r="AJ3192">
        <f t="shared" si="202"/>
        <v>0</v>
      </c>
      <c r="AK3192">
        <f>VLOOKUP(F3192,Kondition!$B$4:$AG$31,6,FALSE)*100</f>
        <v>23</v>
      </c>
      <c r="AL3192" t="e">
        <f t="shared" si="203"/>
        <v>#REF!</v>
      </c>
      <c r="AM3192">
        <v>16</v>
      </c>
    </row>
    <row r="3193" spans="1:39" x14ac:dyDescent="0.3">
      <c r="A3193" s="5">
        <v>11301831</v>
      </c>
      <c r="B3193" s="6">
        <v>8808563405292</v>
      </c>
      <c r="C3193" s="5" t="s">
        <v>76</v>
      </c>
      <c r="D3193" s="5" t="s">
        <v>4011</v>
      </c>
      <c r="E3193" s="12">
        <v>64</v>
      </c>
      <c r="F3193" s="5" t="s">
        <v>69</v>
      </c>
      <c r="G3193" s="5">
        <v>1556515</v>
      </c>
      <c r="H3193" s="36" t="s">
        <v>76</v>
      </c>
      <c r="I3193" s="5">
        <v>155</v>
      </c>
      <c r="J3193" s="5">
        <v>65</v>
      </c>
      <c r="K3193" s="5">
        <v>15</v>
      </c>
      <c r="L3193" s="5" t="s">
        <v>3013</v>
      </c>
      <c r="M3193" s="5">
        <v>77</v>
      </c>
      <c r="N3193" s="5"/>
      <c r="O3193" s="5" t="s">
        <v>33</v>
      </c>
      <c r="P3193" s="5"/>
      <c r="Q3193" s="5" t="s">
        <v>20</v>
      </c>
      <c r="R3193" s="5" t="s">
        <v>21</v>
      </c>
      <c r="S3193" s="5">
        <v>71</v>
      </c>
      <c r="T3193" s="5" t="s">
        <v>22</v>
      </c>
      <c r="U3193" s="5" t="s">
        <v>23</v>
      </c>
      <c r="V3193" s="5" t="s">
        <v>24</v>
      </c>
      <c r="W3193" s="12">
        <v>64</v>
      </c>
      <c r="X3193" s="7">
        <f t="shared" si="200"/>
        <v>0.23</v>
      </c>
      <c r="Y3193" s="5">
        <f t="shared" si="201"/>
        <v>49.28</v>
      </c>
      <c r="AI3193" t="e">
        <f>VLOOKUP(A3193,NP!$A:$B,2,FALSE)</f>
        <v>#N/A</v>
      </c>
      <c r="AJ3193">
        <f t="shared" si="202"/>
        <v>0</v>
      </c>
      <c r="AK3193">
        <f>VLOOKUP(F3193,Kondition!$B$4:$AG$31,9,FALSE)*100</f>
        <v>23</v>
      </c>
      <c r="AL3193" t="e">
        <f t="shared" si="203"/>
        <v>#REF!</v>
      </c>
      <c r="AM3193">
        <v>16</v>
      </c>
    </row>
    <row r="3194" spans="1:39" x14ac:dyDescent="0.3">
      <c r="A3194" s="5">
        <v>11012401</v>
      </c>
      <c r="B3194" s="6">
        <v>4019238807455</v>
      </c>
      <c r="C3194" s="5" t="s">
        <v>2294</v>
      </c>
      <c r="D3194" s="5" t="s">
        <v>5962</v>
      </c>
      <c r="E3194" s="12">
        <v>304.5</v>
      </c>
      <c r="F3194" s="5" t="s">
        <v>18</v>
      </c>
      <c r="G3194" s="5">
        <v>2555020</v>
      </c>
      <c r="H3194" s="36" t="s">
        <v>2294</v>
      </c>
      <c r="I3194" s="5">
        <v>255</v>
      </c>
      <c r="J3194" s="5">
        <v>50</v>
      </c>
      <c r="K3194" s="5">
        <v>20</v>
      </c>
      <c r="L3194" s="5" t="s">
        <v>202</v>
      </c>
      <c r="M3194" s="5">
        <v>109</v>
      </c>
      <c r="N3194" s="5"/>
      <c r="O3194" s="5" t="s">
        <v>19</v>
      </c>
      <c r="P3194" s="5"/>
      <c r="Q3194" s="5" t="s">
        <v>21</v>
      </c>
      <c r="R3194" s="5" t="s">
        <v>27</v>
      </c>
      <c r="S3194" s="5">
        <v>73</v>
      </c>
      <c r="T3194" s="5" t="s">
        <v>22</v>
      </c>
      <c r="U3194" s="5" t="s">
        <v>23</v>
      </c>
      <c r="V3194" s="5" t="s">
        <v>24</v>
      </c>
      <c r="W3194" s="12">
        <v>304.5</v>
      </c>
      <c r="X3194" s="7">
        <f t="shared" si="200"/>
        <v>0.28000000000000003</v>
      </c>
      <c r="Y3194" s="5">
        <f t="shared" si="201"/>
        <v>219.23999999999998</v>
      </c>
      <c r="AI3194" t="e">
        <f>VLOOKUP(A3194,NP!$A:$B,2,FALSE)</f>
        <v>#N/A</v>
      </c>
      <c r="AJ3194">
        <f t="shared" si="202"/>
        <v>0</v>
      </c>
      <c r="AK3194">
        <f>VLOOKUP(F3194,Kondition!$B$4:$AG$309,24,FALSE)*100</f>
        <v>28.000000000000004</v>
      </c>
      <c r="AL3194" t="e">
        <f t="shared" si="203"/>
        <v>#REF!</v>
      </c>
      <c r="AM3194">
        <v>19</v>
      </c>
    </row>
    <row r="3195" spans="1:39" x14ac:dyDescent="0.3">
      <c r="A3195" s="5">
        <v>10015306</v>
      </c>
      <c r="B3195" s="6">
        <v>4019238447736</v>
      </c>
      <c r="C3195" s="5" t="s">
        <v>76</v>
      </c>
      <c r="D3195" s="5" t="s">
        <v>118</v>
      </c>
      <c r="E3195" s="12">
        <v>227</v>
      </c>
      <c r="F3195" s="5" t="s">
        <v>18</v>
      </c>
      <c r="G3195" s="5">
        <v>2355017</v>
      </c>
      <c r="H3195" s="36" t="s">
        <v>76</v>
      </c>
      <c r="I3195" s="5">
        <v>235</v>
      </c>
      <c r="J3195" s="5">
        <v>50</v>
      </c>
      <c r="K3195" s="5">
        <v>17</v>
      </c>
      <c r="L3195" s="5" t="s">
        <v>79</v>
      </c>
      <c r="M3195" s="5">
        <v>100</v>
      </c>
      <c r="N3195" s="5"/>
      <c r="O3195" s="5" t="s">
        <v>25</v>
      </c>
      <c r="P3195" s="5"/>
      <c r="Q3195" s="5" t="s">
        <v>20</v>
      </c>
      <c r="R3195" s="5" t="s">
        <v>21</v>
      </c>
      <c r="S3195" s="5">
        <v>72</v>
      </c>
      <c r="T3195" s="5" t="s">
        <v>22</v>
      </c>
      <c r="U3195" s="5" t="s">
        <v>23</v>
      </c>
      <c r="V3195" s="5" t="s">
        <v>24</v>
      </c>
      <c r="W3195" s="12">
        <v>227</v>
      </c>
      <c r="X3195" s="7" t="str">
        <f t="shared" si="200"/>
        <v>NP</v>
      </c>
      <c r="Y3195" s="5">
        <f t="shared" si="201"/>
        <v>173.5</v>
      </c>
      <c r="AI3195">
        <f>VLOOKUP(A3195,NP!$A:$B,2,FALSE)</f>
        <v>173.5</v>
      </c>
      <c r="AJ3195">
        <f t="shared" si="202"/>
        <v>173.5</v>
      </c>
      <c r="AK3195">
        <f>VLOOKUP(F3195,Kondition!$B$4:$AG$31,15,FALSE)*100</f>
        <v>23</v>
      </c>
      <c r="AL3195" t="e">
        <f t="shared" si="203"/>
        <v>#REF!</v>
      </c>
      <c r="AM3195">
        <v>17</v>
      </c>
    </row>
    <row r="3196" spans="1:39" x14ac:dyDescent="0.3">
      <c r="A3196" s="5">
        <v>11301832</v>
      </c>
      <c r="B3196" s="6">
        <v>8808563405353</v>
      </c>
      <c r="C3196" s="5" t="s">
        <v>76</v>
      </c>
      <c r="D3196" s="5" t="s">
        <v>4012</v>
      </c>
      <c r="E3196" s="12">
        <v>63</v>
      </c>
      <c r="F3196" s="5" t="s">
        <v>69</v>
      </c>
      <c r="G3196" s="5">
        <v>1756515</v>
      </c>
      <c r="H3196" s="36" t="s">
        <v>76</v>
      </c>
      <c r="I3196" s="5">
        <v>175</v>
      </c>
      <c r="J3196" s="5">
        <v>65</v>
      </c>
      <c r="K3196" s="5">
        <v>15</v>
      </c>
      <c r="L3196" s="5" t="s">
        <v>3013</v>
      </c>
      <c r="M3196" s="5">
        <v>84</v>
      </c>
      <c r="N3196" s="5"/>
      <c r="O3196" s="5" t="s">
        <v>33</v>
      </c>
      <c r="P3196" s="5"/>
      <c r="Q3196" s="5" t="s">
        <v>26</v>
      </c>
      <c r="R3196" s="5" t="s">
        <v>21</v>
      </c>
      <c r="S3196" s="5">
        <v>71</v>
      </c>
      <c r="T3196" s="5" t="s">
        <v>22</v>
      </c>
      <c r="U3196" s="5" t="s">
        <v>23</v>
      </c>
      <c r="V3196" s="5" t="s">
        <v>24</v>
      </c>
      <c r="W3196" s="12">
        <v>63</v>
      </c>
      <c r="X3196" s="7">
        <f t="shared" si="200"/>
        <v>0.23</v>
      </c>
      <c r="Y3196" s="5">
        <f t="shared" si="201"/>
        <v>48.51</v>
      </c>
      <c r="AI3196" t="e">
        <f>VLOOKUP(A3196,NP!$A:$B,2,FALSE)</f>
        <v>#N/A</v>
      </c>
      <c r="AJ3196">
        <f t="shared" si="202"/>
        <v>0</v>
      </c>
      <c r="AK3196">
        <f>VLOOKUP(F3196,Kondition!$B$4:$AG$31,9,FALSE)*100</f>
        <v>23</v>
      </c>
      <c r="AL3196" t="e">
        <f t="shared" si="203"/>
        <v>#REF!</v>
      </c>
      <c r="AM3196">
        <v>16</v>
      </c>
    </row>
    <row r="3197" spans="1:39" x14ac:dyDescent="0.3">
      <c r="A3197" s="5">
        <v>11301833</v>
      </c>
      <c r="B3197" s="6">
        <v>8808563405360</v>
      </c>
      <c r="C3197" s="5" t="s">
        <v>76</v>
      </c>
      <c r="D3197" s="5" t="s">
        <v>4013</v>
      </c>
      <c r="E3197" s="12">
        <v>67</v>
      </c>
      <c r="F3197" s="5" t="s">
        <v>69</v>
      </c>
      <c r="G3197" s="5">
        <v>1956515</v>
      </c>
      <c r="H3197" s="36" t="s">
        <v>76</v>
      </c>
      <c r="I3197" s="5">
        <v>195</v>
      </c>
      <c r="J3197" s="5">
        <v>65</v>
      </c>
      <c r="K3197" s="5">
        <v>15</v>
      </c>
      <c r="L3197" s="5" t="s">
        <v>3013</v>
      </c>
      <c r="M3197" s="5">
        <v>95</v>
      </c>
      <c r="N3197" s="5"/>
      <c r="O3197" s="5" t="s">
        <v>33</v>
      </c>
      <c r="P3197" s="5"/>
      <c r="Q3197" s="5" t="s">
        <v>26</v>
      </c>
      <c r="R3197" s="5" t="s">
        <v>21</v>
      </c>
      <c r="S3197" s="5">
        <v>72</v>
      </c>
      <c r="T3197" s="5" t="s">
        <v>22</v>
      </c>
      <c r="U3197" s="5" t="s">
        <v>23</v>
      </c>
      <c r="V3197" s="5" t="s">
        <v>24</v>
      </c>
      <c r="W3197" s="12">
        <v>67</v>
      </c>
      <c r="X3197" s="7">
        <f t="shared" si="200"/>
        <v>0.23</v>
      </c>
      <c r="Y3197" s="5">
        <f t="shared" si="201"/>
        <v>51.59</v>
      </c>
      <c r="AI3197" t="e">
        <f>VLOOKUP(A3197,NP!$A:$B,2,FALSE)</f>
        <v>#N/A</v>
      </c>
      <c r="AJ3197">
        <f t="shared" si="202"/>
        <v>0</v>
      </c>
      <c r="AK3197">
        <f>VLOOKUP(F3197,Kondition!$B$4:$AG$31,9,FALSE)*100</f>
        <v>23</v>
      </c>
      <c r="AL3197" t="e">
        <f t="shared" si="203"/>
        <v>#REF!</v>
      </c>
      <c r="AM3197">
        <v>16</v>
      </c>
    </row>
    <row r="3198" spans="1:39" x14ac:dyDescent="0.3">
      <c r="A3198" s="5">
        <v>11301834</v>
      </c>
      <c r="B3198" s="6">
        <v>8808563405414</v>
      </c>
      <c r="C3198" s="5" t="s">
        <v>76</v>
      </c>
      <c r="D3198" s="5" t="s">
        <v>4014</v>
      </c>
      <c r="E3198" s="12">
        <v>64</v>
      </c>
      <c r="F3198" s="5" t="s">
        <v>69</v>
      </c>
      <c r="G3198" s="5">
        <v>1856015</v>
      </c>
      <c r="H3198" s="36" t="s">
        <v>76</v>
      </c>
      <c r="I3198" s="5">
        <v>185</v>
      </c>
      <c r="J3198" s="5">
        <v>60</v>
      </c>
      <c r="K3198" s="5">
        <v>15</v>
      </c>
      <c r="L3198" s="5" t="s">
        <v>3013</v>
      </c>
      <c r="M3198" s="5">
        <v>88</v>
      </c>
      <c r="N3198" s="5"/>
      <c r="O3198" s="5" t="s">
        <v>33</v>
      </c>
      <c r="P3198" s="5"/>
      <c r="Q3198" s="5" t="s">
        <v>26</v>
      </c>
      <c r="R3198" s="5" t="s">
        <v>21</v>
      </c>
      <c r="S3198" s="5">
        <v>71</v>
      </c>
      <c r="T3198" s="5" t="s">
        <v>22</v>
      </c>
      <c r="U3198" s="5" t="s">
        <v>23</v>
      </c>
      <c r="V3198" s="5" t="s">
        <v>24</v>
      </c>
      <c r="W3198" s="12">
        <v>64</v>
      </c>
      <c r="X3198" s="7">
        <f t="shared" si="200"/>
        <v>0.23</v>
      </c>
      <c r="Y3198" s="5">
        <f t="shared" si="201"/>
        <v>49.28</v>
      </c>
      <c r="AI3198" t="e">
        <f>VLOOKUP(A3198,NP!$A:$B,2,FALSE)</f>
        <v>#N/A</v>
      </c>
      <c r="AJ3198">
        <f t="shared" si="202"/>
        <v>0</v>
      </c>
      <c r="AK3198">
        <f>VLOOKUP(F3198,Kondition!$B$4:$AG$31,9,FALSE)*100</f>
        <v>23</v>
      </c>
      <c r="AL3198" t="e">
        <f t="shared" si="203"/>
        <v>#REF!</v>
      </c>
      <c r="AM3198">
        <v>16</v>
      </c>
    </row>
    <row r="3199" spans="1:39" x14ac:dyDescent="0.3">
      <c r="A3199" s="5">
        <v>11301835</v>
      </c>
      <c r="B3199" s="6">
        <v>8808563405124</v>
      </c>
      <c r="C3199" s="5" t="s">
        <v>76</v>
      </c>
      <c r="D3199" s="5" t="s">
        <v>4015</v>
      </c>
      <c r="E3199" s="12">
        <v>115</v>
      </c>
      <c r="F3199" s="5" t="s">
        <v>69</v>
      </c>
      <c r="G3199" s="5">
        <v>1957016</v>
      </c>
      <c r="H3199" s="36" t="s">
        <v>76</v>
      </c>
      <c r="I3199" s="5">
        <v>195</v>
      </c>
      <c r="J3199" s="5">
        <v>70</v>
      </c>
      <c r="K3199" s="5">
        <v>16</v>
      </c>
      <c r="L3199" s="5" t="s">
        <v>3013</v>
      </c>
      <c r="M3199" s="5">
        <v>94</v>
      </c>
      <c r="N3199" s="5"/>
      <c r="O3199" s="5" t="s">
        <v>19</v>
      </c>
      <c r="P3199" s="5"/>
      <c r="Q3199" s="5" t="s">
        <v>21</v>
      </c>
      <c r="R3199" s="5" t="s">
        <v>21</v>
      </c>
      <c r="S3199" s="5">
        <v>72</v>
      </c>
      <c r="T3199" s="5" t="s">
        <v>22</v>
      </c>
      <c r="U3199" s="5" t="s">
        <v>23</v>
      </c>
      <c r="V3199" s="5" t="s">
        <v>24</v>
      </c>
      <c r="W3199" s="12">
        <v>115</v>
      </c>
      <c r="X3199" s="7">
        <f t="shared" si="200"/>
        <v>0.25</v>
      </c>
      <c r="Y3199" s="5">
        <f t="shared" si="201"/>
        <v>86.25</v>
      </c>
      <c r="AI3199" t="e">
        <f>VLOOKUP(A3199,NP!$A:$B,2,FALSE)</f>
        <v>#N/A</v>
      </c>
      <c r="AJ3199">
        <f t="shared" si="202"/>
        <v>0</v>
      </c>
      <c r="AK3199">
        <f>VLOOKUP(F3199,Kondition!$B$4:$AG$31,12,FALSE)*100</f>
        <v>25</v>
      </c>
      <c r="AL3199" t="e">
        <f t="shared" si="203"/>
        <v>#REF!</v>
      </c>
      <c r="AM3199">
        <v>16</v>
      </c>
    </row>
    <row r="3200" spans="1:39" x14ac:dyDescent="0.3">
      <c r="A3200" s="5">
        <v>11301836</v>
      </c>
      <c r="B3200" s="6">
        <v>8808563405155</v>
      </c>
      <c r="C3200" s="5" t="s">
        <v>76</v>
      </c>
      <c r="D3200" s="5" t="s">
        <v>4016</v>
      </c>
      <c r="E3200" s="12">
        <v>97</v>
      </c>
      <c r="F3200" s="5" t="s">
        <v>69</v>
      </c>
      <c r="G3200" s="5">
        <v>1855516</v>
      </c>
      <c r="H3200" s="36" t="s">
        <v>76</v>
      </c>
      <c r="I3200" s="5">
        <v>185</v>
      </c>
      <c r="J3200" s="5">
        <v>55</v>
      </c>
      <c r="K3200" s="5">
        <v>16</v>
      </c>
      <c r="L3200" s="5" t="s">
        <v>3013</v>
      </c>
      <c r="M3200" s="5">
        <v>87</v>
      </c>
      <c r="N3200" s="5"/>
      <c r="O3200" s="5" t="s">
        <v>33</v>
      </c>
      <c r="P3200" s="5"/>
      <c r="Q3200" s="5" t="s">
        <v>26</v>
      </c>
      <c r="R3200" s="5" t="s">
        <v>21</v>
      </c>
      <c r="S3200" s="5">
        <v>71</v>
      </c>
      <c r="T3200" s="5" t="s">
        <v>22</v>
      </c>
      <c r="U3200" s="5" t="s">
        <v>23</v>
      </c>
      <c r="V3200" s="5" t="s">
        <v>24</v>
      </c>
      <c r="W3200" s="12">
        <v>97</v>
      </c>
      <c r="X3200" s="7">
        <f t="shared" si="200"/>
        <v>0.25</v>
      </c>
      <c r="Y3200" s="5">
        <f t="shared" si="201"/>
        <v>72.75</v>
      </c>
      <c r="AI3200" t="e">
        <f>VLOOKUP(A3200,NP!$A:$B,2,FALSE)</f>
        <v>#N/A</v>
      </c>
      <c r="AJ3200">
        <f t="shared" si="202"/>
        <v>0</v>
      </c>
      <c r="AK3200">
        <f>VLOOKUP(F3200,Kondition!$B$4:$AG$31,12,FALSE)*100</f>
        <v>25</v>
      </c>
      <c r="AL3200" t="e">
        <f t="shared" si="203"/>
        <v>#REF!</v>
      </c>
      <c r="AM3200">
        <v>16</v>
      </c>
    </row>
    <row r="3201" spans="1:39" x14ac:dyDescent="0.3">
      <c r="A3201" s="5">
        <v>11301837</v>
      </c>
      <c r="B3201" s="6">
        <v>8808563409368</v>
      </c>
      <c r="C3201" s="5" t="s">
        <v>76</v>
      </c>
      <c r="D3201" s="5" t="s">
        <v>4017</v>
      </c>
      <c r="E3201" s="12">
        <v>266</v>
      </c>
      <c r="F3201" s="5" t="s">
        <v>69</v>
      </c>
      <c r="G3201" s="5">
        <v>2754019</v>
      </c>
      <c r="H3201" s="36" t="s">
        <v>76</v>
      </c>
      <c r="I3201" s="5">
        <v>275</v>
      </c>
      <c r="J3201" s="5">
        <v>40</v>
      </c>
      <c r="K3201" s="5">
        <v>19</v>
      </c>
      <c r="L3201" s="5" t="s">
        <v>3021</v>
      </c>
      <c r="M3201" s="5">
        <v>105</v>
      </c>
      <c r="N3201" s="5"/>
      <c r="O3201" s="5" t="s">
        <v>25</v>
      </c>
      <c r="P3201" s="5"/>
      <c r="Q3201" s="5" t="s">
        <v>21</v>
      </c>
      <c r="R3201" s="5" t="s">
        <v>21</v>
      </c>
      <c r="S3201" s="5">
        <v>73</v>
      </c>
      <c r="T3201" s="5" t="s">
        <v>22</v>
      </c>
      <c r="U3201" s="5" t="s">
        <v>23</v>
      </c>
      <c r="V3201" s="5" t="s">
        <v>24</v>
      </c>
      <c r="W3201" s="12">
        <v>266</v>
      </c>
      <c r="X3201" s="7" t="str">
        <f t="shared" si="200"/>
        <v>NP</v>
      </c>
      <c r="Y3201" s="5">
        <f t="shared" si="201"/>
        <v>170</v>
      </c>
      <c r="AI3201">
        <f>VLOOKUP(A3201,NP!$A:$B,2,FALSE)</f>
        <v>170</v>
      </c>
      <c r="AJ3201">
        <f t="shared" si="202"/>
        <v>170</v>
      </c>
      <c r="AK3201">
        <f>VLOOKUP(F3201,Kondition!$B$4:$AG$31,21,FALSE)*100</f>
        <v>34</v>
      </c>
      <c r="AL3201" t="e">
        <f t="shared" si="203"/>
        <v>#REF!</v>
      </c>
      <c r="AM3201">
        <v>19</v>
      </c>
    </row>
    <row r="3202" spans="1:39" x14ac:dyDescent="0.3">
      <c r="A3202" s="5">
        <v>11301838</v>
      </c>
      <c r="B3202" s="6">
        <v>8808563409429</v>
      </c>
      <c r="C3202" s="5" t="s">
        <v>76</v>
      </c>
      <c r="D3202" s="5" t="s">
        <v>4018</v>
      </c>
      <c r="E3202" s="12">
        <v>330</v>
      </c>
      <c r="F3202" s="5" t="s">
        <v>69</v>
      </c>
      <c r="G3202" s="5">
        <v>2853520</v>
      </c>
      <c r="H3202" s="36" t="s">
        <v>76</v>
      </c>
      <c r="I3202" s="5">
        <v>285</v>
      </c>
      <c r="J3202" s="5">
        <v>35</v>
      </c>
      <c r="K3202" s="5">
        <v>20</v>
      </c>
      <c r="L3202" s="5" t="s">
        <v>3021</v>
      </c>
      <c r="M3202" s="5">
        <v>104</v>
      </c>
      <c r="N3202" s="5"/>
      <c r="O3202" s="5" t="s">
        <v>29</v>
      </c>
      <c r="P3202" s="5"/>
      <c r="Q3202" s="5" t="s">
        <v>26</v>
      </c>
      <c r="R3202" s="5" t="s">
        <v>21</v>
      </c>
      <c r="S3202" s="5">
        <v>75</v>
      </c>
      <c r="T3202" s="5" t="s">
        <v>22</v>
      </c>
      <c r="U3202" s="5" t="s">
        <v>23</v>
      </c>
      <c r="V3202" s="5" t="s">
        <v>24</v>
      </c>
      <c r="W3202" s="12">
        <v>330</v>
      </c>
      <c r="X3202" s="7" t="str">
        <f t="shared" si="200"/>
        <v>NP</v>
      </c>
      <c r="Y3202" s="5">
        <f t="shared" si="201"/>
        <v>202</v>
      </c>
      <c r="AI3202">
        <f>VLOOKUP(A3202,NP!$A:$B,2,FALSE)</f>
        <v>202</v>
      </c>
      <c r="AJ3202">
        <f t="shared" si="202"/>
        <v>202</v>
      </c>
      <c r="AK3202">
        <f>VLOOKUP(F3202,Kondition!$B$4:$AG$309,24,FALSE)*100</f>
        <v>34</v>
      </c>
      <c r="AL3202" t="e">
        <f t="shared" si="203"/>
        <v>#REF!</v>
      </c>
      <c r="AM3202">
        <v>19</v>
      </c>
    </row>
    <row r="3203" spans="1:39" x14ac:dyDescent="0.3">
      <c r="A3203" s="5">
        <v>11302627</v>
      </c>
      <c r="B3203" s="6">
        <v>8808563372273</v>
      </c>
      <c r="C3203" s="5" t="s">
        <v>76</v>
      </c>
      <c r="D3203" s="5" t="s">
        <v>3149</v>
      </c>
      <c r="E3203" s="12">
        <v>172</v>
      </c>
      <c r="F3203" s="5" t="s">
        <v>69</v>
      </c>
      <c r="G3203" s="5">
        <v>2355517</v>
      </c>
      <c r="H3203" s="36" t="s">
        <v>76</v>
      </c>
      <c r="I3203" s="5">
        <v>235</v>
      </c>
      <c r="J3203" s="5">
        <v>55</v>
      </c>
      <c r="K3203" s="5">
        <v>17</v>
      </c>
      <c r="L3203" s="5" t="s">
        <v>3021</v>
      </c>
      <c r="M3203" s="5">
        <v>103</v>
      </c>
      <c r="N3203" s="5"/>
      <c r="O3203" s="5" t="s">
        <v>25</v>
      </c>
      <c r="P3203" s="5"/>
      <c r="Q3203" s="5" t="s">
        <v>21</v>
      </c>
      <c r="R3203" s="5" t="s">
        <v>21</v>
      </c>
      <c r="S3203" s="5">
        <v>72</v>
      </c>
      <c r="T3203" s="5" t="s">
        <v>22</v>
      </c>
      <c r="U3203" s="5" t="s">
        <v>23</v>
      </c>
      <c r="V3203" s="5" t="s">
        <v>24</v>
      </c>
      <c r="W3203" s="12">
        <v>172</v>
      </c>
      <c r="X3203" s="7" t="str">
        <f t="shared" si="200"/>
        <v>NP</v>
      </c>
      <c r="Y3203" s="5">
        <f t="shared" si="201"/>
        <v>123</v>
      </c>
      <c r="AI3203">
        <f>VLOOKUP(A3203,NP!$A:$B,2,FALSE)</f>
        <v>123</v>
      </c>
      <c r="AJ3203">
        <f t="shared" si="202"/>
        <v>123</v>
      </c>
      <c r="AK3203">
        <f>VLOOKUP(F3203,Kondition!$B$4:$AG$31,15,FALSE)*100</f>
        <v>25</v>
      </c>
      <c r="AL3203" t="e">
        <f t="shared" si="203"/>
        <v>#REF!</v>
      </c>
      <c r="AM3203">
        <v>17</v>
      </c>
    </row>
    <row r="3204" spans="1:39" x14ac:dyDescent="0.3">
      <c r="A3204" s="5">
        <v>11011597</v>
      </c>
      <c r="B3204" s="6">
        <v>4019238797336</v>
      </c>
      <c r="C3204" s="5" t="s">
        <v>2294</v>
      </c>
      <c r="D3204" s="5" t="s">
        <v>5918</v>
      </c>
      <c r="E3204" s="12">
        <v>305</v>
      </c>
      <c r="F3204" s="5" t="s">
        <v>18</v>
      </c>
      <c r="G3204" s="5">
        <v>2354520</v>
      </c>
      <c r="H3204" s="36" t="s">
        <v>2294</v>
      </c>
      <c r="I3204" s="5">
        <v>235</v>
      </c>
      <c r="J3204" s="5">
        <v>45</v>
      </c>
      <c r="K3204" s="5">
        <v>20</v>
      </c>
      <c r="L3204" s="5" t="s">
        <v>202</v>
      </c>
      <c r="M3204" s="5">
        <v>100</v>
      </c>
      <c r="N3204" s="5"/>
      <c r="O3204" s="5" t="s">
        <v>25</v>
      </c>
      <c r="P3204" s="5"/>
      <c r="Q3204" s="5" t="s">
        <v>21</v>
      </c>
      <c r="R3204" s="5" t="s">
        <v>27</v>
      </c>
      <c r="S3204" s="5">
        <v>72</v>
      </c>
      <c r="T3204" s="5" t="s">
        <v>22</v>
      </c>
      <c r="U3204" s="5" t="s">
        <v>23</v>
      </c>
      <c r="V3204" s="5" t="s">
        <v>24</v>
      </c>
      <c r="W3204" s="12">
        <v>305</v>
      </c>
      <c r="X3204" s="7">
        <f t="shared" si="200"/>
        <v>0.28000000000000003</v>
      </c>
      <c r="Y3204" s="5">
        <f t="shared" si="201"/>
        <v>219.6</v>
      </c>
      <c r="AI3204" t="e">
        <f>VLOOKUP(A3204,NP!$A:$B,2,FALSE)</f>
        <v>#N/A</v>
      </c>
      <c r="AJ3204">
        <f t="shared" si="202"/>
        <v>0</v>
      </c>
      <c r="AK3204">
        <f>VLOOKUP(F3204,Kondition!$B$4:$AG$309,24,FALSE)*100</f>
        <v>28.000000000000004</v>
      </c>
      <c r="AL3204" t="e">
        <f t="shared" si="203"/>
        <v>#REF!</v>
      </c>
      <c r="AM3204">
        <v>19</v>
      </c>
    </row>
    <row r="3205" spans="1:39" x14ac:dyDescent="0.3">
      <c r="A3205" s="5">
        <v>11302637</v>
      </c>
      <c r="B3205" s="6">
        <v>8808563372310</v>
      </c>
      <c r="C3205" s="5" t="s">
        <v>76</v>
      </c>
      <c r="D3205" s="5" t="s">
        <v>4075</v>
      </c>
      <c r="E3205" s="12">
        <v>142</v>
      </c>
      <c r="F3205" s="5" t="s">
        <v>69</v>
      </c>
      <c r="G3205" s="5">
        <v>2254018</v>
      </c>
      <c r="H3205" s="36" t="s">
        <v>76</v>
      </c>
      <c r="I3205" s="5">
        <v>225</v>
      </c>
      <c r="J3205" s="5">
        <v>40</v>
      </c>
      <c r="K3205" s="5">
        <v>18</v>
      </c>
      <c r="L3205" s="5" t="s">
        <v>3021</v>
      </c>
      <c r="M3205" s="5">
        <v>92</v>
      </c>
      <c r="N3205" s="5"/>
      <c r="O3205" s="5" t="s">
        <v>25</v>
      </c>
      <c r="P3205" s="5"/>
      <c r="Q3205" s="5" t="s">
        <v>26</v>
      </c>
      <c r="R3205" s="5" t="s">
        <v>21</v>
      </c>
      <c r="S3205" s="5">
        <v>72</v>
      </c>
      <c r="T3205" s="5" t="s">
        <v>22</v>
      </c>
      <c r="U3205" s="5" t="s">
        <v>23</v>
      </c>
      <c r="V3205" s="5" t="s">
        <v>24</v>
      </c>
      <c r="W3205" s="12">
        <v>142</v>
      </c>
      <c r="X3205" s="7">
        <f t="shared" si="200"/>
        <v>0.25</v>
      </c>
      <c r="Y3205" s="5">
        <f t="shared" si="201"/>
        <v>106.5</v>
      </c>
      <c r="AI3205" t="e">
        <f>VLOOKUP(A3205,NP!$A:$B,2,FALSE)</f>
        <v>#N/A</v>
      </c>
      <c r="AJ3205">
        <f t="shared" si="202"/>
        <v>0</v>
      </c>
      <c r="AK3205">
        <f>VLOOKUP(F3205,Kondition!$B$4:$AG$31,18,FALSE)*100</f>
        <v>25</v>
      </c>
      <c r="AL3205" t="e">
        <f t="shared" si="203"/>
        <v>#REF!</v>
      </c>
      <c r="AM3205">
        <v>17</v>
      </c>
    </row>
    <row r="3206" spans="1:39" x14ac:dyDescent="0.3">
      <c r="A3206" s="5">
        <v>11304549</v>
      </c>
      <c r="B3206" s="6">
        <v>8808563425993</v>
      </c>
      <c r="C3206" s="5" t="s">
        <v>76</v>
      </c>
      <c r="D3206" s="5" t="s">
        <v>4125</v>
      </c>
      <c r="E3206" s="12">
        <v>127</v>
      </c>
      <c r="F3206" s="5" t="s">
        <v>69</v>
      </c>
      <c r="G3206" s="5">
        <v>2156016</v>
      </c>
      <c r="H3206" s="36" t="s">
        <v>76</v>
      </c>
      <c r="I3206" s="5">
        <v>215</v>
      </c>
      <c r="J3206" s="5">
        <v>60</v>
      </c>
      <c r="K3206" s="5">
        <v>16</v>
      </c>
      <c r="L3206" s="5" t="s">
        <v>3021</v>
      </c>
      <c r="M3206" s="5">
        <v>99</v>
      </c>
      <c r="N3206" s="5"/>
      <c r="O3206" s="5" t="s">
        <v>19</v>
      </c>
      <c r="P3206" s="5"/>
      <c r="Q3206" s="5" t="s">
        <v>21</v>
      </c>
      <c r="R3206" s="5" t="s">
        <v>21</v>
      </c>
      <c r="S3206" s="5">
        <v>72</v>
      </c>
      <c r="T3206" s="5" t="s">
        <v>22</v>
      </c>
      <c r="U3206" s="5" t="s">
        <v>23</v>
      </c>
      <c r="V3206" s="5" t="s">
        <v>24</v>
      </c>
      <c r="W3206" s="12">
        <v>127</v>
      </c>
      <c r="X3206" s="7">
        <f t="shared" si="200"/>
        <v>0.25</v>
      </c>
      <c r="Y3206" s="5">
        <f t="shared" si="201"/>
        <v>95.25</v>
      </c>
      <c r="AI3206" t="e">
        <f>VLOOKUP(A3206,NP!$A:$B,2,FALSE)</f>
        <v>#N/A</v>
      </c>
      <c r="AJ3206">
        <f t="shared" si="202"/>
        <v>0</v>
      </c>
      <c r="AK3206">
        <f>VLOOKUP(F3206,Kondition!$B$4:$AG$31,12,FALSE)*100</f>
        <v>25</v>
      </c>
      <c r="AL3206" t="e">
        <f t="shared" si="203"/>
        <v>#REF!</v>
      </c>
      <c r="AM3206">
        <v>16</v>
      </c>
    </row>
    <row r="3207" spans="1:39" x14ac:dyDescent="0.3">
      <c r="A3207" s="5">
        <v>11304555</v>
      </c>
      <c r="B3207" s="6">
        <v>8808563426006</v>
      </c>
      <c r="C3207" s="5" t="s">
        <v>76</v>
      </c>
      <c r="D3207" s="5" t="s">
        <v>4130</v>
      </c>
      <c r="E3207" s="12">
        <v>167</v>
      </c>
      <c r="F3207" s="5" t="s">
        <v>69</v>
      </c>
      <c r="G3207" s="5">
        <v>2155517</v>
      </c>
      <c r="H3207" s="36" t="s">
        <v>76</v>
      </c>
      <c r="I3207" s="5">
        <v>215</v>
      </c>
      <c r="J3207" s="5">
        <v>55</v>
      </c>
      <c r="K3207" s="5">
        <v>17</v>
      </c>
      <c r="L3207" s="5" t="s">
        <v>3021</v>
      </c>
      <c r="M3207" s="5">
        <v>98</v>
      </c>
      <c r="N3207" s="5"/>
      <c r="O3207" s="5" t="s">
        <v>25</v>
      </c>
      <c r="P3207" s="5"/>
      <c r="Q3207" s="5" t="s">
        <v>26</v>
      </c>
      <c r="R3207" s="5" t="s">
        <v>21</v>
      </c>
      <c r="S3207" s="5">
        <v>72</v>
      </c>
      <c r="T3207" s="5" t="s">
        <v>22</v>
      </c>
      <c r="U3207" s="5" t="s">
        <v>23</v>
      </c>
      <c r="V3207" s="5" t="s">
        <v>24</v>
      </c>
      <c r="W3207" s="12">
        <v>167</v>
      </c>
      <c r="X3207" s="7" t="str">
        <f t="shared" si="200"/>
        <v>NP</v>
      </c>
      <c r="Y3207" s="5">
        <f t="shared" si="201"/>
        <v>120.5</v>
      </c>
      <c r="AI3207">
        <f>VLOOKUP(A3207,NP!$A:$B,2,FALSE)</f>
        <v>120.5</v>
      </c>
      <c r="AJ3207">
        <f t="shared" si="202"/>
        <v>120.5</v>
      </c>
      <c r="AK3207">
        <f>VLOOKUP(F3207,Kondition!$B$4:$AG$31,15,FALSE)*100</f>
        <v>25</v>
      </c>
      <c r="AL3207" t="e">
        <f t="shared" si="203"/>
        <v>#REF!</v>
      </c>
      <c r="AM3207">
        <v>17</v>
      </c>
    </row>
    <row r="3208" spans="1:39" x14ac:dyDescent="0.3">
      <c r="A3208" s="5">
        <v>11310304</v>
      </c>
      <c r="B3208" s="6">
        <v>8808563479637</v>
      </c>
      <c r="C3208" s="5" t="s">
        <v>76</v>
      </c>
      <c r="D3208" s="5" t="s">
        <v>4232</v>
      </c>
      <c r="E3208" s="12">
        <v>167</v>
      </c>
      <c r="F3208" s="5" t="s">
        <v>69</v>
      </c>
      <c r="G3208" s="5">
        <v>2355517</v>
      </c>
      <c r="H3208" s="36" t="s">
        <v>76</v>
      </c>
      <c r="I3208" s="5">
        <v>235</v>
      </c>
      <c r="J3208" s="5">
        <v>55</v>
      </c>
      <c r="K3208" s="5">
        <v>17</v>
      </c>
      <c r="L3208" s="5" t="s">
        <v>3176</v>
      </c>
      <c r="M3208" s="5">
        <v>99</v>
      </c>
      <c r="N3208" s="5"/>
      <c r="O3208" s="5" t="s">
        <v>19</v>
      </c>
      <c r="P3208" s="5"/>
      <c r="Q3208" s="5" t="s">
        <v>21</v>
      </c>
      <c r="R3208" s="5" t="s">
        <v>27</v>
      </c>
      <c r="S3208" s="5">
        <v>72</v>
      </c>
      <c r="T3208" s="5" t="s">
        <v>22</v>
      </c>
      <c r="U3208" s="5" t="s">
        <v>23</v>
      </c>
      <c r="V3208" s="5" t="s">
        <v>24</v>
      </c>
      <c r="W3208" s="12">
        <v>167</v>
      </c>
      <c r="X3208" s="7" t="str">
        <f t="shared" si="200"/>
        <v>NP</v>
      </c>
      <c r="Y3208" s="5">
        <f t="shared" si="201"/>
        <v>120.5</v>
      </c>
      <c r="AI3208">
        <f>VLOOKUP(A3208,NP!$A:$B,2,FALSE)</f>
        <v>120.5</v>
      </c>
      <c r="AJ3208">
        <f t="shared" si="202"/>
        <v>120.5</v>
      </c>
      <c r="AK3208">
        <f>VLOOKUP(F3208,Kondition!$B$4:$AG$31,15,FALSE)*100</f>
        <v>25</v>
      </c>
      <c r="AL3208" t="e">
        <f t="shared" si="203"/>
        <v>#REF!</v>
      </c>
      <c r="AM3208">
        <v>17</v>
      </c>
    </row>
    <row r="3209" spans="1:39" x14ac:dyDescent="0.3">
      <c r="A3209" s="5">
        <v>11310305</v>
      </c>
      <c r="B3209" s="6">
        <v>8808563479132</v>
      </c>
      <c r="C3209" s="5" t="s">
        <v>76</v>
      </c>
      <c r="D3209" s="5" t="s">
        <v>4233</v>
      </c>
      <c r="E3209" s="12">
        <v>190</v>
      </c>
      <c r="F3209" s="5" t="s">
        <v>69</v>
      </c>
      <c r="G3209" s="5">
        <v>2155018</v>
      </c>
      <c r="H3209" s="36" t="s">
        <v>76</v>
      </c>
      <c r="I3209" s="5">
        <v>215</v>
      </c>
      <c r="J3209" s="5">
        <v>50</v>
      </c>
      <c r="K3209" s="5">
        <v>18</v>
      </c>
      <c r="L3209" s="5" t="s">
        <v>3174</v>
      </c>
      <c r="M3209" s="5">
        <v>92</v>
      </c>
      <c r="N3209" s="5"/>
      <c r="O3209" s="5" t="s">
        <v>25</v>
      </c>
      <c r="P3209" s="5"/>
      <c r="Q3209" s="5" t="s">
        <v>21</v>
      </c>
      <c r="R3209" s="5" t="s">
        <v>27</v>
      </c>
      <c r="S3209" s="5">
        <v>72</v>
      </c>
      <c r="T3209" s="5" t="s">
        <v>22</v>
      </c>
      <c r="U3209" s="5" t="s">
        <v>23</v>
      </c>
      <c r="V3209" s="5" t="s">
        <v>24</v>
      </c>
      <c r="W3209" s="12">
        <v>190</v>
      </c>
      <c r="X3209" s="7" t="str">
        <f t="shared" si="200"/>
        <v>NP</v>
      </c>
      <c r="Y3209" s="5">
        <f t="shared" si="201"/>
        <v>132</v>
      </c>
      <c r="AI3209">
        <f>VLOOKUP(A3209,NP!$A:$B,2,FALSE)</f>
        <v>132</v>
      </c>
      <c r="AJ3209">
        <f t="shared" si="202"/>
        <v>132</v>
      </c>
      <c r="AK3209">
        <f>VLOOKUP(F3209,Kondition!$B$4:$AG$31,18,FALSE)*100</f>
        <v>25</v>
      </c>
      <c r="AL3209" t="e">
        <f t="shared" si="203"/>
        <v>#REF!</v>
      </c>
      <c r="AM3209">
        <v>17</v>
      </c>
    </row>
    <row r="3210" spans="1:39" x14ac:dyDescent="0.3">
      <c r="A3210" s="5">
        <v>11310308</v>
      </c>
      <c r="B3210" s="6">
        <v>8808563478807</v>
      </c>
      <c r="C3210" s="5" t="s">
        <v>76</v>
      </c>
      <c r="D3210" s="5" t="s">
        <v>4234</v>
      </c>
      <c r="E3210" s="12">
        <v>173</v>
      </c>
      <c r="F3210" s="5" t="s">
        <v>69</v>
      </c>
      <c r="G3210" s="5">
        <v>2454518</v>
      </c>
      <c r="H3210" s="36" t="s">
        <v>76</v>
      </c>
      <c r="I3210" s="5">
        <v>245</v>
      </c>
      <c r="J3210" s="5">
        <v>45</v>
      </c>
      <c r="K3210" s="5">
        <v>18</v>
      </c>
      <c r="L3210" s="5" t="s">
        <v>3174</v>
      </c>
      <c r="M3210" s="5">
        <v>100</v>
      </c>
      <c r="N3210" s="5"/>
      <c r="O3210" s="5" t="s">
        <v>25</v>
      </c>
      <c r="P3210" s="5"/>
      <c r="Q3210" s="5" t="s">
        <v>26</v>
      </c>
      <c r="R3210" s="5" t="s">
        <v>27</v>
      </c>
      <c r="S3210" s="5">
        <v>72</v>
      </c>
      <c r="T3210" s="5" t="s">
        <v>22</v>
      </c>
      <c r="U3210" s="5" t="s">
        <v>23</v>
      </c>
      <c r="V3210" s="5" t="s">
        <v>24</v>
      </c>
      <c r="W3210" s="12">
        <v>173</v>
      </c>
      <c r="X3210" s="7" t="str">
        <f t="shared" si="200"/>
        <v>NP</v>
      </c>
      <c r="Y3210" s="5">
        <f t="shared" si="201"/>
        <v>123.5</v>
      </c>
      <c r="AI3210">
        <f>VLOOKUP(A3210,NP!$A:$B,2,FALSE)</f>
        <v>123.5</v>
      </c>
      <c r="AJ3210">
        <f t="shared" si="202"/>
        <v>123.5</v>
      </c>
      <c r="AK3210">
        <f>VLOOKUP(F3210,Kondition!$B$4:$AG$31,18,FALSE)*100</f>
        <v>25</v>
      </c>
      <c r="AL3210" t="e">
        <f t="shared" si="203"/>
        <v>#REF!</v>
      </c>
      <c r="AM3210">
        <v>17</v>
      </c>
    </row>
    <row r="3211" spans="1:39" x14ac:dyDescent="0.3">
      <c r="A3211" s="5">
        <v>11310309</v>
      </c>
      <c r="B3211" s="6">
        <v>8808563478906</v>
      </c>
      <c r="C3211" s="5" t="s">
        <v>76</v>
      </c>
      <c r="D3211" s="5" t="s">
        <v>4235</v>
      </c>
      <c r="E3211" s="12">
        <v>169</v>
      </c>
      <c r="F3211" s="5" t="s">
        <v>69</v>
      </c>
      <c r="G3211" s="5">
        <v>2354018</v>
      </c>
      <c r="H3211" s="36" t="s">
        <v>76</v>
      </c>
      <c r="I3211" s="5">
        <v>235</v>
      </c>
      <c r="J3211" s="5">
        <v>40</v>
      </c>
      <c r="K3211" s="5">
        <v>18</v>
      </c>
      <c r="L3211" s="5" t="s">
        <v>3174</v>
      </c>
      <c r="M3211" s="5">
        <v>95</v>
      </c>
      <c r="N3211" s="5"/>
      <c r="O3211" s="5" t="s">
        <v>25</v>
      </c>
      <c r="P3211" s="5"/>
      <c r="Q3211" s="5" t="s">
        <v>21</v>
      </c>
      <c r="R3211" s="5" t="s">
        <v>27</v>
      </c>
      <c r="S3211" s="5">
        <v>72</v>
      </c>
      <c r="T3211" s="5" t="s">
        <v>22</v>
      </c>
      <c r="U3211" s="5" t="s">
        <v>23</v>
      </c>
      <c r="V3211" s="5" t="s">
        <v>24</v>
      </c>
      <c r="W3211" s="12">
        <v>169</v>
      </c>
      <c r="X3211" s="7" t="str">
        <f t="shared" si="200"/>
        <v>NP</v>
      </c>
      <c r="Y3211" s="5">
        <f t="shared" si="201"/>
        <v>121.5</v>
      </c>
      <c r="AI3211">
        <f>VLOOKUP(A3211,NP!$A:$B,2,FALSE)</f>
        <v>121.5</v>
      </c>
      <c r="AJ3211">
        <f t="shared" si="202"/>
        <v>121.5</v>
      </c>
      <c r="AK3211">
        <f>VLOOKUP(F3211,Kondition!$B$4:$AG$31,18,FALSE)*100</f>
        <v>25</v>
      </c>
      <c r="AL3211" t="e">
        <f t="shared" si="203"/>
        <v>#REF!</v>
      </c>
      <c r="AM3211">
        <v>17</v>
      </c>
    </row>
    <row r="3212" spans="1:39" x14ac:dyDescent="0.3">
      <c r="A3212" s="5">
        <v>11310310</v>
      </c>
      <c r="B3212" s="6">
        <v>8808563479712</v>
      </c>
      <c r="C3212" s="5" t="s">
        <v>76</v>
      </c>
      <c r="D3212" s="5" t="s">
        <v>4236</v>
      </c>
      <c r="E3212" s="12">
        <v>191</v>
      </c>
      <c r="F3212" s="5" t="s">
        <v>69</v>
      </c>
      <c r="G3212" s="5">
        <v>2555019</v>
      </c>
      <c r="H3212" s="36" t="s">
        <v>76</v>
      </c>
      <c r="I3212" s="5">
        <v>255</v>
      </c>
      <c r="J3212" s="5">
        <v>50</v>
      </c>
      <c r="K3212" s="5">
        <v>19</v>
      </c>
      <c r="L3212" s="5" t="s">
        <v>3176</v>
      </c>
      <c r="M3212" s="5">
        <v>107</v>
      </c>
      <c r="N3212" s="5"/>
      <c r="O3212" s="5" t="s">
        <v>25</v>
      </c>
      <c r="P3212" s="5"/>
      <c r="Q3212" s="5" t="s">
        <v>21</v>
      </c>
      <c r="R3212" s="5" t="s">
        <v>27</v>
      </c>
      <c r="S3212" s="5">
        <v>73</v>
      </c>
      <c r="T3212" s="5" t="s">
        <v>22</v>
      </c>
      <c r="U3212" s="5" t="s">
        <v>23</v>
      </c>
      <c r="V3212" s="5" t="s">
        <v>24</v>
      </c>
      <c r="W3212" s="12">
        <v>191</v>
      </c>
      <c r="X3212" s="7">
        <f t="shared" si="200"/>
        <v>0.34</v>
      </c>
      <c r="Y3212" s="5">
        <f t="shared" si="201"/>
        <v>126.05999999999999</v>
      </c>
      <c r="AI3212" t="e">
        <f>VLOOKUP(A3212,NP!$A:$B,2,FALSE)</f>
        <v>#N/A</v>
      </c>
      <c r="AJ3212">
        <f t="shared" si="202"/>
        <v>0</v>
      </c>
      <c r="AK3212">
        <f>VLOOKUP(F3212,Kondition!$B$4:$AG$31,21,FALSE)*100</f>
        <v>34</v>
      </c>
      <c r="AL3212" t="e">
        <f t="shared" si="203"/>
        <v>#REF!</v>
      </c>
      <c r="AM3212">
        <v>19</v>
      </c>
    </row>
    <row r="3213" spans="1:39" x14ac:dyDescent="0.3">
      <c r="A3213" s="5">
        <v>11310311</v>
      </c>
      <c r="B3213" s="6">
        <v>8808563479460</v>
      </c>
      <c r="C3213" s="5" t="s">
        <v>76</v>
      </c>
      <c r="D3213" s="5" t="s">
        <v>4237</v>
      </c>
      <c r="E3213" s="12">
        <v>270</v>
      </c>
      <c r="F3213" s="5" t="s">
        <v>69</v>
      </c>
      <c r="G3213" s="5">
        <v>2355020</v>
      </c>
      <c r="H3213" s="36" t="s">
        <v>76</v>
      </c>
      <c r="I3213" s="5">
        <v>235</v>
      </c>
      <c r="J3213" s="5">
        <v>50</v>
      </c>
      <c r="K3213" s="5">
        <v>20</v>
      </c>
      <c r="L3213" s="5" t="s">
        <v>3176</v>
      </c>
      <c r="M3213" s="5">
        <v>104</v>
      </c>
      <c r="N3213" s="5"/>
      <c r="O3213" s="5" t="s">
        <v>29</v>
      </c>
      <c r="P3213" s="5"/>
      <c r="Q3213" s="5" t="s">
        <v>21</v>
      </c>
      <c r="R3213" s="5" t="s">
        <v>27</v>
      </c>
      <c r="S3213" s="5">
        <v>72</v>
      </c>
      <c r="T3213" s="5" t="s">
        <v>22</v>
      </c>
      <c r="U3213" s="5" t="s">
        <v>23</v>
      </c>
      <c r="V3213" s="5" t="s">
        <v>24</v>
      </c>
      <c r="W3213" s="12">
        <v>270</v>
      </c>
      <c r="X3213" s="7" t="str">
        <f t="shared" si="200"/>
        <v>NP</v>
      </c>
      <c r="Y3213" s="5">
        <f t="shared" si="201"/>
        <v>172</v>
      </c>
      <c r="AI3213">
        <f>VLOOKUP(A3213,NP!$A:$B,2,FALSE)</f>
        <v>172</v>
      </c>
      <c r="AJ3213">
        <f t="shared" si="202"/>
        <v>172</v>
      </c>
      <c r="AK3213">
        <f>VLOOKUP(F3213,Kondition!$B$4:$AG$309,24,FALSE)*100</f>
        <v>34</v>
      </c>
      <c r="AL3213" t="e">
        <f t="shared" si="203"/>
        <v>#REF!</v>
      </c>
      <c r="AM3213">
        <v>19</v>
      </c>
    </row>
    <row r="3214" spans="1:39" x14ac:dyDescent="0.3">
      <c r="A3214" s="5">
        <v>11012622</v>
      </c>
      <c r="B3214" s="6">
        <v>4019238807660</v>
      </c>
      <c r="C3214" s="5" t="s">
        <v>76</v>
      </c>
      <c r="D3214" s="5" t="s">
        <v>3430</v>
      </c>
      <c r="E3214" s="12">
        <v>305</v>
      </c>
      <c r="F3214" s="5" t="s">
        <v>18</v>
      </c>
      <c r="G3214" s="5">
        <v>2454520</v>
      </c>
      <c r="H3214" s="36" t="s">
        <v>76</v>
      </c>
      <c r="I3214" s="5">
        <v>245</v>
      </c>
      <c r="J3214" s="5">
        <v>45</v>
      </c>
      <c r="K3214" s="5">
        <v>20</v>
      </c>
      <c r="L3214" s="5" t="s">
        <v>202</v>
      </c>
      <c r="M3214" s="5">
        <v>103</v>
      </c>
      <c r="N3214" s="5"/>
      <c r="O3214" s="5" t="s">
        <v>29</v>
      </c>
      <c r="P3214" s="5"/>
      <c r="Q3214" s="5" t="s">
        <v>21</v>
      </c>
      <c r="R3214" s="5" t="s">
        <v>27</v>
      </c>
      <c r="S3214" s="5">
        <v>72</v>
      </c>
      <c r="T3214" s="5" t="s">
        <v>22</v>
      </c>
      <c r="U3214" s="5" t="s">
        <v>23</v>
      </c>
      <c r="V3214" s="5" t="s">
        <v>24</v>
      </c>
      <c r="W3214" s="12">
        <v>305</v>
      </c>
      <c r="X3214" s="7">
        <f t="shared" si="200"/>
        <v>0.28000000000000003</v>
      </c>
      <c r="Y3214" s="5">
        <f t="shared" si="201"/>
        <v>219.6</v>
      </c>
      <c r="AI3214" t="e">
        <f>VLOOKUP(A3214,NP!$A:$B,2,FALSE)</f>
        <v>#N/A</v>
      </c>
      <c r="AJ3214">
        <f t="shared" si="202"/>
        <v>0</v>
      </c>
      <c r="AK3214">
        <f>VLOOKUP(F3214,Kondition!$B$4:$AG$309,24,FALSE)*100</f>
        <v>28.000000000000004</v>
      </c>
      <c r="AL3214" t="e">
        <f t="shared" si="203"/>
        <v>#REF!</v>
      </c>
      <c r="AM3214">
        <v>19</v>
      </c>
    </row>
    <row r="3215" spans="1:39" x14ac:dyDescent="0.3">
      <c r="A3215" s="5">
        <v>11310312</v>
      </c>
      <c r="B3215" s="6">
        <v>8808563479026</v>
      </c>
      <c r="C3215" s="5" t="s">
        <v>76</v>
      </c>
      <c r="D3215" s="5" t="s">
        <v>4238</v>
      </c>
      <c r="E3215" s="12">
        <v>159</v>
      </c>
      <c r="F3215" s="5" t="s">
        <v>69</v>
      </c>
      <c r="G3215" s="5">
        <v>2354517</v>
      </c>
      <c r="H3215" s="36" t="s">
        <v>76</v>
      </c>
      <c r="I3215" s="5">
        <v>235</v>
      </c>
      <c r="J3215" s="5">
        <v>45</v>
      </c>
      <c r="K3215" s="5">
        <v>17</v>
      </c>
      <c r="L3215" s="5" t="s">
        <v>3174</v>
      </c>
      <c r="M3215" s="5">
        <v>97</v>
      </c>
      <c r="N3215" s="5"/>
      <c r="O3215" s="5" t="s">
        <v>25</v>
      </c>
      <c r="P3215" s="5"/>
      <c r="Q3215" s="5" t="s">
        <v>21</v>
      </c>
      <c r="R3215" s="5" t="s">
        <v>27</v>
      </c>
      <c r="S3215" s="5">
        <v>72</v>
      </c>
      <c r="T3215" s="5" t="s">
        <v>22</v>
      </c>
      <c r="U3215" s="5" t="s">
        <v>23</v>
      </c>
      <c r="V3215" s="5" t="s">
        <v>24</v>
      </c>
      <c r="W3215" s="12">
        <v>159</v>
      </c>
      <c r="X3215" s="7" t="str">
        <f t="shared" si="200"/>
        <v>NP</v>
      </c>
      <c r="Y3215" s="5">
        <f t="shared" si="201"/>
        <v>116.5</v>
      </c>
      <c r="AI3215">
        <f>VLOOKUP(A3215,NP!$A:$B,2,FALSE)</f>
        <v>116.5</v>
      </c>
      <c r="AJ3215">
        <f t="shared" si="202"/>
        <v>116.5</v>
      </c>
      <c r="AK3215">
        <f>VLOOKUP(F3215,Kondition!$B$4:$AG$31,15,FALSE)*100</f>
        <v>25</v>
      </c>
      <c r="AL3215" t="e">
        <f t="shared" si="203"/>
        <v>#REF!</v>
      </c>
      <c r="AM3215">
        <v>17</v>
      </c>
    </row>
    <row r="3216" spans="1:39" x14ac:dyDescent="0.3">
      <c r="A3216" s="5">
        <v>11310313</v>
      </c>
      <c r="B3216" s="6">
        <v>8808563479545</v>
      </c>
      <c r="C3216" s="5" t="s">
        <v>76</v>
      </c>
      <c r="D3216" s="5" t="s">
        <v>4239</v>
      </c>
      <c r="E3216" s="12">
        <v>159</v>
      </c>
      <c r="F3216" s="5" t="s">
        <v>69</v>
      </c>
      <c r="G3216" s="5">
        <v>2256517</v>
      </c>
      <c r="H3216" s="36" t="s">
        <v>76</v>
      </c>
      <c r="I3216" s="5">
        <v>225</v>
      </c>
      <c r="J3216" s="5">
        <v>65</v>
      </c>
      <c r="K3216" s="5">
        <v>17</v>
      </c>
      <c r="L3216" s="5" t="s">
        <v>3176</v>
      </c>
      <c r="M3216" s="5">
        <v>102</v>
      </c>
      <c r="N3216" s="5"/>
      <c r="O3216" s="5" t="s">
        <v>19</v>
      </c>
      <c r="P3216" s="5"/>
      <c r="Q3216" s="5" t="s">
        <v>21</v>
      </c>
      <c r="R3216" s="5" t="s">
        <v>27</v>
      </c>
      <c r="S3216" s="5">
        <v>72</v>
      </c>
      <c r="T3216" s="5" t="s">
        <v>22</v>
      </c>
      <c r="U3216" s="5" t="s">
        <v>23</v>
      </c>
      <c r="V3216" s="5" t="s">
        <v>24</v>
      </c>
      <c r="W3216" s="12">
        <v>159</v>
      </c>
      <c r="X3216" s="7" t="str">
        <f t="shared" si="200"/>
        <v>NP</v>
      </c>
      <c r="Y3216" s="5">
        <f t="shared" si="201"/>
        <v>116.5</v>
      </c>
      <c r="AI3216">
        <f>VLOOKUP(A3216,NP!$A:$B,2,FALSE)</f>
        <v>116.5</v>
      </c>
      <c r="AJ3216">
        <f t="shared" si="202"/>
        <v>116.5</v>
      </c>
      <c r="AK3216">
        <f>VLOOKUP(F3216,Kondition!$B$4:$AG$31,15,FALSE)*100</f>
        <v>25</v>
      </c>
      <c r="AL3216" t="e">
        <f t="shared" si="203"/>
        <v>#REF!</v>
      </c>
      <c r="AM3216">
        <v>17</v>
      </c>
    </row>
    <row r="3217" spans="1:39" x14ac:dyDescent="0.3">
      <c r="A3217" s="5">
        <v>11310314</v>
      </c>
      <c r="B3217" s="6">
        <v>8808563478999</v>
      </c>
      <c r="C3217" s="5" t="s">
        <v>76</v>
      </c>
      <c r="D3217" s="5" t="s">
        <v>4240</v>
      </c>
      <c r="E3217" s="12">
        <v>213</v>
      </c>
      <c r="F3217" s="5" t="s">
        <v>69</v>
      </c>
      <c r="G3217" s="5">
        <v>2254519</v>
      </c>
      <c r="H3217" s="36" t="s">
        <v>76</v>
      </c>
      <c r="I3217" s="5">
        <v>225</v>
      </c>
      <c r="J3217" s="5">
        <v>45</v>
      </c>
      <c r="K3217" s="5">
        <v>19</v>
      </c>
      <c r="L3217" s="5" t="s">
        <v>3174</v>
      </c>
      <c r="M3217" s="5">
        <v>96</v>
      </c>
      <c r="N3217" s="5"/>
      <c r="O3217" s="5" t="s">
        <v>25</v>
      </c>
      <c r="P3217" s="5"/>
      <c r="Q3217" s="5" t="s">
        <v>26</v>
      </c>
      <c r="R3217" s="5" t="s">
        <v>27</v>
      </c>
      <c r="S3217" s="5">
        <v>72</v>
      </c>
      <c r="T3217" s="5" t="s">
        <v>22</v>
      </c>
      <c r="U3217" s="5" t="s">
        <v>23</v>
      </c>
      <c r="V3217" s="5" t="s">
        <v>24</v>
      </c>
      <c r="W3217" s="12">
        <v>213</v>
      </c>
      <c r="X3217" s="7">
        <f t="shared" si="200"/>
        <v>0.34</v>
      </c>
      <c r="Y3217" s="5">
        <f t="shared" si="201"/>
        <v>140.57999999999998</v>
      </c>
      <c r="AI3217" t="e">
        <f>VLOOKUP(A3217,NP!$A:$B,2,FALSE)</f>
        <v>#N/A</v>
      </c>
      <c r="AJ3217">
        <f t="shared" si="202"/>
        <v>0</v>
      </c>
      <c r="AK3217">
        <f>VLOOKUP(F3217,Kondition!$B$4:$AG$31,21,FALSE)*100</f>
        <v>34</v>
      </c>
      <c r="AL3217" t="e">
        <f t="shared" si="203"/>
        <v>#REF!</v>
      </c>
      <c r="AM3217">
        <v>19</v>
      </c>
    </row>
    <row r="3218" spans="1:39" x14ac:dyDescent="0.3">
      <c r="A3218" s="5">
        <v>11310315</v>
      </c>
      <c r="B3218" s="6">
        <v>8808563478821</v>
      </c>
      <c r="C3218" s="5" t="s">
        <v>76</v>
      </c>
      <c r="D3218" s="5" t="s">
        <v>4241</v>
      </c>
      <c r="E3218" s="12">
        <v>171</v>
      </c>
      <c r="F3218" s="5" t="s">
        <v>69</v>
      </c>
      <c r="G3218" s="5">
        <v>2354518</v>
      </c>
      <c r="H3218" s="36" t="s">
        <v>76</v>
      </c>
      <c r="I3218" s="5">
        <v>235</v>
      </c>
      <c r="J3218" s="5">
        <v>45</v>
      </c>
      <c r="K3218" s="5">
        <v>18</v>
      </c>
      <c r="L3218" s="5" t="s">
        <v>3174</v>
      </c>
      <c r="M3218" s="5">
        <v>98</v>
      </c>
      <c r="N3218" s="5"/>
      <c r="O3218" s="5" t="s">
        <v>25</v>
      </c>
      <c r="P3218" s="5"/>
      <c r="Q3218" s="5" t="s">
        <v>26</v>
      </c>
      <c r="R3218" s="5" t="s">
        <v>27</v>
      </c>
      <c r="S3218" s="5">
        <v>72</v>
      </c>
      <c r="T3218" s="5" t="s">
        <v>22</v>
      </c>
      <c r="U3218" s="5" t="s">
        <v>23</v>
      </c>
      <c r="V3218" s="5" t="s">
        <v>24</v>
      </c>
      <c r="W3218" s="12">
        <v>171</v>
      </c>
      <c r="X3218" s="7" t="str">
        <f t="shared" si="200"/>
        <v>NP</v>
      </c>
      <c r="Y3218" s="5">
        <f t="shared" si="201"/>
        <v>122.5</v>
      </c>
      <c r="AI3218">
        <f>VLOOKUP(A3218,NP!$A:$B,2,FALSE)</f>
        <v>122.5</v>
      </c>
      <c r="AJ3218">
        <f t="shared" si="202"/>
        <v>122.5</v>
      </c>
      <c r="AK3218">
        <f>VLOOKUP(F3218,Kondition!$B$4:$AG$31,18,FALSE)*100</f>
        <v>25</v>
      </c>
      <c r="AL3218" t="e">
        <f t="shared" si="203"/>
        <v>#REF!</v>
      </c>
      <c r="AM3218">
        <v>17</v>
      </c>
    </row>
    <row r="3219" spans="1:39" x14ac:dyDescent="0.3">
      <c r="A3219" s="5">
        <v>11310316</v>
      </c>
      <c r="B3219" s="6">
        <v>8808563479033</v>
      </c>
      <c r="C3219" s="5" t="s">
        <v>76</v>
      </c>
      <c r="D3219" s="5" t="s">
        <v>4242</v>
      </c>
      <c r="E3219" s="12">
        <v>328</v>
      </c>
      <c r="F3219" s="5" t="s">
        <v>69</v>
      </c>
      <c r="G3219" s="5">
        <v>2753519</v>
      </c>
      <c r="H3219" s="36" t="s">
        <v>76</v>
      </c>
      <c r="I3219" s="5">
        <v>275</v>
      </c>
      <c r="J3219" s="5">
        <v>35</v>
      </c>
      <c r="K3219" s="5">
        <v>19</v>
      </c>
      <c r="L3219" s="5" t="s">
        <v>3174</v>
      </c>
      <c r="M3219" s="5">
        <v>100</v>
      </c>
      <c r="N3219" s="5"/>
      <c r="O3219" s="5" t="s">
        <v>25</v>
      </c>
      <c r="P3219" s="5"/>
      <c r="Q3219" s="5" t="s">
        <v>21</v>
      </c>
      <c r="R3219" s="5" t="s">
        <v>27</v>
      </c>
      <c r="S3219" s="5">
        <v>73</v>
      </c>
      <c r="T3219" s="5" t="s">
        <v>22</v>
      </c>
      <c r="U3219" s="5" t="s">
        <v>23</v>
      </c>
      <c r="V3219" s="5" t="s">
        <v>24</v>
      </c>
      <c r="W3219" s="12">
        <v>328</v>
      </c>
      <c r="X3219" s="7" t="str">
        <f t="shared" si="200"/>
        <v>NP</v>
      </c>
      <c r="Y3219" s="5">
        <f t="shared" si="201"/>
        <v>201</v>
      </c>
      <c r="AI3219">
        <f>VLOOKUP(A3219,NP!$A:$B,2,FALSE)</f>
        <v>201</v>
      </c>
      <c r="AJ3219">
        <f t="shared" si="202"/>
        <v>201</v>
      </c>
      <c r="AK3219">
        <f>VLOOKUP(F3219,Kondition!$B$4:$AG$31,21,FALSE)*100</f>
        <v>34</v>
      </c>
      <c r="AL3219" t="e">
        <f t="shared" si="203"/>
        <v>#REF!</v>
      </c>
      <c r="AM3219">
        <v>19</v>
      </c>
    </row>
    <row r="3220" spans="1:39" x14ac:dyDescent="0.3">
      <c r="A3220" s="5">
        <v>11310318</v>
      </c>
      <c r="B3220" s="6">
        <v>8808563479620</v>
      </c>
      <c r="C3220" s="5" t="s">
        <v>76</v>
      </c>
      <c r="D3220" s="5" t="s">
        <v>4243</v>
      </c>
      <c r="E3220" s="12">
        <v>156</v>
      </c>
      <c r="F3220" s="5" t="s">
        <v>69</v>
      </c>
      <c r="G3220" s="5">
        <v>2356018</v>
      </c>
      <c r="H3220" s="36" t="s">
        <v>76</v>
      </c>
      <c r="I3220" s="5">
        <v>235</v>
      </c>
      <c r="J3220" s="5">
        <v>60</v>
      </c>
      <c r="K3220" s="5">
        <v>18</v>
      </c>
      <c r="L3220" s="5" t="s">
        <v>3176</v>
      </c>
      <c r="M3220" s="5">
        <v>107</v>
      </c>
      <c r="N3220" s="5"/>
      <c r="O3220" s="5" t="s">
        <v>19</v>
      </c>
      <c r="P3220" s="5"/>
      <c r="Q3220" s="5" t="s">
        <v>21</v>
      </c>
      <c r="R3220" s="5" t="s">
        <v>27</v>
      </c>
      <c r="S3220" s="5">
        <v>72</v>
      </c>
      <c r="T3220" s="5" t="s">
        <v>22</v>
      </c>
      <c r="U3220" s="5" t="s">
        <v>23</v>
      </c>
      <c r="V3220" s="5" t="s">
        <v>24</v>
      </c>
      <c r="W3220" s="12">
        <v>156</v>
      </c>
      <c r="X3220" s="7" t="str">
        <f t="shared" si="200"/>
        <v>NP</v>
      </c>
      <c r="Y3220" s="5">
        <f t="shared" si="201"/>
        <v>115</v>
      </c>
      <c r="AI3220">
        <f>VLOOKUP(A3220,NP!$A:$B,2,FALSE)</f>
        <v>115</v>
      </c>
      <c r="AJ3220">
        <f t="shared" si="202"/>
        <v>115</v>
      </c>
      <c r="AK3220">
        <f>VLOOKUP(F3220,Kondition!$B$4:$AG$31,18,FALSE)*100</f>
        <v>25</v>
      </c>
      <c r="AL3220" t="e">
        <f t="shared" si="203"/>
        <v>#REF!</v>
      </c>
      <c r="AM3220">
        <v>17</v>
      </c>
    </row>
    <row r="3221" spans="1:39" x14ac:dyDescent="0.3">
      <c r="A3221" s="5">
        <v>11310319</v>
      </c>
      <c r="B3221" s="6">
        <v>8808563479071</v>
      </c>
      <c r="C3221" s="5" t="s">
        <v>76</v>
      </c>
      <c r="D3221" s="5" t="s">
        <v>4244</v>
      </c>
      <c r="E3221" s="12">
        <v>265</v>
      </c>
      <c r="F3221" s="5" t="s">
        <v>69</v>
      </c>
      <c r="G3221" s="5">
        <v>2554020</v>
      </c>
      <c r="H3221" s="36" t="s">
        <v>76</v>
      </c>
      <c r="I3221" s="5">
        <v>255</v>
      </c>
      <c r="J3221" s="5">
        <v>40</v>
      </c>
      <c r="K3221" s="5">
        <v>20</v>
      </c>
      <c r="L3221" s="5" t="s">
        <v>3174</v>
      </c>
      <c r="M3221" s="5">
        <v>101</v>
      </c>
      <c r="N3221" s="5"/>
      <c r="O3221" s="5" t="s">
        <v>29</v>
      </c>
      <c r="P3221" s="5"/>
      <c r="Q3221" s="5" t="s">
        <v>21</v>
      </c>
      <c r="R3221" s="5" t="s">
        <v>27</v>
      </c>
      <c r="S3221" s="5">
        <v>73</v>
      </c>
      <c r="T3221" s="5" t="s">
        <v>22</v>
      </c>
      <c r="U3221" s="5" t="s">
        <v>23</v>
      </c>
      <c r="V3221" s="5" t="s">
        <v>24</v>
      </c>
      <c r="W3221" s="12">
        <v>265</v>
      </c>
      <c r="X3221" s="7" t="str">
        <f t="shared" si="200"/>
        <v>NP</v>
      </c>
      <c r="Y3221" s="5">
        <f t="shared" si="201"/>
        <v>169.5</v>
      </c>
      <c r="AI3221">
        <f>VLOOKUP(A3221,NP!$A:$B,2,FALSE)</f>
        <v>169.5</v>
      </c>
      <c r="AJ3221">
        <f t="shared" si="202"/>
        <v>169.5</v>
      </c>
      <c r="AK3221">
        <f>VLOOKUP(F3221,Kondition!$B$4:$AG$309,24,FALSE)*100</f>
        <v>34</v>
      </c>
      <c r="AL3221" t="e">
        <f t="shared" si="203"/>
        <v>#REF!</v>
      </c>
      <c r="AM3221">
        <v>19</v>
      </c>
    </row>
    <row r="3222" spans="1:39" x14ac:dyDescent="0.3">
      <c r="A3222" s="5">
        <v>11011799</v>
      </c>
      <c r="B3222" s="6">
        <v>4019238804065</v>
      </c>
      <c r="C3222" s="5" t="s">
        <v>76</v>
      </c>
      <c r="D3222" s="5" t="s">
        <v>3367</v>
      </c>
      <c r="E3222" s="12">
        <v>346</v>
      </c>
      <c r="F3222" s="5" t="s">
        <v>18</v>
      </c>
      <c r="G3222" s="5">
        <v>2754021</v>
      </c>
      <c r="H3222" s="36" t="s">
        <v>76</v>
      </c>
      <c r="I3222" s="5">
        <v>275</v>
      </c>
      <c r="J3222" s="5">
        <v>40</v>
      </c>
      <c r="K3222" s="5">
        <v>21</v>
      </c>
      <c r="L3222" s="5" t="s">
        <v>3349</v>
      </c>
      <c r="M3222" s="5">
        <v>107</v>
      </c>
      <c r="N3222" s="5"/>
      <c r="O3222" s="5" t="s">
        <v>25</v>
      </c>
      <c r="P3222" s="5"/>
      <c r="Q3222" s="5" t="s">
        <v>21</v>
      </c>
      <c r="R3222" s="5" t="s">
        <v>27</v>
      </c>
      <c r="S3222" s="5">
        <v>73</v>
      </c>
      <c r="T3222" s="5" t="s">
        <v>22</v>
      </c>
      <c r="U3222" s="5" t="s">
        <v>23</v>
      </c>
      <c r="V3222" s="5" t="s">
        <v>24</v>
      </c>
      <c r="W3222" s="12">
        <v>346</v>
      </c>
      <c r="X3222" s="7" t="str">
        <f t="shared" si="200"/>
        <v>NP</v>
      </c>
      <c r="Y3222" s="5">
        <f t="shared" si="201"/>
        <v>244.5</v>
      </c>
      <c r="AI3222">
        <f>VLOOKUP(A3222,NP!$A:$B,2,FALSE)</f>
        <v>244.5</v>
      </c>
      <c r="AJ3222">
        <f t="shared" si="202"/>
        <v>244.5</v>
      </c>
      <c r="AK3222">
        <f>VLOOKUP(F3222,Kondition!$B$4:$AG$31,27,FALSE)*100</f>
        <v>28.000000000000004</v>
      </c>
      <c r="AL3222" t="e">
        <f t="shared" si="203"/>
        <v>#REF!</v>
      </c>
      <c r="AM3222">
        <v>19</v>
      </c>
    </row>
    <row r="3223" spans="1:39" x14ac:dyDescent="0.3">
      <c r="A3223" s="5">
        <v>11310320</v>
      </c>
      <c r="B3223" s="6">
        <v>8808563479743</v>
      </c>
      <c r="C3223" s="5" t="s">
        <v>76</v>
      </c>
      <c r="D3223" s="5" t="s">
        <v>4245</v>
      </c>
      <c r="E3223" s="12">
        <v>200</v>
      </c>
      <c r="F3223" s="5" t="s">
        <v>69</v>
      </c>
      <c r="G3223" s="5">
        <v>2656018</v>
      </c>
      <c r="H3223" s="36" t="s">
        <v>76</v>
      </c>
      <c r="I3223" s="5">
        <v>265</v>
      </c>
      <c r="J3223" s="5">
        <v>60</v>
      </c>
      <c r="K3223" s="5">
        <v>18</v>
      </c>
      <c r="L3223" s="5" t="s">
        <v>3176</v>
      </c>
      <c r="M3223" s="5">
        <v>114</v>
      </c>
      <c r="N3223" s="5"/>
      <c r="O3223" s="5" t="s">
        <v>19</v>
      </c>
      <c r="P3223" s="5"/>
      <c r="Q3223" s="5" t="s">
        <v>21</v>
      </c>
      <c r="R3223" s="5" t="s">
        <v>27</v>
      </c>
      <c r="S3223" s="5">
        <v>73</v>
      </c>
      <c r="T3223" s="5" t="s">
        <v>22</v>
      </c>
      <c r="U3223" s="5" t="s">
        <v>23</v>
      </c>
      <c r="V3223" s="5" t="s">
        <v>24</v>
      </c>
      <c r="W3223" s="12">
        <v>200</v>
      </c>
      <c r="X3223" s="7" t="str">
        <f t="shared" si="200"/>
        <v>NP</v>
      </c>
      <c r="Y3223" s="5">
        <f t="shared" si="201"/>
        <v>137</v>
      </c>
      <c r="AI3223">
        <f>VLOOKUP(A3223,NP!$A:$B,2,FALSE)</f>
        <v>137</v>
      </c>
      <c r="AJ3223">
        <f t="shared" si="202"/>
        <v>137</v>
      </c>
      <c r="AK3223">
        <f>VLOOKUP(F3223,Kondition!$B$4:$AG$31,18,FALSE)*100</f>
        <v>25</v>
      </c>
      <c r="AL3223" t="e">
        <f t="shared" si="203"/>
        <v>#REF!</v>
      </c>
      <c r="AM3223">
        <v>17</v>
      </c>
    </row>
    <row r="3224" spans="1:39" x14ac:dyDescent="0.3">
      <c r="A3224" s="5">
        <v>11310321</v>
      </c>
      <c r="B3224" s="6">
        <v>8808563478692</v>
      </c>
      <c r="C3224" s="5" t="s">
        <v>76</v>
      </c>
      <c r="D3224" s="5" t="s">
        <v>4246</v>
      </c>
      <c r="E3224" s="12">
        <v>350</v>
      </c>
      <c r="F3224" s="5" t="s">
        <v>69</v>
      </c>
      <c r="G3224" s="5">
        <v>2953021</v>
      </c>
      <c r="H3224" s="36" t="s">
        <v>76</v>
      </c>
      <c r="I3224" s="5">
        <v>295</v>
      </c>
      <c r="J3224" s="5">
        <v>30</v>
      </c>
      <c r="K3224" s="5">
        <v>21</v>
      </c>
      <c r="L3224" s="5" t="s">
        <v>3174</v>
      </c>
      <c r="M3224" s="5">
        <v>102</v>
      </c>
      <c r="N3224" s="5"/>
      <c r="O3224" s="5" t="s">
        <v>29</v>
      </c>
      <c r="P3224" s="5"/>
      <c r="Q3224" s="5" t="s">
        <v>26</v>
      </c>
      <c r="R3224" s="5" t="s">
        <v>27</v>
      </c>
      <c r="S3224" s="5">
        <v>75</v>
      </c>
      <c r="T3224" s="5" t="s">
        <v>22</v>
      </c>
      <c r="U3224" s="5" t="s">
        <v>23</v>
      </c>
      <c r="V3224" s="5" t="s">
        <v>24</v>
      </c>
      <c r="W3224" s="12">
        <v>350</v>
      </c>
      <c r="X3224" s="7" t="str">
        <f t="shared" si="200"/>
        <v>NP</v>
      </c>
      <c r="Y3224" s="5">
        <f t="shared" si="201"/>
        <v>212</v>
      </c>
      <c r="AI3224">
        <f>VLOOKUP(A3224,NP!$A:$B,2,FALSE)</f>
        <v>212</v>
      </c>
      <c r="AJ3224">
        <f t="shared" si="202"/>
        <v>212</v>
      </c>
      <c r="AK3224">
        <f>VLOOKUP(F3224,Kondition!$B$4:$AG$31,27,FALSE)*100</f>
        <v>34</v>
      </c>
      <c r="AL3224" t="e">
        <f t="shared" si="203"/>
        <v>#REF!</v>
      </c>
      <c r="AM3224">
        <v>19</v>
      </c>
    </row>
    <row r="3225" spans="1:39" x14ac:dyDescent="0.3">
      <c r="A3225" s="5">
        <v>11310322</v>
      </c>
      <c r="B3225" s="6">
        <v>8808563479583</v>
      </c>
      <c r="C3225" s="5" t="s">
        <v>76</v>
      </c>
      <c r="D3225" s="5" t="s">
        <v>4247</v>
      </c>
      <c r="E3225" s="12">
        <v>172</v>
      </c>
      <c r="F3225" s="5" t="s">
        <v>69</v>
      </c>
      <c r="G3225" s="5">
        <v>2355517</v>
      </c>
      <c r="H3225" s="36" t="s">
        <v>76</v>
      </c>
      <c r="I3225" s="5">
        <v>235</v>
      </c>
      <c r="J3225" s="5">
        <v>55</v>
      </c>
      <c r="K3225" s="5">
        <v>17</v>
      </c>
      <c r="L3225" s="5" t="s">
        <v>3176</v>
      </c>
      <c r="M3225" s="5">
        <v>103</v>
      </c>
      <c r="N3225" s="5"/>
      <c r="O3225" s="5" t="s">
        <v>25</v>
      </c>
      <c r="P3225" s="5"/>
      <c r="Q3225" s="5" t="s">
        <v>21</v>
      </c>
      <c r="R3225" s="5" t="s">
        <v>27</v>
      </c>
      <c r="S3225" s="5">
        <v>72</v>
      </c>
      <c r="T3225" s="5" t="s">
        <v>22</v>
      </c>
      <c r="U3225" s="5" t="s">
        <v>23</v>
      </c>
      <c r="V3225" s="5" t="s">
        <v>24</v>
      </c>
      <c r="W3225" s="12">
        <v>172</v>
      </c>
      <c r="X3225" s="7" t="str">
        <f t="shared" si="200"/>
        <v>NP</v>
      </c>
      <c r="Y3225" s="5">
        <f t="shared" si="201"/>
        <v>123</v>
      </c>
      <c r="AI3225">
        <f>VLOOKUP(A3225,NP!$A:$B,2,FALSE)</f>
        <v>123</v>
      </c>
      <c r="AJ3225">
        <f t="shared" si="202"/>
        <v>123</v>
      </c>
      <c r="AK3225">
        <f>VLOOKUP(F3225,Kondition!$B$4:$AG$31,15,FALSE)*100</f>
        <v>25</v>
      </c>
      <c r="AL3225" t="e">
        <f t="shared" si="203"/>
        <v>#REF!</v>
      </c>
      <c r="AM3225">
        <v>17</v>
      </c>
    </row>
    <row r="3226" spans="1:39" x14ac:dyDescent="0.3">
      <c r="A3226" s="5">
        <v>11310323</v>
      </c>
      <c r="B3226" s="6">
        <v>8808563479309</v>
      </c>
      <c r="C3226" s="5" t="s">
        <v>76</v>
      </c>
      <c r="D3226" s="5" t="s">
        <v>4248</v>
      </c>
      <c r="E3226" s="12">
        <v>280</v>
      </c>
      <c r="F3226" s="5" t="s">
        <v>69</v>
      </c>
      <c r="G3226" s="5">
        <v>2353520</v>
      </c>
      <c r="H3226" s="36" t="s">
        <v>76</v>
      </c>
      <c r="I3226" s="5">
        <v>235</v>
      </c>
      <c r="J3226" s="5">
        <v>35</v>
      </c>
      <c r="K3226" s="5">
        <v>20</v>
      </c>
      <c r="L3226" s="5" t="s">
        <v>3174</v>
      </c>
      <c r="M3226" s="5">
        <v>92</v>
      </c>
      <c r="N3226" s="5"/>
      <c r="O3226" s="5" t="s">
        <v>29</v>
      </c>
      <c r="P3226" s="5"/>
      <c r="Q3226" s="5" t="s">
        <v>21</v>
      </c>
      <c r="R3226" s="5" t="s">
        <v>27</v>
      </c>
      <c r="S3226" s="5">
        <v>72</v>
      </c>
      <c r="T3226" s="5" t="s">
        <v>22</v>
      </c>
      <c r="U3226" s="5" t="s">
        <v>23</v>
      </c>
      <c r="V3226" s="5" t="s">
        <v>24</v>
      </c>
      <c r="W3226" s="12">
        <v>280</v>
      </c>
      <c r="X3226" s="7" t="str">
        <f t="shared" si="200"/>
        <v>NP</v>
      </c>
      <c r="Y3226" s="5">
        <f t="shared" si="201"/>
        <v>177</v>
      </c>
      <c r="AI3226">
        <f>VLOOKUP(A3226,NP!$A:$B,2,FALSE)</f>
        <v>177</v>
      </c>
      <c r="AJ3226">
        <f t="shared" si="202"/>
        <v>177</v>
      </c>
      <c r="AK3226">
        <f>VLOOKUP(F3226,Kondition!$B$4:$AG$309,24,FALSE)*100</f>
        <v>34</v>
      </c>
      <c r="AL3226" t="e">
        <f t="shared" si="203"/>
        <v>#REF!</v>
      </c>
      <c r="AM3226">
        <v>19</v>
      </c>
    </row>
    <row r="3227" spans="1:39" x14ac:dyDescent="0.3">
      <c r="A3227" s="5">
        <v>11310324</v>
      </c>
      <c r="B3227" s="6">
        <v>8808563478777</v>
      </c>
      <c r="C3227" s="5" t="s">
        <v>76</v>
      </c>
      <c r="D3227" s="5" t="s">
        <v>4249</v>
      </c>
      <c r="E3227" s="12">
        <v>161</v>
      </c>
      <c r="F3227" s="5" t="s">
        <v>69</v>
      </c>
      <c r="G3227" s="5">
        <v>2256017</v>
      </c>
      <c r="H3227" s="36" t="s">
        <v>76</v>
      </c>
      <c r="I3227" s="5">
        <v>225</v>
      </c>
      <c r="J3227" s="5">
        <v>60</v>
      </c>
      <c r="K3227" s="5">
        <v>17</v>
      </c>
      <c r="L3227" s="5" t="s">
        <v>3174</v>
      </c>
      <c r="M3227" s="5">
        <v>99</v>
      </c>
      <c r="N3227" s="5"/>
      <c r="O3227" s="5" t="s">
        <v>19</v>
      </c>
      <c r="P3227" s="5"/>
      <c r="Q3227" s="5" t="s">
        <v>21</v>
      </c>
      <c r="R3227" s="5" t="s">
        <v>27</v>
      </c>
      <c r="S3227" s="5">
        <v>72</v>
      </c>
      <c r="T3227" s="5" t="s">
        <v>22</v>
      </c>
      <c r="U3227" s="5" t="s">
        <v>23</v>
      </c>
      <c r="V3227" s="5" t="s">
        <v>24</v>
      </c>
      <c r="W3227" s="12">
        <v>161</v>
      </c>
      <c r="X3227" s="7" t="str">
        <f t="shared" si="200"/>
        <v>NP</v>
      </c>
      <c r="Y3227" s="5">
        <f t="shared" si="201"/>
        <v>117.5</v>
      </c>
      <c r="AI3227">
        <f>VLOOKUP(A3227,NP!$A:$B,2,FALSE)</f>
        <v>117.5</v>
      </c>
      <c r="AJ3227">
        <f t="shared" si="202"/>
        <v>117.5</v>
      </c>
      <c r="AK3227">
        <f>VLOOKUP(F3227,Kondition!$B$4:$AG$31,15,FALSE)*100</f>
        <v>25</v>
      </c>
      <c r="AL3227" t="e">
        <f t="shared" si="203"/>
        <v>#REF!</v>
      </c>
      <c r="AM3227">
        <v>17</v>
      </c>
    </row>
    <row r="3228" spans="1:39" x14ac:dyDescent="0.3">
      <c r="A3228" s="5">
        <v>11310325</v>
      </c>
      <c r="B3228" s="6">
        <v>8808563479750</v>
      </c>
      <c r="C3228" s="5" t="s">
        <v>76</v>
      </c>
      <c r="D3228" s="5" t="s">
        <v>4250</v>
      </c>
      <c r="E3228" s="12">
        <v>170</v>
      </c>
      <c r="F3228" s="5" t="s">
        <v>69</v>
      </c>
      <c r="G3228" s="5">
        <v>2356017</v>
      </c>
      <c r="H3228" s="36" t="s">
        <v>76</v>
      </c>
      <c r="I3228" s="5">
        <v>235</v>
      </c>
      <c r="J3228" s="5">
        <v>60</v>
      </c>
      <c r="K3228" s="5">
        <v>17</v>
      </c>
      <c r="L3228" s="5" t="s">
        <v>3176</v>
      </c>
      <c r="M3228" s="5">
        <v>106</v>
      </c>
      <c r="N3228" s="5"/>
      <c r="O3228" s="5" t="s">
        <v>19</v>
      </c>
      <c r="P3228" s="5"/>
      <c r="Q3228" s="5" t="s">
        <v>21</v>
      </c>
      <c r="R3228" s="5" t="s">
        <v>27</v>
      </c>
      <c r="S3228" s="5">
        <v>72</v>
      </c>
      <c r="T3228" s="5" t="s">
        <v>22</v>
      </c>
      <c r="U3228" s="5" t="s">
        <v>23</v>
      </c>
      <c r="V3228" s="5" t="s">
        <v>24</v>
      </c>
      <c r="W3228" s="12">
        <v>170</v>
      </c>
      <c r="X3228" s="7" t="str">
        <f t="shared" si="200"/>
        <v>NP</v>
      </c>
      <c r="Y3228" s="5">
        <f t="shared" si="201"/>
        <v>122</v>
      </c>
      <c r="AI3228">
        <f>VLOOKUP(A3228,NP!$A:$B,2,FALSE)</f>
        <v>122</v>
      </c>
      <c r="AJ3228">
        <f t="shared" si="202"/>
        <v>122</v>
      </c>
      <c r="AK3228">
        <f>VLOOKUP(F3228,Kondition!$B$4:$AG$31,15,FALSE)*100</f>
        <v>25</v>
      </c>
      <c r="AL3228" t="e">
        <f t="shared" si="203"/>
        <v>#REF!</v>
      </c>
      <c r="AM3228">
        <v>17</v>
      </c>
    </row>
    <row r="3229" spans="1:39" x14ac:dyDescent="0.3">
      <c r="A3229" s="5">
        <v>11310326</v>
      </c>
      <c r="B3229" s="6">
        <v>8808563478937</v>
      </c>
      <c r="C3229" s="5" t="s">
        <v>76</v>
      </c>
      <c r="D3229" s="5" t="s">
        <v>4251</v>
      </c>
      <c r="E3229" s="12">
        <v>170</v>
      </c>
      <c r="F3229" s="5" t="s">
        <v>69</v>
      </c>
      <c r="G3229" s="5">
        <v>2454517</v>
      </c>
      <c r="H3229" s="36" t="s">
        <v>76</v>
      </c>
      <c r="I3229" s="5">
        <v>245</v>
      </c>
      <c r="J3229" s="5">
        <v>45</v>
      </c>
      <c r="K3229" s="5">
        <v>17</v>
      </c>
      <c r="L3229" s="5" t="s">
        <v>3174</v>
      </c>
      <c r="M3229" s="5">
        <v>99</v>
      </c>
      <c r="N3229" s="5"/>
      <c r="O3229" s="5" t="s">
        <v>25</v>
      </c>
      <c r="P3229" s="5"/>
      <c r="Q3229" s="5" t="s">
        <v>21</v>
      </c>
      <c r="R3229" s="5" t="s">
        <v>27</v>
      </c>
      <c r="S3229" s="5">
        <v>72</v>
      </c>
      <c r="T3229" s="5" t="s">
        <v>22</v>
      </c>
      <c r="U3229" s="5" t="s">
        <v>23</v>
      </c>
      <c r="V3229" s="5" t="s">
        <v>24</v>
      </c>
      <c r="W3229" s="12">
        <v>170</v>
      </c>
      <c r="X3229" s="7" t="str">
        <f t="shared" si="200"/>
        <v>NP</v>
      </c>
      <c r="Y3229" s="5">
        <f t="shared" si="201"/>
        <v>122</v>
      </c>
      <c r="AI3229">
        <f>VLOOKUP(A3229,NP!$A:$B,2,FALSE)</f>
        <v>122</v>
      </c>
      <c r="AJ3229">
        <f t="shared" si="202"/>
        <v>122</v>
      </c>
      <c r="AK3229">
        <f>VLOOKUP(F3229,Kondition!$B$4:$AG$31,15,FALSE)*100</f>
        <v>25</v>
      </c>
      <c r="AL3229" t="e">
        <f t="shared" si="203"/>
        <v>#REF!</v>
      </c>
      <c r="AM3229">
        <v>17</v>
      </c>
    </row>
    <row r="3230" spans="1:39" x14ac:dyDescent="0.3">
      <c r="A3230" s="5">
        <v>11310327</v>
      </c>
      <c r="B3230" s="6">
        <v>8808563479262</v>
      </c>
      <c r="C3230" s="5" t="s">
        <v>76</v>
      </c>
      <c r="D3230" s="5" t="s">
        <v>4252</v>
      </c>
      <c r="E3230" s="12">
        <v>204</v>
      </c>
      <c r="F3230" s="5" t="s">
        <v>69</v>
      </c>
      <c r="G3230" s="5">
        <v>2253519</v>
      </c>
      <c r="H3230" s="36" t="s">
        <v>76</v>
      </c>
      <c r="I3230" s="5">
        <v>225</v>
      </c>
      <c r="J3230" s="5">
        <v>35</v>
      </c>
      <c r="K3230" s="5">
        <v>19</v>
      </c>
      <c r="L3230" s="5" t="s">
        <v>3174</v>
      </c>
      <c r="M3230" s="5">
        <v>88</v>
      </c>
      <c r="N3230" s="5"/>
      <c r="O3230" s="5" t="s">
        <v>29</v>
      </c>
      <c r="P3230" s="5"/>
      <c r="Q3230" s="5" t="s">
        <v>26</v>
      </c>
      <c r="R3230" s="5" t="s">
        <v>27</v>
      </c>
      <c r="S3230" s="5">
        <v>72</v>
      </c>
      <c r="T3230" s="5" t="s">
        <v>22</v>
      </c>
      <c r="U3230" s="5" t="s">
        <v>23</v>
      </c>
      <c r="V3230" s="5" t="s">
        <v>24</v>
      </c>
      <c r="W3230" s="12">
        <v>204</v>
      </c>
      <c r="X3230" s="7">
        <f t="shared" si="200"/>
        <v>0.34</v>
      </c>
      <c r="Y3230" s="5">
        <f t="shared" si="201"/>
        <v>134.63999999999999</v>
      </c>
      <c r="AI3230" t="e">
        <f>VLOOKUP(A3230,NP!$A:$B,2,FALSE)</f>
        <v>#N/A</v>
      </c>
      <c r="AJ3230">
        <f t="shared" si="202"/>
        <v>0</v>
      </c>
      <c r="AK3230">
        <f>VLOOKUP(F3230,Kondition!$B$4:$AG$31,21,FALSE)*100</f>
        <v>34</v>
      </c>
      <c r="AL3230" t="e">
        <f t="shared" si="203"/>
        <v>#REF!</v>
      </c>
      <c r="AM3230">
        <v>19</v>
      </c>
    </row>
    <row r="3231" spans="1:39" x14ac:dyDescent="0.3">
      <c r="A3231" s="5">
        <v>11310328</v>
      </c>
      <c r="B3231" s="6">
        <v>8808563479606</v>
      </c>
      <c r="C3231" s="5" t="s">
        <v>76</v>
      </c>
      <c r="D3231" s="5" t="s">
        <v>4253</v>
      </c>
      <c r="E3231" s="12">
        <v>182</v>
      </c>
      <c r="F3231" s="5" t="s">
        <v>69</v>
      </c>
      <c r="G3231" s="5">
        <v>2255518</v>
      </c>
      <c r="H3231" s="36" t="s">
        <v>76</v>
      </c>
      <c r="I3231" s="5">
        <v>225</v>
      </c>
      <c r="J3231" s="5">
        <v>55</v>
      </c>
      <c r="K3231" s="5">
        <v>18</v>
      </c>
      <c r="L3231" s="5" t="s">
        <v>3176</v>
      </c>
      <c r="M3231" s="5">
        <v>102</v>
      </c>
      <c r="N3231" s="5"/>
      <c r="O3231" s="5" t="s">
        <v>25</v>
      </c>
      <c r="P3231" s="5"/>
      <c r="Q3231" s="5" t="s">
        <v>21</v>
      </c>
      <c r="R3231" s="5" t="s">
        <v>27</v>
      </c>
      <c r="S3231" s="5">
        <v>72</v>
      </c>
      <c r="T3231" s="5" t="s">
        <v>22</v>
      </c>
      <c r="U3231" s="5" t="s">
        <v>23</v>
      </c>
      <c r="V3231" s="5" t="s">
        <v>24</v>
      </c>
      <c r="W3231" s="12">
        <v>182</v>
      </c>
      <c r="X3231" s="7" t="str">
        <f t="shared" si="200"/>
        <v>NP</v>
      </c>
      <c r="Y3231" s="5">
        <f t="shared" si="201"/>
        <v>128</v>
      </c>
      <c r="AI3231">
        <f>VLOOKUP(A3231,NP!$A:$B,2,FALSE)</f>
        <v>128</v>
      </c>
      <c r="AJ3231">
        <f t="shared" si="202"/>
        <v>128</v>
      </c>
      <c r="AK3231">
        <f>VLOOKUP(F3231,Kondition!$B$4:$AG$31,18,FALSE)*100</f>
        <v>25</v>
      </c>
      <c r="AL3231" t="e">
        <f t="shared" si="203"/>
        <v>#REF!</v>
      </c>
      <c r="AM3231">
        <v>17</v>
      </c>
    </row>
    <row r="3232" spans="1:39" x14ac:dyDescent="0.3">
      <c r="A3232" s="5">
        <v>11310329</v>
      </c>
      <c r="B3232" s="6">
        <v>8808563479187</v>
      </c>
      <c r="C3232" s="5" t="s">
        <v>76</v>
      </c>
      <c r="D3232" s="5" t="s">
        <v>4254</v>
      </c>
      <c r="E3232" s="12">
        <v>179</v>
      </c>
      <c r="F3232" s="5" t="s">
        <v>69</v>
      </c>
      <c r="G3232" s="5">
        <v>2355017</v>
      </c>
      <c r="H3232" s="36" t="s">
        <v>76</v>
      </c>
      <c r="I3232" s="5">
        <v>235</v>
      </c>
      <c r="J3232" s="5">
        <v>50</v>
      </c>
      <c r="K3232" s="5">
        <v>17</v>
      </c>
      <c r="L3232" s="5" t="s">
        <v>3174</v>
      </c>
      <c r="M3232" s="5">
        <v>100</v>
      </c>
      <c r="N3232" s="5"/>
      <c r="O3232" s="5" t="s">
        <v>25</v>
      </c>
      <c r="P3232" s="5"/>
      <c r="Q3232" s="5" t="s">
        <v>26</v>
      </c>
      <c r="R3232" s="5" t="s">
        <v>27</v>
      </c>
      <c r="S3232" s="5">
        <v>72</v>
      </c>
      <c r="T3232" s="5" t="s">
        <v>22</v>
      </c>
      <c r="U3232" s="5" t="s">
        <v>23</v>
      </c>
      <c r="V3232" s="5" t="s">
        <v>24</v>
      </c>
      <c r="W3232" s="12">
        <v>179</v>
      </c>
      <c r="X3232" s="7" t="str">
        <f t="shared" si="200"/>
        <v>NP</v>
      </c>
      <c r="Y3232" s="5">
        <f t="shared" si="201"/>
        <v>126.5</v>
      </c>
      <c r="AI3232">
        <f>VLOOKUP(A3232,NP!$A:$B,2,FALSE)</f>
        <v>126.5</v>
      </c>
      <c r="AJ3232">
        <f t="shared" si="202"/>
        <v>126.5</v>
      </c>
      <c r="AK3232">
        <f>VLOOKUP(F3232,Kondition!$B$4:$AG$31,15,FALSE)*100</f>
        <v>25</v>
      </c>
      <c r="AL3232" t="e">
        <f t="shared" si="203"/>
        <v>#REF!</v>
      </c>
      <c r="AM3232">
        <v>17</v>
      </c>
    </row>
    <row r="3233" spans="1:39" x14ac:dyDescent="0.3">
      <c r="A3233" s="5">
        <v>11310330</v>
      </c>
      <c r="B3233" s="6">
        <v>8808563479804</v>
      </c>
      <c r="C3233" s="5" t="s">
        <v>76</v>
      </c>
      <c r="D3233" s="5" t="s">
        <v>4255</v>
      </c>
      <c r="E3233" s="12">
        <v>180</v>
      </c>
      <c r="F3233" s="5" t="s">
        <v>69</v>
      </c>
      <c r="G3233" s="5">
        <v>2556517</v>
      </c>
      <c r="H3233" s="36" t="s">
        <v>76</v>
      </c>
      <c r="I3233" s="5">
        <v>255</v>
      </c>
      <c r="J3233" s="5">
        <v>65</v>
      </c>
      <c r="K3233" s="5">
        <v>17</v>
      </c>
      <c r="L3233" s="5" t="s">
        <v>3176</v>
      </c>
      <c r="M3233" s="5">
        <v>114</v>
      </c>
      <c r="N3233" s="5"/>
      <c r="O3233" s="5" t="s">
        <v>19</v>
      </c>
      <c r="P3233" s="5"/>
      <c r="Q3233" s="5" t="s">
        <v>21</v>
      </c>
      <c r="R3233" s="5" t="s">
        <v>27</v>
      </c>
      <c r="S3233" s="5">
        <v>73</v>
      </c>
      <c r="T3233" s="5" t="s">
        <v>22</v>
      </c>
      <c r="U3233" s="5" t="s">
        <v>23</v>
      </c>
      <c r="V3233" s="5" t="s">
        <v>24</v>
      </c>
      <c r="W3233" s="12">
        <v>180</v>
      </c>
      <c r="X3233" s="7" t="str">
        <f t="shared" si="200"/>
        <v>NP</v>
      </c>
      <c r="Y3233" s="5">
        <f t="shared" si="201"/>
        <v>127</v>
      </c>
      <c r="AI3233">
        <f>VLOOKUP(A3233,NP!$A:$B,2,FALSE)</f>
        <v>127</v>
      </c>
      <c r="AJ3233">
        <f t="shared" si="202"/>
        <v>127</v>
      </c>
      <c r="AK3233">
        <f>VLOOKUP(F3233,Kondition!$B$4:$AG$31,15,FALSE)*100</f>
        <v>25</v>
      </c>
      <c r="AL3233" t="e">
        <f t="shared" si="203"/>
        <v>#REF!</v>
      </c>
      <c r="AM3233">
        <v>17</v>
      </c>
    </row>
    <row r="3234" spans="1:39" x14ac:dyDescent="0.3">
      <c r="A3234" s="5">
        <v>11310331</v>
      </c>
      <c r="B3234" s="6">
        <v>8808563478852</v>
      </c>
      <c r="C3234" s="5" t="s">
        <v>76</v>
      </c>
      <c r="D3234" s="5" t="s">
        <v>4256</v>
      </c>
      <c r="E3234" s="12">
        <v>209</v>
      </c>
      <c r="F3234" s="5" t="s">
        <v>69</v>
      </c>
      <c r="G3234" s="5">
        <v>2255018</v>
      </c>
      <c r="H3234" s="36" t="s">
        <v>76</v>
      </c>
      <c r="I3234" s="5">
        <v>225</v>
      </c>
      <c r="J3234" s="5">
        <v>50</v>
      </c>
      <c r="K3234" s="5">
        <v>18</v>
      </c>
      <c r="L3234" s="5" t="s">
        <v>3174</v>
      </c>
      <c r="M3234" s="5">
        <v>99</v>
      </c>
      <c r="N3234" s="5"/>
      <c r="O3234" s="5" t="s">
        <v>25</v>
      </c>
      <c r="P3234" s="5"/>
      <c r="Q3234" s="5" t="s">
        <v>21</v>
      </c>
      <c r="R3234" s="5" t="s">
        <v>27</v>
      </c>
      <c r="S3234" s="5">
        <v>72</v>
      </c>
      <c r="T3234" s="5" t="s">
        <v>22</v>
      </c>
      <c r="U3234" s="5" t="s">
        <v>23</v>
      </c>
      <c r="V3234" s="5" t="s">
        <v>24</v>
      </c>
      <c r="W3234" s="12">
        <v>209</v>
      </c>
      <c r="X3234" s="7" t="str">
        <f t="shared" si="200"/>
        <v>NP</v>
      </c>
      <c r="Y3234" s="5">
        <f t="shared" si="201"/>
        <v>141.5</v>
      </c>
      <c r="AI3234">
        <f>VLOOKUP(A3234,NP!$A:$B,2,FALSE)</f>
        <v>141.5</v>
      </c>
      <c r="AJ3234">
        <f t="shared" si="202"/>
        <v>141.5</v>
      </c>
      <c r="AK3234">
        <f>VLOOKUP(F3234,Kondition!$B$4:$AG$31,18,FALSE)*100</f>
        <v>25</v>
      </c>
      <c r="AL3234" t="e">
        <f t="shared" si="203"/>
        <v>#REF!</v>
      </c>
      <c r="AM3234">
        <v>17</v>
      </c>
    </row>
    <row r="3235" spans="1:39" x14ac:dyDescent="0.3">
      <c r="A3235" s="5">
        <v>11310334</v>
      </c>
      <c r="B3235" s="6">
        <v>8808563479651</v>
      </c>
      <c r="C3235" s="5" t="s">
        <v>76</v>
      </c>
      <c r="D3235" s="5" t="s">
        <v>4257</v>
      </c>
      <c r="E3235" s="12">
        <v>199</v>
      </c>
      <c r="F3235" s="5" t="s">
        <v>69</v>
      </c>
      <c r="G3235" s="5">
        <v>2355018</v>
      </c>
      <c r="H3235" s="36" t="s">
        <v>76</v>
      </c>
      <c r="I3235" s="5">
        <v>235</v>
      </c>
      <c r="J3235" s="5">
        <v>50</v>
      </c>
      <c r="K3235" s="5">
        <v>18</v>
      </c>
      <c r="L3235" s="5" t="s">
        <v>3176</v>
      </c>
      <c r="M3235" s="5">
        <v>101</v>
      </c>
      <c r="N3235" s="5"/>
      <c r="O3235" s="5" t="s">
        <v>25</v>
      </c>
      <c r="P3235" s="5"/>
      <c r="Q3235" s="5" t="s">
        <v>21</v>
      </c>
      <c r="R3235" s="5" t="s">
        <v>27</v>
      </c>
      <c r="S3235" s="5">
        <v>72</v>
      </c>
      <c r="T3235" s="5" t="s">
        <v>22</v>
      </c>
      <c r="U3235" s="5" t="s">
        <v>23</v>
      </c>
      <c r="V3235" s="5" t="s">
        <v>24</v>
      </c>
      <c r="W3235" s="12">
        <v>199</v>
      </c>
      <c r="X3235" s="7" t="str">
        <f t="shared" si="200"/>
        <v>NP</v>
      </c>
      <c r="Y3235" s="5">
        <f t="shared" si="201"/>
        <v>136.5</v>
      </c>
      <c r="AI3235">
        <f>VLOOKUP(A3235,NP!$A:$B,2,FALSE)</f>
        <v>136.5</v>
      </c>
      <c r="AJ3235">
        <f t="shared" si="202"/>
        <v>136.5</v>
      </c>
      <c r="AK3235">
        <f>VLOOKUP(F3235,Kondition!$B$4:$AG$31,18,FALSE)*100</f>
        <v>25</v>
      </c>
      <c r="AL3235" t="e">
        <f t="shared" si="203"/>
        <v>#REF!</v>
      </c>
      <c r="AM3235">
        <v>17</v>
      </c>
    </row>
    <row r="3236" spans="1:39" x14ac:dyDescent="0.3">
      <c r="A3236" s="5">
        <v>11310335</v>
      </c>
      <c r="B3236" s="6">
        <v>8808563478869</v>
      </c>
      <c r="C3236" s="5" t="s">
        <v>76</v>
      </c>
      <c r="D3236" s="5" t="s">
        <v>4258</v>
      </c>
      <c r="E3236" s="12">
        <v>164</v>
      </c>
      <c r="F3236" s="5" t="s">
        <v>69</v>
      </c>
      <c r="G3236" s="5">
        <v>2454018</v>
      </c>
      <c r="H3236" s="36" t="s">
        <v>76</v>
      </c>
      <c r="I3236" s="5">
        <v>245</v>
      </c>
      <c r="J3236" s="5">
        <v>40</v>
      </c>
      <c r="K3236" s="5">
        <v>18</v>
      </c>
      <c r="L3236" s="5" t="s">
        <v>3174</v>
      </c>
      <c r="M3236" s="5">
        <v>97</v>
      </c>
      <c r="N3236" s="5"/>
      <c r="O3236" s="5" t="s">
        <v>25</v>
      </c>
      <c r="P3236" s="5"/>
      <c r="Q3236" s="5" t="s">
        <v>21</v>
      </c>
      <c r="R3236" s="5" t="s">
        <v>27</v>
      </c>
      <c r="S3236" s="5">
        <v>72</v>
      </c>
      <c r="T3236" s="5" t="s">
        <v>22</v>
      </c>
      <c r="U3236" s="5" t="s">
        <v>23</v>
      </c>
      <c r="V3236" s="5" t="s">
        <v>24</v>
      </c>
      <c r="W3236" s="12">
        <v>164</v>
      </c>
      <c r="X3236" s="7" t="str">
        <f t="shared" si="200"/>
        <v>NP</v>
      </c>
      <c r="Y3236" s="5">
        <f t="shared" si="201"/>
        <v>119</v>
      </c>
      <c r="AI3236">
        <f>VLOOKUP(A3236,NP!$A:$B,2,FALSE)</f>
        <v>119</v>
      </c>
      <c r="AJ3236">
        <f t="shared" si="202"/>
        <v>119</v>
      </c>
      <c r="AK3236">
        <f>VLOOKUP(F3236,Kondition!$B$4:$AG$31,18,FALSE)*100</f>
        <v>25</v>
      </c>
      <c r="AL3236" t="e">
        <f t="shared" si="203"/>
        <v>#REF!</v>
      </c>
      <c r="AM3236">
        <v>17</v>
      </c>
    </row>
    <row r="3237" spans="1:39" x14ac:dyDescent="0.3">
      <c r="A3237" s="5">
        <v>11310336</v>
      </c>
      <c r="B3237" s="6">
        <v>8808563479613</v>
      </c>
      <c r="C3237" s="5" t="s">
        <v>76</v>
      </c>
      <c r="D3237" s="5" t="s">
        <v>4259</v>
      </c>
      <c r="E3237" s="12">
        <v>164</v>
      </c>
      <c r="F3237" s="5" t="s">
        <v>69</v>
      </c>
      <c r="G3237" s="5">
        <v>2356517</v>
      </c>
      <c r="H3237" s="36" t="s">
        <v>76</v>
      </c>
      <c r="I3237" s="5">
        <v>235</v>
      </c>
      <c r="J3237" s="5">
        <v>65</v>
      </c>
      <c r="K3237" s="5">
        <v>17</v>
      </c>
      <c r="L3237" s="5" t="s">
        <v>3176</v>
      </c>
      <c r="M3237" s="5">
        <v>108</v>
      </c>
      <c r="N3237" s="5"/>
      <c r="O3237" s="5" t="s">
        <v>25</v>
      </c>
      <c r="P3237" s="5"/>
      <c r="Q3237" s="5" t="s">
        <v>21</v>
      </c>
      <c r="R3237" s="5" t="s">
        <v>27</v>
      </c>
      <c r="S3237" s="5">
        <v>72</v>
      </c>
      <c r="T3237" s="5" t="s">
        <v>22</v>
      </c>
      <c r="U3237" s="5" t="s">
        <v>23</v>
      </c>
      <c r="V3237" s="5" t="s">
        <v>24</v>
      </c>
      <c r="W3237" s="12">
        <v>164</v>
      </c>
      <c r="X3237" s="7" t="str">
        <f t="shared" si="200"/>
        <v>NP</v>
      </c>
      <c r="Y3237" s="5">
        <f t="shared" si="201"/>
        <v>119</v>
      </c>
      <c r="AI3237">
        <f>VLOOKUP(A3237,NP!$A:$B,2,FALSE)</f>
        <v>119</v>
      </c>
      <c r="AJ3237">
        <f t="shared" si="202"/>
        <v>119</v>
      </c>
      <c r="AK3237">
        <f>VLOOKUP(F3237,Kondition!$B$4:$AG$31,15,FALSE)*100</f>
        <v>25</v>
      </c>
      <c r="AL3237" t="e">
        <f t="shared" si="203"/>
        <v>#REF!</v>
      </c>
      <c r="AM3237">
        <v>17</v>
      </c>
    </row>
    <row r="3238" spans="1:39" x14ac:dyDescent="0.3">
      <c r="A3238" s="5">
        <v>11310337</v>
      </c>
      <c r="B3238" s="6">
        <v>8808563478883</v>
      </c>
      <c r="C3238" s="5" t="s">
        <v>76</v>
      </c>
      <c r="D3238" s="5" t="s">
        <v>4260</v>
      </c>
      <c r="E3238" s="12">
        <v>229</v>
      </c>
      <c r="F3238" s="5" t="s">
        <v>69</v>
      </c>
      <c r="G3238" s="5">
        <v>2553519</v>
      </c>
      <c r="H3238" s="36" t="s">
        <v>76</v>
      </c>
      <c r="I3238" s="5">
        <v>255</v>
      </c>
      <c r="J3238" s="5">
        <v>35</v>
      </c>
      <c r="K3238" s="5">
        <v>19</v>
      </c>
      <c r="L3238" s="5" t="s">
        <v>3174</v>
      </c>
      <c r="M3238" s="5">
        <v>96</v>
      </c>
      <c r="N3238" s="5"/>
      <c r="O3238" s="5" t="s">
        <v>25</v>
      </c>
      <c r="P3238" s="5"/>
      <c r="Q3238" s="5" t="s">
        <v>21</v>
      </c>
      <c r="R3238" s="5" t="s">
        <v>27</v>
      </c>
      <c r="S3238" s="5">
        <v>73</v>
      </c>
      <c r="T3238" s="5" t="s">
        <v>22</v>
      </c>
      <c r="U3238" s="5" t="s">
        <v>23</v>
      </c>
      <c r="V3238" s="5" t="s">
        <v>24</v>
      </c>
      <c r="W3238" s="12">
        <v>229</v>
      </c>
      <c r="X3238" s="7">
        <f t="shared" ref="X3238:X3301" si="204">IF(AJ3238&gt;0,"NP",AK3238/100)</f>
        <v>0.34</v>
      </c>
      <c r="Y3238" s="5">
        <f t="shared" ref="Y3238:Y3301" si="205">IF(AJ3238&gt;0,AI3238,E3238*(100%-X3238))</f>
        <v>151.13999999999999</v>
      </c>
      <c r="AI3238" t="e">
        <f>VLOOKUP(A3238,NP!$A:$B,2,FALSE)</f>
        <v>#N/A</v>
      </c>
      <c r="AJ3238">
        <f t="shared" ref="AJ3238:AJ3301" si="206">_xlfn.IFNA(AI3238,0)</f>
        <v>0</v>
      </c>
      <c r="AK3238">
        <f>VLOOKUP(F3238,Kondition!$B$4:$AG$31,21,FALSE)*100</f>
        <v>34</v>
      </c>
      <c r="AL3238" t="e">
        <f t="shared" ref="AL3238:AL3301" si="207">$AI$1&amp;F3238&amp;K3238</f>
        <v>#REF!</v>
      </c>
      <c r="AM3238">
        <v>19</v>
      </c>
    </row>
    <row r="3239" spans="1:39" x14ac:dyDescent="0.3">
      <c r="A3239" s="5">
        <v>11310338</v>
      </c>
      <c r="B3239" s="6">
        <v>8808563478838</v>
      </c>
      <c r="C3239" s="5" t="s">
        <v>76</v>
      </c>
      <c r="D3239" s="5" t="s">
        <v>4261</v>
      </c>
      <c r="E3239" s="12">
        <v>187</v>
      </c>
      <c r="F3239" s="5" t="s">
        <v>69</v>
      </c>
      <c r="G3239" s="5">
        <v>2155518</v>
      </c>
      <c r="H3239" s="36" t="s">
        <v>76</v>
      </c>
      <c r="I3239" s="5">
        <v>215</v>
      </c>
      <c r="J3239" s="5">
        <v>55</v>
      </c>
      <c r="K3239" s="5">
        <v>18</v>
      </c>
      <c r="L3239" s="5" t="s">
        <v>3174</v>
      </c>
      <c r="M3239" s="5">
        <v>99</v>
      </c>
      <c r="N3239" s="5"/>
      <c r="O3239" s="5" t="s">
        <v>25</v>
      </c>
      <c r="P3239" s="5"/>
      <c r="Q3239" s="5" t="s">
        <v>21</v>
      </c>
      <c r="R3239" s="5" t="s">
        <v>27</v>
      </c>
      <c r="S3239" s="5">
        <v>72</v>
      </c>
      <c r="T3239" s="5" t="s">
        <v>22</v>
      </c>
      <c r="U3239" s="5" t="s">
        <v>23</v>
      </c>
      <c r="V3239" s="5" t="s">
        <v>24</v>
      </c>
      <c r="W3239" s="12">
        <v>187</v>
      </c>
      <c r="X3239" s="7" t="str">
        <f t="shared" si="204"/>
        <v>NP</v>
      </c>
      <c r="Y3239" s="5">
        <f t="shared" si="205"/>
        <v>130.5</v>
      </c>
      <c r="AI3239">
        <f>VLOOKUP(A3239,NP!$A:$B,2,FALSE)</f>
        <v>130.5</v>
      </c>
      <c r="AJ3239">
        <f t="shared" si="206"/>
        <v>130.5</v>
      </c>
      <c r="AK3239">
        <f>VLOOKUP(F3239,Kondition!$B$4:$AG$31,18,FALSE)*100</f>
        <v>25</v>
      </c>
      <c r="AL3239" t="e">
        <f t="shared" si="207"/>
        <v>#REF!</v>
      </c>
      <c r="AM3239">
        <v>17</v>
      </c>
    </row>
    <row r="3240" spans="1:39" x14ac:dyDescent="0.3">
      <c r="A3240" s="5">
        <v>11310340</v>
      </c>
      <c r="B3240" s="6">
        <v>8808563479682</v>
      </c>
      <c r="C3240" s="5" t="s">
        <v>76</v>
      </c>
      <c r="D3240" s="5" t="s">
        <v>4262</v>
      </c>
      <c r="E3240" s="12">
        <v>191</v>
      </c>
      <c r="F3240" s="5" t="s">
        <v>69</v>
      </c>
      <c r="G3240" s="5">
        <v>2355518</v>
      </c>
      <c r="H3240" s="36" t="s">
        <v>76</v>
      </c>
      <c r="I3240" s="5">
        <v>235</v>
      </c>
      <c r="J3240" s="5">
        <v>55</v>
      </c>
      <c r="K3240" s="5">
        <v>18</v>
      </c>
      <c r="L3240" s="5" t="s">
        <v>3176</v>
      </c>
      <c r="M3240" s="5">
        <v>104</v>
      </c>
      <c r="N3240" s="5"/>
      <c r="O3240" s="5" t="s">
        <v>25</v>
      </c>
      <c r="P3240" s="5"/>
      <c r="Q3240" s="5" t="s">
        <v>21</v>
      </c>
      <c r="R3240" s="5" t="s">
        <v>27</v>
      </c>
      <c r="S3240" s="5">
        <v>72</v>
      </c>
      <c r="T3240" s="5" t="s">
        <v>22</v>
      </c>
      <c r="U3240" s="5" t="s">
        <v>23</v>
      </c>
      <c r="V3240" s="5" t="s">
        <v>24</v>
      </c>
      <c r="W3240" s="12">
        <v>191</v>
      </c>
      <c r="X3240" s="7" t="str">
        <f t="shared" si="204"/>
        <v>NP</v>
      </c>
      <c r="Y3240" s="5">
        <f t="shared" si="205"/>
        <v>132.5</v>
      </c>
      <c r="AI3240">
        <f>VLOOKUP(A3240,NP!$A:$B,2,FALSE)</f>
        <v>132.5</v>
      </c>
      <c r="AJ3240">
        <f t="shared" si="206"/>
        <v>132.5</v>
      </c>
      <c r="AK3240">
        <f>VLOOKUP(F3240,Kondition!$B$4:$AG$31,18,FALSE)*100</f>
        <v>25</v>
      </c>
      <c r="AL3240" t="e">
        <f t="shared" si="207"/>
        <v>#REF!</v>
      </c>
      <c r="AM3240">
        <v>17</v>
      </c>
    </row>
    <row r="3241" spans="1:39" x14ac:dyDescent="0.3">
      <c r="A3241" s="5">
        <v>11310341</v>
      </c>
      <c r="B3241" s="6">
        <v>8808563478647</v>
      </c>
      <c r="C3241" s="5" t="s">
        <v>76</v>
      </c>
      <c r="D3241" s="5" t="s">
        <v>4263</v>
      </c>
      <c r="E3241" s="12">
        <v>133</v>
      </c>
      <c r="F3241" s="5" t="s">
        <v>69</v>
      </c>
      <c r="G3241" s="5">
        <v>2055519</v>
      </c>
      <c r="H3241" s="36" t="s">
        <v>76</v>
      </c>
      <c r="I3241" s="5">
        <v>205</v>
      </c>
      <c r="J3241" s="5">
        <v>55</v>
      </c>
      <c r="K3241" s="5">
        <v>19</v>
      </c>
      <c r="L3241" s="5" t="s">
        <v>3174</v>
      </c>
      <c r="M3241" s="5">
        <v>97</v>
      </c>
      <c r="N3241" s="5"/>
      <c r="O3241" s="5" t="s">
        <v>19</v>
      </c>
      <c r="P3241" s="5"/>
      <c r="Q3241" s="5" t="s">
        <v>21</v>
      </c>
      <c r="R3241" s="5" t="s">
        <v>27</v>
      </c>
      <c r="S3241" s="5">
        <v>72</v>
      </c>
      <c r="T3241" s="5" t="s">
        <v>22</v>
      </c>
      <c r="U3241" s="5" t="s">
        <v>23</v>
      </c>
      <c r="V3241" s="5" t="s">
        <v>24</v>
      </c>
      <c r="W3241" s="12">
        <v>133</v>
      </c>
      <c r="X3241" s="7">
        <f t="shared" si="204"/>
        <v>0.34</v>
      </c>
      <c r="Y3241" s="5">
        <f t="shared" si="205"/>
        <v>87.779999999999987</v>
      </c>
      <c r="AI3241" t="e">
        <f>VLOOKUP(A3241,NP!$A:$B,2,FALSE)</f>
        <v>#N/A</v>
      </c>
      <c r="AJ3241">
        <f t="shared" si="206"/>
        <v>0</v>
      </c>
      <c r="AK3241">
        <f>VLOOKUP(F3241,Kondition!$B$4:$AG$31,21,FALSE)*100</f>
        <v>34</v>
      </c>
      <c r="AL3241" t="e">
        <f t="shared" si="207"/>
        <v>#REF!</v>
      </c>
      <c r="AM3241">
        <v>19</v>
      </c>
    </row>
    <row r="3242" spans="1:39" x14ac:dyDescent="0.3">
      <c r="A3242" s="5">
        <v>11310343</v>
      </c>
      <c r="B3242" s="6">
        <v>8808563479668</v>
      </c>
      <c r="C3242" s="5" t="s">
        <v>76</v>
      </c>
      <c r="D3242" s="5" t="s">
        <v>4264</v>
      </c>
      <c r="E3242" s="12">
        <v>180</v>
      </c>
      <c r="F3242" s="5" t="s">
        <v>69</v>
      </c>
      <c r="G3242" s="5">
        <v>2355518</v>
      </c>
      <c r="H3242" s="36" t="s">
        <v>76</v>
      </c>
      <c r="I3242" s="5">
        <v>235</v>
      </c>
      <c r="J3242" s="5">
        <v>55</v>
      </c>
      <c r="K3242" s="5">
        <v>18</v>
      </c>
      <c r="L3242" s="5" t="s">
        <v>3176</v>
      </c>
      <c r="M3242" s="5">
        <v>100</v>
      </c>
      <c r="N3242" s="5"/>
      <c r="O3242" s="5" t="s">
        <v>19</v>
      </c>
      <c r="P3242" s="5"/>
      <c r="Q3242" s="5" t="s">
        <v>21</v>
      </c>
      <c r="R3242" s="5" t="s">
        <v>27</v>
      </c>
      <c r="S3242" s="5">
        <v>72</v>
      </c>
      <c r="T3242" s="5" t="s">
        <v>22</v>
      </c>
      <c r="U3242" s="5" t="s">
        <v>23</v>
      </c>
      <c r="V3242" s="5" t="s">
        <v>24</v>
      </c>
      <c r="W3242" s="12">
        <v>180</v>
      </c>
      <c r="X3242" s="7" t="str">
        <f t="shared" si="204"/>
        <v>NP</v>
      </c>
      <c r="Y3242" s="5">
        <f t="shared" si="205"/>
        <v>127</v>
      </c>
      <c r="AI3242">
        <f>VLOOKUP(A3242,NP!$A:$B,2,FALSE)</f>
        <v>127</v>
      </c>
      <c r="AJ3242">
        <f t="shared" si="206"/>
        <v>127</v>
      </c>
      <c r="AK3242">
        <f>VLOOKUP(F3242,Kondition!$B$4:$AG$31,18,FALSE)*100</f>
        <v>25</v>
      </c>
      <c r="AL3242" t="e">
        <f t="shared" si="207"/>
        <v>#REF!</v>
      </c>
      <c r="AM3242">
        <v>17</v>
      </c>
    </row>
    <row r="3243" spans="1:39" x14ac:dyDescent="0.3">
      <c r="A3243" s="5">
        <v>11310344</v>
      </c>
      <c r="B3243" s="6">
        <v>8808563478791</v>
      </c>
      <c r="C3243" s="5" t="s">
        <v>76</v>
      </c>
      <c r="D3243" s="5" t="s">
        <v>4265</v>
      </c>
      <c r="E3243" s="12">
        <v>142</v>
      </c>
      <c r="F3243" s="5" t="s">
        <v>69</v>
      </c>
      <c r="G3243" s="5">
        <v>2254018</v>
      </c>
      <c r="H3243" s="36" t="s">
        <v>76</v>
      </c>
      <c r="I3243" s="5">
        <v>225</v>
      </c>
      <c r="J3243" s="5">
        <v>40</v>
      </c>
      <c r="K3243" s="5">
        <v>18</v>
      </c>
      <c r="L3243" s="5" t="s">
        <v>3174</v>
      </c>
      <c r="M3243" s="5">
        <v>92</v>
      </c>
      <c r="N3243" s="5"/>
      <c r="O3243" s="5" t="s">
        <v>25</v>
      </c>
      <c r="P3243" s="5"/>
      <c r="Q3243" s="5" t="s">
        <v>26</v>
      </c>
      <c r="R3243" s="5" t="s">
        <v>27</v>
      </c>
      <c r="S3243" s="5">
        <v>72</v>
      </c>
      <c r="T3243" s="5" t="s">
        <v>22</v>
      </c>
      <c r="U3243" s="5" t="s">
        <v>23</v>
      </c>
      <c r="V3243" s="5" t="s">
        <v>24</v>
      </c>
      <c r="W3243" s="12">
        <v>142</v>
      </c>
      <c r="X3243" s="7">
        <f t="shared" si="204"/>
        <v>0.25</v>
      </c>
      <c r="Y3243" s="5">
        <f t="shared" si="205"/>
        <v>106.5</v>
      </c>
      <c r="AI3243" t="e">
        <f>VLOOKUP(A3243,NP!$A:$B,2,FALSE)</f>
        <v>#N/A</v>
      </c>
      <c r="AJ3243">
        <f t="shared" si="206"/>
        <v>0</v>
      </c>
      <c r="AK3243">
        <f>VLOOKUP(F3243,Kondition!$B$4:$AG$31,18,FALSE)*100</f>
        <v>25</v>
      </c>
      <c r="AL3243" t="e">
        <f t="shared" si="207"/>
        <v>#REF!</v>
      </c>
      <c r="AM3243">
        <v>17</v>
      </c>
    </row>
    <row r="3244" spans="1:39" x14ac:dyDescent="0.3">
      <c r="A3244" s="5">
        <v>11310345</v>
      </c>
      <c r="B3244" s="6">
        <v>8808563479347</v>
      </c>
      <c r="C3244" s="5" t="s">
        <v>76</v>
      </c>
      <c r="D3244" s="5" t="s">
        <v>4266</v>
      </c>
      <c r="E3244" s="12">
        <v>310</v>
      </c>
      <c r="F3244" s="5" t="s">
        <v>69</v>
      </c>
      <c r="G3244" s="5">
        <v>2453020</v>
      </c>
      <c r="H3244" s="36" t="s">
        <v>76</v>
      </c>
      <c r="I3244" s="5">
        <v>245</v>
      </c>
      <c r="J3244" s="5">
        <v>30</v>
      </c>
      <c r="K3244" s="5">
        <v>20</v>
      </c>
      <c r="L3244" s="5" t="s">
        <v>3174</v>
      </c>
      <c r="M3244" s="5">
        <v>90</v>
      </c>
      <c r="N3244" s="5"/>
      <c r="O3244" s="5" t="s">
        <v>29</v>
      </c>
      <c r="P3244" s="5"/>
      <c r="Q3244" s="5" t="s">
        <v>26</v>
      </c>
      <c r="R3244" s="5" t="s">
        <v>27</v>
      </c>
      <c r="S3244" s="5">
        <v>72</v>
      </c>
      <c r="T3244" s="5" t="s">
        <v>22</v>
      </c>
      <c r="U3244" s="5" t="s">
        <v>23</v>
      </c>
      <c r="V3244" s="5" t="s">
        <v>24</v>
      </c>
      <c r="W3244" s="12">
        <v>310</v>
      </c>
      <c r="X3244" s="7" t="str">
        <f t="shared" si="204"/>
        <v>NP</v>
      </c>
      <c r="Y3244" s="5">
        <f t="shared" si="205"/>
        <v>192</v>
      </c>
      <c r="AI3244">
        <f>VLOOKUP(A3244,NP!$A:$B,2,FALSE)</f>
        <v>192</v>
      </c>
      <c r="AJ3244">
        <f t="shared" si="206"/>
        <v>192</v>
      </c>
      <c r="AK3244">
        <f>VLOOKUP(F3244,Kondition!$B$4:$AG$309,24,FALSE)*100</f>
        <v>34</v>
      </c>
      <c r="AL3244" t="e">
        <f t="shared" si="207"/>
        <v>#REF!</v>
      </c>
      <c r="AM3244">
        <v>19</v>
      </c>
    </row>
    <row r="3245" spans="1:39" x14ac:dyDescent="0.3">
      <c r="A3245" s="5">
        <v>11012406</v>
      </c>
      <c r="B3245" s="6">
        <v>4019238009415</v>
      </c>
      <c r="C3245" s="5" t="s">
        <v>2294</v>
      </c>
      <c r="D3245" s="5" t="s">
        <v>5967</v>
      </c>
      <c r="E3245" s="12">
        <v>346</v>
      </c>
      <c r="F3245" s="5" t="s">
        <v>18</v>
      </c>
      <c r="G3245" s="5">
        <v>2854021</v>
      </c>
      <c r="H3245" s="36" t="s">
        <v>2294</v>
      </c>
      <c r="I3245" s="5">
        <v>285</v>
      </c>
      <c r="J3245" s="5">
        <v>40</v>
      </c>
      <c r="K3245" s="5">
        <v>21</v>
      </c>
      <c r="L3245" s="5" t="s">
        <v>202</v>
      </c>
      <c r="M3245" s="5">
        <v>109</v>
      </c>
      <c r="N3245" s="5"/>
      <c r="O3245" s="5" t="s">
        <v>25</v>
      </c>
      <c r="P3245" s="5"/>
      <c r="Q3245" s="5" t="s">
        <v>21</v>
      </c>
      <c r="R3245" s="5" t="s">
        <v>27</v>
      </c>
      <c r="S3245" s="5">
        <v>75</v>
      </c>
      <c r="T3245" s="5" t="s">
        <v>22</v>
      </c>
      <c r="U3245" s="5" t="s">
        <v>23</v>
      </c>
      <c r="V3245" s="5" t="s">
        <v>24</v>
      </c>
      <c r="W3245" s="12">
        <v>346</v>
      </c>
      <c r="X3245" s="7" t="str">
        <f t="shared" si="204"/>
        <v>NP</v>
      </c>
      <c r="Y3245" s="5">
        <f t="shared" si="205"/>
        <v>244.5</v>
      </c>
      <c r="AI3245">
        <f>VLOOKUP(A3245,NP!$A:$B,2,FALSE)</f>
        <v>244.5</v>
      </c>
      <c r="AJ3245">
        <f t="shared" si="206"/>
        <v>244.5</v>
      </c>
      <c r="AK3245">
        <f>VLOOKUP(F3245,Kondition!$B$4:$AG$31,27,FALSE)*100</f>
        <v>28.000000000000004</v>
      </c>
      <c r="AL3245" t="e">
        <f t="shared" si="207"/>
        <v>#REF!</v>
      </c>
      <c r="AM3245">
        <v>19</v>
      </c>
    </row>
    <row r="3246" spans="1:39" x14ac:dyDescent="0.3">
      <c r="A3246" s="5">
        <v>11010938</v>
      </c>
      <c r="B3246" s="6">
        <v>4019238724233</v>
      </c>
      <c r="C3246" s="5" t="s">
        <v>77</v>
      </c>
      <c r="D3246" s="5" t="s">
        <v>3288</v>
      </c>
      <c r="E3246" s="12">
        <v>227.5</v>
      </c>
      <c r="F3246" s="5" t="s">
        <v>18</v>
      </c>
      <c r="G3246" s="5">
        <v>2255017</v>
      </c>
      <c r="H3246" s="36" t="s">
        <v>77</v>
      </c>
      <c r="I3246" s="5">
        <v>225</v>
      </c>
      <c r="J3246" s="5">
        <v>50</v>
      </c>
      <c r="K3246" s="5">
        <v>17</v>
      </c>
      <c r="L3246" s="5" t="s">
        <v>3226</v>
      </c>
      <c r="M3246" s="5">
        <v>94</v>
      </c>
      <c r="N3246" s="5"/>
      <c r="O3246" s="5" t="s">
        <v>33</v>
      </c>
      <c r="P3246" s="5" t="s">
        <v>36</v>
      </c>
      <c r="Q3246" s="5"/>
      <c r="R3246" s="5"/>
      <c r="S3246" s="5"/>
      <c r="T3246" s="5"/>
      <c r="U3246" s="5"/>
      <c r="V3246" s="5"/>
      <c r="W3246" s="12">
        <v>227.5</v>
      </c>
      <c r="X3246" s="7" t="str">
        <f t="shared" si="204"/>
        <v>NP</v>
      </c>
      <c r="Y3246" s="5">
        <f t="shared" si="205"/>
        <v>174</v>
      </c>
      <c r="AI3246">
        <f>VLOOKUP(A3246,NP!$A:$B,2,FALSE)</f>
        <v>174</v>
      </c>
      <c r="AJ3246">
        <f t="shared" si="206"/>
        <v>174</v>
      </c>
      <c r="AK3246">
        <f>VLOOKUP(F3246,Kondition!$B$4:$AG$31,15,FALSE)*100</f>
        <v>23</v>
      </c>
      <c r="AL3246" t="e">
        <f t="shared" si="207"/>
        <v>#REF!</v>
      </c>
      <c r="AM3246">
        <v>17</v>
      </c>
    </row>
    <row r="3247" spans="1:39" x14ac:dyDescent="0.3">
      <c r="A3247" s="5">
        <v>11310346</v>
      </c>
      <c r="B3247" s="6">
        <v>8808563479514</v>
      </c>
      <c r="C3247" s="5" t="s">
        <v>76</v>
      </c>
      <c r="D3247" s="5" t="s">
        <v>4267</v>
      </c>
      <c r="E3247" s="12">
        <v>300</v>
      </c>
      <c r="F3247" s="5" t="s">
        <v>69</v>
      </c>
      <c r="G3247" s="5">
        <v>2653522</v>
      </c>
      <c r="H3247" s="36" t="s">
        <v>76</v>
      </c>
      <c r="I3247" s="5">
        <v>265</v>
      </c>
      <c r="J3247" s="5">
        <v>35</v>
      </c>
      <c r="K3247" s="5">
        <v>22</v>
      </c>
      <c r="L3247" s="5" t="s">
        <v>3176</v>
      </c>
      <c r="M3247" s="5">
        <v>102</v>
      </c>
      <c r="N3247" s="5"/>
      <c r="O3247" s="5" t="s">
        <v>29</v>
      </c>
      <c r="P3247" s="5"/>
      <c r="Q3247" s="5" t="s">
        <v>26</v>
      </c>
      <c r="R3247" s="5" t="s">
        <v>27</v>
      </c>
      <c r="S3247" s="5">
        <v>72</v>
      </c>
      <c r="T3247" s="5" t="s">
        <v>22</v>
      </c>
      <c r="U3247" s="5" t="s">
        <v>23</v>
      </c>
      <c r="V3247" s="5" t="s">
        <v>24</v>
      </c>
      <c r="W3247" s="12">
        <v>300</v>
      </c>
      <c r="X3247" s="7" t="str">
        <f t="shared" si="204"/>
        <v>NP</v>
      </c>
      <c r="Y3247" s="5">
        <f t="shared" si="205"/>
        <v>187</v>
      </c>
      <c r="AI3247">
        <f>VLOOKUP(A3247,NP!$A:$B,2,FALSE)</f>
        <v>187</v>
      </c>
      <c r="AJ3247">
        <f t="shared" si="206"/>
        <v>187</v>
      </c>
      <c r="AK3247">
        <f>VLOOKUP(F3247,Kondition!$B$4:$AG$31,30,FALSE)*100</f>
        <v>34</v>
      </c>
      <c r="AL3247" t="e">
        <f t="shared" si="207"/>
        <v>#REF!</v>
      </c>
      <c r="AM3247">
        <v>19</v>
      </c>
    </row>
    <row r="3248" spans="1:39" x14ac:dyDescent="0.3">
      <c r="A3248" s="5">
        <v>11310347</v>
      </c>
      <c r="B3248" s="6">
        <v>8808563478845</v>
      </c>
      <c r="C3248" s="5" t="s">
        <v>76</v>
      </c>
      <c r="D3248" s="5" t="s">
        <v>4268</v>
      </c>
      <c r="E3248" s="12">
        <v>231</v>
      </c>
      <c r="F3248" s="5" t="s">
        <v>69</v>
      </c>
      <c r="G3248" s="5">
        <v>2454519</v>
      </c>
      <c r="H3248" s="36" t="s">
        <v>76</v>
      </c>
      <c r="I3248" s="5">
        <v>245</v>
      </c>
      <c r="J3248" s="5">
        <v>45</v>
      </c>
      <c r="K3248" s="5">
        <v>19</v>
      </c>
      <c r="L3248" s="5" t="s">
        <v>3174</v>
      </c>
      <c r="M3248" s="5">
        <v>102</v>
      </c>
      <c r="N3248" s="5"/>
      <c r="O3248" s="5" t="s">
        <v>25</v>
      </c>
      <c r="P3248" s="5"/>
      <c r="Q3248" s="5" t="s">
        <v>21</v>
      </c>
      <c r="R3248" s="5" t="s">
        <v>27</v>
      </c>
      <c r="S3248" s="5">
        <v>72</v>
      </c>
      <c r="T3248" s="5" t="s">
        <v>22</v>
      </c>
      <c r="U3248" s="5" t="s">
        <v>23</v>
      </c>
      <c r="V3248" s="5" t="s">
        <v>24</v>
      </c>
      <c r="W3248" s="12">
        <v>231</v>
      </c>
      <c r="X3248" s="7">
        <f t="shared" si="204"/>
        <v>0.34</v>
      </c>
      <c r="Y3248" s="5">
        <f t="shared" si="205"/>
        <v>152.45999999999998</v>
      </c>
      <c r="AI3248" t="e">
        <f>VLOOKUP(A3248,NP!$A:$B,2,FALSE)</f>
        <v>#N/A</v>
      </c>
      <c r="AJ3248">
        <f t="shared" si="206"/>
        <v>0</v>
      </c>
      <c r="AK3248">
        <f>VLOOKUP(F3248,Kondition!$B$4:$AG$31,21,FALSE)*100</f>
        <v>34</v>
      </c>
      <c r="AL3248" t="e">
        <f t="shared" si="207"/>
        <v>#REF!</v>
      </c>
      <c r="AM3248">
        <v>19</v>
      </c>
    </row>
    <row r="3249" spans="1:39" x14ac:dyDescent="0.3">
      <c r="A3249" s="5">
        <v>11310348</v>
      </c>
      <c r="B3249" s="6">
        <v>8808563478814</v>
      </c>
      <c r="C3249" s="5" t="s">
        <v>76</v>
      </c>
      <c r="D3249" s="5" t="s">
        <v>4269</v>
      </c>
      <c r="E3249" s="12">
        <v>168</v>
      </c>
      <c r="F3249" s="5" t="s">
        <v>69</v>
      </c>
      <c r="G3249" s="5">
        <v>2256017</v>
      </c>
      <c r="H3249" s="36" t="s">
        <v>76</v>
      </c>
      <c r="I3249" s="5">
        <v>225</v>
      </c>
      <c r="J3249" s="5">
        <v>60</v>
      </c>
      <c r="K3249" s="5">
        <v>17</v>
      </c>
      <c r="L3249" s="5" t="s">
        <v>3174</v>
      </c>
      <c r="M3249" s="5">
        <v>103</v>
      </c>
      <c r="N3249" s="5"/>
      <c r="O3249" s="5" t="s">
        <v>25</v>
      </c>
      <c r="P3249" s="5"/>
      <c r="Q3249" s="5" t="s">
        <v>21</v>
      </c>
      <c r="R3249" s="5" t="s">
        <v>27</v>
      </c>
      <c r="S3249" s="5">
        <v>72</v>
      </c>
      <c r="T3249" s="5" t="s">
        <v>22</v>
      </c>
      <c r="U3249" s="5" t="s">
        <v>23</v>
      </c>
      <c r="V3249" s="5" t="s">
        <v>24</v>
      </c>
      <c r="W3249" s="12">
        <v>168</v>
      </c>
      <c r="X3249" s="7" t="str">
        <f t="shared" si="204"/>
        <v>NP</v>
      </c>
      <c r="Y3249" s="5">
        <f t="shared" si="205"/>
        <v>121</v>
      </c>
      <c r="AI3249">
        <f>VLOOKUP(A3249,NP!$A:$B,2,FALSE)</f>
        <v>121</v>
      </c>
      <c r="AJ3249">
        <f t="shared" si="206"/>
        <v>121</v>
      </c>
      <c r="AK3249">
        <f>VLOOKUP(F3249,Kondition!$B$4:$AG$31,15,FALSE)*100</f>
        <v>25</v>
      </c>
      <c r="AL3249" t="e">
        <f t="shared" si="207"/>
        <v>#REF!</v>
      </c>
      <c r="AM3249">
        <v>17</v>
      </c>
    </row>
    <row r="3250" spans="1:39" x14ac:dyDescent="0.3">
      <c r="A3250" s="5">
        <v>11310350</v>
      </c>
      <c r="B3250" s="6">
        <v>8808563479842</v>
      </c>
      <c r="C3250" s="5" t="s">
        <v>76</v>
      </c>
      <c r="D3250" s="5" t="s">
        <v>4270</v>
      </c>
      <c r="E3250" s="12">
        <v>164</v>
      </c>
      <c r="F3250" s="5" t="s">
        <v>69</v>
      </c>
      <c r="G3250" s="5">
        <v>2256517</v>
      </c>
      <c r="H3250" s="36" t="s">
        <v>76</v>
      </c>
      <c r="I3250" s="5">
        <v>225</v>
      </c>
      <c r="J3250" s="5">
        <v>65</v>
      </c>
      <c r="K3250" s="5">
        <v>17</v>
      </c>
      <c r="L3250" s="5" t="s">
        <v>3176</v>
      </c>
      <c r="M3250" s="5">
        <v>106</v>
      </c>
      <c r="N3250" s="5"/>
      <c r="O3250" s="5" t="s">
        <v>19</v>
      </c>
      <c r="P3250" s="5"/>
      <c r="Q3250" s="5" t="s">
        <v>21</v>
      </c>
      <c r="R3250" s="5" t="s">
        <v>27</v>
      </c>
      <c r="S3250" s="5">
        <v>72</v>
      </c>
      <c r="T3250" s="5" t="s">
        <v>22</v>
      </c>
      <c r="U3250" s="5" t="s">
        <v>23</v>
      </c>
      <c r="V3250" s="5" t="s">
        <v>24</v>
      </c>
      <c r="W3250" s="12">
        <v>164</v>
      </c>
      <c r="X3250" s="7" t="str">
        <f t="shared" si="204"/>
        <v>NP</v>
      </c>
      <c r="Y3250" s="5">
        <f t="shared" si="205"/>
        <v>119</v>
      </c>
      <c r="AI3250">
        <f>VLOOKUP(A3250,NP!$A:$B,2,FALSE)</f>
        <v>119</v>
      </c>
      <c r="AJ3250">
        <f t="shared" si="206"/>
        <v>119</v>
      </c>
      <c r="AK3250">
        <f>VLOOKUP(F3250,Kondition!$B$4:$AG$31,15,FALSE)*100</f>
        <v>25</v>
      </c>
      <c r="AL3250" t="e">
        <f t="shared" si="207"/>
        <v>#REF!</v>
      </c>
      <c r="AM3250">
        <v>17</v>
      </c>
    </row>
    <row r="3251" spans="1:39" x14ac:dyDescent="0.3">
      <c r="A3251" s="5">
        <v>11310351</v>
      </c>
      <c r="B3251" s="6">
        <v>8808563479576</v>
      </c>
      <c r="C3251" s="5" t="s">
        <v>76</v>
      </c>
      <c r="D3251" s="5" t="s">
        <v>4271</v>
      </c>
      <c r="E3251" s="12">
        <v>160</v>
      </c>
      <c r="F3251" s="5" t="s">
        <v>69</v>
      </c>
      <c r="G3251" s="5">
        <v>2156517</v>
      </c>
      <c r="H3251" s="36" t="s">
        <v>76</v>
      </c>
      <c r="I3251" s="5">
        <v>215</v>
      </c>
      <c r="J3251" s="5">
        <v>65</v>
      </c>
      <c r="K3251" s="5">
        <v>17</v>
      </c>
      <c r="L3251" s="5" t="s">
        <v>3176</v>
      </c>
      <c r="M3251" s="5">
        <v>99</v>
      </c>
      <c r="N3251" s="5"/>
      <c r="O3251" s="5" t="s">
        <v>25</v>
      </c>
      <c r="P3251" s="5"/>
      <c r="Q3251" s="5" t="s">
        <v>21</v>
      </c>
      <c r="R3251" s="5" t="s">
        <v>27</v>
      </c>
      <c r="S3251" s="5">
        <v>72</v>
      </c>
      <c r="T3251" s="5" t="s">
        <v>22</v>
      </c>
      <c r="U3251" s="5" t="s">
        <v>23</v>
      </c>
      <c r="V3251" s="5" t="s">
        <v>24</v>
      </c>
      <c r="W3251" s="12">
        <v>160</v>
      </c>
      <c r="X3251" s="7" t="str">
        <f t="shared" si="204"/>
        <v>NP</v>
      </c>
      <c r="Y3251" s="5">
        <f t="shared" si="205"/>
        <v>117</v>
      </c>
      <c r="AI3251">
        <f>VLOOKUP(A3251,NP!$A:$B,2,FALSE)</f>
        <v>117</v>
      </c>
      <c r="AJ3251">
        <f t="shared" si="206"/>
        <v>117</v>
      </c>
      <c r="AK3251">
        <f>VLOOKUP(F3251,Kondition!$B$4:$AG$31,15,FALSE)*100</f>
        <v>25</v>
      </c>
      <c r="AL3251" t="e">
        <f t="shared" si="207"/>
        <v>#REF!</v>
      </c>
      <c r="AM3251">
        <v>17</v>
      </c>
    </row>
    <row r="3252" spans="1:39" x14ac:dyDescent="0.3">
      <c r="A3252" s="5">
        <v>11310352</v>
      </c>
      <c r="B3252" s="6">
        <v>8808563477848</v>
      </c>
      <c r="C3252" s="5" t="s">
        <v>76</v>
      </c>
      <c r="D3252" s="5" t="s">
        <v>4272</v>
      </c>
      <c r="E3252" s="12">
        <v>158</v>
      </c>
      <c r="F3252" s="5" t="s">
        <v>69</v>
      </c>
      <c r="G3252" s="5">
        <v>2254518</v>
      </c>
      <c r="H3252" s="36" t="s">
        <v>76</v>
      </c>
      <c r="I3252" s="5">
        <v>225</v>
      </c>
      <c r="J3252" s="5">
        <v>45</v>
      </c>
      <c r="K3252" s="5">
        <v>18</v>
      </c>
      <c r="L3252" s="5" t="s">
        <v>3174</v>
      </c>
      <c r="M3252" s="5">
        <v>95</v>
      </c>
      <c r="N3252" s="5"/>
      <c r="O3252" s="5" t="s">
        <v>25</v>
      </c>
      <c r="P3252" s="5"/>
      <c r="Q3252" s="5" t="s">
        <v>26</v>
      </c>
      <c r="R3252" s="5" t="s">
        <v>27</v>
      </c>
      <c r="S3252" s="5">
        <v>72</v>
      </c>
      <c r="T3252" s="5" t="s">
        <v>22</v>
      </c>
      <c r="U3252" s="5" t="s">
        <v>23</v>
      </c>
      <c r="V3252" s="5" t="s">
        <v>24</v>
      </c>
      <c r="W3252" s="12">
        <v>158</v>
      </c>
      <c r="X3252" s="7" t="str">
        <f t="shared" si="204"/>
        <v>NP</v>
      </c>
      <c r="Y3252" s="5">
        <f t="shared" si="205"/>
        <v>116</v>
      </c>
      <c r="AI3252">
        <f>VLOOKUP(A3252,NP!$A:$B,2,FALSE)</f>
        <v>116</v>
      </c>
      <c r="AJ3252">
        <f t="shared" si="206"/>
        <v>116</v>
      </c>
      <c r="AK3252">
        <f>VLOOKUP(F3252,Kondition!$B$4:$AG$31,18,FALSE)*100</f>
        <v>25</v>
      </c>
      <c r="AL3252" t="e">
        <f t="shared" si="207"/>
        <v>#REF!</v>
      </c>
      <c r="AM3252">
        <v>17</v>
      </c>
    </row>
    <row r="3253" spans="1:39" x14ac:dyDescent="0.3">
      <c r="A3253" s="5">
        <v>11310353</v>
      </c>
      <c r="B3253" s="6">
        <v>8808563479644</v>
      </c>
      <c r="C3253" s="5" t="s">
        <v>76</v>
      </c>
      <c r="D3253" s="5" t="s">
        <v>4273</v>
      </c>
      <c r="E3253" s="12">
        <v>196</v>
      </c>
      <c r="F3253" s="5" t="s">
        <v>69</v>
      </c>
      <c r="G3253" s="5">
        <v>2355519</v>
      </c>
      <c r="H3253" s="36" t="s">
        <v>76</v>
      </c>
      <c r="I3253" s="5">
        <v>235</v>
      </c>
      <c r="J3253" s="5">
        <v>55</v>
      </c>
      <c r="K3253" s="5">
        <v>19</v>
      </c>
      <c r="L3253" s="5" t="s">
        <v>3176</v>
      </c>
      <c r="M3253" s="5">
        <v>105</v>
      </c>
      <c r="N3253" s="5"/>
      <c r="O3253" s="5" t="s">
        <v>25</v>
      </c>
      <c r="P3253" s="5"/>
      <c r="Q3253" s="5" t="s">
        <v>21</v>
      </c>
      <c r="R3253" s="5" t="s">
        <v>27</v>
      </c>
      <c r="S3253" s="5">
        <v>72</v>
      </c>
      <c r="T3253" s="5" t="s">
        <v>22</v>
      </c>
      <c r="U3253" s="5" t="s">
        <v>23</v>
      </c>
      <c r="V3253" s="5" t="s">
        <v>24</v>
      </c>
      <c r="W3253" s="12">
        <v>196</v>
      </c>
      <c r="X3253" s="7">
        <f t="shared" si="204"/>
        <v>0.34</v>
      </c>
      <c r="Y3253" s="5">
        <f t="shared" si="205"/>
        <v>129.35999999999999</v>
      </c>
      <c r="AI3253" t="e">
        <f>VLOOKUP(A3253,NP!$A:$B,2,FALSE)</f>
        <v>#N/A</v>
      </c>
      <c r="AJ3253">
        <f t="shared" si="206"/>
        <v>0</v>
      </c>
      <c r="AK3253">
        <f>VLOOKUP(F3253,Kondition!$B$4:$AG$31,21,FALSE)*100</f>
        <v>34</v>
      </c>
      <c r="AL3253" t="e">
        <f t="shared" si="207"/>
        <v>#REF!</v>
      </c>
      <c r="AM3253">
        <v>19</v>
      </c>
    </row>
    <row r="3254" spans="1:39" x14ac:dyDescent="0.3">
      <c r="A3254" s="5">
        <v>11310354</v>
      </c>
      <c r="B3254" s="6">
        <v>8808563478982</v>
      </c>
      <c r="C3254" s="5" t="s">
        <v>76</v>
      </c>
      <c r="D3254" s="5" t="s">
        <v>4274</v>
      </c>
      <c r="E3254" s="12">
        <v>163</v>
      </c>
      <c r="F3254" s="5" t="s">
        <v>69</v>
      </c>
      <c r="G3254" s="5">
        <v>2154518</v>
      </c>
      <c r="H3254" s="36" t="s">
        <v>76</v>
      </c>
      <c r="I3254" s="5">
        <v>215</v>
      </c>
      <c r="J3254" s="5">
        <v>45</v>
      </c>
      <c r="K3254" s="5">
        <v>18</v>
      </c>
      <c r="L3254" s="5" t="s">
        <v>3174</v>
      </c>
      <c r="M3254" s="5">
        <v>93</v>
      </c>
      <c r="N3254" s="5"/>
      <c r="O3254" s="5" t="s">
        <v>25</v>
      </c>
      <c r="P3254" s="5"/>
      <c r="Q3254" s="5" t="s">
        <v>26</v>
      </c>
      <c r="R3254" s="5" t="s">
        <v>27</v>
      </c>
      <c r="S3254" s="5">
        <v>72</v>
      </c>
      <c r="T3254" s="5" t="s">
        <v>22</v>
      </c>
      <c r="U3254" s="5" t="s">
        <v>23</v>
      </c>
      <c r="V3254" s="5" t="s">
        <v>24</v>
      </c>
      <c r="W3254" s="12">
        <v>163</v>
      </c>
      <c r="X3254" s="7" t="str">
        <f t="shared" si="204"/>
        <v>NP</v>
      </c>
      <c r="Y3254" s="5">
        <f t="shared" si="205"/>
        <v>118.5</v>
      </c>
      <c r="AI3254">
        <f>VLOOKUP(A3254,NP!$A:$B,2,FALSE)</f>
        <v>118.5</v>
      </c>
      <c r="AJ3254">
        <f t="shared" si="206"/>
        <v>118.5</v>
      </c>
      <c r="AK3254">
        <f>VLOOKUP(F3254,Kondition!$B$4:$AG$31,18,FALSE)*100</f>
        <v>25</v>
      </c>
      <c r="AL3254" t="e">
        <f t="shared" si="207"/>
        <v>#REF!</v>
      </c>
      <c r="AM3254">
        <v>17</v>
      </c>
    </row>
    <row r="3255" spans="1:39" x14ac:dyDescent="0.3">
      <c r="A3255" s="5">
        <v>13500672</v>
      </c>
      <c r="B3255" s="6">
        <v>8808563389714</v>
      </c>
      <c r="C3255" s="5" t="s">
        <v>76</v>
      </c>
      <c r="D3255" s="5" t="s">
        <v>3045</v>
      </c>
      <c r="E3255" s="12">
        <v>132</v>
      </c>
      <c r="F3255" s="5" t="s">
        <v>69</v>
      </c>
      <c r="G3255" s="5">
        <v>2255017</v>
      </c>
      <c r="H3255" s="36" t="s">
        <v>76</v>
      </c>
      <c r="I3255" s="5">
        <v>225</v>
      </c>
      <c r="J3255" s="5">
        <v>50</v>
      </c>
      <c r="K3255" s="5">
        <v>17</v>
      </c>
      <c r="L3255" s="5" t="s">
        <v>3021</v>
      </c>
      <c r="M3255" s="5">
        <v>94</v>
      </c>
      <c r="N3255" s="5"/>
      <c r="O3255" s="5" t="s">
        <v>19</v>
      </c>
      <c r="P3255" s="5"/>
      <c r="Q3255" s="5" t="s">
        <v>26</v>
      </c>
      <c r="R3255" s="5" t="s">
        <v>27</v>
      </c>
      <c r="S3255" s="5">
        <v>72</v>
      </c>
      <c r="T3255" s="5" t="s">
        <v>22</v>
      </c>
      <c r="U3255" s="5" t="s">
        <v>23</v>
      </c>
      <c r="V3255" s="5" t="s">
        <v>24</v>
      </c>
      <c r="W3255" s="12">
        <v>132</v>
      </c>
      <c r="X3255" s="7">
        <f t="shared" si="204"/>
        <v>0.25</v>
      </c>
      <c r="Y3255" s="5">
        <f t="shared" si="205"/>
        <v>99</v>
      </c>
      <c r="AI3255" t="e">
        <f>VLOOKUP(A3255,NP!$A:$B,2,FALSE)</f>
        <v>#N/A</v>
      </c>
      <c r="AJ3255">
        <f t="shared" si="206"/>
        <v>0</v>
      </c>
      <c r="AK3255">
        <f>VLOOKUP(F3255,Kondition!$B$4:$AG$31,15,FALSE)*100</f>
        <v>25</v>
      </c>
      <c r="AL3255" t="e">
        <f t="shared" si="207"/>
        <v>#REF!</v>
      </c>
      <c r="AM3255">
        <v>17</v>
      </c>
    </row>
    <row r="3256" spans="1:39" x14ac:dyDescent="0.3">
      <c r="A3256" s="5">
        <v>13501002</v>
      </c>
      <c r="B3256" s="6">
        <v>8808563431154</v>
      </c>
      <c r="C3256" s="5" t="s">
        <v>76</v>
      </c>
      <c r="D3256" s="5" t="s">
        <v>4278</v>
      </c>
      <c r="E3256" s="12">
        <v>280</v>
      </c>
      <c r="F3256" s="5" t="s">
        <v>69</v>
      </c>
      <c r="G3256" s="5">
        <v>2454021</v>
      </c>
      <c r="H3256" s="36" t="s">
        <v>76</v>
      </c>
      <c r="I3256" s="5">
        <v>245</v>
      </c>
      <c r="J3256" s="5">
        <v>40</v>
      </c>
      <c r="K3256" s="5">
        <v>21</v>
      </c>
      <c r="L3256" s="5" t="s">
        <v>3021</v>
      </c>
      <c r="M3256" s="5">
        <v>100</v>
      </c>
      <c r="N3256" s="5"/>
      <c r="O3256" s="5" t="s">
        <v>25</v>
      </c>
      <c r="P3256" s="5"/>
      <c r="Q3256" s="5" t="s">
        <v>26</v>
      </c>
      <c r="R3256" s="5" t="s">
        <v>21</v>
      </c>
      <c r="S3256" s="5">
        <v>72</v>
      </c>
      <c r="T3256" s="5" t="s">
        <v>22</v>
      </c>
      <c r="U3256" s="5" t="s">
        <v>23</v>
      </c>
      <c r="V3256" s="5" t="s">
        <v>24</v>
      </c>
      <c r="W3256" s="12">
        <v>280</v>
      </c>
      <c r="X3256" s="7" t="str">
        <f t="shared" si="204"/>
        <v>NP</v>
      </c>
      <c r="Y3256" s="5">
        <f t="shared" si="205"/>
        <v>177</v>
      </c>
      <c r="AI3256">
        <f>VLOOKUP(A3256,NP!$A:$B,2,FALSE)</f>
        <v>177</v>
      </c>
      <c r="AJ3256">
        <f t="shared" si="206"/>
        <v>177</v>
      </c>
      <c r="AK3256">
        <f>VLOOKUP(F3256,Kondition!$B$4:$AG$31,27,FALSE)*100</f>
        <v>34</v>
      </c>
      <c r="AL3256" t="e">
        <f t="shared" si="207"/>
        <v>#REF!</v>
      </c>
      <c r="AM3256">
        <v>19</v>
      </c>
    </row>
    <row r="3257" spans="1:39" x14ac:dyDescent="0.3">
      <c r="A3257" s="5">
        <v>10297354</v>
      </c>
      <c r="B3257" s="6">
        <v>8808563287850</v>
      </c>
      <c r="C3257" s="5" t="s">
        <v>4286</v>
      </c>
      <c r="D3257" s="5" t="s">
        <v>4682</v>
      </c>
      <c r="E3257" s="12">
        <v>111</v>
      </c>
      <c r="F3257" s="5" t="s">
        <v>69</v>
      </c>
      <c r="G3257" s="5">
        <v>1857516</v>
      </c>
      <c r="H3257" s="36" t="s">
        <v>4286</v>
      </c>
      <c r="I3257" s="5">
        <v>185</v>
      </c>
      <c r="J3257" s="5">
        <v>75</v>
      </c>
      <c r="K3257" s="5">
        <v>16</v>
      </c>
      <c r="L3257" s="5" t="s">
        <v>2996</v>
      </c>
      <c r="M3257" s="5">
        <v>104</v>
      </c>
      <c r="N3257" s="5">
        <v>102</v>
      </c>
      <c r="O3257" s="5" t="s">
        <v>56</v>
      </c>
      <c r="P3257" s="5"/>
      <c r="Q3257" s="5" t="s">
        <v>20</v>
      </c>
      <c r="R3257" s="5" t="s">
        <v>26</v>
      </c>
      <c r="S3257" s="5">
        <v>73</v>
      </c>
      <c r="T3257" s="5" t="s">
        <v>22</v>
      </c>
      <c r="U3257" s="5" t="s">
        <v>23</v>
      </c>
      <c r="V3257" s="5" t="s">
        <v>4279</v>
      </c>
      <c r="W3257" s="12">
        <v>111</v>
      </c>
      <c r="X3257" s="7">
        <f t="shared" si="204"/>
        <v>0.25</v>
      </c>
      <c r="Y3257" s="5">
        <f t="shared" si="205"/>
        <v>83.25</v>
      </c>
      <c r="AI3257" t="e">
        <f>VLOOKUP(A3257,NP!$A:$B,2,FALSE)</f>
        <v>#N/A</v>
      </c>
      <c r="AJ3257">
        <f t="shared" si="206"/>
        <v>0</v>
      </c>
      <c r="AK3257">
        <f>VLOOKUP(F3257,Kondition!$B$4:$AG$31,12,FALSE)*100</f>
        <v>25</v>
      </c>
      <c r="AL3257" t="e">
        <f t="shared" si="207"/>
        <v>#REF!</v>
      </c>
      <c r="AM3257">
        <v>16</v>
      </c>
    </row>
    <row r="3258" spans="1:39" x14ac:dyDescent="0.3">
      <c r="A3258" s="5">
        <v>10298420</v>
      </c>
      <c r="B3258" s="6">
        <v>8808563297606</v>
      </c>
      <c r="C3258" s="5" t="s">
        <v>4286</v>
      </c>
      <c r="D3258" s="5" t="s">
        <v>4683</v>
      </c>
      <c r="E3258" s="12">
        <v>139</v>
      </c>
      <c r="F3258" s="5" t="s">
        <v>69</v>
      </c>
      <c r="G3258" s="5">
        <v>2157016</v>
      </c>
      <c r="H3258" s="36" t="s">
        <v>4286</v>
      </c>
      <c r="I3258" s="5">
        <v>215</v>
      </c>
      <c r="J3258" s="5">
        <v>70</v>
      </c>
      <c r="K3258" s="5">
        <v>16</v>
      </c>
      <c r="L3258" s="5" t="s">
        <v>2996</v>
      </c>
      <c r="M3258" s="5">
        <v>108</v>
      </c>
      <c r="N3258" s="5">
        <v>106</v>
      </c>
      <c r="O3258" s="5" t="s">
        <v>50</v>
      </c>
      <c r="P3258" s="5"/>
      <c r="Q3258" s="5" t="s">
        <v>20</v>
      </c>
      <c r="R3258" s="5" t="s">
        <v>26</v>
      </c>
      <c r="S3258" s="5">
        <v>73</v>
      </c>
      <c r="T3258" s="5" t="s">
        <v>22</v>
      </c>
      <c r="U3258" s="5" t="s">
        <v>23</v>
      </c>
      <c r="V3258" s="5" t="s">
        <v>4279</v>
      </c>
      <c r="W3258" s="12">
        <v>139</v>
      </c>
      <c r="X3258" s="7">
        <f t="shared" si="204"/>
        <v>0.25</v>
      </c>
      <c r="Y3258" s="5">
        <f t="shared" si="205"/>
        <v>104.25</v>
      </c>
      <c r="AI3258" t="e">
        <f>VLOOKUP(A3258,NP!$A:$B,2,FALSE)</f>
        <v>#N/A</v>
      </c>
      <c r="AJ3258">
        <f t="shared" si="206"/>
        <v>0</v>
      </c>
      <c r="AK3258">
        <f>VLOOKUP(F3258,Kondition!$B$4:$AG$31,12,FALSE)*100</f>
        <v>25</v>
      </c>
      <c r="AL3258" t="e">
        <f t="shared" si="207"/>
        <v>#REF!</v>
      </c>
      <c r="AM3258">
        <v>16</v>
      </c>
    </row>
    <row r="3259" spans="1:39" x14ac:dyDescent="0.3">
      <c r="A3259" s="5">
        <v>10086669</v>
      </c>
      <c r="B3259" s="6">
        <v>3528701720722</v>
      </c>
      <c r="C3259" s="5" t="s">
        <v>77</v>
      </c>
      <c r="D3259" s="5" t="s">
        <v>1224</v>
      </c>
      <c r="E3259" s="12">
        <v>225.5</v>
      </c>
      <c r="F3259" s="5" t="s">
        <v>49</v>
      </c>
      <c r="G3259" s="5">
        <v>2454518</v>
      </c>
      <c r="H3259" s="36" t="s">
        <v>77</v>
      </c>
      <c r="I3259" s="5">
        <v>245</v>
      </c>
      <c r="J3259" s="5">
        <v>45</v>
      </c>
      <c r="K3259" s="5">
        <v>18</v>
      </c>
      <c r="L3259" s="5" t="s">
        <v>584</v>
      </c>
      <c r="M3259" s="5">
        <v>100</v>
      </c>
      <c r="N3259" s="5"/>
      <c r="O3259" s="5" t="s">
        <v>25</v>
      </c>
      <c r="P3259" s="5" t="s">
        <v>53</v>
      </c>
      <c r="Q3259" s="5" t="s">
        <v>26</v>
      </c>
      <c r="R3259" s="5" t="s">
        <v>21</v>
      </c>
      <c r="S3259" s="5">
        <v>70</v>
      </c>
      <c r="T3259" s="5" t="s">
        <v>22</v>
      </c>
      <c r="U3259" s="5" t="s">
        <v>23</v>
      </c>
      <c r="V3259" s="5" t="s">
        <v>24</v>
      </c>
      <c r="W3259" s="12">
        <v>225.5</v>
      </c>
      <c r="X3259" s="7" t="str">
        <f t="shared" si="204"/>
        <v>NP</v>
      </c>
      <c r="Y3259" s="5">
        <f t="shared" si="205"/>
        <v>174.5</v>
      </c>
      <c r="AI3259">
        <f>VLOOKUP(A3259,NP!$A:$B,2,FALSE)</f>
        <v>174.5</v>
      </c>
      <c r="AJ3259">
        <f t="shared" si="206"/>
        <v>174.5</v>
      </c>
      <c r="AK3259">
        <f>VLOOKUP(F3259,Kondition!$B$4:$AG$31,18,FALSE)*100</f>
        <v>21.5</v>
      </c>
      <c r="AL3259" t="e">
        <f t="shared" si="207"/>
        <v>#REF!</v>
      </c>
      <c r="AM3259">
        <v>17</v>
      </c>
    </row>
    <row r="3260" spans="1:39" x14ac:dyDescent="0.3">
      <c r="A3260" s="5">
        <v>10307205</v>
      </c>
      <c r="B3260" s="6">
        <v>8808563367040</v>
      </c>
      <c r="C3260" s="5" t="s">
        <v>4286</v>
      </c>
      <c r="D3260" s="5" t="s">
        <v>4684</v>
      </c>
      <c r="E3260" s="12">
        <v>84</v>
      </c>
      <c r="F3260" s="5" t="s">
        <v>69</v>
      </c>
      <c r="G3260" s="5">
        <v>17514</v>
      </c>
      <c r="H3260" s="36" t="s">
        <v>4286</v>
      </c>
      <c r="I3260" s="5">
        <v>175</v>
      </c>
      <c r="J3260" s="5"/>
      <c r="K3260" s="5">
        <v>14</v>
      </c>
      <c r="L3260" s="5" t="s">
        <v>2996</v>
      </c>
      <c r="M3260" s="5">
        <v>99</v>
      </c>
      <c r="N3260" s="5">
        <v>98</v>
      </c>
      <c r="O3260" s="5" t="s">
        <v>40</v>
      </c>
      <c r="P3260" s="5"/>
      <c r="Q3260" s="5" t="s">
        <v>20</v>
      </c>
      <c r="R3260" s="5" t="s">
        <v>26</v>
      </c>
      <c r="S3260" s="5">
        <v>73</v>
      </c>
      <c r="T3260" s="5" t="s">
        <v>22</v>
      </c>
      <c r="U3260" s="5" t="s">
        <v>23</v>
      </c>
      <c r="V3260" s="5" t="s">
        <v>4279</v>
      </c>
      <c r="W3260" s="12">
        <v>84</v>
      </c>
      <c r="X3260" s="7">
        <f t="shared" si="204"/>
        <v>0.23</v>
      </c>
      <c r="Y3260" s="5">
        <f t="shared" si="205"/>
        <v>64.680000000000007</v>
      </c>
      <c r="AI3260" t="e">
        <f>VLOOKUP(A3260,NP!$A:$B,2,FALSE)</f>
        <v>#N/A</v>
      </c>
      <c r="AJ3260">
        <f t="shared" si="206"/>
        <v>0</v>
      </c>
      <c r="AK3260">
        <f>VLOOKUP(F3260,Kondition!$B$4:$AG$31,6,FALSE)*100</f>
        <v>23</v>
      </c>
      <c r="AL3260" t="e">
        <f t="shared" si="207"/>
        <v>#REF!</v>
      </c>
      <c r="AM3260">
        <v>16</v>
      </c>
    </row>
    <row r="3261" spans="1:39" x14ac:dyDescent="0.3">
      <c r="A3261" s="5">
        <v>10307206</v>
      </c>
      <c r="B3261" s="6">
        <v>8808563367057</v>
      </c>
      <c r="C3261" s="5" t="s">
        <v>4286</v>
      </c>
      <c r="D3261" s="5" t="s">
        <v>4685</v>
      </c>
      <c r="E3261" s="12">
        <v>91</v>
      </c>
      <c r="F3261" s="5" t="s">
        <v>69</v>
      </c>
      <c r="G3261" s="5">
        <v>18514</v>
      </c>
      <c r="H3261" s="36" t="s">
        <v>4286</v>
      </c>
      <c r="I3261" s="5">
        <v>185</v>
      </c>
      <c r="J3261" s="5"/>
      <c r="K3261" s="5">
        <v>14</v>
      </c>
      <c r="L3261" s="5" t="s">
        <v>2996</v>
      </c>
      <c r="M3261" s="5">
        <v>102</v>
      </c>
      <c r="N3261" s="5">
        <v>100</v>
      </c>
      <c r="O3261" s="5" t="s">
        <v>40</v>
      </c>
      <c r="P3261" s="5"/>
      <c r="Q3261" s="5" t="s">
        <v>20</v>
      </c>
      <c r="R3261" s="5" t="s">
        <v>26</v>
      </c>
      <c r="S3261" s="5">
        <v>73</v>
      </c>
      <c r="T3261" s="5" t="s">
        <v>22</v>
      </c>
      <c r="U3261" s="5" t="s">
        <v>23</v>
      </c>
      <c r="V3261" s="5" t="s">
        <v>4279</v>
      </c>
      <c r="W3261" s="12">
        <v>91</v>
      </c>
      <c r="X3261" s="7">
        <f t="shared" si="204"/>
        <v>0.23</v>
      </c>
      <c r="Y3261" s="5">
        <f t="shared" si="205"/>
        <v>70.070000000000007</v>
      </c>
      <c r="AI3261" t="e">
        <f>VLOOKUP(A3261,NP!$A:$B,2,FALSE)</f>
        <v>#N/A</v>
      </c>
      <c r="AJ3261">
        <f t="shared" si="206"/>
        <v>0</v>
      </c>
      <c r="AK3261">
        <f>VLOOKUP(F3261,Kondition!$B$4:$AG$31,6,FALSE)*100</f>
        <v>23</v>
      </c>
      <c r="AL3261" t="e">
        <f t="shared" si="207"/>
        <v>#REF!</v>
      </c>
      <c r="AM3261">
        <v>16</v>
      </c>
    </row>
    <row r="3262" spans="1:39" x14ac:dyDescent="0.3">
      <c r="A3262" s="5">
        <v>10307208</v>
      </c>
      <c r="B3262" s="6">
        <v>8808563367095</v>
      </c>
      <c r="C3262" s="5" t="s">
        <v>4286</v>
      </c>
      <c r="D3262" s="5" t="s">
        <v>4687</v>
      </c>
      <c r="E3262" s="12">
        <v>88</v>
      </c>
      <c r="F3262" s="5" t="s">
        <v>69</v>
      </c>
      <c r="G3262" s="5">
        <v>1756514</v>
      </c>
      <c r="H3262" s="36" t="s">
        <v>4286</v>
      </c>
      <c r="I3262" s="5">
        <v>175</v>
      </c>
      <c r="J3262" s="5">
        <v>65</v>
      </c>
      <c r="K3262" s="5">
        <v>14</v>
      </c>
      <c r="L3262" s="5" t="s">
        <v>2996</v>
      </c>
      <c r="M3262" s="5">
        <v>90</v>
      </c>
      <c r="N3262" s="5">
        <v>88</v>
      </c>
      <c r="O3262" s="5" t="s">
        <v>33</v>
      </c>
      <c r="P3262" s="5"/>
      <c r="Q3262" s="5" t="s">
        <v>20</v>
      </c>
      <c r="R3262" s="5" t="s">
        <v>26</v>
      </c>
      <c r="S3262" s="5">
        <v>73</v>
      </c>
      <c r="T3262" s="5" t="s">
        <v>22</v>
      </c>
      <c r="U3262" s="5" t="s">
        <v>23</v>
      </c>
      <c r="V3262" s="5" t="s">
        <v>4279</v>
      </c>
      <c r="W3262" s="12">
        <v>88</v>
      </c>
      <c r="X3262" s="7">
        <f t="shared" si="204"/>
        <v>0.23</v>
      </c>
      <c r="Y3262" s="5">
        <f t="shared" si="205"/>
        <v>67.760000000000005</v>
      </c>
      <c r="AI3262" t="e">
        <f>VLOOKUP(A3262,NP!$A:$B,2,FALSE)</f>
        <v>#N/A</v>
      </c>
      <c r="AJ3262">
        <f t="shared" si="206"/>
        <v>0</v>
      </c>
      <c r="AK3262">
        <f>VLOOKUP(F3262,Kondition!$B$4:$AG$31,6,FALSE)*100</f>
        <v>23</v>
      </c>
      <c r="AL3262" t="e">
        <f t="shared" si="207"/>
        <v>#REF!</v>
      </c>
      <c r="AM3262">
        <v>16</v>
      </c>
    </row>
    <row r="3263" spans="1:39" x14ac:dyDescent="0.3">
      <c r="A3263" s="5">
        <v>10390491</v>
      </c>
      <c r="B3263" s="6">
        <v>8808563275383</v>
      </c>
      <c r="C3263" s="5" t="s">
        <v>4286</v>
      </c>
      <c r="D3263" s="5" t="s">
        <v>2995</v>
      </c>
      <c r="E3263" s="12">
        <v>79</v>
      </c>
      <c r="F3263" s="5" t="s">
        <v>69</v>
      </c>
      <c r="G3263" s="5">
        <v>1756514</v>
      </c>
      <c r="H3263" s="36" t="s">
        <v>4286</v>
      </c>
      <c r="I3263" s="5">
        <v>175</v>
      </c>
      <c r="J3263" s="5">
        <v>65</v>
      </c>
      <c r="K3263" s="5">
        <v>14</v>
      </c>
      <c r="L3263" s="5" t="s">
        <v>2996</v>
      </c>
      <c r="M3263" s="5">
        <v>86</v>
      </c>
      <c r="N3263" s="5"/>
      <c r="O3263" s="5" t="s">
        <v>33</v>
      </c>
      <c r="P3263" s="5"/>
      <c r="Q3263" s="5" t="s">
        <v>20</v>
      </c>
      <c r="R3263" s="5" t="s">
        <v>26</v>
      </c>
      <c r="S3263" s="5">
        <v>70</v>
      </c>
      <c r="T3263" s="5" t="s">
        <v>22</v>
      </c>
      <c r="U3263" s="5" t="s">
        <v>23</v>
      </c>
      <c r="V3263" s="5" t="s">
        <v>24</v>
      </c>
      <c r="W3263" s="12">
        <v>79</v>
      </c>
      <c r="X3263" s="7">
        <f t="shared" si="204"/>
        <v>0.23</v>
      </c>
      <c r="Y3263" s="5">
        <f t="shared" si="205"/>
        <v>60.83</v>
      </c>
      <c r="AI3263" t="e">
        <f>VLOOKUP(A3263,NP!$A:$B,2,FALSE)</f>
        <v>#N/A</v>
      </c>
      <c r="AJ3263">
        <f t="shared" si="206"/>
        <v>0</v>
      </c>
      <c r="AK3263">
        <f>VLOOKUP(F3263,Kondition!$B$4:$AG$31,6,FALSE)*100</f>
        <v>23</v>
      </c>
      <c r="AL3263" t="e">
        <f t="shared" si="207"/>
        <v>#REF!</v>
      </c>
      <c r="AM3263">
        <v>16</v>
      </c>
    </row>
    <row r="3264" spans="1:39" x14ac:dyDescent="0.3">
      <c r="A3264" s="5">
        <v>10390497</v>
      </c>
      <c r="B3264" s="6">
        <v>8808563213583</v>
      </c>
      <c r="C3264" s="5" t="s">
        <v>4286</v>
      </c>
      <c r="D3264" s="5" t="s">
        <v>4763</v>
      </c>
      <c r="E3264" s="12">
        <v>97</v>
      </c>
      <c r="F3264" s="5" t="s">
        <v>69</v>
      </c>
      <c r="G3264" s="5">
        <v>19514</v>
      </c>
      <c r="H3264" s="36" t="s">
        <v>4286</v>
      </c>
      <c r="I3264" s="5">
        <v>195</v>
      </c>
      <c r="J3264" s="5"/>
      <c r="K3264" s="5">
        <v>14</v>
      </c>
      <c r="L3264" s="5" t="s">
        <v>2996</v>
      </c>
      <c r="M3264" s="5">
        <v>106</v>
      </c>
      <c r="N3264" s="5">
        <v>104</v>
      </c>
      <c r="O3264" s="5" t="s">
        <v>40</v>
      </c>
      <c r="P3264" s="5"/>
      <c r="Q3264" s="5" t="s">
        <v>20</v>
      </c>
      <c r="R3264" s="5" t="s">
        <v>26</v>
      </c>
      <c r="S3264" s="5">
        <v>73</v>
      </c>
      <c r="T3264" s="5" t="s">
        <v>22</v>
      </c>
      <c r="U3264" s="5" t="s">
        <v>23</v>
      </c>
      <c r="V3264" s="5" t="s">
        <v>4279</v>
      </c>
      <c r="W3264" s="12">
        <v>97</v>
      </c>
      <c r="X3264" s="7">
        <f t="shared" si="204"/>
        <v>0.23</v>
      </c>
      <c r="Y3264" s="5">
        <f t="shared" si="205"/>
        <v>74.69</v>
      </c>
      <c r="AI3264" t="e">
        <f>VLOOKUP(A3264,NP!$A:$B,2,FALSE)</f>
        <v>#N/A</v>
      </c>
      <c r="AJ3264">
        <f t="shared" si="206"/>
        <v>0</v>
      </c>
      <c r="AK3264">
        <f>VLOOKUP(F3264,Kondition!$B$4:$AG$31,6,FALSE)*100</f>
        <v>23</v>
      </c>
      <c r="AL3264" t="e">
        <f t="shared" si="207"/>
        <v>#REF!</v>
      </c>
      <c r="AM3264">
        <v>16</v>
      </c>
    </row>
    <row r="3265" spans="1:39" x14ac:dyDescent="0.3">
      <c r="A3265" s="5">
        <v>10390500</v>
      </c>
      <c r="B3265" s="6">
        <v>8808563268675</v>
      </c>
      <c r="C3265" s="5" t="s">
        <v>4286</v>
      </c>
      <c r="D3265" s="5" t="s">
        <v>4764</v>
      </c>
      <c r="E3265" s="12">
        <v>115</v>
      </c>
      <c r="F3265" s="5" t="s">
        <v>69</v>
      </c>
      <c r="G3265" s="5">
        <v>2057516</v>
      </c>
      <c r="H3265" s="36" t="s">
        <v>4286</v>
      </c>
      <c r="I3265" s="5">
        <v>205</v>
      </c>
      <c r="J3265" s="5">
        <v>75</v>
      </c>
      <c r="K3265" s="5">
        <v>16</v>
      </c>
      <c r="L3265" s="5" t="s">
        <v>2996</v>
      </c>
      <c r="M3265" s="5">
        <v>110</v>
      </c>
      <c r="N3265" s="5">
        <v>108</v>
      </c>
      <c r="O3265" s="5" t="s">
        <v>50</v>
      </c>
      <c r="P3265" s="5"/>
      <c r="Q3265" s="5" t="s">
        <v>20</v>
      </c>
      <c r="R3265" s="5" t="s">
        <v>26</v>
      </c>
      <c r="S3265" s="5">
        <v>73</v>
      </c>
      <c r="T3265" s="5" t="s">
        <v>22</v>
      </c>
      <c r="U3265" s="5" t="s">
        <v>23</v>
      </c>
      <c r="V3265" s="5" t="s">
        <v>4279</v>
      </c>
      <c r="W3265" s="12">
        <v>115</v>
      </c>
      <c r="X3265" s="7">
        <f t="shared" si="204"/>
        <v>0.25</v>
      </c>
      <c r="Y3265" s="5">
        <f t="shared" si="205"/>
        <v>86.25</v>
      </c>
      <c r="AI3265" t="e">
        <f>VLOOKUP(A3265,NP!$A:$B,2,FALSE)</f>
        <v>#N/A</v>
      </c>
      <c r="AJ3265">
        <f t="shared" si="206"/>
        <v>0</v>
      </c>
      <c r="AK3265">
        <f>VLOOKUP(F3265,Kondition!$B$4:$AG$31,12,FALSE)*100</f>
        <v>25</v>
      </c>
      <c r="AL3265" t="e">
        <f t="shared" si="207"/>
        <v>#REF!</v>
      </c>
      <c r="AM3265">
        <v>16</v>
      </c>
    </row>
    <row r="3266" spans="1:39" x14ac:dyDescent="0.3">
      <c r="A3266" s="5">
        <v>10390501</v>
      </c>
      <c r="B3266" s="6">
        <v>8808563268682</v>
      </c>
      <c r="C3266" s="5" t="s">
        <v>4286</v>
      </c>
      <c r="D3266" s="5" t="s">
        <v>4765</v>
      </c>
      <c r="E3266" s="12">
        <v>148</v>
      </c>
      <c r="F3266" s="5" t="s">
        <v>69</v>
      </c>
      <c r="G3266" s="5">
        <v>2157516</v>
      </c>
      <c r="H3266" s="36" t="s">
        <v>4286</v>
      </c>
      <c r="I3266" s="5">
        <v>215</v>
      </c>
      <c r="J3266" s="5">
        <v>75</v>
      </c>
      <c r="K3266" s="5">
        <v>16</v>
      </c>
      <c r="L3266" s="5" t="s">
        <v>2996</v>
      </c>
      <c r="M3266" s="5">
        <v>113</v>
      </c>
      <c r="N3266" s="5">
        <v>111</v>
      </c>
      <c r="O3266" s="5" t="s">
        <v>50</v>
      </c>
      <c r="P3266" s="5"/>
      <c r="Q3266" s="5" t="s">
        <v>20</v>
      </c>
      <c r="R3266" s="5" t="s">
        <v>26</v>
      </c>
      <c r="S3266" s="5">
        <v>73</v>
      </c>
      <c r="T3266" s="5" t="s">
        <v>22</v>
      </c>
      <c r="U3266" s="5" t="s">
        <v>23</v>
      </c>
      <c r="V3266" s="5" t="s">
        <v>4279</v>
      </c>
      <c r="W3266" s="12">
        <v>148</v>
      </c>
      <c r="X3266" s="7">
        <f t="shared" si="204"/>
        <v>0.25</v>
      </c>
      <c r="Y3266" s="5">
        <f t="shared" si="205"/>
        <v>111</v>
      </c>
      <c r="AI3266" t="e">
        <f>VLOOKUP(A3266,NP!$A:$B,2,FALSE)</f>
        <v>#N/A</v>
      </c>
      <c r="AJ3266">
        <f t="shared" si="206"/>
        <v>0</v>
      </c>
      <c r="AK3266">
        <f>VLOOKUP(F3266,Kondition!$B$4:$AG$31,12,FALSE)*100</f>
        <v>25</v>
      </c>
      <c r="AL3266" t="e">
        <f t="shared" si="207"/>
        <v>#REF!</v>
      </c>
      <c r="AM3266">
        <v>16</v>
      </c>
    </row>
    <row r="3267" spans="1:39" x14ac:dyDescent="0.3">
      <c r="A3267" s="5">
        <v>10390502</v>
      </c>
      <c r="B3267" s="6">
        <v>8808563268699</v>
      </c>
      <c r="C3267" s="5" t="s">
        <v>4286</v>
      </c>
      <c r="D3267" s="5" t="s">
        <v>4766</v>
      </c>
      <c r="E3267" s="12">
        <v>105</v>
      </c>
      <c r="F3267" s="5" t="s">
        <v>69</v>
      </c>
      <c r="G3267" s="5">
        <v>2057015</v>
      </c>
      <c r="H3267" s="36" t="s">
        <v>4286</v>
      </c>
      <c r="I3267" s="5">
        <v>205</v>
      </c>
      <c r="J3267" s="5">
        <v>70</v>
      </c>
      <c r="K3267" s="5">
        <v>15</v>
      </c>
      <c r="L3267" s="5" t="s">
        <v>2996</v>
      </c>
      <c r="M3267" s="5">
        <v>106</v>
      </c>
      <c r="N3267" s="5">
        <v>104</v>
      </c>
      <c r="O3267" s="5" t="s">
        <v>50</v>
      </c>
      <c r="P3267" s="5"/>
      <c r="Q3267" s="5" t="s">
        <v>20</v>
      </c>
      <c r="R3267" s="5" t="s">
        <v>26</v>
      </c>
      <c r="S3267" s="5">
        <v>73</v>
      </c>
      <c r="T3267" s="5" t="s">
        <v>22</v>
      </c>
      <c r="U3267" s="5" t="s">
        <v>23</v>
      </c>
      <c r="V3267" s="5" t="s">
        <v>4279</v>
      </c>
      <c r="W3267" s="12">
        <v>105</v>
      </c>
      <c r="X3267" s="7">
        <f t="shared" si="204"/>
        <v>0.23</v>
      </c>
      <c r="Y3267" s="5">
        <f t="shared" si="205"/>
        <v>80.850000000000009</v>
      </c>
      <c r="AI3267" t="e">
        <f>VLOOKUP(A3267,NP!$A:$B,2,FALSE)</f>
        <v>#N/A</v>
      </c>
      <c r="AJ3267">
        <f t="shared" si="206"/>
        <v>0</v>
      </c>
      <c r="AK3267">
        <f>VLOOKUP(F3267,Kondition!$B$4:$AG$31,9,FALSE)*100</f>
        <v>23</v>
      </c>
      <c r="AL3267" t="e">
        <f t="shared" si="207"/>
        <v>#REF!</v>
      </c>
      <c r="AM3267">
        <v>16</v>
      </c>
    </row>
    <row r="3268" spans="1:39" x14ac:dyDescent="0.3">
      <c r="A3268" s="5">
        <v>10390505</v>
      </c>
      <c r="B3268" s="6">
        <v>8808563268729</v>
      </c>
      <c r="C3268" s="5" t="s">
        <v>4286</v>
      </c>
      <c r="D3268" s="5" t="s">
        <v>4768</v>
      </c>
      <c r="E3268" s="12">
        <v>106</v>
      </c>
      <c r="F3268" s="5" t="s">
        <v>69</v>
      </c>
      <c r="G3268" s="5">
        <v>2056515</v>
      </c>
      <c r="H3268" s="36" t="s">
        <v>4286</v>
      </c>
      <c r="I3268" s="5">
        <v>205</v>
      </c>
      <c r="J3268" s="5">
        <v>65</v>
      </c>
      <c r="K3268" s="5">
        <v>15</v>
      </c>
      <c r="L3268" s="5" t="s">
        <v>2996</v>
      </c>
      <c r="M3268" s="5">
        <v>102</v>
      </c>
      <c r="N3268" s="5">
        <v>100</v>
      </c>
      <c r="O3268" s="5" t="s">
        <v>33</v>
      </c>
      <c r="P3268" s="5"/>
      <c r="Q3268" s="5" t="s">
        <v>20</v>
      </c>
      <c r="R3268" s="5" t="s">
        <v>26</v>
      </c>
      <c r="S3268" s="5">
        <v>73</v>
      </c>
      <c r="T3268" s="5" t="s">
        <v>22</v>
      </c>
      <c r="U3268" s="5" t="s">
        <v>23</v>
      </c>
      <c r="V3268" s="5" t="s">
        <v>4279</v>
      </c>
      <c r="W3268" s="12">
        <v>106</v>
      </c>
      <c r="X3268" s="7">
        <f t="shared" si="204"/>
        <v>0.23</v>
      </c>
      <c r="Y3268" s="5">
        <f t="shared" si="205"/>
        <v>81.62</v>
      </c>
      <c r="AI3268" t="e">
        <f>VLOOKUP(A3268,NP!$A:$B,2,FALSE)</f>
        <v>#N/A</v>
      </c>
      <c r="AJ3268">
        <f t="shared" si="206"/>
        <v>0</v>
      </c>
      <c r="AK3268">
        <f>VLOOKUP(F3268,Kondition!$B$4:$AG$31,9,FALSE)*100</f>
        <v>23</v>
      </c>
      <c r="AL3268" t="e">
        <f t="shared" si="207"/>
        <v>#REF!</v>
      </c>
      <c r="AM3268">
        <v>16</v>
      </c>
    </row>
    <row r="3269" spans="1:39" x14ac:dyDescent="0.3">
      <c r="A3269" s="5">
        <v>10390572</v>
      </c>
      <c r="B3269" s="6">
        <v>8808563315706</v>
      </c>
      <c r="C3269" s="5" t="s">
        <v>4286</v>
      </c>
      <c r="D3269" s="5" t="s">
        <v>4772</v>
      </c>
      <c r="E3269" s="12">
        <v>153</v>
      </c>
      <c r="F3269" s="5" t="s">
        <v>69</v>
      </c>
      <c r="G3269" s="5">
        <v>2157516</v>
      </c>
      <c r="H3269" s="36" t="s">
        <v>4286</v>
      </c>
      <c r="I3269" s="5">
        <v>215</v>
      </c>
      <c r="J3269" s="5">
        <v>75</v>
      </c>
      <c r="K3269" s="5">
        <v>16</v>
      </c>
      <c r="L3269" s="5" t="s">
        <v>2996</v>
      </c>
      <c r="M3269" s="5">
        <v>116</v>
      </c>
      <c r="N3269" s="5">
        <v>114</v>
      </c>
      <c r="O3269" s="5" t="s">
        <v>50</v>
      </c>
      <c r="P3269" s="5"/>
      <c r="Q3269" s="5" t="s">
        <v>20</v>
      </c>
      <c r="R3269" s="5" t="s">
        <v>26</v>
      </c>
      <c r="S3269" s="5">
        <v>73</v>
      </c>
      <c r="T3269" s="5" t="s">
        <v>22</v>
      </c>
      <c r="U3269" s="5" t="s">
        <v>23</v>
      </c>
      <c r="V3269" s="5" t="s">
        <v>4279</v>
      </c>
      <c r="W3269" s="12">
        <v>153</v>
      </c>
      <c r="X3269" s="7" t="str">
        <f t="shared" si="204"/>
        <v>NP</v>
      </c>
      <c r="Y3269" s="5">
        <f t="shared" si="205"/>
        <v>113.5</v>
      </c>
      <c r="AI3269">
        <f>VLOOKUP(A3269,NP!$A:$B,2,FALSE)</f>
        <v>113.5</v>
      </c>
      <c r="AJ3269">
        <f t="shared" si="206"/>
        <v>113.5</v>
      </c>
      <c r="AK3269">
        <f>VLOOKUP(F3269,Kondition!$B$4:$AG$31,12,FALSE)*100</f>
        <v>25</v>
      </c>
      <c r="AL3269" t="e">
        <f t="shared" si="207"/>
        <v>#REF!</v>
      </c>
      <c r="AM3269">
        <v>16</v>
      </c>
    </row>
    <row r="3270" spans="1:39" x14ac:dyDescent="0.3">
      <c r="A3270" s="5">
        <v>10390729</v>
      </c>
      <c r="B3270" s="6">
        <v>8808563303017</v>
      </c>
      <c r="C3270" s="5" t="s">
        <v>4286</v>
      </c>
      <c r="D3270" s="5" t="s">
        <v>4773</v>
      </c>
      <c r="E3270" s="12">
        <v>110</v>
      </c>
      <c r="F3270" s="5" t="s">
        <v>69</v>
      </c>
      <c r="G3270" s="5">
        <v>1956516</v>
      </c>
      <c r="H3270" s="36" t="s">
        <v>4286</v>
      </c>
      <c r="I3270" s="5">
        <v>195</v>
      </c>
      <c r="J3270" s="5">
        <v>65</v>
      </c>
      <c r="K3270" s="5">
        <v>16</v>
      </c>
      <c r="L3270" s="5" t="s">
        <v>2996</v>
      </c>
      <c r="M3270" s="5">
        <v>104</v>
      </c>
      <c r="N3270" s="5">
        <v>102</v>
      </c>
      <c r="O3270" s="5" t="s">
        <v>33</v>
      </c>
      <c r="P3270" s="5"/>
      <c r="Q3270" s="5" t="s">
        <v>20</v>
      </c>
      <c r="R3270" s="5" t="s">
        <v>26</v>
      </c>
      <c r="S3270" s="5">
        <v>73</v>
      </c>
      <c r="T3270" s="5" t="s">
        <v>22</v>
      </c>
      <c r="U3270" s="5" t="s">
        <v>23</v>
      </c>
      <c r="V3270" s="5" t="s">
        <v>4279</v>
      </c>
      <c r="W3270" s="12">
        <v>110</v>
      </c>
      <c r="X3270" s="7">
        <f t="shared" si="204"/>
        <v>0.25</v>
      </c>
      <c r="Y3270" s="5">
        <f t="shared" si="205"/>
        <v>82.5</v>
      </c>
      <c r="AI3270" t="e">
        <f>VLOOKUP(A3270,NP!$A:$B,2,FALSE)</f>
        <v>#N/A</v>
      </c>
      <c r="AJ3270">
        <f t="shared" si="206"/>
        <v>0</v>
      </c>
      <c r="AK3270">
        <f>VLOOKUP(F3270,Kondition!$B$4:$AG$31,12,FALSE)*100</f>
        <v>25</v>
      </c>
      <c r="AL3270" t="e">
        <f t="shared" si="207"/>
        <v>#REF!</v>
      </c>
      <c r="AM3270">
        <v>16</v>
      </c>
    </row>
    <row r="3271" spans="1:39" x14ac:dyDescent="0.3">
      <c r="A3271" s="5">
        <v>10390730</v>
      </c>
      <c r="B3271" s="6">
        <v>8808563290317</v>
      </c>
      <c r="C3271" s="5" t="s">
        <v>4286</v>
      </c>
      <c r="D3271" s="5" t="s">
        <v>4769</v>
      </c>
      <c r="E3271" s="12">
        <v>152</v>
      </c>
      <c r="F3271" s="5" t="s">
        <v>69</v>
      </c>
      <c r="G3271" s="5">
        <v>2256016</v>
      </c>
      <c r="H3271" s="36" t="s">
        <v>4286</v>
      </c>
      <c r="I3271" s="5">
        <v>225</v>
      </c>
      <c r="J3271" s="5">
        <v>60</v>
      </c>
      <c r="K3271" s="5">
        <v>16</v>
      </c>
      <c r="L3271" s="5" t="s">
        <v>2996</v>
      </c>
      <c r="M3271" s="5">
        <v>101</v>
      </c>
      <c r="N3271" s="5">
        <v>99</v>
      </c>
      <c r="O3271" s="5" t="s">
        <v>33</v>
      </c>
      <c r="P3271" s="5"/>
      <c r="Q3271" s="5" t="s">
        <v>20</v>
      </c>
      <c r="R3271" s="5" t="s">
        <v>26</v>
      </c>
      <c r="S3271" s="5">
        <v>70</v>
      </c>
      <c r="T3271" s="5" t="s">
        <v>35</v>
      </c>
      <c r="U3271" s="5" t="s">
        <v>23</v>
      </c>
      <c r="V3271" s="5" t="s">
        <v>4279</v>
      </c>
      <c r="W3271" s="12">
        <v>152</v>
      </c>
      <c r="X3271" s="7" t="str">
        <f t="shared" si="204"/>
        <v>NP</v>
      </c>
      <c r="Y3271" s="5">
        <f t="shared" si="205"/>
        <v>113</v>
      </c>
      <c r="AI3271">
        <f>VLOOKUP(A3271,NP!$A:$B,2,FALSE)</f>
        <v>113</v>
      </c>
      <c r="AJ3271">
        <f t="shared" si="206"/>
        <v>113</v>
      </c>
      <c r="AK3271">
        <f>VLOOKUP(F3271,Kondition!$B$4:$AG$31,12,FALSE)*100</f>
        <v>25</v>
      </c>
      <c r="AL3271" t="e">
        <f t="shared" si="207"/>
        <v>#REF!</v>
      </c>
      <c r="AM3271">
        <v>16</v>
      </c>
    </row>
    <row r="3272" spans="1:39" x14ac:dyDescent="0.3">
      <c r="A3272" s="5">
        <v>10390731</v>
      </c>
      <c r="B3272" s="6">
        <v>8808563290263</v>
      </c>
      <c r="C3272" s="5" t="s">
        <v>4286</v>
      </c>
      <c r="D3272" s="5" t="s">
        <v>4681</v>
      </c>
      <c r="E3272" s="12">
        <v>132</v>
      </c>
      <c r="F3272" s="5" t="s">
        <v>69</v>
      </c>
      <c r="G3272" s="5">
        <v>2056016</v>
      </c>
      <c r="H3272" s="36" t="s">
        <v>4286</v>
      </c>
      <c r="I3272" s="5">
        <v>205</v>
      </c>
      <c r="J3272" s="5">
        <v>60</v>
      </c>
      <c r="K3272" s="5">
        <v>16</v>
      </c>
      <c r="L3272" s="5" t="s">
        <v>2996</v>
      </c>
      <c r="M3272" s="5">
        <v>100</v>
      </c>
      <c r="N3272" s="5">
        <v>98</v>
      </c>
      <c r="O3272" s="5" t="s">
        <v>33</v>
      </c>
      <c r="P3272" s="5"/>
      <c r="Q3272" s="5" t="s">
        <v>20</v>
      </c>
      <c r="R3272" s="5" t="s">
        <v>26</v>
      </c>
      <c r="S3272" s="5">
        <v>73</v>
      </c>
      <c r="T3272" s="5" t="s">
        <v>22</v>
      </c>
      <c r="U3272" s="5" t="s">
        <v>23</v>
      </c>
      <c r="V3272" s="5" t="s">
        <v>4279</v>
      </c>
      <c r="W3272" s="12">
        <v>132</v>
      </c>
      <c r="X3272" s="7">
        <f t="shared" si="204"/>
        <v>0.25</v>
      </c>
      <c r="Y3272" s="5">
        <f t="shared" si="205"/>
        <v>99</v>
      </c>
      <c r="AI3272" t="e">
        <f>VLOOKUP(A3272,NP!$A:$B,2,FALSE)</f>
        <v>#N/A</v>
      </c>
      <c r="AJ3272">
        <f t="shared" si="206"/>
        <v>0</v>
      </c>
      <c r="AK3272">
        <f>VLOOKUP(F3272,Kondition!$B$4:$AG$31,12,FALSE)*100</f>
        <v>25</v>
      </c>
      <c r="AL3272" t="e">
        <f t="shared" si="207"/>
        <v>#REF!</v>
      </c>
      <c r="AM3272">
        <v>16</v>
      </c>
    </row>
    <row r="3273" spans="1:39" x14ac:dyDescent="0.3">
      <c r="A3273" s="5">
        <v>10390733</v>
      </c>
      <c r="B3273" s="6">
        <v>8808563290270</v>
      </c>
      <c r="C3273" s="5" t="s">
        <v>4286</v>
      </c>
      <c r="D3273" s="5" t="s">
        <v>4770</v>
      </c>
      <c r="E3273" s="12">
        <v>149</v>
      </c>
      <c r="F3273" s="5" t="s">
        <v>69</v>
      </c>
      <c r="G3273" s="5">
        <v>2055516</v>
      </c>
      <c r="H3273" s="36" t="s">
        <v>4286</v>
      </c>
      <c r="I3273" s="5">
        <v>205</v>
      </c>
      <c r="J3273" s="5">
        <v>55</v>
      </c>
      <c r="K3273" s="5">
        <v>16</v>
      </c>
      <c r="L3273" s="5" t="s">
        <v>2996</v>
      </c>
      <c r="M3273" s="5">
        <v>98</v>
      </c>
      <c r="N3273" s="5">
        <v>96</v>
      </c>
      <c r="O3273" s="5" t="s">
        <v>33</v>
      </c>
      <c r="P3273" s="5"/>
      <c r="Q3273" s="5" t="s">
        <v>20</v>
      </c>
      <c r="R3273" s="5" t="s">
        <v>26</v>
      </c>
      <c r="S3273" s="5">
        <v>73</v>
      </c>
      <c r="T3273" s="5" t="s">
        <v>22</v>
      </c>
      <c r="U3273" s="5" t="s">
        <v>23</v>
      </c>
      <c r="V3273" s="5" t="s">
        <v>4279</v>
      </c>
      <c r="W3273" s="12">
        <v>149</v>
      </c>
      <c r="X3273" s="7" t="str">
        <f t="shared" si="204"/>
        <v>NP</v>
      </c>
      <c r="Y3273" s="5">
        <f t="shared" si="205"/>
        <v>111</v>
      </c>
      <c r="AI3273">
        <f>VLOOKUP(A3273,NP!$A:$B,2,FALSE)</f>
        <v>111</v>
      </c>
      <c r="AJ3273">
        <f t="shared" si="206"/>
        <v>111</v>
      </c>
      <c r="AK3273">
        <f>VLOOKUP(F3273,Kondition!$B$4:$AG$31,12,FALSE)*100</f>
        <v>25</v>
      </c>
      <c r="AL3273" t="e">
        <f t="shared" si="207"/>
        <v>#REF!</v>
      </c>
      <c r="AM3273">
        <v>16</v>
      </c>
    </row>
    <row r="3274" spans="1:39" x14ac:dyDescent="0.3">
      <c r="A3274" s="5">
        <v>10390741</v>
      </c>
      <c r="B3274" s="6">
        <v>8808563303161</v>
      </c>
      <c r="C3274" s="5" t="s">
        <v>4286</v>
      </c>
      <c r="D3274" s="5" t="s">
        <v>4771</v>
      </c>
      <c r="E3274" s="12">
        <v>80</v>
      </c>
      <c r="F3274" s="5" t="s">
        <v>69</v>
      </c>
      <c r="G3274" s="5">
        <v>1857514</v>
      </c>
      <c r="H3274" s="36" t="s">
        <v>4286</v>
      </c>
      <c r="I3274" s="5">
        <v>185</v>
      </c>
      <c r="J3274" s="5">
        <v>75</v>
      </c>
      <c r="K3274" s="5">
        <v>14</v>
      </c>
      <c r="L3274" s="5" t="s">
        <v>2996</v>
      </c>
      <c r="M3274" s="5">
        <v>102</v>
      </c>
      <c r="N3274" s="5">
        <v>100</v>
      </c>
      <c r="O3274" s="5" t="s">
        <v>50</v>
      </c>
      <c r="P3274" s="5"/>
      <c r="Q3274" s="5" t="s">
        <v>20</v>
      </c>
      <c r="R3274" s="5" t="s">
        <v>26</v>
      </c>
      <c r="S3274" s="5">
        <v>73</v>
      </c>
      <c r="T3274" s="5" t="s">
        <v>22</v>
      </c>
      <c r="U3274" s="5" t="s">
        <v>23</v>
      </c>
      <c r="V3274" s="5" t="s">
        <v>4279</v>
      </c>
      <c r="W3274" s="12">
        <v>80</v>
      </c>
      <c r="X3274" s="7">
        <f t="shared" si="204"/>
        <v>0.23</v>
      </c>
      <c r="Y3274" s="5">
        <f t="shared" si="205"/>
        <v>61.6</v>
      </c>
      <c r="AI3274" t="e">
        <f>VLOOKUP(A3274,NP!$A:$B,2,FALSE)</f>
        <v>#N/A</v>
      </c>
      <c r="AJ3274">
        <f t="shared" si="206"/>
        <v>0</v>
      </c>
      <c r="AK3274">
        <f>VLOOKUP(F3274,Kondition!$B$4:$AG$31,6,FALSE)*100</f>
        <v>23</v>
      </c>
      <c r="AL3274" t="e">
        <f t="shared" si="207"/>
        <v>#REF!</v>
      </c>
      <c r="AM3274">
        <v>16</v>
      </c>
    </row>
    <row r="3275" spans="1:39" x14ac:dyDescent="0.3">
      <c r="A3275" s="5">
        <v>10390844</v>
      </c>
      <c r="B3275" s="6">
        <v>8808563297590</v>
      </c>
      <c r="C3275" s="5" t="s">
        <v>4286</v>
      </c>
      <c r="D3275" s="5" t="s">
        <v>4774</v>
      </c>
      <c r="E3275" s="12">
        <v>86</v>
      </c>
      <c r="F3275" s="5" t="s">
        <v>69</v>
      </c>
      <c r="G3275" s="5">
        <v>1957514</v>
      </c>
      <c r="H3275" s="36" t="s">
        <v>4286</v>
      </c>
      <c r="I3275" s="5">
        <v>195</v>
      </c>
      <c r="J3275" s="5">
        <v>75</v>
      </c>
      <c r="K3275" s="5">
        <v>14</v>
      </c>
      <c r="L3275" s="5" t="s">
        <v>2996</v>
      </c>
      <c r="M3275" s="5">
        <v>106</v>
      </c>
      <c r="N3275" s="5">
        <v>104</v>
      </c>
      <c r="O3275" s="5" t="s">
        <v>50</v>
      </c>
      <c r="P3275" s="5"/>
      <c r="Q3275" s="5" t="s">
        <v>20</v>
      </c>
      <c r="R3275" s="5" t="s">
        <v>26</v>
      </c>
      <c r="S3275" s="5">
        <v>73</v>
      </c>
      <c r="T3275" s="5" t="s">
        <v>22</v>
      </c>
      <c r="U3275" s="5" t="s">
        <v>23</v>
      </c>
      <c r="V3275" s="5" t="s">
        <v>4279</v>
      </c>
      <c r="W3275" s="12">
        <v>86</v>
      </c>
      <c r="X3275" s="7">
        <f t="shared" si="204"/>
        <v>0.23</v>
      </c>
      <c r="Y3275" s="5">
        <f t="shared" si="205"/>
        <v>66.22</v>
      </c>
      <c r="AI3275" t="e">
        <f>VLOOKUP(A3275,NP!$A:$B,2,FALSE)</f>
        <v>#N/A</v>
      </c>
      <c r="AJ3275">
        <f t="shared" si="206"/>
        <v>0</v>
      </c>
      <c r="AK3275">
        <f>VLOOKUP(F3275,Kondition!$B$4:$AG$31,6,FALSE)*100</f>
        <v>23</v>
      </c>
      <c r="AL3275" t="e">
        <f t="shared" si="207"/>
        <v>#REF!</v>
      </c>
      <c r="AM3275">
        <v>16</v>
      </c>
    </row>
    <row r="3276" spans="1:39" x14ac:dyDescent="0.3">
      <c r="A3276" s="5">
        <v>10391432</v>
      </c>
      <c r="B3276" s="6">
        <v>8808563273075</v>
      </c>
      <c r="C3276" s="5" t="s">
        <v>4286</v>
      </c>
      <c r="D3276" s="5" t="s">
        <v>4775</v>
      </c>
      <c r="E3276" s="12">
        <v>98</v>
      </c>
      <c r="F3276" s="5" t="s">
        <v>69</v>
      </c>
      <c r="G3276" s="5">
        <v>1958015</v>
      </c>
      <c r="H3276" s="36" t="s">
        <v>4286</v>
      </c>
      <c r="I3276" s="5">
        <v>195</v>
      </c>
      <c r="J3276" s="5">
        <v>80</v>
      </c>
      <c r="K3276" s="5">
        <v>15</v>
      </c>
      <c r="L3276" s="5" t="s">
        <v>2996</v>
      </c>
      <c r="M3276" s="5">
        <v>107</v>
      </c>
      <c r="N3276" s="5">
        <v>105</v>
      </c>
      <c r="O3276" s="5" t="s">
        <v>58</v>
      </c>
      <c r="P3276" s="5"/>
      <c r="Q3276" s="5" t="s">
        <v>20</v>
      </c>
      <c r="R3276" s="5" t="s">
        <v>26</v>
      </c>
      <c r="S3276" s="5">
        <v>73</v>
      </c>
      <c r="T3276" s="5" t="s">
        <v>22</v>
      </c>
      <c r="U3276" s="5" t="s">
        <v>23</v>
      </c>
      <c r="V3276" s="5" t="s">
        <v>4279</v>
      </c>
      <c r="W3276" s="12">
        <v>98</v>
      </c>
      <c r="X3276" s="7">
        <f t="shared" si="204"/>
        <v>0.23</v>
      </c>
      <c r="Y3276" s="5">
        <f t="shared" si="205"/>
        <v>75.460000000000008</v>
      </c>
      <c r="AI3276" t="e">
        <f>VLOOKUP(A3276,NP!$A:$B,2,FALSE)</f>
        <v>#N/A</v>
      </c>
      <c r="AJ3276">
        <f t="shared" si="206"/>
        <v>0</v>
      </c>
      <c r="AK3276">
        <f>VLOOKUP(F3276,Kondition!$B$4:$AG$31,9,FALSE)*100</f>
        <v>23</v>
      </c>
      <c r="AL3276" t="e">
        <f t="shared" si="207"/>
        <v>#REF!</v>
      </c>
      <c r="AM3276">
        <v>16</v>
      </c>
    </row>
    <row r="3277" spans="1:39" x14ac:dyDescent="0.3">
      <c r="A3277" s="5">
        <v>10391549</v>
      </c>
      <c r="B3277" s="6">
        <v>8808563367132</v>
      </c>
      <c r="C3277" s="5" t="s">
        <v>4286</v>
      </c>
      <c r="D3277" s="5" t="s">
        <v>4686</v>
      </c>
      <c r="E3277" s="12">
        <v>94</v>
      </c>
      <c r="F3277" s="5" t="s">
        <v>69</v>
      </c>
      <c r="G3277" s="5">
        <v>1657014</v>
      </c>
      <c r="H3277" s="36" t="s">
        <v>4286</v>
      </c>
      <c r="I3277" s="5">
        <v>165</v>
      </c>
      <c r="J3277" s="5">
        <v>70</v>
      </c>
      <c r="K3277" s="5">
        <v>14</v>
      </c>
      <c r="L3277" s="5" t="s">
        <v>2996</v>
      </c>
      <c r="M3277" s="5">
        <v>89</v>
      </c>
      <c r="N3277" s="5">
        <v>87</v>
      </c>
      <c r="O3277" s="5" t="s">
        <v>50</v>
      </c>
      <c r="P3277" s="5"/>
      <c r="Q3277" s="5" t="s">
        <v>20</v>
      </c>
      <c r="R3277" s="5" t="s">
        <v>26</v>
      </c>
      <c r="S3277" s="5">
        <v>73</v>
      </c>
      <c r="T3277" s="5" t="s">
        <v>22</v>
      </c>
      <c r="U3277" s="5" t="s">
        <v>23</v>
      </c>
      <c r="V3277" s="5" t="s">
        <v>4279</v>
      </c>
      <c r="W3277" s="12">
        <v>94</v>
      </c>
      <c r="X3277" s="7">
        <f t="shared" si="204"/>
        <v>0.23</v>
      </c>
      <c r="Y3277" s="5">
        <f t="shared" si="205"/>
        <v>72.38</v>
      </c>
      <c r="AI3277" t="e">
        <f>VLOOKUP(A3277,NP!$A:$B,2,FALSE)</f>
        <v>#N/A</v>
      </c>
      <c r="AJ3277">
        <f t="shared" si="206"/>
        <v>0</v>
      </c>
      <c r="AK3277">
        <f>VLOOKUP(F3277,Kondition!$B$4:$AG$31,6,FALSE)*100</f>
        <v>23</v>
      </c>
      <c r="AL3277" t="e">
        <f t="shared" si="207"/>
        <v>#REF!</v>
      </c>
      <c r="AM3277">
        <v>16</v>
      </c>
    </row>
    <row r="3278" spans="1:39" x14ac:dyDescent="0.3">
      <c r="A3278" s="5">
        <v>10391550</v>
      </c>
      <c r="B3278" s="6">
        <v>8808563367125</v>
      </c>
      <c r="C3278" s="5" t="s">
        <v>4286</v>
      </c>
      <c r="D3278" s="5" t="s">
        <v>4767</v>
      </c>
      <c r="E3278" s="12">
        <v>80</v>
      </c>
      <c r="F3278" s="5" t="s">
        <v>69</v>
      </c>
      <c r="G3278" s="5">
        <v>1657013</v>
      </c>
      <c r="H3278" s="36" t="s">
        <v>4286</v>
      </c>
      <c r="I3278" s="5">
        <v>165</v>
      </c>
      <c r="J3278" s="5">
        <v>70</v>
      </c>
      <c r="K3278" s="5">
        <v>13</v>
      </c>
      <c r="L3278" s="5" t="s">
        <v>2996</v>
      </c>
      <c r="M3278" s="5">
        <v>88</v>
      </c>
      <c r="N3278" s="5">
        <v>86</v>
      </c>
      <c r="O3278" s="5" t="s">
        <v>50</v>
      </c>
      <c r="P3278" s="5"/>
      <c r="Q3278" s="5" t="s">
        <v>20</v>
      </c>
      <c r="R3278" s="5" t="s">
        <v>26</v>
      </c>
      <c r="S3278" s="5">
        <v>73</v>
      </c>
      <c r="T3278" s="5" t="s">
        <v>22</v>
      </c>
      <c r="U3278" s="5" t="s">
        <v>23</v>
      </c>
      <c r="V3278" s="5" t="s">
        <v>4279</v>
      </c>
      <c r="W3278" s="12">
        <v>80</v>
      </c>
      <c r="X3278" s="7">
        <f t="shared" si="204"/>
        <v>0.23</v>
      </c>
      <c r="Y3278" s="5">
        <f t="shared" si="205"/>
        <v>61.6</v>
      </c>
      <c r="AI3278" t="e">
        <f>VLOOKUP(A3278,NP!$A:$B,2,FALSE)</f>
        <v>#N/A</v>
      </c>
      <c r="AJ3278">
        <f t="shared" si="206"/>
        <v>0</v>
      </c>
      <c r="AK3278">
        <f>VLOOKUP(F3278,Kondition!$B$4:$AG$31,3,FALSE)*100</f>
        <v>23</v>
      </c>
      <c r="AL3278" t="e">
        <f t="shared" si="207"/>
        <v>#REF!</v>
      </c>
      <c r="AM3278">
        <v>16</v>
      </c>
    </row>
    <row r="3279" spans="1:39" x14ac:dyDescent="0.3">
      <c r="A3279" s="5">
        <v>10391551</v>
      </c>
      <c r="B3279" s="6">
        <v>8808563367118</v>
      </c>
      <c r="C3279" s="5" t="s">
        <v>4286</v>
      </c>
      <c r="D3279" s="5" t="s">
        <v>4685</v>
      </c>
      <c r="E3279" s="12">
        <v>91</v>
      </c>
      <c r="F3279" s="5" t="s">
        <v>69</v>
      </c>
      <c r="G3279" s="5">
        <v>18514</v>
      </c>
      <c r="H3279" s="36" t="s">
        <v>4286</v>
      </c>
      <c r="I3279" s="5">
        <v>185</v>
      </c>
      <c r="J3279" s="5"/>
      <c r="K3279" s="5">
        <v>14</v>
      </c>
      <c r="L3279" s="5" t="s">
        <v>2996</v>
      </c>
      <c r="M3279" s="5">
        <v>102</v>
      </c>
      <c r="N3279" s="5">
        <v>100</v>
      </c>
      <c r="O3279" s="5" t="s">
        <v>40</v>
      </c>
      <c r="P3279" s="5"/>
      <c r="Q3279" s="5" t="s">
        <v>20</v>
      </c>
      <c r="R3279" s="5" t="s">
        <v>26</v>
      </c>
      <c r="S3279" s="5">
        <v>73</v>
      </c>
      <c r="T3279" s="5" t="s">
        <v>22</v>
      </c>
      <c r="U3279" s="5" t="s">
        <v>23</v>
      </c>
      <c r="V3279" s="5" t="s">
        <v>4279</v>
      </c>
      <c r="W3279" s="12">
        <v>91</v>
      </c>
      <c r="X3279" s="7">
        <f t="shared" si="204"/>
        <v>0.23</v>
      </c>
      <c r="Y3279" s="5">
        <f t="shared" si="205"/>
        <v>70.070000000000007</v>
      </c>
      <c r="AI3279" t="e">
        <f>VLOOKUP(A3279,NP!$A:$B,2,FALSE)</f>
        <v>#N/A</v>
      </c>
      <c r="AJ3279">
        <f t="shared" si="206"/>
        <v>0</v>
      </c>
      <c r="AK3279">
        <f>VLOOKUP(F3279,Kondition!$B$4:$AG$31,6,FALSE)*100</f>
        <v>23</v>
      </c>
      <c r="AL3279" t="e">
        <f t="shared" si="207"/>
        <v>#REF!</v>
      </c>
      <c r="AM3279">
        <v>16</v>
      </c>
    </row>
    <row r="3280" spans="1:39" x14ac:dyDescent="0.3">
      <c r="A3280" s="5">
        <v>10393267</v>
      </c>
      <c r="B3280" s="6">
        <v>8808563448985</v>
      </c>
      <c r="C3280" s="5" t="s">
        <v>4286</v>
      </c>
      <c r="D3280" s="5" t="s">
        <v>4776</v>
      </c>
      <c r="E3280" s="12">
        <v>113</v>
      </c>
      <c r="F3280" s="5" t="s">
        <v>69</v>
      </c>
      <c r="G3280" s="5">
        <v>2157015</v>
      </c>
      <c r="H3280" s="36" t="s">
        <v>4286</v>
      </c>
      <c r="I3280" s="5">
        <v>215</v>
      </c>
      <c r="J3280" s="5">
        <v>70</v>
      </c>
      <c r="K3280" s="5">
        <v>15</v>
      </c>
      <c r="L3280" s="5" t="s">
        <v>4777</v>
      </c>
      <c r="M3280" s="5">
        <v>109</v>
      </c>
      <c r="N3280" s="5">
        <v>107</v>
      </c>
      <c r="O3280" s="5" t="s">
        <v>50</v>
      </c>
      <c r="P3280" s="5"/>
      <c r="Q3280" s="5" t="s">
        <v>26</v>
      </c>
      <c r="R3280" s="5" t="s">
        <v>21</v>
      </c>
      <c r="S3280" s="5">
        <v>73</v>
      </c>
      <c r="T3280" s="5" t="s">
        <v>22</v>
      </c>
      <c r="U3280" s="5" t="s">
        <v>23</v>
      </c>
      <c r="V3280" s="5" t="s">
        <v>4279</v>
      </c>
      <c r="W3280" s="12">
        <v>113</v>
      </c>
      <c r="X3280" s="7">
        <f t="shared" si="204"/>
        <v>0.23</v>
      </c>
      <c r="Y3280" s="5">
        <f t="shared" si="205"/>
        <v>87.01</v>
      </c>
      <c r="AI3280" t="e">
        <f>VLOOKUP(A3280,NP!$A:$B,2,FALSE)</f>
        <v>#N/A</v>
      </c>
      <c r="AJ3280">
        <f t="shared" si="206"/>
        <v>0</v>
      </c>
      <c r="AK3280">
        <f>VLOOKUP(F3280,Kondition!$B$4:$AG$31,9,FALSE)*100</f>
        <v>23</v>
      </c>
      <c r="AL3280" t="e">
        <f t="shared" si="207"/>
        <v>#REF!</v>
      </c>
      <c r="AM3280">
        <v>16</v>
      </c>
    </row>
    <row r="3281" spans="1:39" x14ac:dyDescent="0.3">
      <c r="A3281" s="5">
        <v>10393268</v>
      </c>
      <c r="B3281" s="6">
        <v>8808563449203</v>
      </c>
      <c r="C3281" s="5" t="s">
        <v>4286</v>
      </c>
      <c r="D3281" s="5" t="s">
        <v>4778</v>
      </c>
      <c r="E3281" s="12">
        <v>109</v>
      </c>
      <c r="F3281" s="5" t="s">
        <v>69</v>
      </c>
      <c r="G3281" s="5">
        <v>1757516</v>
      </c>
      <c r="H3281" s="36" t="s">
        <v>4286</v>
      </c>
      <c r="I3281" s="5">
        <v>175</v>
      </c>
      <c r="J3281" s="5">
        <v>75</v>
      </c>
      <c r="K3281" s="5">
        <v>16</v>
      </c>
      <c r="L3281" s="5" t="s">
        <v>4777</v>
      </c>
      <c r="M3281" s="5">
        <v>101</v>
      </c>
      <c r="N3281" s="5">
        <v>99</v>
      </c>
      <c r="O3281" s="5" t="s">
        <v>50</v>
      </c>
      <c r="P3281" s="5"/>
      <c r="Q3281" s="5" t="s">
        <v>26</v>
      </c>
      <c r="R3281" s="5" t="s">
        <v>21</v>
      </c>
      <c r="S3281" s="5">
        <v>73</v>
      </c>
      <c r="T3281" s="5" t="s">
        <v>22</v>
      </c>
      <c r="U3281" s="5" t="s">
        <v>23</v>
      </c>
      <c r="V3281" s="5" t="s">
        <v>4279</v>
      </c>
      <c r="W3281" s="12">
        <v>109</v>
      </c>
      <c r="X3281" s="7">
        <f t="shared" si="204"/>
        <v>0.25</v>
      </c>
      <c r="Y3281" s="5">
        <f t="shared" si="205"/>
        <v>81.75</v>
      </c>
      <c r="AI3281" t="e">
        <f>VLOOKUP(A3281,NP!$A:$B,2,FALSE)</f>
        <v>#N/A</v>
      </c>
      <c r="AJ3281">
        <f t="shared" si="206"/>
        <v>0</v>
      </c>
      <c r="AK3281">
        <f>VLOOKUP(F3281,Kondition!$B$4:$AG$31,12,FALSE)*100</f>
        <v>25</v>
      </c>
      <c r="AL3281" t="e">
        <f t="shared" si="207"/>
        <v>#REF!</v>
      </c>
      <c r="AM3281">
        <v>16</v>
      </c>
    </row>
    <row r="3282" spans="1:39" x14ac:dyDescent="0.3">
      <c r="A3282" s="5">
        <v>11100621</v>
      </c>
      <c r="B3282" s="6">
        <v>8019227325614</v>
      </c>
      <c r="C3282" s="5" t="s">
        <v>77</v>
      </c>
      <c r="D3282" s="5" t="s">
        <v>3556</v>
      </c>
      <c r="E3282" s="12">
        <v>521</v>
      </c>
      <c r="F3282" s="5" t="s">
        <v>54</v>
      </c>
      <c r="G3282" s="5">
        <v>2254020</v>
      </c>
      <c r="H3282" s="36" t="s">
        <v>77</v>
      </c>
      <c r="I3282" s="5">
        <v>225</v>
      </c>
      <c r="J3282" s="5">
        <v>40</v>
      </c>
      <c r="K3282" s="5">
        <v>20</v>
      </c>
      <c r="L3282" s="5" t="s">
        <v>1575</v>
      </c>
      <c r="M3282" s="5">
        <v>94</v>
      </c>
      <c r="N3282" s="5"/>
      <c r="O3282" s="5" t="s">
        <v>25</v>
      </c>
      <c r="P3282" s="5" t="s">
        <v>57</v>
      </c>
      <c r="Q3282" s="5" t="s">
        <v>21</v>
      </c>
      <c r="R3282" s="5" t="s">
        <v>27</v>
      </c>
      <c r="S3282" s="5">
        <v>71</v>
      </c>
      <c r="T3282" s="5" t="s">
        <v>22</v>
      </c>
      <c r="U3282" s="5" t="s">
        <v>23</v>
      </c>
      <c r="V3282" s="5" t="s">
        <v>24</v>
      </c>
      <c r="W3282" s="12">
        <v>521</v>
      </c>
      <c r="X3282" s="7" t="str">
        <f t="shared" si="204"/>
        <v>NP</v>
      </c>
      <c r="Y3282" s="5">
        <f t="shared" si="205"/>
        <v>278.5</v>
      </c>
      <c r="AI3282">
        <f>VLOOKUP(A3282,NP!$A:$B,2,FALSE)</f>
        <v>278.5</v>
      </c>
      <c r="AJ3282">
        <f t="shared" si="206"/>
        <v>278.5</v>
      </c>
      <c r="AK3282">
        <f>VLOOKUP(F3282,Kondition!$B$4:$AG$309,24,FALSE)*100</f>
        <v>40</v>
      </c>
      <c r="AL3282" t="e">
        <f t="shared" si="207"/>
        <v>#REF!</v>
      </c>
      <c r="AM3282">
        <v>19</v>
      </c>
    </row>
    <row r="3283" spans="1:39" x14ac:dyDescent="0.3">
      <c r="A3283" s="5">
        <v>10393269</v>
      </c>
      <c r="B3283" s="6">
        <v>8808563449111</v>
      </c>
      <c r="C3283" s="5" t="s">
        <v>4286</v>
      </c>
      <c r="D3283" s="5" t="s">
        <v>4779</v>
      </c>
      <c r="E3283" s="12">
        <v>172</v>
      </c>
      <c r="F3283" s="5" t="s">
        <v>69</v>
      </c>
      <c r="G3283" s="5">
        <v>2156017</v>
      </c>
      <c r="H3283" s="36" t="s">
        <v>4286</v>
      </c>
      <c r="I3283" s="5">
        <v>215</v>
      </c>
      <c r="J3283" s="5">
        <v>60</v>
      </c>
      <c r="K3283" s="5">
        <v>17</v>
      </c>
      <c r="L3283" s="5" t="s">
        <v>4777</v>
      </c>
      <c r="M3283" s="5">
        <v>109</v>
      </c>
      <c r="N3283" s="5">
        <v>107</v>
      </c>
      <c r="O3283" s="5" t="s">
        <v>33</v>
      </c>
      <c r="P3283" s="5"/>
      <c r="Q3283" s="5" t="s">
        <v>26</v>
      </c>
      <c r="R3283" s="5" t="s">
        <v>21</v>
      </c>
      <c r="S3283" s="5">
        <v>73</v>
      </c>
      <c r="T3283" s="5" t="s">
        <v>22</v>
      </c>
      <c r="U3283" s="5" t="s">
        <v>23</v>
      </c>
      <c r="V3283" s="5" t="s">
        <v>4279</v>
      </c>
      <c r="W3283" s="12">
        <v>172</v>
      </c>
      <c r="X3283" s="7" t="str">
        <f t="shared" si="204"/>
        <v>NP</v>
      </c>
      <c r="Y3283" s="5">
        <f t="shared" si="205"/>
        <v>123</v>
      </c>
      <c r="AI3283">
        <f>VLOOKUP(A3283,NP!$A:$B,2,FALSE)</f>
        <v>123</v>
      </c>
      <c r="AJ3283">
        <f t="shared" si="206"/>
        <v>123</v>
      </c>
      <c r="AK3283">
        <f>VLOOKUP(F3283,Kondition!$B$4:$AG$31,15,FALSE)*100</f>
        <v>25</v>
      </c>
      <c r="AL3283" t="e">
        <f t="shared" si="207"/>
        <v>#REF!</v>
      </c>
      <c r="AM3283">
        <v>17</v>
      </c>
    </row>
    <row r="3284" spans="1:39" x14ac:dyDescent="0.3">
      <c r="A3284" s="5">
        <v>10393270</v>
      </c>
      <c r="B3284" s="6">
        <v>8808563448923</v>
      </c>
      <c r="C3284" s="5" t="s">
        <v>4286</v>
      </c>
      <c r="D3284" s="5" t="s">
        <v>4780</v>
      </c>
      <c r="E3284" s="12">
        <v>178</v>
      </c>
      <c r="F3284" s="5" t="s">
        <v>69</v>
      </c>
      <c r="G3284" s="5">
        <v>2356516</v>
      </c>
      <c r="H3284" s="36" t="s">
        <v>4286</v>
      </c>
      <c r="I3284" s="5">
        <v>235</v>
      </c>
      <c r="J3284" s="5">
        <v>65</v>
      </c>
      <c r="K3284" s="5">
        <v>16</v>
      </c>
      <c r="L3284" s="5" t="s">
        <v>4777</v>
      </c>
      <c r="M3284" s="5">
        <v>121</v>
      </c>
      <c r="N3284" s="5">
        <v>119</v>
      </c>
      <c r="O3284" s="5" t="s">
        <v>50</v>
      </c>
      <c r="P3284" s="5"/>
      <c r="Q3284" s="5" t="s">
        <v>26</v>
      </c>
      <c r="R3284" s="5" t="s">
        <v>21</v>
      </c>
      <c r="S3284" s="5">
        <v>73</v>
      </c>
      <c r="T3284" s="5" t="s">
        <v>22</v>
      </c>
      <c r="U3284" s="5" t="s">
        <v>23</v>
      </c>
      <c r="V3284" s="5" t="s">
        <v>4279</v>
      </c>
      <c r="W3284" s="12">
        <v>178</v>
      </c>
      <c r="X3284" s="7" t="str">
        <f t="shared" si="204"/>
        <v>NP</v>
      </c>
      <c r="Y3284" s="5">
        <f t="shared" si="205"/>
        <v>126</v>
      </c>
      <c r="AI3284">
        <f>VLOOKUP(A3284,NP!$A:$B,2,FALSE)</f>
        <v>126</v>
      </c>
      <c r="AJ3284">
        <f t="shared" si="206"/>
        <v>126</v>
      </c>
      <c r="AK3284">
        <f>VLOOKUP(F3284,Kondition!$B$4:$AG$31,12,FALSE)*100</f>
        <v>25</v>
      </c>
      <c r="AL3284" t="e">
        <f t="shared" si="207"/>
        <v>#REF!</v>
      </c>
      <c r="AM3284">
        <v>16</v>
      </c>
    </row>
    <row r="3285" spans="1:39" x14ac:dyDescent="0.3">
      <c r="A3285" s="5">
        <v>11100654</v>
      </c>
      <c r="B3285" s="6">
        <v>8019227313857</v>
      </c>
      <c r="C3285" s="5" t="s">
        <v>77</v>
      </c>
      <c r="D3285" s="5" t="s">
        <v>3559</v>
      </c>
      <c r="E3285" s="12">
        <v>308</v>
      </c>
      <c r="F3285" s="5" t="s">
        <v>54</v>
      </c>
      <c r="G3285" s="5">
        <v>2254019</v>
      </c>
      <c r="H3285" s="36" t="s">
        <v>77</v>
      </c>
      <c r="I3285" s="5">
        <v>225</v>
      </c>
      <c r="J3285" s="5">
        <v>40</v>
      </c>
      <c r="K3285" s="5">
        <v>19</v>
      </c>
      <c r="L3285" s="5" t="s">
        <v>1575</v>
      </c>
      <c r="M3285" s="5">
        <v>89</v>
      </c>
      <c r="N3285" s="5"/>
      <c r="O3285" s="5" t="s">
        <v>19</v>
      </c>
      <c r="P3285" s="5" t="s">
        <v>73</v>
      </c>
      <c r="Q3285" s="5" t="s">
        <v>26</v>
      </c>
      <c r="R3285" s="5" t="s">
        <v>27</v>
      </c>
      <c r="S3285" s="5">
        <v>72</v>
      </c>
      <c r="T3285" s="5" t="s">
        <v>22</v>
      </c>
      <c r="U3285" s="5" t="s">
        <v>23</v>
      </c>
      <c r="V3285" s="5" t="s">
        <v>24</v>
      </c>
      <c r="W3285" s="12">
        <v>308</v>
      </c>
      <c r="X3285" s="7">
        <f t="shared" si="204"/>
        <v>0.4</v>
      </c>
      <c r="Y3285" s="5">
        <f t="shared" si="205"/>
        <v>184.79999999999998</v>
      </c>
      <c r="AI3285" t="e">
        <f>VLOOKUP(A3285,NP!$A:$B,2,FALSE)</f>
        <v>#N/A</v>
      </c>
      <c r="AJ3285">
        <f t="shared" si="206"/>
        <v>0</v>
      </c>
      <c r="AK3285">
        <f>VLOOKUP(F3285,Kondition!$B$4:$AG$31,21,FALSE)*100</f>
        <v>40</v>
      </c>
      <c r="AL3285" t="e">
        <f t="shared" si="207"/>
        <v>#REF!</v>
      </c>
      <c r="AM3285">
        <v>19</v>
      </c>
    </row>
    <row r="3286" spans="1:39" x14ac:dyDescent="0.3">
      <c r="A3286" s="5">
        <v>11100655</v>
      </c>
      <c r="B3286" s="6">
        <v>8019227313840</v>
      </c>
      <c r="C3286" s="5" t="s">
        <v>77</v>
      </c>
      <c r="D3286" s="5" t="s">
        <v>3560</v>
      </c>
      <c r="E3286" s="12">
        <v>396</v>
      </c>
      <c r="F3286" s="5" t="s">
        <v>54</v>
      </c>
      <c r="G3286" s="5">
        <v>2553519</v>
      </c>
      <c r="H3286" s="36" t="s">
        <v>77</v>
      </c>
      <c r="I3286" s="5">
        <v>255</v>
      </c>
      <c r="J3286" s="5">
        <v>35</v>
      </c>
      <c r="K3286" s="5">
        <v>19</v>
      </c>
      <c r="L3286" s="5" t="s">
        <v>1575</v>
      </c>
      <c r="M3286" s="5">
        <v>92</v>
      </c>
      <c r="N3286" s="5"/>
      <c r="O3286" s="5" t="s">
        <v>19</v>
      </c>
      <c r="P3286" s="5" t="s">
        <v>73</v>
      </c>
      <c r="Q3286" s="5" t="s">
        <v>26</v>
      </c>
      <c r="R3286" s="5" t="s">
        <v>27</v>
      </c>
      <c r="S3286" s="5">
        <v>73</v>
      </c>
      <c r="T3286" s="5" t="s">
        <v>22</v>
      </c>
      <c r="U3286" s="5" t="s">
        <v>23</v>
      </c>
      <c r="V3286" s="5" t="s">
        <v>24</v>
      </c>
      <c r="W3286" s="12">
        <v>396</v>
      </c>
      <c r="X3286" s="7" t="str">
        <f t="shared" si="204"/>
        <v>NP</v>
      </c>
      <c r="Y3286" s="5">
        <f t="shared" si="205"/>
        <v>219.5</v>
      </c>
      <c r="AI3286">
        <f>VLOOKUP(A3286,NP!$A:$B,2,FALSE)</f>
        <v>219.5</v>
      </c>
      <c r="AJ3286">
        <f t="shared" si="206"/>
        <v>219.5</v>
      </c>
      <c r="AK3286">
        <f>VLOOKUP(F3286,Kondition!$B$4:$AG$31,21,FALSE)*100</f>
        <v>40</v>
      </c>
      <c r="AL3286" t="e">
        <f t="shared" si="207"/>
        <v>#REF!</v>
      </c>
      <c r="AM3286">
        <v>19</v>
      </c>
    </row>
    <row r="3287" spans="1:39" x14ac:dyDescent="0.3">
      <c r="A3287" s="5">
        <v>10393271</v>
      </c>
      <c r="B3287" s="6">
        <v>8808563448916</v>
      </c>
      <c r="C3287" s="5" t="s">
        <v>4286</v>
      </c>
      <c r="D3287" s="5" t="s">
        <v>4781</v>
      </c>
      <c r="E3287" s="12">
        <v>163</v>
      </c>
      <c r="F3287" s="5" t="s">
        <v>69</v>
      </c>
      <c r="G3287" s="5">
        <v>2356516</v>
      </c>
      <c r="H3287" s="36" t="s">
        <v>4286</v>
      </c>
      <c r="I3287" s="5">
        <v>235</v>
      </c>
      <c r="J3287" s="5">
        <v>65</v>
      </c>
      <c r="K3287" s="5">
        <v>16</v>
      </c>
      <c r="L3287" s="5" t="s">
        <v>4777</v>
      </c>
      <c r="M3287" s="5">
        <v>115</v>
      </c>
      <c r="N3287" s="5">
        <v>113</v>
      </c>
      <c r="O3287" s="5" t="s">
        <v>50</v>
      </c>
      <c r="P3287" s="5"/>
      <c r="Q3287" s="5" t="s">
        <v>26</v>
      </c>
      <c r="R3287" s="5" t="s">
        <v>21</v>
      </c>
      <c r="S3287" s="5">
        <v>73</v>
      </c>
      <c r="T3287" s="5" t="s">
        <v>22</v>
      </c>
      <c r="U3287" s="5" t="s">
        <v>23</v>
      </c>
      <c r="V3287" s="5" t="s">
        <v>4279</v>
      </c>
      <c r="W3287" s="12">
        <v>163</v>
      </c>
      <c r="X3287" s="7" t="str">
        <f t="shared" si="204"/>
        <v>NP</v>
      </c>
      <c r="Y3287" s="5">
        <f t="shared" si="205"/>
        <v>118.5</v>
      </c>
      <c r="AI3287">
        <f>VLOOKUP(A3287,NP!$A:$B,2,FALSE)</f>
        <v>118.5</v>
      </c>
      <c r="AJ3287">
        <f t="shared" si="206"/>
        <v>118.5</v>
      </c>
      <c r="AK3287">
        <f>VLOOKUP(F3287,Kondition!$B$4:$AG$31,12,FALSE)*100</f>
        <v>25</v>
      </c>
      <c r="AL3287" t="e">
        <f t="shared" si="207"/>
        <v>#REF!</v>
      </c>
      <c r="AM3287">
        <v>16</v>
      </c>
    </row>
    <row r="3288" spans="1:39" x14ac:dyDescent="0.3">
      <c r="A3288" s="5">
        <v>11100659</v>
      </c>
      <c r="B3288" s="6">
        <v>8019227325638</v>
      </c>
      <c r="C3288" s="5" t="s">
        <v>77</v>
      </c>
      <c r="D3288" s="5" t="s">
        <v>3562</v>
      </c>
      <c r="E3288" s="12">
        <v>549</v>
      </c>
      <c r="F3288" s="5" t="s">
        <v>54</v>
      </c>
      <c r="G3288" s="5">
        <v>2454520</v>
      </c>
      <c r="H3288" s="36" t="s">
        <v>77</v>
      </c>
      <c r="I3288" s="5">
        <v>245</v>
      </c>
      <c r="J3288" s="5">
        <v>45</v>
      </c>
      <c r="K3288" s="5">
        <v>20</v>
      </c>
      <c r="L3288" s="5" t="s">
        <v>1575</v>
      </c>
      <c r="M3288" s="5">
        <v>103</v>
      </c>
      <c r="N3288" s="5"/>
      <c r="O3288" s="5" t="s">
        <v>25</v>
      </c>
      <c r="P3288" s="5" t="s">
        <v>57</v>
      </c>
      <c r="Q3288" s="5" t="s">
        <v>26</v>
      </c>
      <c r="R3288" s="5" t="s">
        <v>27</v>
      </c>
      <c r="S3288" s="5">
        <v>72</v>
      </c>
      <c r="T3288" s="5" t="s">
        <v>22</v>
      </c>
      <c r="U3288" s="5" t="s">
        <v>23</v>
      </c>
      <c r="V3288" s="5" t="s">
        <v>24</v>
      </c>
      <c r="W3288" s="12">
        <v>549</v>
      </c>
      <c r="X3288" s="7" t="str">
        <f t="shared" si="204"/>
        <v>NP</v>
      </c>
      <c r="Y3288" s="5">
        <f t="shared" si="205"/>
        <v>291.5</v>
      </c>
      <c r="AI3288">
        <f>VLOOKUP(A3288,NP!$A:$B,2,FALSE)</f>
        <v>291.5</v>
      </c>
      <c r="AJ3288">
        <f t="shared" si="206"/>
        <v>291.5</v>
      </c>
      <c r="AK3288">
        <f>VLOOKUP(F3288,Kondition!$B$4:$AG$309,24,FALSE)*100</f>
        <v>40</v>
      </c>
      <c r="AL3288" t="e">
        <f t="shared" si="207"/>
        <v>#REF!</v>
      </c>
      <c r="AM3288">
        <v>19</v>
      </c>
    </row>
    <row r="3289" spans="1:39" x14ac:dyDescent="0.3">
      <c r="A3289" s="5">
        <v>10393296</v>
      </c>
      <c r="B3289" s="6">
        <v>8808563449128</v>
      </c>
      <c r="C3289" s="5" t="s">
        <v>4286</v>
      </c>
      <c r="D3289" s="5" t="s">
        <v>4782</v>
      </c>
      <c r="E3289" s="12">
        <v>111</v>
      </c>
      <c r="F3289" s="5" t="s">
        <v>69</v>
      </c>
      <c r="G3289" s="5">
        <v>1857516</v>
      </c>
      <c r="H3289" s="36" t="s">
        <v>4286</v>
      </c>
      <c r="I3289" s="5">
        <v>185</v>
      </c>
      <c r="J3289" s="5">
        <v>75</v>
      </c>
      <c r="K3289" s="5">
        <v>16</v>
      </c>
      <c r="L3289" s="5" t="s">
        <v>4783</v>
      </c>
      <c r="M3289" s="5">
        <v>104</v>
      </c>
      <c r="N3289" s="5">
        <v>102</v>
      </c>
      <c r="O3289" s="5" t="s">
        <v>50</v>
      </c>
      <c r="P3289" s="5"/>
      <c r="Q3289" s="5" t="s">
        <v>26</v>
      </c>
      <c r="R3289" s="5" t="s">
        <v>21</v>
      </c>
      <c r="S3289" s="5">
        <v>73</v>
      </c>
      <c r="T3289" s="5" t="s">
        <v>22</v>
      </c>
      <c r="U3289" s="5" t="s">
        <v>23</v>
      </c>
      <c r="V3289" s="5" t="s">
        <v>4279</v>
      </c>
      <c r="W3289" s="12">
        <v>111</v>
      </c>
      <c r="X3289" s="7">
        <f t="shared" si="204"/>
        <v>0.25</v>
      </c>
      <c r="Y3289" s="5">
        <f t="shared" si="205"/>
        <v>83.25</v>
      </c>
      <c r="AI3289" t="e">
        <f>VLOOKUP(A3289,NP!$A:$B,2,FALSE)</f>
        <v>#N/A</v>
      </c>
      <c r="AJ3289">
        <f t="shared" si="206"/>
        <v>0</v>
      </c>
      <c r="AK3289">
        <f>VLOOKUP(F3289,Kondition!$B$4:$AG$31,12,FALSE)*100</f>
        <v>25</v>
      </c>
      <c r="AL3289" t="e">
        <f t="shared" si="207"/>
        <v>#REF!</v>
      </c>
      <c r="AM3289">
        <v>16</v>
      </c>
    </row>
    <row r="3290" spans="1:39" x14ac:dyDescent="0.3">
      <c r="A3290" s="5">
        <v>10393297</v>
      </c>
      <c r="B3290" s="6">
        <v>8808563449029</v>
      </c>
      <c r="C3290" s="5" t="s">
        <v>4286</v>
      </c>
      <c r="D3290" s="5" t="s">
        <v>4784</v>
      </c>
      <c r="E3290" s="12">
        <v>115</v>
      </c>
      <c r="F3290" s="5" t="s">
        <v>69</v>
      </c>
      <c r="G3290" s="5">
        <v>2057516</v>
      </c>
      <c r="H3290" s="36" t="s">
        <v>4286</v>
      </c>
      <c r="I3290" s="5">
        <v>205</v>
      </c>
      <c r="J3290" s="5">
        <v>75</v>
      </c>
      <c r="K3290" s="5">
        <v>16</v>
      </c>
      <c r="L3290" s="5" t="s">
        <v>4783</v>
      </c>
      <c r="M3290" s="5">
        <v>110</v>
      </c>
      <c r="N3290" s="5">
        <v>108</v>
      </c>
      <c r="O3290" s="5" t="s">
        <v>50</v>
      </c>
      <c r="P3290" s="5"/>
      <c r="Q3290" s="5" t="s">
        <v>26</v>
      </c>
      <c r="R3290" s="5" t="s">
        <v>21</v>
      </c>
      <c r="S3290" s="5">
        <v>73</v>
      </c>
      <c r="T3290" s="5" t="s">
        <v>22</v>
      </c>
      <c r="U3290" s="5" t="s">
        <v>23</v>
      </c>
      <c r="V3290" s="5" t="s">
        <v>4279</v>
      </c>
      <c r="W3290" s="12">
        <v>115</v>
      </c>
      <c r="X3290" s="7">
        <f t="shared" si="204"/>
        <v>0.25</v>
      </c>
      <c r="Y3290" s="5">
        <f t="shared" si="205"/>
        <v>86.25</v>
      </c>
      <c r="AI3290" t="e">
        <f>VLOOKUP(A3290,NP!$A:$B,2,FALSE)</f>
        <v>#N/A</v>
      </c>
      <c r="AJ3290">
        <f t="shared" si="206"/>
        <v>0</v>
      </c>
      <c r="AK3290">
        <f>VLOOKUP(F3290,Kondition!$B$4:$AG$31,12,FALSE)*100</f>
        <v>25</v>
      </c>
      <c r="AL3290" t="e">
        <f t="shared" si="207"/>
        <v>#REF!</v>
      </c>
      <c r="AM3290">
        <v>16</v>
      </c>
    </row>
    <row r="3291" spans="1:39" x14ac:dyDescent="0.3">
      <c r="A3291" s="5">
        <v>11100662</v>
      </c>
      <c r="B3291" s="6">
        <v>8019227358582</v>
      </c>
      <c r="C3291" s="5" t="s">
        <v>77</v>
      </c>
      <c r="D3291" s="5" t="s">
        <v>3565</v>
      </c>
      <c r="E3291" s="12">
        <v>751</v>
      </c>
      <c r="F3291" s="5" t="s">
        <v>54</v>
      </c>
      <c r="G3291" s="5">
        <v>2753521</v>
      </c>
      <c r="H3291" s="36" t="s">
        <v>77</v>
      </c>
      <c r="I3291" s="5">
        <v>275</v>
      </c>
      <c r="J3291" s="5">
        <v>35</v>
      </c>
      <c r="K3291" s="5">
        <v>21</v>
      </c>
      <c r="L3291" s="5" t="s">
        <v>1575</v>
      </c>
      <c r="M3291" s="5">
        <v>103</v>
      </c>
      <c r="N3291" s="5"/>
      <c r="O3291" s="5" t="s">
        <v>25</v>
      </c>
      <c r="P3291" s="5" t="s">
        <v>57</v>
      </c>
      <c r="Q3291" s="5" t="s">
        <v>26</v>
      </c>
      <c r="R3291" s="5" t="s">
        <v>27</v>
      </c>
      <c r="S3291" s="5">
        <v>72</v>
      </c>
      <c r="T3291" s="5" t="s">
        <v>22</v>
      </c>
      <c r="U3291" s="5" t="s">
        <v>23</v>
      </c>
      <c r="V3291" s="5" t="s">
        <v>24</v>
      </c>
      <c r="W3291" s="12">
        <v>751</v>
      </c>
      <c r="X3291" s="7" t="str">
        <f t="shared" si="204"/>
        <v>NP</v>
      </c>
      <c r="Y3291" s="5">
        <f t="shared" si="205"/>
        <v>387</v>
      </c>
      <c r="AI3291">
        <f>VLOOKUP(A3291,NP!$A:$B,2,FALSE)</f>
        <v>387</v>
      </c>
      <c r="AJ3291">
        <f t="shared" si="206"/>
        <v>387</v>
      </c>
      <c r="AK3291">
        <f>VLOOKUP(F3291,Kondition!$B$4:$AG$31,27,FALSE)*100</f>
        <v>40</v>
      </c>
      <c r="AL3291" t="e">
        <f t="shared" si="207"/>
        <v>#REF!</v>
      </c>
      <c r="AM3291">
        <v>19</v>
      </c>
    </row>
    <row r="3292" spans="1:39" x14ac:dyDescent="0.3">
      <c r="A3292" s="5">
        <v>10393298</v>
      </c>
      <c r="B3292" s="6">
        <v>8808563448978</v>
      </c>
      <c r="C3292" s="5" t="s">
        <v>4286</v>
      </c>
      <c r="D3292" s="5" t="s">
        <v>4785</v>
      </c>
      <c r="E3292" s="12">
        <v>115</v>
      </c>
      <c r="F3292" s="5" t="s">
        <v>69</v>
      </c>
      <c r="G3292" s="5">
        <v>2257015</v>
      </c>
      <c r="H3292" s="36" t="s">
        <v>4286</v>
      </c>
      <c r="I3292" s="5">
        <v>225</v>
      </c>
      <c r="J3292" s="5">
        <v>70</v>
      </c>
      <c r="K3292" s="5">
        <v>15</v>
      </c>
      <c r="L3292" s="5" t="s">
        <v>4783</v>
      </c>
      <c r="M3292" s="5">
        <v>112</v>
      </c>
      <c r="N3292" s="5">
        <v>110</v>
      </c>
      <c r="O3292" s="5" t="s">
        <v>50</v>
      </c>
      <c r="P3292" s="5"/>
      <c r="Q3292" s="5" t="s">
        <v>26</v>
      </c>
      <c r="R3292" s="5" t="s">
        <v>21</v>
      </c>
      <c r="S3292" s="5">
        <v>73</v>
      </c>
      <c r="T3292" s="5" t="s">
        <v>22</v>
      </c>
      <c r="U3292" s="5" t="s">
        <v>23</v>
      </c>
      <c r="V3292" s="5" t="s">
        <v>4279</v>
      </c>
      <c r="W3292" s="12">
        <v>115</v>
      </c>
      <c r="X3292" s="7">
        <f t="shared" si="204"/>
        <v>0.23</v>
      </c>
      <c r="Y3292" s="5">
        <f t="shared" si="205"/>
        <v>88.55</v>
      </c>
      <c r="AI3292" t="e">
        <f>VLOOKUP(A3292,NP!$A:$B,2,FALSE)</f>
        <v>#N/A</v>
      </c>
      <c r="AJ3292">
        <f t="shared" si="206"/>
        <v>0</v>
      </c>
      <c r="AK3292">
        <f>VLOOKUP(F3292,Kondition!$B$4:$AG$31,9,FALSE)*100</f>
        <v>23</v>
      </c>
      <c r="AL3292" t="e">
        <f t="shared" si="207"/>
        <v>#REF!</v>
      </c>
      <c r="AM3292">
        <v>16</v>
      </c>
    </row>
    <row r="3293" spans="1:39" x14ac:dyDescent="0.3">
      <c r="A3293" s="5">
        <v>11100664</v>
      </c>
      <c r="B3293" s="6">
        <v>8019227358599</v>
      </c>
      <c r="C3293" s="5" t="s">
        <v>77</v>
      </c>
      <c r="D3293" s="5" t="s">
        <v>3567</v>
      </c>
      <c r="E3293" s="12">
        <v>518</v>
      </c>
      <c r="F3293" s="5" t="s">
        <v>54</v>
      </c>
      <c r="G3293" s="5">
        <v>2754020</v>
      </c>
      <c r="H3293" s="36" t="s">
        <v>77</v>
      </c>
      <c r="I3293" s="5">
        <v>275</v>
      </c>
      <c r="J3293" s="5">
        <v>40</v>
      </c>
      <c r="K3293" s="5">
        <v>20</v>
      </c>
      <c r="L3293" s="5" t="s">
        <v>1575</v>
      </c>
      <c r="M3293" s="5">
        <v>106</v>
      </c>
      <c r="N3293" s="5"/>
      <c r="O3293" s="5" t="s">
        <v>25</v>
      </c>
      <c r="P3293" s="5" t="s">
        <v>57</v>
      </c>
      <c r="Q3293" s="5" t="s">
        <v>26</v>
      </c>
      <c r="R3293" s="5" t="s">
        <v>27</v>
      </c>
      <c r="S3293" s="5">
        <v>73</v>
      </c>
      <c r="T3293" s="5" t="s">
        <v>22</v>
      </c>
      <c r="U3293" s="5" t="s">
        <v>23</v>
      </c>
      <c r="V3293" s="5" t="s">
        <v>24</v>
      </c>
      <c r="W3293" s="12">
        <v>518</v>
      </c>
      <c r="X3293" s="7" t="str">
        <f t="shared" si="204"/>
        <v>NP</v>
      </c>
      <c r="Y3293" s="5">
        <f t="shared" si="205"/>
        <v>277</v>
      </c>
      <c r="AI3293">
        <f>VLOOKUP(A3293,NP!$A:$B,2,FALSE)</f>
        <v>277</v>
      </c>
      <c r="AJ3293">
        <f t="shared" si="206"/>
        <v>277</v>
      </c>
      <c r="AK3293">
        <f>VLOOKUP(F3293,Kondition!$B$4:$AG$309,24,FALSE)*100</f>
        <v>40</v>
      </c>
      <c r="AL3293" t="e">
        <f t="shared" si="207"/>
        <v>#REF!</v>
      </c>
      <c r="AM3293">
        <v>19</v>
      </c>
    </row>
    <row r="3294" spans="1:39" x14ac:dyDescent="0.3">
      <c r="A3294" s="5">
        <v>11100665</v>
      </c>
      <c r="B3294" s="6">
        <v>8019227358575</v>
      </c>
      <c r="C3294" s="5" t="s">
        <v>77</v>
      </c>
      <c r="D3294" s="5" t="s">
        <v>3568</v>
      </c>
      <c r="E3294" s="12">
        <v>683</v>
      </c>
      <c r="F3294" s="5" t="s">
        <v>54</v>
      </c>
      <c r="G3294" s="5">
        <v>2454021</v>
      </c>
      <c r="H3294" s="36" t="s">
        <v>77</v>
      </c>
      <c r="I3294" s="5">
        <v>245</v>
      </c>
      <c r="J3294" s="5">
        <v>40</v>
      </c>
      <c r="K3294" s="5">
        <v>21</v>
      </c>
      <c r="L3294" s="5" t="s">
        <v>1575</v>
      </c>
      <c r="M3294" s="5">
        <v>100</v>
      </c>
      <c r="N3294" s="5"/>
      <c r="O3294" s="5" t="s">
        <v>25</v>
      </c>
      <c r="P3294" s="5" t="s">
        <v>57</v>
      </c>
      <c r="Q3294" s="5" t="s">
        <v>26</v>
      </c>
      <c r="R3294" s="5" t="s">
        <v>27</v>
      </c>
      <c r="S3294" s="5">
        <v>71</v>
      </c>
      <c r="T3294" s="5" t="s">
        <v>22</v>
      </c>
      <c r="U3294" s="5" t="s">
        <v>23</v>
      </c>
      <c r="V3294" s="5" t="s">
        <v>24</v>
      </c>
      <c r="W3294" s="12">
        <v>683</v>
      </c>
      <c r="X3294" s="7" t="str">
        <f t="shared" si="204"/>
        <v>NP</v>
      </c>
      <c r="Y3294" s="5">
        <f t="shared" si="205"/>
        <v>355</v>
      </c>
      <c r="AI3294">
        <f>VLOOKUP(A3294,NP!$A:$B,2,FALSE)</f>
        <v>355</v>
      </c>
      <c r="AJ3294">
        <f t="shared" si="206"/>
        <v>355</v>
      </c>
      <c r="AK3294">
        <f>VLOOKUP(F3294,Kondition!$B$4:$AG$31,27,FALSE)*100</f>
        <v>40</v>
      </c>
      <c r="AL3294" t="e">
        <f t="shared" si="207"/>
        <v>#REF!</v>
      </c>
      <c r="AM3294">
        <v>19</v>
      </c>
    </row>
    <row r="3295" spans="1:39" x14ac:dyDescent="0.3">
      <c r="A3295" s="5">
        <v>10393299</v>
      </c>
      <c r="B3295" s="6">
        <v>8808563448992</v>
      </c>
      <c r="C3295" s="5" t="s">
        <v>4286</v>
      </c>
      <c r="D3295" s="5" t="s">
        <v>4786</v>
      </c>
      <c r="E3295" s="12">
        <v>145</v>
      </c>
      <c r="F3295" s="5" t="s">
        <v>69</v>
      </c>
      <c r="G3295" s="5">
        <v>2256516</v>
      </c>
      <c r="H3295" s="36" t="s">
        <v>4286</v>
      </c>
      <c r="I3295" s="5">
        <v>225</v>
      </c>
      <c r="J3295" s="5">
        <v>65</v>
      </c>
      <c r="K3295" s="5">
        <v>16</v>
      </c>
      <c r="L3295" s="5" t="s">
        <v>4783</v>
      </c>
      <c r="M3295" s="5">
        <v>112</v>
      </c>
      <c r="N3295" s="5">
        <v>110</v>
      </c>
      <c r="O3295" s="5" t="s">
        <v>50</v>
      </c>
      <c r="P3295" s="5"/>
      <c r="Q3295" s="5" t="s">
        <v>26</v>
      </c>
      <c r="R3295" s="5" t="s">
        <v>21</v>
      </c>
      <c r="S3295" s="5">
        <v>73</v>
      </c>
      <c r="T3295" s="5" t="s">
        <v>22</v>
      </c>
      <c r="U3295" s="5" t="s">
        <v>23</v>
      </c>
      <c r="V3295" s="5" t="s">
        <v>4279</v>
      </c>
      <c r="W3295" s="12">
        <v>145</v>
      </c>
      <c r="X3295" s="7">
        <f t="shared" si="204"/>
        <v>0.25</v>
      </c>
      <c r="Y3295" s="5">
        <f t="shared" si="205"/>
        <v>108.75</v>
      </c>
      <c r="AI3295" t="e">
        <f>VLOOKUP(A3295,NP!$A:$B,2,FALSE)</f>
        <v>#N/A</v>
      </c>
      <c r="AJ3295">
        <f t="shared" si="206"/>
        <v>0</v>
      </c>
      <c r="AK3295">
        <f>VLOOKUP(F3295,Kondition!$B$4:$AG$31,12,FALSE)*100</f>
        <v>25</v>
      </c>
      <c r="AL3295" t="e">
        <f t="shared" si="207"/>
        <v>#REF!</v>
      </c>
      <c r="AM3295">
        <v>16</v>
      </c>
    </row>
    <row r="3296" spans="1:39" x14ac:dyDescent="0.3">
      <c r="A3296" s="5">
        <v>10393300</v>
      </c>
      <c r="B3296" s="6">
        <v>8808563449012</v>
      </c>
      <c r="C3296" s="5" t="s">
        <v>4286</v>
      </c>
      <c r="D3296" s="5" t="s">
        <v>4787</v>
      </c>
      <c r="E3296" s="12">
        <v>153</v>
      </c>
      <c r="F3296" s="5" t="s">
        <v>69</v>
      </c>
      <c r="G3296" s="5">
        <v>2157516</v>
      </c>
      <c r="H3296" s="36" t="s">
        <v>4286</v>
      </c>
      <c r="I3296" s="5">
        <v>215</v>
      </c>
      <c r="J3296" s="5">
        <v>75</v>
      </c>
      <c r="K3296" s="5">
        <v>16</v>
      </c>
      <c r="L3296" s="5" t="s">
        <v>4783</v>
      </c>
      <c r="M3296" s="5">
        <v>116</v>
      </c>
      <c r="N3296" s="5">
        <v>114</v>
      </c>
      <c r="O3296" s="5" t="s">
        <v>50</v>
      </c>
      <c r="P3296" s="5"/>
      <c r="Q3296" s="5" t="s">
        <v>26</v>
      </c>
      <c r="R3296" s="5" t="s">
        <v>21</v>
      </c>
      <c r="S3296" s="5">
        <v>73</v>
      </c>
      <c r="T3296" s="5" t="s">
        <v>22</v>
      </c>
      <c r="U3296" s="5" t="s">
        <v>23</v>
      </c>
      <c r="V3296" s="5" t="s">
        <v>4279</v>
      </c>
      <c r="W3296" s="12">
        <v>153</v>
      </c>
      <c r="X3296" s="7" t="str">
        <f t="shared" si="204"/>
        <v>NP</v>
      </c>
      <c r="Y3296" s="5">
        <f t="shared" si="205"/>
        <v>113.5</v>
      </c>
      <c r="AI3296">
        <f>VLOOKUP(A3296,NP!$A:$B,2,FALSE)</f>
        <v>113.5</v>
      </c>
      <c r="AJ3296">
        <f t="shared" si="206"/>
        <v>113.5</v>
      </c>
      <c r="AK3296">
        <f>VLOOKUP(F3296,Kondition!$B$4:$AG$31,12,FALSE)*100</f>
        <v>25</v>
      </c>
      <c r="AL3296" t="e">
        <f t="shared" si="207"/>
        <v>#REF!</v>
      </c>
      <c r="AM3296">
        <v>16</v>
      </c>
    </row>
    <row r="3297" spans="1:39" x14ac:dyDescent="0.3">
      <c r="A3297" s="5">
        <v>10393301</v>
      </c>
      <c r="B3297" s="6">
        <v>8808563449005</v>
      </c>
      <c r="C3297" s="5" t="s">
        <v>4286</v>
      </c>
      <c r="D3297" s="5" t="s">
        <v>4788</v>
      </c>
      <c r="E3297" s="12">
        <v>148</v>
      </c>
      <c r="F3297" s="5" t="s">
        <v>69</v>
      </c>
      <c r="G3297" s="5">
        <v>2157516</v>
      </c>
      <c r="H3297" s="36" t="s">
        <v>4286</v>
      </c>
      <c r="I3297" s="5">
        <v>215</v>
      </c>
      <c r="J3297" s="5">
        <v>75</v>
      </c>
      <c r="K3297" s="5">
        <v>16</v>
      </c>
      <c r="L3297" s="5" t="s">
        <v>4783</v>
      </c>
      <c r="M3297" s="5">
        <v>113</v>
      </c>
      <c r="N3297" s="5">
        <v>111</v>
      </c>
      <c r="O3297" s="5" t="s">
        <v>50</v>
      </c>
      <c r="P3297" s="5"/>
      <c r="Q3297" s="5" t="s">
        <v>26</v>
      </c>
      <c r="R3297" s="5" t="s">
        <v>21</v>
      </c>
      <c r="S3297" s="5">
        <v>73</v>
      </c>
      <c r="T3297" s="5" t="s">
        <v>22</v>
      </c>
      <c r="U3297" s="5" t="s">
        <v>23</v>
      </c>
      <c r="V3297" s="5" t="s">
        <v>4279</v>
      </c>
      <c r="W3297" s="12">
        <v>148</v>
      </c>
      <c r="X3297" s="7">
        <f t="shared" si="204"/>
        <v>0.25</v>
      </c>
      <c r="Y3297" s="5">
        <f t="shared" si="205"/>
        <v>111</v>
      </c>
      <c r="AI3297" t="e">
        <f>VLOOKUP(A3297,NP!$A:$B,2,FALSE)</f>
        <v>#N/A</v>
      </c>
      <c r="AJ3297">
        <f t="shared" si="206"/>
        <v>0</v>
      </c>
      <c r="AK3297">
        <f>VLOOKUP(F3297,Kondition!$B$4:$AG$31,12,FALSE)*100</f>
        <v>25</v>
      </c>
      <c r="AL3297" t="e">
        <f t="shared" si="207"/>
        <v>#REF!</v>
      </c>
      <c r="AM3297">
        <v>16</v>
      </c>
    </row>
    <row r="3298" spans="1:39" x14ac:dyDescent="0.3">
      <c r="A3298" s="5">
        <v>10393303</v>
      </c>
      <c r="B3298" s="6">
        <v>8808563449227</v>
      </c>
      <c r="C3298" s="5" t="s">
        <v>4286</v>
      </c>
      <c r="D3298" s="5" t="s">
        <v>4789</v>
      </c>
      <c r="E3298" s="12">
        <v>139</v>
      </c>
      <c r="F3298" s="5" t="s">
        <v>69</v>
      </c>
      <c r="G3298" s="5">
        <v>2157016</v>
      </c>
      <c r="H3298" s="36" t="s">
        <v>4286</v>
      </c>
      <c r="I3298" s="5">
        <v>215</v>
      </c>
      <c r="J3298" s="5">
        <v>70</v>
      </c>
      <c r="K3298" s="5">
        <v>16</v>
      </c>
      <c r="L3298" s="5" t="s">
        <v>4783</v>
      </c>
      <c r="M3298" s="5">
        <v>108</v>
      </c>
      <c r="N3298" s="5">
        <v>106</v>
      </c>
      <c r="O3298" s="5" t="s">
        <v>50</v>
      </c>
      <c r="P3298" s="5"/>
      <c r="Q3298" s="5" t="s">
        <v>26</v>
      </c>
      <c r="R3298" s="5" t="s">
        <v>21</v>
      </c>
      <c r="S3298" s="5">
        <v>73</v>
      </c>
      <c r="T3298" s="5" t="s">
        <v>22</v>
      </c>
      <c r="U3298" s="5" t="s">
        <v>23</v>
      </c>
      <c r="V3298" s="5" t="s">
        <v>4279</v>
      </c>
      <c r="W3298" s="12">
        <v>139</v>
      </c>
      <c r="X3298" s="7">
        <f t="shared" si="204"/>
        <v>0.25</v>
      </c>
      <c r="Y3298" s="5">
        <f t="shared" si="205"/>
        <v>104.25</v>
      </c>
      <c r="AI3298" t="e">
        <f>VLOOKUP(A3298,NP!$A:$B,2,FALSE)</f>
        <v>#N/A</v>
      </c>
      <c r="AJ3298">
        <f t="shared" si="206"/>
        <v>0</v>
      </c>
      <c r="AK3298">
        <f>VLOOKUP(F3298,Kondition!$B$4:$AG$31,12,FALSE)*100</f>
        <v>25</v>
      </c>
      <c r="AL3298" t="e">
        <f t="shared" si="207"/>
        <v>#REF!</v>
      </c>
      <c r="AM3298">
        <v>16</v>
      </c>
    </row>
    <row r="3299" spans="1:39" x14ac:dyDescent="0.3">
      <c r="A3299" s="5">
        <v>10393305</v>
      </c>
      <c r="B3299" s="6">
        <v>8808563448947</v>
      </c>
      <c r="C3299" s="5" t="s">
        <v>4286</v>
      </c>
      <c r="D3299" s="5" t="s">
        <v>4790</v>
      </c>
      <c r="E3299" s="12">
        <v>136</v>
      </c>
      <c r="F3299" s="5" t="s">
        <v>69</v>
      </c>
      <c r="G3299" s="5">
        <v>2156516</v>
      </c>
      <c r="H3299" s="36" t="s">
        <v>4286</v>
      </c>
      <c r="I3299" s="5">
        <v>215</v>
      </c>
      <c r="J3299" s="5">
        <v>65</v>
      </c>
      <c r="K3299" s="5">
        <v>16</v>
      </c>
      <c r="L3299" s="5" t="s">
        <v>4783</v>
      </c>
      <c r="M3299" s="5">
        <v>109</v>
      </c>
      <c r="N3299" s="5">
        <v>107</v>
      </c>
      <c r="O3299" s="5" t="s">
        <v>33</v>
      </c>
      <c r="P3299" s="5"/>
      <c r="Q3299" s="5" t="s">
        <v>26</v>
      </c>
      <c r="R3299" s="5" t="s">
        <v>21</v>
      </c>
      <c r="S3299" s="5">
        <v>73</v>
      </c>
      <c r="T3299" s="5" t="s">
        <v>22</v>
      </c>
      <c r="U3299" s="5" t="s">
        <v>23</v>
      </c>
      <c r="V3299" s="5" t="s">
        <v>4279</v>
      </c>
      <c r="W3299" s="12">
        <v>136</v>
      </c>
      <c r="X3299" s="7">
        <f t="shared" si="204"/>
        <v>0.25</v>
      </c>
      <c r="Y3299" s="5">
        <f t="shared" si="205"/>
        <v>102</v>
      </c>
      <c r="AI3299" t="e">
        <f>VLOOKUP(A3299,NP!$A:$B,2,FALSE)</f>
        <v>#N/A</v>
      </c>
      <c r="AJ3299">
        <f t="shared" si="206"/>
        <v>0</v>
      </c>
      <c r="AK3299">
        <f>VLOOKUP(F3299,Kondition!$B$4:$AG$31,12,FALSE)*100</f>
        <v>25</v>
      </c>
      <c r="AL3299" t="e">
        <f t="shared" si="207"/>
        <v>#REF!</v>
      </c>
      <c r="AM3299">
        <v>16</v>
      </c>
    </row>
    <row r="3300" spans="1:39" x14ac:dyDescent="0.3">
      <c r="A3300" s="5">
        <v>10393307</v>
      </c>
      <c r="B3300" s="6">
        <v>8808563448930</v>
      </c>
      <c r="C3300" s="5" t="s">
        <v>4286</v>
      </c>
      <c r="D3300" s="5" t="s">
        <v>4791</v>
      </c>
      <c r="E3300" s="12">
        <v>132</v>
      </c>
      <c r="F3300" s="5" t="s">
        <v>69</v>
      </c>
      <c r="G3300" s="5">
        <v>2156516</v>
      </c>
      <c r="H3300" s="36" t="s">
        <v>4286</v>
      </c>
      <c r="I3300" s="5">
        <v>215</v>
      </c>
      <c r="J3300" s="5">
        <v>65</v>
      </c>
      <c r="K3300" s="5">
        <v>16</v>
      </c>
      <c r="L3300" s="5" t="s">
        <v>4783</v>
      </c>
      <c r="M3300" s="5">
        <v>106</v>
      </c>
      <c r="N3300" s="5">
        <v>104</v>
      </c>
      <c r="O3300" s="5" t="s">
        <v>33</v>
      </c>
      <c r="P3300" s="5"/>
      <c r="Q3300" s="5" t="s">
        <v>26</v>
      </c>
      <c r="R3300" s="5" t="s">
        <v>21</v>
      </c>
      <c r="S3300" s="5">
        <v>73</v>
      </c>
      <c r="T3300" s="5" t="s">
        <v>22</v>
      </c>
      <c r="U3300" s="5" t="s">
        <v>23</v>
      </c>
      <c r="V3300" s="5" t="s">
        <v>4279</v>
      </c>
      <c r="W3300" s="12">
        <v>132</v>
      </c>
      <c r="X3300" s="7">
        <f t="shared" si="204"/>
        <v>0.25</v>
      </c>
      <c r="Y3300" s="5">
        <f t="shared" si="205"/>
        <v>99</v>
      </c>
      <c r="AI3300" t="e">
        <f>VLOOKUP(A3300,NP!$A:$B,2,FALSE)</f>
        <v>#N/A</v>
      </c>
      <c r="AJ3300">
        <f t="shared" si="206"/>
        <v>0</v>
      </c>
      <c r="AK3300">
        <f>VLOOKUP(F3300,Kondition!$B$4:$AG$31,12,FALSE)*100</f>
        <v>25</v>
      </c>
      <c r="AL3300" t="e">
        <f t="shared" si="207"/>
        <v>#REF!</v>
      </c>
      <c r="AM3300">
        <v>16</v>
      </c>
    </row>
    <row r="3301" spans="1:39" x14ac:dyDescent="0.3">
      <c r="A3301" s="5">
        <v>10393310</v>
      </c>
      <c r="B3301" s="6">
        <v>8808563449050</v>
      </c>
      <c r="C3301" s="5" t="s">
        <v>4286</v>
      </c>
      <c r="D3301" s="5" t="s">
        <v>4792</v>
      </c>
      <c r="E3301" s="12">
        <v>140</v>
      </c>
      <c r="F3301" s="5" t="s">
        <v>69</v>
      </c>
      <c r="G3301" s="5">
        <v>2156016</v>
      </c>
      <c r="H3301" s="36" t="s">
        <v>4286</v>
      </c>
      <c r="I3301" s="5">
        <v>215</v>
      </c>
      <c r="J3301" s="5">
        <v>60</v>
      </c>
      <c r="K3301" s="5">
        <v>16</v>
      </c>
      <c r="L3301" s="5" t="s">
        <v>4783</v>
      </c>
      <c r="M3301" s="5">
        <v>103</v>
      </c>
      <c r="N3301" s="5">
        <v>101</v>
      </c>
      <c r="O3301" s="5" t="s">
        <v>33</v>
      </c>
      <c r="P3301" s="5"/>
      <c r="Q3301" s="5" t="s">
        <v>26</v>
      </c>
      <c r="R3301" s="5" t="s">
        <v>21</v>
      </c>
      <c r="S3301" s="5">
        <v>73</v>
      </c>
      <c r="T3301" s="5" t="s">
        <v>22</v>
      </c>
      <c r="U3301" s="5" t="s">
        <v>23</v>
      </c>
      <c r="V3301" s="5" t="s">
        <v>4279</v>
      </c>
      <c r="W3301" s="12">
        <v>140</v>
      </c>
      <c r="X3301" s="7">
        <f t="shared" si="204"/>
        <v>0.25</v>
      </c>
      <c r="Y3301" s="5">
        <f t="shared" si="205"/>
        <v>105</v>
      </c>
      <c r="AI3301" t="e">
        <f>VLOOKUP(A3301,NP!$A:$B,2,FALSE)</f>
        <v>#N/A</v>
      </c>
      <c r="AJ3301">
        <f t="shared" si="206"/>
        <v>0</v>
      </c>
      <c r="AK3301">
        <f>VLOOKUP(F3301,Kondition!$B$4:$AG$31,12,FALSE)*100</f>
        <v>25</v>
      </c>
      <c r="AL3301" t="e">
        <f t="shared" si="207"/>
        <v>#REF!</v>
      </c>
      <c r="AM3301">
        <v>16</v>
      </c>
    </row>
    <row r="3302" spans="1:39" x14ac:dyDescent="0.3">
      <c r="A3302" s="5">
        <v>10393311</v>
      </c>
      <c r="B3302" s="6">
        <v>8808563449081</v>
      </c>
      <c r="C3302" s="5" t="s">
        <v>4286</v>
      </c>
      <c r="D3302" s="5" t="s">
        <v>4793</v>
      </c>
      <c r="E3302" s="12">
        <v>105</v>
      </c>
      <c r="F3302" s="5" t="s">
        <v>69</v>
      </c>
      <c r="G3302" s="5">
        <v>2057015</v>
      </c>
      <c r="H3302" s="36" t="s">
        <v>4286</v>
      </c>
      <c r="I3302" s="5">
        <v>205</v>
      </c>
      <c r="J3302" s="5">
        <v>70</v>
      </c>
      <c r="K3302" s="5">
        <v>15</v>
      </c>
      <c r="L3302" s="5" t="s">
        <v>4783</v>
      </c>
      <c r="M3302" s="5">
        <v>106</v>
      </c>
      <c r="N3302" s="5">
        <v>104</v>
      </c>
      <c r="O3302" s="5" t="s">
        <v>50</v>
      </c>
      <c r="P3302" s="5"/>
      <c r="Q3302" s="5" t="s">
        <v>26</v>
      </c>
      <c r="R3302" s="5" t="s">
        <v>21</v>
      </c>
      <c r="S3302" s="5">
        <v>73</v>
      </c>
      <c r="T3302" s="5" t="s">
        <v>22</v>
      </c>
      <c r="U3302" s="5" t="s">
        <v>23</v>
      </c>
      <c r="V3302" s="5" t="s">
        <v>4279</v>
      </c>
      <c r="W3302" s="12">
        <v>105</v>
      </c>
      <c r="X3302" s="7">
        <f t="shared" ref="X3302:X3365" si="208">IF(AJ3302&gt;0,"NP",AK3302/100)</f>
        <v>0.23</v>
      </c>
      <c r="Y3302" s="5">
        <f t="shared" ref="Y3302:Y3365" si="209">IF(AJ3302&gt;0,AI3302,E3302*(100%-X3302))</f>
        <v>80.850000000000009</v>
      </c>
      <c r="AI3302" t="e">
        <f>VLOOKUP(A3302,NP!$A:$B,2,FALSE)</f>
        <v>#N/A</v>
      </c>
      <c r="AJ3302">
        <f t="shared" ref="AJ3302:AJ3365" si="210">_xlfn.IFNA(AI3302,0)</f>
        <v>0</v>
      </c>
      <c r="AK3302">
        <f>VLOOKUP(F3302,Kondition!$B$4:$AG$31,9,FALSE)*100</f>
        <v>23</v>
      </c>
      <c r="AL3302" t="e">
        <f t="shared" ref="AL3302:AL3365" si="211">$AI$1&amp;F3302&amp;K3302</f>
        <v>#REF!</v>
      </c>
      <c r="AM3302">
        <v>16</v>
      </c>
    </row>
    <row r="3303" spans="1:39" x14ac:dyDescent="0.3">
      <c r="A3303" s="5">
        <v>10393312</v>
      </c>
      <c r="B3303" s="6">
        <v>8808563448893</v>
      </c>
      <c r="C3303" s="5" t="s">
        <v>4286</v>
      </c>
      <c r="D3303" s="5" t="s">
        <v>4794</v>
      </c>
      <c r="E3303" s="12">
        <v>123</v>
      </c>
      <c r="F3303" s="5" t="s">
        <v>69</v>
      </c>
      <c r="G3303" s="5">
        <v>2056516</v>
      </c>
      <c r="H3303" s="36" t="s">
        <v>4286</v>
      </c>
      <c r="I3303" s="5">
        <v>205</v>
      </c>
      <c r="J3303" s="5">
        <v>65</v>
      </c>
      <c r="K3303" s="5">
        <v>16</v>
      </c>
      <c r="L3303" s="5" t="s">
        <v>4783</v>
      </c>
      <c r="M3303" s="5">
        <v>107</v>
      </c>
      <c r="N3303" s="5">
        <v>105</v>
      </c>
      <c r="O3303" s="5" t="s">
        <v>33</v>
      </c>
      <c r="P3303" s="5"/>
      <c r="Q3303" s="5" t="s">
        <v>26</v>
      </c>
      <c r="R3303" s="5" t="s">
        <v>21</v>
      </c>
      <c r="S3303" s="5">
        <v>73</v>
      </c>
      <c r="T3303" s="5" t="s">
        <v>22</v>
      </c>
      <c r="U3303" s="5" t="s">
        <v>23</v>
      </c>
      <c r="V3303" s="5" t="s">
        <v>4279</v>
      </c>
      <c r="W3303" s="12">
        <v>123</v>
      </c>
      <c r="X3303" s="7">
        <f t="shared" si="208"/>
        <v>0.25</v>
      </c>
      <c r="Y3303" s="5">
        <f t="shared" si="209"/>
        <v>92.25</v>
      </c>
      <c r="AI3303" t="e">
        <f>VLOOKUP(A3303,NP!$A:$B,2,FALSE)</f>
        <v>#N/A</v>
      </c>
      <c r="AJ3303">
        <f t="shared" si="210"/>
        <v>0</v>
      </c>
      <c r="AK3303">
        <f>VLOOKUP(F3303,Kondition!$B$4:$AG$31,12,FALSE)*100</f>
        <v>25</v>
      </c>
      <c r="AL3303" t="e">
        <f t="shared" si="211"/>
        <v>#REF!</v>
      </c>
      <c r="AM3303">
        <v>16</v>
      </c>
    </row>
    <row r="3304" spans="1:39" x14ac:dyDescent="0.3">
      <c r="A3304" s="5">
        <v>11100772</v>
      </c>
      <c r="B3304" s="6">
        <v>8019227275209</v>
      </c>
      <c r="C3304" s="5" t="s">
        <v>77</v>
      </c>
      <c r="D3304" s="5" t="s">
        <v>3580</v>
      </c>
      <c r="E3304" s="12">
        <v>215</v>
      </c>
      <c r="F3304" s="5" t="s">
        <v>54</v>
      </c>
      <c r="G3304" s="5">
        <v>2255017</v>
      </c>
      <c r="H3304" s="36" t="s">
        <v>77</v>
      </c>
      <c r="I3304" s="5">
        <v>225</v>
      </c>
      <c r="J3304" s="5">
        <v>50</v>
      </c>
      <c r="K3304" s="5">
        <v>17</v>
      </c>
      <c r="L3304" s="5" t="s">
        <v>1575</v>
      </c>
      <c r="M3304" s="5">
        <v>98</v>
      </c>
      <c r="N3304" s="5"/>
      <c r="O3304" s="5" t="s">
        <v>19</v>
      </c>
      <c r="P3304" s="5" t="s">
        <v>57</v>
      </c>
      <c r="Q3304" s="5" t="s">
        <v>21</v>
      </c>
      <c r="R3304" s="5" t="s">
        <v>27</v>
      </c>
      <c r="S3304" s="5">
        <v>68</v>
      </c>
      <c r="T3304" s="5" t="s">
        <v>35</v>
      </c>
      <c r="U3304" s="5" t="s">
        <v>23</v>
      </c>
      <c r="V3304" s="5" t="s">
        <v>24</v>
      </c>
      <c r="W3304" s="12">
        <v>215</v>
      </c>
      <c r="X3304" s="7">
        <f t="shared" si="208"/>
        <v>0.35499999999999998</v>
      </c>
      <c r="Y3304" s="5">
        <f t="shared" si="209"/>
        <v>138.67500000000001</v>
      </c>
      <c r="AI3304" t="e">
        <f>VLOOKUP(A3304,NP!$A:$B,2,FALSE)</f>
        <v>#N/A</v>
      </c>
      <c r="AJ3304">
        <f t="shared" si="210"/>
        <v>0</v>
      </c>
      <c r="AK3304">
        <f>VLOOKUP(F3304,Kondition!$B$4:$AG$31,15,FALSE)*100</f>
        <v>35.5</v>
      </c>
      <c r="AL3304" t="e">
        <f t="shared" si="211"/>
        <v>#REF!</v>
      </c>
      <c r="AM3304">
        <v>17</v>
      </c>
    </row>
    <row r="3305" spans="1:39" x14ac:dyDescent="0.3">
      <c r="A3305" s="5">
        <v>11100773</v>
      </c>
      <c r="B3305" s="6">
        <v>8019227312034</v>
      </c>
      <c r="C3305" s="5" t="s">
        <v>77</v>
      </c>
      <c r="D3305" s="5" t="s">
        <v>3581</v>
      </c>
      <c r="E3305" s="12">
        <v>586</v>
      </c>
      <c r="F3305" s="5" t="s">
        <v>54</v>
      </c>
      <c r="G3305" s="5">
        <v>2754018</v>
      </c>
      <c r="H3305" s="36" t="s">
        <v>77</v>
      </c>
      <c r="I3305" s="5">
        <v>275</v>
      </c>
      <c r="J3305" s="5">
        <v>40</v>
      </c>
      <c r="K3305" s="5">
        <v>18</v>
      </c>
      <c r="L3305" s="5" t="s">
        <v>1575</v>
      </c>
      <c r="M3305" s="5">
        <v>103</v>
      </c>
      <c r="N3305" s="5"/>
      <c r="O3305" s="5" t="s">
        <v>25</v>
      </c>
      <c r="P3305" s="5" t="s">
        <v>57</v>
      </c>
      <c r="Q3305" s="5" t="s">
        <v>21</v>
      </c>
      <c r="R3305" s="5" t="s">
        <v>27</v>
      </c>
      <c r="S3305" s="5">
        <v>71</v>
      </c>
      <c r="T3305" s="5" t="s">
        <v>22</v>
      </c>
      <c r="U3305" s="5" t="s">
        <v>23</v>
      </c>
      <c r="V3305" s="5" t="s">
        <v>24</v>
      </c>
      <c r="W3305" s="12">
        <v>586</v>
      </c>
      <c r="X3305" s="7" t="str">
        <f t="shared" si="208"/>
        <v>NP</v>
      </c>
      <c r="Y3305" s="5">
        <f t="shared" si="209"/>
        <v>309</v>
      </c>
      <c r="AI3305">
        <f>VLOOKUP(A3305,NP!$A:$B,2,FALSE)</f>
        <v>309</v>
      </c>
      <c r="AJ3305">
        <f t="shared" si="210"/>
        <v>309</v>
      </c>
      <c r="AK3305">
        <f>VLOOKUP(F3305,Kondition!$B$4:$AG$31,18,FALSE)*100</f>
        <v>35.5</v>
      </c>
      <c r="AL3305" t="e">
        <f t="shared" si="211"/>
        <v>#REF!</v>
      </c>
      <c r="AM3305">
        <v>17</v>
      </c>
    </row>
    <row r="3306" spans="1:39" x14ac:dyDescent="0.3">
      <c r="A3306" s="5">
        <v>11100834</v>
      </c>
      <c r="B3306" s="6">
        <v>8019227324570</v>
      </c>
      <c r="C3306" s="5" t="s">
        <v>77</v>
      </c>
      <c r="D3306" s="5" t="s">
        <v>3582</v>
      </c>
      <c r="E3306" s="12">
        <v>388</v>
      </c>
      <c r="F3306" s="5" t="s">
        <v>54</v>
      </c>
      <c r="G3306" s="5">
        <v>2454019</v>
      </c>
      <c r="H3306" s="36" t="s">
        <v>77</v>
      </c>
      <c r="I3306" s="5">
        <v>245</v>
      </c>
      <c r="J3306" s="5">
        <v>40</v>
      </c>
      <c r="K3306" s="5">
        <v>19</v>
      </c>
      <c r="L3306" s="5" t="s">
        <v>1575</v>
      </c>
      <c r="M3306" s="5">
        <v>98</v>
      </c>
      <c r="N3306" s="5"/>
      <c r="O3306" s="5" t="s">
        <v>19</v>
      </c>
      <c r="P3306" s="5" t="s">
        <v>57</v>
      </c>
      <c r="Q3306" s="5" t="s">
        <v>21</v>
      </c>
      <c r="R3306" s="5" t="s">
        <v>27</v>
      </c>
      <c r="S3306" s="5">
        <v>72</v>
      </c>
      <c r="T3306" s="5" t="s">
        <v>22</v>
      </c>
      <c r="U3306" s="5" t="s">
        <v>23</v>
      </c>
      <c r="V3306" s="5" t="s">
        <v>24</v>
      </c>
      <c r="W3306" s="12">
        <v>388</v>
      </c>
      <c r="X3306" s="7" t="str">
        <f t="shared" si="208"/>
        <v>NP</v>
      </c>
      <c r="Y3306" s="5">
        <f t="shared" si="209"/>
        <v>216</v>
      </c>
      <c r="AI3306">
        <f>VLOOKUP(A3306,NP!$A:$B,2,FALSE)</f>
        <v>216</v>
      </c>
      <c r="AJ3306">
        <f t="shared" si="210"/>
        <v>216</v>
      </c>
      <c r="AK3306">
        <f>VLOOKUP(F3306,Kondition!$B$4:$AG$31,21,FALSE)*100</f>
        <v>40</v>
      </c>
      <c r="AL3306" t="e">
        <f t="shared" si="211"/>
        <v>#REF!</v>
      </c>
      <c r="AM3306">
        <v>19</v>
      </c>
    </row>
    <row r="3307" spans="1:39" x14ac:dyDescent="0.3">
      <c r="A3307" s="5">
        <v>11100835</v>
      </c>
      <c r="B3307" s="6">
        <v>8019227281392</v>
      </c>
      <c r="C3307" s="5" t="s">
        <v>77</v>
      </c>
      <c r="D3307" s="5" t="s">
        <v>3583</v>
      </c>
      <c r="E3307" s="12">
        <v>339</v>
      </c>
      <c r="F3307" s="5" t="s">
        <v>54</v>
      </c>
      <c r="G3307" s="5">
        <v>2554018</v>
      </c>
      <c r="H3307" s="36" t="s">
        <v>77</v>
      </c>
      <c r="I3307" s="5">
        <v>255</v>
      </c>
      <c r="J3307" s="5">
        <v>40</v>
      </c>
      <c r="K3307" s="5">
        <v>18</v>
      </c>
      <c r="L3307" s="5" t="s">
        <v>1575</v>
      </c>
      <c r="M3307" s="5">
        <v>99</v>
      </c>
      <c r="N3307" s="5"/>
      <c r="O3307" s="5" t="s">
        <v>25</v>
      </c>
      <c r="P3307" s="5" t="s">
        <v>57</v>
      </c>
      <c r="Q3307" s="5" t="s">
        <v>21</v>
      </c>
      <c r="R3307" s="5" t="s">
        <v>27</v>
      </c>
      <c r="S3307" s="5">
        <v>69</v>
      </c>
      <c r="T3307" s="5" t="s">
        <v>35</v>
      </c>
      <c r="U3307" s="5" t="s">
        <v>23</v>
      </c>
      <c r="V3307" s="5" t="s">
        <v>24</v>
      </c>
      <c r="W3307" s="12">
        <v>339</v>
      </c>
      <c r="X3307" s="7" t="str">
        <f t="shared" si="208"/>
        <v>NP</v>
      </c>
      <c r="Y3307" s="5">
        <f t="shared" si="209"/>
        <v>193</v>
      </c>
      <c r="AI3307">
        <f>VLOOKUP(A3307,NP!$A:$B,2,FALSE)</f>
        <v>193</v>
      </c>
      <c r="AJ3307">
        <f t="shared" si="210"/>
        <v>193</v>
      </c>
      <c r="AK3307">
        <f>VLOOKUP(F3307,Kondition!$B$4:$AG$31,18,FALSE)*100</f>
        <v>35.5</v>
      </c>
      <c r="AL3307" t="e">
        <f t="shared" si="211"/>
        <v>#REF!</v>
      </c>
      <c r="AM3307">
        <v>17</v>
      </c>
    </row>
    <row r="3308" spans="1:39" x14ac:dyDescent="0.3">
      <c r="A3308" s="5">
        <v>10393313</v>
      </c>
      <c r="B3308" s="6">
        <v>8808563449142</v>
      </c>
      <c r="C3308" s="5" t="s">
        <v>4286</v>
      </c>
      <c r="D3308" s="5" t="s">
        <v>4795</v>
      </c>
      <c r="E3308" s="12">
        <v>106</v>
      </c>
      <c r="F3308" s="5" t="s">
        <v>69</v>
      </c>
      <c r="G3308" s="5">
        <v>2056515</v>
      </c>
      <c r="H3308" s="36" t="s">
        <v>4286</v>
      </c>
      <c r="I3308" s="5">
        <v>205</v>
      </c>
      <c r="J3308" s="5">
        <v>65</v>
      </c>
      <c r="K3308" s="5">
        <v>15</v>
      </c>
      <c r="L3308" s="5" t="s">
        <v>4783</v>
      </c>
      <c r="M3308" s="5">
        <v>102</v>
      </c>
      <c r="N3308" s="5">
        <v>100</v>
      </c>
      <c r="O3308" s="5" t="s">
        <v>33</v>
      </c>
      <c r="P3308" s="5"/>
      <c r="Q3308" s="5" t="s">
        <v>26</v>
      </c>
      <c r="R3308" s="5" t="s">
        <v>21</v>
      </c>
      <c r="S3308" s="5">
        <v>73</v>
      </c>
      <c r="T3308" s="5" t="s">
        <v>22</v>
      </c>
      <c r="U3308" s="5" t="s">
        <v>23</v>
      </c>
      <c r="V3308" s="5" t="s">
        <v>4279</v>
      </c>
      <c r="W3308" s="12">
        <v>106</v>
      </c>
      <c r="X3308" s="7">
        <f t="shared" si="208"/>
        <v>0.23</v>
      </c>
      <c r="Y3308" s="5">
        <f t="shared" si="209"/>
        <v>81.62</v>
      </c>
      <c r="AI3308" t="e">
        <f>VLOOKUP(A3308,NP!$A:$B,2,FALSE)</f>
        <v>#N/A</v>
      </c>
      <c r="AJ3308">
        <f t="shared" si="210"/>
        <v>0</v>
      </c>
      <c r="AK3308">
        <f>VLOOKUP(F3308,Kondition!$B$4:$AG$31,9,FALSE)*100</f>
        <v>23</v>
      </c>
      <c r="AL3308" t="e">
        <f t="shared" si="211"/>
        <v>#REF!</v>
      </c>
      <c r="AM3308">
        <v>16</v>
      </c>
    </row>
    <row r="3309" spans="1:39" x14ac:dyDescent="0.3">
      <c r="A3309" s="5">
        <v>10393315</v>
      </c>
      <c r="B3309" s="6">
        <v>8808563448961</v>
      </c>
      <c r="C3309" s="5" t="s">
        <v>4286</v>
      </c>
      <c r="D3309" s="5" t="s">
        <v>4796</v>
      </c>
      <c r="E3309" s="12">
        <v>110</v>
      </c>
      <c r="F3309" s="5" t="s">
        <v>69</v>
      </c>
      <c r="G3309" s="5">
        <v>1957516</v>
      </c>
      <c r="H3309" s="36" t="s">
        <v>4286</v>
      </c>
      <c r="I3309" s="5">
        <v>195</v>
      </c>
      <c r="J3309" s="5">
        <v>75</v>
      </c>
      <c r="K3309" s="5">
        <v>16</v>
      </c>
      <c r="L3309" s="5" t="s">
        <v>4783</v>
      </c>
      <c r="M3309" s="5">
        <v>110</v>
      </c>
      <c r="N3309" s="5">
        <v>108</v>
      </c>
      <c r="O3309" s="5" t="s">
        <v>50</v>
      </c>
      <c r="P3309" s="5"/>
      <c r="Q3309" s="5" t="s">
        <v>26</v>
      </c>
      <c r="R3309" s="5" t="s">
        <v>21</v>
      </c>
      <c r="S3309" s="5">
        <v>73</v>
      </c>
      <c r="T3309" s="5" t="s">
        <v>22</v>
      </c>
      <c r="U3309" s="5" t="s">
        <v>23</v>
      </c>
      <c r="V3309" s="5" t="s">
        <v>4279</v>
      </c>
      <c r="W3309" s="12">
        <v>110</v>
      </c>
      <c r="X3309" s="7">
        <f t="shared" si="208"/>
        <v>0.25</v>
      </c>
      <c r="Y3309" s="5">
        <f t="shared" si="209"/>
        <v>82.5</v>
      </c>
      <c r="AI3309" t="e">
        <f>VLOOKUP(A3309,NP!$A:$B,2,FALSE)</f>
        <v>#N/A</v>
      </c>
      <c r="AJ3309">
        <f t="shared" si="210"/>
        <v>0</v>
      </c>
      <c r="AK3309">
        <f>VLOOKUP(F3309,Kondition!$B$4:$AG$31,12,FALSE)*100</f>
        <v>25</v>
      </c>
      <c r="AL3309" t="e">
        <f t="shared" si="211"/>
        <v>#REF!</v>
      </c>
      <c r="AM3309">
        <v>16</v>
      </c>
    </row>
    <row r="3310" spans="1:39" x14ac:dyDescent="0.3">
      <c r="A3310" s="5">
        <v>11100852</v>
      </c>
      <c r="B3310" s="6">
        <v>8019227275193</v>
      </c>
      <c r="C3310" s="5" t="s">
        <v>77</v>
      </c>
      <c r="D3310" s="5" t="s">
        <v>3586</v>
      </c>
      <c r="E3310" s="12">
        <v>246</v>
      </c>
      <c r="F3310" s="5" t="s">
        <v>54</v>
      </c>
      <c r="G3310" s="5">
        <v>2254518</v>
      </c>
      <c r="H3310" s="36" t="s">
        <v>77</v>
      </c>
      <c r="I3310" s="5">
        <v>225</v>
      </c>
      <c r="J3310" s="5">
        <v>45</v>
      </c>
      <c r="K3310" s="5">
        <v>18</v>
      </c>
      <c r="L3310" s="5" t="s">
        <v>1575</v>
      </c>
      <c r="M3310" s="5">
        <v>95</v>
      </c>
      <c r="N3310" s="5"/>
      <c r="O3310" s="5" t="s">
        <v>25</v>
      </c>
      <c r="P3310" s="5" t="s">
        <v>73</v>
      </c>
      <c r="Q3310" s="5" t="s">
        <v>21</v>
      </c>
      <c r="R3310" s="5" t="s">
        <v>27</v>
      </c>
      <c r="S3310" s="5">
        <v>69</v>
      </c>
      <c r="T3310" s="5" t="s">
        <v>35</v>
      </c>
      <c r="U3310" s="5" t="s">
        <v>23</v>
      </c>
      <c r="V3310" s="5" t="s">
        <v>24</v>
      </c>
      <c r="W3310" s="12">
        <v>246</v>
      </c>
      <c r="X3310" s="7" t="str">
        <f t="shared" si="208"/>
        <v>NP</v>
      </c>
      <c r="Y3310" s="5">
        <f t="shared" si="209"/>
        <v>149</v>
      </c>
      <c r="AI3310">
        <f>VLOOKUP(A3310,NP!$A:$B,2,FALSE)</f>
        <v>149</v>
      </c>
      <c r="AJ3310">
        <f t="shared" si="210"/>
        <v>149</v>
      </c>
      <c r="AK3310">
        <f>VLOOKUP(F3310,Kondition!$B$4:$AG$31,18,FALSE)*100</f>
        <v>35.5</v>
      </c>
      <c r="AL3310" t="e">
        <f t="shared" si="211"/>
        <v>#REF!</v>
      </c>
      <c r="AM3310">
        <v>17</v>
      </c>
    </row>
    <row r="3311" spans="1:39" x14ac:dyDescent="0.3">
      <c r="A3311" s="5">
        <v>10393316</v>
      </c>
      <c r="B3311" s="6">
        <v>8808563448954</v>
      </c>
      <c r="C3311" s="5" t="s">
        <v>4286</v>
      </c>
      <c r="D3311" s="5" t="s">
        <v>4797</v>
      </c>
      <c r="E3311" s="12">
        <v>105</v>
      </c>
      <c r="F3311" s="5" t="s">
        <v>69</v>
      </c>
      <c r="G3311" s="5">
        <v>1957516</v>
      </c>
      <c r="H3311" s="36" t="s">
        <v>4286</v>
      </c>
      <c r="I3311" s="5">
        <v>195</v>
      </c>
      <c r="J3311" s="5">
        <v>75</v>
      </c>
      <c r="K3311" s="5">
        <v>16</v>
      </c>
      <c r="L3311" s="5" t="s">
        <v>4783</v>
      </c>
      <c r="M3311" s="5">
        <v>107</v>
      </c>
      <c r="N3311" s="5">
        <v>105</v>
      </c>
      <c r="O3311" s="5" t="s">
        <v>50</v>
      </c>
      <c r="P3311" s="5"/>
      <c r="Q3311" s="5" t="s">
        <v>26</v>
      </c>
      <c r="R3311" s="5" t="s">
        <v>21</v>
      </c>
      <c r="S3311" s="5">
        <v>73</v>
      </c>
      <c r="T3311" s="5" t="s">
        <v>22</v>
      </c>
      <c r="U3311" s="5" t="s">
        <v>23</v>
      </c>
      <c r="V3311" s="5" t="s">
        <v>4279</v>
      </c>
      <c r="W3311" s="12">
        <v>105</v>
      </c>
      <c r="X3311" s="7">
        <f t="shared" si="208"/>
        <v>0.25</v>
      </c>
      <c r="Y3311" s="5">
        <f t="shared" si="209"/>
        <v>78.75</v>
      </c>
      <c r="AI3311" t="e">
        <f>VLOOKUP(A3311,NP!$A:$B,2,FALSE)</f>
        <v>#N/A</v>
      </c>
      <c r="AJ3311">
        <f t="shared" si="210"/>
        <v>0</v>
      </c>
      <c r="AK3311">
        <f>VLOOKUP(F3311,Kondition!$B$4:$AG$31,12,FALSE)*100</f>
        <v>25</v>
      </c>
      <c r="AL3311" t="e">
        <f t="shared" si="211"/>
        <v>#REF!</v>
      </c>
      <c r="AM3311">
        <v>16</v>
      </c>
    </row>
    <row r="3312" spans="1:39" x14ac:dyDescent="0.3">
      <c r="A3312" s="5">
        <v>10393317</v>
      </c>
      <c r="B3312" s="6">
        <v>8808563448909</v>
      </c>
      <c r="C3312" s="5" t="s">
        <v>4286</v>
      </c>
      <c r="D3312" s="5" t="s">
        <v>4798</v>
      </c>
      <c r="E3312" s="12">
        <v>90</v>
      </c>
      <c r="F3312" s="5" t="s">
        <v>69</v>
      </c>
      <c r="G3312" s="5">
        <v>1957015</v>
      </c>
      <c r="H3312" s="36" t="s">
        <v>4286</v>
      </c>
      <c r="I3312" s="5">
        <v>195</v>
      </c>
      <c r="J3312" s="5">
        <v>70</v>
      </c>
      <c r="K3312" s="5">
        <v>15</v>
      </c>
      <c r="L3312" s="5" t="s">
        <v>4783</v>
      </c>
      <c r="M3312" s="5">
        <v>104</v>
      </c>
      <c r="N3312" s="5">
        <v>102</v>
      </c>
      <c r="O3312" s="5" t="s">
        <v>50</v>
      </c>
      <c r="P3312" s="5"/>
      <c r="Q3312" s="5" t="s">
        <v>26</v>
      </c>
      <c r="R3312" s="5" t="s">
        <v>21</v>
      </c>
      <c r="S3312" s="5">
        <v>73</v>
      </c>
      <c r="T3312" s="5" t="s">
        <v>22</v>
      </c>
      <c r="U3312" s="5" t="s">
        <v>23</v>
      </c>
      <c r="V3312" s="5" t="s">
        <v>4279</v>
      </c>
      <c r="W3312" s="12">
        <v>90</v>
      </c>
      <c r="X3312" s="7">
        <f t="shared" si="208"/>
        <v>0.23</v>
      </c>
      <c r="Y3312" s="5">
        <f t="shared" si="209"/>
        <v>69.3</v>
      </c>
      <c r="AI3312" t="e">
        <f>VLOOKUP(A3312,NP!$A:$B,2,FALSE)</f>
        <v>#N/A</v>
      </c>
      <c r="AJ3312">
        <f t="shared" si="210"/>
        <v>0</v>
      </c>
      <c r="AK3312">
        <f>VLOOKUP(F3312,Kondition!$B$4:$AG$31,9,FALSE)*100</f>
        <v>23</v>
      </c>
      <c r="AL3312" t="e">
        <f t="shared" si="211"/>
        <v>#REF!</v>
      </c>
      <c r="AM3312">
        <v>16</v>
      </c>
    </row>
    <row r="3313" spans="1:39" x14ac:dyDescent="0.3">
      <c r="A3313" s="5">
        <v>10393318</v>
      </c>
      <c r="B3313" s="6">
        <v>8808563449043</v>
      </c>
      <c r="C3313" s="5" t="s">
        <v>4286</v>
      </c>
      <c r="D3313" s="5" t="s">
        <v>4799</v>
      </c>
      <c r="E3313" s="12">
        <v>110</v>
      </c>
      <c r="F3313" s="5" t="s">
        <v>69</v>
      </c>
      <c r="G3313" s="5">
        <v>1956516</v>
      </c>
      <c r="H3313" s="36" t="s">
        <v>4286</v>
      </c>
      <c r="I3313" s="5">
        <v>195</v>
      </c>
      <c r="J3313" s="5">
        <v>65</v>
      </c>
      <c r="K3313" s="5">
        <v>16</v>
      </c>
      <c r="L3313" s="5" t="s">
        <v>4783</v>
      </c>
      <c r="M3313" s="5">
        <v>104</v>
      </c>
      <c r="N3313" s="5">
        <v>102</v>
      </c>
      <c r="O3313" s="5" t="s">
        <v>33</v>
      </c>
      <c r="P3313" s="5"/>
      <c r="Q3313" s="5" t="s">
        <v>26</v>
      </c>
      <c r="R3313" s="5" t="s">
        <v>21</v>
      </c>
      <c r="S3313" s="5">
        <v>73</v>
      </c>
      <c r="T3313" s="5" t="s">
        <v>22</v>
      </c>
      <c r="U3313" s="5" t="s">
        <v>23</v>
      </c>
      <c r="V3313" s="5" t="s">
        <v>4279</v>
      </c>
      <c r="W3313" s="12">
        <v>110</v>
      </c>
      <c r="X3313" s="7">
        <f t="shared" si="208"/>
        <v>0.25</v>
      </c>
      <c r="Y3313" s="5">
        <f t="shared" si="209"/>
        <v>82.5</v>
      </c>
      <c r="AI3313" t="e">
        <f>VLOOKUP(A3313,NP!$A:$B,2,FALSE)</f>
        <v>#N/A</v>
      </c>
      <c r="AJ3313">
        <f t="shared" si="210"/>
        <v>0</v>
      </c>
      <c r="AK3313">
        <f>VLOOKUP(F3313,Kondition!$B$4:$AG$31,12,FALSE)*100</f>
        <v>25</v>
      </c>
      <c r="AL3313" t="e">
        <f t="shared" si="211"/>
        <v>#REF!</v>
      </c>
      <c r="AM3313">
        <v>16</v>
      </c>
    </row>
    <row r="3314" spans="1:39" x14ac:dyDescent="0.3">
      <c r="A3314" s="5">
        <v>10393319</v>
      </c>
      <c r="B3314" s="6">
        <v>8808563449036</v>
      </c>
      <c r="C3314" s="5" t="s">
        <v>4286</v>
      </c>
      <c r="D3314" s="5" t="s">
        <v>4800</v>
      </c>
      <c r="E3314" s="12">
        <v>114</v>
      </c>
      <c r="F3314" s="5" t="s">
        <v>69</v>
      </c>
      <c r="G3314" s="5">
        <v>1956016</v>
      </c>
      <c r="H3314" s="36" t="s">
        <v>4286</v>
      </c>
      <c r="I3314" s="5">
        <v>195</v>
      </c>
      <c r="J3314" s="5">
        <v>60</v>
      </c>
      <c r="K3314" s="5">
        <v>16</v>
      </c>
      <c r="L3314" s="5" t="s">
        <v>4783</v>
      </c>
      <c r="M3314" s="5">
        <v>99</v>
      </c>
      <c r="N3314" s="5">
        <v>97</v>
      </c>
      <c r="O3314" s="5" t="s">
        <v>33</v>
      </c>
      <c r="P3314" s="5"/>
      <c r="Q3314" s="5" t="s">
        <v>26</v>
      </c>
      <c r="R3314" s="5" t="s">
        <v>21</v>
      </c>
      <c r="S3314" s="5">
        <v>73</v>
      </c>
      <c r="T3314" s="5" t="s">
        <v>22</v>
      </c>
      <c r="U3314" s="5" t="s">
        <v>23</v>
      </c>
      <c r="V3314" s="5" t="s">
        <v>4279</v>
      </c>
      <c r="W3314" s="12">
        <v>114</v>
      </c>
      <c r="X3314" s="7">
        <f t="shared" si="208"/>
        <v>0.25</v>
      </c>
      <c r="Y3314" s="5">
        <f t="shared" si="209"/>
        <v>85.5</v>
      </c>
      <c r="AI3314" t="e">
        <f>VLOOKUP(A3314,NP!$A:$B,2,FALSE)</f>
        <v>#N/A</v>
      </c>
      <c r="AJ3314">
        <f t="shared" si="210"/>
        <v>0</v>
      </c>
      <c r="AK3314">
        <f>VLOOKUP(F3314,Kondition!$B$4:$AG$31,12,FALSE)*100</f>
        <v>25</v>
      </c>
      <c r="AL3314" t="e">
        <f t="shared" si="211"/>
        <v>#REF!</v>
      </c>
      <c r="AM3314">
        <v>16</v>
      </c>
    </row>
    <row r="3315" spans="1:39" x14ac:dyDescent="0.3">
      <c r="A3315" s="5">
        <v>10393693</v>
      </c>
      <c r="B3315" s="6">
        <v>8808563449241</v>
      </c>
      <c r="C3315" s="5" t="s">
        <v>4286</v>
      </c>
      <c r="D3315" s="5" t="s">
        <v>4801</v>
      </c>
      <c r="E3315" s="12">
        <v>152</v>
      </c>
      <c r="F3315" s="5" t="s">
        <v>69</v>
      </c>
      <c r="G3315" s="5">
        <v>2256016</v>
      </c>
      <c r="H3315" s="36" t="s">
        <v>4286</v>
      </c>
      <c r="I3315" s="5">
        <v>225</v>
      </c>
      <c r="J3315" s="5">
        <v>60</v>
      </c>
      <c r="K3315" s="5">
        <v>16</v>
      </c>
      <c r="L3315" s="5" t="s">
        <v>4777</v>
      </c>
      <c r="M3315" s="5">
        <v>101</v>
      </c>
      <c r="N3315" s="5">
        <v>99</v>
      </c>
      <c r="O3315" s="5" t="s">
        <v>33</v>
      </c>
      <c r="P3315" s="5"/>
      <c r="Q3315" s="5" t="s">
        <v>26</v>
      </c>
      <c r="R3315" s="5" t="s">
        <v>21</v>
      </c>
      <c r="S3315" s="5">
        <v>73</v>
      </c>
      <c r="T3315" s="5" t="s">
        <v>22</v>
      </c>
      <c r="U3315" s="5" t="s">
        <v>23</v>
      </c>
      <c r="V3315" s="5" t="s">
        <v>4279</v>
      </c>
      <c r="W3315" s="12">
        <v>152</v>
      </c>
      <c r="X3315" s="7" t="str">
        <f t="shared" si="208"/>
        <v>NP</v>
      </c>
      <c r="Y3315" s="5">
        <f t="shared" si="209"/>
        <v>113</v>
      </c>
      <c r="AI3315">
        <f>VLOOKUP(A3315,NP!$A:$B,2,FALSE)</f>
        <v>113</v>
      </c>
      <c r="AJ3315">
        <f t="shared" si="210"/>
        <v>113</v>
      </c>
      <c r="AK3315">
        <f>VLOOKUP(F3315,Kondition!$B$4:$AG$31,12,FALSE)*100</f>
        <v>25</v>
      </c>
      <c r="AL3315" t="e">
        <f t="shared" si="211"/>
        <v>#REF!</v>
      </c>
      <c r="AM3315">
        <v>16</v>
      </c>
    </row>
    <row r="3316" spans="1:39" x14ac:dyDescent="0.3">
      <c r="A3316" s="5">
        <v>10393694</v>
      </c>
      <c r="B3316" s="6">
        <v>8808563449104</v>
      </c>
      <c r="C3316" s="5" t="s">
        <v>4286</v>
      </c>
      <c r="D3316" s="5" t="s">
        <v>4802</v>
      </c>
      <c r="E3316" s="12">
        <v>124</v>
      </c>
      <c r="F3316" s="5" t="s">
        <v>69</v>
      </c>
      <c r="G3316" s="5">
        <v>2156515</v>
      </c>
      <c r="H3316" s="36" t="s">
        <v>4286</v>
      </c>
      <c r="I3316" s="5">
        <v>215</v>
      </c>
      <c r="J3316" s="5">
        <v>65</v>
      </c>
      <c r="K3316" s="5">
        <v>15</v>
      </c>
      <c r="L3316" s="5" t="s">
        <v>4777</v>
      </c>
      <c r="M3316" s="5">
        <v>104</v>
      </c>
      <c r="N3316" s="5">
        <v>102</v>
      </c>
      <c r="O3316" s="5" t="s">
        <v>33</v>
      </c>
      <c r="P3316" s="5"/>
      <c r="Q3316" s="5" t="s">
        <v>26</v>
      </c>
      <c r="R3316" s="5" t="s">
        <v>21</v>
      </c>
      <c r="S3316" s="5">
        <v>73</v>
      </c>
      <c r="T3316" s="5" t="s">
        <v>22</v>
      </c>
      <c r="U3316" s="5" t="s">
        <v>23</v>
      </c>
      <c r="V3316" s="5" t="s">
        <v>4279</v>
      </c>
      <c r="W3316" s="12">
        <v>124</v>
      </c>
      <c r="X3316" s="7">
        <f t="shared" si="208"/>
        <v>0.23</v>
      </c>
      <c r="Y3316" s="5">
        <f t="shared" si="209"/>
        <v>95.48</v>
      </c>
      <c r="AI3316" t="e">
        <f>VLOOKUP(A3316,NP!$A:$B,2,FALSE)</f>
        <v>#N/A</v>
      </c>
      <c r="AJ3316">
        <f t="shared" si="210"/>
        <v>0</v>
      </c>
      <c r="AK3316">
        <f>VLOOKUP(F3316,Kondition!$B$4:$AG$31,9,FALSE)*100</f>
        <v>23</v>
      </c>
      <c r="AL3316" t="e">
        <f t="shared" si="211"/>
        <v>#REF!</v>
      </c>
      <c r="AM3316">
        <v>16</v>
      </c>
    </row>
    <row r="3317" spans="1:39" x14ac:dyDescent="0.3">
      <c r="A3317" s="5">
        <v>10393697</v>
      </c>
      <c r="B3317" s="6">
        <v>8808563449074</v>
      </c>
      <c r="C3317" s="5" t="s">
        <v>4286</v>
      </c>
      <c r="D3317" s="5" t="s">
        <v>4803</v>
      </c>
      <c r="E3317" s="12">
        <v>91</v>
      </c>
      <c r="F3317" s="5" t="s">
        <v>69</v>
      </c>
      <c r="G3317" s="5">
        <v>1858014</v>
      </c>
      <c r="H3317" s="36" t="s">
        <v>4286</v>
      </c>
      <c r="I3317" s="5">
        <v>185</v>
      </c>
      <c r="J3317" s="5">
        <v>80</v>
      </c>
      <c r="K3317" s="5">
        <v>14</v>
      </c>
      <c r="L3317" s="5" t="s">
        <v>4777</v>
      </c>
      <c r="M3317" s="5">
        <v>102</v>
      </c>
      <c r="N3317" s="5">
        <v>100</v>
      </c>
      <c r="O3317" s="5" t="s">
        <v>50</v>
      </c>
      <c r="P3317" s="5"/>
      <c r="Q3317" s="5" t="s">
        <v>26</v>
      </c>
      <c r="R3317" s="5" t="s">
        <v>21</v>
      </c>
      <c r="S3317" s="5">
        <v>73</v>
      </c>
      <c r="T3317" s="5" t="s">
        <v>22</v>
      </c>
      <c r="U3317" s="5" t="s">
        <v>23</v>
      </c>
      <c r="V3317" s="5" t="s">
        <v>4279</v>
      </c>
      <c r="W3317" s="12">
        <v>91</v>
      </c>
      <c r="X3317" s="7">
        <f t="shared" si="208"/>
        <v>0.23</v>
      </c>
      <c r="Y3317" s="5">
        <f t="shared" si="209"/>
        <v>70.070000000000007</v>
      </c>
      <c r="AI3317" t="e">
        <f>VLOOKUP(A3317,NP!$A:$B,2,FALSE)</f>
        <v>#N/A</v>
      </c>
      <c r="AJ3317">
        <f t="shared" si="210"/>
        <v>0</v>
      </c>
      <c r="AK3317">
        <f>VLOOKUP(F3317,Kondition!$B$4:$AG$31,6,FALSE)*100</f>
        <v>23</v>
      </c>
      <c r="AL3317" t="e">
        <f t="shared" si="211"/>
        <v>#REF!</v>
      </c>
      <c r="AM3317">
        <v>16</v>
      </c>
    </row>
    <row r="3318" spans="1:39" x14ac:dyDescent="0.3">
      <c r="A3318" s="5">
        <v>10393752</v>
      </c>
      <c r="B3318" s="6">
        <v>8808563449166</v>
      </c>
      <c r="C3318" s="5" t="s">
        <v>4286</v>
      </c>
      <c r="D3318" s="5" t="s">
        <v>4804</v>
      </c>
      <c r="E3318" s="12">
        <v>94</v>
      </c>
      <c r="F3318" s="5" t="s">
        <v>69</v>
      </c>
      <c r="G3318" s="5">
        <v>1657014</v>
      </c>
      <c r="H3318" s="36" t="s">
        <v>4286</v>
      </c>
      <c r="I3318" s="5">
        <v>165</v>
      </c>
      <c r="J3318" s="5">
        <v>70</v>
      </c>
      <c r="K3318" s="5">
        <v>14</v>
      </c>
      <c r="L3318" s="5" t="s">
        <v>4777</v>
      </c>
      <c r="M3318" s="5">
        <v>89</v>
      </c>
      <c r="N3318" s="5">
        <v>87</v>
      </c>
      <c r="O3318" s="5" t="s">
        <v>50</v>
      </c>
      <c r="P3318" s="5"/>
      <c r="Q3318" s="5" t="s">
        <v>26</v>
      </c>
      <c r="R3318" s="5" t="s">
        <v>21</v>
      </c>
      <c r="S3318" s="5">
        <v>73</v>
      </c>
      <c r="T3318" s="5" t="s">
        <v>22</v>
      </c>
      <c r="U3318" s="5" t="s">
        <v>23</v>
      </c>
      <c r="V3318" s="5" t="s">
        <v>4279</v>
      </c>
      <c r="W3318" s="12">
        <v>94</v>
      </c>
      <c r="X3318" s="7">
        <f t="shared" si="208"/>
        <v>0.23</v>
      </c>
      <c r="Y3318" s="5">
        <f t="shared" si="209"/>
        <v>72.38</v>
      </c>
      <c r="AI3318" t="e">
        <f>VLOOKUP(A3318,NP!$A:$B,2,FALSE)</f>
        <v>#N/A</v>
      </c>
      <c r="AJ3318">
        <f t="shared" si="210"/>
        <v>0</v>
      </c>
      <c r="AK3318">
        <f>VLOOKUP(F3318,Kondition!$B$4:$AG$31,6,FALSE)*100</f>
        <v>23</v>
      </c>
      <c r="AL3318" t="e">
        <f t="shared" si="211"/>
        <v>#REF!</v>
      </c>
      <c r="AM3318">
        <v>16</v>
      </c>
    </row>
    <row r="3319" spans="1:39" x14ac:dyDescent="0.3">
      <c r="A3319" s="5">
        <v>11310306</v>
      </c>
      <c r="B3319" s="6">
        <v>8808563449135</v>
      </c>
      <c r="C3319" s="5" t="s">
        <v>4286</v>
      </c>
      <c r="D3319" s="5" t="s">
        <v>4900</v>
      </c>
      <c r="E3319" s="12">
        <v>88</v>
      </c>
      <c r="F3319" s="5" t="s">
        <v>69</v>
      </c>
      <c r="G3319" s="5">
        <v>1756514</v>
      </c>
      <c r="H3319" s="36" t="s">
        <v>4286</v>
      </c>
      <c r="I3319" s="5">
        <v>175</v>
      </c>
      <c r="J3319" s="5">
        <v>65</v>
      </c>
      <c r="K3319" s="5">
        <v>14</v>
      </c>
      <c r="L3319" s="5" t="s">
        <v>4777</v>
      </c>
      <c r="M3319" s="5">
        <v>90</v>
      </c>
      <c r="N3319" s="5">
        <v>88</v>
      </c>
      <c r="O3319" s="5" t="s">
        <v>33</v>
      </c>
      <c r="P3319" s="5"/>
      <c r="Q3319" s="5" t="s">
        <v>26</v>
      </c>
      <c r="R3319" s="5" t="s">
        <v>21</v>
      </c>
      <c r="S3319" s="5">
        <v>73</v>
      </c>
      <c r="T3319" s="5" t="s">
        <v>22</v>
      </c>
      <c r="U3319" s="5" t="s">
        <v>23</v>
      </c>
      <c r="V3319" s="5" t="s">
        <v>4279</v>
      </c>
      <c r="W3319" s="12">
        <v>88</v>
      </c>
      <c r="X3319" s="7">
        <f t="shared" si="208"/>
        <v>0.23</v>
      </c>
      <c r="Y3319" s="5">
        <f t="shared" si="209"/>
        <v>67.760000000000005</v>
      </c>
      <c r="AI3319" t="e">
        <f>VLOOKUP(A3319,NP!$A:$B,2,FALSE)</f>
        <v>#N/A</v>
      </c>
      <c r="AJ3319">
        <f t="shared" si="210"/>
        <v>0</v>
      </c>
      <c r="AK3319">
        <f>VLOOKUP(F3319,Kondition!$B$4:$AG$31,6,FALSE)*100</f>
        <v>23</v>
      </c>
      <c r="AL3319" t="e">
        <f t="shared" si="211"/>
        <v>#REF!</v>
      </c>
      <c r="AM3319">
        <v>16</v>
      </c>
    </row>
    <row r="3320" spans="1:39" x14ac:dyDescent="0.3">
      <c r="A3320" s="5">
        <v>11310332</v>
      </c>
      <c r="B3320" s="6">
        <v>8808563449159</v>
      </c>
      <c r="C3320" s="5" t="s">
        <v>4286</v>
      </c>
      <c r="D3320" s="5" t="s">
        <v>4901</v>
      </c>
      <c r="E3320" s="12">
        <v>101</v>
      </c>
      <c r="F3320" s="5" t="s">
        <v>69</v>
      </c>
      <c r="G3320" s="5">
        <v>1757014</v>
      </c>
      <c r="H3320" s="36" t="s">
        <v>4286</v>
      </c>
      <c r="I3320" s="5">
        <v>175</v>
      </c>
      <c r="J3320" s="5">
        <v>70</v>
      </c>
      <c r="K3320" s="5">
        <v>14</v>
      </c>
      <c r="L3320" s="5" t="s">
        <v>4777</v>
      </c>
      <c r="M3320" s="5">
        <v>95</v>
      </c>
      <c r="N3320" s="5">
        <v>93</v>
      </c>
      <c r="O3320" s="5" t="s">
        <v>33</v>
      </c>
      <c r="P3320" s="5"/>
      <c r="Q3320" s="5" t="s">
        <v>26</v>
      </c>
      <c r="R3320" s="5" t="s">
        <v>21</v>
      </c>
      <c r="S3320" s="5">
        <v>73</v>
      </c>
      <c r="T3320" s="5" t="s">
        <v>22</v>
      </c>
      <c r="U3320" s="5" t="s">
        <v>23</v>
      </c>
      <c r="V3320" s="5" t="s">
        <v>4279</v>
      </c>
      <c r="W3320" s="12">
        <v>101</v>
      </c>
      <c r="X3320" s="7">
        <f t="shared" si="208"/>
        <v>0.23</v>
      </c>
      <c r="Y3320" s="5">
        <f t="shared" si="209"/>
        <v>77.77</v>
      </c>
      <c r="AI3320" t="e">
        <f>VLOOKUP(A3320,NP!$A:$B,2,FALSE)</f>
        <v>#N/A</v>
      </c>
      <c r="AJ3320">
        <f t="shared" si="210"/>
        <v>0</v>
      </c>
      <c r="AK3320">
        <f>VLOOKUP(F3320,Kondition!$B$4:$AG$31,6,FALSE)*100</f>
        <v>23</v>
      </c>
      <c r="AL3320" t="e">
        <f t="shared" si="211"/>
        <v>#REF!</v>
      </c>
      <c r="AM3320">
        <v>16</v>
      </c>
    </row>
    <row r="3321" spans="1:39" x14ac:dyDescent="0.3">
      <c r="A3321" s="5">
        <v>11310333</v>
      </c>
      <c r="B3321" s="6">
        <v>8808563449067</v>
      </c>
      <c r="C3321" s="5" t="s">
        <v>4286</v>
      </c>
      <c r="D3321" s="5" t="s">
        <v>4902</v>
      </c>
      <c r="E3321" s="12">
        <v>166</v>
      </c>
      <c r="F3321" s="5" t="s">
        <v>69</v>
      </c>
      <c r="G3321" s="5">
        <v>2257516</v>
      </c>
      <c r="H3321" s="36" t="s">
        <v>4286</v>
      </c>
      <c r="I3321" s="5">
        <v>225</v>
      </c>
      <c r="J3321" s="5">
        <v>75</v>
      </c>
      <c r="K3321" s="5">
        <v>16</v>
      </c>
      <c r="L3321" s="5" t="s">
        <v>4777</v>
      </c>
      <c r="M3321" s="5">
        <v>121</v>
      </c>
      <c r="N3321" s="5">
        <v>120</v>
      </c>
      <c r="O3321" s="5" t="s">
        <v>50</v>
      </c>
      <c r="P3321" s="5"/>
      <c r="Q3321" s="5" t="s">
        <v>26</v>
      </c>
      <c r="R3321" s="5" t="s">
        <v>21</v>
      </c>
      <c r="S3321" s="5">
        <v>73</v>
      </c>
      <c r="T3321" s="5" t="s">
        <v>22</v>
      </c>
      <c r="U3321" s="5" t="s">
        <v>23</v>
      </c>
      <c r="V3321" s="5" t="s">
        <v>4279</v>
      </c>
      <c r="W3321" s="12">
        <v>166</v>
      </c>
      <c r="X3321" s="7" t="str">
        <f t="shared" si="208"/>
        <v>NP</v>
      </c>
      <c r="Y3321" s="5">
        <f t="shared" si="209"/>
        <v>120</v>
      </c>
      <c r="AI3321">
        <f>VLOOKUP(A3321,NP!$A:$B,2,FALSE)</f>
        <v>120</v>
      </c>
      <c r="AJ3321">
        <f t="shared" si="210"/>
        <v>120</v>
      </c>
      <c r="AK3321">
        <f>VLOOKUP(F3321,Kondition!$B$4:$AG$31,12,FALSE)*100</f>
        <v>25</v>
      </c>
      <c r="AL3321" t="e">
        <f t="shared" si="211"/>
        <v>#REF!</v>
      </c>
      <c r="AM3321">
        <v>16</v>
      </c>
    </row>
    <row r="3322" spans="1:39" x14ac:dyDescent="0.3">
      <c r="A3322" s="5">
        <v>11310339</v>
      </c>
      <c r="B3322" s="6">
        <v>8808563449234</v>
      </c>
      <c r="C3322" s="5" t="s">
        <v>4286</v>
      </c>
      <c r="D3322" s="5" t="s">
        <v>4903</v>
      </c>
      <c r="E3322" s="12">
        <v>80</v>
      </c>
      <c r="F3322" s="5" t="s">
        <v>69</v>
      </c>
      <c r="G3322" s="5">
        <v>1657013</v>
      </c>
      <c r="H3322" s="36" t="s">
        <v>4286</v>
      </c>
      <c r="I3322" s="5">
        <v>165</v>
      </c>
      <c r="J3322" s="5">
        <v>70</v>
      </c>
      <c r="K3322" s="5">
        <v>13</v>
      </c>
      <c r="L3322" s="5" t="s">
        <v>4777</v>
      </c>
      <c r="M3322" s="5">
        <v>88</v>
      </c>
      <c r="N3322" s="5">
        <v>86</v>
      </c>
      <c r="O3322" s="5" t="s">
        <v>50</v>
      </c>
      <c r="P3322" s="5"/>
      <c r="Q3322" s="5" t="s">
        <v>26</v>
      </c>
      <c r="R3322" s="5" t="s">
        <v>21</v>
      </c>
      <c r="S3322" s="5">
        <v>73</v>
      </c>
      <c r="T3322" s="5" t="s">
        <v>22</v>
      </c>
      <c r="U3322" s="5" t="s">
        <v>23</v>
      </c>
      <c r="V3322" s="5" t="s">
        <v>4279</v>
      </c>
      <c r="W3322" s="12">
        <v>80</v>
      </c>
      <c r="X3322" s="7">
        <f t="shared" si="208"/>
        <v>0.23</v>
      </c>
      <c r="Y3322" s="5">
        <f t="shared" si="209"/>
        <v>61.6</v>
      </c>
      <c r="AI3322" t="e">
        <f>VLOOKUP(A3322,NP!$A:$B,2,FALSE)</f>
        <v>#N/A</v>
      </c>
      <c r="AJ3322">
        <f t="shared" si="210"/>
        <v>0</v>
      </c>
      <c r="AK3322">
        <f>VLOOKUP(F3322,Kondition!$B$4:$AG$31,3,FALSE)*100</f>
        <v>23</v>
      </c>
      <c r="AL3322" t="e">
        <f t="shared" si="211"/>
        <v>#REF!</v>
      </c>
      <c r="AM3322">
        <v>16</v>
      </c>
    </row>
    <row r="3323" spans="1:39" x14ac:dyDescent="0.3">
      <c r="A3323" s="5">
        <v>11310349</v>
      </c>
      <c r="B3323" s="6">
        <v>8808563449258</v>
      </c>
      <c r="C3323" s="5" t="s">
        <v>4286</v>
      </c>
      <c r="D3323" s="5" t="s">
        <v>4904</v>
      </c>
      <c r="E3323" s="12">
        <v>86</v>
      </c>
      <c r="F3323" s="5" t="s">
        <v>69</v>
      </c>
      <c r="G3323" s="5">
        <v>1957514</v>
      </c>
      <c r="H3323" s="36" t="s">
        <v>4286</v>
      </c>
      <c r="I3323" s="5">
        <v>195</v>
      </c>
      <c r="J3323" s="5">
        <v>75</v>
      </c>
      <c r="K3323" s="5">
        <v>14</v>
      </c>
      <c r="L3323" s="5" t="s">
        <v>4777</v>
      </c>
      <c r="M3323" s="5">
        <v>106</v>
      </c>
      <c r="N3323" s="5">
        <v>104</v>
      </c>
      <c r="O3323" s="5" t="s">
        <v>50</v>
      </c>
      <c r="P3323" s="5"/>
      <c r="Q3323" s="5" t="s">
        <v>26</v>
      </c>
      <c r="R3323" s="5" t="s">
        <v>21</v>
      </c>
      <c r="S3323" s="5">
        <v>73</v>
      </c>
      <c r="T3323" s="5" t="s">
        <v>22</v>
      </c>
      <c r="U3323" s="5" t="s">
        <v>23</v>
      </c>
      <c r="V3323" s="5" t="s">
        <v>4279</v>
      </c>
      <c r="W3323" s="12">
        <v>86</v>
      </c>
      <c r="X3323" s="7">
        <f t="shared" si="208"/>
        <v>0.23</v>
      </c>
      <c r="Y3323" s="5">
        <f t="shared" si="209"/>
        <v>66.22</v>
      </c>
      <c r="AI3323" t="e">
        <f>VLOOKUP(A3323,NP!$A:$B,2,FALSE)</f>
        <v>#N/A</v>
      </c>
      <c r="AJ3323">
        <f t="shared" si="210"/>
        <v>0</v>
      </c>
      <c r="AK3323">
        <f>VLOOKUP(F3323,Kondition!$B$4:$AG$31,6,FALSE)*100</f>
        <v>23</v>
      </c>
      <c r="AL3323" t="e">
        <f t="shared" si="211"/>
        <v>#REF!</v>
      </c>
      <c r="AM3323">
        <v>16</v>
      </c>
    </row>
    <row r="3324" spans="1:39" x14ac:dyDescent="0.3">
      <c r="A3324" s="5">
        <v>10295330</v>
      </c>
      <c r="B3324" s="6">
        <v>8808563259642</v>
      </c>
      <c r="C3324" s="5" t="s">
        <v>2294</v>
      </c>
      <c r="D3324" s="5" t="s">
        <v>5702</v>
      </c>
      <c r="E3324" s="12">
        <v>340</v>
      </c>
      <c r="F3324" s="5" t="s">
        <v>69</v>
      </c>
      <c r="G3324" s="5">
        <v>2953022</v>
      </c>
      <c r="H3324" s="36" t="s">
        <v>2294</v>
      </c>
      <c r="I3324" s="5">
        <v>295</v>
      </c>
      <c r="J3324" s="5">
        <v>30</v>
      </c>
      <c r="K3324" s="5">
        <v>22</v>
      </c>
      <c r="L3324" s="5" t="s">
        <v>5703</v>
      </c>
      <c r="M3324" s="5">
        <v>103</v>
      </c>
      <c r="N3324" s="5"/>
      <c r="O3324" s="5" t="s">
        <v>29</v>
      </c>
      <c r="P3324" s="5"/>
      <c r="Q3324" s="5" t="s">
        <v>26</v>
      </c>
      <c r="R3324" s="5" t="s">
        <v>21</v>
      </c>
      <c r="S3324" s="5">
        <v>74</v>
      </c>
      <c r="T3324" s="5" t="s">
        <v>22</v>
      </c>
      <c r="U3324" s="5" t="s">
        <v>23</v>
      </c>
      <c r="V3324" s="5" t="s">
        <v>24</v>
      </c>
      <c r="W3324" s="12">
        <v>340</v>
      </c>
      <c r="X3324" s="7" t="str">
        <f t="shared" si="208"/>
        <v>NP</v>
      </c>
      <c r="Y3324" s="5">
        <f t="shared" si="209"/>
        <v>207</v>
      </c>
      <c r="AI3324">
        <f>VLOOKUP(A3324,NP!$A:$B,2,FALSE)</f>
        <v>207</v>
      </c>
      <c r="AJ3324">
        <f t="shared" si="210"/>
        <v>207</v>
      </c>
      <c r="AK3324">
        <f>VLOOKUP(F3324,Kondition!$B$4:$AG$31,30,FALSE)*100</f>
        <v>34</v>
      </c>
      <c r="AL3324" t="e">
        <f t="shared" si="211"/>
        <v>#REF!</v>
      </c>
      <c r="AM3324">
        <v>19</v>
      </c>
    </row>
    <row r="3325" spans="1:39" x14ac:dyDescent="0.3">
      <c r="A3325" s="5">
        <v>10390701</v>
      </c>
      <c r="B3325" s="6">
        <v>8808563302010</v>
      </c>
      <c r="C3325" s="5" t="s">
        <v>2294</v>
      </c>
      <c r="D3325" s="5" t="s">
        <v>5774</v>
      </c>
      <c r="E3325" s="12">
        <v>98</v>
      </c>
      <c r="F3325" s="5" t="s">
        <v>69</v>
      </c>
      <c r="G3325" s="5">
        <v>2057015</v>
      </c>
      <c r="H3325" s="36" t="s">
        <v>2294</v>
      </c>
      <c r="I3325" s="5">
        <v>205</v>
      </c>
      <c r="J3325" s="5">
        <v>70</v>
      </c>
      <c r="K3325" s="5">
        <v>15</v>
      </c>
      <c r="L3325" s="5" t="s">
        <v>2991</v>
      </c>
      <c r="M3325" s="5">
        <v>96</v>
      </c>
      <c r="N3325" s="5"/>
      <c r="O3325" s="5" t="s">
        <v>33</v>
      </c>
      <c r="P3325" s="5"/>
      <c r="Q3325" s="5" t="s">
        <v>21</v>
      </c>
      <c r="R3325" s="5" t="s">
        <v>21</v>
      </c>
      <c r="S3325" s="5">
        <v>72</v>
      </c>
      <c r="T3325" s="5" t="s">
        <v>22</v>
      </c>
      <c r="U3325" s="5" t="s">
        <v>23</v>
      </c>
      <c r="V3325" s="5" t="s">
        <v>24</v>
      </c>
      <c r="W3325" s="12">
        <v>98</v>
      </c>
      <c r="X3325" s="7">
        <f t="shared" si="208"/>
        <v>0.23</v>
      </c>
      <c r="Y3325" s="5">
        <f t="shared" si="209"/>
        <v>75.460000000000008</v>
      </c>
      <c r="AI3325" t="e">
        <f>VLOOKUP(A3325,NP!$A:$B,2,FALSE)</f>
        <v>#N/A</v>
      </c>
      <c r="AJ3325">
        <f t="shared" si="210"/>
        <v>0</v>
      </c>
      <c r="AK3325">
        <f>VLOOKUP(F3325,Kondition!$B$4:$AG$31,9,FALSE)*100</f>
        <v>23</v>
      </c>
      <c r="AL3325" t="e">
        <f t="shared" si="211"/>
        <v>#REF!</v>
      </c>
      <c r="AM3325">
        <v>16</v>
      </c>
    </row>
    <row r="3326" spans="1:39" x14ac:dyDescent="0.3">
      <c r="A3326" s="5">
        <v>11101379</v>
      </c>
      <c r="B3326" s="6">
        <v>8019227286380</v>
      </c>
      <c r="C3326" s="5" t="s">
        <v>77</v>
      </c>
      <c r="D3326" s="5" t="s">
        <v>3604</v>
      </c>
      <c r="E3326" s="12">
        <v>162</v>
      </c>
      <c r="F3326" s="5" t="s">
        <v>54</v>
      </c>
      <c r="G3326" s="5">
        <v>2056016</v>
      </c>
      <c r="H3326" s="36" t="s">
        <v>77</v>
      </c>
      <c r="I3326" s="5">
        <v>205</v>
      </c>
      <c r="J3326" s="5">
        <v>60</v>
      </c>
      <c r="K3326" s="5">
        <v>16</v>
      </c>
      <c r="L3326" s="5" t="s">
        <v>1575</v>
      </c>
      <c r="M3326" s="5">
        <v>96</v>
      </c>
      <c r="N3326" s="5"/>
      <c r="O3326" s="5" t="s">
        <v>19</v>
      </c>
      <c r="P3326" s="5" t="s">
        <v>57</v>
      </c>
      <c r="Q3326" s="5" t="s">
        <v>21</v>
      </c>
      <c r="R3326" s="5" t="s">
        <v>27</v>
      </c>
      <c r="S3326" s="5">
        <v>68</v>
      </c>
      <c r="T3326" s="5" t="s">
        <v>35</v>
      </c>
      <c r="U3326" s="5" t="s">
        <v>23</v>
      </c>
      <c r="V3326" s="5" t="s">
        <v>24</v>
      </c>
      <c r="W3326" s="12">
        <v>162</v>
      </c>
      <c r="X3326" s="7">
        <f t="shared" si="208"/>
        <v>0.35499999999999998</v>
      </c>
      <c r="Y3326" s="5">
        <f t="shared" si="209"/>
        <v>104.49000000000001</v>
      </c>
      <c r="AI3326" t="e">
        <f>VLOOKUP(A3326,NP!$A:$B,2,FALSE)</f>
        <v>#N/A</v>
      </c>
      <c r="AJ3326">
        <f t="shared" si="210"/>
        <v>0</v>
      </c>
      <c r="AK3326">
        <f>VLOOKUP(F3326,Kondition!$B$4:$AG$31,12,FALSE)*100</f>
        <v>35.5</v>
      </c>
      <c r="AL3326" t="e">
        <f t="shared" si="211"/>
        <v>#REF!</v>
      </c>
      <c r="AM3326">
        <v>16</v>
      </c>
    </row>
    <row r="3327" spans="1:39" x14ac:dyDescent="0.3">
      <c r="A3327" s="5">
        <v>11101386</v>
      </c>
      <c r="B3327" s="6">
        <v>8019227281415</v>
      </c>
      <c r="C3327" s="5" t="s">
        <v>77</v>
      </c>
      <c r="D3327" s="5" t="s">
        <v>3605</v>
      </c>
      <c r="E3327" s="12">
        <v>234</v>
      </c>
      <c r="F3327" s="5" t="s">
        <v>54</v>
      </c>
      <c r="G3327" s="5">
        <v>2254518</v>
      </c>
      <c r="H3327" s="36" t="s">
        <v>77</v>
      </c>
      <c r="I3327" s="5">
        <v>225</v>
      </c>
      <c r="J3327" s="5">
        <v>45</v>
      </c>
      <c r="K3327" s="5">
        <v>18</v>
      </c>
      <c r="L3327" s="5" t="s">
        <v>1575</v>
      </c>
      <c r="M3327" s="5">
        <v>95</v>
      </c>
      <c r="N3327" s="5"/>
      <c r="O3327" s="5" t="s">
        <v>19</v>
      </c>
      <c r="P3327" s="5" t="s">
        <v>57</v>
      </c>
      <c r="Q3327" s="5" t="s">
        <v>21</v>
      </c>
      <c r="R3327" s="5" t="s">
        <v>27</v>
      </c>
      <c r="S3327" s="5">
        <v>69</v>
      </c>
      <c r="T3327" s="5" t="s">
        <v>35</v>
      </c>
      <c r="U3327" s="5" t="s">
        <v>23</v>
      </c>
      <c r="V3327" s="5" t="s">
        <v>24</v>
      </c>
      <c r="W3327" s="12">
        <v>234</v>
      </c>
      <c r="X3327" s="7">
        <f t="shared" si="208"/>
        <v>0.35499999999999998</v>
      </c>
      <c r="Y3327" s="5">
        <f t="shared" si="209"/>
        <v>150.93</v>
      </c>
      <c r="AI3327" t="e">
        <f>VLOOKUP(A3327,NP!$A:$B,2,FALSE)</f>
        <v>#N/A</v>
      </c>
      <c r="AJ3327">
        <f t="shared" si="210"/>
        <v>0</v>
      </c>
      <c r="AK3327">
        <f>VLOOKUP(F3327,Kondition!$B$4:$AG$31,18,FALSE)*100</f>
        <v>35.5</v>
      </c>
      <c r="AL3327" t="e">
        <f t="shared" si="211"/>
        <v>#REF!</v>
      </c>
      <c r="AM3327">
        <v>17</v>
      </c>
    </row>
    <row r="3328" spans="1:39" x14ac:dyDescent="0.3">
      <c r="A3328" s="5">
        <v>10391872</v>
      </c>
      <c r="B3328" s="6">
        <v>8808563372891</v>
      </c>
      <c r="C3328" s="5" t="s">
        <v>2294</v>
      </c>
      <c r="D3328" s="5" t="s">
        <v>5776</v>
      </c>
      <c r="E3328" s="12">
        <v>135</v>
      </c>
      <c r="F3328" s="5" t="s">
        <v>69</v>
      </c>
      <c r="G3328" s="5">
        <v>2157016</v>
      </c>
      <c r="H3328" s="36" t="s">
        <v>2294</v>
      </c>
      <c r="I3328" s="5">
        <v>215</v>
      </c>
      <c r="J3328" s="5">
        <v>70</v>
      </c>
      <c r="K3328" s="5">
        <v>16</v>
      </c>
      <c r="L3328" s="5" t="s">
        <v>5775</v>
      </c>
      <c r="M3328" s="5">
        <v>100</v>
      </c>
      <c r="N3328" s="5"/>
      <c r="O3328" s="5" t="s">
        <v>33</v>
      </c>
      <c r="P3328" s="5"/>
      <c r="Q3328" s="5" t="s">
        <v>21</v>
      </c>
      <c r="R3328" s="5" t="s">
        <v>21</v>
      </c>
      <c r="S3328" s="5">
        <v>72</v>
      </c>
      <c r="T3328" s="5" t="s">
        <v>22</v>
      </c>
      <c r="U3328" s="5" t="s">
        <v>23</v>
      </c>
      <c r="V3328" s="5" t="s">
        <v>24</v>
      </c>
      <c r="W3328" s="12">
        <v>135</v>
      </c>
      <c r="X3328" s="7">
        <f t="shared" si="208"/>
        <v>0.25</v>
      </c>
      <c r="Y3328" s="5">
        <f t="shared" si="209"/>
        <v>101.25</v>
      </c>
      <c r="AI3328" t="e">
        <f>VLOOKUP(A3328,NP!$A:$B,2,FALSE)</f>
        <v>#N/A</v>
      </c>
      <c r="AJ3328">
        <f t="shared" si="210"/>
        <v>0</v>
      </c>
      <c r="AK3328">
        <f>VLOOKUP(F3328,Kondition!$B$4:$AG$31,12,FALSE)*100</f>
        <v>25</v>
      </c>
      <c r="AL3328" t="e">
        <f t="shared" si="211"/>
        <v>#REF!</v>
      </c>
      <c r="AM3328">
        <v>16</v>
      </c>
    </row>
    <row r="3329" spans="1:39" x14ac:dyDescent="0.3">
      <c r="A3329" s="5">
        <v>10391915</v>
      </c>
      <c r="B3329" s="6">
        <v>8808563372280</v>
      </c>
      <c r="C3329" s="5" t="s">
        <v>2294</v>
      </c>
      <c r="D3329" s="5" t="s">
        <v>5777</v>
      </c>
      <c r="E3329" s="12">
        <v>159</v>
      </c>
      <c r="F3329" s="5" t="s">
        <v>69</v>
      </c>
      <c r="G3329" s="5">
        <v>2256517</v>
      </c>
      <c r="H3329" s="36" t="s">
        <v>2294</v>
      </c>
      <c r="I3329" s="5">
        <v>225</v>
      </c>
      <c r="J3329" s="5">
        <v>65</v>
      </c>
      <c r="K3329" s="5">
        <v>17</v>
      </c>
      <c r="L3329" s="5" t="s">
        <v>5775</v>
      </c>
      <c r="M3329" s="5">
        <v>102</v>
      </c>
      <c r="N3329" s="5"/>
      <c r="O3329" s="5" t="s">
        <v>19</v>
      </c>
      <c r="P3329" s="5"/>
      <c r="Q3329" s="5" t="s">
        <v>21</v>
      </c>
      <c r="R3329" s="5" t="s">
        <v>21</v>
      </c>
      <c r="S3329" s="5">
        <v>72</v>
      </c>
      <c r="T3329" s="5" t="s">
        <v>22</v>
      </c>
      <c r="U3329" s="5" t="s">
        <v>23</v>
      </c>
      <c r="V3329" s="5" t="s">
        <v>24</v>
      </c>
      <c r="W3329" s="12">
        <v>159</v>
      </c>
      <c r="X3329" s="7" t="str">
        <f t="shared" si="208"/>
        <v>NP</v>
      </c>
      <c r="Y3329" s="5">
        <f t="shared" si="209"/>
        <v>116.5</v>
      </c>
      <c r="AI3329">
        <f>VLOOKUP(A3329,NP!$A:$B,2,FALSE)</f>
        <v>116.5</v>
      </c>
      <c r="AJ3329">
        <f t="shared" si="210"/>
        <v>116.5</v>
      </c>
      <c r="AK3329">
        <f>VLOOKUP(F3329,Kondition!$B$4:$AG$31,15,FALSE)*100</f>
        <v>25</v>
      </c>
      <c r="AL3329" t="e">
        <f t="shared" si="211"/>
        <v>#REF!</v>
      </c>
      <c r="AM3329">
        <v>17</v>
      </c>
    </row>
    <row r="3330" spans="1:39" x14ac:dyDescent="0.3">
      <c r="A3330" s="5">
        <v>10391928</v>
      </c>
      <c r="B3330" s="6">
        <v>8808563378398</v>
      </c>
      <c r="C3330" s="5" t="s">
        <v>2294</v>
      </c>
      <c r="D3330" s="5" t="s">
        <v>5778</v>
      </c>
      <c r="E3330" s="12">
        <v>205</v>
      </c>
      <c r="F3330" s="5" t="s">
        <v>69</v>
      </c>
      <c r="G3330" s="5">
        <v>2355019</v>
      </c>
      <c r="H3330" s="36" t="s">
        <v>2294</v>
      </c>
      <c r="I3330" s="5">
        <v>235</v>
      </c>
      <c r="J3330" s="5">
        <v>50</v>
      </c>
      <c r="K3330" s="5">
        <v>19</v>
      </c>
      <c r="L3330" s="5" t="s">
        <v>5775</v>
      </c>
      <c r="M3330" s="5">
        <v>103</v>
      </c>
      <c r="N3330" s="5"/>
      <c r="O3330" s="5" t="s">
        <v>25</v>
      </c>
      <c r="P3330" s="5"/>
      <c r="Q3330" s="5" t="s">
        <v>21</v>
      </c>
      <c r="R3330" s="5" t="s">
        <v>21</v>
      </c>
      <c r="S3330" s="5">
        <v>72</v>
      </c>
      <c r="T3330" s="5" t="s">
        <v>22</v>
      </c>
      <c r="U3330" s="5" t="s">
        <v>23</v>
      </c>
      <c r="V3330" s="5" t="s">
        <v>24</v>
      </c>
      <c r="W3330" s="12">
        <v>205</v>
      </c>
      <c r="X3330" s="7">
        <f t="shared" si="208"/>
        <v>0.34</v>
      </c>
      <c r="Y3330" s="5">
        <f t="shared" si="209"/>
        <v>135.29999999999998</v>
      </c>
      <c r="AI3330" t="e">
        <f>VLOOKUP(A3330,NP!$A:$B,2,FALSE)</f>
        <v>#N/A</v>
      </c>
      <c r="AJ3330">
        <f t="shared" si="210"/>
        <v>0</v>
      </c>
      <c r="AK3330">
        <f>VLOOKUP(F3330,Kondition!$B$4:$AG$31,21,FALSE)*100</f>
        <v>34</v>
      </c>
      <c r="AL3330" t="e">
        <f t="shared" si="211"/>
        <v>#REF!</v>
      </c>
      <c r="AM3330">
        <v>19</v>
      </c>
    </row>
    <row r="3331" spans="1:39" x14ac:dyDescent="0.3">
      <c r="A3331" s="5">
        <v>10391931</v>
      </c>
      <c r="B3331" s="6">
        <v>8808563376158</v>
      </c>
      <c r="C3331" s="5" t="s">
        <v>2294</v>
      </c>
      <c r="D3331" s="5" t="s">
        <v>5779</v>
      </c>
      <c r="E3331" s="12">
        <v>191</v>
      </c>
      <c r="F3331" s="5" t="s">
        <v>69</v>
      </c>
      <c r="G3331" s="5">
        <v>2355518</v>
      </c>
      <c r="H3331" s="36" t="s">
        <v>2294</v>
      </c>
      <c r="I3331" s="5">
        <v>235</v>
      </c>
      <c r="J3331" s="5">
        <v>55</v>
      </c>
      <c r="K3331" s="5">
        <v>18</v>
      </c>
      <c r="L3331" s="5" t="s">
        <v>5775</v>
      </c>
      <c r="M3331" s="5">
        <v>104</v>
      </c>
      <c r="N3331" s="5"/>
      <c r="O3331" s="5" t="s">
        <v>25</v>
      </c>
      <c r="P3331" s="5"/>
      <c r="Q3331" s="5" t="s">
        <v>21</v>
      </c>
      <c r="R3331" s="5" t="s">
        <v>21</v>
      </c>
      <c r="S3331" s="5">
        <v>72</v>
      </c>
      <c r="T3331" s="5" t="s">
        <v>22</v>
      </c>
      <c r="U3331" s="5" t="s">
        <v>23</v>
      </c>
      <c r="V3331" s="5" t="s">
        <v>24</v>
      </c>
      <c r="W3331" s="12">
        <v>191</v>
      </c>
      <c r="X3331" s="7" t="str">
        <f t="shared" si="208"/>
        <v>NP</v>
      </c>
      <c r="Y3331" s="5">
        <f t="shared" si="209"/>
        <v>132.5</v>
      </c>
      <c r="AI3331">
        <f>VLOOKUP(A3331,NP!$A:$B,2,FALSE)</f>
        <v>132.5</v>
      </c>
      <c r="AJ3331">
        <f t="shared" si="210"/>
        <v>132.5</v>
      </c>
      <c r="AK3331">
        <f>VLOOKUP(F3331,Kondition!$B$4:$AG$31,18,FALSE)*100</f>
        <v>25</v>
      </c>
      <c r="AL3331" t="e">
        <f t="shared" si="211"/>
        <v>#REF!</v>
      </c>
      <c r="AM3331">
        <v>17</v>
      </c>
    </row>
    <row r="3332" spans="1:39" x14ac:dyDescent="0.3">
      <c r="A3332" s="5">
        <v>10391932</v>
      </c>
      <c r="B3332" s="6">
        <v>8808563376172</v>
      </c>
      <c r="C3332" s="5" t="s">
        <v>2294</v>
      </c>
      <c r="D3332" s="5" t="s">
        <v>5780</v>
      </c>
      <c r="E3332" s="12">
        <v>196</v>
      </c>
      <c r="F3332" s="5" t="s">
        <v>69</v>
      </c>
      <c r="G3332" s="5">
        <v>2355519</v>
      </c>
      <c r="H3332" s="36" t="s">
        <v>2294</v>
      </c>
      <c r="I3332" s="5">
        <v>235</v>
      </c>
      <c r="J3332" s="5">
        <v>55</v>
      </c>
      <c r="K3332" s="5">
        <v>19</v>
      </c>
      <c r="L3332" s="5" t="s">
        <v>5775</v>
      </c>
      <c r="M3332" s="5">
        <v>105</v>
      </c>
      <c r="N3332" s="5"/>
      <c r="O3332" s="5" t="s">
        <v>25</v>
      </c>
      <c r="P3332" s="5"/>
      <c r="Q3332" s="5" t="s">
        <v>21</v>
      </c>
      <c r="R3332" s="5" t="s">
        <v>21</v>
      </c>
      <c r="S3332" s="5">
        <v>72</v>
      </c>
      <c r="T3332" s="5" t="s">
        <v>22</v>
      </c>
      <c r="U3332" s="5" t="s">
        <v>23</v>
      </c>
      <c r="V3332" s="5" t="s">
        <v>24</v>
      </c>
      <c r="W3332" s="12">
        <v>196</v>
      </c>
      <c r="X3332" s="7">
        <f t="shared" si="208"/>
        <v>0.34</v>
      </c>
      <c r="Y3332" s="5">
        <f t="shared" si="209"/>
        <v>129.35999999999999</v>
      </c>
      <c r="AI3332" t="e">
        <f>VLOOKUP(A3332,NP!$A:$B,2,FALSE)</f>
        <v>#N/A</v>
      </c>
      <c r="AJ3332">
        <f t="shared" si="210"/>
        <v>0</v>
      </c>
      <c r="AK3332">
        <f>VLOOKUP(F3332,Kondition!$B$4:$AG$31,21,FALSE)*100</f>
        <v>34</v>
      </c>
      <c r="AL3332" t="e">
        <f t="shared" si="211"/>
        <v>#REF!</v>
      </c>
      <c r="AM3332">
        <v>19</v>
      </c>
    </row>
    <row r="3333" spans="1:39" x14ac:dyDescent="0.3">
      <c r="A3333" s="5">
        <v>10391934</v>
      </c>
      <c r="B3333" s="6">
        <v>8808563378411</v>
      </c>
      <c r="C3333" s="5" t="s">
        <v>2294</v>
      </c>
      <c r="D3333" s="5" t="s">
        <v>5781</v>
      </c>
      <c r="E3333" s="12">
        <v>170</v>
      </c>
      <c r="F3333" s="5" t="s">
        <v>69</v>
      </c>
      <c r="G3333" s="5">
        <v>2356017</v>
      </c>
      <c r="H3333" s="36" t="s">
        <v>2294</v>
      </c>
      <c r="I3333" s="5">
        <v>235</v>
      </c>
      <c r="J3333" s="5">
        <v>60</v>
      </c>
      <c r="K3333" s="5">
        <v>17</v>
      </c>
      <c r="L3333" s="5" t="s">
        <v>5775</v>
      </c>
      <c r="M3333" s="5">
        <v>106</v>
      </c>
      <c r="N3333" s="5"/>
      <c r="O3333" s="5" t="s">
        <v>19</v>
      </c>
      <c r="P3333" s="5"/>
      <c r="Q3333" s="5" t="s">
        <v>21</v>
      </c>
      <c r="R3333" s="5" t="s">
        <v>21</v>
      </c>
      <c r="S3333" s="5">
        <v>72</v>
      </c>
      <c r="T3333" s="5" t="s">
        <v>22</v>
      </c>
      <c r="U3333" s="5" t="s">
        <v>23</v>
      </c>
      <c r="V3333" s="5" t="s">
        <v>24</v>
      </c>
      <c r="W3333" s="12">
        <v>170</v>
      </c>
      <c r="X3333" s="7" t="str">
        <f t="shared" si="208"/>
        <v>NP</v>
      </c>
      <c r="Y3333" s="5">
        <f t="shared" si="209"/>
        <v>122</v>
      </c>
      <c r="AI3333">
        <f>VLOOKUP(A3333,NP!$A:$B,2,FALSE)</f>
        <v>122</v>
      </c>
      <c r="AJ3333">
        <f t="shared" si="210"/>
        <v>122</v>
      </c>
      <c r="AK3333">
        <f>VLOOKUP(F3333,Kondition!$B$4:$AG$31,15,FALSE)*100</f>
        <v>25</v>
      </c>
      <c r="AL3333" t="e">
        <f t="shared" si="211"/>
        <v>#REF!</v>
      </c>
      <c r="AM3333">
        <v>17</v>
      </c>
    </row>
    <row r="3334" spans="1:39" x14ac:dyDescent="0.3">
      <c r="A3334" s="5">
        <v>10391935</v>
      </c>
      <c r="B3334" s="6">
        <v>8808563376165</v>
      </c>
      <c r="C3334" s="5" t="s">
        <v>2294</v>
      </c>
      <c r="D3334" s="5" t="s">
        <v>5782</v>
      </c>
      <c r="E3334" s="12">
        <v>156</v>
      </c>
      <c r="F3334" s="5" t="s">
        <v>69</v>
      </c>
      <c r="G3334" s="5">
        <v>2356018</v>
      </c>
      <c r="H3334" s="36" t="s">
        <v>2294</v>
      </c>
      <c r="I3334" s="5">
        <v>235</v>
      </c>
      <c r="J3334" s="5">
        <v>60</v>
      </c>
      <c r="K3334" s="5">
        <v>18</v>
      </c>
      <c r="L3334" s="5" t="s">
        <v>5775</v>
      </c>
      <c r="M3334" s="5">
        <v>107</v>
      </c>
      <c r="N3334" s="5"/>
      <c r="O3334" s="5" t="s">
        <v>19</v>
      </c>
      <c r="P3334" s="5"/>
      <c r="Q3334" s="5" t="s">
        <v>21</v>
      </c>
      <c r="R3334" s="5" t="s">
        <v>21</v>
      </c>
      <c r="S3334" s="5">
        <v>72</v>
      </c>
      <c r="T3334" s="5" t="s">
        <v>22</v>
      </c>
      <c r="U3334" s="5" t="s">
        <v>23</v>
      </c>
      <c r="V3334" s="5" t="s">
        <v>24</v>
      </c>
      <c r="W3334" s="12">
        <v>156</v>
      </c>
      <c r="X3334" s="7" t="str">
        <f t="shared" si="208"/>
        <v>NP</v>
      </c>
      <c r="Y3334" s="5">
        <f t="shared" si="209"/>
        <v>115</v>
      </c>
      <c r="AI3334">
        <f>VLOOKUP(A3334,NP!$A:$B,2,FALSE)</f>
        <v>115</v>
      </c>
      <c r="AJ3334">
        <f t="shared" si="210"/>
        <v>115</v>
      </c>
      <c r="AK3334">
        <f>VLOOKUP(F3334,Kondition!$B$4:$AG$31,18,FALSE)*100</f>
        <v>25</v>
      </c>
      <c r="AL3334" t="e">
        <f t="shared" si="211"/>
        <v>#REF!</v>
      </c>
      <c r="AM3334">
        <v>17</v>
      </c>
    </row>
    <row r="3335" spans="1:39" x14ac:dyDescent="0.3">
      <c r="A3335" s="5">
        <v>10391936</v>
      </c>
      <c r="B3335" s="6">
        <v>8808563372297</v>
      </c>
      <c r="C3335" s="5" t="s">
        <v>2294</v>
      </c>
      <c r="D3335" s="5" t="s">
        <v>5783</v>
      </c>
      <c r="E3335" s="12">
        <v>164</v>
      </c>
      <c r="F3335" s="5" t="s">
        <v>69</v>
      </c>
      <c r="G3335" s="5">
        <v>2356517</v>
      </c>
      <c r="H3335" s="36" t="s">
        <v>2294</v>
      </c>
      <c r="I3335" s="5">
        <v>235</v>
      </c>
      <c r="J3335" s="5">
        <v>65</v>
      </c>
      <c r="K3335" s="5">
        <v>17</v>
      </c>
      <c r="L3335" s="5" t="s">
        <v>5775</v>
      </c>
      <c r="M3335" s="5">
        <v>108</v>
      </c>
      <c r="N3335" s="5"/>
      <c r="O3335" s="5" t="s">
        <v>25</v>
      </c>
      <c r="P3335" s="5"/>
      <c r="Q3335" s="5" t="s">
        <v>21</v>
      </c>
      <c r="R3335" s="5" t="s">
        <v>21</v>
      </c>
      <c r="S3335" s="5">
        <v>72</v>
      </c>
      <c r="T3335" s="5" t="s">
        <v>22</v>
      </c>
      <c r="U3335" s="5" t="s">
        <v>23</v>
      </c>
      <c r="V3335" s="5" t="s">
        <v>24</v>
      </c>
      <c r="W3335" s="12">
        <v>164</v>
      </c>
      <c r="X3335" s="7" t="str">
        <f t="shared" si="208"/>
        <v>NP</v>
      </c>
      <c r="Y3335" s="5">
        <f t="shared" si="209"/>
        <v>119</v>
      </c>
      <c r="AI3335">
        <f>VLOOKUP(A3335,NP!$A:$B,2,FALSE)</f>
        <v>119</v>
      </c>
      <c r="AJ3335">
        <f t="shared" si="210"/>
        <v>119</v>
      </c>
      <c r="AK3335">
        <f>VLOOKUP(F3335,Kondition!$B$4:$AG$31,15,FALSE)*100</f>
        <v>25</v>
      </c>
      <c r="AL3335" t="e">
        <f t="shared" si="211"/>
        <v>#REF!</v>
      </c>
      <c r="AM3335">
        <v>17</v>
      </c>
    </row>
    <row r="3336" spans="1:39" x14ac:dyDescent="0.3">
      <c r="A3336" s="5">
        <v>10391954</v>
      </c>
      <c r="B3336" s="6">
        <v>8808563378435</v>
      </c>
      <c r="C3336" s="5" t="s">
        <v>2294</v>
      </c>
      <c r="D3336" s="5" t="s">
        <v>5784</v>
      </c>
      <c r="E3336" s="12">
        <v>176</v>
      </c>
      <c r="F3336" s="5" t="s">
        <v>69</v>
      </c>
      <c r="G3336" s="5">
        <v>2456517</v>
      </c>
      <c r="H3336" s="36" t="s">
        <v>2294</v>
      </c>
      <c r="I3336" s="5">
        <v>245</v>
      </c>
      <c r="J3336" s="5">
        <v>65</v>
      </c>
      <c r="K3336" s="5">
        <v>17</v>
      </c>
      <c r="L3336" s="5" t="s">
        <v>5775</v>
      </c>
      <c r="M3336" s="5">
        <v>111</v>
      </c>
      <c r="N3336" s="5"/>
      <c r="O3336" s="5" t="s">
        <v>19</v>
      </c>
      <c r="P3336" s="5"/>
      <c r="Q3336" s="5" t="s">
        <v>21</v>
      </c>
      <c r="R3336" s="5" t="s">
        <v>21</v>
      </c>
      <c r="S3336" s="5">
        <v>72</v>
      </c>
      <c r="T3336" s="5" t="s">
        <v>22</v>
      </c>
      <c r="U3336" s="5" t="s">
        <v>23</v>
      </c>
      <c r="V3336" s="5" t="s">
        <v>24</v>
      </c>
      <c r="W3336" s="12">
        <v>176</v>
      </c>
      <c r="X3336" s="7" t="str">
        <f t="shared" si="208"/>
        <v>NP</v>
      </c>
      <c r="Y3336" s="5">
        <f t="shared" si="209"/>
        <v>125</v>
      </c>
      <c r="AI3336">
        <f>VLOOKUP(A3336,NP!$A:$B,2,FALSE)</f>
        <v>125</v>
      </c>
      <c r="AJ3336">
        <f t="shared" si="210"/>
        <v>125</v>
      </c>
      <c r="AK3336">
        <f>VLOOKUP(F3336,Kondition!$B$4:$AG$31,15,FALSE)*100</f>
        <v>25</v>
      </c>
      <c r="AL3336" t="e">
        <f t="shared" si="211"/>
        <v>#REF!</v>
      </c>
      <c r="AM3336">
        <v>17</v>
      </c>
    </row>
    <row r="3337" spans="1:39" x14ac:dyDescent="0.3">
      <c r="A3337" s="5">
        <v>10391955</v>
      </c>
      <c r="B3337" s="6">
        <v>8808563378442</v>
      </c>
      <c r="C3337" s="5" t="s">
        <v>2294</v>
      </c>
      <c r="D3337" s="5" t="s">
        <v>5785</v>
      </c>
      <c r="E3337" s="12">
        <v>134</v>
      </c>
      <c r="F3337" s="5" t="s">
        <v>69</v>
      </c>
      <c r="G3337" s="5">
        <v>2457016</v>
      </c>
      <c r="H3337" s="36" t="s">
        <v>2294</v>
      </c>
      <c r="I3337" s="5">
        <v>245</v>
      </c>
      <c r="J3337" s="5">
        <v>70</v>
      </c>
      <c r="K3337" s="5">
        <v>16</v>
      </c>
      <c r="L3337" s="5" t="s">
        <v>5775</v>
      </c>
      <c r="M3337" s="5">
        <v>107</v>
      </c>
      <c r="N3337" s="5"/>
      <c r="O3337" s="5" t="s">
        <v>33</v>
      </c>
      <c r="P3337" s="5"/>
      <c r="Q3337" s="5" t="s">
        <v>21</v>
      </c>
      <c r="R3337" s="5" t="s">
        <v>21</v>
      </c>
      <c r="S3337" s="5">
        <v>72</v>
      </c>
      <c r="T3337" s="5" t="s">
        <v>22</v>
      </c>
      <c r="U3337" s="5" t="s">
        <v>23</v>
      </c>
      <c r="V3337" s="5" t="s">
        <v>24</v>
      </c>
      <c r="W3337" s="12">
        <v>134</v>
      </c>
      <c r="X3337" s="7">
        <f t="shared" si="208"/>
        <v>0.25</v>
      </c>
      <c r="Y3337" s="5">
        <f t="shared" si="209"/>
        <v>100.5</v>
      </c>
      <c r="AI3337" t="e">
        <f>VLOOKUP(A3337,NP!$A:$B,2,FALSE)</f>
        <v>#N/A</v>
      </c>
      <c r="AJ3337">
        <f t="shared" si="210"/>
        <v>0</v>
      </c>
      <c r="AK3337">
        <f>VLOOKUP(F3337,Kondition!$B$4:$AG$31,12,FALSE)*100</f>
        <v>25</v>
      </c>
      <c r="AL3337" t="e">
        <f t="shared" si="211"/>
        <v>#REF!</v>
      </c>
      <c r="AM3337">
        <v>16</v>
      </c>
    </row>
    <row r="3338" spans="1:39" x14ac:dyDescent="0.3">
      <c r="A3338" s="5">
        <v>10391965</v>
      </c>
      <c r="B3338" s="6">
        <v>8808563376189</v>
      </c>
      <c r="C3338" s="5" t="s">
        <v>2294</v>
      </c>
      <c r="D3338" s="5" t="s">
        <v>5786</v>
      </c>
      <c r="E3338" s="12">
        <v>250</v>
      </c>
      <c r="F3338" s="5" t="s">
        <v>69</v>
      </c>
      <c r="G3338" s="5">
        <v>2554520</v>
      </c>
      <c r="H3338" s="36" t="s">
        <v>2294</v>
      </c>
      <c r="I3338" s="5">
        <v>255</v>
      </c>
      <c r="J3338" s="5">
        <v>45</v>
      </c>
      <c r="K3338" s="5">
        <v>20</v>
      </c>
      <c r="L3338" s="5" t="s">
        <v>5775</v>
      </c>
      <c r="M3338" s="5">
        <v>105</v>
      </c>
      <c r="N3338" s="5"/>
      <c r="O3338" s="5" t="s">
        <v>25</v>
      </c>
      <c r="P3338" s="5"/>
      <c r="Q3338" s="5" t="s">
        <v>21</v>
      </c>
      <c r="R3338" s="5" t="s">
        <v>21</v>
      </c>
      <c r="S3338" s="5">
        <v>73</v>
      </c>
      <c r="T3338" s="5" t="s">
        <v>22</v>
      </c>
      <c r="U3338" s="5" t="s">
        <v>23</v>
      </c>
      <c r="V3338" s="5" t="s">
        <v>24</v>
      </c>
      <c r="W3338" s="12">
        <v>250</v>
      </c>
      <c r="X3338" s="7" t="str">
        <f t="shared" si="208"/>
        <v>NP</v>
      </c>
      <c r="Y3338" s="5">
        <f t="shared" si="209"/>
        <v>162</v>
      </c>
      <c r="AI3338">
        <f>VLOOKUP(A3338,NP!$A:$B,2,FALSE)</f>
        <v>162</v>
      </c>
      <c r="AJ3338">
        <f t="shared" si="210"/>
        <v>162</v>
      </c>
      <c r="AK3338">
        <f>VLOOKUP(F3338,Kondition!$B$4:$AG$309,24,FALSE)*100</f>
        <v>34</v>
      </c>
      <c r="AL3338" t="e">
        <f t="shared" si="211"/>
        <v>#REF!</v>
      </c>
      <c r="AM3338">
        <v>19</v>
      </c>
    </row>
    <row r="3339" spans="1:39" x14ac:dyDescent="0.3">
      <c r="A3339" s="5">
        <v>10391967</v>
      </c>
      <c r="B3339" s="6">
        <v>8808563376196</v>
      </c>
      <c r="C3339" s="5" t="s">
        <v>2294</v>
      </c>
      <c r="D3339" s="5" t="s">
        <v>5787</v>
      </c>
      <c r="E3339" s="12">
        <v>270</v>
      </c>
      <c r="F3339" s="5" t="s">
        <v>69</v>
      </c>
      <c r="G3339" s="5">
        <v>2555020</v>
      </c>
      <c r="H3339" s="36" t="s">
        <v>2294</v>
      </c>
      <c r="I3339" s="5">
        <v>255</v>
      </c>
      <c r="J3339" s="5">
        <v>50</v>
      </c>
      <c r="K3339" s="5">
        <v>20</v>
      </c>
      <c r="L3339" s="5" t="s">
        <v>5775</v>
      </c>
      <c r="M3339" s="5">
        <v>109</v>
      </c>
      <c r="N3339" s="5"/>
      <c r="O3339" s="5" t="s">
        <v>25</v>
      </c>
      <c r="P3339" s="5"/>
      <c r="Q3339" s="5" t="s">
        <v>21</v>
      </c>
      <c r="R3339" s="5" t="s">
        <v>21</v>
      </c>
      <c r="S3339" s="5">
        <v>73</v>
      </c>
      <c r="T3339" s="5" t="s">
        <v>22</v>
      </c>
      <c r="U3339" s="5" t="s">
        <v>23</v>
      </c>
      <c r="V3339" s="5" t="s">
        <v>24</v>
      </c>
      <c r="W3339" s="12">
        <v>270</v>
      </c>
      <c r="X3339" s="7" t="str">
        <f t="shared" si="208"/>
        <v>NP</v>
      </c>
      <c r="Y3339" s="5">
        <f t="shared" si="209"/>
        <v>172</v>
      </c>
      <c r="AI3339">
        <f>VLOOKUP(A3339,NP!$A:$B,2,FALSE)</f>
        <v>172</v>
      </c>
      <c r="AJ3339">
        <f t="shared" si="210"/>
        <v>172</v>
      </c>
      <c r="AK3339">
        <f>VLOOKUP(F3339,Kondition!$B$4:$AG$309,24,FALSE)*100</f>
        <v>34</v>
      </c>
      <c r="AL3339" t="e">
        <f t="shared" si="211"/>
        <v>#REF!</v>
      </c>
      <c r="AM3339">
        <v>19</v>
      </c>
    </row>
    <row r="3340" spans="1:39" x14ac:dyDescent="0.3">
      <c r="A3340" s="5">
        <v>10391969</v>
      </c>
      <c r="B3340" s="6">
        <v>8808563378459</v>
      </c>
      <c r="C3340" s="5" t="s">
        <v>2294</v>
      </c>
      <c r="D3340" s="5" t="s">
        <v>5788</v>
      </c>
      <c r="E3340" s="12">
        <v>238</v>
      </c>
      <c r="F3340" s="5" t="s">
        <v>69</v>
      </c>
      <c r="G3340" s="5">
        <v>2555519</v>
      </c>
      <c r="H3340" s="36" t="s">
        <v>2294</v>
      </c>
      <c r="I3340" s="5">
        <v>255</v>
      </c>
      <c r="J3340" s="5">
        <v>55</v>
      </c>
      <c r="K3340" s="5">
        <v>19</v>
      </c>
      <c r="L3340" s="5" t="s">
        <v>5775</v>
      </c>
      <c r="M3340" s="5">
        <v>111</v>
      </c>
      <c r="N3340" s="5"/>
      <c r="O3340" s="5" t="s">
        <v>25</v>
      </c>
      <c r="P3340" s="5"/>
      <c r="Q3340" s="5" t="s">
        <v>21</v>
      </c>
      <c r="R3340" s="5" t="s">
        <v>21</v>
      </c>
      <c r="S3340" s="5">
        <v>73</v>
      </c>
      <c r="T3340" s="5" t="s">
        <v>22</v>
      </c>
      <c r="U3340" s="5" t="s">
        <v>23</v>
      </c>
      <c r="V3340" s="5" t="s">
        <v>24</v>
      </c>
      <c r="W3340" s="12">
        <v>238</v>
      </c>
      <c r="X3340" s="7" t="str">
        <f t="shared" si="208"/>
        <v>NP</v>
      </c>
      <c r="Y3340" s="5">
        <f t="shared" si="209"/>
        <v>156</v>
      </c>
      <c r="AI3340">
        <f>VLOOKUP(A3340,NP!$A:$B,2,FALSE)</f>
        <v>156</v>
      </c>
      <c r="AJ3340">
        <f t="shared" si="210"/>
        <v>156</v>
      </c>
      <c r="AK3340">
        <f>VLOOKUP(F3340,Kondition!$B$4:$AG$31,21,FALSE)*100</f>
        <v>34</v>
      </c>
      <c r="AL3340" t="e">
        <f t="shared" si="211"/>
        <v>#REF!</v>
      </c>
      <c r="AM3340">
        <v>19</v>
      </c>
    </row>
    <row r="3341" spans="1:39" x14ac:dyDescent="0.3">
      <c r="A3341" s="5">
        <v>10391970</v>
      </c>
      <c r="B3341" s="6">
        <v>8808563376141</v>
      </c>
      <c r="C3341" s="5" t="s">
        <v>2294</v>
      </c>
      <c r="D3341" s="5" t="s">
        <v>5789</v>
      </c>
      <c r="E3341" s="12">
        <v>176</v>
      </c>
      <c r="F3341" s="5" t="s">
        <v>69</v>
      </c>
      <c r="G3341" s="5">
        <v>2556017</v>
      </c>
      <c r="H3341" s="36" t="s">
        <v>2294</v>
      </c>
      <c r="I3341" s="5">
        <v>255</v>
      </c>
      <c r="J3341" s="5">
        <v>60</v>
      </c>
      <c r="K3341" s="5">
        <v>17</v>
      </c>
      <c r="L3341" s="5" t="s">
        <v>5775</v>
      </c>
      <c r="M3341" s="5">
        <v>106</v>
      </c>
      <c r="N3341" s="5"/>
      <c r="O3341" s="5" t="s">
        <v>19</v>
      </c>
      <c r="P3341" s="5"/>
      <c r="Q3341" s="5" t="s">
        <v>21</v>
      </c>
      <c r="R3341" s="5" t="s">
        <v>21</v>
      </c>
      <c r="S3341" s="5">
        <v>73</v>
      </c>
      <c r="T3341" s="5" t="s">
        <v>22</v>
      </c>
      <c r="U3341" s="5" t="s">
        <v>23</v>
      </c>
      <c r="V3341" s="5" t="s">
        <v>24</v>
      </c>
      <c r="W3341" s="12">
        <v>176</v>
      </c>
      <c r="X3341" s="7" t="str">
        <f t="shared" si="208"/>
        <v>NP</v>
      </c>
      <c r="Y3341" s="5">
        <f t="shared" si="209"/>
        <v>125</v>
      </c>
      <c r="AI3341">
        <f>VLOOKUP(A3341,NP!$A:$B,2,FALSE)</f>
        <v>125</v>
      </c>
      <c r="AJ3341">
        <f t="shared" si="210"/>
        <v>125</v>
      </c>
      <c r="AK3341">
        <f>VLOOKUP(F3341,Kondition!$B$4:$AG$31,15,FALSE)*100</f>
        <v>25</v>
      </c>
      <c r="AL3341" t="e">
        <f t="shared" si="211"/>
        <v>#REF!</v>
      </c>
      <c r="AM3341">
        <v>17</v>
      </c>
    </row>
    <row r="3342" spans="1:39" x14ac:dyDescent="0.3">
      <c r="A3342" s="5">
        <v>10391971</v>
      </c>
      <c r="B3342" s="6">
        <v>8808563378466</v>
      </c>
      <c r="C3342" s="5" t="s">
        <v>2294</v>
      </c>
      <c r="D3342" s="5" t="s">
        <v>5790</v>
      </c>
      <c r="E3342" s="12">
        <v>290</v>
      </c>
      <c r="F3342" s="5" t="s">
        <v>69</v>
      </c>
      <c r="G3342" s="5">
        <v>2654021</v>
      </c>
      <c r="H3342" s="36" t="s">
        <v>2294</v>
      </c>
      <c r="I3342" s="5">
        <v>265</v>
      </c>
      <c r="J3342" s="5">
        <v>40</v>
      </c>
      <c r="K3342" s="5">
        <v>21</v>
      </c>
      <c r="L3342" s="5" t="s">
        <v>5775</v>
      </c>
      <c r="M3342" s="5">
        <v>105</v>
      </c>
      <c r="N3342" s="5"/>
      <c r="O3342" s="5" t="s">
        <v>25</v>
      </c>
      <c r="P3342" s="5"/>
      <c r="Q3342" s="5" t="s">
        <v>26</v>
      </c>
      <c r="R3342" s="5" t="s">
        <v>21</v>
      </c>
      <c r="S3342" s="5">
        <v>73</v>
      </c>
      <c r="T3342" s="5" t="s">
        <v>22</v>
      </c>
      <c r="U3342" s="5" t="s">
        <v>23</v>
      </c>
      <c r="V3342" s="5" t="s">
        <v>24</v>
      </c>
      <c r="W3342" s="12">
        <v>290</v>
      </c>
      <c r="X3342" s="7" t="str">
        <f t="shared" si="208"/>
        <v>NP</v>
      </c>
      <c r="Y3342" s="5">
        <f t="shared" si="209"/>
        <v>182</v>
      </c>
      <c r="AI3342">
        <f>VLOOKUP(A3342,NP!$A:$B,2,FALSE)</f>
        <v>182</v>
      </c>
      <c r="AJ3342">
        <f t="shared" si="210"/>
        <v>182</v>
      </c>
      <c r="AK3342">
        <f>VLOOKUP(F3342,Kondition!$B$4:$AG$31,27,FALSE)*100</f>
        <v>34</v>
      </c>
      <c r="AL3342" t="e">
        <f t="shared" si="211"/>
        <v>#REF!</v>
      </c>
      <c r="AM3342">
        <v>19</v>
      </c>
    </row>
    <row r="3343" spans="1:39" x14ac:dyDescent="0.3">
      <c r="A3343" s="5">
        <v>11101626</v>
      </c>
      <c r="B3343" s="6">
        <v>8019227285413</v>
      </c>
      <c r="C3343" s="5" t="s">
        <v>77</v>
      </c>
      <c r="D3343" s="5" t="s">
        <v>3622</v>
      </c>
      <c r="E3343" s="12">
        <v>211</v>
      </c>
      <c r="F3343" s="5" t="s">
        <v>54</v>
      </c>
      <c r="G3343" s="5">
        <v>2254517</v>
      </c>
      <c r="H3343" s="36" t="s">
        <v>77</v>
      </c>
      <c r="I3343" s="5">
        <v>225</v>
      </c>
      <c r="J3343" s="5">
        <v>45</v>
      </c>
      <c r="K3343" s="5">
        <v>17</v>
      </c>
      <c r="L3343" s="5" t="s">
        <v>1575</v>
      </c>
      <c r="M3343" s="5">
        <v>91</v>
      </c>
      <c r="N3343" s="5"/>
      <c r="O3343" s="5" t="s">
        <v>19</v>
      </c>
      <c r="P3343" s="5" t="s">
        <v>73</v>
      </c>
      <c r="Q3343" s="5" t="s">
        <v>21</v>
      </c>
      <c r="R3343" s="5" t="s">
        <v>27</v>
      </c>
      <c r="S3343" s="5">
        <v>69</v>
      </c>
      <c r="T3343" s="5" t="s">
        <v>35</v>
      </c>
      <c r="U3343" s="5" t="s">
        <v>23</v>
      </c>
      <c r="V3343" s="5" t="s">
        <v>24</v>
      </c>
      <c r="W3343" s="12">
        <v>211</v>
      </c>
      <c r="X3343" s="7">
        <f t="shared" si="208"/>
        <v>0.35499999999999998</v>
      </c>
      <c r="Y3343" s="5">
        <f t="shared" si="209"/>
        <v>136.095</v>
      </c>
      <c r="AI3343" t="e">
        <f>VLOOKUP(A3343,NP!$A:$B,2,FALSE)</f>
        <v>#N/A</v>
      </c>
      <c r="AJ3343">
        <f t="shared" si="210"/>
        <v>0</v>
      </c>
      <c r="AK3343">
        <f>VLOOKUP(F3343,Kondition!$B$4:$AG$31,15,FALSE)*100</f>
        <v>35.5</v>
      </c>
      <c r="AL3343" t="e">
        <f t="shared" si="211"/>
        <v>#REF!</v>
      </c>
      <c r="AM3343">
        <v>17</v>
      </c>
    </row>
    <row r="3344" spans="1:39" x14ac:dyDescent="0.3">
      <c r="A3344" s="5">
        <v>11101627</v>
      </c>
      <c r="B3344" s="6">
        <v>8019227285420</v>
      </c>
      <c r="C3344" s="5" t="s">
        <v>77</v>
      </c>
      <c r="D3344" s="5" t="s">
        <v>3623</v>
      </c>
      <c r="E3344" s="12">
        <v>147</v>
      </c>
      <c r="F3344" s="5" t="s">
        <v>54</v>
      </c>
      <c r="G3344" s="5">
        <v>2055516</v>
      </c>
      <c r="H3344" s="36" t="s">
        <v>77</v>
      </c>
      <c r="I3344" s="5">
        <v>205</v>
      </c>
      <c r="J3344" s="5">
        <v>55</v>
      </c>
      <c r="K3344" s="5">
        <v>16</v>
      </c>
      <c r="L3344" s="5" t="s">
        <v>1575</v>
      </c>
      <c r="M3344" s="5">
        <v>91</v>
      </c>
      <c r="N3344" s="5"/>
      <c r="O3344" s="5" t="s">
        <v>19</v>
      </c>
      <c r="P3344" s="5" t="s">
        <v>73</v>
      </c>
      <c r="Q3344" s="5" t="s">
        <v>21</v>
      </c>
      <c r="R3344" s="5" t="s">
        <v>27</v>
      </c>
      <c r="S3344" s="5">
        <v>68</v>
      </c>
      <c r="T3344" s="5" t="s">
        <v>35</v>
      </c>
      <c r="U3344" s="5" t="s">
        <v>23</v>
      </c>
      <c r="V3344" s="5" t="s">
        <v>24</v>
      </c>
      <c r="W3344" s="12">
        <v>147</v>
      </c>
      <c r="X3344" s="7">
        <f t="shared" si="208"/>
        <v>0.35499999999999998</v>
      </c>
      <c r="Y3344" s="5">
        <f t="shared" si="209"/>
        <v>94.814999999999998</v>
      </c>
      <c r="AI3344" t="e">
        <f>VLOOKUP(A3344,NP!$A:$B,2,FALSE)</f>
        <v>#N/A</v>
      </c>
      <c r="AJ3344">
        <f t="shared" si="210"/>
        <v>0</v>
      </c>
      <c r="AK3344">
        <f>VLOOKUP(F3344,Kondition!$B$4:$AG$31,12,FALSE)*100</f>
        <v>35.5</v>
      </c>
      <c r="AL3344" t="e">
        <f t="shared" si="211"/>
        <v>#REF!</v>
      </c>
      <c r="AM3344">
        <v>16</v>
      </c>
    </row>
    <row r="3345" spans="1:39" x14ac:dyDescent="0.3">
      <c r="A3345" s="5">
        <v>10391972</v>
      </c>
      <c r="B3345" s="6">
        <v>8808563378473</v>
      </c>
      <c r="C3345" s="5" t="s">
        <v>2294</v>
      </c>
      <c r="D3345" s="5" t="s">
        <v>5791</v>
      </c>
      <c r="E3345" s="12">
        <v>220</v>
      </c>
      <c r="F3345" s="5" t="s">
        <v>69</v>
      </c>
      <c r="G3345" s="5">
        <v>2655019</v>
      </c>
      <c r="H3345" s="36" t="s">
        <v>2294</v>
      </c>
      <c r="I3345" s="5">
        <v>265</v>
      </c>
      <c r="J3345" s="5">
        <v>50</v>
      </c>
      <c r="K3345" s="5">
        <v>19</v>
      </c>
      <c r="L3345" s="5" t="s">
        <v>5775</v>
      </c>
      <c r="M3345" s="5">
        <v>110</v>
      </c>
      <c r="N3345" s="5"/>
      <c r="O3345" s="5" t="s">
        <v>25</v>
      </c>
      <c r="P3345" s="5"/>
      <c r="Q3345" s="5" t="s">
        <v>21</v>
      </c>
      <c r="R3345" s="5" t="s">
        <v>21</v>
      </c>
      <c r="S3345" s="5">
        <v>73</v>
      </c>
      <c r="T3345" s="5" t="s">
        <v>22</v>
      </c>
      <c r="U3345" s="5" t="s">
        <v>23</v>
      </c>
      <c r="V3345" s="5" t="s">
        <v>24</v>
      </c>
      <c r="W3345" s="12">
        <v>220</v>
      </c>
      <c r="X3345" s="7">
        <f t="shared" si="208"/>
        <v>0.34</v>
      </c>
      <c r="Y3345" s="5">
        <f t="shared" si="209"/>
        <v>145.19999999999999</v>
      </c>
      <c r="AI3345" t="e">
        <f>VLOOKUP(A3345,NP!$A:$B,2,FALSE)</f>
        <v>#N/A</v>
      </c>
      <c r="AJ3345">
        <f t="shared" si="210"/>
        <v>0</v>
      </c>
      <c r="AK3345">
        <f>VLOOKUP(F3345,Kondition!$B$4:$AG$31,21,FALSE)*100</f>
        <v>34</v>
      </c>
      <c r="AL3345" t="e">
        <f t="shared" si="211"/>
        <v>#REF!</v>
      </c>
      <c r="AM3345">
        <v>19</v>
      </c>
    </row>
    <row r="3346" spans="1:39" x14ac:dyDescent="0.3">
      <c r="A3346" s="5">
        <v>10391973</v>
      </c>
      <c r="B3346" s="6">
        <v>8808563378480</v>
      </c>
      <c r="C3346" s="5" t="s">
        <v>2294</v>
      </c>
      <c r="D3346" s="5" t="s">
        <v>5792</v>
      </c>
      <c r="E3346" s="12">
        <v>200</v>
      </c>
      <c r="F3346" s="5" t="s">
        <v>69</v>
      </c>
      <c r="G3346" s="5">
        <v>2656018</v>
      </c>
      <c r="H3346" s="36" t="s">
        <v>2294</v>
      </c>
      <c r="I3346" s="5">
        <v>265</v>
      </c>
      <c r="J3346" s="5">
        <v>60</v>
      </c>
      <c r="K3346" s="5">
        <v>18</v>
      </c>
      <c r="L3346" s="5" t="s">
        <v>5775</v>
      </c>
      <c r="M3346" s="5">
        <v>114</v>
      </c>
      <c r="N3346" s="5"/>
      <c r="O3346" s="5" t="s">
        <v>19</v>
      </c>
      <c r="P3346" s="5"/>
      <c r="Q3346" s="5" t="s">
        <v>21</v>
      </c>
      <c r="R3346" s="5" t="s">
        <v>21</v>
      </c>
      <c r="S3346" s="5">
        <v>73</v>
      </c>
      <c r="T3346" s="5" t="s">
        <v>22</v>
      </c>
      <c r="U3346" s="5" t="s">
        <v>23</v>
      </c>
      <c r="V3346" s="5" t="s">
        <v>24</v>
      </c>
      <c r="W3346" s="12">
        <v>200</v>
      </c>
      <c r="X3346" s="7" t="str">
        <f t="shared" si="208"/>
        <v>NP</v>
      </c>
      <c r="Y3346" s="5">
        <f t="shared" si="209"/>
        <v>137</v>
      </c>
      <c r="AI3346">
        <f>VLOOKUP(A3346,NP!$A:$B,2,FALSE)</f>
        <v>137</v>
      </c>
      <c r="AJ3346">
        <f t="shared" si="210"/>
        <v>137</v>
      </c>
      <c r="AK3346">
        <f>VLOOKUP(F3346,Kondition!$B$4:$AG$31,18,FALSE)*100</f>
        <v>25</v>
      </c>
      <c r="AL3346" t="e">
        <f t="shared" si="211"/>
        <v>#REF!</v>
      </c>
      <c r="AM3346">
        <v>17</v>
      </c>
    </row>
    <row r="3347" spans="1:39" x14ac:dyDescent="0.3">
      <c r="A3347" s="5">
        <v>10391974</v>
      </c>
      <c r="B3347" s="6">
        <v>8808563378497</v>
      </c>
      <c r="C3347" s="5" t="s">
        <v>2294</v>
      </c>
      <c r="D3347" s="5" t="s">
        <v>5793</v>
      </c>
      <c r="E3347" s="12">
        <v>189</v>
      </c>
      <c r="F3347" s="5" t="s">
        <v>69</v>
      </c>
      <c r="G3347" s="5">
        <v>2656517</v>
      </c>
      <c r="H3347" s="36" t="s">
        <v>2294</v>
      </c>
      <c r="I3347" s="5">
        <v>265</v>
      </c>
      <c r="J3347" s="5">
        <v>65</v>
      </c>
      <c r="K3347" s="5">
        <v>17</v>
      </c>
      <c r="L3347" s="5" t="s">
        <v>5775</v>
      </c>
      <c r="M3347" s="5">
        <v>116</v>
      </c>
      <c r="N3347" s="5"/>
      <c r="O3347" s="5" t="s">
        <v>19</v>
      </c>
      <c r="P3347" s="5"/>
      <c r="Q3347" s="5" t="s">
        <v>21</v>
      </c>
      <c r="R3347" s="5" t="s">
        <v>21</v>
      </c>
      <c r="S3347" s="5">
        <v>73</v>
      </c>
      <c r="T3347" s="5" t="s">
        <v>22</v>
      </c>
      <c r="U3347" s="5" t="s">
        <v>23</v>
      </c>
      <c r="V3347" s="5" t="s">
        <v>24</v>
      </c>
      <c r="W3347" s="12">
        <v>189</v>
      </c>
      <c r="X3347" s="7" t="str">
        <f t="shared" si="208"/>
        <v>NP</v>
      </c>
      <c r="Y3347" s="5">
        <f t="shared" si="209"/>
        <v>131.5</v>
      </c>
      <c r="AI3347">
        <f>VLOOKUP(A3347,NP!$A:$B,2,FALSE)</f>
        <v>131.5</v>
      </c>
      <c r="AJ3347">
        <f t="shared" si="210"/>
        <v>131.5</v>
      </c>
      <c r="AK3347">
        <f>VLOOKUP(F3347,Kondition!$B$4:$AG$31,15,FALSE)*100</f>
        <v>25</v>
      </c>
      <c r="AL3347" t="e">
        <f t="shared" si="211"/>
        <v>#REF!</v>
      </c>
      <c r="AM3347">
        <v>17</v>
      </c>
    </row>
    <row r="3348" spans="1:39" x14ac:dyDescent="0.3">
      <c r="A3348" s="5">
        <v>10391978</v>
      </c>
      <c r="B3348" s="6">
        <v>8808563378503</v>
      </c>
      <c r="C3348" s="5" t="s">
        <v>2294</v>
      </c>
      <c r="D3348" s="5" t="s">
        <v>5794</v>
      </c>
      <c r="E3348" s="12">
        <v>263</v>
      </c>
      <c r="F3348" s="5" t="s">
        <v>69</v>
      </c>
      <c r="G3348" s="5">
        <v>2754519</v>
      </c>
      <c r="H3348" s="36" t="s">
        <v>2294</v>
      </c>
      <c r="I3348" s="5">
        <v>275</v>
      </c>
      <c r="J3348" s="5">
        <v>45</v>
      </c>
      <c r="K3348" s="5">
        <v>19</v>
      </c>
      <c r="L3348" s="5" t="s">
        <v>5775</v>
      </c>
      <c r="M3348" s="5">
        <v>108</v>
      </c>
      <c r="N3348" s="5"/>
      <c r="O3348" s="5" t="s">
        <v>25</v>
      </c>
      <c r="P3348" s="5"/>
      <c r="Q3348" s="5" t="s">
        <v>21</v>
      </c>
      <c r="R3348" s="5" t="s">
        <v>21</v>
      </c>
      <c r="S3348" s="5">
        <v>73</v>
      </c>
      <c r="T3348" s="5" t="s">
        <v>22</v>
      </c>
      <c r="U3348" s="5" t="s">
        <v>23</v>
      </c>
      <c r="V3348" s="5" t="s">
        <v>24</v>
      </c>
      <c r="W3348" s="12">
        <v>263</v>
      </c>
      <c r="X3348" s="7" t="str">
        <f t="shared" si="208"/>
        <v>NP</v>
      </c>
      <c r="Y3348" s="5">
        <f t="shared" si="209"/>
        <v>168.5</v>
      </c>
      <c r="AI3348">
        <f>VLOOKUP(A3348,NP!$A:$B,2,FALSE)</f>
        <v>168.5</v>
      </c>
      <c r="AJ3348">
        <f t="shared" si="210"/>
        <v>168.5</v>
      </c>
      <c r="AK3348">
        <f>VLOOKUP(F3348,Kondition!$B$4:$AG$31,21,FALSE)*100</f>
        <v>34</v>
      </c>
      <c r="AL3348" t="e">
        <f t="shared" si="211"/>
        <v>#REF!</v>
      </c>
      <c r="AM3348">
        <v>19</v>
      </c>
    </row>
    <row r="3349" spans="1:39" x14ac:dyDescent="0.3">
      <c r="A3349" s="5">
        <v>11101632</v>
      </c>
      <c r="B3349" s="6">
        <v>8019227326628</v>
      </c>
      <c r="C3349" s="5" t="s">
        <v>77</v>
      </c>
      <c r="D3349" s="5" t="s">
        <v>3628</v>
      </c>
      <c r="E3349" s="12">
        <v>411</v>
      </c>
      <c r="F3349" s="5" t="s">
        <v>54</v>
      </c>
      <c r="G3349" s="5">
        <v>2254519</v>
      </c>
      <c r="H3349" s="36" t="s">
        <v>77</v>
      </c>
      <c r="I3349" s="5">
        <v>225</v>
      </c>
      <c r="J3349" s="5">
        <v>45</v>
      </c>
      <c r="K3349" s="5">
        <v>19</v>
      </c>
      <c r="L3349" s="5" t="s">
        <v>1575</v>
      </c>
      <c r="M3349" s="5">
        <v>96</v>
      </c>
      <c r="N3349" s="5"/>
      <c r="O3349" s="5" t="s">
        <v>25</v>
      </c>
      <c r="P3349" s="5" t="s">
        <v>73</v>
      </c>
      <c r="Q3349" s="5" t="s">
        <v>21</v>
      </c>
      <c r="R3349" s="5" t="s">
        <v>27</v>
      </c>
      <c r="S3349" s="5">
        <v>69</v>
      </c>
      <c r="T3349" s="5" t="s">
        <v>35</v>
      </c>
      <c r="U3349" s="5" t="s">
        <v>23</v>
      </c>
      <c r="V3349" s="5" t="s">
        <v>24</v>
      </c>
      <c r="W3349" s="12">
        <v>411</v>
      </c>
      <c r="X3349" s="7" t="str">
        <f t="shared" si="208"/>
        <v>NP</v>
      </c>
      <c r="Y3349" s="5">
        <f t="shared" si="209"/>
        <v>227</v>
      </c>
      <c r="AI3349">
        <f>VLOOKUP(A3349,NP!$A:$B,2,FALSE)</f>
        <v>227</v>
      </c>
      <c r="AJ3349">
        <f t="shared" si="210"/>
        <v>227</v>
      </c>
      <c r="AK3349">
        <f>VLOOKUP(F3349,Kondition!$B$4:$AG$31,21,FALSE)*100</f>
        <v>40</v>
      </c>
      <c r="AL3349" t="e">
        <f t="shared" si="211"/>
        <v>#REF!</v>
      </c>
      <c r="AM3349">
        <v>19</v>
      </c>
    </row>
    <row r="3350" spans="1:39" x14ac:dyDescent="0.3">
      <c r="A3350" s="5">
        <v>10391979</v>
      </c>
      <c r="B3350" s="6">
        <v>8808563378510</v>
      </c>
      <c r="C3350" s="5" t="s">
        <v>2294</v>
      </c>
      <c r="D3350" s="5" t="s">
        <v>5795</v>
      </c>
      <c r="E3350" s="12">
        <v>260</v>
      </c>
      <c r="F3350" s="5" t="s">
        <v>69</v>
      </c>
      <c r="G3350" s="5">
        <v>2754520</v>
      </c>
      <c r="H3350" s="36" t="s">
        <v>2294</v>
      </c>
      <c r="I3350" s="5">
        <v>275</v>
      </c>
      <c r="J3350" s="5">
        <v>45</v>
      </c>
      <c r="K3350" s="5">
        <v>20</v>
      </c>
      <c r="L3350" s="5" t="s">
        <v>5775</v>
      </c>
      <c r="M3350" s="5">
        <v>110</v>
      </c>
      <c r="N3350" s="5"/>
      <c r="O3350" s="5" t="s">
        <v>25</v>
      </c>
      <c r="P3350" s="5"/>
      <c r="Q3350" s="5" t="s">
        <v>21</v>
      </c>
      <c r="R3350" s="5" t="s">
        <v>21</v>
      </c>
      <c r="S3350" s="5">
        <v>73</v>
      </c>
      <c r="T3350" s="5" t="s">
        <v>22</v>
      </c>
      <c r="U3350" s="5" t="s">
        <v>23</v>
      </c>
      <c r="V3350" s="5" t="s">
        <v>24</v>
      </c>
      <c r="W3350" s="12">
        <v>260</v>
      </c>
      <c r="X3350" s="7" t="str">
        <f t="shared" si="208"/>
        <v>NP</v>
      </c>
      <c r="Y3350" s="5">
        <f t="shared" si="209"/>
        <v>167</v>
      </c>
      <c r="AI3350">
        <f>VLOOKUP(A3350,NP!$A:$B,2,FALSE)</f>
        <v>167</v>
      </c>
      <c r="AJ3350">
        <f t="shared" si="210"/>
        <v>167</v>
      </c>
      <c r="AK3350">
        <f>VLOOKUP(F3350,Kondition!$B$4:$AG$309,24,FALSE)*100</f>
        <v>34</v>
      </c>
      <c r="AL3350" t="e">
        <f t="shared" si="211"/>
        <v>#REF!</v>
      </c>
      <c r="AM3350">
        <v>19</v>
      </c>
    </row>
    <row r="3351" spans="1:39" x14ac:dyDescent="0.3">
      <c r="A3351" s="5">
        <v>10391981</v>
      </c>
      <c r="B3351" s="6">
        <v>8808563378527</v>
      </c>
      <c r="C3351" s="5" t="s">
        <v>2294</v>
      </c>
      <c r="D3351" s="5" t="s">
        <v>5796</v>
      </c>
      <c r="E3351" s="12">
        <v>310</v>
      </c>
      <c r="F3351" s="5" t="s">
        <v>69</v>
      </c>
      <c r="G3351" s="5">
        <v>2953521</v>
      </c>
      <c r="H3351" s="36" t="s">
        <v>2294</v>
      </c>
      <c r="I3351" s="5">
        <v>295</v>
      </c>
      <c r="J3351" s="5">
        <v>35</v>
      </c>
      <c r="K3351" s="5">
        <v>21</v>
      </c>
      <c r="L3351" s="5" t="s">
        <v>5775</v>
      </c>
      <c r="M3351" s="5">
        <v>107</v>
      </c>
      <c r="N3351" s="5"/>
      <c r="O3351" s="5" t="s">
        <v>25</v>
      </c>
      <c r="P3351" s="5"/>
      <c r="Q3351" s="5" t="s">
        <v>26</v>
      </c>
      <c r="R3351" s="5" t="s">
        <v>21</v>
      </c>
      <c r="S3351" s="5">
        <v>75</v>
      </c>
      <c r="T3351" s="5" t="s">
        <v>22</v>
      </c>
      <c r="U3351" s="5" t="s">
        <v>23</v>
      </c>
      <c r="V3351" s="5" t="s">
        <v>24</v>
      </c>
      <c r="W3351" s="12">
        <v>310</v>
      </c>
      <c r="X3351" s="7" t="str">
        <f t="shared" si="208"/>
        <v>NP</v>
      </c>
      <c r="Y3351" s="5">
        <f t="shared" si="209"/>
        <v>192</v>
      </c>
      <c r="AI3351">
        <f>VLOOKUP(A3351,NP!$A:$B,2,FALSE)</f>
        <v>192</v>
      </c>
      <c r="AJ3351">
        <f t="shared" si="210"/>
        <v>192</v>
      </c>
      <c r="AK3351">
        <f>VLOOKUP(F3351,Kondition!$B$4:$AG$31,27,FALSE)*100</f>
        <v>34</v>
      </c>
      <c r="AL3351" t="e">
        <f t="shared" si="211"/>
        <v>#REF!</v>
      </c>
      <c r="AM3351">
        <v>19</v>
      </c>
    </row>
    <row r="3352" spans="1:39" x14ac:dyDescent="0.3">
      <c r="A3352" s="5">
        <v>10391982</v>
      </c>
      <c r="B3352" s="6">
        <v>8808563378534</v>
      </c>
      <c r="C3352" s="5" t="s">
        <v>2294</v>
      </c>
      <c r="D3352" s="5" t="s">
        <v>5797</v>
      </c>
      <c r="E3352" s="12">
        <v>290</v>
      </c>
      <c r="F3352" s="5" t="s">
        <v>69</v>
      </c>
      <c r="G3352" s="5">
        <v>2954020</v>
      </c>
      <c r="H3352" s="36" t="s">
        <v>2294</v>
      </c>
      <c r="I3352" s="5">
        <v>295</v>
      </c>
      <c r="J3352" s="5">
        <v>40</v>
      </c>
      <c r="K3352" s="5">
        <v>20</v>
      </c>
      <c r="L3352" s="5" t="s">
        <v>5775</v>
      </c>
      <c r="M3352" s="5">
        <v>110</v>
      </c>
      <c r="N3352" s="5"/>
      <c r="O3352" s="5" t="s">
        <v>25</v>
      </c>
      <c r="P3352" s="5"/>
      <c r="Q3352" s="5" t="s">
        <v>26</v>
      </c>
      <c r="R3352" s="5" t="s">
        <v>21</v>
      </c>
      <c r="S3352" s="5">
        <v>73</v>
      </c>
      <c r="T3352" s="5" t="s">
        <v>22</v>
      </c>
      <c r="U3352" s="5" t="s">
        <v>23</v>
      </c>
      <c r="V3352" s="5" t="s">
        <v>24</v>
      </c>
      <c r="W3352" s="12">
        <v>290</v>
      </c>
      <c r="X3352" s="7" t="str">
        <f t="shared" si="208"/>
        <v>NP</v>
      </c>
      <c r="Y3352" s="5">
        <f t="shared" si="209"/>
        <v>182</v>
      </c>
      <c r="AI3352">
        <f>VLOOKUP(A3352,NP!$A:$B,2,FALSE)</f>
        <v>182</v>
      </c>
      <c r="AJ3352">
        <f t="shared" si="210"/>
        <v>182</v>
      </c>
      <c r="AK3352">
        <f>VLOOKUP(F3352,Kondition!$B$4:$AG$309,24,FALSE)*100</f>
        <v>34</v>
      </c>
      <c r="AL3352" t="e">
        <f t="shared" si="211"/>
        <v>#REF!</v>
      </c>
      <c r="AM3352">
        <v>19</v>
      </c>
    </row>
    <row r="3353" spans="1:39" x14ac:dyDescent="0.3">
      <c r="A3353" s="5">
        <v>11101690</v>
      </c>
      <c r="B3353" s="6">
        <v>8019227271997</v>
      </c>
      <c r="C3353" s="5" t="s">
        <v>77</v>
      </c>
      <c r="D3353" s="5" t="s">
        <v>3632</v>
      </c>
      <c r="E3353" s="12">
        <v>248</v>
      </c>
      <c r="F3353" s="5" t="s">
        <v>54</v>
      </c>
      <c r="G3353" s="5">
        <v>2156018</v>
      </c>
      <c r="H3353" s="36" t="s">
        <v>77</v>
      </c>
      <c r="I3353" s="5">
        <v>215</v>
      </c>
      <c r="J3353" s="5">
        <v>60</v>
      </c>
      <c r="K3353" s="5">
        <v>18</v>
      </c>
      <c r="L3353" s="5" t="s">
        <v>1575</v>
      </c>
      <c r="M3353" s="5">
        <v>98</v>
      </c>
      <c r="N3353" s="5"/>
      <c r="O3353" s="5" t="s">
        <v>19</v>
      </c>
      <c r="P3353" s="5" t="s">
        <v>45</v>
      </c>
      <c r="Q3353" s="5" t="s">
        <v>26</v>
      </c>
      <c r="R3353" s="5" t="s">
        <v>27</v>
      </c>
      <c r="S3353" s="5">
        <v>71</v>
      </c>
      <c r="T3353" s="5" t="s">
        <v>22</v>
      </c>
      <c r="U3353" s="5" t="s">
        <v>23</v>
      </c>
      <c r="V3353" s="5" t="s">
        <v>24</v>
      </c>
      <c r="W3353" s="12">
        <v>248</v>
      </c>
      <c r="X3353" s="7" t="str">
        <f t="shared" si="208"/>
        <v>NP</v>
      </c>
      <c r="Y3353" s="5">
        <f t="shared" si="209"/>
        <v>150</v>
      </c>
      <c r="AI3353">
        <f>VLOOKUP(A3353,NP!$A:$B,2,FALSE)</f>
        <v>150</v>
      </c>
      <c r="AJ3353">
        <f t="shared" si="210"/>
        <v>150</v>
      </c>
      <c r="AK3353">
        <f>VLOOKUP(F3353,Kondition!$B$4:$AG$31,18,FALSE)*100</f>
        <v>35.5</v>
      </c>
      <c r="AL3353" t="e">
        <f t="shared" si="211"/>
        <v>#REF!</v>
      </c>
      <c r="AM3353">
        <v>17</v>
      </c>
    </row>
    <row r="3354" spans="1:39" x14ac:dyDescent="0.3">
      <c r="A3354" s="5">
        <v>10392230</v>
      </c>
      <c r="B3354" s="6">
        <v>8808563372143</v>
      </c>
      <c r="C3354" s="5" t="s">
        <v>2294</v>
      </c>
      <c r="D3354" s="5" t="s">
        <v>5798</v>
      </c>
      <c r="E3354" s="12">
        <v>117</v>
      </c>
      <c r="F3354" s="5" t="s">
        <v>69</v>
      </c>
      <c r="G3354" s="5">
        <v>2157016</v>
      </c>
      <c r="H3354" s="36" t="s">
        <v>2294</v>
      </c>
      <c r="I3354" s="5">
        <v>215</v>
      </c>
      <c r="J3354" s="5">
        <v>70</v>
      </c>
      <c r="K3354" s="5">
        <v>16</v>
      </c>
      <c r="L3354" s="5" t="s">
        <v>5775</v>
      </c>
      <c r="M3354" s="5">
        <v>100</v>
      </c>
      <c r="N3354" s="5"/>
      <c r="O3354" s="5" t="s">
        <v>33</v>
      </c>
      <c r="P3354" s="5"/>
      <c r="Q3354" s="5" t="s">
        <v>21</v>
      </c>
      <c r="R3354" s="5" t="s">
        <v>21</v>
      </c>
      <c r="S3354" s="5">
        <v>72</v>
      </c>
      <c r="T3354" s="5" t="s">
        <v>22</v>
      </c>
      <c r="U3354" s="5" t="s">
        <v>23</v>
      </c>
      <c r="V3354" s="5" t="s">
        <v>24</v>
      </c>
      <c r="W3354" s="12">
        <v>117</v>
      </c>
      <c r="X3354" s="7">
        <f t="shared" si="208"/>
        <v>0.25</v>
      </c>
      <c r="Y3354" s="5">
        <f t="shared" si="209"/>
        <v>87.75</v>
      </c>
      <c r="AI3354" t="e">
        <f>VLOOKUP(A3354,NP!$A:$B,2,FALSE)</f>
        <v>#N/A</v>
      </c>
      <c r="AJ3354">
        <f t="shared" si="210"/>
        <v>0</v>
      </c>
      <c r="AK3354">
        <f>VLOOKUP(F3354,Kondition!$B$4:$AG$31,12,FALSE)*100</f>
        <v>25</v>
      </c>
      <c r="AL3354" t="e">
        <f t="shared" si="211"/>
        <v>#REF!</v>
      </c>
      <c r="AM3354">
        <v>16</v>
      </c>
    </row>
    <row r="3355" spans="1:39" x14ac:dyDescent="0.3">
      <c r="A3355" s="5">
        <v>10392231</v>
      </c>
      <c r="B3355" s="6">
        <v>8808563372433</v>
      </c>
      <c r="C3355" s="5" t="s">
        <v>2294</v>
      </c>
      <c r="D3355" s="5" t="s">
        <v>5799</v>
      </c>
      <c r="E3355" s="12">
        <v>191</v>
      </c>
      <c r="F3355" s="5" t="s">
        <v>69</v>
      </c>
      <c r="G3355" s="5">
        <v>2555019</v>
      </c>
      <c r="H3355" s="36" t="s">
        <v>2294</v>
      </c>
      <c r="I3355" s="5">
        <v>255</v>
      </c>
      <c r="J3355" s="5">
        <v>50</v>
      </c>
      <c r="K3355" s="5">
        <v>19</v>
      </c>
      <c r="L3355" s="5" t="s">
        <v>5775</v>
      </c>
      <c r="M3355" s="5">
        <v>107</v>
      </c>
      <c r="N3355" s="5"/>
      <c r="O3355" s="5" t="s">
        <v>25</v>
      </c>
      <c r="P3355" s="5"/>
      <c r="Q3355" s="5" t="s">
        <v>21</v>
      </c>
      <c r="R3355" s="5" t="s">
        <v>21</v>
      </c>
      <c r="S3355" s="5">
        <v>73</v>
      </c>
      <c r="T3355" s="5" t="s">
        <v>22</v>
      </c>
      <c r="U3355" s="5" t="s">
        <v>23</v>
      </c>
      <c r="V3355" s="5" t="s">
        <v>24</v>
      </c>
      <c r="W3355" s="12">
        <v>191</v>
      </c>
      <c r="X3355" s="7">
        <f t="shared" si="208"/>
        <v>0.34</v>
      </c>
      <c r="Y3355" s="5">
        <f t="shared" si="209"/>
        <v>126.05999999999999</v>
      </c>
      <c r="AI3355" t="e">
        <f>VLOOKUP(A3355,NP!$A:$B,2,FALSE)</f>
        <v>#N/A</v>
      </c>
      <c r="AJ3355">
        <f t="shared" si="210"/>
        <v>0</v>
      </c>
      <c r="AK3355">
        <f>VLOOKUP(F3355,Kondition!$B$4:$AG$31,21,FALSE)*100</f>
        <v>34</v>
      </c>
      <c r="AL3355" t="e">
        <f t="shared" si="211"/>
        <v>#REF!</v>
      </c>
      <c r="AM3355">
        <v>19</v>
      </c>
    </row>
    <row r="3356" spans="1:39" x14ac:dyDescent="0.3">
      <c r="A3356" s="5">
        <v>10392232</v>
      </c>
      <c r="B3356" s="6">
        <v>8808563372440</v>
      </c>
      <c r="C3356" s="5" t="s">
        <v>2294</v>
      </c>
      <c r="D3356" s="5" t="s">
        <v>5800</v>
      </c>
      <c r="E3356" s="12">
        <v>280</v>
      </c>
      <c r="F3356" s="5" t="s">
        <v>69</v>
      </c>
      <c r="G3356" s="5">
        <v>2754020</v>
      </c>
      <c r="H3356" s="36" t="s">
        <v>2294</v>
      </c>
      <c r="I3356" s="5">
        <v>275</v>
      </c>
      <c r="J3356" s="5">
        <v>40</v>
      </c>
      <c r="K3356" s="5">
        <v>20</v>
      </c>
      <c r="L3356" s="5" t="s">
        <v>5775</v>
      </c>
      <c r="M3356" s="5">
        <v>106</v>
      </c>
      <c r="N3356" s="5"/>
      <c r="O3356" s="5" t="s">
        <v>25</v>
      </c>
      <c r="P3356" s="5"/>
      <c r="Q3356" s="5" t="s">
        <v>26</v>
      </c>
      <c r="R3356" s="5" t="s">
        <v>21</v>
      </c>
      <c r="S3356" s="5">
        <v>73</v>
      </c>
      <c r="T3356" s="5" t="s">
        <v>22</v>
      </c>
      <c r="U3356" s="5" t="s">
        <v>23</v>
      </c>
      <c r="V3356" s="5" t="s">
        <v>24</v>
      </c>
      <c r="W3356" s="12">
        <v>280</v>
      </c>
      <c r="X3356" s="7" t="str">
        <f t="shared" si="208"/>
        <v>NP</v>
      </c>
      <c r="Y3356" s="5">
        <f t="shared" si="209"/>
        <v>177</v>
      </c>
      <c r="AI3356">
        <f>VLOOKUP(A3356,NP!$A:$B,2,FALSE)</f>
        <v>177</v>
      </c>
      <c r="AJ3356">
        <f t="shared" si="210"/>
        <v>177</v>
      </c>
      <c r="AK3356">
        <f>VLOOKUP(F3356,Kondition!$B$4:$AG$309,24,FALSE)*100</f>
        <v>34</v>
      </c>
      <c r="AL3356" t="e">
        <f t="shared" si="211"/>
        <v>#REF!</v>
      </c>
      <c r="AM3356">
        <v>19</v>
      </c>
    </row>
    <row r="3357" spans="1:39" x14ac:dyDescent="0.3">
      <c r="A3357" s="5">
        <v>10392346</v>
      </c>
      <c r="B3357" s="6">
        <v>8808563407722</v>
      </c>
      <c r="C3357" s="5" t="s">
        <v>2294</v>
      </c>
      <c r="D3357" s="5" t="s">
        <v>5801</v>
      </c>
      <c r="E3357" s="12">
        <v>129</v>
      </c>
      <c r="F3357" s="5" t="s">
        <v>69</v>
      </c>
      <c r="G3357" s="5">
        <v>2257016</v>
      </c>
      <c r="H3357" s="36" t="s">
        <v>2294</v>
      </c>
      <c r="I3357" s="5">
        <v>225</v>
      </c>
      <c r="J3357" s="5">
        <v>70</v>
      </c>
      <c r="K3357" s="5">
        <v>16</v>
      </c>
      <c r="L3357" s="5" t="s">
        <v>5775</v>
      </c>
      <c r="M3357" s="5">
        <v>103</v>
      </c>
      <c r="N3357" s="5"/>
      <c r="O3357" s="5" t="s">
        <v>19</v>
      </c>
      <c r="P3357" s="5"/>
      <c r="Q3357" s="5" t="s">
        <v>26</v>
      </c>
      <c r="R3357" s="5" t="s">
        <v>21</v>
      </c>
      <c r="S3357" s="5">
        <v>72</v>
      </c>
      <c r="T3357" s="5" t="s">
        <v>22</v>
      </c>
      <c r="U3357" s="5" t="s">
        <v>23</v>
      </c>
      <c r="V3357" s="5" t="s">
        <v>24</v>
      </c>
      <c r="W3357" s="12">
        <v>129</v>
      </c>
      <c r="X3357" s="7">
        <f t="shared" si="208"/>
        <v>0.25</v>
      </c>
      <c r="Y3357" s="5">
        <f t="shared" si="209"/>
        <v>96.75</v>
      </c>
      <c r="AI3357" t="e">
        <f>VLOOKUP(A3357,NP!$A:$B,2,FALSE)</f>
        <v>#N/A</v>
      </c>
      <c r="AJ3357">
        <f t="shared" si="210"/>
        <v>0</v>
      </c>
      <c r="AK3357">
        <f>VLOOKUP(F3357,Kondition!$B$4:$AG$31,12,FALSE)*100</f>
        <v>25</v>
      </c>
      <c r="AL3357" t="e">
        <f t="shared" si="211"/>
        <v>#REF!</v>
      </c>
      <c r="AM3357">
        <v>16</v>
      </c>
    </row>
    <row r="3358" spans="1:39" x14ac:dyDescent="0.3">
      <c r="A3358" s="5">
        <v>10392348</v>
      </c>
      <c r="B3358" s="6">
        <v>8808563407487</v>
      </c>
      <c r="C3358" s="5" t="s">
        <v>2294</v>
      </c>
      <c r="D3358" s="5" t="s">
        <v>5802</v>
      </c>
      <c r="E3358" s="12">
        <v>180</v>
      </c>
      <c r="F3358" s="5" t="s">
        <v>69</v>
      </c>
      <c r="G3358" s="5">
        <v>2556517</v>
      </c>
      <c r="H3358" s="36" t="s">
        <v>2294</v>
      </c>
      <c r="I3358" s="5">
        <v>255</v>
      </c>
      <c r="J3358" s="5">
        <v>65</v>
      </c>
      <c r="K3358" s="5">
        <v>17</v>
      </c>
      <c r="L3358" s="5" t="s">
        <v>5775</v>
      </c>
      <c r="M3358" s="5">
        <v>114</v>
      </c>
      <c r="N3358" s="5"/>
      <c r="O3358" s="5" t="s">
        <v>19</v>
      </c>
      <c r="P3358" s="5"/>
      <c r="Q3358" s="5" t="s">
        <v>21</v>
      </c>
      <c r="R3358" s="5" t="s">
        <v>21</v>
      </c>
      <c r="S3358" s="5">
        <v>73</v>
      </c>
      <c r="T3358" s="5" t="s">
        <v>22</v>
      </c>
      <c r="U3358" s="5" t="s">
        <v>23</v>
      </c>
      <c r="V3358" s="5" t="s">
        <v>24</v>
      </c>
      <c r="W3358" s="12">
        <v>180</v>
      </c>
      <c r="X3358" s="7" t="str">
        <f t="shared" si="208"/>
        <v>NP</v>
      </c>
      <c r="Y3358" s="5">
        <f t="shared" si="209"/>
        <v>127</v>
      </c>
      <c r="AI3358">
        <f>VLOOKUP(A3358,NP!$A:$B,2,FALSE)</f>
        <v>127</v>
      </c>
      <c r="AJ3358">
        <f t="shared" si="210"/>
        <v>127</v>
      </c>
      <c r="AK3358">
        <f>VLOOKUP(F3358,Kondition!$B$4:$AG$31,15,FALSE)*100</f>
        <v>25</v>
      </c>
      <c r="AL3358" t="e">
        <f t="shared" si="211"/>
        <v>#REF!</v>
      </c>
      <c r="AM3358">
        <v>17</v>
      </c>
    </row>
    <row r="3359" spans="1:39" x14ac:dyDescent="0.3">
      <c r="A3359" s="5">
        <v>10392349</v>
      </c>
      <c r="B3359" s="6">
        <v>8808563407470</v>
      </c>
      <c r="C3359" s="5" t="s">
        <v>2294</v>
      </c>
      <c r="D3359" s="5" t="s">
        <v>5803</v>
      </c>
      <c r="E3359" s="12">
        <v>190</v>
      </c>
      <c r="F3359" s="5" t="s">
        <v>69</v>
      </c>
      <c r="G3359" s="5">
        <v>2556018</v>
      </c>
      <c r="H3359" s="36" t="s">
        <v>2294</v>
      </c>
      <c r="I3359" s="5">
        <v>255</v>
      </c>
      <c r="J3359" s="5">
        <v>60</v>
      </c>
      <c r="K3359" s="5">
        <v>18</v>
      </c>
      <c r="L3359" s="5" t="s">
        <v>5775</v>
      </c>
      <c r="M3359" s="5">
        <v>112</v>
      </c>
      <c r="N3359" s="5"/>
      <c r="O3359" s="5" t="s">
        <v>25</v>
      </c>
      <c r="P3359" s="5"/>
      <c r="Q3359" s="5" t="s">
        <v>21</v>
      </c>
      <c r="R3359" s="5" t="s">
        <v>21</v>
      </c>
      <c r="S3359" s="5">
        <v>73</v>
      </c>
      <c r="T3359" s="5" t="s">
        <v>22</v>
      </c>
      <c r="U3359" s="5" t="s">
        <v>23</v>
      </c>
      <c r="V3359" s="5" t="s">
        <v>24</v>
      </c>
      <c r="W3359" s="12">
        <v>190</v>
      </c>
      <c r="X3359" s="7" t="str">
        <f t="shared" si="208"/>
        <v>NP</v>
      </c>
      <c r="Y3359" s="5">
        <f t="shared" si="209"/>
        <v>132</v>
      </c>
      <c r="AI3359">
        <f>VLOOKUP(A3359,NP!$A:$B,2,FALSE)</f>
        <v>132</v>
      </c>
      <c r="AJ3359">
        <f t="shared" si="210"/>
        <v>132</v>
      </c>
      <c r="AK3359">
        <f>VLOOKUP(F3359,Kondition!$B$4:$AG$31,18,FALSE)*100</f>
        <v>25</v>
      </c>
      <c r="AL3359" t="e">
        <f t="shared" si="211"/>
        <v>#REF!</v>
      </c>
      <c r="AM3359">
        <v>17</v>
      </c>
    </row>
    <row r="3360" spans="1:39" x14ac:dyDescent="0.3">
      <c r="A3360" s="5">
        <v>10392350</v>
      </c>
      <c r="B3360" s="6">
        <v>8808563409467</v>
      </c>
      <c r="C3360" s="5" t="s">
        <v>2294</v>
      </c>
      <c r="D3360" s="5" t="s">
        <v>5804</v>
      </c>
      <c r="E3360" s="12">
        <v>302</v>
      </c>
      <c r="F3360" s="5" t="s">
        <v>69</v>
      </c>
      <c r="G3360" s="5">
        <v>2754521</v>
      </c>
      <c r="H3360" s="36" t="s">
        <v>2294</v>
      </c>
      <c r="I3360" s="5">
        <v>275</v>
      </c>
      <c r="J3360" s="5">
        <v>45</v>
      </c>
      <c r="K3360" s="5">
        <v>21</v>
      </c>
      <c r="L3360" s="5" t="s">
        <v>5775</v>
      </c>
      <c r="M3360" s="5">
        <v>110</v>
      </c>
      <c r="N3360" s="5"/>
      <c r="O3360" s="5" t="s">
        <v>25</v>
      </c>
      <c r="P3360" s="5"/>
      <c r="Q3360" s="5" t="s">
        <v>21</v>
      </c>
      <c r="R3360" s="5" t="s">
        <v>21</v>
      </c>
      <c r="S3360" s="5">
        <v>73</v>
      </c>
      <c r="T3360" s="5" t="s">
        <v>22</v>
      </c>
      <c r="U3360" s="5" t="s">
        <v>23</v>
      </c>
      <c r="V3360" s="5" t="s">
        <v>24</v>
      </c>
      <c r="W3360" s="12">
        <v>302</v>
      </c>
      <c r="X3360" s="7" t="str">
        <f t="shared" si="208"/>
        <v>NP</v>
      </c>
      <c r="Y3360" s="5">
        <f t="shared" si="209"/>
        <v>188</v>
      </c>
      <c r="AI3360">
        <f>VLOOKUP(A3360,NP!$A:$B,2,FALSE)</f>
        <v>188</v>
      </c>
      <c r="AJ3360">
        <f t="shared" si="210"/>
        <v>188</v>
      </c>
      <c r="AK3360">
        <f>VLOOKUP(F3360,Kondition!$B$4:$AG$31,27,FALSE)*100</f>
        <v>34</v>
      </c>
      <c r="AL3360" t="e">
        <f t="shared" si="211"/>
        <v>#REF!</v>
      </c>
      <c r="AM3360">
        <v>19</v>
      </c>
    </row>
    <row r="3361" spans="1:39" x14ac:dyDescent="0.3">
      <c r="A3361" s="5">
        <v>11101719</v>
      </c>
      <c r="B3361" s="6">
        <v>8019227384055</v>
      </c>
      <c r="C3361" s="5" t="s">
        <v>77</v>
      </c>
      <c r="D3361" s="5" t="s">
        <v>3641</v>
      </c>
      <c r="E3361" s="12">
        <v>509</v>
      </c>
      <c r="F3361" s="5" t="s">
        <v>54</v>
      </c>
      <c r="G3361" s="5">
        <v>2454520</v>
      </c>
      <c r="H3361" s="36" t="s">
        <v>77</v>
      </c>
      <c r="I3361" s="5">
        <v>245</v>
      </c>
      <c r="J3361" s="5">
        <v>45</v>
      </c>
      <c r="K3361" s="5">
        <v>20</v>
      </c>
      <c r="L3361" s="5" t="s">
        <v>1575</v>
      </c>
      <c r="M3361" s="5">
        <v>103</v>
      </c>
      <c r="N3361" s="5"/>
      <c r="O3361" s="5" t="s">
        <v>25</v>
      </c>
      <c r="P3361" s="5" t="s">
        <v>57</v>
      </c>
      <c r="Q3361" s="5" t="s">
        <v>26</v>
      </c>
      <c r="R3361" s="5" t="s">
        <v>27</v>
      </c>
      <c r="S3361" s="5">
        <v>72</v>
      </c>
      <c r="T3361" s="5" t="s">
        <v>22</v>
      </c>
      <c r="U3361" s="5" t="s">
        <v>23</v>
      </c>
      <c r="V3361" s="5" t="s">
        <v>24</v>
      </c>
      <c r="W3361" s="12">
        <v>509</v>
      </c>
      <c r="X3361" s="7" t="str">
        <f t="shared" si="208"/>
        <v>NP</v>
      </c>
      <c r="Y3361" s="5">
        <f t="shared" si="209"/>
        <v>273</v>
      </c>
      <c r="AI3361">
        <f>VLOOKUP(A3361,NP!$A:$B,2,FALSE)</f>
        <v>273</v>
      </c>
      <c r="AJ3361">
        <f t="shared" si="210"/>
        <v>273</v>
      </c>
      <c r="AK3361">
        <f>VLOOKUP(F3361,Kondition!$B$4:$AG$309,24,FALSE)*100</f>
        <v>40</v>
      </c>
      <c r="AL3361" t="e">
        <f t="shared" si="211"/>
        <v>#REF!</v>
      </c>
      <c r="AM3361">
        <v>19</v>
      </c>
    </row>
    <row r="3362" spans="1:39" x14ac:dyDescent="0.3">
      <c r="A3362" s="5">
        <v>11101720</v>
      </c>
      <c r="B3362" s="6">
        <v>8019227384062</v>
      </c>
      <c r="C3362" s="5" t="s">
        <v>77</v>
      </c>
      <c r="D3362" s="5" t="s">
        <v>3642</v>
      </c>
      <c r="E3362" s="12">
        <v>514</v>
      </c>
      <c r="F3362" s="5" t="s">
        <v>54</v>
      </c>
      <c r="G3362" s="5">
        <v>2754020</v>
      </c>
      <c r="H3362" s="36" t="s">
        <v>77</v>
      </c>
      <c r="I3362" s="5">
        <v>275</v>
      </c>
      <c r="J3362" s="5">
        <v>40</v>
      </c>
      <c r="K3362" s="5">
        <v>20</v>
      </c>
      <c r="L3362" s="5" t="s">
        <v>1575</v>
      </c>
      <c r="M3362" s="5">
        <v>106</v>
      </c>
      <c r="N3362" s="5"/>
      <c r="O3362" s="5" t="s">
        <v>25</v>
      </c>
      <c r="P3362" s="5" t="s">
        <v>57</v>
      </c>
      <c r="Q3362" s="5" t="s">
        <v>26</v>
      </c>
      <c r="R3362" s="5" t="s">
        <v>27</v>
      </c>
      <c r="S3362" s="5">
        <v>73</v>
      </c>
      <c r="T3362" s="5" t="s">
        <v>22</v>
      </c>
      <c r="U3362" s="5" t="s">
        <v>23</v>
      </c>
      <c r="V3362" s="5" t="s">
        <v>24</v>
      </c>
      <c r="W3362" s="12">
        <v>514</v>
      </c>
      <c r="X3362" s="7" t="str">
        <f t="shared" si="208"/>
        <v>NP</v>
      </c>
      <c r="Y3362" s="5">
        <f t="shared" si="209"/>
        <v>275.5</v>
      </c>
      <c r="AI3362">
        <f>VLOOKUP(A3362,NP!$A:$B,2,FALSE)</f>
        <v>275.5</v>
      </c>
      <c r="AJ3362">
        <f t="shared" si="210"/>
        <v>275.5</v>
      </c>
      <c r="AK3362">
        <f>VLOOKUP(F3362,Kondition!$B$4:$AG$309,24,FALSE)*100</f>
        <v>40</v>
      </c>
      <c r="AL3362" t="e">
        <f t="shared" si="211"/>
        <v>#REF!</v>
      </c>
      <c r="AM3362">
        <v>19</v>
      </c>
    </row>
    <row r="3363" spans="1:39" x14ac:dyDescent="0.3">
      <c r="A3363" s="5">
        <v>10392618</v>
      </c>
      <c r="B3363" s="6">
        <v>8808563389226</v>
      </c>
      <c r="C3363" s="5" t="s">
        <v>2294</v>
      </c>
      <c r="D3363" s="5" t="s">
        <v>5805</v>
      </c>
      <c r="E3363" s="12">
        <v>340</v>
      </c>
      <c r="F3363" s="5" t="s">
        <v>69</v>
      </c>
      <c r="G3363" s="5">
        <v>3153520</v>
      </c>
      <c r="H3363" s="36" t="s">
        <v>2294</v>
      </c>
      <c r="I3363" s="5">
        <v>315</v>
      </c>
      <c r="J3363" s="5">
        <v>35</v>
      </c>
      <c r="K3363" s="5">
        <v>20</v>
      </c>
      <c r="L3363" s="5" t="s">
        <v>5806</v>
      </c>
      <c r="M3363" s="5">
        <v>110</v>
      </c>
      <c r="N3363" s="5"/>
      <c r="O3363" s="5" t="s">
        <v>25</v>
      </c>
      <c r="P3363" s="5"/>
      <c r="Q3363" s="5" t="s">
        <v>26</v>
      </c>
      <c r="R3363" s="5" t="s">
        <v>21</v>
      </c>
      <c r="S3363" s="5">
        <v>75</v>
      </c>
      <c r="T3363" s="5" t="s">
        <v>22</v>
      </c>
      <c r="U3363" s="5" t="s">
        <v>23</v>
      </c>
      <c r="V3363" s="5" t="s">
        <v>24</v>
      </c>
      <c r="W3363" s="12">
        <v>340</v>
      </c>
      <c r="X3363" s="7" t="str">
        <f t="shared" si="208"/>
        <v>NP</v>
      </c>
      <c r="Y3363" s="5">
        <f t="shared" si="209"/>
        <v>207</v>
      </c>
      <c r="AI3363">
        <f>VLOOKUP(A3363,NP!$A:$B,2,FALSE)</f>
        <v>207</v>
      </c>
      <c r="AJ3363">
        <f t="shared" si="210"/>
        <v>207</v>
      </c>
      <c r="AK3363">
        <f>VLOOKUP(F3363,Kondition!$B$4:$AG$309,24,FALSE)*100</f>
        <v>34</v>
      </c>
      <c r="AL3363" t="e">
        <f t="shared" si="211"/>
        <v>#REF!</v>
      </c>
      <c r="AM3363">
        <v>19</v>
      </c>
    </row>
    <row r="3364" spans="1:39" x14ac:dyDescent="0.3">
      <c r="A3364" s="5">
        <v>10392621</v>
      </c>
      <c r="B3364" s="6">
        <v>8808563389264</v>
      </c>
      <c r="C3364" s="5" t="s">
        <v>2294</v>
      </c>
      <c r="D3364" s="5" t="s">
        <v>5807</v>
      </c>
      <c r="E3364" s="12">
        <v>270</v>
      </c>
      <c r="F3364" s="5" t="s">
        <v>69</v>
      </c>
      <c r="G3364" s="5">
        <v>2754520</v>
      </c>
      <c r="H3364" s="36" t="s">
        <v>2294</v>
      </c>
      <c r="I3364" s="5">
        <v>275</v>
      </c>
      <c r="J3364" s="5">
        <v>45</v>
      </c>
      <c r="K3364" s="5">
        <v>20</v>
      </c>
      <c r="L3364" s="5" t="s">
        <v>5806</v>
      </c>
      <c r="M3364" s="5">
        <v>110</v>
      </c>
      <c r="N3364" s="5"/>
      <c r="O3364" s="5" t="s">
        <v>29</v>
      </c>
      <c r="P3364" s="5"/>
      <c r="Q3364" s="5" t="s">
        <v>26</v>
      </c>
      <c r="R3364" s="5" t="s">
        <v>21</v>
      </c>
      <c r="S3364" s="5">
        <v>73</v>
      </c>
      <c r="T3364" s="5" t="s">
        <v>22</v>
      </c>
      <c r="U3364" s="5" t="s">
        <v>23</v>
      </c>
      <c r="V3364" s="5" t="s">
        <v>24</v>
      </c>
      <c r="W3364" s="12">
        <v>270</v>
      </c>
      <c r="X3364" s="7" t="str">
        <f t="shared" si="208"/>
        <v>NP</v>
      </c>
      <c r="Y3364" s="5">
        <f t="shared" si="209"/>
        <v>172</v>
      </c>
      <c r="AI3364">
        <f>VLOOKUP(A3364,NP!$A:$B,2,FALSE)</f>
        <v>172</v>
      </c>
      <c r="AJ3364">
        <f t="shared" si="210"/>
        <v>172</v>
      </c>
      <c r="AK3364">
        <f>VLOOKUP(F3364,Kondition!$B$4:$AG$309,24,FALSE)*100</f>
        <v>34</v>
      </c>
      <c r="AL3364" t="e">
        <f t="shared" si="211"/>
        <v>#REF!</v>
      </c>
      <c r="AM3364">
        <v>19</v>
      </c>
    </row>
    <row r="3365" spans="1:39" x14ac:dyDescent="0.3">
      <c r="A3365" s="5">
        <v>10392652</v>
      </c>
      <c r="B3365" s="6">
        <v>8808563429137</v>
      </c>
      <c r="C3365" s="5" t="s">
        <v>2294</v>
      </c>
      <c r="D3365" s="5" t="s">
        <v>5808</v>
      </c>
      <c r="E3365" s="12">
        <v>270</v>
      </c>
      <c r="F3365" s="5" t="s">
        <v>69</v>
      </c>
      <c r="G3365" s="5">
        <v>2555520</v>
      </c>
      <c r="H3365" s="36" t="s">
        <v>2294</v>
      </c>
      <c r="I3365" s="5">
        <v>255</v>
      </c>
      <c r="J3365" s="5">
        <v>55</v>
      </c>
      <c r="K3365" s="5">
        <v>20</v>
      </c>
      <c r="L3365" s="5" t="s">
        <v>5775</v>
      </c>
      <c r="M3365" s="5">
        <v>110</v>
      </c>
      <c r="N3365" s="5"/>
      <c r="O3365" s="5" t="s">
        <v>25</v>
      </c>
      <c r="P3365" s="5"/>
      <c r="Q3365" s="5" t="s">
        <v>21</v>
      </c>
      <c r="R3365" s="5" t="s">
        <v>21</v>
      </c>
      <c r="S3365" s="5">
        <v>73</v>
      </c>
      <c r="T3365" s="5" t="s">
        <v>22</v>
      </c>
      <c r="U3365" s="5" t="s">
        <v>23</v>
      </c>
      <c r="V3365" s="5" t="s">
        <v>24</v>
      </c>
      <c r="W3365" s="12">
        <v>270</v>
      </c>
      <c r="X3365" s="7" t="str">
        <f t="shared" si="208"/>
        <v>NP</v>
      </c>
      <c r="Y3365" s="5">
        <f t="shared" si="209"/>
        <v>172</v>
      </c>
      <c r="AI3365">
        <f>VLOOKUP(A3365,NP!$A:$B,2,FALSE)</f>
        <v>172</v>
      </c>
      <c r="AJ3365">
        <f t="shared" si="210"/>
        <v>172</v>
      </c>
      <c r="AK3365">
        <f>VLOOKUP(F3365,Kondition!$B$4:$AG$309,24,FALSE)*100</f>
        <v>34</v>
      </c>
      <c r="AL3365" t="e">
        <f t="shared" si="211"/>
        <v>#REF!</v>
      </c>
      <c r="AM3365">
        <v>19</v>
      </c>
    </row>
    <row r="3366" spans="1:39" x14ac:dyDescent="0.3">
      <c r="A3366" s="5">
        <v>10392653</v>
      </c>
      <c r="B3366" s="6">
        <v>8808563429168</v>
      </c>
      <c r="C3366" s="5" t="s">
        <v>2294</v>
      </c>
      <c r="D3366" s="5" t="s">
        <v>5809</v>
      </c>
      <c r="E3366" s="12">
        <v>275</v>
      </c>
      <c r="F3366" s="5" t="s">
        <v>69</v>
      </c>
      <c r="G3366" s="5">
        <v>2655020</v>
      </c>
      <c r="H3366" s="36" t="s">
        <v>2294</v>
      </c>
      <c r="I3366" s="5">
        <v>265</v>
      </c>
      <c r="J3366" s="5">
        <v>50</v>
      </c>
      <c r="K3366" s="5">
        <v>20</v>
      </c>
      <c r="L3366" s="5" t="s">
        <v>5775</v>
      </c>
      <c r="M3366" s="5">
        <v>111</v>
      </c>
      <c r="N3366" s="5"/>
      <c r="O3366" s="5" t="s">
        <v>25</v>
      </c>
      <c r="P3366" s="5"/>
      <c r="Q3366" s="5" t="s">
        <v>21</v>
      </c>
      <c r="R3366" s="5" t="s">
        <v>21</v>
      </c>
      <c r="S3366" s="5">
        <v>73</v>
      </c>
      <c r="T3366" s="5" t="s">
        <v>22</v>
      </c>
      <c r="U3366" s="5" t="s">
        <v>23</v>
      </c>
      <c r="V3366" s="5" t="s">
        <v>24</v>
      </c>
      <c r="W3366" s="12">
        <v>275</v>
      </c>
      <c r="X3366" s="7" t="str">
        <f t="shared" ref="X3366:X3429" si="212">IF(AJ3366&gt;0,"NP",AK3366/100)</f>
        <v>NP</v>
      </c>
      <c r="Y3366" s="5">
        <f t="shared" ref="Y3366:Y3429" si="213">IF(AJ3366&gt;0,AI3366,E3366*(100%-X3366))</f>
        <v>174.5</v>
      </c>
      <c r="AI3366">
        <f>VLOOKUP(A3366,NP!$A:$B,2,FALSE)</f>
        <v>174.5</v>
      </c>
      <c r="AJ3366">
        <f t="shared" ref="AJ3366:AJ3429" si="214">_xlfn.IFNA(AI3366,0)</f>
        <v>174.5</v>
      </c>
      <c r="AK3366">
        <f>VLOOKUP(F3366,Kondition!$B$4:$AG$309,24,FALSE)*100</f>
        <v>34</v>
      </c>
      <c r="AL3366" t="e">
        <f t="shared" ref="AL3366:AL3429" si="215">$AI$1&amp;F3366&amp;K3366</f>
        <v>#REF!</v>
      </c>
      <c r="AM3366">
        <v>19</v>
      </c>
    </row>
    <row r="3367" spans="1:39" x14ac:dyDescent="0.3">
      <c r="A3367" s="5">
        <v>11101766</v>
      </c>
      <c r="B3367" s="6">
        <v>8019227390407</v>
      </c>
      <c r="C3367" s="5" t="s">
        <v>77</v>
      </c>
      <c r="D3367" s="5" t="s">
        <v>3647</v>
      </c>
      <c r="E3367" s="12">
        <v>559</v>
      </c>
      <c r="F3367" s="5" t="s">
        <v>54</v>
      </c>
      <c r="G3367" s="5">
        <v>2754018</v>
      </c>
      <c r="H3367" s="36" t="s">
        <v>77</v>
      </c>
      <c r="I3367" s="5">
        <v>275</v>
      </c>
      <c r="J3367" s="5">
        <v>40</v>
      </c>
      <c r="K3367" s="5">
        <v>18</v>
      </c>
      <c r="L3367" s="5" t="s">
        <v>1575</v>
      </c>
      <c r="M3367" s="5">
        <v>103</v>
      </c>
      <c r="N3367" s="5"/>
      <c r="O3367" s="5" t="s">
        <v>25</v>
      </c>
      <c r="P3367" s="5" t="s">
        <v>57</v>
      </c>
      <c r="Q3367" s="5" t="s">
        <v>26</v>
      </c>
      <c r="R3367" s="5" t="s">
        <v>27</v>
      </c>
      <c r="S3367" s="5">
        <v>73</v>
      </c>
      <c r="T3367" s="5" t="s">
        <v>22</v>
      </c>
      <c r="U3367" s="5" t="s">
        <v>23</v>
      </c>
      <c r="V3367" s="5" t="s">
        <v>24</v>
      </c>
      <c r="W3367" s="12">
        <v>559</v>
      </c>
      <c r="X3367" s="7" t="str">
        <f t="shared" si="212"/>
        <v>NP</v>
      </c>
      <c r="Y3367" s="5">
        <f t="shared" si="213"/>
        <v>296.5</v>
      </c>
      <c r="AI3367">
        <f>VLOOKUP(A3367,NP!$A:$B,2,FALSE)</f>
        <v>296.5</v>
      </c>
      <c r="AJ3367">
        <f t="shared" si="214"/>
        <v>296.5</v>
      </c>
      <c r="AK3367">
        <f>VLOOKUP(F3367,Kondition!$B$4:$AG$31,18,FALSE)*100</f>
        <v>35.5</v>
      </c>
      <c r="AL3367" t="e">
        <f t="shared" si="215"/>
        <v>#REF!</v>
      </c>
      <c r="AM3367">
        <v>17</v>
      </c>
    </row>
    <row r="3368" spans="1:39" x14ac:dyDescent="0.3">
      <c r="A3368" s="5">
        <v>10392654</v>
      </c>
      <c r="B3368" s="6">
        <v>8808563429151</v>
      </c>
      <c r="C3368" s="5" t="s">
        <v>2294</v>
      </c>
      <c r="D3368" s="5" t="s">
        <v>5810</v>
      </c>
      <c r="E3368" s="12">
        <v>255</v>
      </c>
      <c r="F3368" s="5" t="s">
        <v>69</v>
      </c>
      <c r="G3368" s="5">
        <v>2654520</v>
      </c>
      <c r="H3368" s="36" t="s">
        <v>2294</v>
      </c>
      <c r="I3368" s="5">
        <v>265</v>
      </c>
      <c r="J3368" s="5">
        <v>45</v>
      </c>
      <c r="K3368" s="5">
        <v>20</v>
      </c>
      <c r="L3368" s="5" t="s">
        <v>5775</v>
      </c>
      <c r="M3368" s="5">
        <v>108</v>
      </c>
      <c r="N3368" s="5"/>
      <c r="O3368" s="5" t="s">
        <v>25</v>
      </c>
      <c r="P3368" s="5"/>
      <c r="Q3368" s="5" t="s">
        <v>26</v>
      </c>
      <c r="R3368" s="5" t="s">
        <v>21</v>
      </c>
      <c r="S3368" s="5">
        <v>73</v>
      </c>
      <c r="T3368" s="5" t="s">
        <v>22</v>
      </c>
      <c r="U3368" s="5" t="s">
        <v>23</v>
      </c>
      <c r="V3368" s="5" t="s">
        <v>24</v>
      </c>
      <c r="W3368" s="12">
        <v>255</v>
      </c>
      <c r="X3368" s="7" t="str">
        <f t="shared" si="212"/>
        <v>NP</v>
      </c>
      <c r="Y3368" s="5">
        <f t="shared" si="213"/>
        <v>164.5</v>
      </c>
      <c r="AI3368">
        <f>VLOOKUP(A3368,NP!$A:$B,2,FALSE)</f>
        <v>164.5</v>
      </c>
      <c r="AJ3368">
        <f t="shared" si="214"/>
        <v>164.5</v>
      </c>
      <c r="AK3368">
        <f>VLOOKUP(F3368,Kondition!$B$4:$AG$309,24,FALSE)*100</f>
        <v>34</v>
      </c>
      <c r="AL3368" t="e">
        <f t="shared" si="215"/>
        <v>#REF!</v>
      </c>
      <c r="AM3368">
        <v>19</v>
      </c>
    </row>
    <row r="3369" spans="1:39" x14ac:dyDescent="0.3">
      <c r="A3369" s="5">
        <v>10392915</v>
      </c>
      <c r="B3369" s="6">
        <v>8808563438399</v>
      </c>
      <c r="C3369" s="5" t="s">
        <v>2294</v>
      </c>
      <c r="D3369" s="5" t="s">
        <v>5811</v>
      </c>
      <c r="E3369" s="12">
        <v>202</v>
      </c>
      <c r="F3369" s="5" t="s">
        <v>69</v>
      </c>
      <c r="G3369" s="5">
        <v>2255519</v>
      </c>
      <c r="H3369" s="36" t="s">
        <v>2294</v>
      </c>
      <c r="I3369" s="5">
        <v>225</v>
      </c>
      <c r="J3369" s="5">
        <v>55</v>
      </c>
      <c r="K3369" s="5">
        <v>19</v>
      </c>
      <c r="L3369" s="5" t="s">
        <v>5806</v>
      </c>
      <c r="M3369" s="5">
        <v>99</v>
      </c>
      <c r="N3369" s="5"/>
      <c r="O3369" s="5" t="s">
        <v>25</v>
      </c>
      <c r="P3369" s="5"/>
      <c r="Q3369" s="5" t="s">
        <v>26</v>
      </c>
      <c r="R3369" s="5" t="s">
        <v>21</v>
      </c>
      <c r="S3369" s="5">
        <v>72</v>
      </c>
      <c r="T3369" s="5" t="s">
        <v>22</v>
      </c>
      <c r="U3369" s="5" t="s">
        <v>23</v>
      </c>
      <c r="V3369" s="5" t="s">
        <v>24</v>
      </c>
      <c r="W3369" s="12">
        <v>202</v>
      </c>
      <c r="X3369" s="7">
        <f t="shared" si="212"/>
        <v>0.34</v>
      </c>
      <c r="Y3369" s="5">
        <f t="shared" si="213"/>
        <v>133.32</v>
      </c>
      <c r="AI3369" t="e">
        <f>VLOOKUP(A3369,NP!$A:$B,2,FALSE)</f>
        <v>#N/A</v>
      </c>
      <c r="AJ3369">
        <f t="shared" si="214"/>
        <v>0</v>
      </c>
      <c r="AK3369">
        <f>VLOOKUP(F3369,Kondition!$B$4:$AG$31,21,FALSE)*100</f>
        <v>34</v>
      </c>
      <c r="AL3369" t="e">
        <f t="shared" si="215"/>
        <v>#REF!</v>
      </c>
      <c r="AM3369">
        <v>19</v>
      </c>
    </row>
    <row r="3370" spans="1:39" x14ac:dyDescent="0.3">
      <c r="A3370" s="5">
        <v>10392916</v>
      </c>
      <c r="B3370" s="6">
        <v>8808563375014</v>
      </c>
      <c r="C3370" s="5" t="s">
        <v>2294</v>
      </c>
      <c r="D3370" s="5" t="s">
        <v>5812</v>
      </c>
      <c r="E3370" s="12">
        <v>175</v>
      </c>
      <c r="F3370" s="5" t="s">
        <v>69</v>
      </c>
      <c r="G3370" s="5">
        <v>2256018</v>
      </c>
      <c r="H3370" s="36" t="s">
        <v>2294</v>
      </c>
      <c r="I3370" s="5">
        <v>225</v>
      </c>
      <c r="J3370" s="5">
        <v>60</v>
      </c>
      <c r="K3370" s="5">
        <v>18</v>
      </c>
      <c r="L3370" s="5" t="s">
        <v>5806</v>
      </c>
      <c r="M3370" s="5">
        <v>104</v>
      </c>
      <c r="N3370" s="5"/>
      <c r="O3370" s="5" t="s">
        <v>19</v>
      </c>
      <c r="P3370" s="5"/>
      <c r="Q3370" s="5" t="s">
        <v>21</v>
      </c>
      <c r="R3370" s="5" t="s">
        <v>27</v>
      </c>
      <c r="S3370" s="5">
        <v>72</v>
      </c>
      <c r="T3370" s="5" t="s">
        <v>22</v>
      </c>
      <c r="U3370" s="5" t="s">
        <v>23</v>
      </c>
      <c r="V3370" s="5" t="s">
        <v>24</v>
      </c>
      <c r="W3370" s="12">
        <v>175</v>
      </c>
      <c r="X3370" s="7" t="str">
        <f t="shared" si="212"/>
        <v>NP</v>
      </c>
      <c r="Y3370" s="5">
        <f t="shared" si="213"/>
        <v>124.5</v>
      </c>
      <c r="AI3370">
        <f>VLOOKUP(A3370,NP!$A:$B,2,FALSE)</f>
        <v>124.5</v>
      </c>
      <c r="AJ3370">
        <f t="shared" si="214"/>
        <v>124.5</v>
      </c>
      <c r="AK3370">
        <f>VLOOKUP(F3370,Kondition!$B$4:$AG$31,18,FALSE)*100</f>
        <v>25</v>
      </c>
      <c r="AL3370" t="e">
        <f t="shared" si="215"/>
        <v>#REF!</v>
      </c>
      <c r="AM3370">
        <v>17</v>
      </c>
    </row>
    <row r="3371" spans="1:39" x14ac:dyDescent="0.3">
      <c r="A3371" s="5">
        <v>10392919</v>
      </c>
      <c r="B3371" s="6">
        <v>8808563415550</v>
      </c>
      <c r="C3371" s="5" t="s">
        <v>2294</v>
      </c>
      <c r="D3371" s="5" t="s">
        <v>5813</v>
      </c>
      <c r="E3371" s="12">
        <v>302</v>
      </c>
      <c r="F3371" s="5" t="s">
        <v>69</v>
      </c>
      <c r="G3371" s="5">
        <v>2854521</v>
      </c>
      <c r="H3371" s="36" t="s">
        <v>2294</v>
      </c>
      <c r="I3371" s="5">
        <v>285</v>
      </c>
      <c r="J3371" s="5">
        <v>45</v>
      </c>
      <c r="K3371" s="5">
        <v>21</v>
      </c>
      <c r="L3371" s="5" t="s">
        <v>5806</v>
      </c>
      <c r="M3371" s="5">
        <v>113</v>
      </c>
      <c r="N3371" s="5"/>
      <c r="O3371" s="5" t="s">
        <v>25</v>
      </c>
      <c r="P3371" s="5"/>
      <c r="Q3371" s="5" t="s">
        <v>21</v>
      </c>
      <c r="R3371" s="5" t="s">
        <v>21</v>
      </c>
      <c r="S3371" s="5">
        <v>73</v>
      </c>
      <c r="T3371" s="5" t="s">
        <v>22</v>
      </c>
      <c r="U3371" s="5" t="s">
        <v>23</v>
      </c>
      <c r="V3371" s="5" t="s">
        <v>24</v>
      </c>
      <c r="W3371" s="12">
        <v>302</v>
      </c>
      <c r="X3371" s="7" t="str">
        <f t="shared" si="212"/>
        <v>NP</v>
      </c>
      <c r="Y3371" s="5">
        <f t="shared" si="213"/>
        <v>188</v>
      </c>
      <c r="AI3371">
        <f>VLOOKUP(A3371,NP!$A:$B,2,FALSE)</f>
        <v>188</v>
      </c>
      <c r="AJ3371">
        <f t="shared" si="214"/>
        <v>188</v>
      </c>
      <c r="AK3371">
        <f>VLOOKUP(F3371,Kondition!$B$4:$AG$31,27,FALSE)*100</f>
        <v>34</v>
      </c>
      <c r="AL3371" t="e">
        <f t="shared" si="215"/>
        <v>#REF!</v>
      </c>
      <c r="AM3371">
        <v>19</v>
      </c>
    </row>
    <row r="3372" spans="1:39" x14ac:dyDescent="0.3">
      <c r="A3372" s="5">
        <v>10393009</v>
      </c>
      <c r="B3372" s="6">
        <v>8808563458519</v>
      </c>
      <c r="C3372" s="5" t="s">
        <v>2294</v>
      </c>
      <c r="D3372" s="5" t="s">
        <v>5814</v>
      </c>
      <c r="E3372" s="12">
        <v>110</v>
      </c>
      <c r="F3372" s="5" t="s">
        <v>69</v>
      </c>
      <c r="G3372" s="5">
        <v>2156516</v>
      </c>
      <c r="H3372" s="36" t="s">
        <v>2294</v>
      </c>
      <c r="I3372" s="5">
        <v>215</v>
      </c>
      <c r="J3372" s="5">
        <v>65</v>
      </c>
      <c r="K3372" s="5">
        <v>16</v>
      </c>
      <c r="L3372" s="5" t="s">
        <v>3013</v>
      </c>
      <c r="M3372" s="5">
        <v>102</v>
      </c>
      <c r="N3372" s="5"/>
      <c r="O3372" s="5" t="s">
        <v>19</v>
      </c>
      <c r="P3372" s="5"/>
      <c r="Q3372" s="5" t="s">
        <v>26</v>
      </c>
      <c r="R3372" s="5" t="s">
        <v>21</v>
      </c>
      <c r="S3372" s="5">
        <v>72</v>
      </c>
      <c r="T3372" s="5" t="s">
        <v>22</v>
      </c>
      <c r="U3372" s="5" t="s">
        <v>23</v>
      </c>
      <c r="V3372" s="5" t="s">
        <v>24</v>
      </c>
      <c r="W3372" s="12">
        <v>110</v>
      </c>
      <c r="X3372" s="7">
        <f t="shared" si="212"/>
        <v>0.25</v>
      </c>
      <c r="Y3372" s="5">
        <f t="shared" si="213"/>
        <v>82.5</v>
      </c>
      <c r="AI3372" t="e">
        <f>VLOOKUP(A3372,NP!$A:$B,2,FALSE)</f>
        <v>#N/A</v>
      </c>
      <c r="AJ3372">
        <f t="shared" si="214"/>
        <v>0</v>
      </c>
      <c r="AK3372">
        <f>VLOOKUP(F3372,Kondition!$B$4:$AG$31,12,FALSE)*100</f>
        <v>25</v>
      </c>
      <c r="AL3372" t="e">
        <f t="shared" si="215"/>
        <v>#REF!</v>
      </c>
      <c r="AM3372">
        <v>16</v>
      </c>
    </row>
    <row r="3373" spans="1:39" x14ac:dyDescent="0.3">
      <c r="A3373" s="5">
        <v>10393549</v>
      </c>
      <c r="B3373" s="6">
        <v>8808563431239</v>
      </c>
      <c r="C3373" s="5" t="s">
        <v>2294</v>
      </c>
      <c r="D3373" s="5" t="s">
        <v>5815</v>
      </c>
      <c r="E3373" s="12">
        <v>160</v>
      </c>
      <c r="F3373" s="5" t="s">
        <v>69</v>
      </c>
      <c r="G3373" s="5">
        <v>2156517</v>
      </c>
      <c r="H3373" s="36" t="s">
        <v>2294</v>
      </c>
      <c r="I3373" s="5">
        <v>215</v>
      </c>
      <c r="J3373" s="5">
        <v>65</v>
      </c>
      <c r="K3373" s="5">
        <v>17</v>
      </c>
      <c r="L3373" s="5" t="s">
        <v>5806</v>
      </c>
      <c r="M3373" s="5">
        <v>99</v>
      </c>
      <c r="N3373" s="5"/>
      <c r="O3373" s="5" t="s">
        <v>19</v>
      </c>
      <c r="P3373" s="5"/>
      <c r="Q3373" s="5" t="s">
        <v>26</v>
      </c>
      <c r="R3373" s="5" t="s">
        <v>27</v>
      </c>
      <c r="S3373" s="5">
        <v>69</v>
      </c>
      <c r="T3373" s="5" t="s">
        <v>35</v>
      </c>
      <c r="U3373" s="5" t="s">
        <v>23</v>
      </c>
      <c r="V3373" s="5" t="s">
        <v>24</v>
      </c>
      <c r="W3373" s="12">
        <v>160</v>
      </c>
      <c r="X3373" s="7" t="str">
        <f t="shared" si="212"/>
        <v>NP</v>
      </c>
      <c r="Y3373" s="5">
        <f t="shared" si="213"/>
        <v>117</v>
      </c>
      <c r="AI3373">
        <f>VLOOKUP(A3373,NP!$A:$B,2,FALSE)</f>
        <v>117</v>
      </c>
      <c r="AJ3373">
        <f t="shared" si="214"/>
        <v>117</v>
      </c>
      <c r="AK3373">
        <f>VLOOKUP(F3373,Kondition!$B$4:$AG$31,15,FALSE)*100</f>
        <v>25</v>
      </c>
      <c r="AL3373" t="e">
        <f t="shared" si="215"/>
        <v>#REF!</v>
      </c>
      <c r="AM3373">
        <v>17</v>
      </c>
    </row>
    <row r="3374" spans="1:39" x14ac:dyDescent="0.3">
      <c r="A3374" s="5">
        <v>10393550</v>
      </c>
      <c r="B3374" s="6">
        <v>8808563454207</v>
      </c>
      <c r="C3374" s="5" t="s">
        <v>2294</v>
      </c>
      <c r="D3374" s="5" t="s">
        <v>5816</v>
      </c>
      <c r="E3374" s="12">
        <v>300</v>
      </c>
      <c r="F3374" s="5" t="s">
        <v>69</v>
      </c>
      <c r="G3374" s="5">
        <v>2754022</v>
      </c>
      <c r="H3374" s="36" t="s">
        <v>2294</v>
      </c>
      <c r="I3374" s="5">
        <v>275</v>
      </c>
      <c r="J3374" s="5">
        <v>40</v>
      </c>
      <c r="K3374" s="5">
        <v>22</v>
      </c>
      <c r="L3374" s="5" t="s">
        <v>5806</v>
      </c>
      <c r="M3374" s="5">
        <v>107</v>
      </c>
      <c r="N3374" s="5"/>
      <c r="O3374" s="5" t="s">
        <v>25</v>
      </c>
      <c r="P3374" s="5"/>
      <c r="Q3374" s="5" t="s">
        <v>21</v>
      </c>
      <c r="R3374" s="5" t="s">
        <v>21</v>
      </c>
      <c r="S3374" s="5">
        <v>73</v>
      </c>
      <c r="T3374" s="5" t="s">
        <v>22</v>
      </c>
      <c r="U3374" s="5" t="s">
        <v>23</v>
      </c>
      <c r="V3374" s="5" t="s">
        <v>24</v>
      </c>
      <c r="W3374" s="12">
        <v>300</v>
      </c>
      <c r="X3374" s="7" t="str">
        <f t="shared" si="212"/>
        <v>NP</v>
      </c>
      <c r="Y3374" s="5">
        <f t="shared" si="213"/>
        <v>187</v>
      </c>
      <c r="AI3374">
        <f>VLOOKUP(A3374,NP!$A:$B,2,FALSE)</f>
        <v>187</v>
      </c>
      <c r="AJ3374">
        <f t="shared" si="214"/>
        <v>187</v>
      </c>
      <c r="AK3374">
        <f>VLOOKUP(F3374,Kondition!$B$4:$AG$31,30,FALSE)*100</f>
        <v>34</v>
      </c>
      <c r="AL3374" t="e">
        <f t="shared" si="215"/>
        <v>#REF!</v>
      </c>
      <c r="AM3374">
        <v>19</v>
      </c>
    </row>
    <row r="3375" spans="1:39" x14ac:dyDescent="0.3">
      <c r="A3375" s="5">
        <v>10393551</v>
      </c>
      <c r="B3375" s="6">
        <v>8808563454214</v>
      </c>
      <c r="C3375" s="5" t="s">
        <v>2294</v>
      </c>
      <c r="D3375" s="5" t="s">
        <v>5816</v>
      </c>
      <c r="E3375" s="12">
        <v>330</v>
      </c>
      <c r="F3375" s="5" t="s">
        <v>69</v>
      </c>
      <c r="G3375" s="5">
        <v>2754022</v>
      </c>
      <c r="H3375" s="36" t="s">
        <v>2294</v>
      </c>
      <c r="I3375" s="5">
        <v>275</v>
      </c>
      <c r="J3375" s="5">
        <v>40</v>
      </c>
      <c r="K3375" s="5">
        <v>22</v>
      </c>
      <c r="L3375" s="5" t="s">
        <v>5806</v>
      </c>
      <c r="M3375" s="5">
        <v>107</v>
      </c>
      <c r="N3375" s="5"/>
      <c r="O3375" s="5" t="s">
        <v>25</v>
      </c>
      <c r="P3375" s="5"/>
      <c r="Q3375" s="5" t="s">
        <v>21</v>
      </c>
      <c r="R3375" s="5" t="s">
        <v>21</v>
      </c>
      <c r="S3375" s="5">
        <v>73</v>
      </c>
      <c r="T3375" s="5" t="s">
        <v>22</v>
      </c>
      <c r="U3375" s="5" t="s">
        <v>23</v>
      </c>
      <c r="V3375" s="5" t="s">
        <v>24</v>
      </c>
      <c r="W3375" s="12">
        <v>330</v>
      </c>
      <c r="X3375" s="7" t="str">
        <f t="shared" si="212"/>
        <v>NP</v>
      </c>
      <c r="Y3375" s="5">
        <f t="shared" si="213"/>
        <v>202</v>
      </c>
      <c r="AI3375">
        <f>VLOOKUP(A3375,NP!$A:$B,2,FALSE)</f>
        <v>202</v>
      </c>
      <c r="AJ3375">
        <f t="shared" si="214"/>
        <v>202</v>
      </c>
      <c r="AK3375">
        <f>VLOOKUP(F3375,Kondition!$B$4:$AG$31,30,FALSE)*100</f>
        <v>34</v>
      </c>
      <c r="AL3375" t="e">
        <f t="shared" si="215"/>
        <v>#REF!</v>
      </c>
      <c r="AM3375">
        <v>19</v>
      </c>
    </row>
    <row r="3376" spans="1:39" x14ac:dyDescent="0.3">
      <c r="A3376" s="5">
        <v>10393552</v>
      </c>
      <c r="B3376" s="6">
        <v>8808563446905</v>
      </c>
      <c r="C3376" s="5" t="s">
        <v>2294</v>
      </c>
      <c r="D3376" s="5" t="s">
        <v>5817</v>
      </c>
      <c r="E3376" s="12">
        <v>350</v>
      </c>
      <c r="F3376" s="5" t="s">
        <v>69</v>
      </c>
      <c r="G3376" s="5">
        <v>2953523</v>
      </c>
      <c r="H3376" s="36" t="s">
        <v>2294</v>
      </c>
      <c r="I3376" s="5">
        <v>295</v>
      </c>
      <c r="J3376" s="5">
        <v>35</v>
      </c>
      <c r="K3376" s="5">
        <v>23</v>
      </c>
      <c r="L3376" s="5" t="s">
        <v>5806</v>
      </c>
      <c r="M3376" s="5">
        <v>108</v>
      </c>
      <c r="N3376" s="5"/>
      <c r="O3376" s="5" t="s">
        <v>29</v>
      </c>
      <c r="P3376" s="5"/>
      <c r="Q3376" s="5" t="s">
        <v>21</v>
      </c>
      <c r="R3376" s="5" t="s">
        <v>27</v>
      </c>
      <c r="S3376" s="5">
        <v>73</v>
      </c>
      <c r="T3376" s="5" t="s">
        <v>22</v>
      </c>
      <c r="U3376" s="5" t="s">
        <v>23</v>
      </c>
      <c r="V3376" s="5" t="s">
        <v>24</v>
      </c>
      <c r="W3376" s="12">
        <v>350</v>
      </c>
      <c r="X3376" s="7" t="str">
        <f t="shared" si="212"/>
        <v>NP</v>
      </c>
      <c r="Y3376" s="5">
        <f t="shared" si="213"/>
        <v>212</v>
      </c>
      <c r="AI3376">
        <f>VLOOKUP(A3376,NP!$A:$B,2,FALSE)</f>
        <v>212</v>
      </c>
      <c r="AJ3376">
        <f t="shared" si="214"/>
        <v>212</v>
      </c>
      <c r="AK3376">
        <f>VLOOKUP(F3376,Kondition!$B$4:$AG$31,30,FALSE)*100</f>
        <v>34</v>
      </c>
      <c r="AL3376" t="e">
        <f t="shared" si="215"/>
        <v>#REF!</v>
      </c>
      <c r="AM3376">
        <v>19</v>
      </c>
    </row>
    <row r="3377" spans="1:39" x14ac:dyDescent="0.3">
      <c r="A3377" s="5">
        <v>10393722</v>
      </c>
      <c r="B3377" s="6">
        <v>8808563478753</v>
      </c>
      <c r="C3377" s="5" t="s">
        <v>2294</v>
      </c>
      <c r="D3377" s="5" t="s">
        <v>5818</v>
      </c>
      <c r="E3377" s="12">
        <v>141</v>
      </c>
      <c r="F3377" s="5" t="s">
        <v>69</v>
      </c>
      <c r="G3377" s="5">
        <v>2156017</v>
      </c>
      <c r="H3377" s="36" t="s">
        <v>2294</v>
      </c>
      <c r="I3377" s="5">
        <v>215</v>
      </c>
      <c r="J3377" s="5">
        <v>60</v>
      </c>
      <c r="K3377" s="5">
        <v>17</v>
      </c>
      <c r="L3377" s="5" t="s">
        <v>3174</v>
      </c>
      <c r="M3377" s="5">
        <v>96</v>
      </c>
      <c r="N3377" s="5"/>
      <c r="O3377" s="5" t="s">
        <v>19</v>
      </c>
      <c r="P3377" s="5"/>
      <c r="Q3377" s="5" t="s">
        <v>26</v>
      </c>
      <c r="R3377" s="5" t="s">
        <v>27</v>
      </c>
      <c r="S3377" s="5">
        <v>72</v>
      </c>
      <c r="T3377" s="5" t="s">
        <v>22</v>
      </c>
      <c r="U3377" s="5" t="s">
        <v>23</v>
      </c>
      <c r="V3377" s="5" t="s">
        <v>24</v>
      </c>
      <c r="W3377" s="12">
        <v>141</v>
      </c>
      <c r="X3377" s="7">
        <f t="shared" si="212"/>
        <v>0.25</v>
      </c>
      <c r="Y3377" s="5">
        <f t="shared" si="213"/>
        <v>105.75</v>
      </c>
      <c r="AI3377" t="e">
        <f>VLOOKUP(A3377,NP!$A:$B,2,FALSE)</f>
        <v>#N/A</v>
      </c>
      <c r="AJ3377">
        <f t="shared" si="214"/>
        <v>0</v>
      </c>
      <c r="AK3377">
        <f>VLOOKUP(F3377,Kondition!$B$4:$AG$31,15,FALSE)*100</f>
        <v>25</v>
      </c>
      <c r="AL3377" t="e">
        <f t="shared" si="215"/>
        <v>#REF!</v>
      </c>
      <c r="AM3377">
        <v>17</v>
      </c>
    </row>
    <row r="3378" spans="1:39" x14ac:dyDescent="0.3">
      <c r="A3378" s="5">
        <v>10393725</v>
      </c>
      <c r="B3378" s="6">
        <v>8808563479453</v>
      </c>
      <c r="C3378" s="5" t="s">
        <v>2294</v>
      </c>
      <c r="D3378" s="5" t="s">
        <v>5819</v>
      </c>
      <c r="E3378" s="12">
        <v>280</v>
      </c>
      <c r="F3378" s="5" t="s">
        <v>69</v>
      </c>
      <c r="G3378" s="5">
        <v>2755020</v>
      </c>
      <c r="H3378" s="36" t="s">
        <v>2294</v>
      </c>
      <c r="I3378" s="5">
        <v>275</v>
      </c>
      <c r="J3378" s="5">
        <v>50</v>
      </c>
      <c r="K3378" s="5">
        <v>20</v>
      </c>
      <c r="L3378" s="5" t="s">
        <v>3176</v>
      </c>
      <c r="M3378" s="5">
        <v>113</v>
      </c>
      <c r="N3378" s="5"/>
      <c r="O3378" s="5" t="s">
        <v>25</v>
      </c>
      <c r="P3378" s="5"/>
      <c r="Q3378" s="5" t="s">
        <v>21</v>
      </c>
      <c r="R3378" s="5" t="s">
        <v>27</v>
      </c>
      <c r="S3378" s="5">
        <v>73</v>
      </c>
      <c r="T3378" s="5" t="s">
        <v>22</v>
      </c>
      <c r="U3378" s="5" t="s">
        <v>23</v>
      </c>
      <c r="V3378" s="5" t="s">
        <v>24</v>
      </c>
      <c r="W3378" s="12">
        <v>280</v>
      </c>
      <c r="X3378" s="7" t="str">
        <f t="shared" si="212"/>
        <v>NP</v>
      </c>
      <c r="Y3378" s="5">
        <f t="shared" si="213"/>
        <v>177</v>
      </c>
      <c r="AI3378">
        <f>VLOOKUP(A3378,NP!$A:$B,2,FALSE)</f>
        <v>177</v>
      </c>
      <c r="AJ3378">
        <f t="shared" si="214"/>
        <v>177</v>
      </c>
      <c r="AK3378">
        <f>VLOOKUP(F3378,Kondition!$B$4:$AG$309,24,FALSE)*100</f>
        <v>34</v>
      </c>
      <c r="AL3378" t="e">
        <f t="shared" si="215"/>
        <v>#REF!</v>
      </c>
      <c r="AM3378">
        <v>19</v>
      </c>
    </row>
    <row r="3379" spans="1:39" x14ac:dyDescent="0.3">
      <c r="A3379" s="5">
        <v>10393726</v>
      </c>
      <c r="B3379" s="6">
        <v>8808563479491</v>
      </c>
      <c r="C3379" s="5" t="s">
        <v>2294</v>
      </c>
      <c r="D3379" s="5" t="s">
        <v>5820</v>
      </c>
      <c r="E3379" s="12">
        <v>261</v>
      </c>
      <c r="F3379" s="5" t="s">
        <v>69</v>
      </c>
      <c r="G3379" s="5">
        <v>2454521</v>
      </c>
      <c r="H3379" s="36" t="s">
        <v>2294</v>
      </c>
      <c r="I3379" s="5">
        <v>245</v>
      </c>
      <c r="J3379" s="5">
        <v>45</v>
      </c>
      <c r="K3379" s="5">
        <v>21</v>
      </c>
      <c r="L3379" s="5" t="s">
        <v>3176</v>
      </c>
      <c r="M3379" s="5">
        <v>104</v>
      </c>
      <c r="N3379" s="5"/>
      <c r="O3379" s="5" t="s">
        <v>29</v>
      </c>
      <c r="P3379" s="5"/>
      <c r="Q3379" s="5" t="s">
        <v>21</v>
      </c>
      <c r="R3379" s="5" t="s">
        <v>27</v>
      </c>
      <c r="S3379" s="5">
        <v>72</v>
      </c>
      <c r="T3379" s="5" t="s">
        <v>22</v>
      </c>
      <c r="U3379" s="5" t="s">
        <v>23</v>
      </c>
      <c r="V3379" s="5" t="s">
        <v>24</v>
      </c>
      <c r="W3379" s="12">
        <v>261</v>
      </c>
      <c r="X3379" s="7" t="str">
        <f t="shared" si="212"/>
        <v>NP</v>
      </c>
      <c r="Y3379" s="5">
        <f t="shared" si="213"/>
        <v>167.5</v>
      </c>
      <c r="AI3379">
        <f>VLOOKUP(A3379,NP!$A:$B,2,FALSE)</f>
        <v>167.5</v>
      </c>
      <c r="AJ3379">
        <f t="shared" si="214"/>
        <v>167.5</v>
      </c>
      <c r="AK3379">
        <f>VLOOKUP(F3379,Kondition!$B$4:$AG$31,27,FALSE)*100</f>
        <v>34</v>
      </c>
      <c r="AL3379" t="e">
        <f t="shared" si="215"/>
        <v>#REF!</v>
      </c>
      <c r="AM3379">
        <v>19</v>
      </c>
    </row>
    <row r="3380" spans="1:39" x14ac:dyDescent="0.3">
      <c r="A3380" s="5">
        <v>10393727</v>
      </c>
      <c r="B3380" s="6">
        <v>8808563479880</v>
      </c>
      <c r="C3380" s="5" t="s">
        <v>2294</v>
      </c>
      <c r="D3380" s="5" t="s">
        <v>5821</v>
      </c>
      <c r="E3380" s="12">
        <v>176</v>
      </c>
      <c r="F3380" s="5" t="s">
        <v>69</v>
      </c>
      <c r="G3380" s="5">
        <v>2556017</v>
      </c>
      <c r="H3380" s="36" t="s">
        <v>2294</v>
      </c>
      <c r="I3380" s="5">
        <v>255</v>
      </c>
      <c r="J3380" s="5">
        <v>60</v>
      </c>
      <c r="K3380" s="5">
        <v>17</v>
      </c>
      <c r="L3380" s="5" t="s">
        <v>3176</v>
      </c>
      <c r="M3380" s="5">
        <v>106</v>
      </c>
      <c r="N3380" s="5"/>
      <c r="O3380" s="5" t="s">
        <v>19</v>
      </c>
      <c r="P3380" s="5"/>
      <c r="Q3380" s="5" t="s">
        <v>21</v>
      </c>
      <c r="R3380" s="5" t="s">
        <v>27</v>
      </c>
      <c r="S3380" s="5">
        <v>73</v>
      </c>
      <c r="T3380" s="5" t="s">
        <v>22</v>
      </c>
      <c r="U3380" s="5" t="s">
        <v>23</v>
      </c>
      <c r="V3380" s="5" t="s">
        <v>24</v>
      </c>
      <c r="W3380" s="12">
        <v>176</v>
      </c>
      <c r="X3380" s="7" t="str">
        <f t="shared" si="212"/>
        <v>NP</v>
      </c>
      <c r="Y3380" s="5">
        <f t="shared" si="213"/>
        <v>125</v>
      </c>
      <c r="AI3380">
        <f>VLOOKUP(A3380,NP!$A:$B,2,FALSE)</f>
        <v>125</v>
      </c>
      <c r="AJ3380">
        <f t="shared" si="214"/>
        <v>125</v>
      </c>
      <c r="AK3380">
        <f>VLOOKUP(F3380,Kondition!$B$4:$AG$31,15,FALSE)*100</f>
        <v>25</v>
      </c>
      <c r="AL3380" t="e">
        <f t="shared" si="215"/>
        <v>#REF!</v>
      </c>
      <c r="AM3380">
        <v>17</v>
      </c>
    </row>
    <row r="3381" spans="1:39" x14ac:dyDescent="0.3">
      <c r="A3381" s="5">
        <v>10393732</v>
      </c>
      <c r="B3381" s="6">
        <v>8808563479798</v>
      </c>
      <c r="C3381" s="5" t="s">
        <v>2294</v>
      </c>
      <c r="D3381" s="5" t="s">
        <v>5822</v>
      </c>
      <c r="E3381" s="12">
        <v>270</v>
      </c>
      <c r="F3381" s="5" t="s">
        <v>69</v>
      </c>
      <c r="G3381" s="5">
        <v>2555020</v>
      </c>
      <c r="H3381" s="36" t="s">
        <v>2294</v>
      </c>
      <c r="I3381" s="5">
        <v>255</v>
      </c>
      <c r="J3381" s="5">
        <v>50</v>
      </c>
      <c r="K3381" s="5">
        <v>20</v>
      </c>
      <c r="L3381" s="5" t="s">
        <v>3176</v>
      </c>
      <c r="M3381" s="5">
        <v>109</v>
      </c>
      <c r="N3381" s="5"/>
      <c r="O3381" s="5" t="s">
        <v>25</v>
      </c>
      <c r="P3381" s="5"/>
      <c r="Q3381" s="5" t="s">
        <v>21</v>
      </c>
      <c r="R3381" s="5" t="s">
        <v>27</v>
      </c>
      <c r="S3381" s="5">
        <v>73</v>
      </c>
      <c r="T3381" s="5" t="s">
        <v>22</v>
      </c>
      <c r="U3381" s="5" t="s">
        <v>23</v>
      </c>
      <c r="V3381" s="5" t="s">
        <v>24</v>
      </c>
      <c r="W3381" s="12">
        <v>270</v>
      </c>
      <c r="X3381" s="7" t="str">
        <f t="shared" si="212"/>
        <v>NP</v>
      </c>
      <c r="Y3381" s="5">
        <f t="shared" si="213"/>
        <v>172</v>
      </c>
      <c r="AI3381">
        <f>VLOOKUP(A3381,NP!$A:$B,2,FALSE)</f>
        <v>172</v>
      </c>
      <c r="AJ3381">
        <f t="shared" si="214"/>
        <v>172</v>
      </c>
      <c r="AK3381">
        <f>VLOOKUP(F3381,Kondition!$B$4:$AG$309,24,FALSE)*100</f>
        <v>34</v>
      </c>
      <c r="AL3381" t="e">
        <f t="shared" si="215"/>
        <v>#REF!</v>
      </c>
      <c r="AM3381">
        <v>19</v>
      </c>
    </row>
    <row r="3382" spans="1:39" x14ac:dyDescent="0.3">
      <c r="A3382" s="5">
        <v>10393733</v>
      </c>
      <c r="B3382" s="6">
        <v>8808563479972</v>
      </c>
      <c r="C3382" s="5" t="s">
        <v>2294</v>
      </c>
      <c r="D3382" s="5" t="s">
        <v>5823</v>
      </c>
      <c r="E3382" s="12">
        <v>240</v>
      </c>
      <c r="F3382" s="5" t="s">
        <v>69</v>
      </c>
      <c r="G3382" s="5">
        <v>2354520</v>
      </c>
      <c r="H3382" s="36" t="s">
        <v>2294</v>
      </c>
      <c r="I3382" s="5">
        <v>235</v>
      </c>
      <c r="J3382" s="5">
        <v>45</v>
      </c>
      <c r="K3382" s="5">
        <v>20</v>
      </c>
      <c r="L3382" s="5" t="s">
        <v>3176</v>
      </c>
      <c r="M3382" s="5">
        <v>100</v>
      </c>
      <c r="N3382" s="5"/>
      <c r="O3382" s="5" t="s">
        <v>25</v>
      </c>
      <c r="P3382" s="5"/>
      <c r="Q3382" s="5" t="s">
        <v>21</v>
      </c>
      <c r="R3382" s="5" t="s">
        <v>27</v>
      </c>
      <c r="S3382" s="5">
        <v>72</v>
      </c>
      <c r="T3382" s="5" t="s">
        <v>22</v>
      </c>
      <c r="U3382" s="5" t="s">
        <v>23</v>
      </c>
      <c r="V3382" s="5" t="s">
        <v>24</v>
      </c>
      <c r="W3382" s="12">
        <v>240</v>
      </c>
      <c r="X3382" s="7" t="str">
        <f t="shared" si="212"/>
        <v>NP</v>
      </c>
      <c r="Y3382" s="5">
        <f t="shared" si="213"/>
        <v>157</v>
      </c>
      <c r="AI3382">
        <f>VLOOKUP(A3382,NP!$A:$B,2,FALSE)</f>
        <v>157</v>
      </c>
      <c r="AJ3382">
        <f t="shared" si="214"/>
        <v>157</v>
      </c>
      <c r="AK3382">
        <f>VLOOKUP(F3382,Kondition!$B$4:$AG$309,24,FALSE)*100</f>
        <v>34</v>
      </c>
      <c r="AL3382" t="e">
        <f t="shared" si="215"/>
        <v>#REF!</v>
      </c>
      <c r="AM3382">
        <v>19</v>
      </c>
    </row>
    <row r="3383" spans="1:39" x14ac:dyDescent="0.3">
      <c r="A3383" s="5">
        <v>10393737</v>
      </c>
      <c r="B3383" s="6">
        <v>8808563508375</v>
      </c>
      <c r="C3383" s="5" t="s">
        <v>2294</v>
      </c>
      <c r="D3383" s="5" t="s">
        <v>5824</v>
      </c>
      <c r="E3383" s="12">
        <v>290</v>
      </c>
      <c r="F3383" s="5" t="s">
        <v>69</v>
      </c>
      <c r="G3383" s="5">
        <v>2654022</v>
      </c>
      <c r="H3383" s="36" t="s">
        <v>2294</v>
      </c>
      <c r="I3383" s="5">
        <v>265</v>
      </c>
      <c r="J3383" s="5">
        <v>40</v>
      </c>
      <c r="K3383" s="5">
        <v>22</v>
      </c>
      <c r="L3383" s="5" t="s">
        <v>3176</v>
      </c>
      <c r="M3383" s="5">
        <v>106</v>
      </c>
      <c r="N3383" s="5"/>
      <c r="O3383" s="5" t="s">
        <v>29</v>
      </c>
      <c r="P3383" s="5"/>
      <c r="Q3383" s="5" t="s">
        <v>21</v>
      </c>
      <c r="R3383" s="5" t="s">
        <v>27</v>
      </c>
      <c r="S3383" s="5">
        <v>73</v>
      </c>
      <c r="T3383" s="5" t="s">
        <v>22</v>
      </c>
      <c r="U3383" s="5" t="s">
        <v>23</v>
      </c>
      <c r="V3383" s="5" t="s">
        <v>24</v>
      </c>
      <c r="W3383" s="12">
        <v>290</v>
      </c>
      <c r="X3383" s="7" t="str">
        <f t="shared" si="212"/>
        <v>NP</v>
      </c>
      <c r="Y3383" s="5">
        <f t="shared" si="213"/>
        <v>182</v>
      </c>
      <c r="AI3383">
        <f>VLOOKUP(A3383,NP!$A:$B,2,FALSE)</f>
        <v>182</v>
      </c>
      <c r="AJ3383">
        <f t="shared" si="214"/>
        <v>182</v>
      </c>
      <c r="AK3383">
        <f>VLOOKUP(F3383,Kondition!$B$4:$AG$31,30,FALSE)*100</f>
        <v>34</v>
      </c>
      <c r="AL3383" t="e">
        <f t="shared" si="215"/>
        <v>#REF!</v>
      </c>
      <c r="AM3383">
        <v>19</v>
      </c>
    </row>
    <row r="3384" spans="1:39" x14ac:dyDescent="0.3">
      <c r="A3384" s="5">
        <v>10393738</v>
      </c>
      <c r="B3384" s="6">
        <v>8808563479866</v>
      </c>
      <c r="C3384" s="5" t="s">
        <v>2294</v>
      </c>
      <c r="D3384" s="5" t="s">
        <v>5825</v>
      </c>
      <c r="E3384" s="12">
        <v>340</v>
      </c>
      <c r="F3384" s="5" t="s">
        <v>69</v>
      </c>
      <c r="G3384" s="5">
        <v>3153520</v>
      </c>
      <c r="H3384" s="36" t="s">
        <v>2294</v>
      </c>
      <c r="I3384" s="5">
        <v>315</v>
      </c>
      <c r="J3384" s="5">
        <v>35</v>
      </c>
      <c r="K3384" s="5">
        <v>20</v>
      </c>
      <c r="L3384" s="5" t="s">
        <v>3176</v>
      </c>
      <c r="M3384" s="5">
        <v>110</v>
      </c>
      <c r="N3384" s="5"/>
      <c r="O3384" s="5" t="s">
        <v>25</v>
      </c>
      <c r="P3384" s="5"/>
      <c r="Q3384" s="5" t="s">
        <v>21</v>
      </c>
      <c r="R3384" s="5" t="s">
        <v>27</v>
      </c>
      <c r="S3384" s="5">
        <v>75</v>
      </c>
      <c r="T3384" s="5" t="s">
        <v>22</v>
      </c>
      <c r="U3384" s="5" t="s">
        <v>23</v>
      </c>
      <c r="V3384" s="5" t="s">
        <v>24</v>
      </c>
      <c r="W3384" s="12">
        <v>340</v>
      </c>
      <c r="X3384" s="7" t="str">
        <f t="shared" si="212"/>
        <v>NP</v>
      </c>
      <c r="Y3384" s="5">
        <f t="shared" si="213"/>
        <v>207</v>
      </c>
      <c r="AI3384">
        <f>VLOOKUP(A3384,NP!$A:$B,2,FALSE)</f>
        <v>207</v>
      </c>
      <c r="AJ3384">
        <f t="shared" si="214"/>
        <v>207</v>
      </c>
      <c r="AK3384">
        <f>VLOOKUP(F3384,Kondition!$B$4:$AG$309,24,FALSE)*100</f>
        <v>34</v>
      </c>
      <c r="AL3384" t="e">
        <f t="shared" si="215"/>
        <v>#REF!</v>
      </c>
      <c r="AM3384">
        <v>19</v>
      </c>
    </row>
    <row r="3385" spans="1:39" x14ac:dyDescent="0.3">
      <c r="A3385" s="5">
        <v>10393746</v>
      </c>
      <c r="B3385" s="6">
        <v>8808563479675</v>
      </c>
      <c r="C3385" s="5" t="s">
        <v>2294</v>
      </c>
      <c r="D3385" s="5" t="s">
        <v>5826</v>
      </c>
      <c r="E3385" s="12">
        <v>205</v>
      </c>
      <c r="F3385" s="5" t="s">
        <v>69</v>
      </c>
      <c r="G3385" s="5">
        <v>2355019</v>
      </c>
      <c r="H3385" s="36" t="s">
        <v>2294</v>
      </c>
      <c r="I3385" s="5">
        <v>235</v>
      </c>
      <c r="J3385" s="5">
        <v>50</v>
      </c>
      <c r="K3385" s="5">
        <v>19</v>
      </c>
      <c r="L3385" s="5" t="s">
        <v>3176</v>
      </c>
      <c r="M3385" s="5">
        <v>103</v>
      </c>
      <c r="N3385" s="5"/>
      <c r="O3385" s="5" t="s">
        <v>25</v>
      </c>
      <c r="P3385" s="5"/>
      <c r="Q3385" s="5" t="s">
        <v>21</v>
      </c>
      <c r="R3385" s="5" t="s">
        <v>27</v>
      </c>
      <c r="S3385" s="5">
        <v>72</v>
      </c>
      <c r="T3385" s="5" t="s">
        <v>22</v>
      </c>
      <c r="U3385" s="5" t="s">
        <v>23</v>
      </c>
      <c r="V3385" s="5" t="s">
        <v>24</v>
      </c>
      <c r="W3385" s="12">
        <v>205</v>
      </c>
      <c r="X3385" s="7">
        <f t="shared" si="212"/>
        <v>0.34</v>
      </c>
      <c r="Y3385" s="5">
        <f t="shared" si="213"/>
        <v>135.29999999999998</v>
      </c>
      <c r="AI3385" t="e">
        <f>VLOOKUP(A3385,NP!$A:$B,2,FALSE)</f>
        <v>#N/A</v>
      </c>
      <c r="AJ3385">
        <f t="shared" si="214"/>
        <v>0</v>
      </c>
      <c r="AK3385">
        <f>VLOOKUP(F3385,Kondition!$B$4:$AG$31,21,FALSE)*100</f>
        <v>34</v>
      </c>
      <c r="AL3385" t="e">
        <f t="shared" si="215"/>
        <v>#REF!</v>
      </c>
      <c r="AM3385">
        <v>19</v>
      </c>
    </row>
    <row r="3386" spans="1:39" x14ac:dyDescent="0.3">
      <c r="A3386" s="5">
        <v>10393747</v>
      </c>
      <c r="B3386" s="6">
        <v>8808563479774</v>
      </c>
      <c r="C3386" s="5" t="s">
        <v>2294</v>
      </c>
      <c r="D3386" s="5" t="s">
        <v>5827</v>
      </c>
      <c r="E3386" s="12">
        <v>190</v>
      </c>
      <c r="F3386" s="5" t="s">
        <v>69</v>
      </c>
      <c r="G3386" s="5">
        <v>2556018</v>
      </c>
      <c r="H3386" s="36" t="s">
        <v>2294</v>
      </c>
      <c r="I3386" s="5">
        <v>255</v>
      </c>
      <c r="J3386" s="5">
        <v>60</v>
      </c>
      <c r="K3386" s="5">
        <v>18</v>
      </c>
      <c r="L3386" s="5" t="s">
        <v>3176</v>
      </c>
      <c r="M3386" s="5">
        <v>112</v>
      </c>
      <c r="N3386" s="5"/>
      <c r="O3386" s="5" t="s">
        <v>25</v>
      </c>
      <c r="P3386" s="5"/>
      <c r="Q3386" s="5" t="s">
        <v>21</v>
      </c>
      <c r="R3386" s="5" t="s">
        <v>27</v>
      </c>
      <c r="S3386" s="5">
        <v>73</v>
      </c>
      <c r="T3386" s="5" t="s">
        <v>22</v>
      </c>
      <c r="U3386" s="5" t="s">
        <v>23</v>
      </c>
      <c r="V3386" s="5" t="s">
        <v>24</v>
      </c>
      <c r="W3386" s="12">
        <v>190</v>
      </c>
      <c r="X3386" s="7" t="str">
        <f t="shared" si="212"/>
        <v>NP</v>
      </c>
      <c r="Y3386" s="5">
        <f t="shared" si="213"/>
        <v>132</v>
      </c>
      <c r="AI3386">
        <f>VLOOKUP(A3386,NP!$A:$B,2,FALSE)</f>
        <v>132</v>
      </c>
      <c r="AJ3386">
        <f t="shared" si="214"/>
        <v>132</v>
      </c>
      <c r="AK3386">
        <f>VLOOKUP(F3386,Kondition!$B$4:$AG$31,18,FALSE)*100</f>
        <v>25</v>
      </c>
      <c r="AL3386" t="e">
        <f t="shared" si="215"/>
        <v>#REF!</v>
      </c>
      <c r="AM3386">
        <v>17</v>
      </c>
    </row>
    <row r="3387" spans="1:39" x14ac:dyDescent="0.3">
      <c r="A3387" s="5">
        <v>11301839</v>
      </c>
      <c r="B3387" s="6">
        <v>8808563410616</v>
      </c>
      <c r="C3387" s="5" t="s">
        <v>2294</v>
      </c>
      <c r="D3387" s="5" t="s">
        <v>6186</v>
      </c>
      <c r="E3387" s="12">
        <v>141</v>
      </c>
      <c r="F3387" s="5" t="s">
        <v>69</v>
      </c>
      <c r="G3387" s="5">
        <v>2357016</v>
      </c>
      <c r="H3387" s="36" t="s">
        <v>2294</v>
      </c>
      <c r="I3387" s="5">
        <v>235</v>
      </c>
      <c r="J3387" s="5">
        <v>70</v>
      </c>
      <c r="K3387" s="5">
        <v>16</v>
      </c>
      <c r="L3387" s="5" t="s">
        <v>5806</v>
      </c>
      <c r="M3387" s="5">
        <v>109</v>
      </c>
      <c r="N3387" s="5"/>
      <c r="O3387" s="5" t="s">
        <v>19</v>
      </c>
      <c r="P3387" s="5"/>
      <c r="Q3387" s="5" t="s">
        <v>26</v>
      </c>
      <c r="R3387" s="5" t="s">
        <v>21</v>
      </c>
      <c r="S3387" s="5">
        <v>72</v>
      </c>
      <c r="T3387" s="5" t="s">
        <v>22</v>
      </c>
      <c r="U3387" s="5" t="s">
        <v>23</v>
      </c>
      <c r="V3387" s="5" t="s">
        <v>24</v>
      </c>
      <c r="W3387" s="12">
        <v>141</v>
      </c>
      <c r="X3387" s="7">
        <f t="shared" si="212"/>
        <v>0.25</v>
      </c>
      <c r="Y3387" s="5">
        <f t="shared" si="213"/>
        <v>105.75</v>
      </c>
      <c r="AI3387" t="e">
        <f>VLOOKUP(A3387,NP!$A:$B,2,FALSE)</f>
        <v>#N/A</v>
      </c>
      <c r="AJ3387">
        <f t="shared" si="214"/>
        <v>0</v>
      </c>
      <c r="AK3387">
        <f>VLOOKUP(F3387,Kondition!$B$4:$AG$31,12,FALSE)*100</f>
        <v>25</v>
      </c>
      <c r="AL3387" t="e">
        <f t="shared" si="215"/>
        <v>#REF!</v>
      </c>
      <c r="AM3387">
        <v>16</v>
      </c>
    </row>
    <row r="3388" spans="1:39" x14ac:dyDescent="0.3">
      <c r="A3388" s="5">
        <v>11301840</v>
      </c>
      <c r="B3388" s="6">
        <v>8808563407777</v>
      </c>
      <c r="C3388" s="5" t="s">
        <v>2294</v>
      </c>
      <c r="D3388" s="5" t="s">
        <v>6187</v>
      </c>
      <c r="E3388" s="12">
        <v>160</v>
      </c>
      <c r="F3388" s="5" t="s">
        <v>69</v>
      </c>
      <c r="G3388" s="5">
        <v>2156517</v>
      </c>
      <c r="H3388" s="36" t="s">
        <v>2294</v>
      </c>
      <c r="I3388" s="5">
        <v>215</v>
      </c>
      <c r="J3388" s="5">
        <v>65</v>
      </c>
      <c r="K3388" s="5">
        <v>17</v>
      </c>
      <c r="L3388" s="5" t="s">
        <v>5806</v>
      </c>
      <c r="M3388" s="5">
        <v>99</v>
      </c>
      <c r="N3388" s="5"/>
      <c r="O3388" s="5" t="s">
        <v>25</v>
      </c>
      <c r="P3388" s="5"/>
      <c r="Q3388" s="5" t="s">
        <v>21</v>
      </c>
      <c r="R3388" s="5" t="s">
        <v>21</v>
      </c>
      <c r="S3388" s="5">
        <v>72</v>
      </c>
      <c r="T3388" s="5" t="s">
        <v>22</v>
      </c>
      <c r="U3388" s="5" t="s">
        <v>23</v>
      </c>
      <c r="V3388" s="5" t="s">
        <v>24</v>
      </c>
      <c r="W3388" s="12">
        <v>160</v>
      </c>
      <c r="X3388" s="7" t="str">
        <f t="shared" si="212"/>
        <v>NP</v>
      </c>
      <c r="Y3388" s="5">
        <f t="shared" si="213"/>
        <v>117</v>
      </c>
      <c r="AI3388">
        <f>VLOOKUP(A3388,NP!$A:$B,2,FALSE)</f>
        <v>117</v>
      </c>
      <c r="AJ3388">
        <f t="shared" si="214"/>
        <v>117</v>
      </c>
      <c r="AK3388">
        <f>VLOOKUP(F3388,Kondition!$B$4:$AG$31,15,FALSE)*100</f>
        <v>25</v>
      </c>
      <c r="AL3388" t="e">
        <f t="shared" si="215"/>
        <v>#REF!</v>
      </c>
      <c r="AM3388">
        <v>17</v>
      </c>
    </row>
    <row r="3389" spans="1:39" x14ac:dyDescent="0.3">
      <c r="A3389" s="5">
        <v>11301841</v>
      </c>
      <c r="B3389" s="6">
        <v>8808563407692</v>
      </c>
      <c r="C3389" s="5" t="s">
        <v>2294</v>
      </c>
      <c r="D3389" s="5" t="s">
        <v>6188</v>
      </c>
      <c r="E3389" s="12">
        <v>196</v>
      </c>
      <c r="F3389" s="5" t="s">
        <v>69</v>
      </c>
      <c r="G3389" s="5">
        <v>2255519</v>
      </c>
      <c r="H3389" s="36" t="s">
        <v>2294</v>
      </c>
      <c r="I3389" s="5">
        <v>225</v>
      </c>
      <c r="J3389" s="5">
        <v>55</v>
      </c>
      <c r="K3389" s="5">
        <v>19</v>
      </c>
      <c r="L3389" s="5" t="s">
        <v>5806</v>
      </c>
      <c r="M3389" s="5">
        <v>99</v>
      </c>
      <c r="N3389" s="5"/>
      <c r="O3389" s="5" t="s">
        <v>19</v>
      </c>
      <c r="P3389" s="5"/>
      <c r="Q3389" s="5" t="s">
        <v>26</v>
      </c>
      <c r="R3389" s="5" t="s">
        <v>21</v>
      </c>
      <c r="S3389" s="5">
        <v>72</v>
      </c>
      <c r="T3389" s="5" t="s">
        <v>22</v>
      </c>
      <c r="U3389" s="5" t="s">
        <v>23</v>
      </c>
      <c r="V3389" s="5" t="s">
        <v>24</v>
      </c>
      <c r="W3389" s="12">
        <v>196</v>
      </c>
      <c r="X3389" s="7">
        <f t="shared" si="212"/>
        <v>0.34</v>
      </c>
      <c r="Y3389" s="5">
        <f t="shared" si="213"/>
        <v>129.35999999999999</v>
      </c>
      <c r="AI3389" t="e">
        <f>VLOOKUP(A3389,NP!$A:$B,2,FALSE)</f>
        <v>#N/A</v>
      </c>
      <c r="AJ3389">
        <f t="shared" si="214"/>
        <v>0</v>
      </c>
      <c r="AK3389">
        <f>VLOOKUP(F3389,Kondition!$B$4:$AG$31,21,FALSE)*100</f>
        <v>34</v>
      </c>
      <c r="AL3389" t="e">
        <f t="shared" si="215"/>
        <v>#REF!</v>
      </c>
      <c r="AM3389">
        <v>19</v>
      </c>
    </row>
    <row r="3390" spans="1:39" x14ac:dyDescent="0.3">
      <c r="A3390" s="5">
        <v>11301842</v>
      </c>
      <c r="B3390" s="6">
        <v>8808563407418</v>
      </c>
      <c r="C3390" s="5" t="s">
        <v>2294</v>
      </c>
      <c r="D3390" s="5" t="s">
        <v>6189</v>
      </c>
      <c r="E3390" s="12">
        <v>285</v>
      </c>
      <c r="F3390" s="5" t="s">
        <v>69</v>
      </c>
      <c r="G3390" s="5">
        <v>2854519</v>
      </c>
      <c r="H3390" s="36" t="s">
        <v>2294</v>
      </c>
      <c r="I3390" s="5">
        <v>285</v>
      </c>
      <c r="J3390" s="5">
        <v>45</v>
      </c>
      <c r="K3390" s="5">
        <v>19</v>
      </c>
      <c r="L3390" s="5" t="s">
        <v>5806</v>
      </c>
      <c r="M3390" s="5">
        <v>111</v>
      </c>
      <c r="N3390" s="5"/>
      <c r="O3390" s="5" t="s">
        <v>25</v>
      </c>
      <c r="P3390" s="5"/>
      <c r="Q3390" s="5" t="s">
        <v>26</v>
      </c>
      <c r="R3390" s="5" t="s">
        <v>21</v>
      </c>
      <c r="S3390" s="5">
        <v>75</v>
      </c>
      <c r="T3390" s="5" t="s">
        <v>22</v>
      </c>
      <c r="U3390" s="5" t="s">
        <v>23</v>
      </c>
      <c r="V3390" s="5" t="s">
        <v>24</v>
      </c>
      <c r="W3390" s="12">
        <v>285</v>
      </c>
      <c r="X3390" s="7" t="str">
        <f t="shared" si="212"/>
        <v>NP</v>
      </c>
      <c r="Y3390" s="5">
        <f t="shared" si="213"/>
        <v>179.5</v>
      </c>
      <c r="AI3390">
        <f>VLOOKUP(A3390,NP!$A:$B,2,FALSE)</f>
        <v>179.5</v>
      </c>
      <c r="AJ3390">
        <f t="shared" si="214"/>
        <v>179.5</v>
      </c>
      <c r="AK3390">
        <f>VLOOKUP(F3390,Kondition!$B$4:$AG$31,21,FALSE)*100</f>
        <v>34</v>
      </c>
      <c r="AL3390" t="e">
        <f t="shared" si="215"/>
        <v>#REF!</v>
      </c>
      <c r="AM3390">
        <v>19</v>
      </c>
    </row>
    <row r="3391" spans="1:39" x14ac:dyDescent="0.3">
      <c r="A3391" s="5">
        <v>11304571</v>
      </c>
      <c r="B3391" s="6">
        <v>8808563429205</v>
      </c>
      <c r="C3391" s="5" t="s">
        <v>2294</v>
      </c>
      <c r="D3391" s="5" t="s">
        <v>6217</v>
      </c>
      <c r="E3391" s="12">
        <v>120</v>
      </c>
      <c r="F3391" s="5" t="s">
        <v>69</v>
      </c>
      <c r="G3391" s="5">
        <v>2357515</v>
      </c>
      <c r="H3391" s="36" t="s">
        <v>2294</v>
      </c>
      <c r="I3391" s="5">
        <v>235</v>
      </c>
      <c r="J3391" s="5">
        <v>75</v>
      </c>
      <c r="K3391" s="5">
        <v>15</v>
      </c>
      <c r="L3391" s="5" t="s">
        <v>5806</v>
      </c>
      <c r="M3391" s="5">
        <v>109</v>
      </c>
      <c r="N3391" s="5"/>
      <c r="O3391" s="5" t="s">
        <v>33</v>
      </c>
      <c r="P3391" s="5"/>
      <c r="Q3391" s="5" t="s">
        <v>26</v>
      </c>
      <c r="R3391" s="5" t="s">
        <v>21</v>
      </c>
      <c r="S3391" s="5">
        <v>72</v>
      </c>
      <c r="T3391" s="5" t="s">
        <v>22</v>
      </c>
      <c r="U3391" s="5" t="s">
        <v>23</v>
      </c>
      <c r="V3391" s="5" t="s">
        <v>24</v>
      </c>
      <c r="W3391" s="12">
        <v>120</v>
      </c>
      <c r="X3391" s="7">
        <f t="shared" si="212"/>
        <v>0.23</v>
      </c>
      <c r="Y3391" s="5">
        <f t="shared" si="213"/>
        <v>92.4</v>
      </c>
      <c r="AI3391" t="e">
        <f>VLOOKUP(A3391,NP!$A:$B,2,FALSE)</f>
        <v>#N/A</v>
      </c>
      <c r="AJ3391">
        <f t="shared" si="214"/>
        <v>0</v>
      </c>
      <c r="AK3391">
        <f>VLOOKUP(F3391,Kondition!$B$4:$AG$31,9,FALSE)*100</f>
        <v>23</v>
      </c>
      <c r="AL3391" t="e">
        <f t="shared" si="215"/>
        <v>#REF!</v>
      </c>
      <c r="AM3391">
        <v>16</v>
      </c>
    </row>
    <row r="3392" spans="1:39" x14ac:dyDescent="0.3">
      <c r="A3392" s="5">
        <v>11304572</v>
      </c>
      <c r="B3392" s="6">
        <v>8808563429229</v>
      </c>
      <c r="C3392" s="5" t="s">
        <v>2294</v>
      </c>
      <c r="D3392" s="5" t="s">
        <v>6218</v>
      </c>
      <c r="E3392" s="12">
        <v>143</v>
      </c>
      <c r="F3392" s="5" t="s">
        <v>69</v>
      </c>
      <c r="G3392" s="5">
        <v>2657016</v>
      </c>
      <c r="H3392" s="36" t="s">
        <v>2294</v>
      </c>
      <c r="I3392" s="5">
        <v>265</v>
      </c>
      <c r="J3392" s="5">
        <v>70</v>
      </c>
      <c r="K3392" s="5">
        <v>16</v>
      </c>
      <c r="L3392" s="5" t="s">
        <v>5806</v>
      </c>
      <c r="M3392" s="5">
        <v>112</v>
      </c>
      <c r="N3392" s="5"/>
      <c r="O3392" s="5" t="s">
        <v>33</v>
      </c>
      <c r="P3392" s="5"/>
      <c r="Q3392" s="5" t="s">
        <v>21</v>
      </c>
      <c r="R3392" s="5" t="s">
        <v>21</v>
      </c>
      <c r="S3392" s="5">
        <v>73</v>
      </c>
      <c r="T3392" s="5" t="s">
        <v>22</v>
      </c>
      <c r="U3392" s="5" t="s">
        <v>23</v>
      </c>
      <c r="V3392" s="5" t="s">
        <v>24</v>
      </c>
      <c r="W3392" s="12">
        <v>143</v>
      </c>
      <c r="X3392" s="7">
        <f t="shared" si="212"/>
        <v>0.25</v>
      </c>
      <c r="Y3392" s="5">
        <f t="shared" si="213"/>
        <v>107.25</v>
      </c>
      <c r="AI3392" t="e">
        <f>VLOOKUP(A3392,NP!$A:$B,2,FALSE)</f>
        <v>#N/A</v>
      </c>
      <c r="AJ3392">
        <f t="shared" si="214"/>
        <v>0</v>
      </c>
      <c r="AK3392">
        <f>VLOOKUP(F3392,Kondition!$B$4:$AG$31,12,FALSE)*100</f>
        <v>25</v>
      </c>
      <c r="AL3392" t="e">
        <f t="shared" si="215"/>
        <v>#REF!</v>
      </c>
      <c r="AM3392">
        <v>16</v>
      </c>
    </row>
    <row r="3393" spans="1:39" x14ac:dyDescent="0.3">
      <c r="A3393" s="5">
        <v>11304574</v>
      </c>
      <c r="B3393" s="6">
        <v>8808563429212</v>
      </c>
      <c r="C3393" s="5" t="s">
        <v>2294</v>
      </c>
      <c r="D3393" s="5" t="s">
        <v>6219</v>
      </c>
      <c r="E3393" s="12">
        <v>134</v>
      </c>
      <c r="F3393" s="5" t="s">
        <v>69</v>
      </c>
      <c r="G3393" s="5">
        <v>2556516</v>
      </c>
      <c r="H3393" s="36" t="s">
        <v>2294</v>
      </c>
      <c r="I3393" s="5">
        <v>255</v>
      </c>
      <c r="J3393" s="5">
        <v>65</v>
      </c>
      <c r="K3393" s="5">
        <v>16</v>
      </c>
      <c r="L3393" s="5" t="s">
        <v>5806</v>
      </c>
      <c r="M3393" s="5">
        <v>109</v>
      </c>
      <c r="N3393" s="5"/>
      <c r="O3393" s="5" t="s">
        <v>19</v>
      </c>
      <c r="P3393" s="5"/>
      <c r="Q3393" s="5" t="s">
        <v>26</v>
      </c>
      <c r="R3393" s="5" t="s">
        <v>21</v>
      </c>
      <c r="S3393" s="5">
        <v>73</v>
      </c>
      <c r="T3393" s="5" t="s">
        <v>22</v>
      </c>
      <c r="U3393" s="5" t="s">
        <v>23</v>
      </c>
      <c r="V3393" s="5" t="s">
        <v>24</v>
      </c>
      <c r="W3393" s="12">
        <v>134</v>
      </c>
      <c r="X3393" s="7">
        <f t="shared" si="212"/>
        <v>0.25</v>
      </c>
      <c r="Y3393" s="5">
        <f t="shared" si="213"/>
        <v>100.5</v>
      </c>
      <c r="AI3393" t="e">
        <f>VLOOKUP(A3393,NP!$A:$B,2,FALSE)</f>
        <v>#N/A</v>
      </c>
      <c r="AJ3393">
        <f t="shared" si="214"/>
        <v>0</v>
      </c>
      <c r="AK3393">
        <f>VLOOKUP(F3393,Kondition!$B$4:$AG$31,12,FALSE)*100</f>
        <v>25</v>
      </c>
      <c r="AL3393" t="e">
        <f t="shared" si="215"/>
        <v>#REF!</v>
      </c>
      <c r="AM3393">
        <v>16</v>
      </c>
    </row>
    <row r="3394" spans="1:39" x14ac:dyDescent="0.3">
      <c r="A3394" s="5">
        <v>11304576</v>
      </c>
      <c r="B3394" s="6">
        <v>8808563429113</v>
      </c>
      <c r="C3394" s="5" t="s">
        <v>2294</v>
      </c>
      <c r="D3394" s="5" t="s">
        <v>6220</v>
      </c>
      <c r="E3394" s="12">
        <v>164</v>
      </c>
      <c r="F3394" s="5" t="s">
        <v>69</v>
      </c>
      <c r="G3394" s="5">
        <v>2256517</v>
      </c>
      <c r="H3394" s="36" t="s">
        <v>2294</v>
      </c>
      <c r="I3394" s="5">
        <v>225</v>
      </c>
      <c r="J3394" s="5">
        <v>65</v>
      </c>
      <c r="K3394" s="5">
        <v>17</v>
      </c>
      <c r="L3394" s="5" t="s">
        <v>5806</v>
      </c>
      <c r="M3394" s="5">
        <v>106</v>
      </c>
      <c r="N3394" s="5"/>
      <c r="O3394" s="5" t="s">
        <v>19</v>
      </c>
      <c r="P3394" s="5"/>
      <c r="Q3394" s="5" t="s">
        <v>26</v>
      </c>
      <c r="R3394" s="5" t="s">
        <v>21</v>
      </c>
      <c r="S3394" s="5">
        <v>72</v>
      </c>
      <c r="T3394" s="5" t="s">
        <v>22</v>
      </c>
      <c r="U3394" s="5" t="s">
        <v>23</v>
      </c>
      <c r="V3394" s="5" t="s">
        <v>24</v>
      </c>
      <c r="W3394" s="12">
        <v>164</v>
      </c>
      <c r="X3394" s="7" t="str">
        <f t="shared" si="212"/>
        <v>NP</v>
      </c>
      <c r="Y3394" s="5">
        <f t="shared" si="213"/>
        <v>119</v>
      </c>
      <c r="AI3394">
        <f>VLOOKUP(A3394,NP!$A:$B,2,FALSE)</f>
        <v>119</v>
      </c>
      <c r="AJ3394">
        <f t="shared" si="214"/>
        <v>119</v>
      </c>
      <c r="AK3394">
        <f>VLOOKUP(F3394,Kondition!$B$4:$AG$31,15,FALSE)*100</f>
        <v>25</v>
      </c>
      <c r="AL3394" t="e">
        <f t="shared" si="215"/>
        <v>#REF!</v>
      </c>
      <c r="AM3394">
        <v>17</v>
      </c>
    </row>
    <row r="3395" spans="1:39" x14ac:dyDescent="0.3">
      <c r="A3395" s="5">
        <v>11304578</v>
      </c>
      <c r="B3395" s="6">
        <v>8808563429106</v>
      </c>
      <c r="C3395" s="5" t="s">
        <v>2294</v>
      </c>
      <c r="D3395" s="5" t="s">
        <v>6221</v>
      </c>
      <c r="E3395" s="12">
        <v>168</v>
      </c>
      <c r="F3395" s="5" t="s">
        <v>69</v>
      </c>
      <c r="G3395" s="5">
        <v>2256017</v>
      </c>
      <c r="H3395" s="36" t="s">
        <v>2294</v>
      </c>
      <c r="I3395" s="5">
        <v>225</v>
      </c>
      <c r="J3395" s="5">
        <v>60</v>
      </c>
      <c r="K3395" s="5">
        <v>17</v>
      </c>
      <c r="L3395" s="5" t="s">
        <v>3021</v>
      </c>
      <c r="M3395" s="5">
        <v>103</v>
      </c>
      <c r="N3395" s="5"/>
      <c r="O3395" s="5" t="s">
        <v>25</v>
      </c>
      <c r="P3395" s="5"/>
      <c r="Q3395" s="5" t="s">
        <v>21</v>
      </c>
      <c r="R3395" s="5" t="s">
        <v>21</v>
      </c>
      <c r="S3395" s="5">
        <v>72</v>
      </c>
      <c r="T3395" s="5" t="s">
        <v>22</v>
      </c>
      <c r="U3395" s="5" t="s">
        <v>23</v>
      </c>
      <c r="V3395" s="5" t="s">
        <v>24</v>
      </c>
      <c r="W3395" s="12">
        <v>168</v>
      </c>
      <c r="X3395" s="7" t="str">
        <f t="shared" si="212"/>
        <v>NP</v>
      </c>
      <c r="Y3395" s="5">
        <f t="shared" si="213"/>
        <v>121</v>
      </c>
      <c r="AI3395">
        <f>VLOOKUP(A3395,NP!$A:$B,2,FALSE)</f>
        <v>121</v>
      </c>
      <c r="AJ3395">
        <f t="shared" si="214"/>
        <v>121</v>
      </c>
      <c r="AK3395">
        <f>VLOOKUP(F3395,Kondition!$B$4:$AG$31,15,FALSE)*100</f>
        <v>25</v>
      </c>
      <c r="AL3395" t="e">
        <f t="shared" si="215"/>
        <v>#REF!</v>
      </c>
      <c r="AM3395">
        <v>17</v>
      </c>
    </row>
    <row r="3396" spans="1:39" x14ac:dyDescent="0.3">
      <c r="A3396" s="5">
        <v>11304582</v>
      </c>
      <c r="B3396" s="6">
        <v>8808563420257</v>
      </c>
      <c r="C3396" s="5" t="s">
        <v>2294</v>
      </c>
      <c r="D3396" s="5" t="s">
        <v>6222</v>
      </c>
      <c r="E3396" s="12">
        <v>172</v>
      </c>
      <c r="F3396" s="5" t="s">
        <v>69</v>
      </c>
      <c r="G3396" s="5">
        <v>2555518</v>
      </c>
      <c r="H3396" s="36" t="s">
        <v>2294</v>
      </c>
      <c r="I3396" s="5">
        <v>255</v>
      </c>
      <c r="J3396" s="5">
        <v>55</v>
      </c>
      <c r="K3396" s="5">
        <v>18</v>
      </c>
      <c r="L3396" s="5" t="s">
        <v>5806</v>
      </c>
      <c r="M3396" s="5">
        <v>109</v>
      </c>
      <c r="N3396" s="5"/>
      <c r="O3396" s="5" t="s">
        <v>25</v>
      </c>
      <c r="P3396" s="5"/>
      <c r="Q3396" s="5" t="s">
        <v>26</v>
      </c>
      <c r="R3396" s="5" t="s">
        <v>21</v>
      </c>
      <c r="S3396" s="5">
        <v>73</v>
      </c>
      <c r="T3396" s="5" t="s">
        <v>22</v>
      </c>
      <c r="U3396" s="5" t="s">
        <v>23</v>
      </c>
      <c r="V3396" s="5" t="s">
        <v>24</v>
      </c>
      <c r="W3396" s="12">
        <v>172</v>
      </c>
      <c r="X3396" s="7" t="str">
        <f t="shared" si="212"/>
        <v>NP</v>
      </c>
      <c r="Y3396" s="5">
        <f t="shared" si="213"/>
        <v>123</v>
      </c>
      <c r="AI3396">
        <f>VLOOKUP(A3396,NP!$A:$B,2,FALSE)</f>
        <v>123</v>
      </c>
      <c r="AJ3396">
        <f t="shared" si="214"/>
        <v>123</v>
      </c>
      <c r="AK3396">
        <f>VLOOKUP(F3396,Kondition!$B$4:$AG$31,18,FALSE)*100</f>
        <v>25</v>
      </c>
      <c r="AL3396" t="e">
        <f t="shared" si="215"/>
        <v>#REF!</v>
      </c>
      <c r="AM3396">
        <v>17</v>
      </c>
    </row>
    <row r="3397" spans="1:39" x14ac:dyDescent="0.3">
      <c r="A3397" s="5">
        <v>11304584</v>
      </c>
      <c r="B3397" s="6">
        <v>8808563429175</v>
      </c>
      <c r="C3397" s="5" t="s">
        <v>2294</v>
      </c>
      <c r="D3397" s="5" t="s">
        <v>6225</v>
      </c>
      <c r="E3397" s="12">
        <v>244</v>
      </c>
      <c r="F3397" s="5" t="s">
        <v>69</v>
      </c>
      <c r="G3397" s="5">
        <v>2655519</v>
      </c>
      <c r="H3397" s="36" t="s">
        <v>2294</v>
      </c>
      <c r="I3397" s="5">
        <v>265</v>
      </c>
      <c r="J3397" s="5">
        <v>55</v>
      </c>
      <c r="K3397" s="5">
        <v>19</v>
      </c>
      <c r="L3397" s="5" t="s">
        <v>5806</v>
      </c>
      <c r="M3397" s="5">
        <v>109</v>
      </c>
      <c r="N3397" s="5"/>
      <c r="O3397" s="5" t="s">
        <v>25</v>
      </c>
      <c r="P3397" s="5"/>
      <c r="Q3397" s="5" t="s">
        <v>21</v>
      </c>
      <c r="R3397" s="5" t="s">
        <v>21</v>
      </c>
      <c r="S3397" s="5">
        <v>73</v>
      </c>
      <c r="T3397" s="5" t="s">
        <v>22</v>
      </c>
      <c r="U3397" s="5" t="s">
        <v>23</v>
      </c>
      <c r="V3397" s="5" t="s">
        <v>24</v>
      </c>
      <c r="W3397" s="12">
        <v>244</v>
      </c>
      <c r="X3397" s="7" t="str">
        <f t="shared" si="212"/>
        <v>NP</v>
      </c>
      <c r="Y3397" s="5">
        <f t="shared" si="213"/>
        <v>159</v>
      </c>
      <c r="AI3397">
        <f>VLOOKUP(A3397,NP!$A:$B,2,FALSE)</f>
        <v>159</v>
      </c>
      <c r="AJ3397">
        <f t="shared" si="214"/>
        <v>159</v>
      </c>
      <c r="AK3397">
        <f>VLOOKUP(F3397,Kondition!$B$4:$AG$31,21,FALSE)*100</f>
        <v>34</v>
      </c>
      <c r="AL3397" t="e">
        <f t="shared" si="215"/>
        <v>#REF!</v>
      </c>
      <c r="AM3397">
        <v>19</v>
      </c>
    </row>
    <row r="3398" spans="1:39" x14ac:dyDescent="0.3">
      <c r="A3398" s="5">
        <v>11080158</v>
      </c>
      <c r="B3398" s="6">
        <v>3528709562119</v>
      </c>
      <c r="C3398" s="5" t="s">
        <v>76</v>
      </c>
      <c r="D3398" s="5" t="s">
        <v>3537</v>
      </c>
      <c r="E3398" s="12">
        <v>155</v>
      </c>
      <c r="F3398" s="5" t="s">
        <v>49</v>
      </c>
      <c r="G3398" s="5">
        <v>1557019</v>
      </c>
      <c r="H3398" s="36" t="s">
        <v>76</v>
      </c>
      <c r="I3398" s="5">
        <v>155</v>
      </c>
      <c r="J3398" s="5">
        <v>70</v>
      </c>
      <c r="K3398" s="5">
        <v>19</v>
      </c>
      <c r="L3398" s="5" t="s">
        <v>1297</v>
      </c>
      <c r="M3398" s="5">
        <v>88</v>
      </c>
      <c r="N3398" s="5"/>
      <c r="O3398" s="5" t="s">
        <v>19</v>
      </c>
      <c r="P3398" s="5"/>
      <c r="Q3398" s="5"/>
      <c r="R3398" s="5"/>
      <c r="S3398" s="5"/>
      <c r="T3398" s="5"/>
      <c r="U3398" s="5"/>
      <c r="V3398" s="5"/>
      <c r="W3398" s="12">
        <v>155</v>
      </c>
      <c r="X3398" s="7">
        <f t="shared" si="212"/>
        <v>0.26</v>
      </c>
      <c r="Y3398" s="5">
        <f t="shared" si="213"/>
        <v>114.7</v>
      </c>
      <c r="AI3398" t="e">
        <f>VLOOKUP(A3398,NP!$A:$B,2,FALSE)</f>
        <v>#N/A</v>
      </c>
      <c r="AJ3398">
        <f t="shared" si="214"/>
        <v>0</v>
      </c>
      <c r="AK3398">
        <f>VLOOKUP(F3398,Kondition!$B$4:$AG$31,21,FALSE)*100</f>
        <v>26</v>
      </c>
      <c r="AL3398" t="e">
        <f t="shared" si="215"/>
        <v>#REF!</v>
      </c>
      <c r="AM3398">
        <v>19</v>
      </c>
    </row>
    <row r="3399" spans="1:39" x14ac:dyDescent="0.3">
      <c r="A3399" s="5">
        <v>10080850</v>
      </c>
      <c r="B3399" s="6">
        <v>3528706246746</v>
      </c>
      <c r="C3399" s="5" t="s">
        <v>76</v>
      </c>
      <c r="D3399" s="5" t="s">
        <v>1111</v>
      </c>
      <c r="E3399" s="12">
        <v>83.5</v>
      </c>
      <c r="F3399" s="5" t="s">
        <v>49</v>
      </c>
      <c r="G3399" s="5">
        <v>1656514</v>
      </c>
      <c r="H3399" s="36" t="s">
        <v>76</v>
      </c>
      <c r="I3399" s="5">
        <v>165</v>
      </c>
      <c r="J3399" s="5">
        <v>65</v>
      </c>
      <c r="K3399" s="5">
        <v>14</v>
      </c>
      <c r="L3399" s="5" t="s">
        <v>1109</v>
      </c>
      <c r="M3399" s="5">
        <v>79</v>
      </c>
      <c r="N3399" s="5"/>
      <c r="O3399" s="5" t="s">
        <v>33</v>
      </c>
      <c r="P3399" s="5"/>
      <c r="Q3399" s="5" t="s">
        <v>26</v>
      </c>
      <c r="R3399" s="5" t="s">
        <v>21</v>
      </c>
      <c r="S3399" s="5">
        <v>71</v>
      </c>
      <c r="T3399" s="5" t="s">
        <v>22</v>
      </c>
      <c r="U3399" s="5" t="s">
        <v>23</v>
      </c>
      <c r="V3399" s="5" t="s">
        <v>24</v>
      </c>
      <c r="W3399" s="12">
        <v>83.5</v>
      </c>
      <c r="X3399" s="7">
        <f t="shared" si="212"/>
        <v>0.215</v>
      </c>
      <c r="Y3399" s="5">
        <f t="shared" si="213"/>
        <v>65.547499999999999</v>
      </c>
      <c r="AI3399" t="e">
        <f>VLOOKUP(A3399,NP!$A:$B,2,FALSE)</f>
        <v>#N/A</v>
      </c>
      <c r="AJ3399">
        <f t="shared" si="214"/>
        <v>0</v>
      </c>
      <c r="AK3399">
        <f>VLOOKUP(F3399,Kondition!$B$4:$AG$31,6,FALSE)*100</f>
        <v>21.5</v>
      </c>
      <c r="AL3399" t="e">
        <f t="shared" si="215"/>
        <v>#REF!</v>
      </c>
      <c r="AM3399">
        <v>16</v>
      </c>
    </row>
    <row r="3400" spans="1:39" x14ac:dyDescent="0.3">
      <c r="A3400" s="5">
        <v>10087578</v>
      </c>
      <c r="B3400" s="6">
        <v>3528709744324</v>
      </c>
      <c r="C3400" s="5" t="s">
        <v>76</v>
      </c>
      <c r="D3400" s="5" t="s">
        <v>1270</v>
      </c>
      <c r="E3400" s="12">
        <v>109.5</v>
      </c>
      <c r="F3400" s="5" t="s">
        <v>49</v>
      </c>
      <c r="G3400" s="5">
        <v>1656515</v>
      </c>
      <c r="H3400" s="36" t="s">
        <v>76</v>
      </c>
      <c r="I3400" s="5">
        <v>165</v>
      </c>
      <c r="J3400" s="5">
        <v>65</v>
      </c>
      <c r="K3400" s="5">
        <v>15</v>
      </c>
      <c r="L3400" s="5" t="s">
        <v>1122</v>
      </c>
      <c r="M3400" s="5">
        <v>81</v>
      </c>
      <c r="N3400" s="5"/>
      <c r="O3400" s="5" t="s">
        <v>33</v>
      </c>
      <c r="P3400" s="5"/>
      <c r="Q3400" s="5" t="s">
        <v>26</v>
      </c>
      <c r="R3400" s="5" t="s">
        <v>21</v>
      </c>
      <c r="S3400" s="5">
        <v>70</v>
      </c>
      <c r="T3400" s="5" t="s">
        <v>22</v>
      </c>
      <c r="U3400" s="5" t="s">
        <v>23</v>
      </c>
      <c r="V3400" s="5" t="s">
        <v>24</v>
      </c>
      <c r="W3400" s="12">
        <v>109.5</v>
      </c>
      <c r="X3400" s="7">
        <f t="shared" si="212"/>
        <v>0.215</v>
      </c>
      <c r="Y3400" s="5">
        <f t="shared" si="213"/>
        <v>85.95750000000001</v>
      </c>
      <c r="AI3400" t="e">
        <f>VLOOKUP(A3400,NP!$A:$B,2,FALSE)</f>
        <v>#N/A</v>
      </c>
      <c r="AJ3400">
        <f t="shared" si="214"/>
        <v>0</v>
      </c>
      <c r="AK3400">
        <f>VLOOKUP(F3400,Kondition!$B$4:$AG$31,9,FALSE)*100</f>
        <v>21.5</v>
      </c>
      <c r="AL3400" t="e">
        <f t="shared" si="215"/>
        <v>#REF!</v>
      </c>
      <c r="AM3400">
        <v>16</v>
      </c>
    </row>
    <row r="3401" spans="1:39" x14ac:dyDescent="0.3">
      <c r="A3401" s="5">
        <v>10083494</v>
      </c>
      <c r="B3401" s="6">
        <v>3528705705701</v>
      </c>
      <c r="C3401" s="5" t="s">
        <v>76</v>
      </c>
      <c r="D3401" s="5" t="s">
        <v>1131</v>
      </c>
      <c r="E3401" s="12">
        <v>86</v>
      </c>
      <c r="F3401" s="5" t="s">
        <v>49</v>
      </c>
      <c r="G3401" s="5">
        <v>1656515</v>
      </c>
      <c r="H3401" s="36" t="s">
        <v>76</v>
      </c>
      <c r="I3401" s="5">
        <v>165</v>
      </c>
      <c r="J3401" s="5">
        <v>65</v>
      </c>
      <c r="K3401" s="5">
        <v>15</v>
      </c>
      <c r="L3401" s="5" t="s">
        <v>1122</v>
      </c>
      <c r="M3401" s="5">
        <v>81</v>
      </c>
      <c r="N3401" s="5"/>
      <c r="O3401" s="5" t="s">
        <v>33</v>
      </c>
      <c r="P3401" s="5"/>
      <c r="Q3401" s="5" t="s">
        <v>26</v>
      </c>
      <c r="R3401" s="5" t="s">
        <v>21</v>
      </c>
      <c r="S3401" s="5">
        <v>70</v>
      </c>
      <c r="T3401" s="5" t="s">
        <v>22</v>
      </c>
      <c r="U3401" s="5" t="s">
        <v>23</v>
      </c>
      <c r="V3401" s="5" t="s">
        <v>24</v>
      </c>
      <c r="W3401" s="12">
        <v>86</v>
      </c>
      <c r="X3401" s="7">
        <f t="shared" si="212"/>
        <v>0.215</v>
      </c>
      <c r="Y3401" s="5">
        <f t="shared" si="213"/>
        <v>67.510000000000005</v>
      </c>
      <c r="AI3401" t="e">
        <f>VLOOKUP(A3401,NP!$A:$B,2,FALSE)</f>
        <v>#N/A</v>
      </c>
      <c r="AJ3401">
        <f t="shared" si="214"/>
        <v>0</v>
      </c>
      <c r="AK3401">
        <f>VLOOKUP(F3401,Kondition!$B$4:$AG$31,9,FALSE)*100</f>
        <v>21.5</v>
      </c>
      <c r="AL3401" t="e">
        <f t="shared" si="215"/>
        <v>#REF!</v>
      </c>
      <c r="AM3401">
        <v>16</v>
      </c>
    </row>
    <row r="3402" spans="1:39" x14ac:dyDescent="0.3">
      <c r="A3402" s="5">
        <v>10083442</v>
      </c>
      <c r="B3402" s="6">
        <v>3528701239262</v>
      </c>
      <c r="C3402" s="5" t="s">
        <v>76</v>
      </c>
      <c r="D3402" s="5" t="s">
        <v>1127</v>
      </c>
      <c r="E3402" s="12">
        <v>75.5</v>
      </c>
      <c r="F3402" s="5" t="s">
        <v>49</v>
      </c>
      <c r="G3402" s="5">
        <v>1657014</v>
      </c>
      <c r="H3402" s="36" t="s">
        <v>76</v>
      </c>
      <c r="I3402" s="5">
        <v>165</v>
      </c>
      <c r="J3402" s="5">
        <v>70</v>
      </c>
      <c r="K3402" s="5">
        <v>14</v>
      </c>
      <c r="L3402" s="5" t="s">
        <v>1122</v>
      </c>
      <c r="M3402" s="5">
        <v>81</v>
      </c>
      <c r="N3402" s="5"/>
      <c r="O3402" s="5" t="s">
        <v>33</v>
      </c>
      <c r="P3402" s="5"/>
      <c r="Q3402" s="5" t="s">
        <v>20</v>
      </c>
      <c r="R3402" s="5" t="s">
        <v>21</v>
      </c>
      <c r="S3402" s="5">
        <v>70</v>
      </c>
      <c r="T3402" s="5" t="s">
        <v>22</v>
      </c>
      <c r="U3402" s="5" t="s">
        <v>23</v>
      </c>
      <c r="V3402" s="5" t="s">
        <v>24</v>
      </c>
      <c r="W3402" s="12">
        <v>75.5</v>
      </c>
      <c r="X3402" s="7">
        <f t="shared" si="212"/>
        <v>0.215</v>
      </c>
      <c r="Y3402" s="5">
        <f t="shared" si="213"/>
        <v>59.267500000000005</v>
      </c>
      <c r="AI3402" t="e">
        <f>VLOOKUP(A3402,NP!$A:$B,2,FALSE)</f>
        <v>#N/A</v>
      </c>
      <c r="AJ3402">
        <f t="shared" si="214"/>
        <v>0</v>
      </c>
      <c r="AK3402">
        <f>VLOOKUP(F3402,Kondition!$B$4:$AG$31,6,FALSE)*100</f>
        <v>21.5</v>
      </c>
      <c r="AL3402" t="e">
        <f t="shared" si="215"/>
        <v>#REF!</v>
      </c>
      <c r="AM3402">
        <v>16</v>
      </c>
    </row>
    <row r="3403" spans="1:39" x14ac:dyDescent="0.3">
      <c r="A3403" s="5">
        <v>10083493</v>
      </c>
      <c r="B3403" s="6">
        <v>3528706164026</v>
      </c>
      <c r="C3403" s="5" t="s">
        <v>76</v>
      </c>
      <c r="D3403" s="5" t="s">
        <v>1130</v>
      </c>
      <c r="E3403" s="12">
        <v>75</v>
      </c>
      <c r="F3403" s="5" t="s">
        <v>49</v>
      </c>
      <c r="G3403" s="5">
        <v>1756514</v>
      </c>
      <c r="H3403" s="36" t="s">
        <v>76</v>
      </c>
      <c r="I3403" s="5">
        <v>175</v>
      </c>
      <c r="J3403" s="5">
        <v>65</v>
      </c>
      <c r="K3403" s="5">
        <v>14</v>
      </c>
      <c r="L3403" s="5" t="s">
        <v>1122</v>
      </c>
      <c r="M3403" s="5">
        <v>82</v>
      </c>
      <c r="N3403" s="5"/>
      <c r="O3403" s="5" t="s">
        <v>33</v>
      </c>
      <c r="P3403" s="5"/>
      <c r="Q3403" s="5" t="s">
        <v>20</v>
      </c>
      <c r="R3403" s="5" t="s">
        <v>21</v>
      </c>
      <c r="S3403" s="5">
        <v>70</v>
      </c>
      <c r="T3403" s="5" t="s">
        <v>22</v>
      </c>
      <c r="U3403" s="5" t="s">
        <v>23</v>
      </c>
      <c r="V3403" s="5" t="s">
        <v>24</v>
      </c>
      <c r="W3403" s="12">
        <v>75</v>
      </c>
      <c r="X3403" s="7">
        <f t="shared" si="212"/>
        <v>0.215</v>
      </c>
      <c r="Y3403" s="5">
        <f t="shared" si="213"/>
        <v>58.875</v>
      </c>
      <c r="AI3403" t="e">
        <f>VLOOKUP(A3403,NP!$A:$B,2,FALSE)</f>
        <v>#N/A</v>
      </c>
      <c r="AJ3403">
        <f t="shared" si="214"/>
        <v>0</v>
      </c>
      <c r="AK3403">
        <f>VLOOKUP(F3403,Kondition!$B$4:$AG$31,6,FALSE)*100</f>
        <v>21.5</v>
      </c>
      <c r="AL3403" t="e">
        <f t="shared" si="215"/>
        <v>#REF!</v>
      </c>
      <c r="AM3403">
        <v>16</v>
      </c>
    </row>
    <row r="3404" spans="1:39" x14ac:dyDescent="0.3">
      <c r="A3404" s="5">
        <v>10082855</v>
      </c>
      <c r="B3404" s="6">
        <v>3528703025603</v>
      </c>
      <c r="C3404" s="5" t="s">
        <v>76</v>
      </c>
      <c r="D3404" s="5" t="s">
        <v>1119</v>
      </c>
      <c r="E3404" s="12">
        <v>79.5</v>
      </c>
      <c r="F3404" s="5" t="s">
        <v>49</v>
      </c>
      <c r="G3404" s="5">
        <v>1756514</v>
      </c>
      <c r="H3404" s="36" t="s">
        <v>76</v>
      </c>
      <c r="I3404" s="5">
        <v>175</v>
      </c>
      <c r="J3404" s="5">
        <v>65</v>
      </c>
      <c r="K3404" s="5">
        <v>14</v>
      </c>
      <c r="L3404" s="5" t="s">
        <v>1120</v>
      </c>
      <c r="M3404" s="5">
        <v>86</v>
      </c>
      <c r="N3404" s="5"/>
      <c r="O3404" s="5" t="s">
        <v>33</v>
      </c>
      <c r="P3404" s="5"/>
      <c r="Q3404" s="5"/>
      <c r="R3404" s="5"/>
      <c r="S3404" s="5"/>
      <c r="T3404" s="5"/>
      <c r="U3404" s="5" t="s">
        <v>28</v>
      </c>
      <c r="V3404" s="5"/>
      <c r="W3404" s="12">
        <v>79.5</v>
      </c>
      <c r="X3404" s="7">
        <f t="shared" si="212"/>
        <v>0.215</v>
      </c>
      <c r="Y3404" s="5">
        <f t="shared" si="213"/>
        <v>62.407500000000006</v>
      </c>
      <c r="AI3404" t="e">
        <f>VLOOKUP(A3404,NP!$A:$B,2,FALSE)</f>
        <v>#N/A</v>
      </c>
      <c r="AJ3404">
        <f t="shared" si="214"/>
        <v>0</v>
      </c>
      <c r="AK3404">
        <f>VLOOKUP(F3404,Kondition!$B$4:$AG$31,6,FALSE)*100</f>
        <v>21.5</v>
      </c>
      <c r="AL3404" t="e">
        <f t="shared" si="215"/>
        <v>#REF!</v>
      </c>
      <c r="AM3404">
        <v>16</v>
      </c>
    </row>
    <row r="3405" spans="1:39" x14ac:dyDescent="0.3">
      <c r="A3405" s="5">
        <v>10082471</v>
      </c>
      <c r="B3405" s="6">
        <v>3528701361413</v>
      </c>
      <c r="C3405" s="5" t="s">
        <v>4286</v>
      </c>
      <c r="D3405" s="5" t="s">
        <v>4452</v>
      </c>
      <c r="E3405" s="12">
        <v>129.5</v>
      </c>
      <c r="F3405" s="5" t="s">
        <v>49</v>
      </c>
      <c r="G3405" s="5">
        <v>1756514</v>
      </c>
      <c r="H3405" s="36" t="s">
        <v>4286</v>
      </c>
      <c r="I3405" s="5">
        <v>175</v>
      </c>
      <c r="J3405" s="5">
        <v>65</v>
      </c>
      <c r="K3405" s="5">
        <v>14</v>
      </c>
      <c r="L3405" s="5" t="s">
        <v>4451</v>
      </c>
      <c r="M3405" s="5">
        <v>90</v>
      </c>
      <c r="N3405" s="5">
        <v>88</v>
      </c>
      <c r="O3405" s="5" t="s">
        <v>33</v>
      </c>
      <c r="P3405" s="5"/>
      <c r="Q3405" s="5" t="s">
        <v>26</v>
      </c>
      <c r="R3405" s="5" t="s">
        <v>34</v>
      </c>
      <c r="S3405" s="5">
        <v>71</v>
      </c>
      <c r="T3405" s="5" t="s">
        <v>22</v>
      </c>
      <c r="U3405" s="5" t="s">
        <v>23</v>
      </c>
      <c r="V3405" s="5" t="s">
        <v>4279</v>
      </c>
      <c r="W3405" s="12">
        <v>129.5</v>
      </c>
      <c r="X3405" s="7">
        <f t="shared" si="212"/>
        <v>0.215</v>
      </c>
      <c r="Y3405" s="5">
        <f t="shared" si="213"/>
        <v>101.6575</v>
      </c>
      <c r="AI3405" t="e">
        <f>VLOOKUP(A3405,NP!$A:$B,2,FALSE)</f>
        <v>#N/A</v>
      </c>
      <c r="AJ3405">
        <f t="shared" si="214"/>
        <v>0</v>
      </c>
      <c r="AK3405">
        <f>VLOOKUP(F3405,Kondition!$B$4:$AG$31,6,FALSE)*100</f>
        <v>21.5</v>
      </c>
      <c r="AL3405" t="e">
        <f t="shared" si="215"/>
        <v>#REF!</v>
      </c>
      <c r="AM3405">
        <v>16</v>
      </c>
    </row>
    <row r="3406" spans="1:39" x14ac:dyDescent="0.3">
      <c r="A3406" s="5">
        <v>10088631</v>
      </c>
      <c r="B3406" s="6">
        <v>3528706995477</v>
      </c>
      <c r="C3406" s="5" t="s">
        <v>76</v>
      </c>
      <c r="D3406" s="5" t="s">
        <v>1294</v>
      </c>
      <c r="E3406" s="12">
        <v>83</v>
      </c>
      <c r="F3406" s="5" t="s">
        <v>49</v>
      </c>
      <c r="G3406" s="5">
        <v>1756515</v>
      </c>
      <c r="H3406" s="36" t="s">
        <v>76</v>
      </c>
      <c r="I3406" s="5">
        <v>175</v>
      </c>
      <c r="J3406" s="5">
        <v>65</v>
      </c>
      <c r="K3406" s="5">
        <v>15</v>
      </c>
      <c r="L3406" s="5" t="s">
        <v>1122</v>
      </c>
      <c r="M3406" s="5">
        <v>88</v>
      </c>
      <c r="N3406" s="5"/>
      <c r="O3406" s="5" t="s">
        <v>19</v>
      </c>
      <c r="P3406" s="5"/>
      <c r="Q3406" s="5" t="s">
        <v>21</v>
      </c>
      <c r="R3406" s="5" t="s">
        <v>21</v>
      </c>
      <c r="S3406" s="5">
        <v>70</v>
      </c>
      <c r="T3406" s="5" t="s">
        <v>22</v>
      </c>
      <c r="U3406" s="5" t="s">
        <v>23</v>
      </c>
      <c r="V3406" s="5" t="s">
        <v>24</v>
      </c>
      <c r="W3406" s="12">
        <v>83</v>
      </c>
      <c r="X3406" s="7">
        <f t="shared" si="212"/>
        <v>0.215</v>
      </c>
      <c r="Y3406" s="5">
        <f t="shared" si="213"/>
        <v>65.155000000000001</v>
      </c>
      <c r="AI3406" t="e">
        <f>VLOOKUP(A3406,NP!$A:$B,2,FALSE)</f>
        <v>#N/A</v>
      </c>
      <c r="AJ3406">
        <f t="shared" si="214"/>
        <v>0</v>
      </c>
      <c r="AK3406">
        <f>VLOOKUP(F3406,Kondition!$B$4:$AG$31,9,FALSE)*100</f>
        <v>21.5</v>
      </c>
      <c r="AL3406" t="e">
        <f t="shared" si="215"/>
        <v>#REF!</v>
      </c>
      <c r="AM3406">
        <v>16</v>
      </c>
    </row>
    <row r="3407" spans="1:39" x14ac:dyDescent="0.3">
      <c r="A3407" s="5">
        <v>10086490</v>
      </c>
      <c r="B3407" s="6">
        <v>3528704473441</v>
      </c>
      <c r="C3407" s="5" t="s">
        <v>76</v>
      </c>
      <c r="D3407" s="5" t="s">
        <v>1212</v>
      </c>
      <c r="E3407" s="12">
        <v>79.5</v>
      </c>
      <c r="F3407" s="5" t="s">
        <v>49</v>
      </c>
      <c r="G3407" s="5">
        <v>1756515</v>
      </c>
      <c r="H3407" s="36" t="s">
        <v>76</v>
      </c>
      <c r="I3407" s="5">
        <v>175</v>
      </c>
      <c r="J3407" s="5">
        <v>65</v>
      </c>
      <c r="K3407" s="5">
        <v>15</v>
      </c>
      <c r="L3407" s="5" t="s">
        <v>1122</v>
      </c>
      <c r="M3407" s="5">
        <v>84</v>
      </c>
      <c r="N3407" s="5"/>
      <c r="O3407" s="5" t="s">
        <v>33</v>
      </c>
      <c r="P3407" s="5"/>
      <c r="Q3407" s="5" t="s">
        <v>26</v>
      </c>
      <c r="R3407" s="5" t="s">
        <v>21</v>
      </c>
      <c r="S3407" s="5">
        <v>70</v>
      </c>
      <c r="T3407" s="5" t="s">
        <v>22</v>
      </c>
      <c r="U3407" s="5" t="s">
        <v>23</v>
      </c>
      <c r="V3407" s="5" t="s">
        <v>24</v>
      </c>
      <c r="W3407" s="12">
        <v>79.5</v>
      </c>
      <c r="X3407" s="7">
        <f t="shared" si="212"/>
        <v>0.215</v>
      </c>
      <c r="Y3407" s="5">
        <f t="shared" si="213"/>
        <v>62.407500000000006</v>
      </c>
      <c r="AI3407" t="e">
        <f>VLOOKUP(A3407,NP!$A:$B,2,FALSE)</f>
        <v>#N/A</v>
      </c>
      <c r="AJ3407">
        <f t="shared" si="214"/>
        <v>0</v>
      </c>
      <c r="AK3407">
        <f>VLOOKUP(F3407,Kondition!$B$4:$AG$31,9,FALSE)*100</f>
        <v>21.5</v>
      </c>
      <c r="AL3407" t="e">
        <f t="shared" si="215"/>
        <v>#REF!</v>
      </c>
      <c r="AM3407">
        <v>16</v>
      </c>
    </row>
    <row r="3408" spans="1:39" x14ac:dyDescent="0.3">
      <c r="A3408" s="5">
        <v>10082887</v>
      </c>
      <c r="B3408" s="6">
        <v>3528703598565</v>
      </c>
      <c r="C3408" s="5" t="s">
        <v>76</v>
      </c>
      <c r="D3408" s="5" t="s">
        <v>1121</v>
      </c>
      <c r="E3408" s="12">
        <v>81.5</v>
      </c>
      <c r="F3408" s="5" t="s">
        <v>49</v>
      </c>
      <c r="G3408" s="5">
        <v>1756515</v>
      </c>
      <c r="H3408" s="36" t="s">
        <v>76</v>
      </c>
      <c r="I3408" s="5">
        <v>175</v>
      </c>
      <c r="J3408" s="5">
        <v>65</v>
      </c>
      <c r="K3408" s="5">
        <v>15</v>
      </c>
      <c r="L3408" s="5" t="s">
        <v>1122</v>
      </c>
      <c r="M3408" s="5">
        <v>84</v>
      </c>
      <c r="N3408" s="5"/>
      <c r="O3408" s="5" t="s">
        <v>33</v>
      </c>
      <c r="P3408" s="5"/>
      <c r="Q3408" s="5" t="s">
        <v>20</v>
      </c>
      <c r="R3408" s="5" t="s">
        <v>21</v>
      </c>
      <c r="S3408" s="5">
        <v>70</v>
      </c>
      <c r="T3408" s="5" t="s">
        <v>22</v>
      </c>
      <c r="U3408" s="5" t="s">
        <v>23</v>
      </c>
      <c r="V3408" s="5" t="s">
        <v>24</v>
      </c>
      <c r="W3408" s="12">
        <v>81.5</v>
      </c>
      <c r="X3408" s="7">
        <f t="shared" si="212"/>
        <v>0.215</v>
      </c>
      <c r="Y3408" s="5">
        <f t="shared" si="213"/>
        <v>63.977499999999999</v>
      </c>
      <c r="AI3408" t="e">
        <f>VLOOKUP(A3408,NP!$A:$B,2,FALSE)</f>
        <v>#N/A</v>
      </c>
      <c r="AJ3408">
        <f t="shared" si="214"/>
        <v>0</v>
      </c>
      <c r="AK3408">
        <f>VLOOKUP(F3408,Kondition!$B$4:$AG$31,9,FALSE)*100</f>
        <v>21.5</v>
      </c>
      <c r="AL3408" t="e">
        <f t="shared" si="215"/>
        <v>#REF!</v>
      </c>
      <c r="AM3408">
        <v>16</v>
      </c>
    </row>
    <row r="3409" spans="1:39" x14ac:dyDescent="0.3">
      <c r="A3409" s="5">
        <v>30894064</v>
      </c>
      <c r="B3409" s="6">
        <v>3528707251145</v>
      </c>
      <c r="C3409" s="5" t="s">
        <v>76</v>
      </c>
      <c r="D3409" s="5" t="s">
        <v>4282</v>
      </c>
      <c r="E3409" s="12">
        <v>95</v>
      </c>
      <c r="F3409" s="5" t="s">
        <v>49</v>
      </c>
      <c r="G3409" s="5">
        <v>1757014</v>
      </c>
      <c r="H3409" s="36" t="s">
        <v>76</v>
      </c>
      <c r="I3409" s="5">
        <v>175</v>
      </c>
      <c r="J3409" s="5">
        <v>70</v>
      </c>
      <c r="K3409" s="5">
        <v>14</v>
      </c>
      <c r="L3409" s="5" t="s">
        <v>1112</v>
      </c>
      <c r="M3409" s="5">
        <v>88</v>
      </c>
      <c r="N3409" s="5"/>
      <c r="O3409" s="5" t="s">
        <v>33</v>
      </c>
      <c r="P3409" s="5"/>
      <c r="Q3409" s="5" t="s">
        <v>26</v>
      </c>
      <c r="R3409" s="5" t="s">
        <v>21</v>
      </c>
      <c r="S3409" s="5">
        <v>71</v>
      </c>
      <c r="T3409" s="5" t="s">
        <v>22</v>
      </c>
      <c r="U3409" s="5" t="s">
        <v>23</v>
      </c>
      <c r="V3409" s="5" t="s">
        <v>24</v>
      </c>
      <c r="W3409" s="12">
        <v>95</v>
      </c>
      <c r="X3409" s="7">
        <f t="shared" si="212"/>
        <v>0.215</v>
      </c>
      <c r="Y3409" s="5">
        <f t="shared" si="213"/>
        <v>74.575000000000003</v>
      </c>
      <c r="AI3409" t="e">
        <f>VLOOKUP(A3409,NP!$A:$B,2,FALSE)</f>
        <v>#N/A</v>
      </c>
      <c r="AJ3409">
        <f t="shared" si="214"/>
        <v>0</v>
      </c>
      <c r="AK3409">
        <f>VLOOKUP(F3409,Kondition!$B$4:$AG$31,6,FALSE)*100</f>
        <v>21.5</v>
      </c>
      <c r="AL3409" t="e">
        <f t="shared" si="215"/>
        <v>#REF!</v>
      </c>
      <c r="AM3409">
        <v>16</v>
      </c>
    </row>
    <row r="3410" spans="1:39" x14ac:dyDescent="0.3">
      <c r="A3410" s="5">
        <v>10088798</v>
      </c>
      <c r="B3410" s="6">
        <v>3528708878068</v>
      </c>
      <c r="C3410" s="5" t="s">
        <v>76</v>
      </c>
      <c r="D3410" s="5" t="s">
        <v>1315</v>
      </c>
      <c r="E3410" s="12">
        <v>126.5</v>
      </c>
      <c r="F3410" s="5" t="s">
        <v>49</v>
      </c>
      <c r="G3410" s="5">
        <v>1855016</v>
      </c>
      <c r="H3410" s="36" t="s">
        <v>76</v>
      </c>
      <c r="I3410" s="5">
        <v>185</v>
      </c>
      <c r="J3410" s="5">
        <v>50</v>
      </c>
      <c r="K3410" s="5">
        <v>16</v>
      </c>
      <c r="L3410" s="5" t="s">
        <v>1297</v>
      </c>
      <c r="M3410" s="5">
        <v>81</v>
      </c>
      <c r="N3410" s="5"/>
      <c r="O3410" s="5" t="s">
        <v>19</v>
      </c>
      <c r="P3410" s="5"/>
      <c r="Q3410" s="5" t="s">
        <v>26</v>
      </c>
      <c r="R3410" s="5" t="s">
        <v>27</v>
      </c>
      <c r="S3410" s="5">
        <v>69</v>
      </c>
      <c r="T3410" s="5" t="s">
        <v>22</v>
      </c>
      <c r="U3410" s="5" t="s">
        <v>23</v>
      </c>
      <c r="V3410" s="5" t="s">
        <v>24</v>
      </c>
      <c r="W3410" s="12">
        <v>126.5</v>
      </c>
      <c r="X3410" s="7">
        <f t="shared" si="212"/>
        <v>0.215</v>
      </c>
      <c r="Y3410" s="5">
        <f t="shared" si="213"/>
        <v>99.302500000000009</v>
      </c>
      <c r="AI3410" t="e">
        <f>VLOOKUP(A3410,NP!$A:$B,2,FALSE)</f>
        <v>#N/A</v>
      </c>
      <c r="AJ3410">
        <f t="shared" si="214"/>
        <v>0</v>
      </c>
      <c r="AK3410">
        <f>VLOOKUP(F3410,Kondition!$B$4:$AG$31,12,FALSE)*100</f>
        <v>21.5</v>
      </c>
      <c r="AL3410" t="e">
        <f t="shared" si="215"/>
        <v>#REF!</v>
      </c>
      <c r="AM3410">
        <v>16</v>
      </c>
    </row>
    <row r="3411" spans="1:39" x14ac:dyDescent="0.3">
      <c r="A3411" s="5">
        <v>10083478</v>
      </c>
      <c r="B3411" s="6">
        <v>3528704823956</v>
      </c>
      <c r="C3411" s="5" t="s">
        <v>76</v>
      </c>
      <c r="D3411" s="5" t="s">
        <v>1128</v>
      </c>
      <c r="E3411" s="12">
        <v>111.5</v>
      </c>
      <c r="F3411" s="5" t="s">
        <v>49</v>
      </c>
      <c r="G3411" s="5">
        <v>1855515</v>
      </c>
      <c r="H3411" s="36" t="s">
        <v>76</v>
      </c>
      <c r="I3411" s="5">
        <v>185</v>
      </c>
      <c r="J3411" s="5">
        <v>55</v>
      </c>
      <c r="K3411" s="5">
        <v>15</v>
      </c>
      <c r="L3411" s="5" t="s">
        <v>1122</v>
      </c>
      <c r="M3411" s="5">
        <v>82</v>
      </c>
      <c r="N3411" s="5"/>
      <c r="O3411" s="5" t="s">
        <v>33</v>
      </c>
      <c r="P3411" s="5"/>
      <c r="Q3411" s="5" t="s">
        <v>26</v>
      </c>
      <c r="R3411" s="5" t="s">
        <v>21</v>
      </c>
      <c r="S3411" s="5">
        <v>70</v>
      </c>
      <c r="T3411" s="5" t="s">
        <v>22</v>
      </c>
      <c r="U3411" s="5" t="s">
        <v>23</v>
      </c>
      <c r="V3411" s="5" t="s">
        <v>24</v>
      </c>
      <c r="W3411" s="12">
        <v>111.5</v>
      </c>
      <c r="X3411" s="7">
        <f t="shared" si="212"/>
        <v>0.215</v>
      </c>
      <c r="Y3411" s="5">
        <f t="shared" si="213"/>
        <v>87.527500000000003</v>
      </c>
      <c r="AI3411" t="e">
        <f>VLOOKUP(A3411,NP!$A:$B,2,FALSE)</f>
        <v>#N/A</v>
      </c>
      <c r="AJ3411">
        <f t="shared" si="214"/>
        <v>0</v>
      </c>
      <c r="AK3411">
        <f>VLOOKUP(F3411,Kondition!$B$4:$AG$31,9,FALSE)*100</f>
        <v>21.5</v>
      </c>
      <c r="AL3411" t="e">
        <f t="shared" si="215"/>
        <v>#REF!</v>
      </c>
      <c r="AM3411">
        <v>16</v>
      </c>
    </row>
    <row r="3412" spans="1:39" x14ac:dyDescent="0.3">
      <c r="A3412" s="5">
        <v>10083490</v>
      </c>
      <c r="B3412" s="6">
        <v>3528709831611</v>
      </c>
      <c r="C3412" s="5" t="s">
        <v>76</v>
      </c>
      <c r="D3412" s="5" t="s">
        <v>1129</v>
      </c>
      <c r="E3412" s="12">
        <v>85</v>
      </c>
      <c r="F3412" s="5" t="s">
        <v>49</v>
      </c>
      <c r="G3412" s="5">
        <v>1856014</v>
      </c>
      <c r="H3412" s="36" t="s">
        <v>76</v>
      </c>
      <c r="I3412" s="5">
        <v>185</v>
      </c>
      <c r="J3412" s="5">
        <v>60</v>
      </c>
      <c r="K3412" s="5">
        <v>14</v>
      </c>
      <c r="L3412" s="5" t="s">
        <v>1122</v>
      </c>
      <c r="M3412" s="5">
        <v>82</v>
      </c>
      <c r="N3412" s="5"/>
      <c r="O3412" s="5" t="s">
        <v>33</v>
      </c>
      <c r="P3412" s="5"/>
      <c r="Q3412" s="5" t="s">
        <v>26</v>
      </c>
      <c r="R3412" s="5" t="s">
        <v>21</v>
      </c>
      <c r="S3412" s="5">
        <v>70</v>
      </c>
      <c r="T3412" s="5" t="s">
        <v>22</v>
      </c>
      <c r="U3412" s="5" t="s">
        <v>23</v>
      </c>
      <c r="V3412" s="5" t="s">
        <v>24</v>
      </c>
      <c r="W3412" s="12">
        <v>85</v>
      </c>
      <c r="X3412" s="7">
        <f t="shared" si="212"/>
        <v>0.215</v>
      </c>
      <c r="Y3412" s="5">
        <f t="shared" si="213"/>
        <v>66.725000000000009</v>
      </c>
      <c r="AI3412" t="e">
        <f>VLOOKUP(A3412,NP!$A:$B,2,FALSE)</f>
        <v>#N/A</v>
      </c>
      <c r="AJ3412">
        <f t="shared" si="214"/>
        <v>0</v>
      </c>
      <c r="AK3412">
        <f>VLOOKUP(F3412,Kondition!$B$4:$AG$31,6,FALSE)*100</f>
        <v>21.5</v>
      </c>
      <c r="AL3412" t="e">
        <f t="shared" si="215"/>
        <v>#REF!</v>
      </c>
      <c r="AM3412">
        <v>16</v>
      </c>
    </row>
    <row r="3413" spans="1:39" x14ac:dyDescent="0.3">
      <c r="A3413" s="5">
        <v>10083421</v>
      </c>
      <c r="B3413" s="6">
        <v>3528703187639</v>
      </c>
      <c r="C3413" s="5" t="s">
        <v>4286</v>
      </c>
      <c r="D3413" s="5" t="s">
        <v>4480</v>
      </c>
      <c r="E3413" s="12">
        <v>86</v>
      </c>
      <c r="F3413" s="5" t="s">
        <v>49</v>
      </c>
      <c r="G3413" s="5">
        <v>1856014</v>
      </c>
      <c r="H3413" s="36" t="s">
        <v>4286</v>
      </c>
      <c r="I3413" s="5">
        <v>185</v>
      </c>
      <c r="J3413" s="5">
        <v>60</v>
      </c>
      <c r="K3413" s="5">
        <v>14</v>
      </c>
      <c r="L3413" s="5" t="s">
        <v>1114</v>
      </c>
      <c r="M3413" s="5">
        <v>86</v>
      </c>
      <c r="N3413" s="5"/>
      <c r="O3413" s="5" t="s">
        <v>33</v>
      </c>
      <c r="P3413" s="5"/>
      <c r="Q3413" s="5"/>
      <c r="R3413" s="5"/>
      <c r="S3413" s="5"/>
      <c r="T3413" s="5"/>
      <c r="U3413" s="5" t="s">
        <v>28</v>
      </c>
      <c r="V3413" s="5"/>
      <c r="W3413" s="12">
        <v>86</v>
      </c>
      <c r="X3413" s="7">
        <f t="shared" si="212"/>
        <v>0.215</v>
      </c>
      <c r="Y3413" s="5">
        <f t="shared" si="213"/>
        <v>67.510000000000005</v>
      </c>
      <c r="AI3413" t="e">
        <f>VLOOKUP(A3413,NP!$A:$B,2,FALSE)</f>
        <v>#N/A</v>
      </c>
      <c r="AJ3413">
        <f t="shared" si="214"/>
        <v>0</v>
      </c>
      <c r="AK3413">
        <f>VLOOKUP(F3413,Kondition!$B$4:$AG$31,6,FALSE)*100</f>
        <v>21.5</v>
      </c>
      <c r="AL3413" t="e">
        <f t="shared" si="215"/>
        <v>#REF!</v>
      </c>
      <c r="AM3413">
        <v>16</v>
      </c>
    </row>
    <row r="3414" spans="1:39" x14ac:dyDescent="0.3">
      <c r="A3414" s="5">
        <v>10083773</v>
      </c>
      <c r="B3414" s="6">
        <v>3528709966207</v>
      </c>
      <c r="C3414" s="5" t="s">
        <v>76</v>
      </c>
      <c r="D3414" s="5" t="s">
        <v>1132</v>
      </c>
      <c r="E3414" s="12">
        <v>94.5</v>
      </c>
      <c r="F3414" s="5" t="s">
        <v>49</v>
      </c>
      <c r="G3414" s="5">
        <v>1856015</v>
      </c>
      <c r="H3414" s="36" t="s">
        <v>76</v>
      </c>
      <c r="I3414" s="5">
        <v>185</v>
      </c>
      <c r="J3414" s="5">
        <v>60</v>
      </c>
      <c r="K3414" s="5">
        <v>15</v>
      </c>
      <c r="L3414" s="5" t="s">
        <v>1122</v>
      </c>
      <c r="M3414" s="5">
        <v>88</v>
      </c>
      <c r="N3414" s="5"/>
      <c r="O3414" s="5" t="s">
        <v>19</v>
      </c>
      <c r="P3414" s="5"/>
      <c r="Q3414" s="5" t="s">
        <v>26</v>
      </c>
      <c r="R3414" s="5" t="s">
        <v>21</v>
      </c>
      <c r="S3414" s="5">
        <v>70</v>
      </c>
      <c r="T3414" s="5" t="s">
        <v>22</v>
      </c>
      <c r="U3414" s="5" t="s">
        <v>23</v>
      </c>
      <c r="V3414" s="5" t="s">
        <v>24</v>
      </c>
      <c r="W3414" s="12">
        <v>94.5</v>
      </c>
      <c r="X3414" s="7">
        <f t="shared" si="212"/>
        <v>0.215</v>
      </c>
      <c r="Y3414" s="5">
        <f t="shared" si="213"/>
        <v>74.182500000000005</v>
      </c>
      <c r="AI3414" t="e">
        <f>VLOOKUP(A3414,NP!$A:$B,2,FALSE)</f>
        <v>#N/A</v>
      </c>
      <c r="AJ3414">
        <f t="shared" si="214"/>
        <v>0</v>
      </c>
      <c r="AK3414">
        <f>VLOOKUP(F3414,Kondition!$B$4:$AG$31,9,FALSE)*100</f>
        <v>21.5</v>
      </c>
      <c r="AL3414" t="e">
        <f t="shared" si="215"/>
        <v>#REF!</v>
      </c>
      <c r="AM3414">
        <v>16</v>
      </c>
    </row>
    <row r="3415" spans="1:39" x14ac:dyDescent="0.3">
      <c r="A3415" s="5">
        <v>10087577</v>
      </c>
      <c r="B3415" s="6">
        <v>3528700917154</v>
      </c>
      <c r="C3415" s="5" t="s">
        <v>76</v>
      </c>
      <c r="D3415" s="5" t="s">
        <v>1269</v>
      </c>
      <c r="E3415" s="12">
        <v>109.5</v>
      </c>
      <c r="F3415" s="5" t="s">
        <v>49</v>
      </c>
      <c r="G3415" s="5">
        <v>1856015</v>
      </c>
      <c r="H3415" s="36" t="s">
        <v>76</v>
      </c>
      <c r="I3415" s="5">
        <v>185</v>
      </c>
      <c r="J3415" s="5">
        <v>60</v>
      </c>
      <c r="K3415" s="5">
        <v>15</v>
      </c>
      <c r="L3415" s="5" t="s">
        <v>1122</v>
      </c>
      <c r="M3415" s="5">
        <v>88</v>
      </c>
      <c r="N3415" s="5"/>
      <c r="O3415" s="5" t="s">
        <v>33</v>
      </c>
      <c r="P3415" s="5"/>
      <c r="Q3415" s="5" t="s">
        <v>26</v>
      </c>
      <c r="R3415" s="5" t="s">
        <v>21</v>
      </c>
      <c r="S3415" s="5">
        <v>70</v>
      </c>
      <c r="T3415" s="5" t="s">
        <v>22</v>
      </c>
      <c r="U3415" s="5" t="s">
        <v>23</v>
      </c>
      <c r="V3415" s="5" t="s">
        <v>24</v>
      </c>
      <c r="W3415" s="12">
        <v>109.5</v>
      </c>
      <c r="X3415" s="7">
        <f t="shared" si="212"/>
        <v>0.215</v>
      </c>
      <c r="Y3415" s="5">
        <f t="shared" si="213"/>
        <v>85.95750000000001</v>
      </c>
      <c r="AI3415" t="e">
        <f>VLOOKUP(A3415,NP!$A:$B,2,FALSE)</f>
        <v>#N/A</v>
      </c>
      <c r="AJ3415">
        <f t="shared" si="214"/>
        <v>0</v>
      </c>
      <c r="AK3415">
        <f>VLOOKUP(F3415,Kondition!$B$4:$AG$31,9,FALSE)*100</f>
        <v>21.5</v>
      </c>
      <c r="AL3415" t="e">
        <f t="shared" si="215"/>
        <v>#REF!</v>
      </c>
      <c r="AM3415">
        <v>16</v>
      </c>
    </row>
    <row r="3416" spans="1:39" x14ac:dyDescent="0.3">
      <c r="A3416" s="5">
        <v>10082941</v>
      </c>
      <c r="B3416" s="6">
        <v>3528706783500</v>
      </c>
      <c r="C3416" s="5" t="s">
        <v>76</v>
      </c>
      <c r="D3416" s="5" t="s">
        <v>1123</v>
      </c>
      <c r="E3416" s="12">
        <v>86</v>
      </c>
      <c r="F3416" s="5" t="s">
        <v>49</v>
      </c>
      <c r="G3416" s="5">
        <v>1856015</v>
      </c>
      <c r="H3416" s="36" t="s">
        <v>76</v>
      </c>
      <c r="I3416" s="5">
        <v>185</v>
      </c>
      <c r="J3416" s="5">
        <v>60</v>
      </c>
      <c r="K3416" s="5">
        <v>15</v>
      </c>
      <c r="L3416" s="5" t="s">
        <v>1122</v>
      </c>
      <c r="M3416" s="5">
        <v>88</v>
      </c>
      <c r="N3416" s="5"/>
      <c r="O3416" s="5" t="s">
        <v>33</v>
      </c>
      <c r="P3416" s="5"/>
      <c r="Q3416" s="5" t="s">
        <v>26</v>
      </c>
      <c r="R3416" s="5" t="s">
        <v>21</v>
      </c>
      <c r="S3416" s="5">
        <v>70</v>
      </c>
      <c r="T3416" s="5" t="s">
        <v>22</v>
      </c>
      <c r="U3416" s="5" t="s">
        <v>23</v>
      </c>
      <c r="V3416" s="5" t="s">
        <v>24</v>
      </c>
      <c r="W3416" s="12">
        <v>86</v>
      </c>
      <c r="X3416" s="7">
        <f t="shared" si="212"/>
        <v>0.215</v>
      </c>
      <c r="Y3416" s="5">
        <f t="shared" si="213"/>
        <v>67.510000000000005</v>
      </c>
      <c r="AI3416" t="e">
        <f>VLOOKUP(A3416,NP!$A:$B,2,FALSE)</f>
        <v>#N/A</v>
      </c>
      <c r="AJ3416">
        <f t="shared" si="214"/>
        <v>0</v>
      </c>
      <c r="AK3416">
        <f>VLOOKUP(F3416,Kondition!$B$4:$AG$31,9,FALSE)*100</f>
        <v>21.5</v>
      </c>
      <c r="AL3416" t="e">
        <f t="shared" si="215"/>
        <v>#REF!</v>
      </c>
      <c r="AM3416">
        <v>16</v>
      </c>
    </row>
    <row r="3417" spans="1:39" x14ac:dyDescent="0.3">
      <c r="A3417" s="5">
        <v>10082672</v>
      </c>
      <c r="B3417" s="6">
        <v>3528708257337</v>
      </c>
      <c r="C3417" s="5" t="s">
        <v>76</v>
      </c>
      <c r="D3417" s="5" t="s">
        <v>1118</v>
      </c>
      <c r="E3417" s="12">
        <v>85</v>
      </c>
      <c r="F3417" s="5" t="s">
        <v>49</v>
      </c>
      <c r="G3417" s="5">
        <v>1856015</v>
      </c>
      <c r="H3417" s="36" t="s">
        <v>76</v>
      </c>
      <c r="I3417" s="5">
        <v>185</v>
      </c>
      <c r="J3417" s="5">
        <v>60</v>
      </c>
      <c r="K3417" s="5">
        <v>15</v>
      </c>
      <c r="L3417" s="5" t="s">
        <v>1115</v>
      </c>
      <c r="M3417" s="5">
        <v>88</v>
      </c>
      <c r="N3417" s="5"/>
      <c r="O3417" s="5" t="s">
        <v>33</v>
      </c>
      <c r="P3417" s="5"/>
      <c r="Q3417" s="5"/>
      <c r="R3417" s="5"/>
      <c r="S3417" s="5"/>
      <c r="T3417" s="5"/>
      <c r="U3417" s="5" t="s">
        <v>28</v>
      </c>
      <c r="V3417" s="5"/>
      <c r="W3417" s="12">
        <v>85</v>
      </c>
      <c r="X3417" s="7">
        <f t="shared" si="212"/>
        <v>0.215</v>
      </c>
      <c r="Y3417" s="5">
        <f t="shared" si="213"/>
        <v>66.725000000000009</v>
      </c>
      <c r="AI3417" t="e">
        <f>VLOOKUP(A3417,NP!$A:$B,2,FALSE)</f>
        <v>#N/A</v>
      </c>
      <c r="AJ3417">
        <f t="shared" si="214"/>
        <v>0</v>
      </c>
      <c r="AK3417">
        <f>VLOOKUP(F3417,Kondition!$B$4:$AG$31,9,FALSE)*100</f>
        <v>21.5</v>
      </c>
      <c r="AL3417" t="e">
        <f t="shared" si="215"/>
        <v>#REF!</v>
      </c>
      <c r="AM3417">
        <v>16</v>
      </c>
    </row>
    <row r="3418" spans="1:39" x14ac:dyDescent="0.3">
      <c r="A3418" s="5">
        <v>11270046</v>
      </c>
      <c r="B3418" s="6">
        <v>3286341670615</v>
      </c>
      <c r="C3418" s="5" t="s">
        <v>77</v>
      </c>
      <c r="D3418" s="5" t="s">
        <v>3700</v>
      </c>
      <c r="E3418" s="12">
        <v>218.5</v>
      </c>
      <c r="F3418" s="5" t="s">
        <v>65</v>
      </c>
      <c r="G3418" s="5">
        <v>2156017</v>
      </c>
      <c r="H3418" s="36" t="s">
        <v>77</v>
      </c>
      <c r="I3418" s="5">
        <v>215</v>
      </c>
      <c r="J3418" s="5">
        <v>60</v>
      </c>
      <c r="K3418" s="5">
        <v>17</v>
      </c>
      <c r="L3418" s="5" t="s">
        <v>3701</v>
      </c>
      <c r="M3418" s="5">
        <v>100</v>
      </c>
      <c r="N3418" s="5"/>
      <c r="O3418" s="5" t="s">
        <v>25</v>
      </c>
      <c r="P3418" s="5" t="s">
        <v>45</v>
      </c>
      <c r="Q3418" s="5" t="s">
        <v>26</v>
      </c>
      <c r="R3418" s="5" t="s">
        <v>34</v>
      </c>
      <c r="S3418" s="5">
        <v>71</v>
      </c>
      <c r="T3418" s="5" t="s">
        <v>22</v>
      </c>
      <c r="U3418" s="5" t="s">
        <v>23</v>
      </c>
      <c r="V3418" s="5" t="s">
        <v>24</v>
      </c>
      <c r="W3418" s="12">
        <v>218.5</v>
      </c>
      <c r="X3418" s="7" t="str">
        <f t="shared" si="212"/>
        <v>NP</v>
      </c>
      <c r="Y3418" s="5">
        <f t="shared" si="213"/>
        <v>137</v>
      </c>
      <c r="AI3418">
        <f>VLOOKUP(A3418,NP!$A:$B,2,FALSE)</f>
        <v>137</v>
      </c>
      <c r="AJ3418">
        <f t="shared" si="214"/>
        <v>137</v>
      </c>
      <c r="AK3418">
        <f>VLOOKUP(F3418,Kondition!$B$4:$AG$31,15,FALSE)*100</f>
        <v>37</v>
      </c>
      <c r="AL3418" t="e">
        <f t="shared" si="215"/>
        <v>#REF!</v>
      </c>
      <c r="AM3418">
        <v>17</v>
      </c>
    </row>
    <row r="3419" spans="1:39" x14ac:dyDescent="0.3">
      <c r="A3419" s="5">
        <v>11270047</v>
      </c>
      <c r="B3419" s="6">
        <v>3286341397819</v>
      </c>
      <c r="C3419" s="5" t="s">
        <v>77</v>
      </c>
      <c r="D3419" s="5" t="s">
        <v>3702</v>
      </c>
      <c r="E3419" s="12">
        <v>181</v>
      </c>
      <c r="F3419" s="5" t="s">
        <v>65</v>
      </c>
      <c r="G3419" s="5">
        <v>2156516</v>
      </c>
      <c r="H3419" s="36" t="s">
        <v>77</v>
      </c>
      <c r="I3419" s="5">
        <v>215</v>
      </c>
      <c r="J3419" s="5">
        <v>65</v>
      </c>
      <c r="K3419" s="5">
        <v>16</v>
      </c>
      <c r="L3419" s="5" t="s">
        <v>3701</v>
      </c>
      <c r="M3419" s="5">
        <v>98</v>
      </c>
      <c r="N3419" s="5"/>
      <c r="O3419" s="5" t="s">
        <v>19</v>
      </c>
      <c r="P3419" s="5" t="s">
        <v>45</v>
      </c>
      <c r="Q3419" s="5" t="s">
        <v>26</v>
      </c>
      <c r="R3419" s="5" t="s">
        <v>34</v>
      </c>
      <c r="S3419" s="5">
        <v>71</v>
      </c>
      <c r="T3419" s="5" t="s">
        <v>22</v>
      </c>
      <c r="U3419" s="5" t="s">
        <v>23</v>
      </c>
      <c r="V3419" s="5" t="s">
        <v>24</v>
      </c>
      <c r="W3419" s="12">
        <v>181</v>
      </c>
      <c r="X3419" s="7">
        <f t="shared" si="212"/>
        <v>0.37</v>
      </c>
      <c r="Y3419" s="5">
        <f t="shared" si="213"/>
        <v>114.03</v>
      </c>
      <c r="AI3419" t="e">
        <f>VLOOKUP(A3419,NP!$A:$B,2,FALSE)</f>
        <v>#N/A</v>
      </c>
      <c r="AJ3419">
        <f t="shared" si="214"/>
        <v>0</v>
      </c>
      <c r="AK3419">
        <f>VLOOKUP(F3419,Kondition!$B$4:$AG$31,12,FALSE)*100</f>
        <v>37</v>
      </c>
      <c r="AL3419" t="e">
        <f t="shared" si="215"/>
        <v>#REF!</v>
      </c>
      <c r="AM3419">
        <v>16</v>
      </c>
    </row>
    <row r="3420" spans="1:39" x14ac:dyDescent="0.3">
      <c r="A3420" s="5">
        <v>11270050</v>
      </c>
      <c r="B3420" s="6">
        <v>3286341670110</v>
      </c>
      <c r="C3420" s="5" t="s">
        <v>77</v>
      </c>
      <c r="D3420" s="5" t="s">
        <v>3703</v>
      </c>
      <c r="E3420" s="12">
        <v>203.5</v>
      </c>
      <c r="F3420" s="5" t="s">
        <v>65</v>
      </c>
      <c r="G3420" s="5">
        <v>2155516</v>
      </c>
      <c r="H3420" s="36" t="s">
        <v>77</v>
      </c>
      <c r="I3420" s="5">
        <v>215</v>
      </c>
      <c r="J3420" s="5">
        <v>55</v>
      </c>
      <c r="K3420" s="5">
        <v>16</v>
      </c>
      <c r="L3420" s="5" t="s">
        <v>3701</v>
      </c>
      <c r="M3420" s="5">
        <v>97</v>
      </c>
      <c r="N3420" s="5"/>
      <c r="O3420" s="5" t="s">
        <v>19</v>
      </c>
      <c r="P3420" s="5" t="s">
        <v>45</v>
      </c>
      <c r="Q3420" s="5" t="s">
        <v>21</v>
      </c>
      <c r="R3420" s="5" t="s">
        <v>34</v>
      </c>
      <c r="S3420" s="5">
        <v>71</v>
      </c>
      <c r="T3420" s="5" t="s">
        <v>22</v>
      </c>
      <c r="U3420" s="5" t="s">
        <v>23</v>
      </c>
      <c r="V3420" s="5" t="s">
        <v>24</v>
      </c>
      <c r="W3420" s="12">
        <v>203.5</v>
      </c>
      <c r="X3420" s="7">
        <f t="shared" si="212"/>
        <v>0.37</v>
      </c>
      <c r="Y3420" s="5">
        <f t="shared" si="213"/>
        <v>128.20500000000001</v>
      </c>
      <c r="AI3420" t="e">
        <f>VLOOKUP(A3420,NP!$A:$B,2,FALSE)</f>
        <v>#N/A</v>
      </c>
      <c r="AJ3420">
        <f t="shared" si="214"/>
        <v>0</v>
      </c>
      <c r="AK3420">
        <f>VLOOKUP(F3420,Kondition!$B$4:$AG$31,12,FALSE)*100</f>
        <v>37</v>
      </c>
      <c r="AL3420" t="e">
        <f t="shared" si="215"/>
        <v>#REF!</v>
      </c>
      <c r="AM3420">
        <v>16</v>
      </c>
    </row>
    <row r="3421" spans="1:39" x14ac:dyDescent="0.3">
      <c r="A3421" s="5">
        <v>11270051</v>
      </c>
      <c r="B3421" s="6">
        <v>3286341670417</v>
      </c>
      <c r="C3421" s="5" t="s">
        <v>77</v>
      </c>
      <c r="D3421" s="5" t="s">
        <v>3704</v>
      </c>
      <c r="E3421" s="12">
        <v>238</v>
      </c>
      <c r="F3421" s="5" t="s">
        <v>65</v>
      </c>
      <c r="G3421" s="5">
        <v>2255517</v>
      </c>
      <c r="H3421" s="36" t="s">
        <v>77</v>
      </c>
      <c r="I3421" s="5">
        <v>225</v>
      </c>
      <c r="J3421" s="5">
        <v>55</v>
      </c>
      <c r="K3421" s="5">
        <v>17</v>
      </c>
      <c r="L3421" s="5" t="s">
        <v>3701</v>
      </c>
      <c r="M3421" s="5">
        <v>101</v>
      </c>
      <c r="N3421" s="5"/>
      <c r="O3421" s="5" t="s">
        <v>25</v>
      </c>
      <c r="P3421" s="5" t="s">
        <v>45</v>
      </c>
      <c r="Q3421" s="5" t="s">
        <v>21</v>
      </c>
      <c r="R3421" s="5" t="s">
        <v>34</v>
      </c>
      <c r="S3421" s="5">
        <v>71</v>
      </c>
      <c r="T3421" s="5" t="s">
        <v>22</v>
      </c>
      <c r="U3421" s="5" t="s">
        <v>23</v>
      </c>
      <c r="V3421" s="5" t="s">
        <v>24</v>
      </c>
      <c r="W3421" s="12">
        <v>238</v>
      </c>
      <c r="X3421" s="7" t="str">
        <f t="shared" si="212"/>
        <v>NP</v>
      </c>
      <c r="Y3421" s="5">
        <f t="shared" si="213"/>
        <v>146</v>
      </c>
      <c r="AI3421">
        <f>VLOOKUP(A3421,NP!$A:$B,2,FALSE)</f>
        <v>146</v>
      </c>
      <c r="AJ3421">
        <f t="shared" si="214"/>
        <v>146</v>
      </c>
      <c r="AK3421">
        <f>VLOOKUP(F3421,Kondition!$B$4:$AG$31,15,FALSE)*100</f>
        <v>37</v>
      </c>
      <c r="AL3421" t="e">
        <f t="shared" si="215"/>
        <v>#REF!</v>
      </c>
      <c r="AM3421">
        <v>17</v>
      </c>
    </row>
    <row r="3422" spans="1:39" x14ac:dyDescent="0.3">
      <c r="A3422" s="5">
        <v>11270052</v>
      </c>
      <c r="B3422" s="6">
        <v>3286341670219</v>
      </c>
      <c r="C3422" s="5" t="s">
        <v>77</v>
      </c>
      <c r="D3422" s="5" t="s">
        <v>3705</v>
      </c>
      <c r="E3422" s="12">
        <v>250.5</v>
      </c>
      <c r="F3422" s="5" t="s">
        <v>65</v>
      </c>
      <c r="G3422" s="5">
        <v>2055517</v>
      </c>
      <c r="H3422" s="36" t="s">
        <v>77</v>
      </c>
      <c r="I3422" s="5">
        <v>205</v>
      </c>
      <c r="J3422" s="5">
        <v>55</v>
      </c>
      <c r="K3422" s="5">
        <v>17</v>
      </c>
      <c r="L3422" s="5" t="s">
        <v>3701</v>
      </c>
      <c r="M3422" s="5">
        <v>95</v>
      </c>
      <c r="N3422" s="5"/>
      <c r="O3422" s="5" t="s">
        <v>25</v>
      </c>
      <c r="P3422" s="5" t="s">
        <v>45</v>
      </c>
      <c r="Q3422" s="5" t="s">
        <v>26</v>
      </c>
      <c r="R3422" s="5" t="s">
        <v>34</v>
      </c>
      <c r="S3422" s="5">
        <v>71</v>
      </c>
      <c r="T3422" s="5" t="s">
        <v>22</v>
      </c>
      <c r="U3422" s="5" t="s">
        <v>23</v>
      </c>
      <c r="V3422" s="5" t="s">
        <v>24</v>
      </c>
      <c r="W3422" s="12">
        <v>250.5</v>
      </c>
      <c r="X3422" s="7" t="str">
        <f t="shared" si="212"/>
        <v>NP</v>
      </c>
      <c r="Y3422" s="5">
        <f t="shared" si="213"/>
        <v>152</v>
      </c>
      <c r="AI3422">
        <f>VLOOKUP(A3422,NP!$A:$B,2,FALSE)</f>
        <v>152</v>
      </c>
      <c r="AJ3422">
        <f t="shared" si="214"/>
        <v>152</v>
      </c>
      <c r="AK3422">
        <f>VLOOKUP(F3422,Kondition!$B$4:$AG$31,15,FALSE)*100</f>
        <v>37</v>
      </c>
      <c r="AL3422" t="e">
        <f t="shared" si="215"/>
        <v>#REF!</v>
      </c>
      <c r="AM3422">
        <v>17</v>
      </c>
    </row>
    <row r="3423" spans="1:39" x14ac:dyDescent="0.3">
      <c r="A3423" s="5">
        <v>11270053</v>
      </c>
      <c r="B3423" s="6">
        <v>3286341670011</v>
      </c>
      <c r="C3423" s="5" t="s">
        <v>77</v>
      </c>
      <c r="D3423" s="5" t="s">
        <v>3706</v>
      </c>
      <c r="E3423" s="12">
        <v>170</v>
      </c>
      <c r="F3423" s="5" t="s">
        <v>65</v>
      </c>
      <c r="G3423" s="5">
        <v>1955516</v>
      </c>
      <c r="H3423" s="36" t="s">
        <v>77</v>
      </c>
      <c r="I3423" s="5">
        <v>195</v>
      </c>
      <c r="J3423" s="5">
        <v>55</v>
      </c>
      <c r="K3423" s="5">
        <v>16</v>
      </c>
      <c r="L3423" s="5" t="s">
        <v>3701</v>
      </c>
      <c r="M3423" s="5">
        <v>91</v>
      </c>
      <c r="N3423" s="5"/>
      <c r="O3423" s="5" t="s">
        <v>19</v>
      </c>
      <c r="P3423" s="5" t="s">
        <v>45</v>
      </c>
      <c r="Q3423" s="5" t="s">
        <v>26</v>
      </c>
      <c r="R3423" s="5" t="s">
        <v>34</v>
      </c>
      <c r="S3423" s="5">
        <v>71</v>
      </c>
      <c r="T3423" s="5" t="s">
        <v>22</v>
      </c>
      <c r="U3423" s="5" t="s">
        <v>23</v>
      </c>
      <c r="V3423" s="5" t="s">
        <v>24</v>
      </c>
      <c r="W3423" s="12">
        <v>170</v>
      </c>
      <c r="X3423" s="7">
        <f t="shared" si="212"/>
        <v>0.37</v>
      </c>
      <c r="Y3423" s="5">
        <f t="shared" si="213"/>
        <v>107.1</v>
      </c>
      <c r="AI3423" t="e">
        <f>VLOOKUP(A3423,NP!$A:$B,2,FALSE)</f>
        <v>#N/A</v>
      </c>
      <c r="AJ3423">
        <f t="shared" si="214"/>
        <v>0</v>
      </c>
      <c r="AK3423">
        <f>VLOOKUP(F3423,Kondition!$B$4:$AG$31,12,FALSE)*100</f>
        <v>37</v>
      </c>
      <c r="AL3423" t="e">
        <f t="shared" si="215"/>
        <v>#REF!</v>
      </c>
      <c r="AM3423">
        <v>16</v>
      </c>
    </row>
    <row r="3424" spans="1:39" x14ac:dyDescent="0.3">
      <c r="A3424" s="5">
        <v>11270054</v>
      </c>
      <c r="B3424" s="6">
        <v>3286341002812</v>
      </c>
      <c r="C3424" s="5" t="s">
        <v>77</v>
      </c>
      <c r="D3424" s="5" t="s">
        <v>2696</v>
      </c>
      <c r="E3424" s="12">
        <v>155</v>
      </c>
      <c r="F3424" s="5" t="s">
        <v>65</v>
      </c>
      <c r="G3424" s="5">
        <v>2055516</v>
      </c>
      <c r="H3424" s="36" t="s">
        <v>77</v>
      </c>
      <c r="I3424" s="5">
        <v>205</v>
      </c>
      <c r="J3424" s="5">
        <v>55</v>
      </c>
      <c r="K3424" s="5">
        <v>16</v>
      </c>
      <c r="L3424" s="5" t="s">
        <v>2654</v>
      </c>
      <c r="M3424" s="5">
        <v>91</v>
      </c>
      <c r="N3424" s="5"/>
      <c r="O3424" s="5" t="s">
        <v>19</v>
      </c>
      <c r="P3424" s="5" t="s">
        <v>45</v>
      </c>
      <c r="Q3424" s="5" t="s">
        <v>21</v>
      </c>
      <c r="R3424" s="5" t="s">
        <v>27</v>
      </c>
      <c r="S3424" s="5">
        <v>72</v>
      </c>
      <c r="T3424" s="5" t="s">
        <v>22</v>
      </c>
      <c r="U3424" s="5" t="s">
        <v>23</v>
      </c>
      <c r="V3424" s="5" t="s">
        <v>24</v>
      </c>
      <c r="W3424" s="12">
        <v>155</v>
      </c>
      <c r="X3424" s="7">
        <f t="shared" si="212"/>
        <v>0.37</v>
      </c>
      <c r="Y3424" s="5">
        <f t="shared" si="213"/>
        <v>97.65</v>
      </c>
      <c r="AI3424" t="e">
        <f>VLOOKUP(A3424,NP!$A:$B,2,FALSE)</f>
        <v>#N/A</v>
      </c>
      <c r="AJ3424">
        <f t="shared" si="214"/>
        <v>0</v>
      </c>
      <c r="AK3424">
        <f>VLOOKUP(F3424,Kondition!$B$4:$AG$31,12,FALSE)*100</f>
        <v>37</v>
      </c>
      <c r="AL3424" t="e">
        <f t="shared" si="215"/>
        <v>#REF!</v>
      </c>
      <c r="AM3424">
        <v>16</v>
      </c>
    </row>
    <row r="3425" spans="1:39" x14ac:dyDescent="0.3">
      <c r="A3425" s="5">
        <v>11270055</v>
      </c>
      <c r="B3425" s="6">
        <v>3286341670516</v>
      </c>
      <c r="C3425" s="5" t="s">
        <v>77</v>
      </c>
      <c r="D3425" s="5" t="s">
        <v>3707</v>
      </c>
      <c r="E3425" s="12">
        <v>247</v>
      </c>
      <c r="F3425" s="5" t="s">
        <v>65</v>
      </c>
      <c r="G3425" s="5">
        <v>2155517</v>
      </c>
      <c r="H3425" s="36" t="s">
        <v>77</v>
      </c>
      <c r="I3425" s="5">
        <v>215</v>
      </c>
      <c r="J3425" s="5">
        <v>55</v>
      </c>
      <c r="K3425" s="5">
        <v>17</v>
      </c>
      <c r="L3425" s="5" t="s">
        <v>3701</v>
      </c>
      <c r="M3425" s="5">
        <v>98</v>
      </c>
      <c r="N3425" s="5"/>
      <c r="O3425" s="5" t="s">
        <v>25</v>
      </c>
      <c r="P3425" s="5" t="s">
        <v>45</v>
      </c>
      <c r="Q3425" s="5" t="s">
        <v>21</v>
      </c>
      <c r="R3425" s="5" t="s">
        <v>34</v>
      </c>
      <c r="S3425" s="5">
        <v>71</v>
      </c>
      <c r="T3425" s="5" t="s">
        <v>22</v>
      </c>
      <c r="U3425" s="5" t="s">
        <v>23</v>
      </c>
      <c r="V3425" s="5" t="s">
        <v>24</v>
      </c>
      <c r="W3425" s="12">
        <v>247</v>
      </c>
      <c r="X3425" s="7" t="str">
        <f t="shared" si="212"/>
        <v>NP</v>
      </c>
      <c r="Y3425" s="5">
        <f t="shared" si="213"/>
        <v>150</v>
      </c>
      <c r="AI3425">
        <f>VLOOKUP(A3425,NP!$A:$B,2,FALSE)</f>
        <v>150</v>
      </c>
      <c r="AJ3425">
        <f t="shared" si="214"/>
        <v>150</v>
      </c>
      <c r="AK3425">
        <f>VLOOKUP(F3425,Kondition!$B$4:$AG$31,15,FALSE)*100</f>
        <v>37</v>
      </c>
      <c r="AL3425" t="e">
        <f t="shared" si="215"/>
        <v>#REF!</v>
      </c>
      <c r="AM3425">
        <v>17</v>
      </c>
    </row>
    <row r="3426" spans="1:39" x14ac:dyDescent="0.3">
      <c r="A3426" s="5">
        <v>11270056</v>
      </c>
      <c r="B3426" s="6">
        <v>3286341003017</v>
      </c>
      <c r="C3426" s="5" t="s">
        <v>77</v>
      </c>
      <c r="D3426" s="5" t="s">
        <v>3708</v>
      </c>
      <c r="E3426" s="12">
        <v>232.5</v>
      </c>
      <c r="F3426" s="5" t="s">
        <v>65</v>
      </c>
      <c r="G3426" s="5">
        <v>2254018</v>
      </c>
      <c r="H3426" s="36" t="s">
        <v>77</v>
      </c>
      <c r="I3426" s="5">
        <v>225</v>
      </c>
      <c r="J3426" s="5">
        <v>40</v>
      </c>
      <c r="K3426" s="5">
        <v>18</v>
      </c>
      <c r="L3426" s="5" t="s">
        <v>2654</v>
      </c>
      <c r="M3426" s="5">
        <v>92</v>
      </c>
      <c r="N3426" s="5"/>
      <c r="O3426" s="5" t="s">
        <v>25</v>
      </c>
      <c r="P3426" s="5" t="s">
        <v>45</v>
      </c>
      <c r="Q3426" s="5"/>
      <c r="R3426" s="5"/>
      <c r="S3426" s="5"/>
      <c r="T3426" s="5"/>
      <c r="U3426" s="5"/>
      <c r="V3426" s="5"/>
      <c r="W3426" s="12">
        <v>232.5</v>
      </c>
      <c r="X3426" s="7" t="str">
        <f t="shared" si="212"/>
        <v>NP</v>
      </c>
      <c r="Y3426" s="5">
        <f t="shared" si="213"/>
        <v>143.5</v>
      </c>
      <c r="AI3426">
        <f>VLOOKUP(A3426,NP!$A:$B,2,FALSE)</f>
        <v>143.5</v>
      </c>
      <c r="AJ3426">
        <f t="shared" si="214"/>
        <v>143.5</v>
      </c>
      <c r="AK3426">
        <f>VLOOKUP(F3426,Kondition!$B$4:$AG$31,18,FALSE)*100</f>
        <v>37</v>
      </c>
      <c r="AL3426" t="e">
        <f t="shared" si="215"/>
        <v>#REF!</v>
      </c>
      <c r="AM3426">
        <v>17</v>
      </c>
    </row>
    <row r="3427" spans="1:39" x14ac:dyDescent="0.3">
      <c r="A3427" s="5">
        <v>11270057</v>
      </c>
      <c r="B3427" s="6">
        <v>3286341670912</v>
      </c>
      <c r="C3427" s="5" t="s">
        <v>77</v>
      </c>
      <c r="D3427" s="5" t="s">
        <v>3709</v>
      </c>
      <c r="E3427" s="12">
        <v>206</v>
      </c>
      <c r="F3427" s="5" t="s">
        <v>65</v>
      </c>
      <c r="G3427" s="5">
        <v>2254517</v>
      </c>
      <c r="H3427" s="36" t="s">
        <v>77</v>
      </c>
      <c r="I3427" s="5">
        <v>225</v>
      </c>
      <c r="J3427" s="5">
        <v>45</v>
      </c>
      <c r="K3427" s="5">
        <v>17</v>
      </c>
      <c r="L3427" s="5" t="s">
        <v>3701</v>
      </c>
      <c r="M3427" s="5">
        <v>94</v>
      </c>
      <c r="N3427" s="5"/>
      <c r="O3427" s="5" t="s">
        <v>25</v>
      </c>
      <c r="P3427" s="5" t="s">
        <v>45</v>
      </c>
      <c r="Q3427" s="5" t="s">
        <v>21</v>
      </c>
      <c r="R3427" s="5" t="s">
        <v>34</v>
      </c>
      <c r="S3427" s="5">
        <v>71</v>
      </c>
      <c r="T3427" s="5" t="s">
        <v>22</v>
      </c>
      <c r="U3427" s="5" t="s">
        <v>23</v>
      </c>
      <c r="V3427" s="5" t="s">
        <v>24</v>
      </c>
      <c r="W3427" s="12">
        <v>206</v>
      </c>
      <c r="X3427" s="7">
        <f t="shared" si="212"/>
        <v>0.37</v>
      </c>
      <c r="Y3427" s="5">
        <f t="shared" si="213"/>
        <v>129.78</v>
      </c>
      <c r="AI3427" t="e">
        <f>VLOOKUP(A3427,NP!$A:$B,2,FALSE)</f>
        <v>#N/A</v>
      </c>
      <c r="AJ3427">
        <f t="shared" si="214"/>
        <v>0</v>
      </c>
      <c r="AK3427">
        <f>VLOOKUP(F3427,Kondition!$B$4:$AG$31,15,FALSE)*100</f>
        <v>37</v>
      </c>
      <c r="AL3427" t="e">
        <f t="shared" si="215"/>
        <v>#REF!</v>
      </c>
      <c r="AM3427">
        <v>17</v>
      </c>
    </row>
    <row r="3428" spans="1:39" x14ac:dyDescent="0.3">
      <c r="A3428" s="5">
        <v>11270058</v>
      </c>
      <c r="B3428" s="6">
        <v>3286341670318</v>
      </c>
      <c r="C3428" s="5" t="s">
        <v>77</v>
      </c>
      <c r="D3428" s="5" t="s">
        <v>3710</v>
      </c>
      <c r="E3428" s="12">
        <v>227.5</v>
      </c>
      <c r="F3428" s="5" t="s">
        <v>65</v>
      </c>
      <c r="G3428" s="5">
        <v>2255017</v>
      </c>
      <c r="H3428" s="36" t="s">
        <v>77</v>
      </c>
      <c r="I3428" s="5">
        <v>225</v>
      </c>
      <c r="J3428" s="5">
        <v>50</v>
      </c>
      <c r="K3428" s="5">
        <v>17</v>
      </c>
      <c r="L3428" s="5" t="s">
        <v>3701</v>
      </c>
      <c r="M3428" s="5">
        <v>98</v>
      </c>
      <c r="N3428" s="5"/>
      <c r="O3428" s="5" t="s">
        <v>25</v>
      </c>
      <c r="P3428" s="5" t="s">
        <v>45</v>
      </c>
      <c r="Q3428" s="5" t="s">
        <v>21</v>
      </c>
      <c r="R3428" s="5" t="s">
        <v>34</v>
      </c>
      <c r="S3428" s="5">
        <v>71</v>
      </c>
      <c r="T3428" s="5" t="s">
        <v>22</v>
      </c>
      <c r="U3428" s="5" t="s">
        <v>23</v>
      </c>
      <c r="V3428" s="5" t="s">
        <v>24</v>
      </c>
      <c r="W3428" s="12">
        <v>227.5</v>
      </c>
      <c r="X3428" s="7" t="str">
        <f t="shared" si="212"/>
        <v>NP</v>
      </c>
      <c r="Y3428" s="5">
        <f t="shared" si="213"/>
        <v>141</v>
      </c>
      <c r="AI3428">
        <f>VLOOKUP(A3428,NP!$A:$B,2,FALSE)</f>
        <v>141</v>
      </c>
      <c r="AJ3428">
        <f t="shared" si="214"/>
        <v>141</v>
      </c>
      <c r="AK3428">
        <f>VLOOKUP(F3428,Kondition!$B$4:$AG$31,15,FALSE)*100</f>
        <v>37</v>
      </c>
      <c r="AL3428" t="e">
        <f t="shared" si="215"/>
        <v>#REF!</v>
      </c>
      <c r="AM3428">
        <v>17</v>
      </c>
    </row>
    <row r="3429" spans="1:39" x14ac:dyDescent="0.3">
      <c r="A3429" s="5">
        <v>11270059</v>
      </c>
      <c r="B3429" s="6">
        <v>3286341671018</v>
      </c>
      <c r="C3429" s="5" t="s">
        <v>77</v>
      </c>
      <c r="D3429" s="5" t="s">
        <v>3711</v>
      </c>
      <c r="E3429" s="12">
        <v>190.5</v>
      </c>
      <c r="F3429" s="5" t="s">
        <v>65</v>
      </c>
      <c r="G3429" s="5">
        <v>2156016</v>
      </c>
      <c r="H3429" s="36" t="s">
        <v>77</v>
      </c>
      <c r="I3429" s="5">
        <v>215</v>
      </c>
      <c r="J3429" s="5">
        <v>60</v>
      </c>
      <c r="K3429" s="5">
        <v>16</v>
      </c>
      <c r="L3429" s="5" t="s">
        <v>3701</v>
      </c>
      <c r="M3429" s="5">
        <v>99</v>
      </c>
      <c r="N3429" s="5"/>
      <c r="O3429" s="5" t="s">
        <v>19</v>
      </c>
      <c r="P3429" s="5" t="s">
        <v>45</v>
      </c>
      <c r="Q3429" s="5" t="s">
        <v>26</v>
      </c>
      <c r="R3429" s="5" t="s">
        <v>34</v>
      </c>
      <c r="S3429" s="5">
        <v>71</v>
      </c>
      <c r="T3429" s="5" t="s">
        <v>22</v>
      </c>
      <c r="U3429" s="5" t="s">
        <v>23</v>
      </c>
      <c r="V3429" s="5" t="s">
        <v>24</v>
      </c>
      <c r="W3429" s="12">
        <v>190.5</v>
      </c>
      <c r="X3429" s="7">
        <f t="shared" si="212"/>
        <v>0.37</v>
      </c>
      <c r="Y3429" s="5">
        <f t="shared" si="213"/>
        <v>120.015</v>
      </c>
      <c r="AI3429" t="e">
        <f>VLOOKUP(A3429,NP!$A:$B,2,FALSE)</f>
        <v>#N/A</v>
      </c>
      <c r="AJ3429">
        <f t="shared" si="214"/>
        <v>0</v>
      </c>
      <c r="AK3429">
        <f>VLOOKUP(F3429,Kondition!$B$4:$AG$31,12,FALSE)*100</f>
        <v>37</v>
      </c>
      <c r="AL3429" t="e">
        <f t="shared" si="215"/>
        <v>#REF!</v>
      </c>
      <c r="AM3429">
        <v>16</v>
      </c>
    </row>
    <row r="3430" spans="1:39" x14ac:dyDescent="0.3">
      <c r="A3430" s="5">
        <v>11270060</v>
      </c>
      <c r="B3430" s="6">
        <v>3286341671117</v>
      </c>
      <c r="C3430" s="5" t="s">
        <v>77</v>
      </c>
      <c r="D3430" s="5" t="s">
        <v>3712</v>
      </c>
      <c r="E3430" s="12">
        <v>155.5</v>
      </c>
      <c r="F3430" s="5" t="s">
        <v>65</v>
      </c>
      <c r="G3430" s="5">
        <v>2056016</v>
      </c>
      <c r="H3430" s="36" t="s">
        <v>77</v>
      </c>
      <c r="I3430" s="5">
        <v>205</v>
      </c>
      <c r="J3430" s="5">
        <v>60</v>
      </c>
      <c r="K3430" s="5">
        <v>16</v>
      </c>
      <c r="L3430" s="5" t="s">
        <v>3701</v>
      </c>
      <c r="M3430" s="5">
        <v>96</v>
      </c>
      <c r="N3430" s="5"/>
      <c r="O3430" s="5" t="s">
        <v>19</v>
      </c>
      <c r="P3430" s="5" t="s">
        <v>45</v>
      </c>
      <c r="Q3430" s="5" t="s">
        <v>26</v>
      </c>
      <c r="R3430" s="5" t="s">
        <v>34</v>
      </c>
      <c r="S3430" s="5">
        <v>71</v>
      </c>
      <c r="T3430" s="5" t="s">
        <v>22</v>
      </c>
      <c r="U3430" s="5" t="s">
        <v>23</v>
      </c>
      <c r="V3430" s="5" t="s">
        <v>24</v>
      </c>
      <c r="W3430" s="12">
        <v>155.5</v>
      </c>
      <c r="X3430" s="7">
        <f t="shared" ref="X3430:X3493" si="216">IF(AJ3430&gt;0,"NP",AK3430/100)</f>
        <v>0.37</v>
      </c>
      <c r="Y3430" s="5">
        <f t="shared" ref="Y3430:Y3493" si="217">IF(AJ3430&gt;0,AI3430,E3430*(100%-X3430))</f>
        <v>97.965000000000003</v>
      </c>
      <c r="AI3430" t="e">
        <f>VLOOKUP(A3430,NP!$A:$B,2,FALSE)</f>
        <v>#N/A</v>
      </c>
      <c r="AJ3430">
        <f t="shared" ref="AJ3430:AJ3493" si="218">_xlfn.IFNA(AI3430,0)</f>
        <v>0</v>
      </c>
      <c r="AK3430">
        <f>VLOOKUP(F3430,Kondition!$B$4:$AG$31,12,FALSE)*100</f>
        <v>37</v>
      </c>
      <c r="AL3430" t="e">
        <f t="shared" ref="AL3430:AL3493" si="219">$AI$1&amp;F3430&amp;K3430</f>
        <v>#REF!</v>
      </c>
      <c r="AM3430">
        <v>16</v>
      </c>
    </row>
    <row r="3431" spans="1:39" x14ac:dyDescent="0.3">
      <c r="A3431" s="5">
        <v>11270061</v>
      </c>
      <c r="B3431" s="6">
        <v>3286341671216</v>
      </c>
      <c r="C3431" s="5" t="s">
        <v>77</v>
      </c>
      <c r="D3431" s="5" t="s">
        <v>3713</v>
      </c>
      <c r="E3431" s="12">
        <v>147</v>
      </c>
      <c r="F3431" s="5" t="s">
        <v>65</v>
      </c>
      <c r="G3431" s="5">
        <v>2055516</v>
      </c>
      <c r="H3431" s="36" t="s">
        <v>77</v>
      </c>
      <c r="I3431" s="5">
        <v>205</v>
      </c>
      <c r="J3431" s="5">
        <v>55</v>
      </c>
      <c r="K3431" s="5">
        <v>16</v>
      </c>
      <c r="L3431" s="5" t="s">
        <v>3701</v>
      </c>
      <c r="M3431" s="5">
        <v>94</v>
      </c>
      <c r="N3431" s="5"/>
      <c r="O3431" s="5" t="s">
        <v>25</v>
      </c>
      <c r="P3431" s="5" t="s">
        <v>45</v>
      </c>
      <c r="Q3431" s="5" t="s">
        <v>21</v>
      </c>
      <c r="R3431" s="5" t="s">
        <v>34</v>
      </c>
      <c r="S3431" s="5">
        <v>71</v>
      </c>
      <c r="T3431" s="5" t="s">
        <v>22</v>
      </c>
      <c r="U3431" s="5" t="s">
        <v>23</v>
      </c>
      <c r="V3431" s="5" t="s">
        <v>24</v>
      </c>
      <c r="W3431" s="12">
        <v>147</v>
      </c>
      <c r="X3431" s="7">
        <f t="shared" si="216"/>
        <v>0.37</v>
      </c>
      <c r="Y3431" s="5">
        <f t="shared" si="217"/>
        <v>92.61</v>
      </c>
      <c r="AI3431" t="e">
        <f>VLOOKUP(A3431,NP!$A:$B,2,FALSE)</f>
        <v>#N/A</v>
      </c>
      <c r="AJ3431">
        <f t="shared" si="218"/>
        <v>0</v>
      </c>
      <c r="AK3431">
        <f>VLOOKUP(F3431,Kondition!$B$4:$AG$31,12,FALSE)*100</f>
        <v>37</v>
      </c>
      <c r="AL3431" t="e">
        <f t="shared" si="219"/>
        <v>#REF!</v>
      </c>
      <c r="AM3431">
        <v>16</v>
      </c>
    </row>
    <row r="3432" spans="1:39" x14ac:dyDescent="0.3">
      <c r="A3432" s="5">
        <v>11270062</v>
      </c>
      <c r="B3432" s="6">
        <v>3286341670714</v>
      </c>
      <c r="C3432" s="5" t="s">
        <v>77</v>
      </c>
      <c r="D3432" s="5" t="s">
        <v>3714</v>
      </c>
      <c r="E3432" s="12">
        <v>221</v>
      </c>
      <c r="F3432" s="5" t="s">
        <v>65</v>
      </c>
      <c r="G3432" s="5">
        <v>2254018</v>
      </c>
      <c r="H3432" s="36" t="s">
        <v>77</v>
      </c>
      <c r="I3432" s="5">
        <v>225</v>
      </c>
      <c r="J3432" s="5">
        <v>40</v>
      </c>
      <c r="K3432" s="5">
        <v>18</v>
      </c>
      <c r="L3432" s="5" t="s">
        <v>3701</v>
      </c>
      <c r="M3432" s="5">
        <v>92</v>
      </c>
      <c r="N3432" s="5"/>
      <c r="O3432" s="5" t="s">
        <v>25</v>
      </c>
      <c r="P3432" s="5" t="s">
        <v>45</v>
      </c>
      <c r="Q3432" s="5" t="s">
        <v>26</v>
      </c>
      <c r="R3432" s="5" t="s">
        <v>34</v>
      </c>
      <c r="S3432" s="5">
        <v>72</v>
      </c>
      <c r="T3432" s="5" t="s">
        <v>22</v>
      </c>
      <c r="U3432" s="5" t="s">
        <v>23</v>
      </c>
      <c r="V3432" s="5" t="s">
        <v>24</v>
      </c>
      <c r="W3432" s="12">
        <v>221</v>
      </c>
      <c r="X3432" s="7" t="str">
        <f t="shared" si="216"/>
        <v>NP</v>
      </c>
      <c r="Y3432" s="5">
        <f t="shared" si="217"/>
        <v>138</v>
      </c>
      <c r="AI3432">
        <f>VLOOKUP(A3432,NP!$A:$B,2,FALSE)</f>
        <v>138</v>
      </c>
      <c r="AJ3432">
        <f t="shared" si="218"/>
        <v>138</v>
      </c>
      <c r="AK3432">
        <f>VLOOKUP(F3432,Kondition!$B$4:$AG$31,18,FALSE)*100</f>
        <v>37</v>
      </c>
      <c r="AL3432" t="e">
        <f t="shared" si="219"/>
        <v>#REF!</v>
      </c>
      <c r="AM3432">
        <v>17</v>
      </c>
    </row>
    <row r="3433" spans="1:39" x14ac:dyDescent="0.3">
      <c r="A3433" s="5">
        <v>11080184</v>
      </c>
      <c r="B3433" s="6">
        <v>3528709655743</v>
      </c>
      <c r="C3433" s="5" t="s">
        <v>76</v>
      </c>
      <c r="D3433" s="5" t="s">
        <v>3539</v>
      </c>
      <c r="E3433" s="12">
        <v>119.5</v>
      </c>
      <c r="F3433" s="5" t="s">
        <v>49</v>
      </c>
      <c r="G3433" s="5">
        <v>1856016</v>
      </c>
      <c r="H3433" s="36" t="s">
        <v>76</v>
      </c>
      <c r="I3433" s="5">
        <v>185</v>
      </c>
      <c r="J3433" s="5">
        <v>60</v>
      </c>
      <c r="K3433" s="5">
        <v>16</v>
      </c>
      <c r="L3433" s="5" t="s">
        <v>1297</v>
      </c>
      <c r="M3433" s="5">
        <v>86</v>
      </c>
      <c r="N3433" s="5"/>
      <c r="O3433" s="5" t="s">
        <v>19</v>
      </c>
      <c r="P3433" s="5"/>
      <c r="Q3433" s="5"/>
      <c r="R3433" s="5"/>
      <c r="S3433" s="5"/>
      <c r="T3433" s="5"/>
      <c r="U3433" s="5"/>
      <c r="V3433" s="5"/>
      <c r="W3433" s="12">
        <v>119.5</v>
      </c>
      <c r="X3433" s="7">
        <f t="shared" si="216"/>
        <v>0.215</v>
      </c>
      <c r="Y3433" s="5">
        <f t="shared" si="217"/>
        <v>93.807500000000005</v>
      </c>
      <c r="AI3433" t="e">
        <f>VLOOKUP(A3433,NP!$A:$B,2,FALSE)</f>
        <v>#N/A</v>
      </c>
      <c r="AJ3433">
        <f t="shared" si="218"/>
        <v>0</v>
      </c>
      <c r="AK3433">
        <f>VLOOKUP(F3433,Kondition!$B$4:$AG$31,12,FALSE)*100</f>
        <v>21.5</v>
      </c>
      <c r="AL3433" t="e">
        <f t="shared" si="219"/>
        <v>#REF!</v>
      </c>
      <c r="AM3433">
        <v>16</v>
      </c>
    </row>
    <row r="3434" spans="1:39" x14ac:dyDescent="0.3">
      <c r="A3434" s="5">
        <v>10080837</v>
      </c>
      <c r="B3434" s="6">
        <v>3528701686745</v>
      </c>
      <c r="C3434" s="5" t="s">
        <v>76</v>
      </c>
      <c r="D3434" s="5" t="s">
        <v>1110</v>
      </c>
      <c r="E3434" s="12">
        <v>82.5</v>
      </c>
      <c r="F3434" s="5" t="s">
        <v>49</v>
      </c>
      <c r="G3434" s="5">
        <v>1856514</v>
      </c>
      <c r="H3434" s="36" t="s">
        <v>76</v>
      </c>
      <c r="I3434" s="5">
        <v>185</v>
      </c>
      <c r="J3434" s="5">
        <v>65</v>
      </c>
      <c r="K3434" s="5">
        <v>14</v>
      </c>
      <c r="L3434" s="5" t="s">
        <v>1109</v>
      </c>
      <c r="M3434" s="5">
        <v>86</v>
      </c>
      <c r="N3434" s="5"/>
      <c r="O3434" s="5" t="s">
        <v>33</v>
      </c>
      <c r="P3434" s="5"/>
      <c r="Q3434" s="5" t="s">
        <v>26</v>
      </c>
      <c r="R3434" s="5" t="s">
        <v>21</v>
      </c>
      <c r="S3434" s="5">
        <v>71</v>
      </c>
      <c r="T3434" s="5" t="s">
        <v>22</v>
      </c>
      <c r="U3434" s="5" t="s">
        <v>23</v>
      </c>
      <c r="V3434" s="5" t="s">
        <v>24</v>
      </c>
      <c r="W3434" s="12">
        <v>82.5</v>
      </c>
      <c r="X3434" s="7">
        <f t="shared" si="216"/>
        <v>0.215</v>
      </c>
      <c r="Y3434" s="5">
        <f t="shared" si="217"/>
        <v>64.762500000000003</v>
      </c>
      <c r="AI3434" t="e">
        <f>VLOOKUP(A3434,NP!$A:$B,2,FALSE)</f>
        <v>#N/A</v>
      </c>
      <c r="AJ3434">
        <f t="shared" si="218"/>
        <v>0</v>
      </c>
      <c r="AK3434">
        <f>VLOOKUP(F3434,Kondition!$B$4:$AG$31,6,FALSE)*100</f>
        <v>21.5</v>
      </c>
      <c r="AL3434" t="e">
        <f t="shared" si="219"/>
        <v>#REF!</v>
      </c>
      <c r="AM3434">
        <v>16</v>
      </c>
    </row>
    <row r="3435" spans="1:39" x14ac:dyDescent="0.3">
      <c r="A3435" s="5">
        <v>10088176</v>
      </c>
      <c r="B3435" s="6">
        <v>3528706649134</v>
      </c>
      <c r="C3435" s="5" t="s">
        <v>76</v>
      </c>
      <c r="D3435" s="5" t="s">
        <v>1276</v>
      </c>
      <c r="E3435" s="12">
        <v>78.5</v>
      </c>
      <c r="F3435" s="5" t="s">
        <v>49</v>
      </c>
      <c r="G3435" s="5">
        <v>1856515</v>
      </c>
      <c r="H3435" s="36" t="s">
        <v>76</v>
      </c>
      <c r="I3435" s="5">
        <v>185</v>
      </c>
      <c r="J3435" s="5">
        <v>65</v>
      </c>
      <c r="K3435" s="5">
        <v>15</v>
      </c>
      <c r="L3435" s="5" t="s">
        <v>1178</v>
      </c>
      <c r="M3435" s="5">
        <v>88</v>
      </c>
      <c r="N3435" s="5"/>
      <c r="O3435" s="5" t="s">
        <v>33</v>
      </c>
      <c r="P3435" s="5"/>
      <c r="Q3435" s="5" t="s">
        <v>26</v>
      </c>
      <c r="R3435" s="5" t="s">
        <v>27</v>
      </c>
      <c r="S3435" s="5">
        <v>68</v>
      </c>
      <c r="T3435" s="5" t="s">
        <v>35</v>
      </c>
      <c r="U3435" s="5" t="s">
        <v>23</v>
      </c>
      <c r="V3435" s="5" t="s">
        <v>24</v>
      </c>
      <c r="W3435" s="12">
        <v>78.5</v>
      </c>
      <c r="X3435" s="7">
        <f t="shared" si="216"/>
        <v>0.215</v>
      </c>
      <c r="Y3435" s="5">
        <f t="shared" si="217"/>
        <v>61.622500000000002</v>
      </c>
      <c r="AI3435" t="e">
        <f>VLOOKUP(A3435,NP!$A:$B,2,FALSE)</f>
        <v>#N/A</v>
      </c>
      <c r="AJ3435">
        <f t="shared" si="218"/>
        <v>0</v>
      </c>
      <c r="AK3435">
        <f>VLOOKUP(F3435,Kondition!$B$4:$AG$31,9,FALSE)*100</f>
        <v>21.5</v>
      </c>
      <c r="AL3435" t="e">
        <f t="shared" si="219"/>
        <v>#REF!</v>
      </c>
      <c r="AM3435">
        <v>16</v>
      </c>
    </row>
    <row r="3436" spans="1:39" x14ac:dyDescent="0.3">
      <c r="A3436" s="5">
        <v>10089505</v>
      </c>
      <c r="B3436" s="6">
        <v>3528706492761</v>
      </c>
      <c r="C3436" s="5" t="s">
        <v>76</v>
      </c>
      <c r="D3436" s="5" t="s">
        <v>1399</v>
      </c>
      <c r="E3436" s="12">
        <v>78.5</v>
      </c>
      <c r="F3436" s="5" t="s">
        <v>49</v>
      </c>
      <c r="G3436" s="5">
        <v>1856515</v>
      </c>
      <c r="H3436" s="36" t="s">
        <v>76</v>
      </c>
      <c r="I3436" s="5">
        <v>185</v>
      </c>
      <c r="J3436" s="5">
        <v>65</v>
      </c>
      <c r="K3436" s="5">
        <v>15</v>
      </c>
      <c r="L3436" s="5" t="s">
        <v>1297</v>
      </c>
      <c r="M3436" s="5">
        <v>88</v>
      </c>
      <c r="N3436" s="5"/>
      <c r="O3436" s="5" t="s">
        <v>33</v>
      </c>
      <c r="P3436" s="5"/>
      <c r="Q3436" s="5" t="s">
        <v>21</v>
      </c>
      <c r="R3436" s="5" t="s">
        <v>27</v>
      </c>
      <c r="S3436" s="5">
        <v>69</v>
      </c>
      <c r="T3436" s="5" t="s">
        <v>22</v>
      </c>
      <c r="U3436" s="5" t="s">
        <v>23</v>
      </c>
      <c r="V3436" s="5" t="s">
        <v>24</v>
      </c>
      <c r="W3436" s="12">
        <v>78.5</v>
      </c>
      <c r="X3436" s="7">
        <f t="shared" si="216"/>
        <v>0.215</v>
      </c>
      <c r="Y3436" s="5">
        <f t="shared" si="217"/>
        <v>61.622500000000002</v>
      </c>
      <c r="AI3436" t="e">
        <f>VLOOKUP(A3436,NP!$A:$B,2,FALSE)</f>
        <v>#N/A</v>
      </c>
      <c r="AJ3436">
        <f t="shared" si="218"/>
        <v>0</v>
      </c>
      <c r="AK3436">
        <f>VLOOKUP(F3436,Kondition!$B$4:$AG$31,9,FALSE)*100</f>
        <v>21.5</v>
      </c>
      <c r="AL3436" t="e">
        <f t="shared" si="219"/>
        <v>#REF!</v>
      </c>
      <c r="AM3436">
        <v>16</v>
      </c>
    </row>
    <row r="3437" spans="1:39" x14ac:dyDescent="0.3">
      <c r="A3437" s="5">
        <v>10089489</v>
      </c>
      <c r="B3437" s="6">
        <v>3528709505123</v>
      </c>
      <c r="C3437" s="5" t="s">
        <v>76</v>
      </c>
      <c r="D3437" s="5" t="s">
        <v>1391</v>
      </c>
      <c r="E3437" s="12">
        <v>91</v>
      </c>
      <c r="F3437" s="5" t="s">
        <v>49</v>
      </c>
      <c r="G3437" s="5">
        <v>1856515</v>
      </c>
      <c r="H3437" s="36" t="s">
        <v>76</v>
      </c>
      <c r="I3437" s="5">
        <v>185</v>
      </c>
      <c r="J3437" s="5">
        <v>65</v>
      </c>
      <c r="K3437" s="5">
        <v>15</v>
      </c>
      <c r="L3437" s="5" t="s">
        <v>1297</v>
      </c>
      <c r="M3437" s="5">
        <v>92</v>
      </c>
      <c r="N3437" s="5"/>
      <c r="O3437" s="5" t="s">
        <v>33</v>
      </c>
      <c r="P3437" s="5"/>
      <c r="Q3437" s="5" t="s">
        <v>21</v>
      </c>
      <c r="R3437" s="5" t="s">
        <v>27</v>
      </c>
      <c r="S3437" s="5">
        <v>69</v>
      </c>
      <c r="T3437" s="5" t="s">
        <v>22</v>
      </c>
      <c r="U3437" s="5" t="s">
        <v>23</v>
      </c>
      <c r="V3437" s="5" t="s">
        <v>24</v>
      </c>
      <c r="W3437" s="12">
        <v>91</v>
      </c>
      <c r="X3437" s="7">
        <f t="shared" si="216"/>
        <v>0.215</v>
      </c>
      <c r="Y3437" s="5">
        <f t="shared" si="217"/>
        <v>71.435000000000002</v>
      </c>
      <c r="AI3437" t="e">
        <f>VLOOKUP(A3437,NP!$A:$B,2,FALSE)</f>
        <v>#N/A</v>
      </c>
      <c r="AJ3437">
        <f t="shared" si="218"/>
        <v>0</v>
      </c>
      <c r="AK3437">
        <f>VLOOKUP(F3437,Kondition!$B$4:$AG$31,9,FALSE)*100</f>
        <v>21.5</v>
      </c>
      <c r="AL3437" t="e">
        <f t="shared" si="219"/>
        <v>#REF!</v>
      </c>
      <c r="AM3437">
        <v>16</v>
      </c>
    </row>
    <row r="3438" spans="1:39" x14ac:dyDescent="0.3">
      <c r="A3438" s="5">
        <v>10082943</v>
      </c>
      <c r="B3438" s="6">
        <v>3528709164214</v>
      </c>
      <c r="C3438" s="5" t="s">
        <v>76</v>
      </c>
      <c r="D3438" s="5" t="s">
        <v>1124</v>
      </c>
      <c r="E3438" s="12">
        <v>73</v>
      </c>
      <c r="F3438" s="5" t="s">
        <v>49</v>
      </c>
      <c r="G3438" s="5">
        <v>1856515</v>
      </c>
      <c r="H3438" s="36" t="s">
        <v>76</v>
      </c>
      <c r="I3438" s="5">
        <v>185</v>
      </c>
      <c r="J3438" s="5">
        <v>65</v>
      </c>
      <c r="K3438" s="5">
        <v>15</v>
      </c>
      <c r="L3438" s="5" t="s">
        <v>1122</v>
      </c>
      <c r="M3438" s="5">
        <v>88</v>
      </c>
      <c r="N3438" s="5"/>
      <c r="O3438" s="5" t="s">
        <v>33</v>
      </c>
      <c r="P3438" s="5"/>
      <c r="Q3438" s="5" t="s">
        <v>26</v>
      </c>
      <c r="R3438" s="5" t="s">
        <v>21</v>
      </c>
      <c r="S3438" s="5">
        <v>70</v>
      </c>
      <c r="T3438" s="5" t="s">
        <v>22</v>
      </c>
      <c r="U3438" s="5" t="s">
        <v>23</v>
      </c>
      <c r="V3438" s="5" t="s">
        <v>24</v>
      </c>
      <c r="W3438" s="12">
        <v>73</v>
      </c>
      <c r="X3438" s="7">
        <f t="shared" si="216"/>
        <v>0.215</v>
      </c>
      <c r="Y3438" s="5">
        <f t="shared" si="217"/>
        <v>57.305</v>
      </c>
      <c r="AI3438" t="e">
        <f>VLOOKUP(A3438,NP!$A:$B,2,FALSE)</f>
        <v>#N/A</v>
      </c>
      <c r="AJ3438">
        <f t="shared" si="218"/>
        <v>0</v>
      </c>
      <c r="AK3438">
        <f>VLOOKUP(F3438,Kondition!$B$4:$AG$31,9,FALSE)*100</f>
        <v>21.5</v>
      </c>
      <c r="AL3438" t="e">
        <f t="shared" si="219"/>
        <v>#REF!</v>
      </c>
      <c r="AM3438">
        <v>16</v>
      </c>
    </row>
    <row r="3439" spans="1:39" x14ac:dyDescent="0.3">
      <c r="A3439" s="5">
        <v>10088830</v>
      </c>
      <c r="B3439" s="6">
        <v>3528709908276</v>
      </c>
      <c r="C3439" s="5" t="s">
        <v>76</v>
      </c>
      <c r="D3439" s="5" t="s">
        <v>1343</v>
      </c>
      <c r="E3439" s="12">
        <v>90.5</v>
      </c>
      <c r="F3439" s="5" t="s">
        <v>49</v>
      </c>
      <c r="G3439" s="5">
        <v>1856515</v>
      </c>
      <c r="H3439" s="36" t="s">
        <v>76</v>
      </c>
      <c r="I3439" s="5">
        <v>185</v>
      </c>
      <c r="J3439" s="5">
        <v>65</v>
      </c>
      <c r="K3439" s="5">
        <v>15</v>
      </c>
      <c r="L3439" s="5" t="s">
        <v>1293</v>
      </c>
      <c r="M3439" s="5">
        <v>92</v>
      </c>
      <c r="N3439" s="5"/>
      <c r="O3439" s="5" t="s">
        <v>33</v>
      </c>
      <c r="P3439" s="5"/>
      <c r="Q3439" s="5"/>
      <c r="R3439" s="5"/>
      <c r="S3439" s="5"/>
      <c r="T3439" s="5"/>
      <c r="U3439" s="5"/>
      <c r="V3439" s="5"/>
      <c r="W3439" s="12">
        <v>90.5</v>
      </c>
      <c r="X3439" s="7">
        <f t="shared" si="216"/>
        <v>0.215</v>
      </c>
      <c r="Y3439" s="5">
        <f t="shared" si="217"/>
        <v>71.042500000000004</v>
      </c>
      <c r="AI3439" t="e">
        <f>VLOOKUP(A3439,NP!$A:$B,2,FALSE)</f>
        <v>#N/A</v>
      </c>
      <c r="AJ3439">
        <f t="shared" si="218"/>
        <v>0</v>
      </c>
      <c r="AK3439">
        <f>VLOOKUP(F3439,Kondition!$B$4:$AG$31,9,FALSE)*100</f>
        <v>21.5</v>
      </c>
      <c r="AL3439" t="e">
        <f t="shared" si="219"/>
        <v>#REF!</v>
      </c>
      <c r="AM3439">
        <v>16</v>
      </c>
    </row>
    <row r="3440" spans="1:39" x14ac:dyDescent="0.3">
      <c r="A3440" s="5">
        <v>10081483</v>
      </c>
      <c r="B3440" s="6">
        <v>3528709612203</v>
      </c>
      <c r="C3440" s="5" t="s">
        <v>76</v>
      </c>
      <c r="D3440" s="5" t="s">
        <v>1113</v>
      </c>
      <c r="E3440" s="12">
        <v>103</v>
      </c>
      <c r="F3440" s="5" t="s">
        <v>49</v>
      </c>
      <c r="G3440" s="5">
        <v>1857014</v>
      </c>
      <c r="H3440" s="36" t="s">
        <v>76</v>
      </c>
      <c r="I3440" s="5">
        <v>185</v>
      </c>
      <c r="J3440" s="5">
        <v>70</v>
      </c>
      <c r="K3440" s="5">
        <v>14</v>
      </c>
      <c r="L3440" s="5" t="s">
        <v>1112</v>
      </c>
      <c r="M3440" s="5">
        <v>88</v>
      </c>
      <c r="N3440" s="5"/>
      <c r="O3440" s="5" t="s">
        <v>33</v>
      </c>
      <c r="P3440" s="5"/>
      <c r="Q3440" s="5" t="s">
        <v>26</v>
      </c>
      <c r="R3440" s="5" t="s">
        <v>21</v>
      </c>
      <c r="S3440" s="5">
        <v>71</v>
      </c>
      <c r="T3440" s="5" t="s">
        <v>22</v>
      </c>
      <c r="U3440" s="5" t="s">
        <v>23</v>
      </c>
      <c r="V3440" s="5" t="s">
        <v>24</v>
      </c>
      <c r="W3440" s="12">
        <v>103</v>
      </c>
      <c r="X3440" s="7">
        <f t="shared" si="216"/>
        <v>0.215</v>
      </c>
      <c r="Y3440" s="5">
        <f t="shared" si="217"/>
        <v>80.855000000000004</v>
      </c>
      <c r="AI3440" t="e">
        <f>VLOOKUP(A3440,NP!$A:$B,2,FALSE)</f>
        <v>#N/A</v>
      </c>
      <c r="AJ3440">
        <f t="shared" si="218"/>
        <v>0</v>
      </c>
      <c r="AK3440">
        <f>VLOOKUP(F3440,Kondition!$B$4:$AG$31,6,FALSE)*100</f>
        <v>21.5</v>
      </c>
      <c r="AL3440" t="e">
        <f t="shared" si="219"/>
        <v>#REF!</v>
      </c>
      <c r="AM3440">
        <v>16</v>
      </c>
    </row>
    <row r="3441" spans="1:39" x14ac:dyDescent="0.3">
      <c r="A3441" s="5">
        <v>10082663</v>
      </c>
      <c r="B3441" s="6">
        <v>3528707477552</v>
      </c>
      <c r="C3441" s="5" t="s">
        <v>4286</v>
      </c>
      <c r="D3441" s="5" t="s">
        <v>4470</v>
      </c>
      <c r="E3441" s="12">
        <v>125</v>
      </c>
      <c r="F3441" s="5" t="s">
        <v>49</v>
      </c>
      <c r="G3441" s="5">
        <v>1857516</v>
      </c>
      <c r="H3441" s="36" t="s">
        <v>4286</v>
      </c>
      <c r="I3441" s="5">
        <v>185</v>
      </c>
      <c r="J3441" s="5">
        <v>75</v>
      </c>
      <c r="K3441" s="5">
        <v>16</v>
      </c>
      <c r="L3441" s="5" t="s">
        <v>4468</v>
      </c>
      <c r="M3441" s="5">
        <v>104</v>
      </c>
      <c r="N3441" s="5">
        <v>102</v>
      </c>
      <c r="O3441" s="5" t="s">
        <v>50</v>
      </c>
      <c r="P3441" s="5"/>
      <c r="Q3441" s="5"/>
      <c r="R3441" s="5"/>
      <c r="S3441" s="5"/>
      <c r="T3441" s="5"/>
      <c r="U3441" s="5" t="s">
        <v>28</v>
      </c>
      <c r="V3441" s="5"/>
      <c r="W3441" s="12">
        <v>125</v>
      </c>
      <c r="X3441" s="7">
        <f t="shared" si="216"/>
        <v>0.215</v>
      </c>
      <c r="Y3441" s="5">
        <f t="shared" si="217"/>
        <v>98.125</v>
      </c>
      <c r="AI3441" t="e">
        <f>VLOOKUP(A3441,NP!$A:$B,2,FALSE)</f>
        <v>#N/A</v>
      </c>
      <c r="AJ3441">
        <f t="shared" si="218"/>
        <v>0</v>
      </c>
      <c r="AK3441">
        <f>VLOOKUP(F3441,Kondition!$B$4:$AG$31,12,FALSE)*100</f>
        <v>21.5</v>
      </c>
      <c r="AL3441" t="e">
        <f t="shared" si="219"/>
        <v>#REF!</v>
      </c>
      <c r="AM3441">
        <v>16</v>
      </c>
    </row>
    <row r="3442" spans="1:39" x14ac:dyDescent="0.3">
      <c r="A3442" s="5">
        <v>10082645</v>
      </c>
      <c r="B3442" s="6">
        <v>3528707541826</v>
      </c>
      <c r="C3442" s="5" t="s">
        <v>4286</v>
      </c>
      <c r="D3442" s="5" t="s">
        <v>4464</v>
      </c>
      <c r="E3442" s="12">
        <v>149.5</v>
      </c>
      <c r="F3442" s="5" t="s">
        <v>49</v>
      </c>
      <c r="G3442" s="5">
        <v>1857516</v>
      </c>
      <c r="H3442" s="36" t="s">
        <v>4286</v>
      </c>
      <c r="I3442" s="5">
        <v>185</v>
      </c>
      <c r="J3442" s="5">
        <v>75</v>
      </c>
      <c r="K3442" s="5">
        <v>16</v>
      </c>
      <c r="L3442" s="5" t="s">
        <v>4454</v>
      </c>
      <c r="M3442" s="5">
        <v>104</v>
      </c>
      <c r="N3442" s="5">
        <v>102</v>
      </c>
      <c r="O3442" s="5" t="s">
        <v>50</v>
      </c>
      <c r="P3442" s="5"/>
      <c r="Q3442" s="5" t="s">
        <v>26</v>
      </c>
      <c r="R3442" s="5" t="s">
        <v>27</v>
      </c>
      <c r="S3442" s="5">
        <v>70</v>
      </c>
      <c r="T3442" s="5" t="s">
        <v>35</v>
      </c>
      <c r="U3442" s="5" t="s">
        <v>23</v>
      </c>
      <c r="V3442" s="5" t="s">
        <v>4279</v>
      </c>
      <c r="W3442" s="12">
        <v>149.5</v>
      </c>
      <c r="X3442" s="7">
        <f t="shared" si="216"/>
        <v>0.215</v>
      </c>
      <c r="Y3442" s="5">
        <f t="shared" si="217"/>
        <v>117.3575</v>
      </c>
      <c r="AI3442" t="e">
        <f>VLOOKUP(A3442,NP!$A:$B,2,FALSE)</f>
        <v>#N/A</v>
      </c>
      <c r="AJ3442">
        <f t="shared" si="218"/>
        <v>0</v>
      </c>
      <c r="AK3442">
        <f>VLOOKUP(F3442,Kondition!$B$4:$AG$31,12,FALSE)*100</f>
        <v>21.5</v>
      </c>
      <c r="AL3442" t="e">
        <f t="shared" si="219"/>
        <v>#REF!</v>
      </c>
      <c r="AM3442">
        <v>16</v>
      </c>
    </row>
    <row r="3443" spans="1:39" x14ac:dyDescent="0.3">
      <c r="A3443" s="5">
        <v>10088806</v>
      </c>
      <c r="B3443" s="6">
        <v>3528703054689</v>
      </c>
      <c r="C3443" s="5" t="s">
        <v>76</v>
      </c>
      <c r="D3443" s="5" t="s">
        <v>1322</v>
      </c>
      <c r="E3443" s="12">
        <v>128</v>
      </c>
      <c r="F3443" s="5" t="s">
        <v>49</v>
      </c>
      <c r="G3443" s="5">
        <v>1954516</v>
      </c>
      <c r="H3443" s="36" t="s">
        <v>76</v>
      </c>
      <c r="I3443" s="5">
        <v>195</v>
      </c>
      <c r="J3443" s="5">
        <v>45</v>
      </c>
      <c r="K3443" s="5">
        <v>16</v>
      </c>
      <c r="L3443" s="5" t="s">
        <v>1297</v>
      </c>
      <c r="M3443" s="5">
        <v>84</v>
      </c>
      <c r="N3443" s="5"/>
      <c r="O3443" s="5" t="s">
        <v>19</v>
      </c>
      <c r="P3443" s="5"/>
      <c r="Q3443" s="5" t="s">
        <v>26</v>
      </c>
      <c r="R3443" s="5" t="s">
        <v>27</v>
      </c>
      <c r="S3443" s="5">
        <v>69</v>
      </c>
      <c r="T3443" s="5" t="s">
        <v>35</v>
      </c>
      <c r="U3443" s="5" t="s">
        <v>23</v>
      </c>
      <c r="V3443" s="5" t="s">
        <v>24</v>
      </c>
      <c r="W3443" s="12">
        <v>128</v>
      </c>
      <c r="X3443" s="7">
        <f t="shared" si="216"/>
        <v>0.215</v>
      </c>
      <c r="Y3443" s="5">
        <f t="shared" si="217"/>
        <v>100.48</v>
      </c>
      <c r="AI3443" t="e">
        <f>VLOOKUP(A3443,NP!$A:$B,2,FALSE)</f>
        <v>#N/A</v>
      </c>
      <c r="AJ3443">
        <f t="shared" si="218"/>
        <v>0</v>
      </c>
      <c r="AK3443">
        <f>VLOOKUP(F3443,Kondition!$B$4:$AG$31,12,FALSE)*100</f>
        <v>21.5</v>
      </c>
      <c r="AL3443" t="e">
        <f t="shared" si="219"/>
        <v>#REF!</v>
      </c>
      <c r="AM3443">
        <v>16</v>
      </c>
    </row>
    <row r="3444" spans="1:39" x14ac:dyDescent="0.3">
      <c r="A3444" s="5">
        <v>10083439</v>
      </c>
      <c r="B3444" s="6">
        <v>3528700104240</v>
      </c>
      <c r="C3444" s="5" t="s">
        <v>76</v>
      </c>
      <c r="D3444" s="5" t="s">
        <v>1126</v>
      </c>
      <c r="E3444" s="12">
        <v>100.5</v>
      </c>
      <c r="F3444" s="5" t="s">
        <v>49</v>
      </c>
      <c r="G3444" s="5">
        <v>1955015</v>
      </c>
      <c r="H3444" s="36" t="s">
        <v>76</v>
      </c>
      <c r="I3444" s="5">
        <v>195</v>
      </c>
      <c r="J3444" s="5">
        <v>50</v>
      </c>
      <c r="K3444" s="5">
        <v>15</v>
      </c>
      <c r="L3444" s="5" t="s">
        <v>1122</v>
      </c>
      <c r="M3444" s="5">
        <v>82</v>
      </c>
      <c r="N3444" s="5"/>
      <c r="O3444" s="5" t="s">
        <v>19</v>
      </c>
      <c r="P3444" s="5"/>
      <c r="Q3444" s="5" t="s">
        <v>26</v>
      </c>
      <c r="R3444" s="5" t="s">
        <v>21</v>
      </c>
      <c r="S3444" s="5">
        <v>70</v>
      </c>
      <c r="T3444" s="5" t="s">
        <v>22</v>
      </c>
      <c r="U3444" s="5" t="s">
        <v>23</v>
      </c>
      <c r="V3444" s="5" t="s">
        <v>24</v>
      </c>
      <c r="W3444" s="12">
        <v>100.5</v>
      </c>
      <c r="X3444" s="7">
        <f t="shared" si="216"/>
        <v>0.215</v>
      </c>
      <c r="Y3444" s="5">
        <f t="shared" si="217"/>
        <v>78.892499999999998</v>
      </c>
      <c r="AI3444" t="e">
        <f>VLOOKUP(A3444,NP!$A:$B,2,FALSE)</f>
        <v>#N/A</v>
      </c>
      <c r="AJ3444">
        <f t="shared" si="218"/>
        <v>0</v>
      </c>
      <c r="AK3444">
        <f>VLOOKUP(F3444,Kondition!$B$4:$AG$31,9,FALSE)*100</f>
        <v>21.5</v>
      </c>
      <c r="AL3444" t="e">
        <f t="shared" si="219"/>
        <v>#REF!</v>
      </c>
      <c r="AM3444">
        <v>16</v>
      </c>
    </row>
    <row r="3445" spans="1:39" x14ac:dyDescent="0.3">
      <c r="A3445" s="5">
        <v>10083438</v>
      </c>
      <c r="B3445" s="6">
        <v>3528701331652</v>
      </c>
      <c r="C3445" s="5" t="s">
        <v>76</v>
      </c>
      <c r="D3445" s="5" t="s">
        <v>1125</v>
      </c>
      <c r="E3445" s="12">
        <v>92.5</v>
      </c>
      <c r="F3445" s="5" t="s">
        <v>49</v>
      </c>
      <c r="G3445" s="5">
        <v>1955015</v>
      </c>
      <c r="H3445" s="36" t="s">
        <v>76</v>
      </c>
      <c r="I3445" s="5">
        <v>195</v>
      </c>
      <c r="J3445" s="5">
        <v>50</v>
      </c>
      <c r="K3445" s="5">
        <v>15</v>
      </c>
      <c r="L3445" s="5" t="s">
        <v>1122</v>
      </c>
      <c r="M3445" s="5">
        <v>82</v>
      </c>
      <c r="N3445" s="5"/>
      <c r="O3445" s="5" t="s">
        <v>33</v>
      </c>
      <c r="P3445" s="5"/>
      <c r="Q3445" s="5" t="s">
        <v>26</v>
      </c>
      <c r="R3445" s="5" t="s">
        <v>21</v>
      </c>
      <c r="S3445" s="5">
        <v>70</v>
      </c>
      <c r="T3445" s="5" t="s">
        <v>22</v>
      </c>
      <c r="U3445" s="5" t="s">
        <v>23</v>
      </c>
      <c r="V3445" s="5" t="s">
        <v>24</v>
      </c>
      <c r="W3445" s="12">
        <v>92.5</v>
      </c>
      <c r="X3445" s="7">
        <f t="shared" si="216"/>
        <v>0.215</v>
      </c>
      <c r="Y3445" s="5">
        <f t="shared" si="217"/>
        <v>72.612499999999997</v>
      </c>
      <c r="AI3445" t="e">
        <f>VLOOKUP(A3445,NP!$A:$B,2,FALSE)</f>
        <v>#N/A</v>
      </c>
      <c r="AJ3445">
        <f t="shared" si="218"/>
        <v>0</v>
      </c>
      <c r="AK3445">
        <f>VLOOKUP(F3445,Kondition!$B$4:$AG$31,9,FALSE)*100</f>
        <v>21.5</v>
      </c>
      <c r="AL3445" t="e">
        <f t="shared" si="219"/>
        <v>#REF!</v>
      </c>
      <c r="AM3445">
        <v>16</v>
      </c>
    </row>
    <row r="3446" spans="1:39" x14ac:dyDescent="0.3">
      <c r="A3446" s="5">
        <v>10089457</v>
      </c>
      <c r="B3446" s="6">
        <v>3528703223443</v>
      </c>
      <c r="C3446" s="5" t="s">
        <v>76</v>
      </c>
      <c r="D3446" s="5" t="s">
        <v>1379</v>
      </c>
      <c r="E3446" s="12">
        <v>155</v>
      </c>
      <c r="F3446" s="5" t="s">
        <v>49</v>
      </c>
      <c r="G3446" s="5">
        <v>1955016</v>
      </c>
      <c r="H3446" s="36" t="s">
        <v>76</v>
      </c>
      <c r="I3446" s="5">
        <v>195</v>
      </c>
      <c r="J3446" s="5">
        <v>50</v>
      </c>
      <c r="K3446" s="5">
        <v>16</v>
      </c>
      <c r="L3446" s="5" t="s">
        <v>1297</v>
      </c>
      <c r="M3446" s="5">
        <v>88</v>
      </c>
      <c r="N3446" s="5"/>
      <c r="O3446" s="5" t="s">
        <v>19</v>
      </c>
      <c r="P3446" s="5"/>
      <c r="Q3446" s="5" t="s">
        <v>26</v>
      </c>
      <c r="R3446" s="5" t="s">
        <v>27</v>
      </c>
      <c r="S3446" s="5">
        <v>69</v>
      </c>
      <c r="T3446" s="5" t="s">
        <v>35</v>
      </c>
      <c r="U3446" s="5" t="s">
        <v>23</v>
      </c>
      <c r="V3446" s="5" t="s">
        <v>24</v>
      </c>
      <c r="W3446" s="12">
        <v>155</v>
      </c>
      <c r="X3446" s="7">
        <f t="shared" si="216"/>
        <v>0.215</v>
      </c>
      <c r="Y3446" s="5">
        <f t="shared" si="217"/>
        <v>121.67500000000001</v>
      </c>
      <c r="AI3446" t="e">
        <f>VLOOKUP(A3446,NP!$A:$B,2,FALSE)</f>
        <v>#N/A</v>
      </c>
      <c r="AJ3446">
        <f t="shared" si="218"/>
        <v>0</v>
      </c>
      <c r="AK3446">
        <f>VLOOKUP(F3446,Kondition!$B$4:$AG$31,12,FALSE)*100</f>
        <v>21.5</v>
      </c>
      <c r="AL3446" t="e">
        <f t="shared" si="219"/>
        <v>#REF!</v>
      </c>
      <c r="AM3446">
        <v>16</v>
      </c>
    </row>
    <row r="3447" spans="1:39" x14ac:dyDescent="0.3">
      <c r="A3447" s="5">
        <v>10082669</v>
      </c>
      <c r="B3447" s="6">
        <v>3528704530465</v>
      </c>
      <c r="C3447" s="5" t="s">
        <v>76</v>
      </c>
      <c r="D3447" s="5" t="s">
        <v>1116</v>
      </c>
      <c r="E3447" s="12">
        <v>105</v>
      </c>
      <c r="F3447" s="5" t="s">
        <v>49</v>
      </c>
      <c r="G3447" s="5">
        <v>1955515</v>
      </c>
      <c r="H3447" s="36" t="s">
        <v>76</v>
      </c>
      <c r="I3447" s="5">
        <v>195</v>
      </c>
      <c r="J3447" s="5">
        <v>55</v>
      </c>
      <c r="K3447" s="5">
        <v>15</v>
      </c>
      <c r="L3447" s="5" t="s">
        <v>1115</v>
      </c>
      <c r="M3447" s="5">
        <v>89</v>
      </c>
      <c r="N3447" s="5"/>
      <c r="O3447" s="5" t="s">
        <v>33</v>
      </c>
      <c r="P3447" s="5"/>
      <c r="Q3447" s="5"/>
      <c r="R3447" s="5"/>
      <c r="S3447" s="5"/>
      <c r="T3447" s="5"/>
      <c r="U3447" s="5" t="s">
        <v>28</v>
      </c>
      <c r="V3447" s="5"/>
      <c r="W3447" s="12">
        <v>105</v>
      </c>
      <c r="X3447" s="7">
        <f t="shared" si="216"/>
        <v>0.215</v>
      </c>
      <c r="Y3447" s="5">
        <f t="shared" si="217"/>
        <v>82.424999999999997</v>
      </c>
      <c r="AI3447" t="e">
        <f>VLOOKUP(A3447,NP!$A:$B,2,FALSE)</f>
        <v>#N/A</v>
      </c>
      <c r="AJ3447">
        <f t="shared" si="218"/>
        <v>0</v>
      </c>
      <c r="AK3447">
        <f>VLOOKUP(F3447,Kondition!$B$4:$AG$31,9,FALSE)*100</f>
        <v>21.5</v>
      </c>
      <c r="AL3447" t="e">
        <f t="shared" si="219"/>
        <v>#REF!</v>
      </c>
      <c r="AM3447">
        <v>16</v>
      </c>
    </row>
    <row r="3448" spans="1:39" x14ac:dyDescent="0.3">
      <c r="A3448" s="5">
        <v>10089499</v>
      </c>
      <c r="B3448" s="6">
        <v>3528702428993</v>
      </c>
      <c r="C3448" s="5" t="s">
        <v>76</v>
      </c>
      <c r="D3448" s="5" t="s">
        <v>1394</v>
      </c>
      <c r="E3448" s="12">
        <v>127.5</v>
      </c>
      <c r="F3448" s="5" t="s">
        <v>49</v>
      </c>
      <c r="G3448" s="5">
        <v>1955516</v>
      </c>
      <c r="H3448" s="36" t="s">
        <v>76</v>
      </c>
      <c r="I3448" s="5">
        <v>195</v>
      </c>
      <c r="J3448" s="5">
        <v>55</v>
      </c>
      <c r="K3448" s="5">
        <v>16</v>
      </c>
      <c r="L3448" s="5" t="s">
        <v>1297</v>
      </c>
      <c r="M3448" s="5">
        <v>87</v>
      </c>
      <c r="N3448" s="5"/>
      <c r="O3448" s="5" t="s">
        <v>19</v>
      </c>
      <c r="P3448" s="5"/>
      <c r="Q3448" s="5" t="s">
        <v>26</v>
      </c>
      <c r="R3448" s="5" t="s">
        <v>27</v>
      </c>
      <c r="S3448" s="5">
        <v>69</v>
      </c>
      <c r="T3448" s="5" t="s">
        <v>35</v>
      </c>
      <c r="U3448" s="5" t="s">
        <v>23</v>
      </c>
      <c r="V3448" s="5" t="s">
        <v>24</v>
      </c>
      <c r="W3448" s="12">
        <v>127.5</v>
      </c>
      <c r="X3448" s="7">
        <f t="shared" si="216"/>
        <v>0.215</v>
      </c>
      <c r="Y3448" s="5">
        <f t="shared" si="217"/>
        <v>100.08750000000001</v>
      </c>
      <c r="AI3448" t="e">
        <f>VLOOKUP(A3448,NP!$A:$B,2,FALSE)</f>
        <v>#N/A</v>
      </c>
      <c r="AJ3448">
        <f t="shared" si="218"/>
        <v>0</v>
      </c>
      <c r="AK3448">
        <f>VLOOKUP(F3448,Kondition!$B$4:$AG$31,12,FALSE)*100</f>
        <v>21.5</v>
      </c>
      <c r="AL3448" t="e">
        <f t="shared" si="219"/>
        <v>#REF!</v>
      </c>
      <c r="AM3448">
        <v>16</v>
      </c>
    </row>
    <row r="3449" spans="1:39" x14ac:dyDescent="0.3">
      <c r="A3449" s="5">
        <v>10089498</v>
      </c>
      <c r="B3449" s="6">
        <v>3528709752947</v>
      </c>
      <c r="C3449" s="5" t="s">
        <v>76</v>
      </c>
      <c r="D3449" s="5" t="s">
        <v>1393</v>
      </c>
      <c r="E3449" s="12">
        <v>132</v>
      </c>
      <c r="F3449" s="5" t="s">
        <v>49</v>
      </c>
      <c r="G3449" s="5">
        <v>1955516</v>
      </c>
      <c r="H3449" s="36" t="s">
        <v>76</v>
      </c>
      <c r="I3449" s="5">
        <v>195</v>
      </c>
      <c r="J3449" s="5">
        <v>55</v>
      </c>
      <c r="K3449" s="5">
        <v>16</v>
      </c>
      <c r="L3449" s="5" t="s">
        <v>1297</v>
      </c>
      <c r="M3449" s="5">
        <v>91</v>
      </c>
      <c r="N3449" s="5"/>
      <c r="O3449" s="5" t="s">
        <v>19</v>
      </c>
      <c r="P3449" s="5"/>
      <c r="Q3449" s="5" t="s">
        <v>26</v>
      </c>
      <c r="R3449" s="5" t="s">
        <v>27</v>
      </c>
      <c r="S3449" s="5">
        <v>69</v>
      </c>
      <c r="T3449" s="5" t="s">
        <v>35</v>
      </c>
      <c r="U3449" s="5" t="s">
        <v>23</v>
      </c>
      <c r="V3449" s="5" t="s">
        <v>24</v>
      </c>
      <c r="W3449" s="12">
        <v>132</v>
      </c>
      <c r="X3449" s="7">
        <f t="shared" si="216"/>
        <v>0.215</v>
      </c>
      <c r="Y3449" s="5">
        <f t="shared" si="217"/>
        <v>103.62</v>
      </c>
      <c r="AI3449" t="e">
        <f>VLOOKUP(A3449,NP!$A:$B,2,FALSE)</f>
        <v>#N/A</v>
      </c>
      <c r="AJ3449">
        <f t="shared" si="218"/>
        <v>0</v>
      </c>
      <c r="AK3449">
        <f>VLOOKUP(F3449,Kondition!$B$4:$AG$31,12,FALSE)*100</f>
        <v>21.5</v>
      </c>
      <c r="AL3449" t="e">
        <f t="shared" si="219"/>
        <v>#REF!</v>
      </c>
      <c r="AM3449">
        <v>16</v>
      </c>
    </row>
    <row r="3450" spans="1:39" x14ac:dyDescent="0.3">
      <c r="A3450" s="5">
        <v>10089501</v>
      </c>
      <c r="B3450" s="6">
        <v>3528704791460</v>
      </c>
      <c r="C3450" s="5" t="s">
        <v>76</v>
      </c>
      <c r="D3450" s="5" t="s">
        <v>1395</v>
      </c>
      <c r="E3450" s="12">
        <v>130</v>
      </c>
      <c r="F3450" s="5" t="s">
        <v>49</v>
      </c>
      <c r="G3450" s="5">
        <v>1955516</v>
      </c>
      <c r="H3450" s="36" t="s">
        <v>76</v>
      </c>
      <c r="I3450" s="5">
        <v>195</v>
      </c>
      <c r="J3450" s="5">
        <v>55</v>
      </c>
      <c r="K3450" s="5">
        <v>16</v>
      </c>
      <c r="L3450" s="5" t="s">
        <v>1297</v>
      </c>
      <c r="M3450" s="5">
        <v>91</v>
      </c>
      <c r="N3450" s="5"/>
      <c r="O3450" s="5" t="s">
        <v>33</v>
      </c>
      <c r="P3450" s="5"/>
      <c r="Q3450" s="5" t="s">
        <v>26</v>
      </c>
      <c r="R3450" s="5" t="s">
        <v>27</v>
      </c>
      <c r="S3450" s="5">
        <v>69</v>
      </c>
      <c r="T3450" s="5" t="s">
        <v>35</v>
      </c>
      <c r="U3450" s="5" t="s">
        <v>23</v>
      </c>
      <c r="V3450" s="5" t="s">
        <v>24</v>
      </c>
      <c r="W3450" s="12">
        <v>130</v>
      </c>
      <c r="X3450" s="7">
        <f t="shared" si="216"/>
        <v>0.215</v>
      </c>
      <c r="Y3450" s="5">
        <f t="shared" si="217"/>
        <v>102.05</v>
      </c>
      <c r="AI3450" t="e">
        <f>VLOOKUP(A3450,NP!$A:$B,2,FALSE)</f>
        <v>#N/A</v>
      </c>
      <c r="AJ3450">
        <f t="shared" si="218"/>
        <v>0</v>
      </c>
      <c r="AK3450">
        <f>VLOOKUP(F3450,Kondition!$B$4:$AG$31,12,FALSE)*100</f>
        <v>21.5</v>
      </c>
      <c r="AL3450" t="e">
        <f t="shared" si="219"/>
        <v>#REF!</v>
      </c>
      <c r="AM3450">
        <v>16</v>
      </c>
    </row>
    <row r="3451" spans="1:39" x14ac:dyDescent="0.3">
      <c r="A3451" s="5">
        <v>10082671</v>
      </c>
      <c r="B3451" s="6">
        <v>3528707990983</v>
      </c>
      <c r="C3451" s="5" t="s">
        <v>76</v>
      </c>
      <c r="D3451" s="5" t="s">
        <v>1117</v>
      </c>
      <c r="E3451" s="12">
        <v>122.5</v>
      </c>
      <c r="F3451" s="5" t="s">
        <v>49</v>
      </c>
      <c r="G3451" s="5">
        <v>1955516</v>
      </c>
      <c r="H3451" s="36" t="s">
        <v>76</v>
      </c>
      <c r="I3451" s="5">
        <v>195</v>
      </c>
      <c r="J3451" s="5">
        <v>55</v>
      </c>
      <c r="K3451" s="5">
        <v>16</v>
      </c>
      <c r="L3451" s="5" t="s">
        <v>1115</v>
      </c>
      <c r="M3451" s="5">
        <v>91</v>
      </c>
      <c r="N3451" s="5"/>
      <c r="O3451" s="5" t="s">
        <v>33</v>
      </c>
      <c r="P3451" s="5"/>
      <c r="Q3451" s="5"/>
      <c r="R3451" s="5"/>
      <c r="S3451" s="5"/>
      <c r="T3451" s="5"/>
      <c r="U3451" s="5" t="s">
        <v>28</v>
      </c>
      <c r="V3451" s="5"/>
      <c r="W3451" s="12">
        <v>122.5</v>
      </c>
      <c r="X3451" s="7">
        <f t="shared" si="216"/>
        <v>0.215</v>
      </c>
      <c r="Y3451" s="5">
        <f t="shared" si="217"/>
        <v>96.162500000000009</v>
      </c>
      <c r="AI3451" t="e">
        <f>VLOOKUP(A3451,NP!$A:$B,2,FALSE)</f>
        <v>#N/A</v>
      </c>
      <c r="AJ3451">
        <f t="shared" si="218"/>
        <v>0</v>
      </c>
      <c r="AK3451">
        <f>VLOOKUP(F3451,Kondition!$B$4:$AG$31,12,FALSE)*100</f>
        <v>21.5</v>
      </c>
      <c r="AL3451" t="e">
        <f t="shared" si="219"/>
        <v>#REF!</v>
      </c>
      <c r="AM3451">
        <v>16</v>
      </c>
    </row>
    <row r="3452" spans="1:39" x14ac:dyDescent="0.3">
      <c r="A3452" s="5">
        <v>10087392</v>
      </c>
      <c r="B3452" s="6">
        <v>3528704456703</v>
      </c>
      <c r="C3452" s="5" t="s">
        <v>76</v>
      </c>
      <c r="D3452" s="5" t="s">
        <v>1251</v>
      </c>
      <c r="E3452" s="12">
        <v>179.5</v>
      </c>
      <c r="F3452" s="5" t="s">
        <v>49</v>
      </c>
      <c r="G3452" s="5">
        <v>1955520</v>
      </c>
      <c r="H3452" s="36" t="s">
        <v>76</v>
      </c>
      <c r="I3452" s="5">
        <v>195</v>
      </c>
      <c r="J3452" s="5">
        <v>55</v>
      </c>
      <c r="K3452" s="5">
        <v>20</v>
      </c>
      <c r="L3452" s="5" t="s">
        <v>1178</v>
      </c>
      <c r="M3452" s="5">
        <v>95</v>
      </c>
      <c r="N3452" s="5"/>
      <c r="O3452" s="5" t="s">
        <v>19</v>
      </c>
      <c r="P3452" s="5"/>
      <c r="Q3452" s="5" t="s">
        <v>21</v>
      </c>
      <c r="R3452" s="5" t="s">
        <v>27</v>
      </c>
      <c r="S3452" s="5">
        <v>68</v>
      </c>
      <c r="T3452" s="5" t="s">
        <v>35</v>
      </c>
      <c r="U3452" s="5" t="s">
        <v>23</v>
      </c>
      <c r="V3452" s="5" t="s">
        <v>24</v>
      </c>
      <c r="W3452" s="12">
        <v>179.5</v>
      </c>
      <c r="X3452" s="7">
        <f t="shared" si="216"/>
        <v>0.26</v>
      </c>
      <c r="Y3452" s="5">
        <f t="shared" si="217"/>
        <v>132.83000000000001</v>
      </c>
      <c r="AI3452" t="e">
        <f>VLOOKUP(A3452,NP!$A:$B,2,FALSE)</f>
        <v>#N/A</v>
      </c>
      <c r="AJ3452">
        <f t="shared" si="218"/>
        <v>0</v>
      </c>
      <c r="AK3452">
        <f>VLOOKUP(F3452,Kondition!$B$4:$AG$309,24,FALSE)*100</f>
        <v>26</v>
      </c>
      <c r="AL3452" t="e">
        <f t="shared" si="219"/>
        <v>#REF!</v>
      </c>
      <c r="AM3452">
        <v>19</v>
      </c>
    </row>
    <row r="3453" spans="1:39" x14ac:dyDescent="0.3">
      <c r="A3453" s="5">
        <v>10089506</v>
      </c>
      <c r="B3453" s="6">
        <v>3528705520465</v>
      </c>
      <c r="C3453" s="5" t="s">
        <v>76</v>
      </c>
      <c r="D3453" s="5" t="s">
        <v>1400</v>
      </c>
      <c r="E3453" s="12">
        <v>105.5</v>
      </c>
      <c r="F3453" s="5" t="s">
        <v>49</v>
      </c>
      <c r="G3453" s="5">
        <v>1956015</v>
      </c>
      <c r="H3453" s="36" t="s">
        <v>76</v>
      </c>
      <c r="I3453" s="5">
        <v>195</v>
      </c>
      <c r="J3453" s="5">
        <v>60</v>
      </c>
      <c r="K3453" s="5">
        <v>15</v>
      </c>
      <c r="L3453" s="5" t="s">
        <v>1297</v>
      </c>
      <c r="M3453" s="5">
        <v>88</v>
      </c>
      <c r="N3453" s="5"/>
      <c r="O3453" s="5" t="s">
        <v>19</v>
      </c>
      <c r="P3453" s="5"/>
      <c r="Q3453" s="5" t="s">
        <v>21</v>
      </c>
      <c r="R3453" s="5" t="s">
        <v>27</v>
      </c>
      <c r="S3453" s="5">
        <v>69</v>
      </c>
      <c r="T3453" s="5" t="s">
        <v>35</v>
      </c>
      <c r="U3453" s="5" t="s">
        <v>23</v>
      </c>
      <c r="V3453" s="5" t="s">
        <v>24</v>
      </c>
      <c r="W3453" s="12">
        <v>105.5</v>
      </c>
      <c r="X3453" s="7">
        <f t="shared" si="216"/>
        <v>0.215</v>
      </c>
      <c r="Y3453" s="5">
        <f t="shared" si="217"/>
        <v>82.81750000000001</v>
      </c>
      <c r="AI3453" t="e">
        <f>VLOOKUP(A3453,NP!$A:$B,2,FALSE)</f>
        <v>#N/A</v>
      </c>
      <c r="AJ3453">
        <f t="shared" si="218"/>
        <v>0</v>
      </c>
      <c r="AK3453">
        <f>VLOOKUP(F3453,Kondition!$B$4:$AG$31,9,FALSE)*100</f>
        <v>21.5</v>
      </c>
      <c r="AL3453" t="e">
        <f t="shared" si="219"/>
        <v>#REF!</v>
      </c>
      <c r="AM3453">
        <v>16</v>
      </c>
    </row>
    <row r="3454" spans="1:39" x14ac:dyDescent="0.3">
      <c r="A3454" s="5">
        <v>10089507</v>
      </c>
      <c r="B3454" s="6">
        <v>3528701034379</v>
      </c>
      <c r="C3454" s="5" t="s">
        <v>76</v>
      </c>
      <c r="D3454" s="5" t="s">
        <v>1401</v>
      </c>
      <c r="E3454" s="12">
        <v>94.5</v>
      </c>
      <c r="F3454" s="5" t="s">
        <v>49</v>
      </c>
      <c r="G3454" s="5">
        <v>1956015</v>
      </c>
      <c r="H3454" s="36" t="s">
        <v>76</v>
      </c>
      <c r="I3454" s="5">
        <v>195</v>
      </c>
      <c r="J3454" s="5">
        <v>60</v>
      </c>
      <c r="K3454" s="5">
        <v>15</v>
      </c>
      <c r="L3454" s="5" t="s">
        <v>1297</v>
      </c>
      <c r="M3454" s="5">
        <v>88</v>
      </c>
      <c r="N3454" s="5"/>
      <c r="O3454" s="5" t="s">
        <v>33</v>
      </c>
      <c r="P3454" s="5"/>
      <c r="Q3454" s="5" t="s">
        <v>21</v>
      </c>
      <c r="R3454" s="5" t="s">
        <v>27</v>
      </c>
      <c r="S3454" s="5">
        <v>69</v>
      </c>
      <c r="T3454" s="5" t="s">
        <v>35</v>
      </c>
      <c r="U3454" s="5" t="s">
        <v>23</v>
      </c>
      <c r="V3454" s="5" t="s">
        <v>24</v>
      </c>
      <c r="W3454" s="12">
        <v>94.5</v>
      </c>
      <c r="X3454" s="7">
        <f t="shared" si="216"/>
        <v>0.215</v>
      </c>
      <c r="Y3454" s="5">
        <f t="shared" si="217"/>
        <v>74.182500000000005</v>
      </c>
      <c r="AI3454" t="e">
        <f>VLOOKUP(A3454,NP!$A:$B,2,FALSE)</f>
        <v>#N/A</v>
      </c>
      <c r="AJ3454">
        <f t="shared" si="218"/>
        <v>0</v>
      </c>
      <c r="AK3454">
        <f>VLOOKUP(F3454,Kondition!$B$4:$AG$31,9,FALSE)*100</f>
        <v>21.5</v>
      </c>
      <c r="AL3454" t="e">
        <f t="shared" si="219"/>
        <v>#REF!</v>
      </c>
      <c r="AM3454">
        <v>16</v>
      </c>
    </row>
    <row r="3455" spans="1:39" x14ac:dyDescent="0.3">
      <c r="A3455" s="5">
        <v>10088835</v>
      </c>
      <c r="B3455" s="6">
        <v>3528704631346</v>
      </c>
      <c r="C3455" s="5" t="s">
        <v>76</v>
      </c>
      <c r="D3455" s="5" t="s">
        <v>1347</v>
      </c>
      <c r="E3455" s="12">
        <v>99</v>
      </c>
      <c r="F3455" s="5" t="s">
        <v>49</v>
      </c>
      <c r="G3455" s="5">
        <v>1956015</v>
      </c>
      <c r="H3455" s="36" t="s">
        <v>76</v>
      </c>
      <c r="I3455" s="5">
        <v>195</v>
      </c>
      <c r="J3455" s="5">
        <v>60</v>
      </c>
      <c r="K3455" s="5">
        <v>15</v>
      </c>
      <c r="L3455" s="5" t="s">
        <v>1293</v>
      </c>
      <c r="M3455" s="5">
        <v>92</v>
      </c>
      <c r="N3455" s="5"/>
      <c r="O3455" s="5" t="s">
        <v>33</v>
      </c>
      <c r="P3455" s="5"/>
      <c r="Q3455" s="5"/>
      <c r="R3455" s="5"/>
      <c r="S3455" s="5"/>
      <c r="T3455" s="5"/>
      <c r="U3455" s="5"/>
      <c r="V3455" s="5"/>
      <c r="W3455" s="12">
        <v>99</v>
      </c>
      <c r="X3455" s="7">
        <f t="shared" si="216"/>
        <v>0.215</v>
      </c>
      <c r="Y3455" s="5">
        <f t="shared" si="217"/>
        <v>77.715000000000003</v>
      </c>
      <c r="AI3455" t="e">
        <f>VLOOKUP(A3455,NP!$A:$B,2,FALSE)</f>
        <v>#N/A</v>
      </c>
      <c r="AJ3455">
        <f t="shared" si="218"/>
        <v>0</v>
      </c>
      <c r="AK3455">
        <f>VLOOKUP(F3455,Kondition!$B$4:$AG$31,9,FALSE)*100</f>
        <v>21.5</v>
      </c>
      <c r="AL3455" t="e">
        <f t="shared" si="219"/>
        <v>#REF!</v>
      </c>
      <c r="AM3455">
        <v>16</v>
      </c>
    </row>
    <row r="3456" spans="1:39" x14ac:dyDescent="0.3">
      <c r="A3456" s="5">
        <v>10085784</v>
      </c>
      <c r="B3456" s="6">
        <v>3528704173952</v>
      </c>
      <c r="C3456" s="5" t="s">
        <v>76</v>
      </c>
      <c r="D3456" s="5" t="s">
        <v>1194</v>
      </c>
      <c r="E3456" s="12">
        <v>113</v>
      </c>
      <c r="F3456" s="5" t="s">
        <v>49</v>
      </c>
      <c r="G3456" s="5">
        <v>1956016</v>
      </c>
      <c r="H3456" s="36" t="s">
        <v>76</v>
      </c>
      <c r="I3456" s="5">
        <v>195</v>
      </c>
      <c r="J3456" s="5">
        <v>60</v>
      </c>
      <c r="K3456" s="5">
        <v>16</v>
      </c>
      <c r="L3456" s="5" t="s">
        <v>1178</v>
      </c>
      <c r="M3456" s="5">
        <v>89</v>
      </c>
      <c r="N3456" s="5"/>
      <c r="O3456" s="5" t="s">
        <v>19</v>
      </c>
      <c r="P3456" s="5"/>
      <c r="Q3456" s="5" t="s">
        <v>26</v>
      </c>
      <c r="R3456" s="5" t="s">
        <v>27</v>
      </c>
      <c r="S3456" s="5">
        <v>68</v>
      </c>
      <c r="T3456" s="5" t="s">
        <v>35</v>
      </c>
      <c r="U3456" s="5" t="s">
        <v>23</v>
      </c>
      <c r="V3456" s="5" t="s">
        <v>24</v>
      </c>
      <c r="W3456" s="12">
        <v>113</v>
      </c>
      <c r="X3456" s="7">
        <f t="shared" si="216"/>
        <v>0.215</v>
      </c>
      <c r="Y3456" s="5">
        <f t="shared" si="217"/>
        <v>88.704999999999998</v>
      </c>
      <c r="AI3456" t="e">
        <f>VLOOKUP(A3456,NP!$A:$B,2,FALSE)</f>
        <v>#N/A</v>
      </c>
      <c r="AJ3456">
        <f t="shared" si="218"/>
        <v>0</v>
      </c>
      <c r="AK3456">
        <f>VLOOKUP(F3456,Kondition!$B$4:$AG$31,12,FALSE)*100</f>
        <v>21.5</v>
      </c>
      <c r="AL3456" t="e">
        <f t="shared" si="219"/>
        <v>#REF!</v>
      </c>
      <c r="AM3456">
        <v>16</v>
      </c>
    </row>
    <row r="3457" spans="1:39" x14ac:dyDescent="0.3">
      <c r="A3457" s="5">
        <v>10088900</v>
      </c>
      <c r="B3457" s="6">
        <v>3528709609203</v>
      </c>
      <c r="C3457" s="5" t="s">
        <v>76</v>
      </c>
      <c r="D3457" s="5" t="s">
        <v>1358</v>
      </c>
      <c r="E3457" s="12">
        <v>124.5</v>
      </c>
      <c r="F3457" s="5" t="s">
        <v>49</v>
      </c>
      <c r="G3457" s="5">
        <v>1956016</v>
      </c>
      <c r="H3457" s="36" t="s">
        <v>76</v>
      </c>
      <c r="I3457" s="5">
        <v>195</v>
      </c>
      <c r="J3457" s="5">
        <v>60</v>
      </c>
      <c r="K3457" s="5">
        <v>16</v>
      </c>
      <c r="L3457" s="5" t="s">
        <v>1297</v>
      </c>
      <c r="M3457" s="5">
        <v>89</v>
      </c>
      <c r="N3457" s="5"/>
      <c r="O3457" s="5" t="s">
        <v>19</v>
      </c>
      <c r="P3457" s="5"/>
      <c r="Q3457" s="5" t="s">
        <v>21</v>
      </c>
      <c r="R3457" s="5" t="s">
        <v>27</v>
      </c>
      <c r="S3457" s="5">
        <v>69</v>
      </c>
      <c r="T3457" s="5" t="s">
        <v>35</v>
      </c>
      <c r="U3457" s="5" t="s">
        <v>23</v>
      </c>
      <c r="V3457" s="5" t="s">
        <v>24</v>
      </c>
      <c r="W3457" s="12">
        <v>124.5</v>
      </c>
      <c r="X3457" s="7">
        <f t="shared" si="216"/>
        <v>0.215</v>
      </c>
      <c r="Y3457" s="5">
        <f t="shared" si="217"/>
        <v>97.732500000000002</v>
      </c>
      <c r="AI3457" t="e">
        <f>VLOOKUP(A3457,NP!$A:$B,2,FALSE)</f>
        <v>#N/A</v>
      </c>
      <c r="AJ3457">
        <f t="shared" si="218"/>
        <v>0</v>
      </c>
      <c r="AK3457">
        <f>VLOOKUP(F3457,Kondition!$B$4:$AG$31,12,FALSE)*100</f>
        <v>21.5</v>
      </c>
      <c r="AL3457" t="e">
        <f t="shared" si="219"/>
        <v>#REF!</v>
      </c>
      <c r="AM3457">
        <v>16</v>
      </c>
    </row>
    <row r="3458" spans="1:39" x14ac:dyDescent="0.3">
      <c r="A3458" s="5">
        <v>10085787</v>
      </c>
      <c r="B3458" s="6">
        <v>3528704222612</v>
      </c>
      <c r="C3458" s="5" t="s">
        <v>76</v>
      </c>
      <c r="D3458" s="5" t="s">
        <v>1195</v>
      </c>
      <c r="E3458" s="12">
        <v>108.5</v>
      </c>
      <c r="F3458" s="5" t="s">
        <v>49</v>
      </c>
      <c r="G3458" s="5">
        <v>1956016</v>
      </c>
      <c r="H3458" s="36" t="s">
        <v>76</v>
      </c>
      <c r="I3458" s="5">
        <v>195</v>
      </c>
      <c r="J3458" s="5">
        <v>60</v>
      </c>
      <c r="K3458" s="5">
        <v>16</v>
      </c>
      <c r="L3458" s="5" t="s">
        <v>1178</v>
      </c>
      <c r="M3458" s="5">
        <v>89</v>
      </c>
      <c r="N3458" s="5"/>
      <c r="O3458" s="5" t="s">
        <v>33</v>
      </c>
      <c r="P3458" s="5"/>
      <c r="Q3458" s="5" t="s">
        <v>26</v>
      </c>
      <c r="R3458" s="5" t="s">
        <v>27</v>
      </c>
      <c r="S3458" s="5">
        <v>68</v>
      </c>
      <c r="T3458" s="5" t="s">
        <v>35</v>
      </c>
      <c r="U3458" s="5" t="s">
        <v>23</v>
      </c>
      <c r="V3458" s="5" t="s">
        <v>24</v>
      </c>
      <c r="W3458" s="12">
        <v>108.5</v>
      </c>
      <c r="X3458" s="7">
        <f t="shared" si="216"/>
        <v>0.215</v>
      </c>
      <c r="Y3458" s="5">
        <f t="shared" si="217"/>
        <v>85.172499999999999</v>
      </c>
      <c r="AI3458" t="e">
        <f>VLOOKUP(A3458,NP!$A:$B,2,FALSE)</f>
        <v>#N/A</v>
      </c>
      <c r="AJ3458">
        <f t="shared" si="218"/>
        <v>0</v>
      </c>
      <c r="AK3458">
        <f>VLOOKUP(F3458,Kondition!$B$4:$AG$31,12,FALSE)*100</f>
        <v>21.5</v>
      </c>
      <c r="AL3458" t="e">
        <f t="shared" si="219"/>
        <v>#REF!</v>
      </c>
      <c r="AM3458">
        <v>16</v>
      </c>
    </row>
    <row r="3459" spans="1:39" x14ac:dyDescent="0.3">
      <c r="A3459" s="5">
        <v>10088890</v>
      </c>
      <c r="B3459" s="6">
        <v>3528709916363</v>
      </c>
      <c r="C3459" s="5" t="s">
        <v>76</v>
      </c>
      <c r="D3459" s="5" t="s">
        <v>1356</v>
      </c>
      <c r="E3459" s="12">
        <v>120.5</v>
      </c>
      <c r="F3459" s="5" t="s">
        <v>49</v>
      </c>
      <c r="G3459" s="5">
        <v>1956016</v>
      </c>
      <c r="H3459" s="36" t="s">
        <v>76</v>
      </c>
      <c r="I3459" s="5">
        <v>195</v>
      </c>
      <c r="J3459" s="5">
        <v>60</v>
      </c>
      <c r="K3459" s="5">
        <v>16</v>
      </c>
      <c r="L3459" s="5" t="s">
        <v>1297</v>
      </c>
      <c r="M3459" s="5">
        <v>89</v>
      </c>
      <c r="N3459" s="5"/>
      <c r="O3459" s="5" t="s">
        <v>33</v>
      </c>
      <c r="P3459" s="5"/>
      <c r="Q3459" s="5" t="s">
        <v>21</v>
      </c>
      <c r="R3459" s="5" t="s">
        <v>27</v>
      </c>
      <c r="S3459" s="5">
        <v>69</v>
      </c>
      <c r="T3459" s="5" t="s">
        <v>35</v>
      </c>
      <c r="U3459" s="5" t="s">
        <v>23</v>
      </c>
      <c r="V3459" s="5" t="s">
        <v>24</v>
      </c>
      <c r="W3459" s="12">
        <v>120.5</v>
      </c>
      <c r="X3459" s="7">
        <f t="shared" si="216"/>
        <v>0.215</v>
      </c>
      <c r="Y3459" s="5">
        <f t="shared" si="217"/>
        <v>94.592500000000001</v>
      </c>
      <c r="AI3459" t="e">
        <f>VLOOKUP(A3459,NP!$A:$B,2,FALSE)</f>
        <v>#N/A</v>
      </c>
      <c r="AJ3459">
        <f t="shared" si="218"/>
        <v>0</v>
      </c>
      <c r="AK3459">
        <f>VLOOKUP(F3459,Kondition!$B$4:$AG$31,12,FALSE)*100</f>
        <v>21.5</v>
      </c>
      <c r="AL3459" t="e">
        <f t="shared" si="219"/>
        <v>#REF!</v>
      </c>
      <c r="AM3459">
        <v>16</v>
      </c>
    </row>
    <row r="3460" spans="1:39" x14ac:dyDescent="0.3">
      <c r="A3460" s="5">
        <v>10088629</v>
      </c>
      <c r="B3460" s="6">
        <v>3528709550291</v>
      </c>
      <c r="C3460" s="5" t="s">
        <v>76</v>
      </c>
      <c r="D3460" s="5" t="s">
        <v>1292</v>
      </c>
      <c r="E3460" s="12">
        <v>125</v>
      </c>
      <c r="F3460" s="5" t="s">
        <v>49</v>
      </c>
      <c r="G3460" s="5">
        <v>1956016</v>
      </c>
      <c r="H3460" s="36" t="s">
        <v>76</v>
      </c>
      <c r="I3460" s="5">
        <v>195</v>
      </c>
      <c r="J3460" s="5">
        <v>60</v>
      </c>
      <c r="K3460" s="5">
        <v>16</v>
      </c>
      <c r="L3460" s="5" t="s">
        <v>1293</v>
      </c>
      <c r="M3460" s="5">
        <v>93</v>
      </c>
      <c r="N3460" s="5"/>
      <c r="O3460" s="5" t="s">
        <v>33</v>
      </c>
      <c r="P3460" s="5"/>
      <c r="Q3460" s="5"/>
      <c r="R3460" s="5"/>
      <c r="S3460" s="5"/>
      <c r="T3460" s="5"/>
      <c r="U3460" s="5"/>
      <c r="V3460" s="5"/>
      <c r="W3460" s="12">
        <v>125</v>
      </c>
      <c r="X3460" s="7">
        <f t="shared" si="216"/>
        <v>0.215</v>
      </c>
      <c r="Y3460" s="5">
        <f t="shared" si="217"/>
        <v>98.125</v>
      </c>
      <c r="AI3460" t="e">
        <f>VLOOKUP(A3460,NP!$A:$B,2,FALSE)</f>
        <v>#N/A</v>
      </c>
      <c r="AJ3460">
        <f t="shared" si="218"/>
        <v>0</v>
      </c>
      <c r="AK3460">
        <f>VLOOKUP(F3460,Kondition!$B$4:$AG$31,12,FALSE)*100</f>
        <v>21.5</v>
      </c>
      <c r="AL3460" t="e">
        <f t="shared" si="219"/>
        <v>#REF!</v>
      </c>
      <c r="AM3460">
        <v>16</v>
      </c>
    </row>
    <row r="3461" spans="1:39" x14ac:dyDescent="0.3">
      <c r="A3461" s="5">
        <v>10083498</v>
      </c>
      <c r="B3461" s="6">
        <v>3528705903428</v>
      </c>
      <c r="C3461" s="5" t="s">
        <v>4286</v>
      </c>
      <c r="D3461" s="5" t="s">
        <v>4483</v>
      </c>
      <c r="E3461" s="12">
        <v>149.5</v>
      </c>
      <c r="F3461" s="5" t="s">
        <v>49</v>
      </c>
      <c r="G3461" s="5">
        <v>1956016</v>
      </c>
      <c r="H3461" s="36" t="s">
        <v>4286</v>
      </c>
      <c r="I3461" s="5">
        <v>195</v>
      </c>
      <c r="J3461" s="5">
        <v>60</v>
      </c>
      <c r="K3461" s="5">
        <v>16</v>
      </c>
      <c r="L3461" s="5" t="s">
        <v>4454</v>
      </c>
      <c r="M3461" s="5">
        <v>99</v>
      </c>
      <c r="N3461" s="5">
        <v>97</v>
      </c>
      <c r="O3461" s="5" t="s">
        <v>33</v>
      </c>
      <c r="P3461" s="5"/>
      <c r="Q3461" s="5" t="s">
        <v>26</v>
      </c>
      <c r="R3461" s="5" t="s">
        <v>27</v>
      </c>
      <c r="S3461" s="5">
        <v>70</v>
      </c>
      <c r="T3461" s="5" t="s">
        <v>35</v>
      </c>
      <c r="U3461" s="5" t="s">
        <v>23</v>
      </c>
      <c r="V3461" s="5" t="s">
        <v>4279</v>
      </c>
      <c r="W3461" s="12">
        <v>149.5</v>
      </c>
      <c r="X3461" s="7">
        <f t="shared" si="216"/>
        <v>0.215</v>
      </c>
      <c r="Y3461" s="5">
        <f t="shared" si="217"/>
        <v>117.3575</v>
      </c>
      <c r="AI3461" t="e">
        <f>VLOOKUP(A3461,NP!$A:$B,2,FALSE)</f>
        <v>#N/A</v>
      </c>
      <c r="AJ3461">
        <f t="shared" si="218"/>
        <v>0</v>
      </c>
      <c r="AK3461">
        <f>VLOOKUP(F3461,Kondition!$B$4:$AG$31,12,FALSE)*100</f>
        <v>21.5</v>
      </c>
      <c r="AL3461" t="e">
        <f t="shared" si="219"/>
        <v>#REF!</v>
      </c>
      <c r="AM3461">
        <v>16</v>
      </c>
    </row>
    <row r="3462" spans="1:39" x14ac:dyDescent="0.3">
      <c r="A3462" s="5">
        <v>11080078</v>
      </c>
      <c r="B3462" s="6">
        <v>3528706096921</v>
      </c>
      <c r="C3462" s="5" t="s">
        <v>76</v>
      </c>
      <c r="D3462" s="5" t="s">
        <v>3527</v>
      </c>
      <c r="E3462" s="12">
        <v>190</v>
      </c>
      <c r="F3462" s="5" t="s">
        <v>49</v>
      </c>
      <c r="G3462" s="5">
        <v>1956018</v>
      </c>
      <c r="H3462" s="36" t="s">
        <v>76</v>
      </c>
      <c r="I3462" s="5">
        <v>195</v>
      </c>
      <c r="J3462" s="5">
        <v>60</v>
      </c>
      <c r="K3462" s="5">
        <v>18</v>
      </c>
      <c r="L3462" s="5" t="s">
        <v>1297</v>
      </c>
      <c r="M3462" s="5">
        <v>96</v>
      </c>
      <c r="N3462" s="5"/>
      <c r="O3462" s="5" t="s">
        <v>19</v>
      </c>
      <c r="P3462" s="5"/>
      <c r="Q3462" s="5" t="s">
        <v>21</v>
      </c>
      <c r="R3462" s="5" t="s">
        <v>27</v>
      </c>
      <c r="S3462" s="5">
        <v>69</v>
      </c>
      <c r="T3462" s="5" t="s">
        <v>35</v>
      </c>
      <c r="U3462" s="5" t="s">
        <v>23</v>
      </c>
      <c r="V3462" s="5" t="s">
        <v>24</v>
      </c>
      <c r="W3462" s="12">
        <v>190</v>
      </c>
      <c r="X3462" s="7">
        <f t="shared" si="216"/>
        <v>0.215</v>
      </c>
      <c r="Y3462" s="5">
        <f t="shared" si="217"/>
        <v>149.15</v>
      </c>
      <c r="AI3462" t="e">
        <f>VLOOKUP(A3462,NP!$A:$B,2,FALSE)</f>
        <v>#N/A</v>
      </c>
      <c r="AJ3462">
        <f t="shared" si="218"/>
        <v>0</v>
      </c>
      <c r="AK3462">
        <f>VLOOKUP(F3462,Kondition!$B$4:$AG$31,18,FALSE)*100</f>
        <v>21.5</v>
      </c>
      <c r="AL3462" t="e">
        <f t="shared" si="219"/>
        <v>#REF!</v>
      </c>
      <c r="AM3462">
        <v>17</v>
      </c>
    </row>
    <row r="3463" spans="1:39" x14ac:dyDescent="0.3">
      <c r="A3463" s="5">
        <v>10088656</v>
      </c>
      <c r="B3463" s="6">
        <v>3528701890685</v>
      </c>
      <c r="C3463" s="5" t="s">
        <v>76</v>
      </c>
      <c r="D3463" s="5" t="s">
        <v>1299</v>
      </c>
      <c r="E3463" s="12">
        <v>93</v>
      </c>
      <c r="F3463" s="5" t="s">
        <v>49</v>
      </c>
      <c r="G3463" s="5">
        <v>1956515</v>
      </c>
      <c r="H3463" s="36" t="s">
        <v>76</v>
      </c>
      <c r="I3463" s="5">
        <v>195</v>
      </c>
      <c r="J3463" s="5">
        <v>65</v>
      </c>
      <c r="K3463" s="5">
        <v>15</v>
      </c>
      <c r="L3463" s="5" t="s">
        <v>1297</v>
      </c>
      <c r="M3463" s="5">
        <v>91</v>
      </c>
      <c r="N3463" s="5"/>
      <c r="O3463" s="5" t="s">
        <v>19</v>
      </c>
      <c r="P3463" s="5"/>
      <c r="Q3463" s="5" t="s">
        <v>21</v>
      </c>
      <c r="R3463" s="5" t="s">
        <v>27</v>
      </c>
      <c r="S3463" s="5">
        <v>69</v>
      </c>
      <c r="T3463" s="5" t="s">
        <v>35</v>
      </c>
      <c r="U3463" s="5" t="s">
        <v>23</v>
      </c>
      <c r="V3463" s="5" t="s">
        <v>24</v>
      </c>
      <c r="W3463" s="12">
        <v>93</v>
      </c>
      <c r="X3463" s="7">
        <f t="shared" si="216"/>
        <v>0.215</v>
      </c>
      <c r="Y3463" s="5">
        <f t="shared" si="217"/>
        <v>73.00500000000001</v>
      </c>
      <c r="AI3463" t="e">
        <f>VLOOKUP(A3463,NP!$A:$B,2,FALSE)</f>
        <v>#N/A</v>
      </c>
      <c r="AJ3463">
        <f t="shared" si="218"/>
        <v>0</v>
      </c>
      <c r="AK3463">
        <f>VLOOKUP(F3463,Kondition!$B$4:$AG$31,9,FALSE)*100</f>
        <v>21.5</v>
      </c>
      <c r="AL3463" t="e">
        <f t="shared" si="219"/>
        <v>#REF!</v>
      </c>
      <c r="AM3463">
        <v>16</v>
      </c>
    </row>
    <row r="3464" spans="1:39" x14ac:dyDescent="0.3">
      <c r="A3464" s="5">
        <v>10085684</v>
      </c>
      <c r="B3464" s="6">
        <v>3528700724370</v>
      </c>
      <c r="C3464" s="5" t="s">
        <v>76</v>
      </c>
      <c r="D3464" s="5" t="s">
        <v>1182</v>
      </c>
      <c r="E3464" s="12">
        <v>75.5</v>
      </c>
      <c r="F3464" s="5" t="s">
        <v>49</v>
      </c>
      <c r="G3464" s="5">
        <v>1956515</v>
      </c>
      <c r="H3464" s="36" t="s">
        <v>76</v>
      </c>
      <c r="I3464" s="5">
        <v>195</v>
      </c>
      <c r="J3464" s="5">
        <v>65</v>
      </c>
      <c r="K3464" s="5">
        <v>15</v>
      </c>
      <c r="L3464" s="5" t="s">
        <v>1178</v>
      </c>
      <c r="M3464" s="5">
        <v>91</v>
      </c>
      <c r="N3464" s="5"/>
      <c r="O3464" s="5" t="s">
        <v>33</v>
      </c>
      <c r="P3464" s="5"/>
      <c r="Q3464" s="5" t="s">
        <v>26</v>
      </c>
      <c r="R3464" s="5" t="s">
        <v>27</v>
      </c>
      <c r="S3464" s="5">
        <v>68</v>
      </c>
      <c r="T3464" s="5" t="s">
        <v>35</v>
      </c>
      <c r="U3464" s="5" t="s">
        <v>23</v>
      </c>
      <c r="V3464" s="5" t="s">
        <v>24</v>
      </c>
      <c r="W3464" s="12">
        <v>75.5</v>
      </c>
      <c r="X3464" s="7">
        <f t="shared" si="216"/>
        <v>0.215</v>
      </c>
      <c r="Y3464" s="5">
        <f t="shared" si="217"/>
        <v>59.267500000000005</v>
      </c>
      <c r="AI3464" t="e">
        <f>VLOOKUP(A3464,NP!$A:$B,2,FALSE)</f>
        <v>#N/A</v>
      </c>
      <c r="AJ3464">
        <f t="shared" si="218"/>
        <v>0</v>
      </c>
      <c r="AK3464">
        <f>VLOOKUP(F3464,Kondition!$B$4:$AG$31,9,FALSE)*100</f>
        <v>21.5</v>
      </c>
      <c r="AL3464" t="e">
        <f t="shared" si="219"/>
        <v>#REF!</v>
      </c>
      <c r="AM3464">
        <v>16</v>
      </c>
    </row>
    <row r="3465" spans="1:39" x14ac:dyDescent="0.3">
      <c r="A3465" s="5">
        <v>10088658</v>
      </c>
      <c r="B3465" s="6">
        <v>3528704949762</v>
      </c>
      <c r="C3465" s="5" t="s">
        <v>76</v>
      </c>
      <c r="D3465" s="5" t="s">
        <v>1300</v>
      </c>
      <c r="E3465" s="12">
        <v>75.5</v>
      </c>
      <c r="F3465" s="5" t="s">
        <v>49</v>
      </c>
      <c r="G3465" s="5">
        <v>1956515</v>
      </c>
      <c r="H3465" s="36" t="s">
        <v>76</v>
      </c>
      <c r="I3465" s="5">
        <v>195</v>
      </c>
      <c r="J3465" s="5">
        <v>65</v>
      </c>
      <c r="K3465" s="5">
        <v>15</v>
      </c>
      <c r="L3465" s="5" t="s">
        <v>1297</v>
      </c>
      <c r="M3465" s="5">
        <v>91</v>
      </c>
      <c r="N3465" s="5"/>
      <c r="O3465" s="5" t="s">
        <v>33</v>
      </c>
      <c r="P3465" s="5"/>
      <c r="Q3465" s="5" t="s">
        <v>21</v>
      </c>
      <c r="R3465" s="5" t="s">
        <v>27</v>
      </c>
      <c r="S3465" s="5">
        <v>69</v>
      </c>
      <c r="T3465" s="5" t="s">
        <v>35</v>
      </c>
      <c r="U3465" s="5" t="s">
        <v>23</v>
      </c>
      <c r="V3465" s="5" t="s">
        <v>24</v>
      </c>
      <c r="W3465" s="12">
        <v>75.5</v>
      </c>
      <c r="X3465" s="7">
        <f t="shared" si="216"/>
        <v>0.215</v>
      </c>
      <c r="Y3465" s="5">
        <f t="shared" si="217"/>
        <v>59.267500000000005</v>
      </c>
      <c r="AI3465" t="e">
        <f>VLOOKUP(A3465,NP!$A:$B,2,FALSE)</f>
        <v>#N/A</v>
      </c>
      <c r="AJ3465">
        <f t="shared" si="218"/>
        <v>0</v>
      </c>
      <c r="AK3465">
        <f>VLOOKUP(F3465,Kondition!$B$4:$AG$31,9,FALSE)*100</f>
        <v>21.5</v>
      </c>
      <c r="AL3465" t="e">
        <f t="shared" si="219"/>
        <v>#REF!</v>
      </c>
      <c r="AM3465">
        <v>16</v>
      </c>
    </row>
    <row r="3466" spans="1:39" x14ac:dyDescent="0.3">
      <c r="A3466" s="5">
        <v>10088785</v>
      </c>
      <c r="B3466" s="6">
        <v>3528701203539</v>
      </c>
      <c r="C3466" s="5" t="s">
        <v>76</v>
      </c>
      <c r="D3466" s="5" t="s">
        <v>1304</v>
      </c>
      <c r="E3466" s="12">
        <v>87</v>
      </c>
      <c r="F3466" s="5" t="s">
        <v>49</v>
      </c>
      <c r="G3466" s="5">
        <v>1956515</v>
      </c>
      <c r="H3466" s="36" t="s">
        <v>76</v>
      </c>
      <c r="I3466" s="5">
        <v>195</v>
      </c>
      <c r="J3466" s="5">
        <v>65</v>
      </c>
      <c r="K3466" s="5">
        <v>15</v>
      </c>
      <c r="L3466" s="5" t="s">
        <v>1297</v>
      </c>
      <c r="M3466" s="5">
        <v>95</v>
      </c>
      <c r="N3466" s="5"/>
      <c r="O3466" s="5" t="s">
        <v>33</v>
      </c>
      <c r="P3466" s="5"/>
      <c r="Q3466" s="5" t="s">
        <v>21</v>
      </c>
      <c r="R3466" s="5" t="s">
        <v>27</v>
      </c>
      <c r="S3466" s="5">
        <v>69</v>
      </c>
      <c r="T3466" s="5" t="s">
        <v>35</v>
      </c>
      <c r="U3466" s="5" t="s">
        <v>23</v>
      </c>
      <c r="V3466" s="5" t="s">
        <v>24</v>
      </c>
      <c r="W3466" s="12">
        <v>87</v>
      </c>
      <c r="X3466" s="7">
        <f t="shared" si="216"/>
        <v>0.215</v>
      </c>
      <c r="Y3466" s="5">
        <f t="shared" si="217"/>
        <v>68.295000000000002</v>
      </c>
      <c r="AI3466" t="e">
        <f>VLOOKUP(A3466,NP!$A:$B,2,FALSE)</f>
        <v>#N/A</v>
      </c>
      <c r="AJ3466">
        <f t="shared" si="218"/>
        <v>0</v>
      </c>
      <c r="AK3466">
        <f>VLOOKUP(F3466,Kondition!$B$4:$AG$31,9,FALSE)*100</f>
        <v>21.5</v>
      </c>
      <c r="AL3466" t="e">
        <f t="shared" si="219"/>
        <v>#REF!</v>
      </c>
      <c r="AM3466">
        <v>16</v>
      </c>
    </row>
    <row r="3467" spans="1:39" x14ac:dyDescent="0.3">
      <c r="A3467" s="5">
        <v>10088831</v>
      </c>
      <c r="B3467" s="6">
        <v>3528707749420</v>
      </c>
      <c r="C3467" s="5" t="s">
        <v>76</v>
      </c>
      <c r="D3467" s="5" t="s">
        <v>1344</v>
      </c>
      <c r="E3467" s="12">
        <v>100</v>
      </c>
      <c r="F3467" s="5" t="s">
        <v>49</v>
      </c>
      <c r="G3467" s="5">
        <v>1956515</v>
      </c>
      <c r="H3467" s="36" t="s">
        <v>76</v>
      </c>
      <c r="I3467" s="5">
        <v>195</v>
      </c>
      <c r="J3467" s="5">
        <v>65</v>
      </c>
      <c r="K3467" s="5">
        <v>15</v>
      </c>
      <c r="L3467" s="5" t="s">
        <v>1293</v>
      </c>
      <c r="M3467" s="5">
        <v>95</v>
      </c>
      <c r="N3467" s="5"/>
      <c r="O3467" s="5" t="s">
        <v>33</v>
      </c>
      <c r="P3467" s="5"/>
      <c r="Q3467" s="5"/>
      <c r="R3467" s="5"/>
      <c r="S3467" s="5"/>
      <c r="T3467" s="5"/>
      <c r="U3467" s="5"/>
      <c r="V3467" s="5"/>
      <c r="W3467" s="12">
        <v>100</v>
      </c>
      <c r="X3467" s="7">
        <f t="shared" si="216"/>
        <v>0.215</v>
      </c>
      <c r="Y3467" s="5">
        <f t="shared" si="217"/>
        <v>78.5</v>
      </c>
      <c r="AI3467" t="e">
        <f>VLOOKUP(A3467,NP!$A:$B,2,FALSE)</f>
        <v>#N/A</v>
      </c>
      <c r="AJ3467">
        <f t="shared" si="218"/>
        <v>0</v>
      </c>
      <c r="AK3467">
        <f>VLOOKUP(F3467,Kondition!$B$4:$AG$31,9,FALSE)*100</f>
        <v>21.5</v>
      </c>
      <c r="AL3467" t="e">
        <f t="shared" si="219"/>
        <v>#REF!</v>
      </c>
      <c r="AM3467">
        <v>16</v>
      </c>
    </row>
    <row r="3468" spans="1:39" x14ac:dyDescent="0.3">
      <c r="A3468" s="5">
        <v>10082655</v>
      </c>
      <c r="B3468" s="6">
        <v>3528709739528</v>
      </c>
      <c r="C3468" s="5" t="s">
        <v>4286</v>
      </c>
      <c r="D3468" s="5" t="s">
        <v>4467</v>
      </c>
      <c r="E3468" s="12">
        <v>148.5</v>
      </c>
      <c r="F3468" s="5" t="s">
        <v>49</v>
      </c>
      <c r="G3468" s="5">
        <v>1956516</v>
      </c>
      <c r="H3468" s="36" t="s">
        <v>4286</v>
      </c>
      <c r="I3468" s="5">
        <v>195</v>
      </c>
      <c r="J3468" s="5">
        <v>65</v>
      </c>
      <c r="K3468" s="5">
        <v>16</v>
      </c>
      <c r="L3468" s="5" t="s">
        <v>4454</v>
      </c>
      <c r="M3468" s="5">
        <v>104</v>
      </c>
      <c r="N3468" s="5">
        <v>102</v>
      </c>
      <c r="O3468" s="5" t="s">
        <v>50</v>
      </c>
      <c r="P3468" s="5"/>
      <c r="Q3468" s="5" t="s">
        <v>26</v>
      </c>
      <c r="R3468" s="5" t="s">
        <v>27</v>
      </c>
      <c r="S3468" s="5">
        <v>70</v>
      </c>
      <c r="T3468" s="5" t="s">
        <v>35</v>
      </c>
      <c r="U3468" s="5" t="s">
        <v>23</v>
      </c>
      <c r="V3468" s="5" t="s">
        <v>4279</v>
      </c>
      <c r="W3468" s="12">
        <v>148.5</v>
      </c>
      <c r="X3468" s="7">
        <f t="shared" si="216"/>
        <v>0.215</v>
      </c>
      <c r="Y3468" s="5">
        <f t="shared" si="217"/>
        <v>116.57250000000001</v>
      </c>
      <c r="AI3468" t="e">
        <f>VLOOKUP(A3468,NP!$A:$B,2,FALSE)</f>
        <v>#N/A</v>
      </c>
      <c r="AJ3468">
        <f t="shared" si="218"/>
        <v>0</v>
      </c>
      <c r="AK3468">
        <f>VLOOKUP(F3468,Kondition!$B$4:$AG$31,12,FALSE)*100</f>
        <v>21.5</v>
      </c>
      <c r="AL3468" t="e">
        <f t="shared" si="219"/>
        <v>#REF!</v>
      </c>
      <c r="AM3468">
        <v>16</v>
      </c>
    </row>
    <row r="3469" spans="1:39" x14ac:dyDescent="0.3">
      <c r="A3469" s="5">
        <v>30894058</v>
      </c>
      <c r="B3469" s="6">
        <v>3528702119495</v>
      </c>
      <c r="C3469" s="5" t="s">
        <v>4286</v>
      </c>
      <c r="D3469" s="5" t="s">
        <v>4914</v>
      </c>
      <c r="E3469" s="12">
        <v>146</v>
      </c>
      <c r="F3469" s="5" t="s">
        <v>49</v>
      </c>
      <c r="G3469" s="5">
        <v>1956516</v>
      </c>
      <c r="H3469" s="36" t="s">
        <v>4286</v>
      </c>
      <c r="I3469" s="5">
        <v>195</v>
      </c>
      <c r="J3469" s="5">
        <v>65</v>
      </c>
      <c r="K3469" s="5">
        <v>16</v>
      </c>
      <c r="L3469" s="5" t="s">
        <v>4451</v>
      </c>
      <c r="M3469" s="5">
        <v>100</v>
      </c>
      <c r="N3469" s="5">
        <v>98</v>
      </c>
      <c r="O3469" s="5" t="s">
        <v>33</v>
      </c>
      <c r="P3469" s="5"/>
      <c r="Q3469" s="5" t="s">
        <v>26</v>
      </c>
      <c r="R3469" s="5" t="s">
        <v>34</v>
      </c>
      <c r="S3469" s="5">
        <v>71</v>
      </c>
      <c r="T3469" s="5" t="s">
        <v>22</v>
      </c>
      <c r="U3469" s="5" t="s">
        <v>23</v>
      </c>
      <c r="V3469" s="5" t="s">
        <v>4279</v>
      </c>
      <c r="W3469" s="12">
        <v>146</v>
      </c>
      <c r="X3469" s="7">
        <f t="shared" si="216"/>
        <v>0.215</v>
      </c>
      <c r="Y3469" s="5">
        <f t="shared" si="217"/>
        <v>114.61</v>
      </c>
      <c r="AI3469" t="e">
        <f>VLOOKUP(A3469,NP!$A:$B,2,FALSE)</f>
        <v>#N/A</v>
      </c>
      <c r="AJ3469">
        <f t="shared" si="218"/>
        <v>0</v>
      </c>
      <c r="AK3469">
        <f>VLOOKUP(F3469,Kondition!$B$4:$AG$31,12,FALSE)*100</f>
        <v>21.5</v>
      </c>
      <c r="AL3469" t="e">
        <f t="shared" si="219"/>
        <v>#REF!</v>
      </c>
      <c r="AM3469">
        <v>16</v>
      </c>
    </row>
    <row r="3470" spans="1:39" x14ac:dyDescent="0.3">
      <c r="A3470" s="5">
        <v>10082681</v>
      </c>
      <c r="B3470" s="6">
        <v>3528700487138</v>
      </c>
      <c r="C3470" s="5" t="s">
        <v>4286</v>
      </c>
      <c r="D3470" s="5" t="s">
        <v>4477</v>
      </c>
      <c r="E3470" s="12">
        <v>112.5</v>
      </c>
      <c r="F3470" s="5" t="s">
        <v>49</v>
      </c>
      <c r="G3470" s="5">
        <v>1957015</v>
      </c>
      <c r="H3470" s="36" t="s">
        <v>4286</v>
      </c>
      <c r="I3470" s="5">
        <v>195</v>
      </c>
      <c r="J3470" s="5">
        <v>70</v>
      </c>
      <c r="K3470" s="5">
        <v>15</v>
      </c>
      <c r="L3470" s="5" t="s">
        <v>4468</v>
      </c>
      <c r="M3470" s="5">
        <v>104</v>
      </c>
      <c r="N3470" s="5">
        <v>102</v>
      </c>
      <c r="O3470" s="5" t="s">
        <v>50</v>
      </c>
      <c r="P3470" s="5"/>
      <c r="Q3470" s="5"/>
      <c r="R3470" s="5"/>
      <c r="S3470" s="5"/>
      <c r="T3470" s="5"/>
      <c r="U3470" s="5" t="s">
        <v>28</v>
      </c>
      <c r="V3470" s="5"/>
      <c r="W3470" s="12">
        <v>112.5</v>
      </c>
      <c r="X3470" s="7">
        <f t="shared" si="216"/>
        <v>0.215</v>
      </c>
      <c r="Y3470" s="5">
        <f t="shared" si="217"/>
        <v>88.3125</v>
      </c>
      <c r="AI3470" t="e">
        <f>VLOOKUP(A3470,NP!$A:$B,2,FALSE)</f>
        <v>#N/A</v>
      </c>
      <c r="AJ3470">
        <f t="shared" si="218"/>
        <v>0</v>
      </c>
      <c r="AK3470">
        <f>VLOOKUP(F3470,Kondition!$B$4:$AG$31,9,FALSE)*100</f>
        <v>21.5</v>
      </c>
      <c r="AL3470" t="e">
        <f t="shared" si="219"/>
        <v>#REF!</v>
      </c>
      <c r="AM3470">
        <v>16</v>
      </c>
    </row>
    <row r="3471" spans="1:39" x14ac:dyDescent="0.3">
      <c r="A3471" s="5">
        <v>10082908</v>
      </c>
      <c r="B3471" s="6">
        <v>3528706760488</v>
      </c>
      <c r="C3471" s="5" t="s">
        <v>4286</v>
      </c>
      <c r="D3471" s="5" t="s">
        <v>4462</v>
      </c>
      <c r="E3471" s="12">
        <v>121.5</v>
      </c>
      <c r="F3471" s="5" t="s">
        <v>49</v>
      </c>
      <c r="G3471" s="5">
        <v>1957015</v>
      </c>
      <c r="H3471" s="36" t="s">
        <v>4286</v>
      </c>
      <c r="I3471" s="5">
        <v>195</v>
      </c>
      <c r="J3471" s="5">
        <v>70</v>
      </c>
      <c r="K3471" s="5">
        <v>15</v>
      </c>
      <c r="L3471" s="5" t="s">
        <v>4454</v>
      </c>
      <c r="M3471" s="5">
        <v>104</v>
      </c>
      <c r="N3471" s="5">
        <v>102</v>
      </c>
      <c r="O3471" s="5" t="s">
        <v>50</v>
      </c>
      <c r="P3471" s="5"/>
      <c r="Q3471" s="5" t="s">
        <v>26</v>
      </c>
      <c r="R3471" s="5" t="s">
        <v>27</v>
      </c>
      <c r="S3471" s="5">
        <v>70</v>
      </c>
      <c r="T3471" s="5" t="s">
        <v>35</v>
      </c>
      <c r="U3471" s="5" t="s">
        <v>23</v>
      </c>
      <c r="V3471" s="5" t="s">
        <v>4279</v>
      </c>
      <c r="W3471" s="12">
        <v>121.5</v>
      </c>
      <c r="X3471" s="7">
        <f t="shared" si="216"/>
        <v>0.215</v>
      </c>
      <c r="Y3471" s="5">
        <f t="shared" si="217"/>
        <v>95.377499999999998</v>
      </c>
      <c r="AI3471" t="e">
        <f>VLOOKUP(A3471,NP!$A:$B,2,FALSE)</f>
        <v>#N/A</v>
      </c>
      <c r="AJ3471">
        <f t="shared" si="218"/>
        <v>0</v>
      </c>
      <c r="AK3471">
        <f>VLOOKUP(F3471,Kondition!$B$4:$AG$31,9,FALSE)*100</f>
        <v>21.5</v>
      </c>
      <c r="AL3471" t="e">
        <f t="shared" si="219"/>
        <v>#REF!</v>
      </c>
      <c r="AM3471">
        <v>16</v>
      </c>
    </row>
    <row r="3472" spans="1:39" x14ac:dyDescent="0.3">
      <c r="A3472" s="5">
        <v>10089631</v>
      </c>
      <c r="B3472" s="6">
        <v>3528706645280</v>
      </c>
      <c r="C3472" s="5" t="s">
        <v>4286</v>
      </c>
      <c r="D3472" s="5" t="s">
        <v>4492</v>
      </c>
      <c r="E3472" s="12">
        <v>144.5</v>
      </c>
      <c r="F3472" s="5" t="s">
        <v>49</v>
      </c>
      <c r="G3472" s="5">
        <v>1957516</v>
      </c>
      <c r="H3472" s="36" t="s">
        <v>4286</v>
      </c>
      <c r="I3472" s="5">
        <v>195</v>
      </c>
      <c r="J3472" s="5">
        <v>75</v>
      </c>
      <c r="K3472" s="5">
        <v>16</v>
      </c>
      <c r="L3472" s="5" t="s">
        <v>4454</v>
      </c>
      <c r="M3472" s="5">
        <v>110</v>
      </c>
      <c r="N3472" s="5">
        <v>108</v>
      </c>
      <c r="O3472" s="5" t="s">
        <v>50</v>
      </c>
      <c r="P3472" s="5"/>
      <c r="Q3472" s="5" t="s">
        <v>26</v>
      </c>
      <c r="R3472" s="5" t="s">
        <v>27</v>
      </c>
      <c r="S3472" s="5">
        <v>72</v>
      </c>
      <c r="T3472" s="5" t="s">
        <v>22</v>
      </c>
      <c r="U3472" s="5" t="s">
        <v>23</v>
      </c>
      <c r="V3472" s="5" t="s">
        <v>4279</v>
      </c>
      <c r="W3472" s="12">
        <v>144.5</v>
      </c>
      <c r="X3472" s="7">
        <f t="shared" si="216"/>
        <v>0.215</v>
      </c>
      <c r="Y3472" s="5">
        <f t="shared" si="217"/>
        <v>113.4325</v>
      </c>
      <c r="AI3472" t="e">
        <f>VLOOKUP(A3472,NP!$A:$B,2,FALSE)</f>
        <v>#N/A</v>
      </c>
      <c r="AJ3472">
        <f t="shared" si="218"/>
        <v>0</v>
      </c>
      <c r="AK3472">
        <f>VLOOKUP(F3472,Kondition!$B$4:$AG$31,12,FALSE)*100</f>
        <v>21.5</v>
      </c>
      <c r="AL3472" t="e">
        <f t="shared" si="219"/>
        <v>#REF!</v>
      </c>
      <c r="AM3472">
        <v>16</v>
      </c>
    </row>
    <row r="3473" spans="1:39" x14ac:dyDescent="0.3">
      <c r="A3473" s="5">
        <v>10082668</v>
      </c>
      <c r="B3473" s="6">
        <v>3528706439476</v>
      </c>
      <c r="C3473" s="5" t="s">
        <v>4286</v>
      </c>
      <c r="D3473" s="5" t="s">
        <v>4472</v>
      </c>
      <c r="E3473" s="12">
        <v>118</v>
      </c>
      <c r="F3473" s="5" t="s">
        <v>49</v>
      </c>
      <c r="G3473" s="5">
        <v>1957516</v>
      </c>
      <c r="H3473" s="36" t="s">
        <v>4286</v>
      </c>
      <c r="I3473" s="5">
        <v>195</v>
      </c>
      <c r="J3473" s="5">
        <v>75</v>
      </c>
      <c r="K3473" s="5">
        <v>16</v>
      </c>
      <c r="L3473" s="5" t="s">
        <v>4468</v>
      </c>
      <c r="M3473" s="5">
        <v>107</v>
      </c>
      <c r="N3473" s="5">
        <v>105</v>
      </c>
      <c r="O3473" s="5" t="s">
        <v>50</v>
      </c>
      <c r="P3473" s="5"/>
      <c r="Q3473" s="5"/>
      <c r="R3473" s="5"/>
      <c r="S3473" s="5"/>
      <c r="T3473" s="5"/>
      <c r="U3473" s="5" t="s">
        <v>28</v>
      </c>
      <c r="V3473" s="5"/>
      <c r="W3473" s="12">
        <v>118</v>
      </c>
      <c r="X3473" s="7">
        <f t="shared" si="216"/>
        <v>0.215</v>
      </c>
      <c r="Y3473" s="5">
        <f t="shared" si="217"/>
        <v>92.63000000000001</v>
      </c>
      <c r="AI3473" t="e">
        <f>VLOOKUP(A3473,NP!$A:$B,2,FALSE)</f>
        <v>#N/A</v>
      </c>
      <c r="AJ3473">
        <f t="shared" si="218"/>
        <v>0</v>
      </c>
      <c r="AK3473">
        <f>VLOOKUP(F3473,Kondition!$B$4:$AG$31,12,FALSE)*100</f>
        <v>21.5</v>
      </c>
      <c r="AL3473" t="e">
        <f t="shared" si="219"/>
        <v>#REF!</v>
      </c>
      <c r="AM3473">
        <v>16</v>
      </c>
    </row>
    <row r="3474" spans="1:39" x14ac:dyDescent="0.3">
      <c r="A3474" s="5">
        <v>10082611</v>
      </c>
      <c r="B3474" s="6">
        <v>3528702104118</v>
      </c>
      <c r="C3474" s="5" t="s">
        <v>4286</v>
      </c>
      <c r="D3474" s="5" t="s">
        <v>4456</v>
      </c>
      <c r="E3474" s="12">
        <v>132</v>
      </c>
      <c r="F3474" s="5" t="s">
        <v>49</v>
      </c>
      <c r="G3474" s="5">
        <v>1957516</v>
      </c>
      <c r="H3474" s="36" t="s">
        <v>4286</v>
      </c>
      <c r="I3474" s="5">
        <v>195</v>
      </c>
      <c r="J3474" s="5">
        <v>75</v>
      </c>
      <c r="K3474" s="5">
        <v>16</v>
      </c>
      <c r="L3474" s="5" t="s">
        <v>4454</v>
      </c>
      <c r="M3474" s="5">
        <v>107</v>
      </c>
      <c r="N3474" s="5">
        <v>105</v>
      </c>
      <c r="O3474" s="5" t="s">
        <v>50</v>
      </c>
      <c r="P3474" s="5"/>
      <c r="Q3474" s="5" t="s">
        <v>26</v>
      </c>
      <c r="R3474" s="5" t="s">
        <v>27</v>
      </c>
      <c r="S3474" s="5">
        <v>70</v>
      </c>
      <c r="T3474" s="5" t="s">
        <v>35</v>
      </c>
      <c r="U3474" s="5" t="s">
        <v>23</v>
      </c>
      <c r="V3474" s="5" t="s">
        <v>4279</v>
      </c>
      <c r="W3474" s="12">
        <v>132</v>
      </c>
      <c r="X3474" s="7">
        <f t="shared" si="216"/>
        <v>0.215</v>
      </c>
      <c r="Y3474" s="5">
        <f t="shared" si="217"/>
        <v>103.62</v>
      </c>
      <c r="AI3474" t="e">
        <f>VLOOKUP(A3474,NP!$A:$B,2,FALSE)</f>
        <v>#N/A</v>
      </c>
      <c r="AJ3474">
        <f t="shared" si="218"/>
        <v>0</v>
      </c>
      <c r="AK3474">
        <f>VLOOKUP(F3474,Kondition!$B$4:$AG$31,12,FALSE)*100</f>
        <v>21.5</v>
      </c>
      <c r="AL3474" t="e">
        <f t="shared" si="219"/>
        <v>#REF!</v>
      </c>
      <c r="AM3474">
        <v>16</v>
      </c>
    </row>
    <row r="3475" spans="1:39" x14ac:dyDescent="0.3">
      <c r="A3475" s="5">
        <v>11080012</v>
      </c>
      <c r="B3475" s="6">
        <v>3528702401798</v>
      </c>
      <c r="C3475" s="5" t="s">
        <v>76</v>
      </c>
      <c r="D3475" s="5" t="s">
        <v>3523</v>
      </c>
      <c r="E3475" s="12">
        <v>233.5</v>
      </c>
      <c r="F3475" s="5" t="s">
        <v>49</v>
      </c>
      <c r="G3475" s="5">
        <v>2054018</v>
      </c>
      <c r="H3475" s="36" t="s">
        <v>76</v>
      </c>
      <c r="I3475" s="5">
        <v>205</v>
      </c>
      <c r="J3475" s="5">
        <v>40</v>
      </c>
      <c r="K3475" s="5">
        <v>18</v>
      </c>
      <c r="L3475" s="5" t="s">
        <v>1242</v>
      </c>
      <c r="M3475" s="5">
        <v>86</v>
      </c>
      <c r="N3475" s="5"/>
      <c r="O3475" s="5" t="s">
        <v>25</v>
      </c>
      <c r="P3475" s="5"/>
      <c r="Q3475" s="5"/>
      <c r="R3475" s="5"/>
      <c r="S3475" s="5"/>
      <c r="T3475" s="5"/>
      <c r="U3475" s="5"/>
      <c r="V3475" s="5"/>
      <c r="W3475" s="12">
        <v>233.5</v>
      </c>
      <c r="X3475" s="7" t="str">
        <f t="shared" si="216"/>
        <v>NP</v>
      </c>
      <c r="Y3475" s="5">
        <f t="shared" si="217"/>
        <v>179.5</v>
      </c>
      <c r="AI3475">
        <f>VLOOKUP(A3475,NP!$A:$B,2,FALSE)</f>
        <v>179.5</v>
      </c>
      <c r="AJ3475">
        <f t="shared" si="218"/>
        <v>179.5</v>
      </c>
      <c r="AK3475">
        <f>VLOOKUP(F3475,Kondition!$B$4:$AG$31,18,FALSE)*100</f>
        <v>21.5</v>
      </c>
      <c r="AL3475" t="e">
        <f t="shared" si="219"/>
        <v>#REF!</v>
      </c>
      <c r="AM3475">
        <v>17</v>
      </c>
    </row>
    <row r="3476" spans="1:39" x14ac:dyDescent="0.3">
      <c r="A3476" s="5">
        <v>10088807</v>
      </c>
      <c r="B3476" s="6">
        <v>3528704044498</v>
      </c>
      <c r="C3476" s="5" t="s">
        <v>76</v>
      </c>
      <c r="D3476" s="5" t="s">
        <v>1323</v>
      </c>
      <c r="E3476" s="12">
        <v>158.5</v>
      </c>
      <c r="F3476" s="5" t="s">
        <v>49</v>
      </c>
      <c r="G3476" s="5">
        <v>2054516</v>
      </c>
      <c r="H3476" s="36" t="s">
        <v>76</v>
      </c>
      <c r="I3476" s="5">
        <v>205</v>
      </c>
      <c r="J3476" s="5">
        <v>45</v>
      </c>
      <c r="K3476" s="5">
        <v>16</v>
      </c>
      <c r="L3476" s="5" t="s">
        <v>1297</v>
      </c>
      <c r="M3476" s="5">
        <v>87</v>
      </c>
      <c r="N3476" s="5"/>
      <c r="O3476" s="5" t="s">
        <v>19</v>
      </c>
      <c r="P3476" s="5"/>
      <c r="Q3476" s="5" t="s">
        <v>26</v>
      </c>
      <c r="R3476" s="5" t="s">
        <v>27</v>
      </c>
      <c r="S3476" s="5">
        <v>69</v>
      </c>
      <c r="T3476" s="5" t="s">
        <v>35</v>
      </c>
      <c r="U3476" s="5" t="s">
        <v>23</v>
      </c>
      <c r="V3476" s="5" t="s">
        <v>24</v>
      </c>
      <c r="W3476" s="12">
        <v>158.5</v>
      </c>
      <c r="X3476" s="7">
        <f t="shared" si="216"/>
        <v>0.215</v>
      </c>
      <c r="Y3476" s="5">
        <f t="shared" si="217"/>
        <v>124.4225</v>
      </c>
      <c r="AI3476" t="e">
        <f>VLOOKUP(A3476,NP!$A:$B,2,FALSE)</f>
        <v>#N/A</v>
      </c>
      <c r="AJ3476">
        <f t="shared" si="218"/>
        <v>0</v>
      </c>
      <c r="AK3476">
        <f>VLOOKUP(F3476,Kondition!$B$4:$AG$31,12,FALSE)*100</f>
        <v>21.5</v>
      </c>
      <c r="AL3476" t="e">
        <f t="shared" si="219"/>
        <v>#REF!</v>
      </c>
      <c r="AM3476">
        <v>16</v>
      </c>
    </row>
    <row r="3477" spans="1:39" x14ac:dyDescent="0.3">
      <c r="A3477" s="5">
        <v>10088808</v>
      </c>
      <c r="B3477" s="6">
        <v>3528703669111</v>
      </c>
      <c r="C3477" s="5" t="s">
        <v>76</v>
      </c>
      <c r="D3477" s="5" t="s">
        <v>1324</v>
      </c>
      <c r="E3477" s="12">
        <v>183.5</v>
      </c>
      <c r="F3477" s="5" t="s">
        <v>49</v>
      </c>
      <c r="G3477" s="5">
        <v>2054517</v>
      </c>
      <c r="H3477" s="36" t="s">
        <v>76</v>
      </c>
      <c r="I3477" s="5">
        <v>205</v>
      </c>
      <c r="J3477" s="5">
        <v>45</v>
      </c>
      <c r="K3477" s="5">
        <v>17</v>
      </c>
      <c r="L3477" s="5" t="s">
        <v>1297</v>
      </c>
      <c r="M3477" s="5">
        <v>88</v>
      </c>
      <c r="N3477" s="5"/>
      <c r="O3477" s="5" t="s">
        <v>19</v>
      </c>
      <c r="P3477" s="5"/>
      <c r="Q3477" s="5" t="s">
        <v>26</v>
      </c>
      <c r="R3477" s="5" t="s">
        <v>27</v>
      </c>
      <c r="S3477" s="5">
        <v>69</v>
      </c>
      <c r="T3477" s="5" t="s">
        <v>35</v>
      </c>
      <c r="U3477" s="5" t="s">
        <v>23</v>
      </c>
      <c r="V3477" s="5" t="s">
        <v>24</v>
      </c>
      <c r="W3477" s="12">
        <v>183.5</v>
      </c>
      <c r="X3477" s="7">
        <f t="shared" si="216"/>
        <v>0.215</v>
      </c>
      <c r="Y3477" s="5">
        <f t="shared" si="217"/>
        <v>144.04750000000001</v>
      </c>
      <c r="AI3477" t="e">
        <f>VLOOKUP(A3477,NP!$A:$B,2,FALSE)</f>
        <v>#N/A</v>
      </c>
      <c r="AJ3477">
        <f t="shared" si="218"/>
        <v>0</v>
      </c>
      <c r="AK3477">
        <f>VLOOKUP(F3477,Kondition!$B$4:$AG$31,15,FALSE)*100</f>
        <v>21.5</v>
      </c>
      <c r="AL3477" t="e">
        <f t="shared" si="219"/>
        <v>#REF!</v>
      </c>
      <c r="AM3477">
        <v>17</v>
      </c>
    </row>
    <row r="3478" spans="1:39" x14ac:dyDescent="0.3">
      <c r="A3478" s="5">
        <v>10088809</v>
      </c>
      <c r="B3478" s="6">
        <v>3528708727328</v>
      </c>
      <c r="C3478" s="5" t="s">
        <v>76</v>
      </c>
      <c r="D3478" s="5" t="s">
        <v>1325</v>
      </c>
      <c r="E3478" s="12">
        <v>183.5</v>
      </c>
      <c r="F3478" s="5" t="s">
        <v>49</v>
      </c>
      <c r="G3478" s="5">
        <v>2054517</v>
      </c>
      <c r="H3478" s="36" t="s">
        <v>76</v>
      </c>
      <c r="I3478" s="5">
        <v>205</v>
      </c>
      <c r="J3478" s="5">
        <v>45</v>
      </c>
      <c r="K3478" s="5">
        <v>17</v>
      </c>
      <c r="L3478" s="5" t="s">
        <v>1297</v>
      </c>
      <c r="M3478" s="5">
        <v>88</v>
      </c>
      <c r="N3478" s="5"/>
      <c r="O3478" s="5" t="s">
        <v>25</v>
      </c>
      <c r="P3478" s="5"/>
      <c r="Q3478" s="5" t="s">
        <v>26</v>
      </c>
      <c r="R3478" s="5" t="s">
        <v>27</v>
      </c>
      <c r="S3478" s="5">
        <v>69</v>
      </c>
      <c r="T3478" s="5" t="s">
        <v>35</v>
      </c>
      <c r="U3478" s="5" t="s">
        <v>23</v>
      </c>
      <c r="V3478" s="5" t="s">
        <v>24</v>
      </c>
      <c r="W3478" s="12">
        <v>183.5</v>
      </c>
      <c r="X3478" s="7">
        <f t="shared" si="216"/>
        <v>0.215</v>
      </c>
      <c r="Y3478" s="5">
        <f t="shared" si="217"/>
        <v>144.04750000000001</v>
      </c>
      <c r="AI3478" t="e">
        <f>VLOOKUP(A3478,NP!$A:$B,2,FALSE)</f>
        <v>#N/A</v>
      </c>
      <c r="AJ3478">
        <f t="shared" si="218"/>
        <v>0</v>
      </c>
      <c r="AK3478">
        <f>VLOOKUP(F3478,Kondition!$B$4:$AG$31,15,FALSE)*100</f>
        <v>21.5</v>
      </c>
      <c r="AL3478" t="e">
        <f t="shared" si="219"/>
        <v>#REF!</v>
      </c>
      <c r="AM3478">
        <v>17</v>
      </c>
    </row>
    <row r="3479" spans="1:39" x14ac:dyDescent="0.3">
      <c r="A3479" s="5">
        <v>10089456</v>
      </c>
      <c r="B3479" s="6">
        <v>3528706756573</v>
      </c>
      <c r="C3479" s="5" t="s">
        <v>76</v>
      </c>
      <c r="D3479" s="5" t="s">
        <v>1378</v>
      </c>
      <c r="E3479" s="12">
        <v>168.5</v>
      </c>
      <c r="F3479" s="5" t="s">
        <v>49</v>
      </c>
      <c r="G3479" s="5">
        <v>2055016</v>
      </c>
      <c r="H3479" s="36" t="s">
        <v>76</v>
      </c>
      <c r="I3479" s="5">
        <v>205</v>
      </c>
      <c r="J3479" s="5">
        <v>50</v>
      </c>
      <c r="K3479" s="5">
        <v>16</v>
      </c>
      <c r="L3479" s="5" t="s">
        <v>1297</v>
      </c>
      <c r="M3479" s="5">
        <v>87</v>
      </c>
      <c r="N3479" s="5"/>
      <c r="O3479" s="5" t="s">
        <v>19</v>
      </c>
      <c r="P3479" s="5"/>
      <c r="Q3479" s="5" t="s">
        <v>26</v>
      </c>
      <c r="R3479" s="5" t="s">
        <v>27</v>
      </c>
      <c r="S3479" s="5">
        <v>69</v>
      </c>
      <c r="T3479" s="5" t="s">
        <v>35</v>
      </c>
      <c r="U3479" s="5" t="s">
        <v>23</v>
      </c>
      <c r="V3479" s="5" t="s">
        <v>24</v>
      </c>
      <c r="W3479" s="12">
        <v>168.5</v>
      </c>
      <c r="X3479" s="7">
        <f t="shared" si="216"/>
        <v>0.215</v>
      </c>
      <c r="Y3479" s="5">
        <f t="shared" si="217"/>
        <v>132.27250000000001</v>
      </c>
      <c r="AI3479" t="e">
        <f>VLOOKUP(A3479,NP!$A:$B,2,FALSE)</f>
        <v>#N/A</v>
      </c>
      <c r="AJ3479">
        <f t="shared" si="218"/>
        <v>0</v>
      </c>
      <c r="AK3479">
        <f>VLOOKUP(F3479,Kondition!$B$4:$AG$31,12,FALSE)*100</f>
        <v>21.5</v>
      </c>
      <c r="AL3479" t="e">
        <f t="shared" si="219"/>
        <v>#REF!</v>
      </c>
      <c r="AM3479">
        <v>16</v>
      </c>
    </row>
    <row r="3480" spans="1:39" x14ac:dyDescent="0.3">
      <c r="A3480" s="5">
        <v>10085939</v>
      </c>
      <c r="B3480" s="6">
        <v>3528709887182</v>
      </c>
      <c r="C3480" s="5" t="s">
        <v>76</v>
      </c>
      <c r="D3480" s="5" t="s">
        <v>1205</v>
      </c>
      <c r="E3480" s="12">
        <v>165.5</v>
      </c>
      <c r="F3480" s="5" t="s">
        <v>49</v>
      </c>
      <c r="G3480" s="5">
        <v>2055017</v>
      </c>
      <c r="H3480" s="36" t="s">
        <v>76</v>
      </c>
      <c r="I3480" s="5">
        <v>205</v>
      </c>
      <c r="J3480" s="5">
        <v>50</v>
      </c>
      <c r="K3480" s="5">
        <v>17</v>
      </c>
      <c r="L3480" s="5" t="s">
        <v>1178</v>
      </c>
      <c r="M3480" s="5">
        <v>93</v>
      </c>
      <c r="N3480" s="5"/>
      <c r="O3480" s="5" t="s">
        <v>19</v>
      </c>
      <c r="P3480" s="5"/>
      <c r="Q3480" s="5" t="s">
        <v>26</v>
      </c>
      <c r="R3480" s="5" t="s">
        <v>27</v>
      </c>
      <c r="S3480" s="5">
        <v>68</v>
      </c>
      <c r="T3480" s="5" t="s">
        <v>35</v>
      </c>
      <c r="U3480" s="5" t="s">
        <v>23</v>
      </c>
      <c r="V3480" s="5" t="s">
        <v>24</v>
      </c>
      <c r="W3480" s="12">
        <v>165.5</v>
      </c>
      <c r="X3480" s="7">
        <f t="shared" si="216"/>
        <v>0.215</v>
      </c>
      <c r="Y3480" s="5">
        <f t="shared" si="217"/>
        <v>129.91750000000002</v>
      </c>
      <c r="AI3480" t="e">
        <f>VLOOKUP(A3480,NP!$A:$B,2,FALSE)</f>
        <v>#N/A</v>
      </c>
      <c r="AJ3480">
        <f t="shared" si="218"/>
        <v>0</v>
      </c>
      <c r="AK3480">
        <f>VLOOKUP(F3480,Kondition!$B$4:$AG$31,15,FALSE)*100</f>
        <v>21.5</v>
      </c>
      <c r="AL3480" t="e">
        <f t="shared" si="219"/>
        <v>#REF!</v>
      </c>
      <c r="AM3480">
        <v>17</v>
      </c>
    </row>
    <row r="3481" spans="1:39" x14ac:dyDescent="0.3">
      <c r="A3481" s="5">
        <v>10087561</v>
      </c>
      <c r="B3481" s="6">
        <v>3528707698858</v>
      </c>
      <c r="C3481" s="5" t="s">
        <v>76</v>
      </c>
      <c r="D3481" s="5" t="s">
        <v>1261</v>
      </c>
      <c r="E3481" s="12">
        <v>168.5</v>
      </c>
      <c r="F3481" s="5" t="s">
        <v>49</v>
      </c>
      <c r="G3481" s="5">
        <v>2055017</v>
      </c>
      <c r="H3481" s="36" t="s">
        <v>76</v>
      </c>
      <c r="I3481" s="5">
        <v>205</v>
      </c>
      <c r="J3481" s="5">
        <v>50</v>
      </c>
      <c r="K3481" s="5">
        <v>17</v>
      </c>
      <c r="L3481" s="5" t="s">
        <v>1178</v>
      </c>
      <c r="M3481" s="5">
        <v>93</v>
      </c>
      <c r="N3481" s="5"/>
      <c r="O3481" s="5" t="s">
        <v>19</v>
      </c>
      <c r="P3481" s="5"/>
      <c r="Q3481" s="5" t="s">
        <v>26</v>
      </c>
      <c r="R3481" s="5" t="s">
        <v>27</v>
      </c>
      <c r="S3481" s="5">
        <v>68</v>
      </c>
      <c r="T3481" s="5" t="s">
        <v>35</v>
      </c>
      <c r="U3481" s="5" t="s">
        <v>23</v>
      </c>
      <c r="V3481" s="5" t="s">
        <v>24</v>
      </c>
      <c r="W3481" s="12">
        <v>168.5</v>
      </c>
      <c r="X3481" s="7">
        <f t="shared" si="216"/>
        <v>0.215</v>
      </c>
      <c r="Y3481" s="5">
        <f t="shared" si="217"/>
        <v>132.27250000000001</v>
      </c>
      <c r="AI3481" t="e">
        <f>VLOOKUP(A3481,NP!$A:$B,2,FALSE)</f>
        <v>#N/A</v>
      </c>
      <c r="AJ3481">
        <f t="shared" si="218"/>
        <v>0</v>
      </c>
      <c r="AK3481">
        <f>VLOOKUP(F3481,Kondition!$B$4:$AG$31,15,FALSE)*100</f>
        <v>21.5</v>
      </c>
      <c r="AL3481" t="e">
        <f t="shared" si="219"/>
        <v>#REF!</v>
      </c>
      <c r="AM3481">
        <v>17</v>
      </c>
    </row>
    <row r="3482" spans="1:39" x14ac:dyDescent="0.3">
      <c r="A3482" s="5">
        <v>10089455</v>
      </c>
      <c r="B3482" s="6">
        <v>3528703287858</v>
      </c>
      <c r="C3482" s="5" t="s">
        <v>76</v>
      </c>
      <c r="D3482" s="5" t="s">
        <v>1377</v>
      </c>
      <c r="E3482" s="12">
        <v>165.5</v>
      </c>
      <c r="F3482" s="5" t="s">
        <v>49</v>
      </c>
      <c r="G3482" s="5">
        <v>2055017</v>
      </c>
      <c r="H3482" s="36" t="s">
        <v>76</v>
      </c>
      <c r="I3482" s="5">
        <v>205</v>
      </c>
      <c r="J3482" s="5">
        <v>50</v>
      </c>
      <c r="K3482" s="5">
        <v>17</v>
      </c>
      <c r="L3482" s="5" t="s">
        <v>1297</v>
      </c>
      <c r="M3482" s="5">
        <v>93</v>
      </c>
      <c r="N3482" s="5"/>
      <c r="O3482" s="5" t="s">
        <v>25</v>
      </c>
      <c r="P3482" s="5"/>
      <c r="Q3482" s="5" t="s">
        <v>21</v>
      </c>
      <c r="R3482" s="5" t="s">
        <v>27</v>
      </c>
      <c r="S3482" s="5">
        <v>69</v>
      </c>
      <c r="T3482" s="5" t="s">
        <v>35</v>
      </c>
      <c r="U3482" s="5" t="s">
        <v>23</v>
      </c>
      <c r="V3482" s="5" t="s">
        <v>24</v>
      </c>
      <c r="W3482" s="12">
        <v>165.5</v>
      </c>
      <c r="X3482" s="7">
        <f t="shared" si="216"/>
        <v>0.215</v>
      </c>
      <c r="Y3482" s="5">
        <f t="shared" si="217"/>
        <v>129.91750000000002</v>
      </c>
      <c r="AI3482" t="e">
        <f>VLOOKUP(A3482,NP!$A:$B,2,FALSE)</f>
        <v>#N/A</v>
      </c>
      <c r="AJ3482">
        <f t="shared" si="218"/>
        <v>0</v>
      </c>
      <c r="AK3482">
        <f>VLOOKUP(F3482,Kondition!$B$4:$AG$31,15,FALSE)*100</f>
        <v>21.5</v>
      </c>
      <c r="AL3482" t="e">
        <f t="shared" si="219"/>
        <v>#REF!</v>
      </c>
      <c r="AM3482">
        <v>17</v>
      </c>
    </row>
    <row r="3483" spans="1:39" x14ac:dyDescent="0.3">
      <c r="A3483" s="5">
        <v>10085809</v>
      </c>
      <c r="B3483" s="6">
        <v>3528705283339</v>
      </c>
      <c r="C3483" s="5" t="s">
        <v>76</v>
      </c>
      <c r="D3483" s="5" t="s">
        <v>1198</v>
      </c>
      <c r="E3483" s="12">
        <v>111</v>
      </c>
      <c r="F3483" s="5" t="s">
        <v>49</v>
      </c>
      <c r="G3483" s="5">
        <v>2055516</v>
      </c>
      <c r="H3483" s="36" t="s">
        <v>76</v>
      </c>
      <c r="I3483" s="5">
        <v>205</v>
      </c>
      <c r="J3483" s="5">
        <v>55</v>
      </c>
      <c r="K3483" s="5">
        <v>16</v>
      </c>
      <c r="L3483" s="5" t="s">
        <v>1178</v>
      </c>
      <c r="M3483" s="5">
        <v>91</v>
      </c>
      <c r="N3483" s="5"/>
      <c r="O3483" s="5" t="s">
        <v>19</v>
      </c>
      <c r="P3483" s="5"/>
      <c r="Q3483" s="5" t="s">
        <v>26</v>
      </c>
      <c r="R3483" s="5" t="s">
        <v>27</v>
      </c>
      <c r="S3483" s="5">
        <v>68</v>
      </c>
      <c r="T3483" s="5" t="s">
        <v>35</v>
      </c>
      <c r="U3483" s="5" t="s">
        <v>23</v>
      </c>
      <c r="V3483" s="5" t="s">
        <v>24</v>
      </c>
      <c r="W3483" s="12">
        <v>111</v>
      </c>
      <c r="X3483" s="7">
        <f t="shared" si="216"/>
        <v>0.215</v>
      </c>
      <c r="Y3483" s="5">
        <f t="shared" si="217"/>
        <v>87.135000000000005</v>
      </c>
      <c r="AI3483" t="e">
        <f>VLOOKUP(A3483,NP!$A:$B,2,FALSE)</f>
        <v>#N/A</v>
      </c>
      <c r="AJ3483">
        <f t="shared" si="218"/>
        <v>0</v>
      </c>
      <c r="AK3483">
        <f>VLOOKUP(F3483,Kondition!$B$4:$AG$31,12,FALSE)*100</f>
        <v>21.5</v>
      </c>
      <c r="AL3483" t="e">
        <f t="shared" si="219"/>
        <v>#REF!</v>
      </c>
      <c r="AM3483">
        <v>16</v>
      </c>
    </row>
    <row r="3484" spans="1:39" x14ac:dyDescent="0.3">
      <c r="A3484" s="5">
        <v>10088272</v>
      </c>
      <c r="B3484" s="6">
        <v>3528703807087</v>
      </c>
      <c r="C3484" s="5" t="s">
        <v>76</v>
      </c>
      <c r="D3484" s="5" t="s">
        <v>1280</v>
      </c>
      <c r="E3484" s="12">
        <v>113</v>
      </c>
      <c r="F3484" s="5" t="s">
        <v>49</v>
      </c>
      <c r="G3484" s="5">
        <v>2055516</v>
      </c>
      <c r="H3484" s="36" t="s">
        <v>76</v>
      </c>
      <c r="I3484" s="5">
        <v>205</v>
      </c>
      <c r="J3484" s="5">
        <v>55</v>
      </c>
      <c r="K3484" s="5">
        <v>16</v>
      </c>
      <c r="L3484" s="5" t="s">
        <v>1178</v>
      </c>
      <c r="M3484" s="5">
        <v>91</v>
      </c>
      <c r="N3484" s="5"/>
      <c r="O3484" s="5" t="s">
        <v>19</v>
      </c>
      <c r="P3484" s="5"/>
      <c r="Q3484" s="5" t="s">
        <v>26</v>
      </c>
      <c r="R3484" s="5" t="s">
        <v>27</v>
      </c>
      <c r="S3484" s="5">
        <v>68</v>
      </c>
      <c r="T3484" s="5" t="s">
        <v>35</v>
      </c>
      <c r="U3484" s="5" t="s">
        <v>23</v>
      </c>
      <c r="V3484" s="5" t="s">
        <v>24</v>
      </c>
      <c r="W3484" s="12">
        <v>113</v>
      </c>
      <c r="X3484" s="7">
        <f t="shared" si="216"/>
        <v>0.215</v>
      </c>
      <c r="Y3484" s="5">
        <f t="shared" si="217"/>
        <v>88.704999999999998</v>
      </c>
      <c r="AI3484" t="e">
        <f>VLOOKUP(A3484,NP!$A:$B,2,FALSE)</f>
        <v>#N/A</v>
      </c>
      <c r="AJ3484">
        <f t="shared" si="218"/>
        <v>0</v>
      </c>
      <c r="AK3484">
        <f>VLOOKUP(F3484,Kondition!$B$4:$AG$31,12,FALSE)*100</f>
        <v>21.5</v>
      </c>
      <c r="AL3484" t="e">
        <f t="shared" si="219"/>
        <v>#REF!</v>
      </c>
      <c r="AM3484">
        <v>16</v>
      </c>
    </row>
    <row r="3485" spans="1:39" x14ac:dyDescent="0.3">
      <c r="A3485" s="5">
        <v>10088659</v>
      </c>
      <c r="B3485" s="6">
        <v>3528706802737</v>
      </c>
      <c r="C3485" s="5" t="s">
        <v>76</v>
      </c>
      <c r="D3485" s="5" t="s">
        <v>1301</v>
      </c>
      <c r="E3485" s="12">
        <v>111</v>
      </c>
      <c r="F3485" s="5" t="s">
        <v>49</v>
      </c>
      <c r="G3485" s="5">
        <v>2055516</v>
      </c>
      <c r="H3485" s="36" t="s">
        <v>76</v>
      </c>
      <c r="I3485" s="5">
        <v>205</v>
      </c>
      <c r="J3485" s="5">
        <v>55</v>
      </c>
      <c r="K3485" s="5">
        <v>16</v>
      </c>
      <c r="L3485" s="5" t="s">
        <v>1297</v>
      </c>
      <c r="M3485" s="5">
        <v>91</v>
      </c>
      <c r="N3485" s="5"/>
      <c r="O3485" s="5" t="s">
        <v>19</v>
      </c>
      <c r="P3485" s="5"/>
      <c r="Q3485" s="5" t="s">
        <v>21</v>
      </c>
      <c r="R3485" s="5" t="s">
        <v>27</v>
      </c>
      <c r="S3485" s="5">
        <v>69</v>
      </c>
      <c r="T3485" s="5" t="s">
        <v>35</v>
      </c>
      <c r="U3485" s="5" t="s">
        <v>23</v>
      </c>
      <c r="V3485" s="5" t="s">
        <v>24</v>
      </c>
      <c r="W3485" s="12">
        <v>111</v>
      </c>
      <c r="X3485" s="7">
        <f t="shared" si="216"/>
        <v>0.215</v>
      </c>
      <c r="Y3485" s="5">
        <f t="shared" si="217"/>
        <v>87.135000000000005</v>
      </c>
      <c r="AI3485" t="e">
        <f>VLOOKUP(A3485,NP!$A:$B,2,FALSE)</f>
        <v>#N/A</v>
      </c>
      <c r="AJ3485">
        <f t="shared" si="218"/>
        <v>0</v>
      </c>
      <c r="AK3485">
        <f>VLOOKUP(F3485,Kondition!$B$4:$AG$31,12,FALSE)*100</f>
        <v>21.5</v>
      </c>
      <c r="AL3485" t="e">
        <f t="shared" si="219"/>
        <v>#REF!</v>
      </c>
      <c r="AM3485">
        <v>16</v>
      </c>
    </row>
    <row r="3486" spans="1:39" x14ac:dyDescent="0.3">
      <c r="A3486" s="5">
        <v>10088660</v>
      </c>
      <c r="B3486" s="6">
        <v>3528707307828</v>
      </c>
      <c r="C3486" s="5" t="s">
        <v>76</v>
      </c>
      <c r="D3486" s="5" t="s">
        <v>1302</v>
      </c>
      <c r="E3486" s="12">
        <v>121</v>
      </c>
      <c r="F3486" s="5" t="s">
        <v>49</v>
      </c>
      <c r="G3486" s="5">
        <v>2055516</v>
      </c>
      <c r="H3486" s="36" t="s">
        <v>76</v>
      </c>
      <c r="I3486" s="5">
        <v>205</v>
      </c>
      <c r="J3486" s="5">
        <v>55</v>
      </c>
      <c r="K3486" s="5">
        <v>16</v>
      </c>
      <c r="L3486" s="5" t="s">
        <v>1297</v>
      </c>
      <c r="M3486" s="5">
        <v>94</v>
      </c>
      <c r="N3486" s="5"/>
      <c r="O3486" s="5" t="s">
        <v>19</v>
      </c>
      <c r="P3486" s="5"/>
      <c r="Q3486" s="5" t="s">
        <v>21</v>
      </c>
      <c r="R3486" s="5" t="s">
        <v>27</v>
      </c>
      <c r="S3486" s="5">
        <v>69</v>
      </c>
      <c r="T3486" s="5" t="s">
        <v>35</v>
      </c>
      <c r="U3486" s="5" t="s">
        <v>23</v>
      </c>
      <c r="V3486" s="5" t="s">
        <v>24</v>
      </c>
      <c r="W3486" s="12">
        <v>121</v>
      </c>
      <c r="X3486" s="7">
        <f t="shared" si="216"/>
        <v>0.215</v>
      </c>
      <c r="Y3486" s="5">
        <f t="shared" si="217"/>
        <v>94.984999999999999</v>
      </c>
      <c r="AI3486" t="e">
        <f>VLOOKUP(A3486,NP!$A:$B,2,FALSE)</f>
        <v>#N/A</v>
      </c>
      <c r="AJ3486">
        <f t="shared" si="218"/>
        <v>0</v>
      </c>
      <c r="AK3486">
        <f>VLOOKUP(F3486,Kondition!$B$4:$AG$31,12,FALSE)*100</f>
        <v>21.5</v>
      </c>
      <c r="AL3486" t="e">
        <f t="shared" si="219"/>
        <v>#REF!</v>
      </c>
      <c r="AM3486">
        <v>16</v>
      </c>
    </row>
    <row r="3487" spans="1:39" x14ac:dyDescent="0.3">
      <c r="A3487" s="5">
        <v>10085756</v>
      </c>
      <c r="B3487" s="6">
        <v>3528702859582</v>
      </c>
      <c r="C3487" s="5" t="s">
        <v>76</v>
      </c>
      <c r="D3487" s="5" t="s">
        <v>1192</v>
      </c>
      <c r="E3487" s="12">
        <v>113</v>
      </c>
      <c r="F3487" s="5" t="s">
        <v>49</v>
      </c>
      <c r="G3487" s="5">
        <v>2055516</v>
      </c>
      <c r="H3487" s="36" t="s">
        <v>76</v>
      </c>
      <c r="I3487" s="5">
        <v>205</v>
      </c>
      <c r="J3487" s="5">
        <v>55</v>
      </c>
      <c r="K3487" s="5">
        <v>16</v>
      </c>
      <c r="L3487" s="5" t="s">
        <v>1122</v>
      </c>
      <c r="M3487" s="5">
        <v>91</v>
      </c>
      <c r="N3487" s="5"/>
      <c r="O3487" s="5" t="s">
        <v>19</v>
      </c>
      <c r="P3487" s="5"/>
      <c r="Q3487" s="5" t="s">
        <v>26</v>
      </c>
      <c r="R3487" s="5" t="s">
        <v>21</v>
      </c>
      <c r="S3487" s="5">
        <v>70</v>
      </c>
      <c r="T3487" s="5" t="s">
        <v>22</v>
      </c>
      <c r="U3487" s="5" t="s">
        <v>23</v>
      </c>
      <c r="V3487" s="5" t="s">
        <v>24</v>
      </c>
      <c r="W3487" s="12">
        <v>113</v>
      </c>
      <c r="X3487" s="7">
        <f t="shared" si="216"/>
        <v>0.215</v>
      </c>
      <c r="Y3487" s="5">
        <f t="shared" si="217"/>
        <v>88.704999999999998</v>
      </c>
      <c r="AI3487" t="e">
        <f>VLOOKUP(A3487,NP!$A:$B,2,FALSE)</f>
        <v>#N/A</v>
      </c>
      <c r="AJ3487">
        <f t="shared" si="218"/>
        <v>0</v>
      </c>
      <c r="AK3487">
        <f>VLOOKUP(F3487,Kondition!$B$4:$AG$31,12,FALSE)*100</f>
        <v>21.5</v>
      </c>
      <c r="AL3487" t="e">
        <f t="shared" si="219"/>
        <v>#REF!</v>
      </c>
      <c r="AM3487">
        <v>16</v>
      </c>
    </row>
    <row r="3488" spans="1:39" x14ac:dyDescent="0.3">
      <c r="A3488" s="5">
        <v>10088653</v>
      </c>
      <c r="B3488" s="6">
        <v>3528700864427</v>
      </c>
      <c r="C3488" s="5" t="s">
        <v>76</v>
      </c>
      <c r="D3488" s="5" t="s">
        <v>1296</v>
      </c>
      <c r="E3488" s="12">
        <v>109.5</v>
      </c>
      <c r="F3488" s="5" t="s">
        <v>49</v>
      </c>
      <c r="G3488" s="5">
        <v>2055516</v>
      </c>
      <c r="H3488" s="36" t="s">
        <v>76</v>
      </c>
      <c r="I3488" s="5">
        <v>205</v>
      </c>
      <c r="J3488" s="5">
        <v>55</v>
      </c>
      <c r="K3488" s="5">
        <v>16</v>
      </c>
      <c r="L3488" s="5" t="s">
        <v>1297</v>
      </c>
      <c r="M3488" s="5">
        <v>91</v>
      </c>
      <c r="N3488" s="5"/>
      <c r="O3488" s="5" t="s">
        <v>33</v>
      </c>
      <c r="P3488" s="5"/>
      <c r="Q3488" s="5" t="s">
        <v>21</v>
      </c>
      <c r="R3488" s="5" t="s">
        <v>27</v>
      </c>
      <c r="S3488" s="5">
        <v>69</v>
      </c>
      <c r="T3488" s="5" t="s">
        <v>35</v>
      </c>
      <c r="U3488" s="5" t="s">
        <v>23</v>
      </c>
      <c r="V3488" s="5" t="s">
        <v>24</v>
      </c>
      <c r="W3488" s="12">
        <v>109.5</v>
      </c>
      <c r="X3488" s="7">
        <f t="shared" si="216"/>
        <v>0.215</v>
      </c>
      <c r="Y3488" s="5">
        <f t="shared" si="217"/>
        <v>85.95750000000001</v>
      </c>
      <c r="AI3488" t="e">
        <f>VLOOKUP(A3488,NP!$A:$B,2,FALSE)</f>
        <v>#N/A</v>
      </c>
      <c r="AJ3488">
        <f t="shared" si="218"/>
        <v>0</v>
      </c>
      <c r="AK3488">
        <f>VLOOKUP(F3488,Kondition!$B$4:$AG$31,12,FALSE)*100</f>
        <v>21.5</v>
      </c>
      <c r="AL3488" t="e">
        <f t="shared" si="219"/>
        <v>#REF!</v>
      </c>
      <c r="AM3488">
        <v>16</v>
      </c>
    </row>
    <row r="3489" spans="1:39" x14ac:dyDescent="0.3">
      <c r="A3489" s="5">
        <v>10088634</v>
      </c>
      <c r="B3489" s="6">
        <v>3528704311415</v>
      </c>
      <c r="C3489" s="5" t="s">
        <v>76</v>
      </c>
      <c r="D3489" s="5" t="s">
        <v>1295</v>
      </c>
      <c r="E3489" s="12">
        <v>135</v>
      </c>
      <c r="F3489" s="5" t="s">
        <v>49</v>
      </c>
      <c r="G3489" s="5">
        <v>2055516</v>
      </c>
      <c r="H3489" s="36" t="s">
        <v>76</v>
      </c>
      <c r="I3489" s="5">
        <v>205</v>
      </c>
      <c r="J3489" s="5">
        <v>55</v>
      </c>
      <c r="K3489" s="5">
        <v>16</v>
      </c>
      <c r="L3489" s="5" t="s">
        <v>1293</v>
      </c>
      <c r="M3489" s="5">
        <v>94</v>
      </c>
      <c r="N3489" s="5"/>
      <c r="O3489" s="5" t="s">
        <v>33</v>
      </c>
      <c r="P3489" s="5"/>
      <c r="Q3489" s="5"/>
      <c r="R3489" s="5"/>
      <c r="S3489" s="5"/>
      <c r="T3489" s="5"/>
      <c r="U3489" s="5"/>
      <c r="V3489" s="5"/>
      <c r="W3489" s="12">
        <v>135</v>
      </c>
      <c r="X3489" s="7">
        <f t="shared" si="216"/>
        <v>0.215</v>
      </c>
      <c r="Y3489" s="5">
        <f t="shared" si="217"/>
        <v>105.97500000000001</v>
      </c>
      <c r="AI3489" t="e">
        <f>VLOOKUP(A3489,NP!$A:$B,2,FALSE)</f>
        <v>#N/A</v>
      </c>
      <c r="AJ3489">
        <f t="shared" si="218"/>
        <v>0</v>
      </c>
      <c r="AK3489">
        <f>VLOOKUP(F3489,Kondition!$B$4:$AG$31,12,FALSE)*100</f>
        <v>21.5</v>
      </c>
      <c r="AL3489" t="e">
        <f t="shared" si="219"/>
        <v>#REF!</v>
      </c>
      <c r="AM3489">
        <v>16</v>
      </c>
    </row>
    <row r="3490" spans="1:39" x14ac:dyDescent="0.3">
      <c r="A3490" s="5">
        <v>10088663</v>
      </c>
      <c r="B3490" s="6">
        <v>3528708987340</v>
      </c>
      <c r="C3490" s="5" t="s">
        <v>76</v>
      </c>
      <c r="D3490" s="5" t="s">
        <v>1303</v>
      </c>
      <c r="E3490" s="12">
        <v>139.5</v>
      </c>
      <c r="F3490" s="5" t="s">
        <v>49</v>
      </c>
      <c r="G3490" s="5">
        <v>2055516</v>
      </c>
      <c r="H3490" s="36" t="s">
        <v>76</v>
      </c>
      <c r="I3490" s="5">
        <v>205</v>
      </c>
      <c r="J3490" s="5">
        <v>55</v>
      </c>
      <c r="K3490" s="5">
        <v>16</v>
      </c>
      <c r="L3490" s="5" t="s">
        <v>1297</v>
      </c>
      <c r="M3490" s="5">
        <v>94</v>
      </c>
      <c r="N3490" s="5"/>
      <c r="O3490" s="5" t="s">
        <v>25</v>
      </c>
      <c r="P3490" s="5"/>
      <c r="Q3490" s="5" t="s">
        <v>21</v>
      </c>
      <c r="R3490" s="5" t="s">
        <v>27</v>
      </c>
      <c r="S3490" s="5">
        <v>69</v>
      </c>
      <c r="T3490" s="5" t="s">
        <v>35</v>
      </c>
      <c r="U3490" s="5" t="s">
        <v>23</v>
      </c>
      <c r="V3490" s="5" t="s">
        <v>24</v>
      </c>
      <c r="W3490" s="12">
        <v>139.5</v>
      </c>
      <c r="X3490" s="7">
        <f t="shared" si="216"/>
        <v>0.215</v>
      </c>
      <c r="Y3490" s="5">
        <f t="shared" si="217"/>
        <v>109.50750000000001</v>
      </c>
      <c r="AI3490" t="e">
        <f>VLOOKUP(A3490,NP!$A:$B,2,FALSE)</f>
        <v>#N/A</v>
      </c>
      <c r="AJ3490">
        <f t="shared" si="218"/>
        <v>0</v>
      </c>
      <c r="AK3490">
        <f>VLOOKUP(F3490,Kondition!$B$4:$AG$31,12,FALSE)*100</f>
        <v>21.5</v>
      </c>
      <c r="AL3490" t="e">
        <f t="shared" si="219"/>
        <v>#REF!</v>
      </c>
      <c r="AM3490">
        <v>16</v>
      </c>
    </row>
    <row r="3491" spans="1:39" x14ac:dyDescent="0.3">
      <c r="A3491" s="5">
        <v>10088793</v>
      </c>
      <c r="B3491" s="6">
        <v>3528703834557</v>
      </c>
      <c r="C3491" s="5" t="s">
        <v>76</v>
      </c>
      <c r="D3491" s="5" t="s">
        <v>1310</v>
      </c>
      <c r="E3491" s="12">
        <v>185</v>
      </c>
      <c r="F3491" s="5" t="s">
        <v>49</v>
      </c>
      <c r="G3491" s="5">
        <v>2055517</v>
      </c>
      <c r="H3491" s="36" t="s">
        <v>76</v>
      </c>
      <c r="I3491" s="5">
        <v>205</v>
      </c>
      <c r="J3491" s="5">
        <v>55</v>
      </c>
      <c r="K3491" s="5">
        <v>17</v>
      </c>
      <c r="L3491" s="5" t="s">
        <v>1297</v>
      </c>
      <c r="M3491" s="5">
        <v>95</v>
      </c>
      <c r="N3491" s="5"/>
      <c r="O3491" s="5" t="s">
        <v>19</v>
      </c>
      <c r="P3491" s="5"/>
      <c r="Q3491" s="5" t="s">
        <v>21</v>
      </c>
      <c r="R3491" s="5" t="s">
        <v>27</v>
      </c>
      <c r="S3491" s="5">
        <v>69</v>
      </c>
      <c r="T3491" s="5" t="s">
        <v>35</v>
      </c>
      <c r="U3491" s="5" t="s">
        <v>23</v>
      </c>
      <c r="V3491" s="5" t="s">
        <v>24</v>
      </c>
      <c r="W3491" s="12">
        <v>185</v>
      </c>
      <c r="X3491" s="7">
        <f t="shared" si="216"/>
        <v>0.215</v>
      </c>
      <c r="Y3491" s="5">
        <f t="shared" si="217"/>
        <v>145.22499999999999</v>
      </c>
      <c r="AI3491" t="e">
        <f>VLOOKUP(A3491,NP!$A:$B,2,FALSE)</f>
        <v>#N/A</v>
      </c>
      <c r="AJ3491">
        <f t="shared" si="218"/>
        <v>0</v>
      </c>
      <c r="AK3491">
        <f>VLOOKUP(F3491,Kondition!$B$4:$AG$31,15,FALSE)*100</f>
        <v>21.5</v>
      </c>
      <c r="AL3491" t="e">
        <f t="shared" si="219"/>
        <v>#REF!</v>
      </c>
      <c r="AM3491">
        <v>17</v>
      </c>
    </row>
    <row r="3492" spans="1:39" x14ac:dyDescent="0.3">
      <c r="A3492" s="5">
        <v>10088524</v>
      </c>
      <c r="B3492" s="6">
        <v>3528705536510</v>
      </c>
      <c r="C3492" s="5" t="s">
        <v>76</v>
      </c>
      <c r="D3492" s="5" t="s">
        <v>1289</v>
      </c>
      <c r="E3492" s="12">
        <v>188.5</v>
      </c>
      <c r="F3492" s="5" t="s">
        <v>49</v>
      </c>
      <c r="G3492" s="5">
        <v>2055517</v>
      </c>
      <c r="H3492" s="36" t="s">
        <v>76</v>
      </c>
      <c r="I3492" s="5">
        <v>205</v>
      </c>
      <c r="J3492" s="5">
        <v>55</v>
      </c>
      <c r="K3492" s="5">
        <v>17</v>
      </c>
      <c r="L3492" s="5" t="s">
        <v>1242</v>
      </c>
      <c r="M3492" s="5">
        <v>91</v>
      </c>
      <c r="N3492" s="5"/>
      <c r="O3492" s="5" t="s">
        <v>19</v>
      </c>
      <c r="P3492" s="5"/>
      <c r="Q3492" s="5" t="s">
        <v>21</v>
      </c>
      <c r="R3492" s="5" t="s">
        <v>27</v>
      </c>
      <c r="S3492" s="5">
        <v>68</v>
      </c>
      <c r="T3492" s="5" t="s">
        <v>35</v>
      </c>
      <c r="U3492" s="5" t="s">
        <v>23</v>
      </c>
      <c r="V3492" s="5" t="s">
        <v>24</v>
      </c>
      <c r="W3492" s="12">
        <v>188.5</v>
      </c>
      <c r="X3492" s="7">
        <f t="shared" si="216"/>
        <v>0.215</v>
      </c>
      <c r="Y3492" s="5">
        <f t="shared" si="217"/>
        <v>147.9725</v>
      </c>
      <c r="AI3492" t="e">
        <f>VLOOKUP(A3492,NP!$A:$B,2,FALSE)</f>
        <v>#N/A</v>
      </c>
      <c r="AJ3492">
        <f t="shared" si="218"/>
        <v>0</v>
      </c>
      <c r="AK3492">
        <f>VLOOKUP(F3492,Kondition!$B$4:$AG$31,15,FALSE)*100</f>
        <v>21.5</v>
      </c>
      <c r="AL3492" t="e">
        <f t="shared" si="219"/>
        <v>#REF!</v>
      </c>
      <c r="AM3492">
        <v>17</v>
      </c>
    </row>
    <row r="3493" spans="1:39" x14ac:dyDescent="0.3">
      <c r="A3493" s="5">
        <v>10088794</v>
      </c>
      <c r="B3493" s="6">
        <v>3528700006377</v>
      </c>
      <c r="C3493" s="5" t="s">
        <v>76</v>
      </c>
      <c r="D3493" s="5" t="s">
        <v>1311</v>
      </c>
      <c r="E3493" s="12">
        <v>185</v>
      </c>
      <c r="F3493" s="5" t="s">
        <v>49</v>
      </c>
      <c r="G3493" s="5">
        <v>2055517</v>
      </c>
      <c r="H3493" s="36" t="s">
        <v>76</v>
      </c>
      <c r="I3493" s="5">
        <v>205</v>
      </c>
      <c r="J3493" s="5">
        <v>55</v>
      </c>
      <c r="K3493" s="5">
        <v>17</v>
      </c>
      <c r="L3493" s="5" t="s">
        <v>1297</v>
      </c>
      <c r="M3493" s="5">
        <v>95</v>
      </c>
      <c r="N3493" s="5"/>
      <c r="O3493" s="5" t="s">
        <v>25</v>
      </c>
      <c r="P3493" s="5"/>
      <c r="Q3493" s="5" t="s">
        <v>21</v>
      </c>
      <c r="R3493" s="5" t="s">
        <v>27</v>
      </c>
      <c r="S3493" s="5">
        <v>69</v>
      </c>
      <c r="T3493" s="5" t="s">
        <v>35</v>
      </c>
      <c r="U3493" s="5" t="s">
        <v>23</v>
      </c>
      <c r="V3493" s="5" t="s">
        <v>24</v>
      </c>
      <c r="W3493" s="12">
        <v>185</v>
      </c>
      <c r="X3493" s="7">
        <f t="shared" si="216"/>
        <v>0.215</v>
      </c>
      <c r="Y3493" s="5">
        <f t="shared" si="217"/>
        <v>145.22499999999999</v>
      </c>
      <c r="AI3493" t="e">
        <f>VLOOKUP(A3493,NP!$A:$B,2,FALSE)</f>
        <v>#N/A</v>
      </c>
      <c r="AJ3493">
        <f t="shared" si="218"/>
        <v>0</v>
      </c>
      <c r="AK3493">
        <f>VLOOKUP(F3493,Kondition!$B$4:$AG$31,15,FALSE)*100</f>
        <v>21.5</v>
      </c>
      <c r="AL3493" t="e">
        <f t="shared" si="219"/>
        <v>#REF!</v>
      </c>
      <c r="AM3493">
        <v>17</v>
      </c>
    </row>
    <row r="3494" spans="1:39" x14ac:dyDescent="0.3">
      <c r="A3494" s="5">
        <v>10087412</v>
      </c>
      <c r="B3494" s="6">
        <v>3528707138774</v>
      </c>
      <c r="C3494" s="5" t="s">
        <v>76</v>
      </c>
      <c r="D3494" s="5" t="s">
        <v>1252</v>
      </c>
      <c r="E3494" s="12">
        <v>180</v>
      </c>
      <c r="F3494" s="5" t="s">
        <v>49</v>
      </c>
      <c r="G3494" s="5">
        <v>2055519</v>
      </c>
      <c r="H3494" s="36" t="s">
        <v>76</v>
      </c>
      <c r="I3494" s="5">
        <v>205</v>
      </c>
      <c r="J3494" s="5">
        <v>55</v>
      </c>
      <c r="K3494" s="5">
        <v>19</v>
      </c>
      <c r="L3494" s="5" t="s">
        <v>1178</v>
      </c>
      <c r="M3494" s="5">
        <v>97</v>
      </c>
      <c r="N3494" s="5"/>
      <c r="O3494" s="5" t="s">
        <v>19</v>
      </c>
      <c r="P3494" s="5"/>
      <c r="Q3494" s="5" t="s">
        <v>21</v>
      </c>
      <c r="R3494" s="5" t="s">
        <v>27</v>
      </c>
      <c r="S3494" s="5">
        <v>68</v>
      </c>
      <c r="T3494" s="5" t="s">
        <v>35</v>
      </c>
      <c r="U3494" s="5" t="s">
        <v>23</v>
      </c>
      <c r="V3494" s="5" t="s">
        <v>24</v>
      </c>
      <c r="W3494" s="12">
        <v>180</v>
      </c>
      <c r="X3494" s="7">
        <f t="shared" ref="X3494:X3557" si="220">IF(AJ3494&gt;0,"NP",AK3494/100)</f>
        <v>0.26</v>
      </c>
      <c r="Y3494" s="5">
        <f t="shared" ref="Y3494:Y3557" si="221">IF(AJ3494&gt;0,AI3494,E3494*(100%-X3494))</f>
        <v>133.19999999999999</v>
      </c>
      <c r="AI3494" t="e">
        <f>VLOOKUP(A3494,NP!$A:$B,2,FALSE)</f>
        <v>#N/A</v>
      </c>
      <c r="AJ3494">
        <f t="shared" ref="AJ3494:AJ3557" si="222">_xlfn.IFNA(AI3494,0)</f>
        <v>0</v>
      </c>
      <c r="AK3494">
        <f>VLOOKUP(F3494,Kondition!$B$4:$AG$31,21,FALSE)*100</f>
        <v>26</v>
      </c>
      <c r="AL3494" t="e">
        <f t="shared" ref="AL3494:AL3557" si="223">$AI$1&amp;F3494&amp;K3494</f>
        <v>#REF!</v>
      </c>
      <c r="AM3494">
        <v>19</v>
      </c>
    </row>
    <row r="3495" spans="1:39" x14ac:dyDescent="0.3">
      <c r="A3495" s="5">
        <v>10088654</v>
      </c>
      <c r="B3495" s="6">
        <v>3528701215785</v>
      </c>
      <c r="C3495" s="5" t="s">
        <v>76</v>
      </c>
      <c r="D3495" s="5" t="s">
        <v>1298</v>
      </c>
      <c r="E3495" s="12">
        <v>127.5</v>
      </c>
      <c r="F3495" s="5" t="s">
        <v>49</v>
      </c>
      <c r="G3495" s="5">
        <v>2056015</v>
      </c>
      <c r="H3495" s="36" t="s">
        <v>76</v>
      </c>
      <c r="I3495" s="5">
        <v>205</v>
      </c>
      <c r="J3495" s="5">
        <v>60</v>
      </c>
      <c r="K3495" s="5">
        <v>15</v>
      </c>
      <c r="L3495" s="5" t="s">
        <v>1297</v>
      </c>
      <c r="M3495" s="5">
        <v>91</v>
      </c>
      <c r="N3495" s="5"/>
      <c r="O3495" s="5" t="s">
        <v>19</v>
      </c>
      <c r="P3495" s="5"/>
      <c r="Q3495" s="5" t="s">
        <v>21</v>
      </c>
      <c r="R3495" s="5" t="s">
        <v>27</v>
      </c>
      <c r="S3495" s="5">
        <v>69</v>
      </c>
      <c r="T3495" s="5" t="s">
        <v>35</v>
      </c>
      <c r="U3495" s="5" t="s">
        <v>23</v>
      </c>
      <c r="V3495" s="5" t="s">
        <v>24</v>
      </c>
      <c r="W3495" s="12">
        <v>127.5</v>
      </c>
      <c r="X3495" s="7">
        <f t="shared" si="220"/>
        <v>0.215</v>
      </c>
      <c r="Y3495" s="5">
        <f t="shared" si="221"/>
        <v>100.08750000000001</v>
      </c>
      <c r="AI3495" t="e">
        <f>VLOOKUP(A3495,NP!$A:$B,2,FALSE)</f>
        <v>#N/A</v>
      </c>
      <c r="AJ3495">
        <f t="shared" si="222"/>
        <v>0</v>
      </c>
      <c r="AK3495">
        <f>VLOOKUP(F3495,Kondition!$B$4:$AG$31,9,FALSE)*100</f>
        <v>21.5</v>
      </c>
      <c r="AL3495" t="e">
        <f t="shared" si="223"/>
        <v>#REF!</v>
      </c>
      <c r="AM3495">
        <v>16</v>
      </c>
    </row>
    <row r="3496" spans="1:39" x14ac:dyDescent="0.3">
      <c r="A3496" s="5">
        <v>10088836</v>
      </c>
      <c r="B3496" s="6">
        <v>3528701347707</v>
      </c>
      <c r="C3496" s="5" t="s">
        <v>76</v>
      </c>
      <c r="D3496" s="5" t="s">
        <v>1348</v>
      </c>
      <c r="E3496" s="12">
        <v>113.5</v>
      </c>
      <c r="F3496" s="5" t="s">
        <v>49</v>
      </c>
      <c r="G3496" s="5">
        <v>2056015</v>
      </c>
      <c r="H3496" s="36" t="s">
        <v>76</v>
      </c>
      <c r="I3496" s="5">
        <v>205</v>
      </c>
      <c r="J3496" s="5">
        <v>60</v>
      </c>
      <c r="K3496" s="5">
        <v>15</v>
      </c>
      <c r="L3496" s="5" t="s">
        <v>1293</v>
      </c>
      <c r="M3496" s="5">
        <v>95</v>
      </c>
      <c r="N3496" s="5"/>
      <c r="O3496" s="5" t="s">
        <v>33</v>
      </c>
      <c r="P3496" s="5"/>
      <c r="Q3496" s="5"/>
      <c r="R3496" s="5"/>
      <c r="S3496" s="5"/>
      <c r="T3496" s="5"/>
      <c r="U3496" s="5"/>
      <c r="V3496" s="5"/>
      <c r="W3496" s="12">
        <v>113.5</v>
      </c>
      <c r="X3496" s="7">
        <f t="shared" si="220"/>
        <v>0.215</v>
      </c>
      <c r="Y3496" s="5">
        <f t="shared" si="221"/>
        <v>89.097499999999997</v>
      </c>
      <c r="AI3496" t="e">
        <f>VLOOKUP(A3496,NP!$A:$B,2,FALSE)</f>
        <v>#N/A</v>
      </c>
      <c r="AJ3496">
        <f t="shared" si="222"/>
        <v>0</v>
      </c>
      <c r="AK3496">
        <f>VLOOKUP(F3496,Kondition!$B$4:$AG$31,9,FALSE)*100</f>
        <v>21.5</v>
      </c>
      <c r="AL3496" t="e">
        <f t="shared" si="223"/>
        <v>#REF!</v>
      </c>
      <c r="AM3496">
        <v>16</v>
      </c>
    </row>
    <row r="3497" spans="1:39" x14ac:dyDescent="0.3">
      <c r="A3497" s="5">
        <v>10087386</v>
      </c>
      <c r="B3497" s="6">
        <v>3528702109946</v>
      </c>
      <c r="C3497" s="5" t="s">
        <v>76</v>
      </c>
      <c r="D3497" s="5" t="s">
        <v>1250</v>
      </c>
      <c r="E3497" s="12">
        <v>118</v>
      </c>
      <c r="F3497" s="5" t="s">
        <v>49</v>
      </c>
      <c r="G3497" s="5">
        <v>2056016</v>
      </c>
      <c r="H3497" s="36" t="s">
        <v>76</v>
      </c>
      <c r="I3497" s="5">
        <v>205</v>
      </c>
      <c r="J3497" s="5">
        <v>60</v>
      </c>
      <c r="K3497" s="5">
        <v>16</v>
      </c>
      <c r="L3497" s="5" t="s">
        <v>1178</v>
      </c>
      <c r="M3497" s="5">
        <v>92</v>
      </c>
      <c r="N3497" s="5"/>
      <c r="O3497" s="5" t="s">
        <v>19</v>
      </c>
      <c r="P3497" s="5"/>
      <c r="Q3497" s="5" t="s">
        <v>26</v>
      </c>
      <c r="R3497" s="5" t="s">
        <v>27</v>
      </c>
      <c r="S3497" s="5">
        <v>68</v>
      </c>
      <c r="T3497" s="5" t="s">
        <v>35</v>
      </c>
      <c r="U3497" s="5" t="s">
        <v>23</v>
      </c>
      <c r="V3497" s="5" t="s">
        <v>24</v>
      </c>
      <c r="W3497" s="12">
        <v>118</v>
      </c>
      <c r="X3497" s="7">
        <f t="shared" si="220"/>
        <v>0.215</v>
      </c>
      <c r="Y3497" s="5">
        <f t="shared" si="221"/>
        <v>92.63000000000001</v>
      </c>
      <c r="AI3497" t="e">
        <f>VLOOKUP(A3497,NP!$A:$B,2,FALSE)</f>
        <v>#N/A</v>
      </c>
      <c r="AJ3497">
        <f t="shared" si="222"/>
        <v>0</v>
      </c>
      <c r="AK3497">
        <f>VLOOKUP(F3497,Kondition!$B$4:$AG$31,12,FALSE)*100</f>
        <v>21.5</v>
      </c>
      <c r="AL3497" t="e">
        <f t="shared" si="223"/>
        <v>#REF!</v>
      </c>
      <c r="AM3497">
        <v>16</v>
      </c>
    </row>
    <row r="3498" spans="1:39" x14ac:dyDescent="0.3">
      <c r="A3498" s="5">
        <v>10088526</v>
      </c>
      <c r="B3498" s="6">
        <v>3528705453510</v>
      </c>
      <c r="C3498" s="5" t="s">
        <v>76</v>
      </c>
      <c r="D3498" s="5" t="s">
        <v>1291</v>
      </c>
      <c r="E3498" s="12">
        <v>118</v>
      </c>
      <c r="F3498" s="5" t="s">
        <v>49</v>
      </c>
      <c r="G3498" s="5">
        <v>2056016</v>
      </c>
      <c r="H3498" s="36" t="s">
        <v>76</v>
      </c>
      <c r="I3498" s="5">
        <v>205</v>
      </c>
      <c r="J3498" s="5">
        <v>60</v>
      </c>
      <c r="K3498" s="5">
        <v>16</v>
      </c>
      <c r="L3498" s="5" t="s">
        <v>1178</v>
      </c>
      <c r="M3498" s="5">
        <v>92</v>
      </c>
      <c r="N3498" s="5"/>
      <c r="O3498" s="5" t="s">
        <v>19</v>
      </c>
      <c r="P3498" s="5"/>
      <c r="Q3498" s="5" t="s">
        <v>21</v>
      </c>
      <c r="R3498" s="5" t="s">
        <v>27</v>
      </c>
      <c r="S3498" s="5">
        <v>68</v>
      </c>
      <c r="T3498" s="5" t="s">
        <v>35</v>
      </c>
      <c r="U3498" s="5" t="s">
        <v>23</v>
      </c>
      <c r="V3498" s="5" t="s">
        <v>24</v>
      </c>
      <c r="W3498" s="12">
        <v>118</v>
      </c>
      <c r="X3498" s="7">
        <f t="shared" si="220"/>
        <v>0.215</v>
      </c>
      <c r="Y3498" s="5">
        <f t="shared" si="221"/>
        <v>92.63000000000001</v>
      </c>
      <c r="AI3498" t="e">
        <f>VLOOKUP(A3498,NP!$A:$B,2,FALSE)</f>
        <v>#N/A</v>
      </c>
      <c r="AJ3498">
        <f t="shared" si="222"/>
        <v>0</v>
      </c>
      <c r="AK3498">
        <f>VLOOKUP(F3498,Kondition!$B$4:$AG$31,12,FALSE)*100</f>
        <v>21.5</v>
      </c>
      <c r="AL3498" t="e">
        <f t="shared" si="223"/>
        <v>#REF!</v>
      </c>
      <c r="AM3498">
        <v>16</v>
      </c>
    </row>
    <row r="3499" spans="1:39" x14ac:dyDescent="0.3">
      <c r="A3499" s="5">
        <v>10088922</v>
      </c>
      <c r="B3499" s="6">
        <v>3528708761490</v>
      </c>
      <c r="C3499" s="5" t="s">
        <v>76</v>
      </c>
      <c r="D3499" s="5" t="s">
        <v>1363</v>
      </c>
      <c r="E3499" s="12">
        <v>116</v>
      </c>
      <c r="F3499" s="5" t="s">
        <v>49</v>
      </c>
      <c r="G3499" s="5">
        <v>2056016</v>
      </c>
      <c r="H3499" s="36" t="s">
        <v>76</v>
      </c>
      <c r="I3499" s="5">
        <v>205</v>
      </c>
      <c r="J3499" s="5">
        <v>60</v>
      </c>
      <c r="K3499" s="5">
        <v>16</v>
      </c>
      <c r="L3499" s="5" t="s">
        <v>1297</v>
      </c>
      <c r="M3499" s="5">
        <v>92</v>
      </c>
      <c r="N3499" s="5"/>
      <c r="O3499" s="5" t="s">
        <v>19</v>
      </c>
      <c r="P3499" s="5"/>
      <c r="Q3499" s="5" t="s">
        <v>21</v>
      </c>
      <c r="R3499" s="5" t="s">
        <v>27</v>
      </c>
      <c r="S3499" s="5">
        <v>69</v>
      </c>
      <c r="T3499" s="5" t="s">
        <v>35</v>
      </c>
      <c r="U3499" s="5" t="s">
        <v>23</v>
      </c>
      <c r="V3499" s="5" t="s">
        <v>24</v>
      </c>
      <c r="W3499" s="12">
        <v>116</v>
      </c>
      <c r="X3499" s="7">
        <f t="shared" si="220"/>
        <v>0.215</v>
      </c>
      <c r="Y3499" s="5">
        <f t="shared" si="221"/>
        <v>91.06</v>
      </c>
      <c r="AI3499" t="e">
        <f>VLOOKUP(A3499,NP!$A:$B,2,FALSE)</f>
        <v>#N/A</v>
      </c>
      <c r="AJ3499">
        <f t="shared" si="222"/>
        <v>0</v>
      </c>
      <c r="AK3499">
        <f>VLOOKUP(F3499,Kondition!$B$4:$AG$31,12,FALSE)*100</f>
        <v>21.5</v>
      </c>
      <c r="AL3499" t="e">
        <f t="shared" si="223"/>
        <v>#REF!</v>
      </c>
      <c r="AM3499">
        <v>16</v>
      </c>
    </row>
    <row r="3500" spans="1:39" x14ac:dyDescent="0.3">
      <c r="A3500" s="5">
        <v>10088920</v>
      </c>
      <c r="B3500" s="6">
        <v>3528702807125</v>
      </c>
      <c r="C3500" s="5" t="s">
        <v>76</v>
      </c>
      <c r="D3500" s="5" t="s">
        <v>1362</v>
      </c>
      <c r="E3500" s="12">
        <v>120.5</v>
      </c>
      <c r="F3500" s="5" t="s">
        <v>49</v>
      </c>
      <c r="G3500" s="5">
        <v>2056016</v>
      </c>
      <c r="H3500" s="36" t="s">
        <v>76</v>
      </c>
      <c r="I3500" s="5">
        <v>205</v>
      </c>
      <c r="J3500" s="5">
        <v>60</v>
      </c>
      <c r="K3500" s="5">
        <v>16</v>
      </c>
      <c r="L3500" s="5" t="s">
        <v>1297</v>
      </c>
      <c r="M3500" s="5">
        <v>96</v>
      </c>
      <c r="N3500" s="5"/>
      <c r="O3500" s="5" t="s">
        <v>19</v>
      </c>
      <c r="P3500" s="5"/>
      <c r="Q3500" s="5" t="s">
        <v>21</v>
      </c>
      <c r="R3500" s="5" t="s">
        <v>27</v>
      </c>
      <c r="S3500" s="5">
        <v>69</v>
      </c>
      <c r="T3500" s="5" t="s">
        <v>35</v>
      </c>
      <c r="U3500" s="5" t="s">
        <v>23</v>
      </c>
      <c r="V3500" s="5" t="s">
        <v>24</v>
      </c>
      <c r="W3500" s="12">
        <v>120.5</v>
      </c>
      <c r="X3500" s="7">
        <f t="shared" si="220"/>
        <v>0.215</v>
      </c>
      <c r="Y3500" s="5">
        <f t="shared" si="221"/>
        <v>94.592500000000001</v>
      </c>
      <c r="AI3500" t="e">
        <f>VLOOKUP(A3500,NP!$A:$B,2,FALSE)</f>
        <v>#N/A</v>
      </c>
      <c r="AJ3500">
        <f t="shared" si="222"/>
        <v>0</v>
      </c>
      <c r="AK3500">
        <f>VLOOKUP(F3500,Kondition!$B$4:$AG$31,12,FALSE)*100</f>
        <v>21.5</v>
      </c>
      <c r="AL3500" t="e">
        <f t="shared" si="223"/>
        <v>#REF!</v>
      </c>
      <c r="AM3500">
        <v>16</v>
      </c>
    </row>
    <row r="3501" spans="1:39" x14ac:dyDescent="0.3">
      <c r="A3501" s="5">
        <v>10088928</v>
      </c>
      <c r="B3501" s="6">
        <v>3528708122505</v>
      </c>
      <c r="C3501" s="5" t="s">
        <v>76</v>
      </c>
      <c r="D3501" s="5" t="s">
        <v>1364</v>
      </c>
      <c r="E3501" s="12">
        <v>123</v>
      </c>
      <c r="F3501" s="5" t="s">
        <v>49</v>
      </c>
      <c r="G3501" s="5">
        <v>2056016</v>
      </c>
      <c r="H3501" s="36" t="s">
        <v>76</v>
      </c>
      <c r="I3501" s="5">
        <v>205</v>
      </c>
      <c r="J3501" s="5">
        <v>60</v>
      </c>
      <c r="K3501" s="5">
        <v>16</v>
      </c>
      <c r="L3501" s="5" t="s">
        <v>1242</v>
      </c>
      <c r="M3501" s="5">
        <v>96</v>
      </c>
      <c r="N3501" s="5"/>
      <c r="O3501" s="5" t="s">
        <v>19</v>
      </c>
      <c r="P3501" s="5"/>
      <c r="Q3501" s="5" t="s">
        <v>21</v>
      </c>
      <c r="R3501" s="5" t="s">
        <v>27</v>
      </c>
      <c r="S3501" s="5">
        <v>68</v>
      </c>
      <c r="T3501" s="5" t="s">
        <v>35</v>
      </c>
      <c r="U3501" s="5" t="s">
        <v>23</v>
      </c>
      <c r="V3501" s="5" t="s">
        <v>24</v>
      </c>
      <c r="W3501" s="12">
        <v>123</v>
      </c>
      <c r="X3501" s="7">
        <f t="shared" si="220"/>
        <v>0.215</v>
      </c>
      <c r="Y3501" s="5">
        <f t="shared" si="221"/>
        <v>96.555000000000007</v>
      </c>
      <c r="AI3501" t="e">
        <f>VLOOKUP(A3501,NP!$A:$B,2,FALSE)</f>
        <v>#N/A</v>
      </c>
      <c r="AJ3501">
        <f t="shared" si="222"/>
        <v>0</v>
      </c>
      <c r="AK3501">
        <f>VLOOKUP(F3501,Kondition!$B$4:$AG$31,12,FALSE)*100</f>
        <v>21.5</v>
      </c>
      <c r="AL3501" t="e">
        <f t="shared" si="223"/>
        <v>#REF!</v>
      </c>
      <c r="AM3501">
        <v>16</v>
      </c>
    </row>
    <row r="3502" spans="1:39" x14ac:dyDescent="0.3">
      <c r="A3502" s="5">
        <v>10086239</v>
      </c>
      <c r="B3502" s="6">
        <v>3528700316568</v>
      </c>
      <c r="C3502" s="5" t="s">
        <v>76</v>
      </c>
      <c r="D3502" s="5" t="s">
        <v>1206</v>
      </c>
      <c r="E3502" s="12">
        <v>120.5</v>
      </c>
      <c r="F3502" s="5" t="s">
        <v>49</v>
      </c>
      <c r="G3502" s="5">
        <v>2056016</v>
      </c>
      <c r="H3502" s="36" t="s">
        <v>76</v>
      </c>
      <c r="I3502" s="5">
        <v>205</v>
      </c>
      <c r="J3502" s="5">
        <v>60</v>
      </c>
      <c r="K3502" s="5">
        <v>16</v>
      </c>
      <c r="L3502" s="5" t="s">
        <v>1178</v>
      </c>
      <c r="M3502" s="5">
        <v>96</v>
      </c>
      <c r="N3502" s="5"/>
      <c r="O3502" s="5" t="s">
        <v>19</v>
      </c>
      <c r="P3502" s="5"/>
      <c r="Q3502" s="5" t="s">
        <v>26</v>
      </c>
      <c r="R3502" s="5" t="s">
        <v>27</v>
      </c>
      <c r="S3502" s="5">
        <v>68</v>
      </c>
      <c r="T3502" s="5" t="s">
        <v>35</v>
      </c>
      <c r="U3502" s="5" t="s">
        <v>23</v>
      </c>
      <c r="V3502" s="5" t="s">
        <v>24</v>
      </c>
      <c r="W3502" s="12">
        <v>120.5</v>
      </c>
      <c r="X3502" s="7">
        <f t="shared" si="220"/>
        <v>0.215</v>
      </c>
      <c r="Y3502" s="5">
        <f t="shared" si="221"/>
        <v>94.592500000000001</v>
      </c>
      <c r="AI3502" t="e">
        <f>VLOOKUP(A3502,NP!$A:$B,2,FALSE)</f>
        <v>#N/A</v>
      </c>
      <c r="AJ3502">
        <f t="shared" si="222"/>
        <v>0</v>
      </c>
      <c r="AK3502">
        <f>VLOOKUP(F3502,Kondition!$B$4:$AG$31,12,FALSE)*100</f>
        <v>21.5</v>
      </c>
      <c r="AL3502" t="e">
        <f t="shared" si="223"/>
        <v>#REF!</v>
      </c>
      <c r="AM3502">
        <v>16</v>
      </c>
    </row>
    <row r="3503" spans="1:39" x14ac:dyDescent="0.3">
      <c r="A3503" s="5">
        <v>10086264</v>
      </c>
      <c r="B3503" s="6">
        <v>3528707610423</v>
      </c>
      <c r="C3503" s="5" t="s">
        <v>76</v>
      </c>
      <c r="D3503" s="5" t="s">
        <v>1211</v>
      </c>
      <c r="E3503" s="12">
        <v>118</v>
      </c>
      <c r="F3503" s="5" t="s">
        <v>49</v>
      </c>
      <c r="G3503" s="5">
        <v>2056016</v>
      </c>
      <c r="H3503" s="36" t="s">
        <v>76</v>
      </c>
      <c r="I3503" s="5">
        <v>205</v>
      </c>
      <c r="J3503" s="5">
        <v>60</v>
      </c>
      <c r="K3503" s="5">
        <v>16</v>
      </c>
      <c r="L3503" s="5" t="s">
        <v>1122</v>
      </c>
      <c r="M3503" s="5">
        <v>92</v>
      </c>
      <c r="N3503" s="5"/>
      <c r="O3503" s="5" t="s">
        <v>19</v>
      </c>
      <c r="P3503" s="5"/>
      <c r="Q3503" s="5" t="s">
        <v>26</v>
      </c>
      <c r="R3503" s="5" t="s">
        <v>21</v>
      </c>
      <c r="S3503" s="5">
        <v>70</v>
      </c>
      <c r="T3503" s="5" t="s">
        <v>22</v>
      </c>
      <c r="U3503" s="5" t="s">
        <v>23</v>
      </c>
      <c r="V3503" s="5" t="s">
        <v>24</v>
      </c>
      <c r="W3503" s="12">
        <v>118</v>
      </c>
      <c r="X3503" s="7">
        <f t="shared" si="220"/>
        <v>0.215</v>
      </c>
      <c r="Y3503" s="5">
        <f t="shared" si="221"/>
        <v>92.63000000000001</v>
      </c>
      <c r="AI3503" t="e">
        <f>VLOOKUP(A3503,NP!$A:$B,2,FALSE)</f>
        <v>#N/A</v>
      </c>
      <c r="AJ3503">
        <f t="shared" si="222"/>
        <v>0</v>
      </c>
      <c r="AK3503">
        <f>VLOOKUP(F3503,Kondition!$B$4:$AG$31,12,FALSE)*100</f>
        <v>21.5</v>
      </c>
      <c r="AL3503" t="e">
        <f t="shared" si="223"/>
        <v>#REF!</v>
      </c>
      <c r="AM3503">
        <v>16</v>
      </c>
    </row>
    <row r="3504" spans="1:39" x14ac:dyDescent="0.3">
      <c r="A3504" s="5">
        <v>10085706</v>
      </c>
      <c r="B3504" s="6">
        <v>3528701491134</v>
      </c>
      <c r="C3504" s="5" t="s">
        <v>76</v>
      </c>
      <c r="D3504" s="5" t="s">
        <v>1185</v>
      </c>
      <c r="E3504" s="12">
        <v>107.5</v>
      </c>
      <c r="F3504" s="5" t="s">
        <v>49</v>
      </c>
      <c r="G3504" s="5">
        <v>2056016</v>
      </c>
      <c r="H3504" s="36" t="s">
        <v>76</v>
      </c>
      <c r="I3504" s="5">
        <v>205</v>
      </c>
      <c r="J3504" s="5">
        <v>60</v>
      </c>
      <c r="K3504" s="5">
        <v>16</v>
      </c>
      <c r="L3504" s="5" t="s">
        <v>1178</v>
      </c>
      <c r="M3504" s="5">
        <v>92</v>
      </c>
      <c r="N3504" s="5"/>
      <c r="O3504" s="5" t="s">
        <v>33</v>
      </c>
      <c r="P3504" s="5"/>
      <c r="Q3504" s="5" t="s">
        <v>26</v>
      </c>
      <c r="R3504" s="5" t="s">
        <v>27</v>
      </c>
      <c r="S3504" s="5">
        <v>68</v>
      </c>
      <c r="T3504" s="5" t="s">
        <v>35</v>
      </c>
      <c r="U3504" s="5" t="s">
        <v>23</v>
      </c>
      <c r="V3504" s="5" t="s">
        <v>24</v>
      </c>
      <c r="W3504" s="12">
        <v>107.5</v>
      </c>
      <c r="X3504" s="7">
        <f t="shared" si="220"/>
        <v>0.215</v>
      </c>
      <c r="Y3504" s="5">
        <f t="shared" si="221"/>
        <v>84.387500000000003</v>
      </c>
      <c r="AI3504" t="e">
        <f>VLOOKUP(A3504,NP!$A:$B,2,FALSE)</f>
        <v>#N/A</v>
      </c>
      <c r="AJ3504">
        <f t="shared" si="222"/>
        <v>0</v>
      </c>
      <c r="AK3504">
        <f>VLOOKUP(F3504,Kondition!$B$4:$AG$31,12,FALSE)*100</f>
        <v>21.5</v>
      </c>
      <c r="AL3504" t="e">
        <f t="shared" si="223"/>
        <v>#REF!</v>
      </c>
      <c r="AM3504">
        <v>16</v>
      </c>
    </row>
    <row r="3505" spans="1:39" x14ac:dyDescent="0.3">
      <c r="A3505" s="5">
        <v>10088898</v>
      </c>
      <c r="B3505" s="6">
        <v>3528706470745</v>
      </c>
      <c r="C3505" s="5" t="s">
        <v>76</v>
      </c>
      <c r="D3505" s="5" t="s">
        <v>1357</v>
      </c>
      <c r="E3505" s="12">
        <v>114.5</v>
      </c>
      <c r="F3505" s="5" t="s">
        <v>49</v>
      </c>
      <c r="G3505" s="5">
        <v>2056016</v>
      </c>
      <c r="H3505" s="36" t="s">
        <v>76</v>
      </c>
      <c r="I3505" s="5">
        <v>205</v>
      </c>
      <c r="J3505" s="5">
        <v>60</v>
      </c>
      <c r="K3505" s="5">
        <v>16</v>
      </c>
      <c r="L3505" s="5" t="s">
        <v>1297</v>
      </c>
      <c r="M3505" s="5">
        <v>92</v>
      </c>
      <c r="N3505" s="5"/>
      <c r="O3505" s="5" t="s">
        <v>33</v>
      </c>
      <c r="P3505" s="5"/>
      <c r="Q3505" s="5" t="s">
        <v>21</v>
      </c>
      <c r="R3505" s="5" t="s">
        <v>27</v>
      </c>
      <c r="S3505" s="5">
        <v>69</v>
      </c>
      <c r="T3505" s="5" t="s">
        <v>35</v>
      </c>
      <c r="U3505" s="5" t="s">
        <v>23</v>
      </c>
      <c r="V3505" s="5" t="s">
        <v>24</v>
      </c>
      <c r="W3505" s="12">
        <v>114.5</v>
      </c>
      <c r="X3505" s="7">
        <f t="shared" si="220"/>
        <v>0.215</v>
      </c>
      <c r="Y3505" s="5">
        <f t="shared" si="221"/>
        <v>89.882500000000007</v>
      </c>
      <c r="AI3505" t="e">
        <f>VLOOKUP(A3505,NP!$A:$B,2,FALSE)</f>
        <v>#N/A</v>
      </c>
      <c r="AJ3505">
        <f t="shared" si="222"/>
        <v>0</v>
      </c>
      <c r="AK3505">
        <f>VLOOKUP(F3505,Kondition!$B$4:$AG$31,12,FALSE)*100</f>
        <v>21.5</v>
      </c>
      <c r="AL3505" t="e">
        <f t="shared" si="223"/>
        <v>#REF!</v>
      </c>
      <c r="AM3505">
        <v>16</v>
      </c>
    </row>
    <row r="3506" spans="1:39" x14ac:dyDescent="0.3">
      <c r="A3506" s="5">
        <v>10088837</v>
      </c>
      <c r="B3506" s="6">
        <v>3528705653125</v>
      </c>
      <c r="C3506" s="5" t="s">
        <v>76</v>
      </c>
      <c r="D3506" s="5" t="s">
        <v>1349</v>
      </c>
      <c r="E3506" s="12">
        <v>129.5</v>
      </c>
      <c r="F3506" s="5" t="s">
        <v>49</v>
      </c>
      <c r="G3506" s="5">
        <v>2056016</v>
      </c>
      <c r="H3506" s="36" t="s">
        <v>76</v>
      </c>
      <c r="I3506" s="5">
        <v>205</v>
      </c>
      <c r="J3506" s="5">
        <v>60</v>
      </c>
      <c r="K3506" s="5">
        <v>16</v>
      </c>
      <c r="L3506" s="5" t="s">
        <v>1293</v>
      </c>
      <c r="M3506" s="5">
        <v>96</v>
      </c>
      <c r="N3506" s="5"/>
      <c r="O3506" s="5" t="s">
        <v>33</v>
      </c>
      <c r="P3506" s="5"/>
      <c r="Q3506" s="5"/>
      <c r="R3506" s="5"/>
      <c r="S3506" s="5"/>
      <c r="T3506" s="5"/>
      <c r="U3506" s="5"/>
      <c r="V3506" s="5"/>
      <c r="W3506" s="12">
        <v>129.5</v>
      </c>
      <c r="X3506" s="7">
        <f t="shared" si="220"/>
        <v>0.215</v>
      </c>
      <c r="Y3506" s="5">
        <f t="shared" si="221"/>
        <v>101.6575</v>
      </c>
      <c r="AI3506" t="e">
        <f>VLOOKUP(A3506,NP!$A:$B,2,FALSE)</f>
        <v>#N/A</v>
      </c>
      <c r="AJ3506">
        <f t="shared" si="222"/>
        <v>0</v>
      </c>
      <c r="AK3506">
        <f>VLOOKUP(F3506,Kondition!$B$4:$AG$31,12,FALSE)*100</f>
        <v>21.5</v>
      </c>
      <c r="AL3506" t="e">
        <f t="shared" si="223"/>
        <v>#REF!</v>
      </c>
      <c r="AM3506">
        <v>16</v>
      </c>
    </row>
    <row r="3507" spans="1:39" x14ac:dyDescent="0.3">
      <c r="A3507" s="5">
        <v>11080033</v>
      </c>
      <c r="B3507" s="6">
        <v>3528704969265</v>
      </c>
      <c r="C3507" s="5" t="s">
        <v>76</v>
      </c>
      <c r="D3507" s="5" t="s">
        <v>3526</v>
      </c>
      <c r="E3507" s="12">
        <v>177</v>
      </c>
      <c r="F3507" s="5" t="s">
        <v>49</v>
      </c>
      <c r="G3507" s="5">
        <v>2056017</v>
      </c>
      <c r="H3507" s="36" t="s">
        <v>76</v>
      </c>
      <c r="I3507" s="5">
        <v>205</v>
      </c>
      <c r="J3507" s="5">
        <v>60</v>
      </c>
      <c r="K3507" s="5">
        <v>17</v>
      </c>
      <c r="L3507" s="5" t="s">
        <v>1297</v>
      </c>
      <c r="M3507" s="5">
        <v>93</v>
      </c>
      <c r="N3507" s="5"/>
      <c r="O3507" s="5" t="s">
        <v>19</v>
      </c>
      <c r="P3507" s="5"/>
      <c r="Q3507" s="5"/>
      <c r="R3507" s="5"/>
      <c r="S3507" s="5"/>
      <c r="T3507" s="5"/>
      <c r="U3507" s="5"/>
      <c r="V3507" s="5"/>
      <c r="W3507" s="12">
        <v>177</v>
      </c>
      <c r="X3507" s="7">
        <f t="shared" si="220"/>
        <v>0.215</v>
      </c>
      <c r="Y3507" s="5">
        <f t="shared" si="221"/>
        <v>138.94499999999999</v>
      </c>
      <c r="AI3507" t="e">
        <f>VLOOKUP(A3507,NP!$A:$B,2,FALSE)</f>
        <v>#N/A</v>
      </c>
      <c r="AJ3507">
        <f t="shared" si="222"/>
        <v>0</v>
      </c>
      <c r="AK3507">
        <f>VLOOKUP(F3507,Kondition!$B$4:$AG$31,15,FALSE)*100</f>
        <v>21.5</v>
      </c>
      <c r="AL3507" t="e">
        <f t="shared" si="223"/>
        <v>#REF!</v>
      </c>
      <c r="AM3507">
        <v>17</v>
      </c>
    </row>
    <row r="3508" spans="1:39" x14ac:dyDescent="0.3">
      <c r="A3508" s="5">
        <v>10086716</v>
      </c>
      <c r="B3508" s="6">
        <v>3528707267221</v>
      </c>
      <c r="C3508" s="5" t="s">
        <v>76</v>
      </c>
      <c r="D3508" s="5" t="s">
        <v>1231</v>
      </c>
      <c r="E3508" s="12">
        <v>135</v>
      </c>
      <c r="F3508" s="5" t="s">
        <v>49</v>
      </c>
      <c r="G3508" s="5">
        <v>2056515</v>
      </c>
      <c r="H3508" s="36" t="s">
        <v>76</v>
      </c>
      <c r="I3508" s="5">
        <v>205</v>
      </c>
      <c r="J3508" s="5">
        <v>65</v>
      </c>
      <c r="K3508" s="5">
        <v>15</v>
      </c>
      <c r="L3508" s="5" t="s">
        <v>1178</v>
      </c>
      <c r="M3508" s="5">
        <v>94</v>
      </c>
      <c r="N3508" s="5"/>
      <c r="O3508" s="5" t="s">
        <v>19</v>
      </c>
      <c r="P3508" s="5"/>
      <c r="Q3508" s="5" t="s">
        <v>26</v>
      </c>
      <c r="R3508" s="5" t="s">
        <v>27</v>
      </c>
      <c r="S3508" s="5">
        <v>68</v>
      </c>
      <c r="T3508" s="5" t="s">
        <v>35</v>
      </c>
      <c r="U3508" s="5" t="s">
        <v>23</v>
      </c>
      <c r="V3508" s="5" t="s">
        <v>24</v>
      </c>
      <c r="W3508" s="12">
        <v>135</v>
      </c>
      <c r="X3508" s="7">
        <f t="shared" si="220"/>
        <v>0.215</v>
      </c>
      <c r="Y3508" s="5">
        <f t="shared" si="221"/>
        <v>105.97500000000001</v>
      </c>
      <c r="AI3508" t="e">
        <f>VLOOKUP(A3508,NP!$A:$B,2,FALSE)</f>
        <v>#N/A</v>
      </c>
      <c r="AJ3508">
        <f t="shared" si="222"/>
        <v>0</v>
      </c>
      <c r="AK3508">
        <f>VLOOKUP(F3508,Kondition!$B$4:$AG$31,9,FALSE)*100</f>
        <v>21.5</v>
      </c>
      <c r="AL3508" t="e">
        <f t="shared" si="223"/>
        <v>#REF!</v>
      </c>
      <c r="AM3508">
        <v>16</v>
      </c>
    </row>
    <row r="3509" spans="1:39" x14ac:dyDescent="0.3">
      <c r="A3509" s="5">
        <v>10086708</v>
      </c>
      <c r="B3509" s="6">
        <v>3528700971491</v>
      </c>
      <c r="C3509" s="5" t="s">
        <v>76</v>
      </c>
      <c r="D3509" s="5" t="s">
        <v>1230</v>
      </c>
      <c r="E3509" s="12">
        <v>126</v>
      </c>
      <c r="F3509" s="5" t="s">
        <v>49</v>
      </c>
      <c r="G3509" s="5">
        <v>2056515</v>
      </c>
      <c r="H3509" s="36" t="s">
        <v>76</v>
      </c>
      <c r="I3509" s="5">
        <v>205</v>
      </c>
      <c r="J3509" s="5">
        <v>65</v>
      </c>
      <c r="K3509" s="5">
        <v>15</v>
      </c>
      <c r="L3509" s="5" t="s">
        <v>1178</v>
      </c>
      <c r="M3509" s="5">
        <v>94</v>
      </c>
      <c r="N3509" s="5"/>
      <c r="O3509" s="5" t="s">
        <v>33</v>
      </c>
      <c r="P3509" s="5"/>
      <c r="Q3509" s="5" t="s">
        <v>26</v>
      </c>
      <c r="R3509" s="5" t="s">
        <v>27</v>
      </c>
      <c r="S3509" s="5">
        <v>68</v>
      </c>
      <c r="T3509" s="5" t="s">
        <v>35</v>
      </c>
      <c r="U3509" s="5" t="s">
        <v>23</v>
      </c>
      <c r="V3509" s="5" t="s">
        <v>24</v>
      </c>
      <c r="W3509" s="12">
        <v>126</v>
      </c>
      <c r="X3509" s="7">
        <f t="shared" si="220"/>
        <v>0.215</v>
      </c>
      <c r="Y3509" s="5">
        <f t="shared" si="221"/>
        <v>98.910000000000011</v>
      </c>
      <c r="AI3509" t="e">
        <f>VLOOKUP(A3509,NP!$A:$B,2,FALSE)</f>
        <v>#N/A</v>
      </c>
      <c r="AJ3509">
        <f t="shared" si="222"/>
        <v>0</v>
      </c>
      <c r="AK3509">
        <f>VLOOKUP(F3509,Kondition!$B$4:$AG$31,9,FALSE)*100</f>
        <v>21.5</v>
      </c>
      <c r="AL3509" t="e">
        <f t="shared" si="223"/>
        <v>#REF!</v>
      </c>
      <c r="AM3509">
        <v>16</v>
      </c>
    </row>
    <row r="3510" spans="1:39" x14ac:dyDescent="0.3">
      <c r="A3510" s="5">
        <v>10083335</v>
      </c>
      <c r="B3510" s="6">
        <v>3528701360973</v>
      </c>
      <c r="C3510" s="5" t="s">
        <v>4286</v>
      </c>
      <c r="D3510" s="5" t="s">
        <v>4478</v>
      </c>
      <c r="E3510" s="12">
        <v>151</v>
      </c>
      <c r="F3510" s="5" t="s">
        <v>49</v>
      </c>
      <c r="G3510" s="5">
        <v>2056515</v>
      </c>
      <c r="H3510" s="36" t="s">
        <v>4286</v>
      </c>
      <c r="I3510" s="5">
        <v>205</v>
      </c>
      <c r="J3510" s="5">
        <v>65</v>
      </c>
      <c r="K3510" s="5">
        <v>15</v>
      </c>
      <c r="L3510" s="5" t="s">
        <v>4451</v>
      </c>
      <c r="M3510" s="5">
        <v>102</v>
      </c>
      <c r="N3510" s="5">
        <v>100</v>
      </c>
      <c r="O3510" s="5" t="s">
        <v>33</v>
      </c>
      <c r="P3510" s="5"/>
      <c r="Q3510" s="5" t="s">
        <v>26</v>
      </c>
      <c r="R3510" s="5" t="s">
        <v>34</v>
      </c>
      <c r="S3510" s="5">
        <v>71</v>
      </c>
      <c r="T3510" s="5" t="s">
        <v>22</v>
      </c>
      <c r="U3510" s="5" t="s">
        <v>23</v>
      </c>
      <c r="V3510" s="5" t="s">
        <v>4279</v>
      </c>
      <c r="W3510" s="12">
        <v>151</v>
      </c>
      <c r="X3510" s="7">
        <f t="shared" si="220"/>
        <v>0.215</v>
      </c>
      <c r="Y3510" s="5">
        <f t="shared" si="221"/>
        <v>118.53500000000001</v>
      </c>
      <c r="AI3510" t="e">
        <f>VLOOKUP(A3510,NP!$A:$B,2,FALSE)</f>
        <v>#N/A</v>
      </c>
      <c r="AJ3510">
        <f t="shared" si="222"/>
        <v>0</v>
      </c>
      <c r="AK3510">
        <f>VLOOKUP(F3510,Kondition!$B$4:$AG$31,9,FALSE)*100</f>
        <v>21.5</v>
      </c>
      <c r="AL3510" t="e">
        <f t="shared" si="223"/>
        <v>#REF!</v>
      </c>
      <c r="AM3510">
        <v>16</v>
      </c>
    </row>
    <row r="3511" spans="1:39" x14ac:dyDescent="0.3">
      <c r="A3511" s="5">
        <v>10087331</v>
      </c>
      <c r="B3511" s="6">
        <v>3528709710855</v>
      </c>
      <c r="C3511" s="5" t="s">
        <v>76</v>
      </c>
      <c r="D3511" s="5" t="s">
        <v>1244</v>
      </c>
      <c r="E3511" s="12">
        <v>149.5</v>
      </c>
      <c r="F3511" s="5" t="s">
        <v>49</v>
      </c>
      <c r="G3511" s="5">
        <v>2056516</v>
      </c>
      <c r="H3511" s="36" t="s">
        <v>76</v>
      </c>
      <c r="I3511" s="5">
        <v>205</v>
      </c>
      <c r="J3511" s="5">
        <v>65</v>
      </c>
      <c r="K3511" s="5">
        <v>16</v>
      </c>
      <c r="L3511" s="5" t="s">
        <v>1178</v>
      </c>
      <c r="M3511" s="5">
        <v>95</v>
      </c>
      <c r="N3511" s="5"/>
      <c r="O3511" s="5" t="s">
        <v>19</v>
      </c>
      <c r="P3511" s="5"/>
      <c r="Q3511" s="5" t="s">
        <v>26</v>
      </c>
      <c r="R3511" s="5" t="s">
        <v>27</v>
      </c>
      <c r="S3511" s="5">
        <v>68</v>
      </c>
      <c r="T3511" s="5" t="s">
        <v>35</v>
      </c>
      <c r="U3511" s="5" t="s">
        <v>23</v>
      </c>
      <c r="V3511" s="5" t="s">
        <v>24</v>
      </c>
      <c r="W3511" s="12">
        <v>149.5</v>
      </c>
      <c r="X3511" s="7">
        <f t="shared" si="220"/>
        <v>0.215</v>
      </c>
      <c r="Y3511" s="5">
        <f t="shared" si="221"/>
        <v>117.3575</v>
      </c>
      <c r="AI3511" t="e">
        <f>VLOOKUP(A3511,NP!$A:$B,2,FALSE)</f>
        <v>#N/A</v>
      </c>
      <c r="AJ3511">
        <f t="shared" si="222"/>
        <v>0</v>
      </c>
      <c r="AK3511">
        <f>VLOOKUP(F3511,Kondition!$B$4:$AG$31,12,FALSE)*100</f>
        <v>21.5</v>
      </c>
      <c r="AL3511" t="e">
        <f t="shared" si="223"/>
        <v>#REF!</v>
      </c>
      <c r="AM3511">
        <v>16</v>
      </c>
    </row>
    <row r="3512" spans="1:39" x14ac:dyDescent="0.3">
      <c r="A3512" s="5">
        <v>10088832</v>
      </c>
      <c r="B3512" s="6">
        <v>3528708187009</v>
      </c>
      <c r="C3512" s="5" t="s">
        <v>76</v>
      </c>
      <c r="D3512" s="5" t="s">
        <v>1345</v>
      </c>
      <c r="E3512" s="12">
        <v>132.5</v>
      </c>
      <c r="F3512" s="5" t="s">
        <v>49</v>
      </c>
      <c r="G3512" s="5">
        <v>2056516</v>
      </c>
      <c r="H3512" s="36" t="s">
        <v>76</v>
      </c>
      <c r="I3512" s="5">
        <v>205</v>
      </c>
      <c r="J3512" s="5">
        <v>65</v>
      </c>
      <c r="K3512" s="5">
        <v>16</v>
      </c>
      <c r="L3512" s="5" t="s">
        <v>1293</v>
      </c>
      <c r="M3512" s="5">
        <v>99</v>
      </c>
      <c r="N3512" s="5"/>
      <c r="O3512" s="5" t="s">
        <v>33</v>
      </c>
      <c r="P3512" s="5"/>
      <c r="Q3512" s="5"/>
      <c r="R3512" s="5"/>
      <c r="S3512" s="5"/>
      <c r="T3512" s="5"/>
      <c r="U3512" s="5"/>
      <c r="V3512" s="5"/>
      <c r="W3512" s="12">
        <v>132.5</v>
      </c>
      <c r="X3512" s="7">
        <f t="shared" si="220"/>
        <v>0.215</v>
      </c>
      <c r="Y3512" s="5">
        <f t="shared" si="221"/>
        <v>104.0125</v>
      </c>
      <c r="AI3512" t="e">
        <f>VLOOKUP(A3512,NP!$A:$B,2,FALSE)</f>
        <v>#N/A</v>
      </c>
      <c r="AJ3512">
        <f t="shared" si="222"/>
        <v>0</v>
      </c>
      <c r="AK3512">
        <f>VLOOKUP(F3512,Kondition!$B$4:$AG$31,12,FALSE)*100</f>
        <v>21.5</v>
      </c>
      <c r="AL3512" t="e">
        <f t="shared" si="223"/>
        <v>#REF!</v>
      </c>
      <c r="AM3512">
        <v>16</v>
      </c>
    </row>
    <row r="3513" spans="1:39" x14ac:dyDescent="0.3">
      <c r="A3513" s="5">
        <v>10082678</v>
      </c>
      <c r="B3513" s="6">
        <v>3528700033090</v>
      </c>
      <c r="C3513" s="5" t="s">
        <v>4286</v>
      </c>
      <c r="D3513" s="5" t="s">
        <v>4475</v>
      </c>
      <c r="E3513" s="12">
        <v>130.5</v>
      </c>
      <c r="F3513" s="5" t="s">
        <v>49</v>
      </c>
      <c r="G3513" s="5">
        <v>2056516</v>
      </c>
      <c r="H3513" s="36" t="s">
        <v>4286</v>
      </c>
      <c r="I3513" s="5">
        <v>205</v>
      </c>
      <c r="J3513" s="5">
        <v>65</v>
      </c>
      <c r="K3513" s="5">
        <v>16</v>
      </c>
      <c r="L3513" s="5" t="s">
        <v>4468</v>
      </c>
      <c r="M3513" s="5">
        <v>107</v>
      </c>
      <c r="N3513" s="5">
        <v>105</v>
      </c>
      <c r="O3513" s="5" t="s">
        <v>50</v>
      </c>
      <c r="P3513" s="5"/>
      <c r="Q3513" s="5"/>
      <c r="R3513" s="5"/>
      <c r="S3513" s="5"/>
      <c r="T3513" s="5"/>
      <c r="U3513" s="5" t="s">
        <v>28</v>
      </c>
      <c r="V3513" s="5"/>
      <c r="W3513" s="12">
        <v>130.5</v>
      </c>
      <c r="X3513" s="7">
        <f t="shared" si="220"/>
        <v>0.215</v>
      </c>
      <c r="Y3513" s="5">
        <f t="shared" si="221"/>
        <v>102.44250000000001</v>
      </c>
      <c r="AI3513" t="e">
        <f>VLOOKUP(A3513,NP!$A:$B,2,FALSE)</f>
        <v>#N/A</v>
      </c>
      <c r="AJ3513">
        <f t="shared" si="222"/>
        <v>0</v>
      </c>
      <c r="AK3513">
        <f>VLOOKUP(F3513,Kondition!$B$4:$AG$31,12,FALSE)*100</f>
        <v>21.5</v>
      </c>
      <c r="AL3513" t="e">
        <f t="shared" si="223"/>
        <v>#REF!</v>
      </c>
      <c r="AM3513">
        <v>16</v>
      </c>
    </row>
    <row r="3514" spans="1:39" x14ac:dyDescent="0.3">
      <c r="A3514" s="5">
        <v>30894019</v>
      </c>
      <c r="B3514" s="6">
        <v>3528701254296</v>
      </c>
      <c r="C3514" s="5" t="s">
        <v>4286</v>
      </c>
      <c r="D3514" s="5" t="s">
        <v>4913</v>
      </c>
      <c r="E3514" s="12">
        <v>155</v>
      </c>
      <c r="F3514" s="5" t="s">
        <v>49</v>
      </c>
      <c r="G3514" s="5">
        <v>2056516</v>
      </c>
      <c r="H3514" s="36" t="s">
        <v>4286</v>
      </c>
      <c r="I3514" s="5">
        <v>205</v>
      </c>
      <c r="J3514" s="5">
        <v>65</v>
      </c>
      <c r="K3514" s="5">
        <v>16</v>
      </c>
      <c r="L3514" s="5" t="s">
        <v>4451</v>
      </c>
      <c r="M3514" s="5">
        <v>103</v>
      </c>
      <c r="N3514" s="5">
        <v>101</v>
      </c>
      <c r="O3514" s="5" t="s">
        <v>33</v>
      </c>
      <c r="P3514" s="5"/>
      <c r="Q3514" s="5" t="s">
        <v>26</v>
      </c>
      <c r="R3514" s="5" t="s">
        <v>34</v>
      </c>
      <c r="S3514" s="5">
        <v>71</v>
      </c>
      <c r="T3514" s="5" t="s">
        <v>22</v>
      </c>
      <c r="U3514" s="5" t="s">
        <v>23</v>
      </c>
      <c r="V3514" s="5" t="s">
        <v>4279</v>
      </c>
      <c r="W3514" s="12">
        <v>155</v>
      </c>
      <c r="X3514" s="7">
        <f t="shared" si="220"/>
        <v>0.215</v>
      </c>
      <c r="Y3514" s="5">
        <f t="shared" si="221"/>
        <v>121.67500000000001</v>
      </c>
      <c r="AI3514" t="e">
        <f>VLOOKUP(A3514,NP!$A:$B,2,FALSE)</f>
        <v>#N/A</v>
      </c>
      <c r="AJ3514">
        <f t="shared" si="222"/>
        <v>0</v>
      </c>
      <c r="AK3514">
        <f>VLOOKUP(F3514,Kondition!$B$4:$AG$31,12,FALSE)*100</f>
        <v>21.5</v>
      </c>
      <c r="AL3514" t="e">
        <f t="shared" si="223"/>
        <v>#REF!</v>
      </c>
      <c r="AM3514">
        <v>16</v>
      </c>
    </row>
    <row r="3515" spans="1:39" x14ac:dyDescent="0.3">
      <c r="A3515" s="5">
        <v>10082619</v>
      </c>
      <c r="B3515" s="6">
        <v>3528700852264</v>
      </c>
      <c r="C3515" s="5" t="s">
        <v>4286</v>
      </c>
      <c r="D3515" s="5" t="s">
        <v>4459</v>
      </c>
      <c r="E3515" s="12">
        <v>162</v>
      </c>
      <c r="F3515" s="5" t="s">
        <v>49</v>
      </c>
      <c r="G3515" s="5">
        <v>2056516</v>
      </c>
      <c r="H3515" s="36" t="s">
        <v>4286</v>
      </c>
      <c r="I3515" s="5">
        <v>205</v>
      </c>
      <c r="J3515" s="5">
        <v>65</v>
      </c>
      <c r="K3515" s="5">
        <v>16</v>
      </c>
      <c r="L3515" s="5" t="s">
        <v>4454</v>
      </c>
      <c r="M3515" s="5">
        <v>107</v>
      </c>
      <c r="N3515" s="5">
        <v>105</v>
      </c>
      <c r="O3515" s="5" t="s">
        <v>33</v>
      </c>
      <c r="P3515" s="5"/>
      <c r="Q3515" s="5" t="s">
        <v>26</v>
      </c>
      <c r="R3515" s="5" t="s">
        <v>27</v>
      </c>
      <c r="S3515" s="5">
        <v>71</v>
      </c>
      <c r="T3515" s="5" t="s">
        <v>22</v>
      </c>
      <c r="U3515" s="5" t="s">
        <v>23</v>
      </c>
      <c r="V3515" s="5" t="s">
        <v>4279</v>
      </c>
      <c r="W3515" s="12">
        <v>162</v>
      </c>
      <c r="X3515" s="7">
        <f t="shared" si="220"/>
        <v>0.215</v>
      </c>
      <c r="Y3515" s="5">
        <f t="shared" si="221"/>
        <v>127.17</v>
      </c>
      <c r="AI3515" t="e">
        <f>VLOOKUP(A3515,NP!$A:$B,2,FALSE)</f>
        <v>#N/A</v>
      </c>
      <c r="AJ3515">
        <f t="shared" si="222"/>
        <v>0</v>
      </c>
      <c r="AK3515">
        <f>VLOOKUP(F3515,Kondition!$B$4:$AG$31,12,FALSE)*100</f>
        <v>21.5</v>
      </c>
      <c r="AL3515" t="e">
        <f t="shared" si="223"/>
        <v>#REF!</v>
      </c>
      <c r="AM3515">
        <v>16</v>
      </c>
    </row>
    <row r="3516" spans="1:39" x14ac:dyDescent="0.3">
      <c r="A3516" s="5">
        <v>10081528</v>
      </c>
      <c r="B3516" s="6">
        <v>3528706986390</v>
      </c>
      <c r="C3516" s="5" t="s">
        <v>2294</v>
      </c>
      <c r="D3516" s="5" t="s">
        <v>5165</v>
      </c>
      <c r="E3516" s="12">
        <v>135</v>
      </c>
      <c r="F3516" s="5" t="s">
        <v>49</v>
      </c>
      <c r="G3516" s="5">
        <v>2057015</v>
      </c>
      <c r="H3516" s="36" t="s">
        <v>2294</v>
      </c>
      <c r="I3516" s="5">
        <v>205</v>
      </c>
      <c r="J3516" s="5">
        <v>70</v>
      </c>
      <c r="K3516" s="5">
        <v>15</v>
      </c>
      <c r="L3516" s="5" t="s">
        <v>5164</v>
      </c>
      <c r="M3516" s="5">
        <v>96</v>
      </c>
      <c r="N3516" s="5"/>
      <c r="O3516" s="5" t="s">
        <v>33</v>
      </c>
      <c r="P3516" s="5"/>
      <c r="Q3516" s="5" t="s">
        <v>26</v>
      </c>
      <c r="R3516" s="5" t="s">
        <v>21</v>
      </c>
      <c r="S3516" s="5">
        <v>72</v>
      </c>
      <c r="T3516" s="5" t="s">
        <v>22</v>
      </c>
      <c r="U3516" s="5" t="s">
        <v>23</v>
      </c>
      <c r="V3516" s="5" t="s">
        <v>24</v>
      </c>
      <c r="W3516" s="12">
        <v>135</v>
      </c>
      <c r="X3516" s="7">
        <f t="shared" si="220"/>
        <v>0.215</v>
      </c>
      <c r="Y3516" s="5">
        <f t="shared" si="221"/>
        <v>105.97500000000001</v>
      </c>
      <c r="AI3516" t="e">
        <f>VLOOKUP(A3516,NP!$A:$B,2,FALSE)</f>
        <v>#N/A</v>
      </c>
      <c r="AJ3516">
        <f t="shared" si="222"/>
        <v>0</v>
      </c>
      <c r="AK3516">
        <f>VLOOKUP(F3516,Kondition!$B$4:$AG$31,9,FALSE)*100</f>
        <v>21.5</v>
      </c>
      <c r="AL3516" t="e">
        <f t="shared" si="223"/>
        <v>#REF!</v>
      </c>
      <c r="AM3516">
        <v>16</v>
      </c>
    </row>
    <row r="3517" spans="1:39" x14ac:dyDescent="0.3">
      <c r="A3517" s="5">
        <v>10082609</v>
      </c>
      <c r="B3517" s="6">
        <v>3528704429639</v>
      </c>
      <c r="C3517" s="5" t="s">
        <v>4286</v>
      </c>
      <c r="D3517" s="5" t="s">
        <v>4455</v>
      </c>
      <c r="E3517" s="12">
        <v>139.5</v>
      </c>
      <c r="F3517" s="5" t="s">
        <v>49</v>
      </c>
      <c r="G3517" s="5">
        <v>2057015</v>
      </c>
      <c r="H3517" s="36" t="s">
        <v>4286</v>
      </c>
      <c r="I3517" s="5">
        <v>205</v>
      </c>
      <c r="J3517" s="5">
        <v>70</v>
      </c>
      <c r="K3517" s="5">
        <v>15</v>
      </c>
      <c r="L3517" s="5" t="s">
        <v>4454</v>
      </c>
      <c r="M3517" s="5">
        <v>106</v>
      </c>
      <c r="N3517" s="5">
        <v>104</v>
      </c>
      <c r="O3517" s="5" t="s">
        <v>50</v>
      </c>
      <c r="P3517" s="5"/>
      <c r="Q3517" s="5" t="s">
        <v>26</v>
      </c>
      <c r="R3517" s="5" t="s">
        <v>27</v>
      </c>
      <c r="S3517" s="5">
        <v>71</v>
      </c>
      <c r="T3517" s="5" t="s">
        <v>22</v>
      </c>
      <c r="U3517" s="5" t="s">
        <v>23</v>
      </c>
      <c r="V3517" s="5" t="s">
        <v>4279</v>
      </c>
      <c r="W3517" s="12">
        <v>139.5</v>
      </c>
      <c r="X3517" s="7">
        <f t="shared" si="220"/>
        <v>0.215</v>
      </c>
      <c r="Y3517" s="5">
        <f t="shared" si="221"/>
        <v>109.50750000000001</v>
      </c>
      <c r="AI3517" t="e">
        <f>VLOOKUP(A3517,NP!$A:$B,2,FALSE)</f>
        <v>#N/A</v>
      </c>
      <c r="AJ3517">
        <f t="shared" si="222"/>
        <v>0</v>
      </c>
      <c r="AK3517">
        <f>VLOOKUP(F3517,Kondition!$B$4:$AG$31,9,FALSE)*100</f>
        <v>21.5</v>
      </c>
      <c r="AL3517" t="e">
        <f t="shared" si="223"/>
        <v>#REF!</v>
      </c>
      <c r="AM3517">
        <v>16</v>
      </c>
    </row>
    <row r="3518" spans="1:39" x14ac:dyDescent="0.3">
      <c r="A3518" s="5">
        <v>10085805</v>
      </c>
      <c r="B3518" s="6">
        <v>3528704986019</v>
      </c>
      <c r="C3518" s="5" t="s">
        <v>4286</v>
      </c>
      <c r="D3518" s="5" t="s">
        <v>4489</v>
      </c>
      <c r="E3518" s="12">
        <v>166.5</v>
      </c>
      <c r="F3518" s="5" t="s">
        <v>49</v>
      </c>
      <c r="G3518" s="5">
        <v>2057516</v>
      </c>
      <c r="H3518" s="36" t="s">
        <v>4286</v>
      </c>
      <c r="I3518" s="5">
        <v>205</v>
      </c>
      <c r="J3518" s="5">
        <v>75</v>
      </c>
      <c r="K3518" s="5">
        <v>16</v>
      </c>
      <c r="L3518" s="5" t="s">
        <v>4454</v>
      </c>
      <c r="M3518" s="5">
        <v>113</v>
      </c>
      <c r="N3518" s="5">
        <v>111</v>
      </c>
      <c r="O3518" s="5" t="s">
        <v>50</v>
      </c>
      <c r="P3518" s="5"/>
      <c r="Q3518" s="5" t="s">
        <v>26</v>
      </c>
      <c r="R3518" s="5" t="s">
        <v>27</v>
      </c>
      <c r="S3518" s="5">
        <v>71</v>
      </c>
      <c r="T3518" s="5" t="s">
        <v>22</v>
      </c>
      <c r="U3518" s="5" t="s">
        <v>23</v>
      </c>
      <c r="V3518" s="5" t="s">
        <v>4279</v>
      </c>
      <c r="W3518" s="12">
        <v>166.5</v>
      </c>
      <c r="X3518" s="7">
        <f t="shared" si="220"/>
        <v>0.215</v>
      </c>
      <c r="Y3518" s="5">
        <f t="shared" si="221"/>
        <v>130.70250000000001</v>
      </c>
      <c r="AI3518" t="e">
        <f>VLOOKUP(A3518,NP!$A:$B,2,FALSE)</f>
        <v>#N/A</v>
      </c>
      <c r="AJ3518">
        <f t="shared" si="222"/>
        <v>0</v>
      </c>
      <c r="AK3518">
        <f>VLOOKUP(F3518,Kondition!$B$4:$AG$31,12,FALSE)*100</f>
        <v>21.5</v>
      </c>
      <c r="AL3518" t="e">
        <f t="shared" si="223"/>
        <v>#REF!</v>
      </c>
      <c r="AM3518">
        <v>16</v>
      </c>
    </row>
    <row r="3519" spans="1:39" x14ac:dyDescent="0.3">
      <c r="A3519" s="5">
        <v>10083440</v>
      </c>
      <c r="B3519" s="6">
        <v>3528700547481</v>
      </c>
      <c r="C3519" s="5" t="s">
        <v>4286</v>
      </c>
      <c r="D3519" s="5" t="s">
        <v>4481</v>
      </c>
      <c r="E3519" s="12">
        <v>135.5</v>
      </c>
      <c r="F3519" s="5" t="s">
        <v>49</v>
      </c>
      <c r="G3519" s="5">
        <v>2057516</v>
      </c>
      <c r="H3519" s="36" t="s">
        <v>4286</v>
      </c>
      <c r="I3519" s="5">
        <v>205</v>
      </c>
      <c r="J3519" s="5">
        <v>75</v>
      </c>
      <c r="K3519" s="5">
        <v>16</v>
      </c>
      <c r="L3519" s="5" t="s">
        <v>4468</v>
      </c>
      <c r="M3519" s="5">
        <v>110</v>
      </c>
      <c r="N3519" s="5">
        <v>108</v>
      </c>
      <c r="O3519" s="5" t="s">
        <v>50</v>
      </c>
      <c r="P3519" s="5"/>
      <c r="Q3519" s="5"/>
      <c r="R3519" s="5"/>
      <c r="S3519" s="5"/>
      <c r="T3519" s="5"/>
      <c r="U3519" s="5" t="s">
        <v>28</v>
      </c>
      <c r="V3519" s="5"/>
      <c r="W3519" s="12">
        <v>135.5</v>
      </c>
      <c r="X3519" s="7">
        <f t="shared" si="220"/>
        <v>0.215</v>
      </c>
      <c r="Y3519" s="5">
        <f t="shared" si="221"/>
        <v>106.36750000000001</v>
      </c>
      <c r="AI3519" t="e">
        <f>VLOOKUP(A3519,NP!$A:$B,2,FALSE)</f>
        <v>#N/A</v>
      </c>
      <c r="AJ3519">
        <f t="shared" si="222"/>
        <v>0</v>
      </c>
      <c r="AK3519">
        <f>VLOOKUP(F3519,Kondition!$B$4:$AG$31,12,FALSE)*100</f>
        <v>21.5</v>
      </c>
      <c r="AL3519" t="e">
        <f t="shared" si="223"/>
        <v>#REF!</v>
      </c>
      <c r="AM3519">
        <v>16</v>
      </c>
    </row>
    <row r="3520" spans="1:39" x14ac:dyDescent="0.3">
      <c r="A3520" s="5">
        <v>10082624</v>
      </c>
      <c r="B3520" s="6">
        <v>3528701593869</v>
      </c>
      <c r="C3520" s="5" t="s">
        <v>4286</v>
      </c>
      <c r="D3520" s="5" t="s">
        <v>4460</v>
      </c>
      <c r="E3520" s="12">
        <v>146</v>
      </c>
      <c r="F3520" s="5" t="s">
        <v>49</v>
      </c>
      <c r="G3520" s="5">
        <v>2057516</v>
      </c>
      <c r="H3520" s="36" t="s">
        <v>4286</v>
      </c>
      <c r="I3520" s="5">
        <v>205</v>
      </c>
      <c r="J3520" s="5">
        <v>75</v>
      </c>
      <c r="K3520" s="5">
        <v>16</v>
      </c>
      <c r="L3520" s="5" t="s">
        <v>4454</v>
      </c>
      <c r="M3520" s="5">
        <v>110</v>
      </c>
      <c r="N3520" s="5">
        <v>108</v>
      </c>
      <c r="O3520" s="5" t="s">
        <v>50</v>
      </c>
      <c r="P3520" s="5"/>
      <c r="Q3520" s="5" t="s">
        <v>21</v>
      </c>
      <c r="R3520" s="5" t="s">
        <v>27</v>
      </c>
      <c r="S3520" s="5">
        <v>71</v>
      </c>
      <c r="T3520" s="5" t="s">
        <v>22</v>
      </c>
      <c r="U3520" s="5" t="s">
        <v>23</v>
      </c>
      <c r="V3520" s="5" t="s">
        <v>4279</v>
      </c>
      <c r="W3520" s="12">
        <v>146</v>
      </c>
      <c r="X3520" s="7">
        <f t="shared" si="220"/>
        <v>0.215</v>
      </c>
      <c r="Y3520" s="5">
        <f t="shared" si="221"/>
        <v>114.61</v>
      </c>
      <c r="AI3520" t="e">
        <f>VLOOKUP(A3520,NP!$A:$B,2,FALSE)</f>
        <v>#N/A</v>
      </c>
      <c r="AJ3520">
        <f t="shared" si="222"/>
        <v>0</v>
      </c>
      <c r="AK3520">
        <f>VLOOKUP(F3520,Kondition!$B$4:$AG$31,12,FALSE)*100</f>
        <v>21.5</v>
      </c>
      <c r="AL3520" t="e">
        <f t="shared" si="223"/>
        <v>#REF!</v>
      </c>
      <c r="AM3520">
        <v>16</v>
      </c>
    </row>
    <row r="3521" spans="1:39" x14ac:dyDescent="0.3">
      <c r="A3521" s="5">
        <v>10082606</v>
      </c>
      <c r="B3521" s="6">
        <v>3528703217640</v>
      </c>
      <c r="C3521" s="5" t="s">
        <v>2294</v>
      </c>
      <c r="D3521" s="5" t="s">
        <v>5166</v>
      </c>
      <c r="E3521" s="12">
        <v>144</v>
      </c>
      <c r="F3521" s="5" t="s">
        <v>49</v>
      </c>
      <c r="G3521" s="5">
        <v>2058016</v>
      </c>
      <c r="H3521" s="36" t="s">
        <v>2294</v>
      </c>
      <c r="I3521" s="5">
        <v>205</v>
      </c>
      <c r="J3521" s="5">
        <v>80</v>
      </c>
      <c r="K3521" s="5">
        <v>16</v>
      </c>
      <c r="L3521" s="5" t="s">
        <v>5159</v>
      </c>
      <c r="M3521" s="5">
        <v>104</v>
      </c>
      <c r="N3521" s="5"/>
      <c r="O3521" s="5" t="s">
        <v>33</v>
      </c>
      <c r="P3521" s="5"/>
      <c r="Q3521" s="5" t="s">
        <v>26</v>
      </c>
      <c r="R3521" s="5" t="s">
        <v>21</v>
      </c>
      <c r="S3521" s="5">
        <v>72</v>
      </c>
      <c r="T3521" s="5" t="s">
        <v>22</v>
      </c>
      <c r="U3521" s="5" t="s">
        <v>23</v>
      </c>
      <c r="V3521" s="5" t="s">
        <v>24</v>
      </c>
      <c r="W3521" s="12">
        <v>144</v>
      </c>
      <c r="X3521" s="7">
        <f t="shared" si="220"/>
        <v>0.215</v>
      </c>
      <c r="Y3521" s="5">
        <f t="shared" si="221"/>
        <v>113.04</v>
      </c>
      <c r="AI3521" t="e">
        <f>VLOOKUP(A3521,NP!$A:$B,2,FALSE)</f>
        <v>#N/A</v>
      </c>
      <c r="AJ3521">
        <f t="shared" si="222"/>
        <v>0</v>
      </c>
      <c r="AK3521">
        <f>VLOOKUP(F3521,Kondition!$B$4:$AG$31,12,FALSE)*100</f>
        <v>21.5</v>
      </c>
      <c r="AL3521" t="e">
        <f t="shared" si="223"/>
        <v>#REF!</v>
      </c>
      <c r="AM3521">
        <v>16</v>
      </c>
    </row>
    <row r="3522" spans="1:39" x14ac:dyDescent="0.3">
      <c r="A3522" s="5">
        <v>10088820</v>
      </c>
      <c r="B3522" s="6">
        <v>3528709219006</v>
      </c>
      <c r="C3522" s="5" t="s">
        <v>76</v>
      </c>
      <c r="D3522" s="5" t="s">
        <v>1336</v>
      </c>
      <c r="E3522" s="12">
        <v>189</v>
      </c>
      <c r="F3522" s="5" t="s">
        <v>49</v>
      </c>
      <c r="G3522" s="5">
        <v>2154017</v>
      </c>
      <c r="H3522" s="36" t="s">
        <v>76</v>
      </c>
      <c r="I3522" s="5">
        <v>215</v>
      </c>
      <c r="J3522" s="5">
        <v>40</v>
      </c>
      <c r="K3522" s="5">
        <v>17</v>
      </c>
      <c r="L3522" s="5" t="s">
        <v>1297</v>
      </c>
      <c r="M3522" s="5">
        <v>87</v>
      </c>
      <c r="N3522" s="5"/>
      <c r="O3522" s="5" t="s">
        <v>25</v>
      </c>
      <c r="P3522" s="5"/>
      <c r="Q3522" s="5" t="s">
        <v>26</v>
      </c>
      <c r="R3522" s="5" t="s">
        <v>27</v>
      </c>
      <c r="S3522" s="5">
        <v>69</v>
      </c>
      <c r="T3522" s="5" t="s">
        <v>35</v>
      </c>
      <c r="U3522" s="5" t="s">
        <v>23</v>
      </c>
      <c r="V3522" s="5" t="s">
        <v>24</v>
      </c>
      <c r="W3522" s="12">
        <v>189</v>
      </c>
      <c r="X3522" s="7">
        <f t="shared" si="220"/>
        <v>0.215</v>
      </c>
      <c r="Y3522" s="5">
        <f t="shared" si="221"/>
        <v>148.36500000000001</v>
      </c>
      <c r="AI3522" t="e">
        <f>VLOOKUP(A3522,NP!$A:$B,2,FALSE)</f>
        <v>#N/A</v>
      </c>
      <c r="AJ3522">
        <f t="shared" si="222"/>
        <v>0</v>
      </c>
      <c r="AK3522">
        <f>VLOOKUP(F3522,Kondition!$B$4:$AG$31,15,FALSE)*100</f>
        <v>21.5</v>
      </c>
      <c r="AL3522" t="e">
        <f t="shared" si="223"/>
        <v>#REF!</v>
      </c>
      <c r="AM3522">
        <v>17</v>
      </c>
    </row>
    <row r="3523" spans="1:39" x14ac:dyDescent="0.3">
      <c r="A3523" s="5">
        <v>11080171</v>
      </c>
      <c r="B3523" s="6">
        <v>3528700891805</v>
      </c>
      <c r="C3523" s="5" t="s">
        <v>76</v>
      </c>
      <c r="D3523" s="5" t="s">
        <v>3538</v>
      </c>
      <c r="E3523" s="12">
        <v>180</v>
      </c>
      <c r="F3523" s="5" t="s">
        <v>49</v>
      </c>
      <c r="G3523" s="5">
        <v>2154018</v>
      </c>
      <c r="H3523" s="36" t="s">
        <v>76</v>
      </c>
      <c r="I3523" s="5">
        <v>215</v>
      </c>
      <c r="J3523" s="5">
        <v>40</v>
      </c>
      <c r="K3523" s="5">
        <v>18</v>
      </c>
      <c r="L3523" s="5" t="s">
        <v>1242</v>
      </c>
      <c r="M3523" s="5">
        <v>89</v>
      </c>
      <c r="N3523" s="5"/>
      <c r="O3523" s="5" t="s">
        <v>25</v>
      </c>
      <c r="P3523" s="5"/>
      <c r="Q3523" s="5"/>
      <c r="R3523" s="5"/>
      <c r="S3523" s="5"/>
      <c r="T3523" s="5"/>
      <c r="U3523" s="5"/>
      <c r="V3523" s="5"/>
      <c r="W3523" s="12">
        <v>180</v>
      </c>
      <c r="X3523" s="7">
        <f t="shared" si="220"/>
        <v>0.215</v>
      </c>
      <c r="Y3523" s="5">
        <f t="shared" si="221"/>
        <v>141.30000000000001</v>
      </c>
      <c r="AI3523" t="e">
        <f>VLOOKUP(A3523,NP!$A:$B,2,FALSE)</f>
        <v>#N/A</v>
      </c>
      <c r="AJ3523">
        <f t="shared" si="222"/>
        <v>0</v>
      </c>
      <c r="AK3523">
        <f>VLOOKUP(F3523,Kondition!$B$4:$AG$31,18,FALSE)*100</f>
        <v>21.5</v>
      </c>
      <c r="AL3523" t="e">
        <f t="shared" si="223"/>
        <v>#REF!</v>
      </c>
      <c r="AM3523">
        <v>17</v>
      </c>
    </row>
    <row r="3524" spans="1:39" x14ac:dyDescent="0.3">
      <c r="A3524" s="5">
        <v>10089441</v>
      </c>
      <c r="B3524" s="6">
        <v>3528706492402</v>
      </c>
      <c r="C3524" s="5" t="s">
        <v>76</v>
      </c>
      <c r="D3524" s="5" t="s">
        <v>1366</v>
      </c>
      <c r="E3524" s="12">
        <v>183.5</v>
      </c>
      <c r="F3524" s="5" t="s">
        <v>49</v>
      </c>
      <c r="G3524" s="5">
        <v>2154516</v>
      </c>
      <c r="H3524" s="36" t="s">
        <v>76</v>
      </c>
      <c r="I3524" s="5">
        <v>215</v>
      </c>
      <c r="J3524" s="5">
        <v>45</v>
      </c>
      <c r="K3524" s="5">
        <v>16</v>
      </c>
      <c r="L3524" s="5" t="s">
        <v>1297</v>
      </c>
      <c r="M3524" s="5">
        <v>90</v>
      </c>
      <c r="N3524" s="5"/>
      <c r="O3524" s="5" t="s">
        <v>19</v>
      </c>
      <c r="P3524" s="5"/>
      <c r="Q3524" s="5" t="s">
        <v>26</v>
      </c>
      <c r="R3524" s="5" t="s">
        <v>27</v>
      </c>
      <c r="S3524" s="5">
        <v>69</v>
      </c>
      <c r="T3524" s="5" t="s">
        <v>35</v>
      </c>
      <c r="U3524" s="5" t="s">
        <v>23</v>
      </c>
      <c r="V3524" s="5" t="s">
        <v>24</v>
      </c>
      <c r="W3524" s="12">
        <v>183.5</v>
      </c>
      <c r="X3524" s="7">
        <f t="shared" si="220"/>
        <v>0.215</v>
      </c>
      <c r="Y3524" s="5">
        <f t="shared" si="221"/>
        <v>144.04750000000001</v>
      </c>
      <c r="AI3524" t="e">
        <f>VLOOKUP(A3524,NP!$A:$B,2,FALSE)</f>
        <v>#N/A</v>
      </c>
      <c r="AJ3524">
        <f t="shared" si="222"/>
        <v>0</v>
      </c>
      <c r="AK3524">
        <f>VLOOKUP(F3524,Kondition!$B$4:$AG$31,12,FALSE)*100</f>
        <v>21.5</v>
      </c>
      <c r="AL3524" t="e">
        <f t="shared" si="223"/>
        <v>#REF!</v>
      </c>
      <c r="AM3524">
        <v>16</v>
      </c>
    </row>
    <row r="3525" spans="1:39" x14ac:dyDescent="0.3">
      <c r="A3525" s="5">
        <v>10089497</v>
      </c>
      <c r="B3525" s="6">
        <v>3528706539237</v>
      </c>
      <c r="C3525" s="5" t="s">
        <v>76</v>
      </c>
      <c r="D3525" s="5" t="s">
        <v>1392</v>
      </c>
      <c r="E3525" s="12">
        <v>189</v>
      </c>
      <c r="F3525" s="5" t="s">
        <v>49</v>
      </c>
      <c r="G3525" s="5">
        <v>2154516</v>
      </c>
      <c r="H3525" s="36" t="s">
        <v>76</v>
      </c>
      <c r="I3525" s="5">
        <v>215</v>
      </c>
      <c r="J3525" s="5">
        <v>45</v>
      </c>
      <c r="K3525" s="5">
        <v>16</v>
      </c>
      <c r="L3525" s="5" t="s">
        <v>1297</v>
      </c>
      <c r="M3525" s="5">
        <v>90</v>
      </c>
      <c r="N3525" s="5"/>
      <c r="O3525" s="5" t="s">
        <v>25</v>
      </c>
      <c r="P3525" s="5"/>
      <c r="Q3525" s="5" t="s">
        <v>26</v>
      </c>
      <c r="R3525" s="5" t="s">
        <v>27</v>
      </c>
      <c r="S3525" s="5">
        <v>69</v>
      </c>
      <c r="T3525" s="5" t="s">
        <v>35</v>
      </c>
      <c r="U3525" s="5" t="s">
        <v>23</v>
      </c>
      <c r="V3525" s="5" t="s">
        <v>24</v>
      </c>
      <c r="W3525" s="12">
        <v>189</v>
      </c>
      <c r="X3525" s="7">
        <f t="shared" si="220"/>
        <v>0.215</v>
      </c>
      <c r="Y3525" s="5">
        <f t="shared" si="221"/>
        <v>148.36500000000001</v>
      </c>
      <c r="AI3525" t="e">
        <f>VLOOKUP(A3525,NP!$A:$B,2,FALSE)</f>
        <v>#N/A</v>
      </c>
      <c r="AJ3525">
        <f t="shared" si="222"/>
        <v>0</v>
      </c>
      <c r="AK3525">
        <f>VLOOKUP(F3525,Kondition!$B$4:$AG$31,12,FALSE)*100</f>
        <v>21.5</v>
      </c>
      <c r="AL3525" t="e">
        <f t="shared" si="223"/>
        <v>#REF!</v>
      </c>
      <c r="AM3525">
        <v>16</v>
      </c>
    </row>
    <row r="3526" spans="1:39" x14ac:dyDescent="0.3">
      <c r="A3526" s="5">
        <v>10086674</v>
      </c>
      <c r="B3526" s="6">
        <v>3528701291109</v>
      </c>
      <c r="C3526" s="5" t="s">
        <v>76</v>
      </c>
      <c r="D3526" s="5" t="s">
        <v>1225</v>
      </c>
      <c r="E3526" s="12">
        <v>173.5</v>
      </c>
      <c r="F3526" s="5" t="s">
        <v>49</v>
      </c>
      <c r="G3526" s="5">
        <v>2154517</v>
      </c>
      <c r="H3526" s="36" t="s">
        <v>76</v>
      </c>
      <c r="I3526" s="5">
        <v>215</v>
      </c>
      <c r="J3526" s="5">
        <v>45</v>
      </c>
      <c r="K3526" s="5">
        <v>17</v>
      </c>
      <c r="L3526" s="5" t="s">
        <v>1178</v>
      </c>
      <c r="M3526" s="5">
        <v>91</v>
      </c>
      <c r="N3526" s="5"/>
      <c r="O3526" s="5" t="s">
        <v>19</v>
      </c>
      <c r="P3526" s="5"/>
      <c r="Q3526" s="5" t="s">
        <v>26</v>
      </c>
      <c r="R3526" s="5" t="s">
        <v>27</v>
      </c>
      <c r="S3526" s="5">
        <v>71</v>
      </c>
      <c r="T3526" s="5" t="s">
        <v>22</v>
      </c>
      <c r="U3526" s="5" t="s">
        <v>23</v>
      </c>
      <c r="V3526" s="5" t="s">
        <v>24</v>
      </c>
      <c r="W3526" s="12">
        <v>173.5</v>
      </c>
      <c r="X3526" s="7">
        <f t="shared" si="220"/>
        <v>0.215</v>
      </c>
      <c r="Y3526" s="5">
        <f t="shared" si="221"/>
        <v>136.19750000000002</v>
      </c>
      <c r="AI3526" t="e">
        <f>VLOOKUP(A3526,NP!$A:$B,2,FALSE)</f>
        <v>#N/A</v>
      </c>
      <c r="AJ3526">
        <f t="shared" si="222"/>
        <v>0</v>
      </c>
      <c r="AK3526">
        <f>VLOOKUP(F3526,Kondition!$B$4:$AG$31,15,FALSE)*100</f>
        <v>21.5</v>
      </c>
      <c r="AL3526" t="e">
        <f t="shared" si="223"/>
        <v>#REF!</v>
      </c>
      <c r="AM3526">
        <v>17</v>
      </c>
    </row>
    <row r="3527" spans="1:39" x14ac:dyDescent="0.3">
      <c r="A3527" s="5">
        <v>10088810</v>
      </c>
      <c r="B3527" s="6">
        <v>3528707019004</v>
      </c>
      <c r="C3527" s="5" t="s">
        <v>76</v>
      </c>
      <c r="D3527" s="5" t="s">
        <v>1326</v>
      </c>
      <c r="E3527" s="12">
        <v>189.5</v>
      </c>
      <c r="F3527" s="5" t="s">
        <v>49</v>
      </c>
      <c r="G3527" s="5">
        <v>2154517</v>
      </c>
      <c r="H3527" s="36" t="s">
        <v>76</v>
      </c>
      <c r="I3527" s="5">
        <v>215</v>
      </c>
      <c r="J3527" s="5">
        <v>45</v>
      </c>
      <c r="K3527" s="5">
        <v>17</v>
      </c>
      <c r="L3527" s="5" t="s">
        <v>1297</v>
      </c>
      <c r="M3527" s="5">
        <v>91</v>
      </c>
      <c r="N3527" s="5"/>
      <c r="O3527" s="5" t="s">
        <v>25</v>
      </c>
      <c r="P3527" s="5"/>
      <c r="Q3527" s="5" t="s">
        <v>21</v>
      </c>
      <c r="R3527" s="5" t="s">
        <v>27</v>
      </c>
      <c r="S3527" s="5">
        <v>69</v>
      </c>
      <c r="T3527" s="5" t="s">
        <v>35</v>
      </c>
      <c r="U3527" s="5" t="s">
        <v>23</v>
      </c>
      <c r="V3527" s="5" t="s">
        <v>24</v>
      </c>
      <c r="W3527" s="12">
        <v>189.5</v>
      </c>
      <c r="X3527" s="7">
        <f t="shared" si="220"/>
        <v>0.215</v>
      </c>
      <c r="Y3527" s="5">
        <f t="shared" si="221"/>
        <v>148.75749999999999</v>
      </c>
      <c r="AI3527" t="e">
        <f>VLOOKUP(A3527,NP!$A:$B,2,FALSE)</f>
        <v>#N/A</v>
      </c>
      <c r="AJ3527">
        <f t="shared" si="222"/>
        <v>0</v>
      </c>
      <c r="AK3527">
        <f>VLOOKUP(F3527,Kondition!$B$4:$AG$31,15,FALSE)*100</f>
        <v>21.5</v>
      </c>
      <c r="AL3527" t="e">
        <f t="shared" si="223"/>
        <v>#REF!</v>
      </c>
      <c r="AM3527">
        <v>17</v>
      </c>
    </row>
    <row r="3528" spans="1:39" x14ac:dyDescent="0.3">
      <c r="A3528" s="5">
        <v>11270844</v>
      </c>
      <c r="B3528" s="6">
        <v>3286341672213</v>
      </c>
      <c r="C3528" s="5" t="s">
        <v>77</v>
      </c>
      <c r="D3528" s="5" t="s">
        <v>3808</v>
      </c>
      <c r="E3528" s="12">
        <v>265.5</v>
      </c>
      <c r="F3528" s="5" t="s">
        <v>65</v>
      </c>
      <c r="G3528" s="5">
        <v>2355517</v>
      </c>
      <c r="H3528" s="36" t="s">
        <v>77</v>
      </c>
      <c r="I3528" s="5">
        <v>235</v>
      </c>
      <c r="J3528" s="5">
        <v>55</v>
      </c>
      <c r="K3528" s="5">
        <v>17</v>
      </c>
      <c r="L3528" s="5" t="s">
        <v>3701</v>
      </c>
      <c r="M3528" s="5">
        <v>103</v>
      </c>
      <c r="N3528" s="5"/>
      <c r="O3528" s="5" t="s">
        <v>25</v>
      </c>
      <c r="P3528" s="5" t="s">
        <v>45</v>
      </c>
      <c r="Q3528" s="5" t="s">
        <v>26</v>
      </c>
      <c r="R3528" s="5" t="s">
        <v>34</v>
      </c>
      <c r="S3528" s="5">
        <v>72</v>
      </c>
      <c r="T3528" s="5" t="s">
        <v>22</v>
      </c>
      <c r="U3528" s="5" t="s">
        <v>23</v>
      </c>
      <c r="V3528" s="5" t="s">
        <v>24</v>
      </c>
      <c r="W3528" s="12">
        <v>265.5</v>
      </c>
      <c r="X3528" s="7" t="str">
        <f t="shared" si="220"/>
        <v>NP</v>
      </c>
      <c r="Y3528" s="5">
        <f t="shared" si="221"/>
        <v>158.5</v>
      </c>
      <c r="AI3528">
        <f>VLOOKUP(A3528,NP!$A:$B,2,FALSE)</f>
        <v>158.5</v>
      </c>
      <c r="AJ3528">
        <f t="shared" si="222"/>
        <v>158.5</v>
      </c>
      <c r="AK3528">
        <f>VLOOKUP(F3528,Kondition!$B$4:$AG$31,15,FALSE)*100</f>
        <v>37</v>
      </c>
      <c r="AL3528" t="e">
        <f t="shared" si="223"/>
        <v>#REF!</v>
      </c>
      <c r="AM3528">
        <v>17</v>
      </c>
    </row>
    <row r="3529" spans="1:39" x14ac:dyDescent="0.3">
      <c r="A3529" s="5">
        <v>11270845</v>
      </c>
      <c r="B3529" s="6">
        <v>3286341672312</v>
      </c>
      <c r="C3529" s="5" t="s">
        <v>77</v>
      </c>
      <c r="D3529" s="5" t="s">
        <v>3809</v>
      </c>
      <c r="E3529" s="12">
        <v>231</v>
      </c>
      <c r="F3529" s="5" t="s">
        <v>65</v>
      </c>
      <c r="G3529" s="5">
        <v>2155017</v>
      </c>
      <c r="H3529" s="36" t="s">
        <v>77</v>
      </c>
      <c r="I3529" s="5">
        <v>215</v>
      </c>
      <c r="J3529" s="5">
        <v>50</v>
      </c>
      <c r="K3529" s="5">
        <v>17</v>
      </c>
      <c r="L3529" s="5" t="s">
        <v>3701</v>
      </c>
      <c r="M3529" s="5">
        <v>95</v>
      </c>
      <c r="N3529" s="5"/>
      <c r="O3529" s="5" t="s">
        <v>25</v>
      </c>
      <c r="P3529" s="5" t="s">
        <v>45</v>
      </c>
      <c r="Q3529" s="5" t="s">
        <v>21</v>
      </c>
      <c r="R3529" s="5" t="s">
        <v>34</v>
      </c>
      <c r="S3529" s="5">
        <v>71</v>
      </c>
      <c r="T3529" s="5" t="s">
        <v>22</v>
      </c>
      <c r="U3529" s="5" t="s">
        <v>23</v>
      </c>
      <c r="V3529" s="5" t="s">
        <v>24</v>
      </c>
      <c r="W3529" s="12">
        <v>231</v>
      </c>
      <c r="X3529" s="7" t="str">
        <f t="shared" si="220"/>
        <v>NP</v>
      </c>
      <c r="Y3529" s="5">
        <f t="shared" si="221"/>
        <v>143</v>
      </c>
      <c r="AI3529">
        <f>VLOOKUP(A3529,NP!$A:$B,2,FALSE)</f>
        <v>143</v>
      </c>
      <c r="AJ3529">
        <f t="shared" si="222"/>
        <v>143</v>
      </c>
      <c r="AK3529">
        <f>VLOOKUP(F3529,Kondition!$B$4:$AG$31,15,FALSE)*100</f>
        <v>37</v>
      </c>
      <c r="AL3529" t="e">
        <f t="shared" si="223"/>
        <v>#REF!</v>
      </c>
      <c r="AM3529">
        <v>17</v>
      </c>
    </row>
    <row r="3530" spans="1:39" x14ac:dyDescent="0.3">
      <c r="A3530" s="5">
        <v>11270846</v>
      </c>
      <c r="B3530" s="6">
        <v>3286341672114</v>
      </c>
      <c r="C3530" s="5" t="s">
        <v>77</v>
      </c>
      <c r="D3530" s="5" t="s">
        <v>3810</v>
      </c>
      <c r="E3530" s="12">
        <v>197</v>
      </c>
      <c r="F3530" s="5" t="s">
        <v>65</v>
      </c>
      <c r="G3530" s="5">
        <v>2255516</v>
      </c>
      <c r="H3530" s="36" t="s">
        <v>77</v>
      </c>
      <c r="I3530" s="5">
        <v>225</v>
      </c>
      <c r="J3530" s="5">
        <v>55</v>
      </c>
      <c r="K3530" s="5">
        <v>16</v>
      </c>
      <c r="L3530" s="5" t="s">
        <v>3701</v>
      </c>
      <c r="M3530" s="5">
        <v>99</v>
      </c>
      <c r="N3530" s="5"/>
      <c r="O3530" s="5" t="s">
        <v>25</v>
      </c>
      <c r="P3530" s="5" t="s">
        <v>45</v>
      </c>
      <c r="Q3530" s="5" t="s">
        <v>21</v>
      </c>
      <c r="R3530" s="5" t="s">
        <v>34</v>
      </c>
      <c r="S3530" s="5">
        <v>71</v>
      </c>
      <c r="T3530" s="5" t="s">
        <v>22</v>
      </c>
      <c r="U3530" s="5" t="s">
        <v>23</v>
      </c>
      <c r="V3530" s="5" t="s">
        <v>24</v>
      </c>
      <c r="W3530" s="12">
        <v>197</v>
      </c>
      <c r="X3530" s="7">
        <f t="shared" si="220"/>
        <v>0.37</v>
      </c>
      <c r="Y3530" s="5">
        <f t="shared" si="221"/>
        <v>124.11</v>
      </c>
      <c r="AI3530" t="e">
        <f>VLOOKUP(A3530,NP!$A:$B,2,FALSE)</f>
        <v>#N/A</v>
      </c>
      <c r="AJ3530">
        <f t="shared" si="222"/>
        <v>0</v>
      </c>
      <c r="AK3530">
        <f>VLOOKUP(F3530,Kondition!$B$4:$AG$31,12,FALSE)*100</f>
        <v>37</v>
      </c>
      <c r="AL3530" t="e">
        <f t="shared" si="223"/>
        <v>#REF!</v>
      </c>
      <c r="AM3530">
        <v>16</v>
      </c>
    </row>
    <row r="3531" spans="1:39" x14ac:dyDescent="0.3">
      <c r="A3531" s="5">
        <v>11270847</v>
      </c>
      <c r="B3531" s="6">
        <v>3286341672015</v>
      </c>
      <c r="C3531" s="5" t="s">
        <v>77</v>
      </c>
      <c r="D3531" s="5" t="s">
        <v>3811</v>
      </c>
      <c r="E3531" s="12">
        <v>221.5</v>
      </c>
      <c r="F3531" s="5" t="s">
        <v>65</v>
      </c>
      <c r="G3531" s="5">
        <v>2055017</v>
      </c>
      <c r="H3531" s="36" t="s">
        <v>77</v>
      </c>
      <c r="I3531" s="5">
        <v>205</v>
      </c>
      <c r="J3531" s="5">
        <v>50</v>
      </c>
      <c r="K3531" s="5">
        <v>17</v>
      </c>
      <c r="L3531" s="5" t="s">
        <v>3701</v>
      </c>
      <c r="M3531" s="5">
        <v>93</v>
      </c>
      <c r="N3531" s="5"/>
      <c r="O3531" s="5" t="s">
        <v>25</v>
      </c>
      <c r="P3531" s="5" t="s">
        <v>45</v>
      </c>
      <c r="Q3531" s="5" t="s">
        <v>21</v>
      </c>
      <c r="R3531" s="5" t="s">
        <v>34</v>
      </c>
      <c r="S3531" s="5">
        <v>71</v>
      </c>
      <c r="T3531" s="5" t="s">
        <v>22</v>
      </c>
      <c r="U3531" s="5" t="s">
        <v>23</v>
      </c>
      <c r="V3531" s="5" t="s">
        <v>24</v>
      </c>
      <c r="W3531" s="12">
        <v>221.5</v>
      </c>
      <c r="X3531" s="7" t="str">
        <f t="shared" si="220"/>
        <v>NP</v>
      </c>
      <c r="Y3531" s="5">
        <f t="shared" si="221"/>
        <v>138.5</v>
      </c>
      <c r="AI3531">
        <f>VLOOKUP(A3531,NP!$A:$B,2,FALSE)</f>
        <v>138.5</v>
      </c>
      <c r="AJ3531">
        <f t="shared" si="222"/>
        <v>138.5</v>
      </c>
      <c r="AK3531">
        <f>VLOOKUP(F3531,Kondition!$B$4:$AG$31,15,FALSE)*100</f>
        <v>37</v>
      </c>
      <c r="AL3531" t="e">
        <f t="shared" si="223"/>
        <v>#REF!</v>
      </c>
      <c r="AM3531">
        <v>17</v>
      </c>
    </row>
    <row r="3532" spans="1:39" x14ac:dyDescent="0.3">
      <c r="A3532" s="5">
        <v>11270848</v>
      </c>
      <c r="B3532" s="6">
        <v>3286341671810</v>
      </c>
      <c r="C3532" s="5" t="s">
        <v>77</v>
      </c>
      <c r="D3532" s="5" t="s">
        <v>3812</v>
      </c>
      <c r="E3532" s="12">
        <v>277.5</v>
      </c>
      <c r="F3532" s="5" t="s">
        <v>65</v>
      </c>
      <c r="G3532" s="5">
        <v>2354518</v>
      </c>
      <c r="H3532" s="36" t="s">
        <v>77</v>
      </c>
      <c r="I3532" s="5">
        <v>235</v>
      </c>
      <c r="J3532" s="5">
        <v>45</v>
      </c>
      <c r="K3532" s="5">
        <v>18</v>
      </c>
      <c r="L3532" s="5" t="s">
        <v>3701</v>
      </c>
      <c r="M3532" s="5">
        <v>98</v>
      </c>
      <c r="N3532" s="5"/>
      <c r="O3532" s="5" t="s">
        <v>25</v>
      </c>
      <c r="P3532" s="5" t="s">
        <v>45</v>
      </c>
      <c r="Q3532" s="5" t="s">
        <v>21</v>
      </c>
      <c r="R3532" s="5" t="s">
        <v>34</v>
      </c>
      <c r="S3532" s="5">
        <v>72</v>
      </c>
      <c r="T3532" s="5" t="s">
        <v>22</v>
      </c>
      <c r="U3532" s="5" t="s">
        <v>23</v>
      </c>
      <c r="V3532" s="5" t="s">
        <v>24</v>
      </c>
      <c r="W3532" s="12">
        <v>277.5</v>
      </c>
      <c r="X3532" s="7" t="str">
        <f t="shared" si="220"/>
        <v>NP</v>
      </c>
      <c r="Y3532" s="5">
        <f t="shared" si="221"/>
        <v>164.5</v>
      </c>
      <c r="AI3532">
        <f>VLOOKUP(A3532,NP!$A:$B,2,FALSE)</f>
        <v>164.5</v>
      </c>
      <c r="AJ3532">
        <f t="shared" si="222"/>
        <v>164.5</v>
      </c>
      <c r="AK3532">
        <f>VLOOKUP(F3532,Kondition!$B$4:$AG$31,18,FALSE)*100</f>
        <v>37</v>
      </c>
      <c r="AL3532" t="e">
        <f t="shared" si="223"/>
        <v>#REF!</v>
      </c>
      <c r="AM3532">
        <v>17</v>
      </c>
    </row>
    <row r="3533" spans="1:39" x14ac:dyDescent="0.3">
      <c r="A3533" s="5">
        <v>11270849</v>
      </c>
      <c r="B3533" s="6">
        <v>3286341671711</v>
      </c>
      <c r="C3533" s="5" t="s">
        <v>77</v>
      </c>
      <c r="D3533" s="5" t="s">
        <v>3813</v>
      </c>
      <c r="E3533" s="12">
        <v>252.5</v>
      </c>
      <c r="F3533" s="5" t="s">
        <v>65</v>
      </c>
      <c r="G3533" s="5">
        <v>2254518</v>
      </c>
      <c r="H3533" s="36" t="s">
        <v>77</v>
      </c>
      <c r="I3533" s="5">
        <v>225</v>
      </c>
      <c r="J3533" s="5">
        <v>45</v>
      </c>
      <c r="K3533" s="5">
        <v>18</v>
      </c>
      <c r="L3533" s="5" t="s">
        <v>3701</v>
      </c>
      <c r="M3533" s="5">
        <v>95</v>
      </c>
      <c r="N3533" s="5"/>
      <c r="O3533" s="5" t="s">
        <v>25</v>
      </c>
      <c r="P3533" s="5" t="s">
        <v>45</v>
      </c>
      <c r="Q3533" s="5" t="s">
        <v>21</v>
      </c>
      <c r="R3533" s="5" t="s">
        <v>34</v>
      </c>
      <c r="S3533" s="5">
        <v>72</v>
      </c>
      <c r="T3533" s="5" t="s">
        <v>22</v>
      </c>
      <c r="U3533" s="5" t="s">
        <v>23</v>
      </c>
      <c r="V3533" s="5" t="s">
        <v>24</v>
      </c>
      <c r="W3533" s="12">
        <v>252.5</v>
      </c>
      <c r="X3533" s="7" t="str">
        <f t="shared" si="220"/>
        <v>NP</v>
      </c>
      <c r="Y3533" s="5">
        <f t="shared" si="221"/>
        <v>152.5</v>
      </c>
      <c r="AI3533">
        <f>VLOOKUP(A3533,NP!$A:$B,2,FALSE)</f>
        <v>152.5</v>
      </c>
      <c r="AJ3533">
        <f t="shared" si="222"/>
        <v>152.5</v>
      </c>
      <c r="AK3533">
        <f>VLOOKUP(F3533,Kondition!$B$4:$AG$31,18,FALSE)*100</f>
        <v>37</v>
      </c>
      <c r="AL3533" t="e">
        <f t="shared" si="223"/>
        <v>#REF!</v>
      </c>
      <c r="AM3533">
        <v>17</v>
      </c>
    </row>
    <row r="3534" spans="1:39" x14ac:dyDescent="0.3">
      <c r="A3534" s="5">
        <v>11270850</v>
      </c>
      <c r="B3534" s="6">
        <v>3286341671612</v>
      </c>
      <c r="C3534" s="5" t="s">
        <v>77</v>
      </c>
      <c r="D3534" s="5" t="s">
        <v>3814</v>
      </c>
      <c r="E3534" s="12">
        <v>275.5</v>
      </c>
      <c r="F3534" s="5" t="s">
        <v>65</v>
      </c>
      <c r="G3534" s="5">
        <v>2454518</v>
      </c>
      <c r="H3534" s="36" t="s">
        <v>77</v>
      </c>
      <c r="I3534" s="5">
        <v>245</v>
      </c>
      <c r="J3534" s="5">
        <v>45</v>
      </c>
      <c r="K3534" s="5">
        <v>18</v>
      </c>
      <c r="L3534" s="5" t="s">
        <v>3701</v>
      </c>
      <c r="M3534" s="5">
        <v>100</v>
      </c>
      <c r="N3534" s="5"/>
      <c r="O3534" s="5" t="s">
        <v>25</v>
      </c>
      <c r="P3534" s="5" t="s">
        <v>45</v>
      </c>
      <c r="Q3534" s="5" t="s">
        <v>26</v>
      </c>
      <c r="R3534" s="5" t="s">
        <v>34</v>
      </c>
      <c r="S3534" s="5">
        <v>72</v>
      </c>
      <c r="T3534" s="5" t="s">
        <v>22</v>
      </c>
      <c r="U3534" s="5" t="s">
        <v>23</v>
      </c>
      <c r="V3534" s="5" t="s">
        <v>24</v>
      </c>
      <c r="W3534" s="12">
        <v>275.5</v>
      </c>
      <c r="X3534" s="7" t="str">
        <f t="shared" si="220"/>
        <v>NP</v>
      </c>
      <c r="Y3534" s="5">
        <f t="shared" si="221"/>
        <v>163.5</v>
      </c>
      <c r="AI3534">
        <f>VLOOKUP(A3534,NP!$A:$B,2,FALSE)</f>
        <v>163.5</v>
      </c>
      <c r="AJ3534">
        <f t="shared" si="222"/>
        <v>163.5</v>
      </c>
      <c r="AK3534">
        <f>VLOOKUP(F3534,Kondition!$B$4:$AG$31,18,FALSE)*100</f>
        <v>37</v>
      </c>
      <c r="AL3534" t="e">
        <f t="shared" si="223"/>
        <v>#REF!</v>
      </c>
      <c r="AM3534">
        <v>17</v>
      </c>
    </row>
    <row r="3535" spans="1:39" x14ac:dyDescent="0.3">
      <c r="A3535" s="5">
        <v>11270851</v>
      </c>
      <c r="B3535" s="6">
        <v>3286341671513</v>
      </c>
      <c r="C3535" s="5" t="s">
        <v>77</v>
      </c>
      <c r="D3535" s="5" t="s">
        <v>3815</v>
      </c>
      <c r="E3535" s="12">
        <v>258</v>
      </c>
      <c r="F3535" s="5" t="s">
        <v>65</v>
      </c>
      <c r="G3535" s="5">
        <v>2454018</v>
      </c>
      <c r="H3535" s="36" t="s">
        <v>77</v>
      </c>
      <c r="I3535" s="5">
        <v>245</v>
      </c>
      <c r="J3535" s="5">
        <v>40</v>
      </c>
      <c r="K3535" s="5">
        <v>18</v>
      </c>
      <c r="L3535" s="5" t="s">
        <v>3701</v>
      </c>
      <c r="M3535" s="5">
        <v>97</v>
      </c>
      <c r="N3535" s="5"/>
      <c r="O3535" s="5" t="s">
        <v>25</v>
      </c>
      <c r="P3535" s="5" t="s">
        <v>45</v>
      </c>
      <c r="Q3535" s="5" t="s">
        <v>21</v>
      </c>
      <c r="R3535" s="5" t="s">
        <v>34</v>
      </c>
      <c r="S3535" s="5">
        <v>72</v>
      </c>
      <c r="T3535" s="5" t="s">
        <v>22</v>
      </c>
      <c r="U3535" s="5" t="s">
        <v>23</v>
      </c>
      <c r="V3535" s="5" t="s">
        <v>24</v>
      </c>
      <c r="W3535" s="12">
        <v>258</v>
      </c>
      <c r="X3535" s="7" t="str">
        <f t="shared" si="220"/>
        <v>NP</v>
      </c>
      <c r="Y3535" s="5">
        <f t="shared" si="221"/>
        <v>155.5</v>
      </c>
      <c r="AI3535">
        <f>VLOOKUP(A3535,NP!$A:$B,2,FALSE)</f>
        <v>155.5</v>
      </c>
      <c r="AJ3535">
        <f t="shared" si="222"/>
        <v>155.5</v>
      </c>
      <c r="AK3535">
        <f>VLOOKUP(F3535,Kondition!$B$4:$AG$31,18,FALSE)*100</f>
        <v>37</v>
      </c>
      <c r="AL3535" t="e">
        <f t="shared" si="223"/>
        <v>#REF!</v>
      </c>
      <c r="AM3535">
        <v>17</v>
      </c>
    </row>
    <row r="3536" spans="1:39" x14ac:dyDescent="0.3">
      <c r="A3536" s="5">
        <v>11270852</v>
      </c>
      <c r="B3536" s="6">
        <v>3286341671414</v>
      </c>
      <c r="C3536" s="5" t="s">
        <v>77</v>
      </c>
      <c r="D3536" s="5" t="s">
        <v>3816</v>
      </c>
      <c r="E3536" s="12">
        <v>282</v>
      </c>
      <c r="F3536" s="5" t="s">
        <v>65</v>
      </c>
      <c r="G3536" s="5">
        <v>2354517</v>
      </c>
      <c r="H3536" s="36" t="s">
        <v>77</v>
      </c>
      <c r="I3536" s="5">
        <v>235</v>
      </c>
      <c r="J3536" s="5">
        <v>45</v>
      </c>
      <c r="K3536" s="5">
        <v>17</v>
      </c>
      <c r="L3536" s="5" t="s">
        <v>3701</v>
      </c>
      <c r="M3536" s="5">
        <v>97</v>
      </c>
      <c r="N3536" s="5"/>
      <c r="O3536" s="5" t="s">
        <v>25</v>
      </c>
      <c r="P3536" s="5" t="s">
        <v>45</v>
      </c>
      <c r="Q3536" s="5" t="s">
        <v>21</v>
      </c>
      <c r="R3536" s="5" t="s">
        <v>34</v>
      </c>
      <c r="S3536" s="5">
        <v>72</v>
      </c>
      <c r="T3536" s="5" t="s">
        <v>22</v>
      </c>
      <c r="U3536" s="5" t="s">
        <v>23</v>
      </c>
      <c r="V3536" s="5" t="s">
        <v>24</v>
      </c>
      <c r="W3536" s="12">
        <v>282</v>
      </c>
      <c r="X3536" s="7" t="str">
        <f t="shared" si="220"/>
        <v>NP</v>
      </c>
      <c r="Y3536" s="5">
        <f t="shared" si="221"/>
        <v>166.5</v>
      </c>
      <c r="AI3536">
        <f>VLOOKUP(A3536,NP!$A:$B,2,FALSE)</f>
        <v>166.5</v>
      </c>
      <c r="AJ3536">
        <f t="shared" si="222"/>
        <v>166.5</v>
      </c>
      <c r="AK3536">
        <f>VLOOKUP(F3536,Kondition!$B$4:$AG$31,15,FALSE)*100</f>
        <v>37</v>
      </c>
      <c r="AL3536" t="e">
        <f t="shared" si="223"/>
        <v>#REF!</v>
      </c>
      <c r="AM3536">
        <v>17</v>
      </c>
    </row>
    <row r="3537" spans="1:39" x14ac:dyDescent="0.3">
      <c r="A3537" s="5">
        <v>11270853</v>
      </c>
      <c r="B3537" s="6">
        <v>3286341671315</v>
      </c>
      <c r="C3537" s="5" t="s">
        <v>77</v>
      </c>
      <c r="D3537" s="5" t="s">
        <v>3817</v>
      </c>
      <c r="E3537" s="12">
        <v>241.5</v>
      </c>
      <c r="F3537" s="5" t="s">
        <v>65</v>
      </c>
      <c r="G3537" s="5">
        <v>2054517</v>
      </c>
      <c r="H3537" s="36" t="s">
        <v>77</v>
      </c>
      <c r="I3537" s="5">
        <v>205</v>
      </c>
      <c r="J3537" s="5">
        <v>45</v>
      </c>
      <c r="K3537" s="5">
        <v>17</v>
      </c>
      <c r="L3537" s="5" t="s">
        <v>3701</v>
      </c>
      <c r="M3537" s="5">
        <v>88</v>
      </c>
      <c r="N3537" s="5"/>
      <c r="O3537" s="5" t="s">
        <v>25</v>
      </c>
      <c r="P3537" s="5" t="s">
        <v>45</v>
      </c>
      <c r="Q3537" s="5" t="s">
        <v>26</v>
      </c>
      <c r="R3537" s="5" t="s">
        <v>34</v>
      </c>
      <c r="S3537" s="5">
        <v>71</v>
      </c>
      <c r="T3537" s="5" t="s">
        <v>22</v>
      </c>
      <c r="U3537" s="5" t="s">
        <v>23</v>
      </c>
      <c r="V3537" s="5" t="s">
        <v>24</v>
      </c>
      <c r="W3537" s="12">
        <v>241.5</v>
      </c>
      <c r="X3537" s="7" t="str">
        <f t="shared" si="220"/>
        <v>NP</v>
      </c>
      <c r="Y3537" s="5">
        <f t="shared" si="221"/>
        <v>147.5</v>
      </c>
      <c r="AI3537">
        <f>VLOOKUP(A3537,NP!$A:$B,2,FALSE)</f>
        <v>147.5</v>
      </c>
      <c r="AJ3537">
        <f t="shared" si="222"/>
        <v>147.5</v>
      </c>
      <c r="AK3537">
        <f>VLOOKUP(F3537,Kondition!$B$4:$AG$31,15,FALSE)*100</f>
        <v>37</v>
      </c>
      <c r="AL3537" t="e">
        <f t="shared" si="223"/>
        <v>#REF!</v>
      </c>
      <c r="AM3537">
        <v>17</v>
      </c>
    </row>
    <row r="3538" spans="1:39" x14ac:dyDescent="0.3">
      <c r="A3538" s="5">
        <v>10085396</v>
      </c>
      <c r="B3538" s="6">
        <v>3528707016447</v>
      </c>
      <c r="C3538" s="5" t="s">
        <v>76</v>
      </c>
      <c r="D3538" s="5" t="s">
        <v>1171</v>
      </c>
      <c r="E3538" s="12">
        <v>196</v>
      </c>
      <c r="F3538" s="5" t="s">
        <v>49</v>
      </c>
      <c r="G3538" s="5">
        <v>2154518</v>
      </c>
      <c r="H3538" s="36" t="s">
        <v>76</v>
      </c>
      <c r="I3538" s="5">
        <v>215</v>
      </c>
      <c r="J3538" s="5">
        <v>45</v>
      </c>
      <c r="K3538" s="5">
        <v>18</v>
      </c>
      <c r="L3538" s="5" t="s">
        <v>584</v>
      </c>
      <c r="M3538" s="5">
        <v>93</v>
      </c>
      <c r="N3538" s="5"/>
      <c r="O3538" s="5" t="s">
        <v>25</v>
      </c>
      <c r="P3538" s="5"/>
      <c r="Q3538" s="5" t="s">
        <v>26</v>
      </c>
      <c r="R3538" s="5" t="s">
        <v>21</v>
      </c>
      <c r="S3538" s="5">
        <v>70</v>
      </c>
      <c r="T3538" s="5" t="s">
        <v>22</v>
      </c>
      <c r="U3538" s="5" t="s">
        <v>23</v>
      </c>
      <c r="V3538" s="5" t="s">
        <v>24</v>
      </c>
      <c r="W3538" s="12">
        <v>196</v>
      </c>
      <c r="X3538" s="7">
        <f t="shared" si="220"/>
        <v>0.215</v>
      </c>
      <c r="Y3538" s="5">
        <f t="shared" si="221"/>
        <v>153.86000000000001</v>
      </c>
      <c r="AI3538" t="e">
        <f>VLOOKUP(A3538,NP!$A:$B,2,FALSE)</f>
        <v>#N/A</v>
      </c>
      <c r="AJ3538">
        <f t="shared" si="222"/>
        <v>0</v>
      </c>
      <c r="AK3538">
        <f>VLOOKUP(F3538,Kondition!$B$4:$AG$31,18,FALSE)*100</f>
        <v>21.5</v>
      </c>
      <c r="AL3538" t="e">
        <f t="shared" si="223"/>
        <v>#REF!</v>
      </c>
      <c r="AM3538">
        <v>17</v>
      </c>
    </row>
    <row r="3539" spans="1:39" x14ac:dyDescent="0.3">
      <c r="A3539" s="5">
        <v>10086542</v>
      </c>
      <c r="B3539" s="6">
        <v>3528706700095</v>
      </c>
      <c r="C3539" s="5" t="s">
        <v>76</v>
      </c>
      <c r="D3539" s="5" t="s">
        <v>1220</v>
      </c>
      <c r="E3539" s="12">
        <v>199.5</v>
      </c>
      <c r="F3539" s="5" t="s">
        <v>49</v>
      </c>
      <c r="G3539" s="5">
        <v>2154518</v>
      </c>
      <c r="H3539" s="36" t="s">
        <v>76</v>
      </c>
      <c r="I3539" s="5">
        <v>215</v>
      </c>
      <c r="J3539" s="5">
        <v>45</v>
      </c>
      <c r="K3539" s="5">
        <v>18</v>
      </c>
      <c r="L3539" s="5" t="s">
        <v>584</v>
      </c>
      <c r="M3539" s="5">
        <v>93</v>
      </c>
      <c r="N3539" s="5"/>
      <c r="O3539" s="5" t="s">
        <v>25</v>
      </c>
      <c r="P3539" s="5"/>
      <c r="Q3539" s="5" t="s">
        <v>26</v>
      </c>
      <c r="R3539" s="5" t="s">
        <v>21</v>
      </c>
      <c r="S3539" s="5">
        <v>70</v>
      </c>
      <c r="T3539" s="5" t="s">
        <v>22</v>
      </c>
      <c r="U3539" s="5" t="s">
        <v>23</v>
      </c>
      <c r="V3539" s="5" t="s">
        <v>24</v>
      </c>
      <c r="W3539" s="12">
        <v>199.5</v>
      </c>
      <c r="X3539" s="7">
        <f t="shared" si="220"/>
        <v>0.215</v>
      </c>
      <c r="Y3539" s="5">
        <f t="shared" si="221"/>
        <v>156.60750000000002</v>
      </c>
      <c r="AI3539" t="e">
        <f>VLOOKUP(A3539,NP!$A:$B,2,FALSE)</f>
        <v>#N/A</v>
      </c>
      <c r="AJ3539">
        <f t="shared" si="222"/>
        <v>0</v>
      </c>
      <c r="AK3539">
        <f>VLOOKUP(F3539,Kondition!$B$4:$AG$31,18,FALSE)*100</f>
        <v>21.5</v>
      </c>
      <c r="AL3539" t="e">
        <f t="shared" si="223"/>
        <v>#REF!</v>
      </c>
      <c r="AM3539">
        <v>17</v>
      </c>
    </row>
    <row r="3540" spans="1:39" x14ac:dyDescent="0.3">
      <c r="A3540" s="5">
        <v>10089445</v>
      </c>
      <c r="B3540" s="6">
        <v>3528706045356</v>
      </c>
      <c r="C3540" s="5" t="s">
        <v>76</v>
      </c>
      <c r="D3540" s="5" t="s">
        <v>1367</v>
      </c>
      <c r="E3540" s="12">
        <v>174</v>
      </c>
      <c r="F3540" s="5" t="s">
        <v>49</v>
      </c>
      <c r="G3540" s="5">
        <v>2155017</v>
      </c>
      <c r="H3540" s="36" t="s">
        <v>76</v>
      </c>
      <c r="I3540" s="5">
        <v>215</v>
      </c>
      <c r="J3540" s="5">
        <v>50</v>
      </c>
      <c r="K3540" s="5">
        <v>17</v>
      </c>
      <c r="L3540" s="5" t="s">
        <v>1297</v>
      </c>
      <c r="M3540" s="5">
        <v>95</v>
      </c>
      <c r="N3540" s="5"/>
      <c r="O3540" s="5" t="s">
        <v>19</v>
      </c>
      <c r="P3540" s="5"/>
      <c r="Q3540" s="5" t="s">
        <v>21</v>
      </c>
      <c r="R3540" s="5" t="s">
        <v>27</v>
      </c>
      <c r="S3540" s="5">
        <v>69</v>
      </c>
      <c r="T3540" s="5" t="s">
        <v>35</v>
      </c>
      <c r="U3540" s="5" t="s">
        <v>23</v>
      </c>
      <c r="V3540" s="5" t="s">
        <v>24</v>
      </c>
      <c r="W3540" s="12">
        <v>174</v>
      </c>
      <c r="X3540" s="7">
        <f t="shared" si="220"/>
        <v>0.215</v>
      </c>
      <c r="Y3540" s="5">
        <f t="shared" si="221"/>
        <v>136.59</v>
      </c>
      <c r="AI3540" t="e">
        <f>VLOOKUP(A3540,NP!$A:$B,2,FALSE)</f>
        <v>#N/A</v>
      </c>
      <c r="AJ3540">
        <f t="shared" si="222"/>
        <v>0</v>
      </c>
      <c r="AK3540">
        <f>VLOOKUP(F3540,Kondition!$B$4:$AG$31,15,FALSE)*100</f>
        <v>21.5</v>
      </c>
      <c r="AL3540" t="e">
        <f t="shared" si="223"/>
        <v>#REF!</v>
      </c>
      <c r="AM3540">
        <v>17</v>
      </c>
    </row>
    <row r="3541" spans="1:39" x14ac:dyDescent="0.3">
      <c r="A3541" s="5">
        <v>10089453</v>
      </c>
      <c r="B3541" s="6">
        <v>3528705537920</v>
      </c>
      <c r="C3541" s="5" t="s">
        <v>76</v>
      </c>
      <c r="D3541" s="5" t="s">
        <v>1375</v>
      </c>
      <c r="E3541" s="12">
        <v>174</v>
      </c>
      <c r="F3541" s="5" t="s">
        <v>49</v>
      </c>
      <c r="G3541" s="5">
        <v>2155017</v>
      </c>
      <c r="H3541" s="36" t="s">
        <v>76</v>
      </c>
      <c r="I3541" s="5">
        <v>215</v>
      </c>
      <c r="J3541" s="5">
        <v>50</v>
      </c>
      <c r="K3541" s="5">
        <v>17</v>
      </c>
      <c r="L3541" s="5" t="s">
        <v>1297</v>
      </c>
      <c r="M3541" s="5">
        <v>95</v>
      </c>
      <c r="N3541" s="5"/>
      <c r="O3541" s="5" t="s">
        <v>25</v>
      </c>
      <c r="P3541" s="5"/>
      <c r="Q3541" s="5" t="s">
        <v>21</v>
      </c>
      <c r="R3541" s="5" t="s">
        <v>27</v>
      </c>
      <c r="S3541" s="5">
        <v>69</v>
      </c>
      <c r="T3541" s="5" t="s">
        <v>35</v>
      </c>
      <c r="U3541" s="5" t="s">
        <v>23</v>
      </c>
      <c r="V3541" s="5" t="s">
        <v>24</v>
      </c>
      <c r="W3541" s="12">
        <v>174</v>
      </c>
      <c r="X3541" s="7">
        <f t="shared" si="220"/>
        <v>0.215</v>
      </c>
      <c r="Y3541" s="5">
        <f t="shared" si="221"/>
        <v>136.59</v>
      </c>
      <c r="AI3541" t="e">
        <f>VLOOKUP(A3541,NP!$A:$B,2,FALSE)</f>
        <v>#N/A</v>
      </c>
      <c r="AJ3541">
        <f t="shared" si="222"/>
        <v>0</v>
      </c>
      <c r="AK3541">
        <f>VLOOKUP(F3541,Kondition!$B$4:$AG$31,15,FALSE)*100</f>
        <v>21.5</v>
      </c>
      <c r="AL3541" t="e">
        <f t="shared" si="223"/>
        <v>#REF!</v>
      </c>
      <c r="AM3541">
        <v>17</v>
      </c>
    </row>
    <row r="3542" spans="1:39" x14ac:dyDescent="0.3">
      <c r="A3542" s="5">
        <v>10086678</v>
      </c>
      <c r="B3542" s="6">
        <v>3528705432850</v>
      </c>
      <c r="C3542" s="5" t="s">
        <v>76</v>
      </c>
      <c r="D3542" s="5" t="s">
        <v>1226</v>
      </c>
      <c r="E3542" s="12">
        <v>157.5</v>
      </c>
      <c r="F3542" s="5" t="s">
        <v>49</v>
      </c>
      <c r="G3542" s="5">
        <v>2155017</v>
      </c>
      <c r="H3542" s="36" t="s">
        <v>76</v>
      </c>
      <c r="I3542" s="5">
        <v>215</v>
      </c>
      <c r="J3542" s="5">
        <v>50</v>
      </c>
      <c r="K3542" s="5">
        <v>17</v>
      </c>
      <c r="L3542" s="5" t="s">
        <v>1178</v>
      </c>
      <c r="M3542" s="5">
        <v>95</v>
      </c>
      <c r="N3542" s="5"/>
      <c r="O3542" s="5" t="s">
        <v>25</v>
      </c>
      <c r="P3542" s="5"/>
      <c r="Q3542" s="5" t="s">
        <v>26</v>
      </c>
      <c r="R3542" s="5" t="s">
        <v>27</v>
      </c>
      <c r="S3542" s="5">
        <v>71</v>
      </c>
      <c r="T3542" s="5" t="s">
        <v>22</v>
      </c>
      <c r="U3542" s="5" t="s">
        <v>23</v>
      </c>
      <c r="V3542" s="5" t="s">
        <v>24</v>
      </c>
      <c r="W3542" s="12">
        <v>157.5</v>
      </c>
      <c r="X3542" s="7">
        <f t="shared" si="220"/>
        <v>0.215</v>
      </c>
      <c r="Y3542" s="5">
        <f t="shared" si="221"/>
        <v>123.6375</v>
      </c>
      <c r="AI3542" t="e">
        <f>VLOOKUP(A3542,NP!$A:$B,2,FALSE)</f>
        <v>#N/A</v>
      </c>
      <c r="AJ3542">
        <f t="shared" si="222"/>
        <v>0</v>
      </c>
      <c r="AK3542">
        <f>VLOOKUP(F3542,Kondition!$B$4:$AG$31,15,FALSE)*100</f>
        <v>21.5</v>
      </c>
      <c r="AL3542" t="e">
        <f t="shared" si="223"/>
        <v>#REF!</v>
      </c>
      <c r="AM3542">
        <v>17</v>
      </c>
    </row>
    <row r="3543" spans="1:39" x14ac:dyDescent="0.3">
      <c r="A3543" s="5">
        <v>10089463</v>
      </c>
      <c r="B3543" s="6">
        <v>3528704545865</v>
      </c>
      <c r="C3543" s="5" t="s">
        <v>76</v>
      </c>
      <c r="D3543" s="5" t="s">
        <v>1384</v>
      </c>
      <c r="E3543" s="12">
        <v>200.5</v>
      </c>
      <c r="F3543" s="5" t="s">
        <v>49</v>
      </c>
      <c r="G3543" s="5">
        <v>2155018</v>
      </c>
      <c r="H3543" s="36" t="s">
        <v>76</v>
      </c>
      <c r="I3543" s="5">
        <v>215</v>
      </c>
      <c r="J3543" s="5">
        <v>50</v>
      </c>
      <c r="K3543" s="5">
        <v>18</v>
      </c>
      <c r="L3543" s="5" t="s">
        <v>1242</v>
      </c>
      <c r="M3543" s="5">
        <v>92</v>
      </c>
      <c r="N3543" s="5"/>
      <c r="O3543" s="5" t="s">
        <v>25</v>
      </c>
      <c r="P3543" s="5"/>
      <c r="Q3543" s="5" t="s">
        <v>26</v>
      </c>
      <c r="R3543" s="5" t="s">
        <v>27</v>
      </c>
      <c r="S3543" s="5">
        <v>70</v>
      </c>
      <c r="T3543" s="5" t="s">
        <v>22</v>
      </c>
      <c r="U3543" s="5" t="s">
        <v>23</v>
      </c>
      <c r="V3543" s="5" t="s">
        <v>24</v>
      </c>
      <c r="W3543" s="12">
        <v>200.5</v>
      </c>
      <c r="X3543" s="7">
        <f t="shared" si="220"/>
        <v>0.215</v>
      </c>
      <c r="Y3543" s="5">
        <f t="shared" si="221"/>
        <v>157.39250000000001</v>
      </c>
      <c r="AI3543" t="e">
        <f>VLOOKUP(A3543,NP!$A:$B,2,FALSE)</f>
        <v>#N/A</v>
      </c>
      <c r="AJ3543">
        <f t="shared" si="222"/>
        <v>0</v>
      </c>
      <c r="AK3543">
        <f>VLOOKUP(F3543,Kondition!$B$4:$AG$31,18,FALSE)*100</f>
        <v>21.5</v>
      </c>
      <c r="AL3543" t="e">
        <f t="shared" si="223"/>
        <v>#REF!</v>
      </c>
      <c r="AM3543">
        <v>17</v>
      </c>
    </row>
    <row r="3544" spans="1:39" x14ac:dyDescent="0.3">
      <c r="A3544" s="5">
        <v>10088790</v>
      </c>
      <c r="B3544" s="6">
        <v>3528706450730</v>
      </c>
      <c r="C3544" s="5" t="s">
        <v>76</v>
      </c>
      <c r="D3544" s="5" t="s">
        <v>1307</v>
      </c>
      <c r="E3544" s="12">
        <v>152</v>
      </c>
      <c r="F3544" s="5" t="s">
        <v>49</v>
      </c>
      <c r="G3544" s="5">
        <v>2155516</v>
      </c>
      <c r="H3544" s="36" t="s">
        <v>76</v>
      </c>
      <c r="I3544" s="5">
        <v>215</v>
      </c>
      <c r="J3544" s="5">
        <v>55</v>
      </c>
      <c r="K3544" s="5">
        <v>16</v>
      </c>
      <c r="L3544" s="5" t="s">
        <v>1297</v>
      </c>
      <c r="M3544" s="5">
        <v>93</v>
      </c>
      <c r="N3544" s="5"/>
      <c r="O3544" s="5" t="s">
        <v>19</v>
      </c>
      <c r="P3544" s="5"/>
      <c r="Q3544" s="5" t="s">
        <v>21</v>
      </c>
      <c r="R3544" s="5" t="s">
        <v>27</v>
      </c>
      <c r="S3544" s="5">
        <v>69</v>
      </c>
      <c r="T3544" s="5" t="s">
        <v>35</v>
      </c>
      <c r="U3544" s="5" t="s">
        <v>23</v>
      </c>
      <c r="V3544" s="5" t="s">
        <v>24</v>
      </c>
      <c r="W3544" s="12">
        <v>152</v>
      </c>
      <c r="X3544" s="7">
        <f t="shared" si="220"/>
        <v>0.215</v>
      </c>
      <c r="Y3544" s="5">
        <f t="shared" si="221"/>
        <v>119.32000000000001</v>
      </c>
      <c r="AI3544" t="e">
        <f>VLOOKUP(A3544,NP!$A:$B,2,FALSE)</f>
        <v>#N/A</v>
      </c>
      <c r="AJ3544">
        <f t="shared" si="222"/>
        <v>0</v>
      </c>
      <c r="AK3544">
        <f>VLOOKUP(F3544,Kondition!$B$4:$AG$31,12,FALSE)*100</f>
        <v>21.5</v>
      </c>
      <c r="AL3544" t="e">
        <f t="shared" si="223"/>
        <v>#REF!</v>
      </c>
      <c r="AM3544">
        <v>16</v>
      </c>
    </row>
    <row r="3545" spans="1:39" x14ac:dyDescent="0.3">
      <c r="A3545" s="5">
        <v>10088791</v>
      </c>
      <c r="B3545" s="6">
        <v>3528703500834</v>
      </c>
      <c r="C3545" s="5" t="s">
        <v>76</v>
      </c>
      <c r="D3545" s="5" t="s">
        <v>1308</v>
      </c>
      <c r="E3545" s="12">
        <v>155.5</v>
      </c>
      <c r="F3545" s="5" t="s">
        <v>49</v>
      </c>
      <c r="G3545" s="5">
        <v>2155516</v>
      </c>
      <c r="H3545" s="36" t="s">
        <v>76</v>
      </c>
      <c r="I3545" s="5">
        <v>215</v>
      </c>
      <c r="J3545" s="5">
        <v>55</v>
      </c>
      <c r="K3545" s="5">
        <v>16</v>
      </c>
      <c r="L3545" s="5" t="s">
        <v>1297</v>
      </c>
      <c r="M3545" s="5">
        <v>97</v>
      </c>
      <c r="N3545" s="5"/>
      <c r="O3545" s="5" t="s">
        <v>19</v>
      </c>
      <c r="P3545" s="5"/>
      <c r="Q3545" s="5" t="s">
        <v>21</v>
      </c>
      <c r="R3545" s="5" t="s">
        <v>27</v>
      </c>
      <c r="S3545" s="5">
        <v>69</v>
      </c>
      <c r="T3545" s="5" t="s">
        <v>35</v>
      </c>
      <c r="U3545" s="5" t="s">
        <v>23</v>
      </c>
      <c r="V3545" s="5" t="s">
        <v>24</v>
      </c>
      <c r="W3545" s="12">
        <v>155.5</v>
      </c>
      <c r="X3545" s="7">
        <f t="shared" si="220"/>
        <v>0.215</v>
      </c>
      <c r="Y3545" s="5">
        <f t="shared" si="221"/>
        <v>122.06750000000001</v>
      </c>
      <c r="AI3545" t="e">
        <f>VLOOKUP(A3545,NP!$A:$B,2,FALSE)</f>
        <v>#N/A</v>
      </c>
      <c r="AJ3545">
        <f t="shared" si="222"/>
        <v>0</v>
      </c>
      <c r="AK3545">
        <f>VLOOKUP(F3545,Kondition!$B$4:$AG$31,12,FALSE)*100</f>
        <v>21.5</v>
      </c>
      <c r="AL3545" t="e">
        <f t="shared" si="223"/>
        <v>#REF!</v>
      </c>
      <c r="AM3545">
        <v>16</v>
      </c>
    </row>
    <row r="3546" spans="1:39" x14ac:dyDescent="0.3">
      <c r="A3546" s="5">
        <v>10088840</v>
      </c>
      <c r="B3546" s="6">
        <v>3528701462066</v>
      </c>
      <c r="C3546" s="5" t="s">
        <v>76</v>
      </c>
      <c r="D3546" s="5" t="s">
        <v>1352</v>
      </c>
      <c r="E3546" s="12">
        <v>152</v>
      </c>
      <c r="F3546" s="5" t="s">
        <v>49</v>
      </c>
      <c r="G3546" s="5">
        <v>2155516</v>
      </c>
      <c r="H3546" s="36" t="s">
        <v>76</v>
      </c>
      <c r="I3546" s="5">
        <v>215</v>
      </c>
      <c r="J3546" s="5">
        <v>55</v>
      </c>
      <c r="K3546" s="5">
        <v>16</v>
      </c>
      <c r="L3546" s="5" t="s">
        <v>1293</v>
      </c>
      <c r="M3546" s="5">
        <v>97</v>
      </c>
      <c r="N3546" s="5"/>
      <c r="O3546" s="5" t="s">
        <v>33</v>
      </c>
      <c r="P3546" s="5"/>
      <c r="Q3546" s="5"/>
      <c r="R3546" s="5"/>
      <c r="S3546" s="5"/>
      <c r="T3546" s="5"/>
      <c r="U3546" s="5"/>
      <c r="V3546" s="5"/>
      <c r="W3546" s="12">
        <v>152</v>
      </c>
      <c r="X3546" s="7">
        <f t="shared" si="220"/>
        <v>0.215</v>
      </c>
      <c r="Y3546" s="5">
        <f t="shared" si="221"/>
        <v>119.32000000000001</v>
      </c>
      <c r="AI3546" t="e">
        <f>VLOOKUP(A3546,NP!$A:$B,2,FALSE)</f>
        <v>#N/A</v>
      </c>
      <c r="AJ3546">
        <f t="shared" si="222"/>
        <v>0</v>
      </c>
      <c r="AK3546">
        <f>VLOOKUP(F3546,Kondition!$B$4:$AG$31,12,FALSE)*100</f>
        <v>21.5</v>
      </c>
      <c r="AL3546" t="e">
        <f t="shared" si="223"/>
        <v>#REF!</v>
      </c>
      <c r="AM3546">
        <v>16</v>
      </c>
    </row>
    <row r="3547" spans="1:39" x14ac:dyDescent="0.3">
      <c r="A3547" s="5">
        <v>10085674</v>
      </c>
      <c r="B3547" s="6">
        <v>3528700196375</v>
      </c>
      <c r="C3547" s="5" t="s">
        <v>76</v>
      </c>
      <c r="D3547" s="5" t="s">
        <v>1177</v>
      </c>
      <c r="E3547" s="12">
        <v>171.5</v>
      </c>
      <c r="F3547" s="5" t="s">
        <v>49</v>
      </c>
      <c r="G3547" s="5">
        <v>2155517</v>
      </c>
      <c r="H3547" s="36" t="s">
        <v>76</v>
      </c>
      <c r="I3547" s="5">
        <v>215</v>
      </c>
      <c r="J3547" s="5">
        <v>55</v>
      </c>
      <c r="K3547" s="5">
        <v>17</v>
      </c>
      <c r="L3547" s="5" t="s">
        <v>1178</v>
      </c>
      <c r="M3547" s="5">
        <v>94</v>
      </c>
      <c r="N3547" s="5"/>
      <c r="O3547" s="5" t="s">
        <v>19</v>
      </c>
      <c r="P3547" s="5"/>
      <c r="Q3547" s="5" t="s">
        <v>26</v>
      </c>
      <c r="R3547" s="5" t="s">
        <v>27</v>
      </c>
      <c r="S3547" s="5">
        <v>71</v>
      </c>
      <c r="T3547" s="5" t="s">
        <v>22</v>
      </c>
      <c r="U3547" s="5" t="s">
        <v>23</v>
      </c>
      <c r="V3547" s="5" t="s">
        <v>24</v>
      </c>
      <c r="W3547" s="12">
        <v>171.5</v>
      </c>
      <c r="X3547" s="7">
        <f t="shared" si="220"/>
        <v>0.215</v>
      </c>
      <c r="Y3547" s="5">
        <f t="shared" si="221"/>
        <v>134.6275</v>
      </c>
      <c r="AI3547" t="e">
        <f>VLOOKUP(A3547,NP!$A:$B,2,FALSE)</f>
        <v>#N/A</v>
      </c>
      <c r="AJ3547">
        <f t="shared" si="222"/>
        <v>0</v>
      </c>
      <c r="AK3547">
        <f>VLOOKUP(F3547,Kondition!$B$4:$AG$31,15,FALSE)*100</f>
        <v>21.5</v>
      </c>
      <c r="AL3547" t="e">
        <f t="shared" si="223"/>
        <v>#REF!</v>
      </c>
      <c r="AM3547">
        <v>17</v>
      </c>
    </row>
    <row r="3548" spans="1:39" x14ac:dyDescent="0.3">
      <c r="A3548" s="5">
        <v>10088795</v>
      </c>
      <c r="B3548" s="6">
        <v>3528701521220</v>
      </c>
      <c r="C3548" s="5" t="s">
        <v>76</v>
      </c>
      <c r="D3548" s="5" t="s">
        <v>1312</v>
      </c>
      <c r="E3548" s="12">
        <v>184</v>
      </c>
      <c r="F3548" s="5" t="s">
        <v>49</v>
      </c>
      <c r="G3548" s="5">
        <v>2155517</v>
      </c>
      <c r="H3548" s="36" t="s">
        <v>76</v>
      </c>
      <c r="I3548" s="5">
        <v>215</v>
      </c>
      <c r="J3548" s="5">
        <v>55</v>
      </c>
      <c r="K3548" s="5">
        <v>17</v>
      </c>
      <c r="L3548" s="5" t="s">
        <v>1297</v>
      </c>
      <c r="M3548" s="5">
        <v>94</v>
      </c>
      <c r="N3548" s="5"/>
      <c r="O3548" s="5" t="s">
        <v>19</v>
      </c>
      <c r="P3548" s="5"/>
      <c r="Q3548" s="5" t="s">
        <v>21</v>
      </c>
      <c r="R3548" s="5" t="s">
        <v>27</v>
      </c>
      <c r="S3548" s="5">
        <v>69</v>
      </c>
      <c r="T3548" s="5" t="s">
        <v>35</v>
      </c>
      <c r="U3548" s="5" t="s">
        <v>23</v>
      </c>
      <c r="V3548" s="5" t="s">
        <v>24</v>
      </c>
      <c r="W3548" s="12">
        <v>184</v>
      </c>
      <c r="X3548" s="7">
        <f t="shared" si="220"/>
        <v>0.215</v>
      </c>
      <c r="Y3548" s="5">
        <f t="shared" si="221"/>
        <v>144.44</v>
      </c>
      <c r="AI3548" t="e">
        <f>VLOOKUP(A3548,NP!$A:$B,2,FALSE)</f>
        <v>#N/A</v>
      </c>
      <c r="AJ3548">
        <f t="shared" si="222"/>
        <v>0</v>
      </c>
      <c r="AK3548">
        <f>VLOOKUP(F3548,Kondition!$B$4:$AG$31,15,FALSE)*100</f>
        <v>21.5</v>
      </c>
      <c r="AL3548" t="e">
        <f t="shared" si="223"/>
        <v>#REF!</v>
      </c>
      <c r="AM3548">
        <v>17</v>
      </c>
    </row>
    <row r="3549" spans="1:39" x14ac:dyDescent="0.3">
      <c r="A3549" s="5">
        <v>10088144</v>
      </c>
      <c r="B3549" s="6">
        <v>3528706995316</v>
      </c>
      <c r="C3549" s="5" t="s">
        <v>76</v>
      </c>
      <c r="D3549" s="5" t="s">
        <v>1274</v>
      </c>
      <c r="E3549" s="12">
        <v>207</v>
      </c>
      <c r="F3549" s="5" t="s">
        <v>49</v>
      </c>
      <c r="G3549" s="5">
        <v>2155517</v>
      </c>
      <c r="H3549" s="36" t="s">
        <v>76</v>
      </c>
      <c r="I3549" s="5">
        <v>215</v>
      </c>
      <c r="J3549" s="5">
        <v>55</v>
      </c>
      <c r="K3549" s="5">
        <v>17</v>
      </c>
      <c r="L3549" s="5" t="s">
        <v>1178</v>
      </c>
      <c r="M3549" s="5">
        <v>94</v>
      </c>
      <c r="N3549" s="5"/>
      <c r="O3549" s="5" t="s">
        <v>19</v>
      </c>
      <c r="P3549" s="5"/>
      <c r="Q3549" s="5" t="s">
        <v>26</v>
      </c>
      <c r="R3549" s="5" t="s">
        <v>27</v>
      </c>
      <c r="S3549" s="5">
        <v>71</v>
      </c>
      <c r="T3549" s="5" t="s">
        <v>22</v>
      </c>
      <c r="U3549" s="5" t="s">
        <v>23</v>
      </c>
      <c r="V3549" s="5" t="s">
        <v>24</v>
      </c>
      <c r="W3549" s="12">
        <v>207</v>
      </c>
      <c r="X3549" s="7">
        <f t="shared" si="220"/>
        <v>0.215</v>
      </c>
      <c r="Y3549" s="5">
        <f t="shared" si="221"/>
        <v>162.495</v>
      </c>
      <c r="AI3549" t="e">
        <f>VLOOKUP(A3549,NP!$A:$B,2,FALSE)</f>
        <v>#N/A</v>
      </c>
      <c r="AJ3549">
        <f t="shared" si="222"/>
        <v>0</v>
      </c>
      <c r="AK3549">
        <f>VLOOKUP(F3549,Kondition!$B$4:$AG$31,15,FALSE)*100</f>
        <v>21.5</v>
      </c>
      <c r="AL3549" t="e">
        <f t="shared" si="223"/>
        <v>#REF!</v>
      </c>
      <c r="AM3549">
        <v>17</v>
      </c>
    </row>
    <row r="3550" spans="1:39" x14ac:dyDescent="0.3">
      <c r="A3550" s="5">
        <v>10087608</v>
      </c>
      <c r="B3550" s="6">
        <v>3528704785537</v>
      </c>
      <c r="C3550" s="5" t="s">
        <v>76</v>
      </c>
      <c r="D3550" s="5" t="s">
        <v>1272</v>
      </c>
      <c r="E3550" s="12">
        <v>187.5</v>
      </c>
      <c r="F3550" s="5" t="s">
        <v>49</v>
      </c>
      <c r="G3550" s="5">
        <v>2155517</v>
      </c>
      <c r="H3550" s="36" t="s">
        <v>76</v>
      </c>
      <c r="I3550" s="5">
        <v>215</v>
      </c>
      <c r="J3550" s="5">
        <v>55</v>
      </c>
      <c r="K3550" s="5">
        <v>17</v>
      </c>
      <c r="L3550" s="5" t="s">
        <v>1178</v>
      </c>
      <c r="M3550" s="5">
        <v>94</v>
      </c>
      <c r="N3550" s="5"/>
      <c r="O3550" s="5" t="s">
        <v>25</v>
      </c>
      <c r="P3550" s="5"/>
      <c r="Q3550" s="5" t="s">
        <v>26</v>
      </c>
      <c r="R3550" s="5" t="s">
        <v>27</v>
      </c>
      <c r="S3550" s="5">
        <v>71</v>
      </c>
      <c r="T3550" s="5" t="s">
        <v>22</v>
      </c>
      <c r="U3550" s="5" t="s">
        <v>23</v>
      </c>
      <c r="V3550" s="5" t="s">
        <v>24</v>
      </c>
      <c r="W3550" s="12">
        <v>187.5</v>
      </c>
      <c r="X3550" s="7">
        <f t="shared" si="220"/>
        <v>0.215</v>
      </c>
      <c r="Y3550" s="5">
        <f t="shared" si="221"/>
        <v>147.1875</v>
      </c>
      <c r="AI3550" t="e">
        <f>VLOOKUP(A3550,NP!$A:$B,2,FALSE)</f>
        <v>#N/A</v>
      </c>
      <c r="AJ3550">
        <f t="shared" si="222"/>
        <v>0</v>
      </c>
      <c r="AK3550">
        <f>VLOOKUP(F3550,Kondition!$B$4:$AG$31,15,FALSE)*100</f>
        <v>21.5</v>
      </c>
      <c r="AL3550" t="e">
        <f t="shared" si="223"/>
        <v>#REF!</v>
      </c>
      <c r="AM3550">
        <v>17</v>
      </c>
    </row>
    <row r="3551" spans="1:39" x14ac:dyDescent="0.3">
      <c r="A3551" s="5">
        <v>10085679</v>
      </c>
      <c r="B3551" s="6">
        <v>3528700487800</v>
      </c>
      <c r="C3551" s="5" t="s">
        <v>76</v>
      </c>
      <c r="D3551" s="5" t="s">
        <v>1180</v>
      </c>
      <c r="E3551" s="12">
        <v>184</v>
      </c>
      <c r="F3551" s="5" t="s">
        <v>49</v>
      </c>
      <c r="G3551" s="5">
        <v>2155517</v>
      </c>
      <c r="H3551" s="36" t="s">
        <v>76</v>
      </c>
      <c r="I3551" s="5">
        <v>215</v>
      </c>
      <c r="J3551" s="5">
        <v>55</v>
      </c>
      <c r="K3551" s="5">
        <v>17</v>
      </c>
      <c r="L3551" s="5" t="s">
        <v>1178</v>
      </c>
      <c r="M3551" s="5">
        <v>98</v>
      </c>
      <c r="N3551" s="5"/>
      <c r="O3551" s="5" t="s">
        <v>25</v>
      </c>
      <c r="P3551" s="5"/>
      <c r="Q3551" s="5" t="s">
        <v>26</v>
      </c>
      <c r="R3551" s="5" t="s">
        <v>27</v>
      </c>
      <c r="S3551" s="5">
        <v>71</v>
      </c>
      <c r="T3551" s="5" t="s">
        <v>22</v>
      </c>
      <c r="U3551" s="5" t="s">
        <v>23</v>
      </c>
      <c r="V3551" s="5" t="s">
        <v>24</v>
      </c>
      <c r="W3551" s="12">
        <v>184</v>
      </c>
      <c r="X3551" s="7">
        <f t="shared" si="220"/>
        <v>0.215</v>
      </c>
      <c r="Y3551" s="5">
        <f t="shared" si="221"/>
        <v>144.44</v>
      </c>
      <c r="AI3551" t="e">
        <f>VLOOKUP(A3551,NP!$A:$B,2,FALSE)</f>
        <v>#N/A</v>
      </c>
      <c r="AJ3551">
        <f t="shared" si="222"/>
        <v>0</v>
      </c>
      <c r="AK3551">
        <f>VLOOKUP(F3551,Kondition!$B$4:$AG$31,15,FALSE)*100</f>
        <v>21.5</v>
      </c>
      <c r="AL3551" t="e">
        <f t="shared" si="223"/>
        <v>#REF!</v>
      </c>
      <c r="AM3551">
        <v>17</v>
      </c>
    </row>
    <row r="3552" spans="1:39" x14ac:dyDescent="0.3">
      <c r="A3552" s="5">
        <v>10088796</v>
      </c>
      <c r="B3552" s="6">
        <v>3528708391369</v>
      </c>
      <c r="C3552" s="5" t="s">
        <v>76</v>
      </c>
      <c r="D3552" s="5" t="s">
        <v>1313</v>
      </c>
      <c r="E3552" s="12">
        <v>184</v>
      </c>
      <c r="F3552" s="5" t="s">
        <v>49</v>
      </c>
      <c r="G3552" s="5">
        <v>2155517</v>
      </c>
      <c r="H3552" s="36" t="s">
        <v>76</v>
      </c>
      <c r="I3552" s="5">
        <v>215</v>
      </c>
      <c r="J3552" s="5">
        <v>55</v>
      </c>
      <c r="K3552" s="5">
        <v>17</v>
      </c>
      <c r="L3552" s="5" t="s">
        <v>1297</v>
      </c>
      <c r="M3552" s="5">
        <v>94</v>
      </c>
      <c r="N3552" s="5"/>
      <c r="O3552" s="5" t="s">
        <v>25</v>
      </c>
      <c r="P3552" s="5"/>
      <c r="Q3552" s="5" t="s">
        <v>21</v>
      </c>
      <c r="R3552" s="5" t="s">
        <v>27</v>
      </c>
      <c r="S3552" s="5">
        <v>69</v>
      </c>
      <c r="T3552" s="5" t="s">
        <v>35</v>
      </c>
      <c r="U3552" s="5" t="s">
        <v>23</v>
      </c>
      <c r="V3552" s="5" t="s">
        <v>24</v>
      </c>
      <c r="W3552" s="12">
        <v>184</v>
      </c>
      <c r="X3552" s="7">
        <f t="shared" si="220"/>
        <v>0.215</v>
      </c>
      <c r="Y3552" s="5">
        <f t="shared" si="221"/>
        <v>144.44</v>
      </c>
      <c r="AI3552" t="e">
        <f>VLOOKUP(A3552,NP!$A:$B,2,FALSE)</f>
        <v>#N/A</v>
      </c>
      <c r="AJ3552">
        <f t="shared" si="222"/>
        <v>0</v>
      </c>
      <c r="AK3552">
        <f>VLOOKUP(F3552,Kondition!$B$4:$AG$31,15,FALSE)*100</f>
        <v>21.5</v>
      </c>
      <c r="AL3552" t="e">
        <f t="shared" si="223"/>
        <v>#REF!</v>
      </c>
      <c r="AM3552">
        <v>17</v>
      </c>
    </row>
    <row r="3553" spans="1:39" x14ac:dyDescent="0.3">
      <c r="A3553" s="5">
        <v>10088797</v>
      </c>
      <c r="B3553" s="6">
        <v>3528708681101</v>
      </c>
      <c r="C3553" s="5" t="s">
        <v>76</v>
      </c>
      <c r="D3553" s="5" t="s">
        <v>1314</v>
      </c>
      <c r="E3553" s="12">
        <v>184</v>
      </c>
      <c r="F3553" s="5" t="s">
        <v>49</v>
      </c>
      <c r="G3553" s="5">
        <v>2155517</v>
      </c>
      <c r="H3553" s="36" t="s">
        <v>76</v>
      </c>
      <c r="I3553" s="5">
        <v>215</v>
      </c>
      <c r="J3553" s="5">
        <v>55</v>
      </c>
      <c r="K3553" s="5">
        <v>17</v>
      </c>
      <c r="L3553" s="5" t="s">
        <v>1297</v>
      </c>
      <c r="M3553" s="5">
        <v>98</v>
      </c>
      <c r="N3553" s="5"/>
      <c r="O3553" s="5" t="s">
        <v>25</v>
      </c>
      <c r="P3553" s="5"/>
      <c r="Q3553" s="5" t="s">
        <v>21</v>
      </c>
      <c r="R3553" s="5" t="s">
        <v>27</v>
      </c>
      <c r="S3553" s="5">
        <v>69</v>
      </c>
      <c r="T3553" s="5" t="s">
        <v>35</v>
      </c>
      <c r="U3553" s="5" t="s">
        <v>23</v>
      </c>
      <c r="V3553" s="5" t="s">
        <v>24</v>
      </c>
      <c r="W3553" s="12">
        <v>184</v>
      </c>
      <c r="X3553" s="7">
        <f t="shared" si="220"/>
        <v>0.215</v>
      </c>
      <c r="Y3553" s="5">
        <f t="shared" si="221"/>
        <v>144.44</v>
      </c>
      <c r="AI3553" t="e">
        <f>VLOOKUP(A3553,NP!$A:$B,2,FALSE)</f>
        <v>#N/A</v>
      </c>
      <c r="AJ3553">
        <f t="shared" si="222"/>
        <v>0</v>
      </c>
      <c r="AK3553">
        <f>VLOOKUP(F3553,Kondition!$B$4:$AG$31,15,FALSE)*100</f>
        <v>21.5</v>
      </c>
      <c r="AL3553" t="e">
        <f t="shared" si="223"/>
        <v>#REF!</v>
      </c>
      <c r="AM3553">
        <v>17</v>
      </c>
    </row>
    <row r="3554" spans="1:39" x14ac:dyDescent="0.3">
      <c r="A3554" s="5">
        <v>10087418</v>
      </c>
      <c r="B3554" s="6">
        <v>3528709712644</v>
      </c>
      <c r="C3554" s="5" t="s">
        <v>2294</v>
      </c>
      <c r="D3554" s="5" t="s">
        <v>5202</v>
      </c>
      <c r="E3554" s="12">
        <v>191.5</v>
      </c>
      <c r="F3554" s="5" t="s">
        <v>49</v>
      </c>
      <c r="G3554" s="5">
        <v>2155518</v>
      </c>
      <c r="H3554" s="36" t="s">
        <v>2294</v>
      </c>
      <c r="I3554" s="5">
        <v>215</v>
      </c>
      <c r="J3554" s="5">
        <v>55</v>
      </c>
      <c r="K3554" s="5">
        <v>18</v>
      </c>
      <c r="L3554" s="5" t="s">
        <v>5201</v>
      </c>
      <c r="M3554" s="5">
        <v>99</v>
      </c>
      <c r="N3554" s="5"/>
      <c r="O3554" s="5" t="s">
        <v>19</v>
      </c>
      <c r="P3554" s="5"/>
      <c r="Q3554" s="5" t="s">
        <v>26</v>
      </c>
      <c r="R3554" s="5" t="s">
        <v>21</v>
      </c>
      <c r="S3554" s="5">
        <v>69</v>
      </c>
      <c r="T3554" s="5" t="s">
        <v>35</v>
      </c>
      <c r="U3554" s="5" t="s">
        <v>23</v>
      </c>
      <c r="V3554" s="5" t="s">
        <v>24</v>
      </c>
      <c r="W3554" s="12">
        <v>191.5</v>
      </c>
      <c r="X3554" s="7">
        <f t="shared" si="220"/>
        <v>0.215</v>
      </c>
      <c r="Y3554" s="5">
        <f t="shared" si="221"/>
        <v>150.32750000000001</v>
      </c>
      <c r="AI3554" t="e">
        <f>VLOOKUP(A3554,NP!$A:$B,2,FALSE)</f>
        <v>#N/A</v>
      </c>
      <c r="AJ3554">
        <f t="shared" si="222"/>
        <v>0</v>
      </c>
      <c r="AK3554">
        <f>VLOOKUP(F3554,Kondition!$B$4:$AG$31,18,FALSE)*100</f>
        <v>21.5</v>
      </c>
      <c r="AL3554" t="e">
        <f t="shared" si="223"/>
        <v>#REF!</v>
      </c>
      <c r="AM3554">
        <v>17</v>
      </c>
    </row>
    <row r="3555" spans="1:39" x14ac:dyDescent="0.3">
      <c r="A3555" s="5">
        <v>10089459</v>
      </c>
      <c r="B3555" s="6">
        <v>3528703967767</v>
      </c>
      <c r="C3555" s="5" t="s">
        <v>76</v>
      </c>
      <c r="D3555" s="5" t="s">
        <v>1381</v>
      </c>
      <c r="E3555" s="12">
        <v>210.5</v>
      </c>
      <c r="F3555" s="5" t="s">
        <v>49</v>
      </c>
      <c r="G3555" s="5">
        <v>2155518</v>
      </c>
      <c r="H3555" s="36" t="s">
        <v>76</v>
      </c>
      <c r="I3555" s="5">
        <v>215</v>
      </c>
      <c r="J3555" s="5">
        <v>55</v>
      </c>
      <c r="K3555" s="5">
        <v>18</v>
      </c>
      <c r="L3555" s="5" t="s">
        <v>1242</v>
      </c>
      <c r="M3555" s="5">
        <v>99</v>
      </c>
      <c r="N3555" s="5"/>
      <c r="O3555" s="5" t="s">
        <v>25</v>
      </c>
      <c r="P3555" s="5"/>
      <c r="Q3555" s="5" t="s">
        <v>21</v>
      </c>
      <c r="R3555" s="5" t="s">
        <v>27</v>
      </c>
      <c r="S3555" s="5">
        <v>70</v>
      </c>
      <c r="T3555" s="5" t="s">
        <v>22</v>
      </c>
      <c r="U3555" s="5" t="s">
        <v>23</v>
      </c>
      <c r="V3555" s="5" t="s">
        <v>24</v>
      </c>
      <c r="W3555" s="12">
        <v>210.5</v>
      </c>
      <c r="X3555" s="7" t="str">
        <f t="shared" si="220"/>
        <v>NP</v>
      </c>
      <c r="Y3555" s="5">
        <f t="shared" si="221"/>
        <v>165</v>
      </c>
      <c r="AI3555">
        <f>VLOOKUP(A3555,NP!$A:$B,2,FALSE)</f>
        <v>165</v>
      </c>
      <c r="AJ3555">
        <f t="shared" si="222"/>
        <v>165</v>
      </c>
      <c r="AK3555">
        <f>VLOOKUP(F3555,Kondition!$B$4:$AG$31,18,FALSE)*100</f>
        <v>21.5</v>
      </c>
      <c r="AL3555" t="e">
        <f t="shared" si="223"/>
        <v>#REF!</v>
      </c>
      <c r="AM3555">
        <v>17</v>
      </c>
    </row>
    <row r="3556" spans="1:39" x14ac:dyDescent="0.3">
      <c r="A3556" s="5">
        <v>10088789</v>
      </c>
      <c r="B3556" s="6">
        <v>3528704027989</v>
      </c>
      <c r="C3556" s="5" t="s">
        <v>76</v>
      </c>
      <c r="D3556" s="5" t="s">
        <v>1306</v>
      </c>
      <c r="E3556" s="12">
        <v>145</v>
      </c>
      <c r="F3556" s="5" t="s">
        <v>49</v>
      </c>
      <c r="G3556" s="5">
        <v>2156016</v>
      </c>
      <c r="H3556" s="36" t="s">
        <v>76</v>
      </c>
      <c r="I3556" s="5">
        <v>215</v>
      </c>
      <c r="J3556" s="5">
        <v>60</v>
      </c>
      <c r="K3556" s="5">
        <v>16</v>
      </c>
      <c r="L3556" s="5" t="s">
        <v>1297</v>
      </c>
      <c r="M3556" s="5">
        <v>99</v>
      </c>
      <c r="N3556" s="5"/>
      <c r="O3556" s="5" t="s">
        <v>19</v>
      </c>
      <c r="P3556" s="5"/>
      <c r="Q3556" s="5" t="s">
        <v>21</v>
      </c>
      <c r="R3556" s="5" t="s">
        <v>27</v>
      </c>
      <c r="S3556" s="5">
        <v>69</v>
      </c>
      <c r="T3556" s="5" t="s">
        <v>35</v>
      </c>
      <c r="U3556" s="5" t="s">
        <v>23</v>
      </c>
      <c r="V3556" s="5" t="s">
        <v>24</v>
      </c>
      <c r="W3556" s="12">
        <v>145</v>
      </c>
      <c r="X3556" s="7">
        <f t="shared" si="220"/>
        <v>0.215</v>
      </c>
      <c r="Y3556" s="5">
        <f t="shared" si="221"/>
        <v>113.825</v>
      </c>
      <c r="AI3556" t="e">
        <f>VLOOKUP(A3556,NP!$A:$B,2,FALSE)</f>
        <v>#N/A</v>
      </c>
      <c r="AJ3556">
        <f t="shared" si="222"/>
        <v>0</v>
      </c>
      <c r="AK3556">
        <f>VLOOKUP(F3556,Kondition!$B$4:$AG$31,12,FALSE)*100</f>
        <v>21.5</v>
      </c>
      <c r="AL3556" t="e">
        <f t="shared" si="223"/>
        <v>#REF!</v>
      </c>
      <c r="AM3556">
        <v>16</v>
      </c>
    </row>
    <row r="3557" spans="1:39" x14ac:dyDescent="0.3">
      <c r="A3557" s="5">
        <v>10087063</v>
      </c>
      <c r="B3557" s="6">
        <v>3528704171095</v>
      </c>
      <c r="C3557" s="5" t="s">
        <v>76</v>
      </c>
      <c r="D3557" s="5" t="s">
        <v>1237</v>
      </c>
      <c r="E3557" s="12">
        <v>168.5</v>
      </c>
      <c r="F3557" s="5" t="s">
        <v>49</v>
      </c>
      <c r="G3557" s="5">
        <v>2156016</v>
      </c>
      <c r="H3557" s="36" t="s">
        <v>76</v>
      </c>
      <c r="I3557" s="5">
        <v>215</v>
      </c>
      <c r="J3557" s="5">
        <v>60</v>
      </c>
      <c r="K3557" s="5">
        <v>16</v>
      </c>
      <c r="L3557" s="5" t="s">
        <v>1178</v>
      </c>
      <c r="M3557" s="5">
        <v>95</v>
      </c>
      <c r="N3557" s="5"/>
      <c r="O3557" s="5" t="s">
        <v>19</v>
      </c>
      <c r="P3557" s="5"/>
      <c r="Q3557" s="5" t="s">
        <v>21</v>
      </c>
      <c r="R3557" s="5" t="s">
        <v>27</v>
      </c>
      <c r="S3557" s="5">
        <v>71</v>
      </c>
      <c r="T3557" s="5" t="s">
        <v>22</v>
      </c>
      <c r="U3557" s="5" t="s">
        <v>23</v>
      </c>
      <c r="V3557" s="5" t="s">
        <v>24</v>
      </c>
      <c r="W3557" s="12">
        <v>168.5</v>
      </c>
      <c r="X3557" s="7">
        <f t="shared" si="220"/>
        <v>0.215</v>
      </c>
      <c r="Y3557" s="5">
        <f t="shared" si="221"/>
        <v>132.27250000000001</v>
      </c>
      <c r="AI3557" t="e">
        <f>VLOOKUP(A3557,NP!$A:$B,2,FALSE)</f>
        <v>#N/A</v>
      </c>
      <c r="AJ3557">
        <f t="shared" si="222"/>
        <v>0</v>
      </c>
      <c r="AK3557">
        <f>VLOOKUP(F3557,Kondition!$B$4:$AG$31,12,FALSE)*100</f>
        <v>21.5</v>
      </c>
      <c r="AL3557" t="e">
        <f t="shared" si="223"/>
        <v>#REF!</v>
      </c>
      <c r="AM3557">
        <v>16</v>
      </c>
    </row>
    <row r="3558" spans="1:39" x14ac:dyDescent="0.3">
      <c r="A3558" s="5">
        <v>10086244</v>
      </c>
      <c r="B3558" s="6">
        <v>3528701522678</v>
      </c>
      <c r="C3558" s="5" t="s">
        <v>76</v>
      </c>
      <c r="D3558" s="5" t="s">
        <v>1208</v>
      </c>
      <c r="E3558" s="12">
        <v>145</v>
      </c>
      <c r="F3558" s="5" t="s">
        <v>49</v>
      </c>
      <c r="G3558" s="5">
        <v>2156016</v>
      </c>
      <c r="H3558" s="36" t="s">
        <v>76</v>
      </c>
      <c r="I3558" s="5">
        <v>215</v>
      </c>
      <c r="J3558" s="5">
        <v>60</v>
      </c>
      <c r="K3558" s="5">
        <v>16</v>
      </c>
      <c r="L3558" s="5" t="s">
        <v>1178</v>
      </c>
      <c r="M3558" s="5">
        <v>99</v>
      </c>
      <c r="N3558" s="5"/>
      <c r="O3558" s="5" t="s">
        <v>19</v>
      </c>
      <c r="P3558" s="5"/>
      <c r="Q3558" s="5" t="s">
        <v>21</v>
      </c>
      <c r="R3558" s="5" t="s">
        <v>27</v>
      </c>
      <c r="S3558" s="5">
        <v>71</v>
      </c>
      <c r="T3558" s="5" t="s">
        <v>22</v>
      </c>
      <c r="U3558" s="5" t="s">
        <v>23</v>
      </c>
      <c r="V3558" s="5" t="s">
        <v>24</v>
      </c>
      <c r="W3558" s="12">
        <v>145</v>
      </c>
      <c r="X3558" s="7">
        <f t="shared" ref="X3558:X3621" si="224">IF(AJ3558&gt;0,"NP",AK3558/100)</f>
        <v>0.215</v>
      </c>
      <c r="Y3558" s="5">
        <f t="shared" ref="Y3558:Y3621" si="225">IF(AJ3558&gt;0,AI3558,E3558*(100%-X3558))</f>
        <v>113.825</v>
      </c>
      <c r="AI3558" t="e">
        <f>VLOOKUP(A3558,NP!$A:$B,2,FALSE)</f>
        <v>#N/A</v>
      </c>
      <c r="AJ3558">
        <f t="shared" ref="AJ3558:AJ3621" si="226">_xlfn.IFNA(AI3558,0)</f>
        <v>0</v>
      </c>
      <c r="AK3558">
        <f>VLOOKUP(F3558,Kondition!$B$4:$AG$31,12,FALSE)*100</f>
        <v>21.5</v>
      </c>
      <c r="AL3558" t="e">
        <f t="shared" ref="AL3558:AL3621" si="227">$AI$1&amp;F3558&amp;K3558</f>
        <v>#REF!</v>
      </c>
      <c r="AM3558">
        <v>16</v>
      </c>
    </row>
    <row r="3559" spans="1:39" x14ac:dyDescent="0.3">
      <c r="A3559" s="5">
        <v>10088788</v>
      </c>
      <c r="B3559" s="6">
        <v>3528704786039</v>
      </c>
      <c r="C3559" s="5" t="s">
        <v>76</v>
      </c>
      <c r="D3559" s="5" t="s">
        <v>1305</v>
      </c>
      <c r="E3559" s="12">
        <v>142.5</v>
      </c>
      <c r="F3559" s="5" t="s">
        <v>49</v>
      </c>
      <c r="G3559" s="5">
        <v>2156016</v>
      </c>
      <c r="H3559" s="36" t="s">
        <v>76</v>
      </c>
      <c r="I3559" s="5">
        <v>215</v>
      </c>
      <c r="J3559" s="5">
        <v>60</v>
      </c>
      <c r="K3559" s="5">
        <v>16</v>
      </c>
      <c r="L3559" s="5" t="s">
        <v>1297</v>
      </c>
      <c r="M3559" s="5">
        <v>99</v>
      </c>
      <c r="N3559" s="5"/>
      <c r="O3559" s="5" t="s">
        <v>33</v>
      </c>
      <c r="P3559" s="5"/>
      <c r="Q3559" s="5" t="s">
        <v>21</v>
      </c>
      <c r="R3559" s="5" t="s">
        <v>27</v>
      </c>
      <c r="S3559" s="5">
        <v>69</v>
      </c>
      <c r="T3559" s="5" t="s">
        <v>35</v>
      </c>
      <c r="U3559" s="5" t="s">
        <v>23</v>
      </c>
      <c r="V3559" s="5" t="s">
        <v>24</v>
      </c>
      <c r="W3559" s="12">
        <v>142.5</v>
      </c>
      <c r="X3559" s="7">
        <f t="shared" si="224"/>
        <v>0.215</v>
      </c>
      <c r="Y3559" s="5">
        <f t="shared" si="225"/>
        <v>111.86250000000001</v>
      </c>
      <c r="AI3559" t="e">
        <f>VLOOKUP(A3559,NP!$A:$B,2,FALSE)</f>
        <v>#N/A</v>
      </c>
      <c r="AJ3559">
        <f t="shared" si="226"/>
        <v>0</v>
      </c>
      <c r="AK3559">
        <f>VLOOKUP(F3559,Kondition!$B$4:$AG$31,12,FALSE)*100</f>
        <v>21.5</v>
      </c>
      <c r="AL3559" t="e">
        <f t="shared" si="227"/>
        <v>#REF!</v>
      </c>
      <c r="AM3559">
        <v>16</v>
      </c>
    </row>
    <row r="3560" spans="1:39" x14ac:dyDescent="0.3">
      <c r="A3560" s="5">
        <v>10088838</v>
      </c>
      <c r="B3560" s="6">
        <v>3528705283131</v>
      </c>
      <c r="C3560" s="5" t="s">
        <v>76</v>
      </c>
      <c r="D3560" s="5" t="s">
        <v>1350</v>
      </c>
      <c r="E3560" s="12">
        <v>154</v>
      </c>
      <c r="F3560" s="5" t="s">
        <v>49</v>
      </c>
      <c r="G3560" s="5">
        <v>2156016</v>
      </c>
      <c r="H3560" s="36" t="s">
        <v>76</v>
      </c>
      <c r="I3560" s="5">
        <v>215</v>
      </c>
      <c r="J3560" s="5">
        <v>60</v>
      </c>
      <c r="K3560" s="5">
        <v>16</v>
      </c>
      <c r="L3560" s="5" t="s">
        <v>1293</v>
      </c>
      <c r="M3560" s="5">
        <v>99</v>
      </c>
      <c r="N3560" s="5"/>
      <c r="O3560" s="5" t="s">
        <v>33</v>
      </c>
      <c r="P3560" s="5"/>
      <c r="Q3560" s="5"/>
      <c r="R3560" s="5"/>
      <c r="S3560" s="5"/>
      <c r="T3560" s="5"/>
      <c r="U3560" s="5"/>
      <c r="V3560" s="5"/>
      <c r="W3560" s="12">
        <v>154</v>
      </c>
      <c r="X3560" s="7">
        <f t="shared" si="224"/>
        <v>0.215</v>
      </c>
      <c r="Y3560" s="5">
        <f t="shared" si="225"/>
        <v>120.89</v>
      </c>
      <c r="AI3560" t="e">
        <f>VLOOKUP(A3560,NP!$A:$B,2,FALSE)</f>
        <v>#N/A</v>
      </c>
      <c r="AJ3560">
        <f t="shared" si="226"/>
        <v>0</v>
      </c>
      <c r="AK3560">
        <f>VLOOKUP(F3560,Kondition!$B$4:$AG$31,12,FALSE)*100</f>
        <v>21.5</v>
      </c>
      <c r="AL3560" t="e">
        <f t="shared" si="227"/>
        <v>#REF!</v>
      </c>
      <c r="AM3560">
        <v>16</v>
      </c>
    </row>
    <row r="3561" spans="1:39" x14ac:dyDescent="0.3">
      <c r="A3561" s="5">
        <v>10080854</v>
      </c>
      <c r="B3561" s="6">
        <v>3528708719651</v>
      </c>
      <c r="C3561" s="5" t="s">
        <v>4286</v>
      </c>
      <c r="D3561" s="5" t="s">
        <v>4450</v>
      </c>
      <c r="E3561" s="12">
        <v>181.5</v>
      </c>
      <c r="F3561" s="5" t="s">
        <v>49</v>
      </c>
      <c r="G3561" s="5">
        <v>2156016</v>
      </c>
      <c r="H3561" s="36" t="s">
        <v>4286</v>
      </c>
      <c r="I3561" s="5">
        <v>215</v>
      </c>
      <c r="J3561" s="5">
        <v>60</v>
      </c>
      <c r="K3561" s="5">
        <v>16</v>
      </c>
      <c r="L3561" s="5" t="s">
        <v>4451</v>
      </c>
      <c r="M3561" s="5">
        <v>103</v>
      </c>
      <c r="N3561" s="5">
        <v>101</v>
      </c>
      <c r="O3561" s="5" t="s">
        <v>33</v>
      </c>
      <c r="P3561" s="5"/>
      <c r="Q3561" s="5" t="s">
        <v>26</v>
      </c>
      <c r="R3561" s="5" t="s">
        <v>34</v>
      </c>
      <c r="S3561" s="5">
        <v>71</v>
      </c>
      <c r="T3561" s="5" t="s">
        <v>22</v>
      </c>
      <c r="U3561" s="5" t="s">
        <v>23</v>
      </c>
      <c r="V3561" s="5" t="s">
        <v>4279</v>
      </c>
      <c r="W3561" s="12">
        <v>181.5</v>
      </c>
      <c r="X3561" s="7">
        <f t="shared" si="224"/>
        <v>0.215</v>
      </c>
      <c r="Y3561" s="5">
        <f t="shared" si="225"/>
        <v>142.47749999999999</v>
      </c>
      <c r="AI3561" t="e">
        <f>VLOOKUP(A3561,NP!$A:$B,2,FALSE)</f>
        <v>#N/A</v>
      </c>
      <c r="AJ3561">
        <f t="shared" si="226"/>
        <v>0</v>
      </c>
      <c r="AK3561">
        <f>VLOOKUP(F3561,Kondition!$B$4:$AG$31,12,FALSE)*100</f>
        <v>21.5</v>
      </c>
      <c r="AL3561" t="e">
        <f t="shared" si="227"/>
        <v>#REF!</v>
      </c>
      <c r="AM3561">
        <v>16</v>
      </c>
    </row>
    <row r="3562" spans="1:39" x14ac:dyDescent="0.3">
      <c r="A3562" s="5">
        <v>10089502</v>
      </c>
      <c r="B3562" s="6">
        <v>3528703018940</v>
      </c>
      <c r="C3562" s="5" t="s">
        <v>76</v>
      </c>
      <c r="D3562" s="5" t="s">
        <v>1396</v>
      </c>
      <c r="E3562" s="12">
        <v>169</v>
      </c>
      <c r="F3562" s="5" t="s">
        <v>49</v>
      </c>
      <c r="G3562" s="5">
        <v>2156017</v>
      </c>
      <c r="H3562" s="36" t="s">
        <v>76</v>
      </c>
      <c r="I3562" s="5">
        <v>215</v>
      </c>
      <c r="J3562" s="5">
        <v>60</v>
      </c>
      <c r="K3562" s="5">
        <v>17</v>
      </c>
      <c r="L3562" s="5" t="s">
        <v>1297</v>
      </c>
      <c r="M3562" s="5">
        <v>100</v>
      </c>
      <c r="N3562" s="5"/>
      <c r="O3562" s="5" t="s">
        <v>19</v>
      </c>
      <c r="P3562" s="5"/>
      <c r="Q3562" s="5" t="s">
        <v>21</v>
      </c>
      <c r="R3562" s="5" t="s">
        <v>27</v>
      </c>
      <c r="S3562" s="5">
        <v>69</v>
      </c>
      <c r="T3562" s="5" t="s">
        <v>35</v>
      </c>
      <c r="U3562" s="5" t="s">
        <v>23</v>
      </c>
      <c r="V3562" s="5" t="s">
        <v>24</v>
      </c>
      <c r="W3562" s="12">
        <v>169</v>
      </c>
      <c r="X3562" s="7">
        <f t="shared" si="224"/>
        <v>0.215</v>
      </c>
      <c r="Y3562" s="5">
        <f t="shared" si="225"/>
        <v>132.66499999999999</v>
      </c>
      <c r="AI3562" t="e">
        <f>VLOOKUP(A3562,NP!$A:$B,2,FALSE)</f>
        <v>#N/A</v>
      </c>
      <c r="AJ3562">
        <f t="shared" si="226"/>
        <v>0</v>
      </c>
      <c r="AK3562">
        <f>VLOOKUP(F3562,Kondition!$B$4:$AG$31,15,FALSE)*100</f>
        <v>21.5</v>
      </c>
      <c r="AL3562" t="e">
        <f t="shared" si="227"/>
        <v>#REF!</v>
      </c>
      <c r="AM3562">
        <v>17</v>
      </c>
    </row>
    <row r="3563" spans="1:39" x14ac:dyDescent="0.3">
      <c r="A3563" s="5">
        <v>10089503</v>
      </c>
      <c r="B3563" s="6">
        <v>3528705930974</v>
      </c>
      <c r="C3563" s="5" t="s">
        <v>76</v>
      </c>
      <c r="D3563" s="5" t="s">
        <v>1397</v>
      </c>
      <c r="E3563" s="12">
        <v>169</v>
      </c>
      <c r="F3563" s="5" t="s">
        <v>49</v>
      </c>
      <c r="G3563" s="5">
        <v>2156017</v>
      </c>
      <c r="H3563" s="36" t="s">
        <v>76</v>
      </c>
      <c r="I3563" s="5">
        <v>215</v>
      </c>
      <c r="J3563" s="5">
        <v>60</v>
      </c>
      <c r="K3563" s="5">
        <v>17</v>
      </c>
      <c r="L3563" s="5" t="s">
        <v>1297</v>
      </c>
      <c r="M3563" s="5">
        <v>96</v>
      </c>
      <c r="N3563" s="5"/>
      <c r="O3563" s="5" t="s">
        <v>19</v>
      </c>
      <c r="P3563" s="5"/>
      <c r="Q3563" s="5" t="s">
        <v>21</v>
      </c>
      <c r="R3563" s="5" t="s">
        <v>27</v>
      </c>
      <c r="S3563" s="5">
        <v>69</v>
      </c>
      <c r="T3563" s="5" t="s">
        <v>35</v>
      </c>
      <c r="U3563" s="5" t="s">
        <v>23</v>
      </c>
      <c r="V3563" s="5" t="s">
        <v>24</v>
      </c>
      <c r="W3563" s="12">
        <v>169</v>
      </c>
      <c r="X3563" s="7">
        <f t="shared" si="224"/>
        <v>0.215</v>
      </c>
      <c r="Y3563" s="5">
        <f t="shared" si="225"/>
        <v>132.66499999999999</v>
      </c>
      <c r="AI3563" t="e">
        <f>VLOOKUP(A3563,NP!$A:$B,2,FALSE)</f>
        <v>#N/A</v>
      </c>
      <c r="AJ3563">
        <f t="shared" si="226"/>
        <v>0</v>
      </c>
      <c r="AK3563">
        <f>VLOOKUP(F3563,Kondition!$B$4:$AG$31,15,FALSE)*100</f>
        <v>21.5</v>
      </c>
      <c r="AL3563" t="e">
        <f t="shared" si="227"/>
        <v>#REF!</v>
      </c>
      <c r="AM3563">
        <v>17</v>
      </c>
    </row>
    <row r="3564" spans="1:39" x14ac:dyDescent="0.3">
      <c r="A3564" s="5">
        <v>10086522</v>
      </c>
      <c r="B3564" s="6">
        <v>3528704690947</v>
      </c>
      <c r="C3564" s="5" t="s">
        <v>76</v>
      </c>
      <c r="D3564" s="5" t="s">
        <v>1216</v>
      </c>
      <c r="E3564" s="12">
        <v>172.5</v>
      </c>
      <c r="F3564" s="5" t="s">
        <v>49</v>
      </c>
      <c r="G3564" s="5">
        <v>2156017</v>
      </c>
      <c r="H3564" s="36" t="s">
        <v>76</v>
      </c>
      <c r="I3564" s="5">
        <v>215</v>
      </c>
      <c r="J3564" s="5">
        <v>60</v>
      </c>
      <c r="K3564" s="5">
        <v>17</v>
      </c>
      <c r="L3564" s="5" t="s">
        <v>1122</v>
      </c>
      <c r="M3564" s="5">
        <v>96</v>
      </c>
      <c r="N3564" s="5"/>
      <c r="O3564" s="5" t="s">
        <v>19</v>
      </c>
      <c r="P3564" s="5"/>
      <c r="Q3564" s="5" t="s">
        <v>26</v>
      </c>
      <c r="R3564" s="5" t="s">
        <v>21</v>
      </c>
      <c r="S3564" s="5">
        <v>70</v>
      </c>
      <c r="T3564" s="5" t="s">
        <v>22</v>
      </c>
      <c r="U3564" s="5" t="s">
        <v>23</v>
      </c>
      <c r="V3564" s="5" t="s">
        <v>24</v>
      </c>
      <c r="W3564" s="12">
        <v>172.5</v>
      </c>
      <c r="X3564" s="7">
        <f t="shared" si="224"/>
        <v>0.215</v>
      </c>
      <c r="Y3564" s="5">
        <f t="shared" si="225"/>
        <v>135.41249999999999</v>
      </c>
      <c r="AI3564" t="e">
        <f>VLOOKUP(A3564,NP!$A:$B,2,FALSE)</f>
        <v>#N/A</v>
      </c>
      <c r="AJ3564">
        <f t="shared" si="226"/>
        <v>0</v>
      </c>
      <c r="AK3564">
        <f>VLOOKUP(F3564,Kondition!$B$4:$AG$31,15,FALSE)*100</f>
        <v>21.5</v>
      </c>
      <c r="AL3564" t="e">
        <f t="shared" si="227"/>
        <v>#REF!</v>
      </c>
      <c r="AM3564">
        <v>17</v>
      </c>
    </row>
    <row r="3565" spans="1:39" x14ac:dyDescent="0.3">
      <c r="A3565" s="5">
        <v>10086695</v>
      </c>
      <c r="B3565" s="6">
        <v>3528708940901</v>
      </c>
      <c r="C3565" s="5" t="s">
        <v>76</v>
      </c>
      <c r="D3565" s="5" t="s">
        <v>1227</v>
      </c>
      <c r="E3565" s="12">
        <v>169</v>
      </c>
      <c r="F3565" s="5" t="s">
        <v>49</v>
      </c>
      <c r="G3565" s="5">
        <v>2156017</v>
      </c>
      <c r="H3565" s="36" t="s">
        <v>76</v>
      </c>
      <c r="I3565" s="5">
        <v>215</v>
      </c>
      <c r="J3565" s="5">
        <v>60</v>
      </c>
      <c r="K3565" s="5">
        <v>17</v>
      </c>
      <c r="L3565" s="5" t="s">
        <v>1228</v>
      </c>
      <c r="M3565" s="5">
        <v>100</v>
      </c>
      <c r="N3565" s="5"/>
      <c r="O3565" s="5" t="s">
        <v>19</v>
      </c>
      <c r="P3565" s="5"/>
      <c r="Q3565" s="5" t="s">
        <v>21</v>
      </c>
      <c r="R3565" s="5" t="s">
        <v>27</v>
      </c>
      <c r="S3565" s="5">
        <v>71</v>
      </c>
      <c r="T3565" s="5" t="s">
        <v>22</v>
      </c>
      <c r="U3565" s="5" t="s">
        <v>23</v>
      </c>
      <c r="V3565" s="5" t="s">
        <v>24</v>
      </c>
      <c r="W3565" s="12">
        <v>169</v>
      </c>
      <c r="X3565" s="7">
        <f t="shared" si="224"/>
        <v>0.215</v>
      </c>
      <c r="Y3565" s="5">
        <f t="shared" si="225"/>
        <v>132.66499999999999</v>
      </c>
      <c r="AI3565" t="e">
        <f>VLOOKUP(A3565,NP!$A:$B,2,FALSE)</f>
        <v>#N/A</v>
      </c>
      <c r="AJ3565">
        <f t="shared" si="226"/>
        <v>0</v>
      </c>
      <c r="AK3565">
        <f>VLOOKUP(F3565,Kondition!$B$4:$AG$31,15,FALSE)*100</f>
        <v>21.5</v>
      </c>
      <c r="AL3565" t="e">
        <f t="shared" si="227"/>
        <v>#REF!</v>
      </c>
      <c r="AM3565">
        <v>17</v>
      </c>
    </row>
    <row r="3566" spans="1:39" x14ac:dyDescent="0.3">
      <c r="A3566" s="5">
        <v>10085810</v>
      </c>
      <c r="B3566" s="6">
        <v>3528705295509</v>
      </c>
      <c r="C3566" s="5" t="s">
        <v>4286</v>
      </c>
      <c r="D3566" s="5" t="s">
        <v>4490</v>
      </c>
      <c r="E3566" s="12">
        <v>220</v>
      </c>
      <c r="F3566" s="5" t="s">
        <v>49</v>
      </c>
      <c r="G3566" s="5">
        <v>2156017</v>
      </c>
      <c r="H3566" s="36" t="s">
        <v>4286</v>
      </c>
      <c r="I3566" s="5">
        <v>215</v>
      </c>
      <c r="J3566" s="5">
        <v>60</v>
      </c>
      <c r="K3566" s="5">
        <v>17</v>
      </c>
      <c r="L3566" s="5" t="s">
        <v>4454</v>
      </c>
      <c r="M3566" s="5">
        <v>104</v>
      </c>
      <c r="N3566" s="5">
        <v>102</v>
      </c>
      <c r="O3566" s="5" t="s">
        <v>19</v>
      </c>
      <c r="P3566" s="5"/>
      <c r="Q3566" s="5" t="s">
        <v>26</v>
      </c>
      <c r="R3566" s="5" t="s">
        <v>27</v>
      </c>
      <c r="S3566" s="5">
        <v>71</v>
      </c>
      <c r="T3566" s="5" t="s">
        <v>22</v>
      </c>
      <c r="U3566" s="5" t="s">
        <v>23</v>
      </c>
      <c r="V3566" s="5" t="s">
        <v>4279</v>
      </c>
      <c r="W3566" s="12">
        <v>220</v>
      </c>
      <c r="X3566" s="7" t="str">
        <f t="shared" si="224"/>
        <v>NP</v>
      </c>
      <c r="Y3566" s="5">
        <f t="shared" si="225"/>
        <v>171</v>
      </c>
      <c r="AI3566">
        <f>VLOOKUP(A3566,NP!$A:$B,2,FALSE)</f>
        <v>171</v>
      </c>
      <c r="AJ3566">
        <f t="shared" si="226"/>
        <v>171</v>
      </c>
      <c r="AK3566">
        <f>VLOOKUP(F3566,Kondition!$B$4:$AG$31,15,FALSE)*100</f>
        <v>21.5</v>
      </c>
      <c r="AL3566" t="e">
        <f t="shared" si="227"/>
        <v>#REF!</v>
      </c>
      <c r="AM3566">
        <v>17</v>
      </c>
    </row>
    <row r="3567" spans="1:39" x14ac:dyDescent="0.3">
      <c r="A3567" s="5">
        <v>10083993</v>
      </c>
      <c r="B3567" s="6">
        <v>3528705626396</v>
      </c>
      <c r="C3567" s="5" t="s">
        <v>4286</v>
      </c>
      <c r="D3567" s="5" t="s">
        <v>4485</v>
      </c>
      <c r="E3567" s="12">
        <v>220</v>
      </c>
      <c r="F3567" s="5" t="s">
        <v>49</v>
      </c>
      <c r="G3567" s="5">
        <v>2156017</v>
      </c>
      <c r="H3567" s="36" t="s">
        <v>4286</v>
      </c>
      <c r="I3567" s="5">
        <v>215</v>
      </c>
      <c r="J3567" s="5">
        <v>60</v>
      </c>
      <c r="K3567" s="5">
        <v>17</v>
      </c>
      <c r="L3567" s="5" t="s">
        <v>4454</v>
      </c>
      <c r="M3567" s="5">
        <v>109</v>
      </c>
      <c r="N3567" s="5">
        <v>107</v>
      </c>
      <c r="O3567" s="5" t="s">
        <v>33</v>
      </c>
      <c r="P3567" s="5"/>
      <c r="Q3567" s="5" t="s">
        <v>26</v>
      </c>
      <c r="R3567" s="5" t="s">
        <v>27</v>
      </c>
      <c r="S3567" s="5">
        <v>71</v>
      </c>
      <c r="T3567" s="5" t="s">
        <v>22</v>
      </c>
      <c r="U3567" s="5" t="s">
        <v>23</v>
      </c>
      <c r="V3567" s="5" t="s">
        <v>4279</v>
      </c>
      <c r="W3567" s="12">
        <v>220</v>
      </c>
      <c r="X3567" s="7" t="str">
        <f t="shared" si="224"/>
        <v>NP</v>
      </c>
      <c r="Y3567" s="5">
        <f t="shared" si="225"/>
        <v>171</v>
      </c>
      <c r="AI3567">
        <f>VLOOKUP(A3567,NP!$A:$B,2,FALSE)</f>
        <v>171</v>
      </c>
      <c r="AJ3567">
        <f t="shared" si="226"/>
        <v>171</v>
      </c>
      <c r="AK3567">
        <f>VLOOKUP(F3567,Kondition!$B$4:$AG$31,15,FALSE)*100</f>
        <v>21.5</v>
      </c>
      <c r="AL3567" t="e">
        <f t="shared" si="227"/>
        <v>#REF!</v>
      </c>
      <c r="AM3567">
        <v>17</v>
      </c>
    </row>
    <row r="3568" spans="1:39" x14ac:dyDescent="0.3">
      <c r="A3568" s="5">
        <v>10083337</v>
      </c>
      <c r="B3568" s="6">
        <v>3528701360164</v>
      </c>
      <c r="C3568" s="5" t="s">
        <v>4286</v>
      </c>
      <c r="D3568" s="5" t="s">
        <v>4479</v>
      </c>
      <c r="E3568" s="12">
        <v>175</v>
      </c>
      <c r="F3568" s="5" t="s">
        <v>49</v>
      </c>
      <c r="G3568" s="5">
        <v>2156515</v>
      </c>
      <c r="H3568" s="36" t="s">
        <v>4286</v>
      </c>
      <c r="I3568" s="5">
        <v>215</v>
      </c>
      <c r="J3568" s="5">
        <v>65</v>
      </c>
      <c r="K3568" s="5">
        <v>15</v>
      </c>
      <c r="L3568" s="5" t="s">
        <v>4451</v>
      </c>
      <c r="M3568" s="5">
        <v>104</v>
      </c>
      <c r="N3568" s="5">
        <v>102</v>
      </c>
      <c r="O3568" s="5" t="s">
        <v>33</v>
      </c>
      <c r="P3568" s="5"/>
      <c r="Q3568" s="5" t="s">
        <v>26</v>
      </c>
      <c r="R3568" s="5" t="s">
        <v>34</v>
      </c>
      <c r="S3568" s="5">
        <v>71</v>
      </c>
      <c r="T3568" s="5" t="s">
        <v>22</v>
      </c>
      <c r="U3568" s="5" t="s">
        <v>23</v>
      </c>
      <c r="V3568" s="5" t="s">
        <v>4279</v>
      </c>
      <c r="W3568" s="12">
        <v>175</v>
      </c>
      <c r="X3568" s="7">
        <f t="shared" si="224"/>
        <v>0.215</v>
      </c>
      <c r="Y3568" s="5">
        <f t="shared" si="225"/>
        <v>137.375</v>
      </c>
      <c r="AI3568" t="e">
        <f>VLOOKUP(A3568,NP!$A:$B,2,FALSE)</f>
        <v>#N/A</v>
      </c>
      <c r="AJ3568">
        <f t="shared" si="226"/>
        <v>0</v>
      </c>
      <c r="AK3568">
        <f>VLOOKUP(F3568,Kondition!$B$4:$AG$31,9,FALSE)*100</f>
        <v>21.5</v>
      </c>
      <c r="AL3568" t="e">
        <f t="shared" si="227"/>
        <v>#REF!</v>
      </c>
      <c r="AM3568">
        <v>16</v>
      </c>
    </row>
    <row r="3569" spans="1:39" x14ac:dyDescent="0.3">
      <c r="A3569" s="5">
        <v>10085714</v>
      </c>
      <c r="B3569" s="6">
        <v>3528701623634</v>
      </c>
      <c r="C3569" s="5" t="s">
        <v>76</v>
      </c>
      <c r="D3569" s="5" t="s">
        <v>1187</v>
      </c>
      <c r="E3569" s="12">
        <v>137</v>
      </c>
      <c r="F3569" s="5" t="s">
        <v>49</v>
      </c>
      <c r="G3569" s="5">
        <v>2156516</v>
      </c>
      <c r="H3569" s="36" t="s">
        <v>76</v>
      </c>
      <c r="I3569" s="5">
        <v>215</v>
      </c>
      <c r="J3569" s="5">
        <v>65</v>
      </c>
      <c r="K3569" s="5">
        <v>16</v>
      </c>
      <c r="L3569" s="5" t="s">
        <v>1178</v>
      </c>
      <c r="M3569" s="5">
        <v>98</v>
      </c>
      <c r="N3569" s="5"/>
      <c r="O3569" s="5" t="s">
        <v>19</v>
      </c>
      <c r="P3569" s="5"/>
      <c r="Q3569" s="5" t="s">
        <v>21</v>
      </c>
      <c r="R3569" s="5" t="s">
        <v>27</v>
      </c>
      <c r="S3569" s="5">
        <v>71</v>
      </c>
      <c r="T3569" s="5" t="s">
        <v>22</v>
      </c>
      <c r="U3569" s="5" t="s">
        <v>23</v>
      </c>
      <c r="V3569" s="5" t="s">
        <v>24</v>
      </c>
      <c r="W3569" s="12">
        <v>137</v>
      </c>
      <c r="X3569" s="7">
        <f t="shared" si="224"/>
        <v>0.215</v>
      </c>
      <c r="Y3569" s="5">
        <f t="shared" si="225"/>
        <v>107.545</v>
      </c>
      <c r="AI3569" t="e">
        <f>VLOOKUP(A3569,NP!$A:$B,2,FALSE)</f>
        <v>#N/A</v>
      </c>
      <c r="AJ3569">
        <f t="shared" si="226"/>
        <v>0</v>
      </c>
      <c r="AK3569">
        <f>VLOOKUP(F3569,Kondition!$B$4:$AG$31,12,FALSE)*100</f>
        <v>21.5</v>
      </c>
      <c r="AL3569" t="e">
        <f t="shared" si="227"/>
        <v>#REF!</v>
      </c>
      <c r="AM3569">
        <v>16</v>
      </c>
    </row>
    <row r="3570" spans="1:39" x14ac:dyDescent="0.3">
      <c r="A3570" s="5">
        <v>10089509</v>
      </c>
      <c r="B3570" s="6">
        <v>3528701992082</v>
      </c>
      <c r="C3570" s="5" t="s">
        <v>76</v>
      </c>
      <c r="D3570" s="5" t="s">
        <v>1403</v>
      </c>
      <c r="E3570" s="12">
        <v>137</v>
      </c>
      <c r="F3570" s="5" t="s">
        <v>49</v>
      </c>
      <c r="G3570" s="5">
        <v>2156516</v>
      </c>
      <c r="H3570" s="36" t="s">
        <v>76</v>
      </c>
      <c r="I3570" s="5">
        <v>215</v>
      </c>
      <c r="J3570" s="5">
        <v>65</v>
      </c>
      <c r="K3570" s="5">
        <v>16</v>
      </c>
      <c r="L3570" s="5" t="s">
        <v>1297</v>
      </c>
      <c r="M3570" s="5">
        <v>98</v>
      </c>
      <c r="N3570" s="5"/>
      <c r="O3570" s="5" t="s">
        <v>19</v>
      </c>
      <c r="P3570" s="5"/>
      <c r="Q3570" s="5" t="s">
        <v>21</v>
      </c>
      <c r="R3570" s="5" t="s">
        <v>27</v>
      </c>
      <c r="S3570" s="5">
        <v>69</v>
      </c>
      <c r="T3570" s="5" t="s">
        <v>35</v>
      </c>
      <c r="U3570" s="5" t="s">
        <v>23</v>
      </c>
      <c r="V3570" s="5" t="s">
        <v>24</v>
      </c>
      <c r="W3570" s="12">
        <v>137</v>
      </c>
      <c r="X3570" s="7">
        <f t="shared" si="224"/>
        <v>0.215</v>
      </c>
      <c r="Y3570" s="5">
        <f t="shared" si="225"/>
        <v>107.545</v>
      </c>
      <c r="AI3570" t="e">
        <f>VLOOKUP(A3570,NP!$A:$B,2,FALSE)</f>
        <v>#N/A</v>
      </c>
      <c r="AJ3570">
        <f t="shared" si="226"/>
        <v>0</v>
      </c>
      <c r="AK3570">
        <f>VLOOKUP(F3570,Kondition!$B$4:$AG$31,12,FALSE)*100</f>
        <v>21.5</v>
      </c>
      <c r="AL3570" t="e">
        <f t="shared" si="227"/>
        <v>#REF!</v>
      </c>
      <c r="AM3570">
        <v>16</v>
      </c>
    </row>
    <row r="3571" spans="1:39" x14ac:dyDescent="0.3">
      <c r="A3571" s="5">
        <v>10083959</v>
      </c>
      <c r="B3571" s="6">
        <v>3528708393714</v>
      </c>
      <c r="C3571" s="5" t="s">
        <v>76</v>
      </c>
      <c r="D3571" s="5" t="s">
        <v>1144</v>
      </c>
      <c r="E3571" s="12">
        <v>139.5</v>
      </c>
      <c r="F3571" s="5" t="s">
        <v>49</v>
      </c>
      <c r="G3571" s="5">
        <v>2156516</v>
      </c>
      <c r="H3571" s="36" t="s">
        <v>76</v>
      </c>
      <c r="I3571" s="5">
        <v>215</v>
      </c>
      <c r="J3571" s="5">
        <v>65</v>
      </c>
      <c r="K3571" s="5">
        <v>16</v>
      </c>
      <c r="L3571" s="5" t="s">
        <v>1122</v>
      </c>
      <c r="M3571" s="5">
        <v>98</v>
      </c>
      <c r="N3571" s="5"/>
      <c r="O3571" s="5" t="s">
        <v>19</v>
      </c>
      <c r="P3571" s="5"/>
      <c r="Q3571" s="5" t="s">
        <v>26</v>
      </c>
      <c r="R3571" s="5" t="s">
        <v>21</v>
      </c>
      <c r="S3571" s="5">
        <v>70</v>
      </c>
      <c r="T3571" s="5" t="s">
        <v>22</v>
      </c>
      <c r="U3571" s="5" t="s">
        <v>23</v>
      </c>
      <c r="V3571" s="5" t="s">
        <v>24</v>
      </c>
      <c r="W3571" s="12">
        <v>139.5</v>
      </c>
      <c r="X3571" s="7">
        <f t="shared" si="224"/>
        <v>0.215</v>
      </c>
      <c r="Y3571" s="5">
        <f t="shared" si="225"/>
        <v>109.50750000000001</v>
      </c>
      <c r="AI3571" t="e">
        <f>VLOOKUP(A3571,NP!$A:$B,2,FALSE)</f>
        <v>#N/A</v>
      </c>
      <c r="AJ3571">
        <f t="shared" si="226"/>
        <v>0</v>
      </c>
      <c r="AK3571">
        <f>VLOOKUP(F3571,Kondition!$B$4:$AG$31,12,FALSE)*100</f>
        <v>21.5</v>
      </c>
      <c r="AL3571" t="e">
        <f t="shared" si="227"/>
        <v>#REF!</v>
      </c>
      <c r="AM3571">
        <v>16</v>
      </c>
    </row>
    <row r="3572" spans="1:39" x14ac:dyDescent="0.3">
      <c r="A3572" s="5">
        <v>10088833</v>
      </c>
      <c r="B3572" s="6">
        <v>3528706932526</v>
      </c>
      <c r="C3572" s="5" t="s">
        <v>76</v>
      </c>
      <c r="D3572" s="5" t="s">
        <v>1346</v>
      </c>
      <c r="E3572" s="12">
        <v>138</v>
      </c>
      <c r="F3572" s="5" t="s">
        <v>49</v>
      </c>
      <c r="G3572" s="5">
        <v>2156516</v>
      </c>
      <c r="H3572" s="36" t="s">
        <v>76</v>
      </c>
      <c r="I3572" s="5">
        <v>215</v>
      </c>
      <c r="J3572" s="5">
        <v>65</v>
      </c>
      <c r="K3572" s="5">
        <v>16</v>
      </c>
      <c r="L3572" s="5" t="s">
        <v>1293</v>
      </c>
      <c r="M3572" s="5">
        <v>102</v>
      </c>
      <c r="N3572" s="5"/>
      <c r="O3572" s="5" t="s">
        <v>33</v>
      </c>
      <c r="P3572" s="5"/>
      <c r="Q3572" s="5"/>
      <c r="R3572" s="5"/>
      <c r="S3572" s="5"/>
      <c r="T3572" s="5"/>
      <c r="U3572" s="5"/>
      <c r="V3572" s="5"/>
      <c r="W3572" s="12">
        <v>138</v>
      </c>
      <c r="X3572" s="7">
        <f t="shared" si="224"/>
        <v>0.215</v>
      </c>
      <c r="Y3572" s="5">
        <f t="shared" si="225"/>
        <v>108.33</v>
      </c>
      <c r="AI3572" t="e">
        <f>VLOOKUP(A3572,NP!$A:$B,2,FALSE)</f>
        <v>#N/A</v>
      </c>
      <c r="AJ3572">
        <f t="shared" si="226"/>
        <v>0</v>
      </c>
      <c r="AK3572">
        <f>VLOOKUP(F3572,Kondition!$B$4:$AG$31,12,FALSE)*100</f>
        <v>21.5</v>
      </c>
      <c r="AL3572" t="e">
        <f t="shared" si="227"/>
        <v>#REF!</v>
      </c>
      <c r="AM3572">
        <v>16</v>
      </c>
    </row>
    <row r="3573" spans="1:39" x14ac:dyDescent="0.3">
      <c r="A3573" s="5">
        <v>10082677</v>
      </c>
      <c r="B3573" s="6">
        <v>3528709798518</v>
      </c>
      <c r="C3573" s="5" t="s">
        <v>4286</v>
      </c>
      <c r="D3573" s="5" t="s">
        <v>4474</v>
      </c>
      <c r="E3573" s="12">
        <v>141</v>
      </c>
      <c r="F3573" s="5" t="s">
        <v>49</v>
      </c>
      <c r="G3573" s="5">
        <v>2156516</v>
      </c>
      <c r="H3573" s="36" t="s">
        <v>4286</v>
      </c>
      <c r="I3573" s="5">
        <v>215</v>
      </c>
      <c r="J3573" s="5">
        <v>65</v>
      </c>
      <c r="K3573" s="5">
        <v>16</v>
      </c>
      <c r="L3573" s="5" t="s">
        <v>4468</v>
      </c>
      <c r="M3573" s="5">
        <v>109</v>
      </c>
      <c r="N3573" s="5">
        <v>107</v>
      </c>
      <c r="O3573" s="5" t="s">
        <v>50</v>
      </c>
      <c r="P3573" s="5"/>
      <c r="Q3573" s="5"/>
      <c r="R3573" s="5"/>
      <c r="S3573" s="5"/>
      <c r="T3573" s="5"/>
      <c r="U3573" s="5" t="s">
        <v>28</v>
      </c>
      <c r="V3573" s="5"/>
      <c r="W3573" s="12">
        <v>141</v>
      </c>
      <c r="X3573" s="7">
        <f t="shared" si="224"/>
        <v>0.215</v>
      </c>
      <c r="Y3573" s="5">
        <f t="shared" si="225"/>
        <v>110.685</v>
      </c>
      <c r="AI3573" t="e">
        <f>VLOOKUP(A3573,NP!$A:$B,2,FALSE)</f>
        <v>#N/A</v>
      </c>
      <c r="AJ3573">
        <f t="shared" si="226"/>
        <v>0</v>
      </c>
      <c r="AK3573">
        <f>VLOOKUP(F3573,Kondition!$B$4:$AG$31,12,FALSE)*100</f>
        <v>21.5</v>
      </c>
      <c r="AL3573" t="e">
        <f t="shared" si="227"/>
        <v>#REF!</v>
      </c>
      <c r="AM3573">
        <v>16</v>
      </c>
    </row>
    <row r="3574" spans="1:39" x14ac:dyDescent="0.3">
      <c r="A3574" s="5">
        <v>10082910</v>
      </c>
      <c r="B3574" s="6">
        <v>3528709868068</v>
      </c>
      <c r="C3574" s="5" t="s">
        <v>4286</v>
      </c>
      <c r="D3574" s="5" t="s">
        <v>4458</v>
      </c>
      <c r="E3574" s="12">
        <v>163.5</v>
      </c>
      <c r="F3574" s="5" t="s">
        <v>49</v>
      </c>
      <c r="G3574" s="5">
        <v>2156516</v>
      </c>
      <c r="H3574" s="36" t="s">
        <v>4286</v>
      </c>
      <c r="I3574" s="5">
        <v>215</v>
      </c>
      <c r="J3574" s="5">
        <v>65</v>
      </c>
      <c r="K3574" s="5">
        <v>16</v>
      </c>
      <c r="L3574" s="5" t="s">
        <v>4454</v>
      </c>
      <c r="M3574" s="5">
        <v>109</v>
      </c>
      <c r="N3574" s="5">
        <v>107</v>
      </c>
      <c r="O3574" s="5" t="s">
        <v>50</v>
      </c>
      <c r="P3574" s="5"/>
      <c r="Q3574" s="5" t="s">
        <v>26</v>
      </c>
      <c r="R3574" s="5" t="s">
        <v>27</v>
      </c>
      <c r="S3574" s="5">
        <v>71</v>
      </c>
      <c r="T3574" s="5" t="s">
        <v>22</v>
      </c>
      <c r="U3574" s="5" t="s">
        <v>23</v>
      </c>
      <c r="V3574" s="5" t="s">
        <v>4279</v>
      </c>
      <c r="W3574" s="12">
        <v>163.5</v>
      </c>
      <c r="X3574" s="7">
        <f t="shared" si="224"/>
        <v>0.215</v>
      </c>
      <c r="Y3574" s="5">
        <f t="shared" si="225"/>
        <v>128.3475</v>
      </c>
      <c r="AI3574" t="e">
        <f>VLOOKUP(A3574,NP!$A:$B,2,FALSE)</f>
        <v>#N/A</v>
      </c>
      <c r="AJ3574">
        <f t="shared" si="226"/>
        <v>0</v>
      </c>
      <c r="AK3574">
        <f>VLOOKUP(F3574,Kondition!$B$4:$AG$31,12,FALSE)*100</f>
        <v>21.5</v>
      </c>
      <c r="AL3574" t="e">
        <f t="shared" si="227"/>
        <v>#REF!</v>
      </c>
      <c r="AM3574">
        <v>16</v>
      </c>
    </row>
    <row r="3575" spans="1:39" x14ac:dyDescent="0.3">
      <c r="A3575" s="5">
        <v>11290242</v>
      </c>
      <c r="B3575" s="6">
        <v>6419440302621</v>
      </c>
      <c r="C3575" s="5" t="s">
        <v>77</v>
      </c>
      <c r="D3575" s="5" t="s">
        <v>3855</v>
      </c>
      <c r="E3575" s="12">
        <v>329.9</v>
      </c>
      <c r="F3575" s="5" t="s">
        <v>67</v>
      </c>
      <c r="G3575" s="5">
        <v>2255517</v>
      </c>
      <c r="H3575" s="36" t="s">
        <v>77</v>
      </c>
      <c r="I3575" s="5">
        <v>225</v>
      </c>
      <c r="J3575" s="5">
        <v>55</v>
      </c>
      <c r="K3575" s="5">
        <v>17</v>
      </c>
      <c r="L3575" s="5" t="s">
        <v>3849</v>
      </c>
      <c r="M3575" s="5">
        <v>97</v>
      </c>
      <c r="N3575" s="5"/>
      <c r="O3575" s="5" t="s">
        <v>50</v>
      </c>
      <c r="P3575" s="5" t="s">
        <v>45</v>
      </c>
      <c r="Q3575" s="5" t="s">
        <v>20</v>
      </c>
      <c r="R3575" s="5" t="s">
        <v>20</v>
      </c>
      <c r="S3575" s="5">
        <v>72</v>
      </c>
      <c r="T3575" s="5" t="s">
        <v>22</v>
      </c>
      <c r="U3575" s="5" t="s">
        <v>23</v>
      </c>
      <c r="V3575" s="5" t="s">
        <v>24</v>
      </c>
      <c r="W3575" s="12">
        <v>329.9</v>
      </c>
      <c r="X3575" s="7" t="str">
        <f t="shared" si="224"/>
        <v>NP</v>
      </c>
      <c r="Y3575" s="5">
        <f t="shared" si="225"/>
        <v>196.5</v>
      </c>
      <c r="AI3575">
        <f>VLOOKUP(A3575,NP!$A:$B,2,FALSE)</f>
        <v>196.5</v>
      </c>
      <c r="AJ3575">
        <f t="shared" si="226"/>
        <v>196.5</v>
      </c>
      <c r="AK3575">
        <f>VLOOKUP(F3575,Kondition!$B$4:$AG$31,15,FALSE)*100</f>
        <v>37</v>
      </c>
      <c r="AL3575" t="e">
        <f t="shared" si="227"/>
        <v>#REF!</v>
      </c>
      <c r="AM3575">
        <v>17</v>
      </c>
    </row>
    <row r="3576" spans="1:39" x14ac:dyDescent="0.3">
      <c r="A3576" s="5">
        <v>10087385</v>
      </c>
      <c r="B3576" s="6">
        <v>3528702031728</v>
      </c>
      <c r="C3576" s="5" t="s">
        <v>76</v>
      </c>
      <c r="D3576" s="5" t="s">
        <v>1249</v>
      </c>
      <c r="E3576" s="12">
        <v>182.5</v>
      </c>
      <c r="F3576" s="5" t="s">
        <v>49</v>
      </c>
      <c r="G3576" s="5">
        <v>2156517</v>
      </c>
      <c r="H3576" s="36" t="s">
        <v>76</v>
      </c>
      <c r="I3576" s="5">
        <v>215</v>
      </c>
      <c r="J3576" s="5">
        <v>65</v>
      </c>
      <c r="K3576" s="5">
        <v>17</v>
      </c>
      <c r="L3576" s="5" t="s">
        <v>1178</v>
      </c>
      <c r="M3576" s="5">
        <v>99</v>
      </c>
      <c r="N3576" s="5"/>
      <c r="O3576" s="5" t="s">
        <v>19</v>
      </c>
      <c r="P3576" s="5"/>
      <c r="Q3576" s="5" t="s">
        <v>26</v>
      </c>
      <c r="R3576" s="5" t="s">
        <v>27</v>
      </c>
      <c r="S3576" s="5">
        <v>71</v>
      </c>
      <c r="T3576" s="5" t="s">
        <v>22</v>
      </c>
      <c r="U3576" s="5" t="s">
        <v>23</v>
      </c>
      <c r="V3576" s="5" t="s">
        <v>24</v>
      </c>
      <c r="W3576" s="12">
        <v>182.5</v>
      </c>
      <c r="X3576" s="7">
        <f t="shared" si="224"/>
        <v>0.215</v>
      </c>
      <c r="Y3576" s="5">
        <f t="shared" si="225"/>
        <v>143.26250000000002</v>
      </c>
      <c r="AI3576" t="e">
        <f>VLOOKUP(A3576,NP!$A:$B,2,FALSE)</f>
        <v>#N/A</v>
      </c>
      <c r="AJ3576">
        <f t="shared" si="226"/>
        <v>0</v>
      </c>
      <c r="AK3576">
        <f>VLOOKUP(F3576,Kondition!$B$4:$AG$31,15,FALSE)*100</f>
        <v>21.5</v>
      </c>
      <c r="AL3576" t="e">
        <f t="shared" si="227"/>
        <v>#REF!</v>
      </c>
      <c r="AM3576">
        <v>17</v>
      </c>
    </row>
    <row r="3577" spans="1:39" x14ac:dyDescent="0.3">
      <c r="A3577" s="5">
        <v>10089508</v>
      </c>
      <c r="B3577" s="6">
        <v>3528702585283</v>
      </c>
      <c r="C3577" s="5" t="s">
        <v>76</v>
      </c>
      <c r="D3577" s="5" t="s">
        <v>1402</v>
      </c>
      <c r="E3577" s="12">
        <v>186</v>
      </c>
      <c r="F3577" s="5" t="s">
        <v>49</v>
      </c>
      <c r="G3577" s="5">
        <v>2156517</v>
      </c>
      <c r="H3577" s="36" t="s">
        <v>76</v>
      </c>
      <c r="I3577" s="5">
        <v>215</v>
      </c>
      <c r="J3577" s="5">
        <v>65</v>
      </c>
      <c r="K3577" s="5">
        <v>17</v>
      </c>
      <c r="L3577" s="5" t="s">
        <v>1242</v>
      </c>
      <c r="M3577" s="5">
        <v>99</v>
      </c>
      <c r="N3577" s="5"/>
      <c r="O3577" s="5" t="s">
        <v>19</v>
      </c>
      <c r="P3577" s="5"/>
      <c r="Q3577" s="5" t="s">
        <v>21</v>
      </c>
      <c r="R3577" s="5" t="s">
        <v>27</v>
      </c>
      <c r="S3577" s="5">
        <v>70</v>
      </c>
      <c r="T3577" s="5" t="s">
        <v>35</v>
      </c>
      <c r="U3577" s="5" t="s">
        <v>23</v>
      </c>
      <c r="V3577" s="5" t="s">
        <v>24</v>
      </c>
      <c r="W3577" s="12">
        <v>186</v>
      </c>
      <c r="X3577" s="7">
        <f t="shared" si="224"/>
        <v>0.215</v>
      </c>
      <c r="Y3577" s="5">
        <f t="shared" si="225"/>
        <v>146.01000000000002</v>
      </c>
      <c r="AI3577" t="e">
        <f>VLOOKUP(A3577,NP!$A:$B,2,FALSE)</f>
        <v>#N/A</v>
      </c>
      <c r="AJ3577">
        <f t="shared" si="226"/>
        <v>0</v>
      </c>
      <c r="AK3577">
        <f>VLOOKUP(F3577,Kondition!$B$4:$AG$31,15,FALSE)*100</f>
        <v>21.5</v>
      </c>
      <c r="AL3577" t="e">
        <f t="shared" si="227"/>
        <v>#REF!</v>
      </c>
      <c r="AM3577">
        <v>17</v>
      </c>
    </row>
    <row r="3578" spans="1:39" x14ac:dyDescent="0.3">
      <c r="A3578" s="5">
        <v>10087061</v>
      </c>
      <c r="B3578" s="6">
        <v>3528700778939</v>
      </c>
      <c r="C3578" s="5" t="s">
        <v>76</v>
      </c>
      <c r="D3578" s="5" t="s">
        <v>1236</v>
      </c>
      <c r="E3578" s="12">
        <v>206</v>
      </c>
      <c r="F3578" s="5" t="s">
        <v>49</v>
      </c>
      <c r="G3578" s="5">
        <v>2156517</v>
      </c>
      <c r="H3578" s="36" t="s">
        <v>76</v>
      </c>
      <c r="I3578" s="5">
        <v>215</v>
      </c>
      <c r="J3578" s="5">
        <v>65</v>
      </c>
      <c r="K3578" s="5">
        <v>17</v>
      </c>
      <c r="L3578" s="5" t="s">
        <v>1178</v>
      </c>
      <c r="M3578" s="5">
        <v>99</v>
      </c>
      <c r="N3578" s="5"/>
      <c r="O3578" s="5" t="s">
        <v>19</v>
      </c>
      <c r="P3578" s="5"/>
      <c r="Q3578" s="5" t="s">
        <v>26</v>
      </c>
      <c r="R3578" s="5" t="s">
        <v>27</v>
      </c>
      <c r="S3578" s="5">
        <v>71</v>
      </c>
      <c r="T3578" s="5" t="s">
        <v>22</v>
      </c>
      <c r="U3578" s="5" t="s">
        <v>23</v>
      </c>
      <c r="V3578" s="5" t="s">
        <v>24</v>
      </c>
      <c r="W3578" s="12">
        <v>206</v>
      </c>
      <c r="X3578" s="7">
        <f t="shared" si="224"/>
        <v>0.215</v>
      </c>
      <c r="Y3578" s="5">
        <f t="shared" si="225"/>
        <v>161.71</v>
      </c>
      <c r="AI3578" t="e">
        <f>VLOOKUP(A3578,NP!$A:$B,2,FALSE)</f>
        <v>#N/A</v>
      </c>
      <c r="AJ3578">
        <f t="shared" si="226"/>
        <v>0</v>
      </c>
      <c r="AK3578">
        <f>VLOOKUP(F3578,Kondition!$B$4:$AG$31,15,FALSE)*100</f>
        <v>21.5</v>
      </c>
      <c r="AL3578" t="e">
        <f t="shared" si="227"/>
        <v>#REF!</v>
      </c>
      <c r="AM3578">
        <v>17</v>
      </c>
    </row>
    <row r="3579" spans="1:39" x14ac:dyDescent="0.3">
      <c r="A3579" s="5">
        <v>10083483</v>
      </c>
      <c r="B3579" s="6">
        <v>3528707757647</v>
      </c>
      <c r="C3579" s="5" t="s">
        <v>4286</v>
      </c>
      <c r="D3579" s="5" t="s">
        <v>4482</v>
      </c>
      <c r="E3579" s="12">
        <v>133</v>
      </c>
      <c r="F3579" s="5" t="s">
        <v>49</v>
      </c>
      <c r="G3579" s="5">
        <v>2157015</v>
      </c>
      <c r="H3579" s="36" t="s">
        <v>4286</v>
      </c>
      <c r="I3579" s="5">
        <v>215</v>
      </c>
      <c r="J3579" s="5">
        <v>70</v>
      </c>
      <c r="K3579" s="5">
        <v>15</v>
      </c>
      <c r="L3579" s="5" t="s">
        <v>4468</v>
      </c>
      <c r="M3579" s="5">
        <v>109</v>
      </c>
      <c r="N3579" s="5">
        <v>107</v>
      </c>
      <c r="O3579" s="5" t="s">
        <v>50</v>
      </c>
      <c r="P3579" s="5"/>
      <c r="Q3579" s="5"/>
      <c r="R3579" s="5"/>
      <c r="S3579" s="5"/>
      <c r="T3579" s="5"/>
      <c r="U3579" s="5" t="s">
        <v>28</v>
      </c>
      <c r="V3579" s="5"/>
      <c r="W3579" s="12">
        <v>133</v>
      </c>
      <c r="X3579" s="7">
        <f t="shared" si="224"/>
        <v>0.215</v>
      </c>
      <c r="Y3579" s="5">
        <f t="shared" si="225"/>
        <v>104.405</v>
      </c>
      <c r="AI3579" t="e">
        <f>VLOOKUP(A3579,NP!$A:$B,2,FALSE)</f>
        <v>#N/A</v>
      </c>
      <c r="AJ3579">
        <f t="shared" si="226"/>
        <v>0</v>
      </c>
      <c r="AK3579">
        <f>VLOOKUP(F3579,Kondition!$B$4:$AG$31,9,FALSE)*100</f>
        <v>21.5</v>
      </c>
      <c r="AL3579" t="e">
        <f t="shared" si="227"/>
        <v>#REF!</v>
      </c>
      <c r="AM3579">
        <v>16</v>
      </c>
    </row>
    <row r="3580" spans="1:39" x14ac:dyDescent="0.3">
      <c r="A3580" s="5">
        <v>10082654</v>
      </c>
      <c r="B3580" s="6">
        <v>3528709231152</v>
      </c>
      <c r="C3580" s="5" t="s">
        <v>4286</v>
      </c>
      <c r="D3580" s="5" t="s">
        <v>4466</v>
      </c>
      <c r="E3580" s="12">
        <v>156</v>
      </c>
      <c r="F3580" s="5" t="s">
        <v>49</v>
      </c>
      <c r="G3580" s="5">
        <v>2157015</v>
      </c>
      <c r="H3580" s="36" t="s">
        <v>4286</v>
      </c>
      <c r="I3580" s="5">
        <v>215</v>
      </c>
      <c r="J3580" s="5">
        <v>70</v>
      </c>
      <c r="K3580" s="5">
        <v>15</v>
      </c>
      <c r="L3580" s="5" t="s">
        <v>4454</v>
      </c>
      <c r="M3580" s="5">
        <v>109</v>
      </c>
      <c r="N3580" s="5">
        <v>107</v>
      </c>
      <c r="O3580" s="5" t="s">
        <v>50</v>
      </c>
      <c r="P3580" s="5"/>
      <c r="Q3580" s="5" t="s">
        <v>26</v>
      </c>
      <c r="R3580" s="5" t="s">
        <v>27</v>
      </c>
      <c r="S3580" s="5">
        <v>71</v>
      </c>
      <c r="T3580" s="5" t="s">
        <v>22</v>
      </c>
      <c r="U3580" s="5" t="s">
        <v>23</v>
      </c>
      <c r="V3580" s="5" t="s">
        <v>4279</v>
      </c>
      <c r="W3580" s="12">
        <v>156</v>
      </c>
      <c r="X3580" s="7">
        <f t="shared" si="224"/>
        <v>0.215</v>
      </c>
      <c r="Y3580" s="5">
        <f t="shared" si="225"/>
        <v>122.46000000000001</v>
      </c>
      <c r="AI3580" t="e">
        <f>VLOOKUP(A3580,NP!$A:$B,2,FALSE)</f>
        <v>#N/A</v>
      </c>
      <c r="AJ3580">
        <f t="shared" si="226"/>
        <v>0</v>
      </c>
      <c r="AK3580">
        <f>VLOOKUP(F3580,Kondition!$B$4:$AG$31,9,FALSE)*100</f>
        <v>21.5</v>
      </c>
      <c r="AL3580" t="e">
        <f t="shared" si="227"/>
        <v>#REF!</v>
      </c>
      <c r="AM3580">
        <v>16</v>
      </c>
    </row>
    <row r="3581" spans="1:39" x14ac:dyDescent="0.3">
      <c r="A3581" s="5">
        <v>10083972</v>
      </c>
      <c r="B3581" s="6">
        <v>3528709762779</v>
      </c>
      <c r="C3581" s="5" t="s">
        <v>2294</v>
      </c>
      <c r="D3581" s="5" t="s">
        <v>5177</v>
      </c>
      <c r="E3581" s="12">
        <v>150.5</v>
      </c>
      <c r="F3581" s="5" t="s">
        <v>49</v>
      </c>
      <c r="G3581" s="5">
        <v>2157016</v>
      </c>
      <c r="H3581" s="36" t="s">
        <v>2294</v>
      </c>
      <c r="I3581" s="5">
        <v>215</v>
      </c>
      <c r="J3581" s="5">
        <v>70</v>
      </c>
      <c r="K3581" s="5">
        <v>16</v>
      </c>
      <c r="L3581" s="5" t="s">
        <v>5172</v>
      </c>
      <c r="M3581" s="5">
        <v>104</v>
      </c>
      <c r="N3581" s="5"/>
      <c r="O3581" s="5" t="s">
        <v>19</v>
      </c>
      <c r="P3581" s="5"/>
      <c r="Q3581" s="5" t="s">
        <v>21</v>
      </c>
      <c r="R3581" s="5" t="s">
        <v>21</v>
      </c>
      <c r="S3581" s="5">
        <v>72</v>
      </c>
      <c r="T3581" s="5" t="s">
        <v>22</v>
      </c>
      <c r="U3581" s="5" t="s">
        <v>23</v>
      </c>
      <c r="V3581" s="5" t="s">
        <v>24</v>
      </c>
      <c r="W3581" s="12">
        <v>150.5</v>
      </c>
      <c r="X3581" s="7">
        <f t="shared" si="224"/>
        <v>0.215</v>
      </c>
      <c r="Y3581" s="5">
        <f t="shared" si="225"/>
        <v>118.1425</v>
      </c>
      <c r="AI3581" t="e">
        <f>VLOOKUP(A3581,NP!$A:$B,2,FALSE)</f>
        <v>#N/A</v>
      </c>
      <c r="AJ3581">
        <f t="shared" si="226"/>
        <v>0</v>
      </c>
      <c r="AK3581">
        <f>VLOOKUP(F3581,Kondition!$B$4:$AG$31,12,FALSE)*100</f>
        <v>21.5</v>
      </c>
      <c r="AL3581" t="e">
        <f t="shared" si="227"/>
        <v>#REF!</v>
      </c>
      <c r="AM3581">
        <v>16</v>
      </c>
    </row>
    <row r="3582" spans="1:39" x14ac:dyDescent="0.3">
      <c r="A3582" s="5">
        <v>10082604</v>
      </c>
      <c r="B3582" s="6">
        <v>3528707202697</v>
      </c>
      <c r="C3582" s="5" t="s">
        <v>4286</v>
      </c>
      <c r="D3582" s="5" t="s">
        <v>4453</v>
      </c>
      <c r="E3582" s="12">
        <v>187</v>
      </c>
      <c r="F3582" s="5" t="s">
        <v>49</v>
      </c>
      <c r="G3582" s="5">
        <v>2157516</v>
      </c>
      <c r="H3582" s="36" t="s">
        <v>4286</v>
      </c>
      <c r="I3582" s="5">
        <v>215</v>
      </c>
      <c r="J3582" s="5">
        <v>75</v>
      </c>
      <c r="K3582" s="5">
        <v>16</v>
      </c>
      <c r="L3582" s="5" t="s">
        <v>4454</v>
      </c>
      <c r="M3582" s="5">
        <v>113</v>
      </c>
      <c r="N3582" s="5">
        <v>111</v>
      </c>
      <c r="O3582" s="5" t="s">
        <v>50</v>
      </c>
      <c r="P3582" s="5"/>
      <c r="Q3582" s="5" t="s">
        <v>21</v>
      </c>
      <c r="R3582" s="5" t="s">
        <v>27</v>
      </c>
      <c r="S3582" s="5">
        <v>71</v>
      </c>
      <c r="T3582" s="5" t="s">
        <v>22</v>
      </c>
      <c r="U3582" s="5" t="s">
        <v>23</v>
      </c>
      <c r="V3582" s="5" t="s">
        <v>4279</v>
      </c>
      <c r="W3582" s="12">
        <v>187</v>
      </c>
      <c r="X3582" s="7">
        <f t="shared" si="224"/>
        <v>0.215</v>
      </c>
      <c r="Y3582" s="5">
        <f t="shared" si="225"/>
        <v>146.79500000000002</v>
      </c>
      <c r="AI3582" t="e">
        <f>VLOOKUP(A3582,NP!$A:$B,2,FALSE)</f>
        <v>#N/A</v>
      </c>
      <c r="AJ3582">
        <f t="shared" si="226"/>
        <v>0</v>
      </c>
      <c r="AK3582">
        <f>VLOOKUP(F3582,Kondition!$B$4:$AG$31,12,FALSE)*100</f>
        <v>21.5</v>
      </c>
      <c r="AL3582" t="e">
        <f t="shared" si="227"/>
        <v>#REF!</v>
      </c>
      <c r="AM3582">
        <v>16</v>
      </c>
    </row>
    <row r="3583" spans="1:39" x14ac:dyDescent="0.3">
      <c r="A3583" s="5">
        <v>10082632</v>
      </c>
      <c r="B3583" s="6">
        <v>3528707897558</v>
      </c>
      <c r="C3583" s="5" t="s">
        <v>4286</v>
      </c>
      <c r="D3583" s="5" t="s">
        <v>4463</v>
      </c>
      <c r="E3583" s="12">
        <v>197.5</v>
      </c>
      <c r="F3583" s="5" t="s">
        <v>49</v>
      </c>
      <c r="G3583" s="5">
        <v>2157516</v>
      </c>
      <c r="H3583" s="36" t="s">
        <v>4286</v>
      </c>
      <c r="I3583" s="5">
        <v>215</v>
      </c>
      <c r="J3583" s="5">
        <v>75</v>
      </c>
      <c r="K3583" s="5">
        <v>16</v>
      </c>
      <c r="L3583" s="5" t="s">
        <v>4454</v>
      </c>
      <c r="M3583" s="5">
        <v>116</v>
      </c>
      <c r="N3583" s="5">
        <v>114</v>
      </c>
      <c r="O3583" s="5" t="s">
        <v>50</v>
      </c>
      <c r="P3583" s="5"/>
      <c r="Q3583" s="5" t="s">
        <v>21</v>
      </c>
      <c r="R3583" s="5" t="s">
        <v>27</v>
      </c>
      <c r="S3583" s="5">
        <v>71</v>
      </c>
      <c r="T3583" s="5" t="s">
        <v>22</v>
      </c>
      <c r="U3583" s="5" t="s">
        <v>23</v>
      </c>
      <c r="V3583" s="5" t="s">
        <v>4279</v>
      </c>
      <c r="W3583" s="12">
        <v>197.5</v>
      </c>
      <c r="X3583" s="7">
        <f t="shared" si="224"/>
        <v>0.215</v>
      </c>
      <c r="Y3583" s="5">
        <f t="shared" si="225"/>
        <v>155.03749999999999</v>
      </c>
      <c r="AI3583" t="e">
        <f>VLOOKUP(A3583,NP!$A:$B,2,FALSE)</f>
        <v>#N/A</v>
      </c>
      <c r="AJ3583">
        <f t="shared" si="226"/>
        <v>0</v>
      </c>
      <c r="AK3583">
        <f>VLOOKUP(F3583,Kondition!$B$4:$AG$31,12,FALSE)*100</f>
        <v>21.5</v>
      </c>
      <c r="AL3583" t="e">
        <f t="shared" si="227"/>
        <v>#REF!</v>
      </c>
      <c r="AM3583">
        <v>16</v>
      </c>
    </row>
    <row r="3584" spans="1:39" x14ac:dyDescent="0.3">
      <c r="A3584" s="5">
        <v>10083940</v>
      </c>
      <c r="B3584" s="6">
        <v>3528700033144</v>
      </c>
      <c r="C3584" s="5" t="s">
        <v>4286</v>
      </c>
      <c r="D3584" s="5" t="s">
        <v>4484</v>
      </c>
      <c r="E3584" s="12">
        <v>149</v>
      </c>
      <c r="F3584" s="5" t="s">
        <v>49</v>
      </c>
      <c r="G3584" s="5">
        <v>2157516</v>
      </c>
      <c r="H3584" s="36" t="s">
        <v>4286</v>
      </c>
      <c r="I3584" s="5">
        <v>215</v>
      </c>
      <c r="J3584" s="5">
        <v>75</v>
      </c>
      <c r="K3584" s="5">
        <v>16</v>
      </c>
      <c r="L3584" s="5" t="s">
        <v>4468</v>
      </c>
      <c r="M3584" s="5">
        <v>116</v>
      </c>
      <c r="N3584" s="5">
        <v>114</v>
      </c>
      <c r="O3584" s="5" t="s">
        <v>50</v>
      </c>
      <c r="P3584" s="5"/>
      <c r="Q3584" s="5"/>
      <c r="R3584" s="5"/>
      <c r="S3584" s="5"/>
      <c r="T3584" s="5"/>
      <c r="U3584" s="5" t="s">
        <v>28</v>
      </c>
      <c r="V3584" s="5"/>
      <c r="W3584" s="12">
        <v>149</v>
      </c>
      <c r="X3584" s="7">
        <f t="shared" si="224"/>
        <v>0.215</v>
      </c>
      <c r="Y3584" s="5">
        <f t="shared" si="225"/>
        <v>116.965</v>
      </c>
      <c r="AI3584" t="e">
        <f>VLOOKUP(A3584,NP!$A:$B,2,FALSE)</f>
        <v>#N/A</v>
      </c>
      <c r="AJ3584">
        <f t="shared" si="226"/>
        <v>0</v>
      </c>
      <c r="AK3584">
        <f>VLOOKUP(F3584,Kondition!$B$4:$AG$31,12,FALSE)*100</f>
        <v>21.5</v>
      </c>
      <c r="AL3584" t="e">
        <f t="shared" si="227"/>
        <v>#REF!</v>
      </c>
      <c r="AM3584">
        <v>16</v>
      </c>
    </row>
    <row r="3585" spans="1:39" x14ac:dyDescent="0.3">
      <c r="A3585" s="5">
        <v>10083976</v>
      </c>
      <c r="B3585" s="6">
        <v>3528709293426</v>
      </c>
      <c r="C3585" s="5" t="s">
        <v>76</v>
      </c>
      <c r="D3585" s="5" t="s">
        <v>1148</v>
      </c>
      <c r="E3585" s="12">
        <v>275</v>
      </c>
      <c r="F3585" s="5" t="s">
        <v>49</v>
      </c>
      <c r="G3585" s="5">
        <v>2253519</v>
      </c>
      <c r="H3585" s="36" t="s">
        <v>76</v>
      </c>
      <c r="I3585" s="5">
        <v>225</v>
      </c>
      <c r="J3585" s="5">
        <v>35</v>
      </c>
      <c r="K3585" s="5">
        <v>19</v>
      </c>
      <c r="L3585" s="5" t="s">
        <v>584</v>
      </c>
      <c r="M3585" s="5">
        <v>88</v>
      </c>
      <c r="N3585" s="5"/>
      <c r="O3585" s="5" t="s">
        <v>29</v>
      </c>
      <c r="P3585" s="5"/>
      <c r="Q3585" s="5" t="s">
        <v>26</v>
      </c>
      <c r="R3585" s="5" t="s">
        <v>21</v>
      </c>
      <c r="S3585" s="5">
        <v>70</v>
      </c>
      <c r="T3585" s="5" t="s">
        <v>22</v>
      </c>
      <c r="U3585" s="5" t="s">
        <v>23</v>
      </c>
      <c r="V3585" s="5" t="s">
        <v>24</v>
      </c>
      <c r="W3585" s="12">
        <v>275</v>
      </c>
      <c r="X3585" s="7">
        <f t="shared" si="224"/>
        <v>0.26</v>
      </c>
      <c r="Y3585" s="5">
        <f t="shared" si="225"/>
        <v>203.5</v>
      </c>
      <c r="AI3585" t="e">
        <f>VLOOKUP(A3585,NP!$A:$B,2,FALSE)</f>
        <v>#N/A</v>
      </c>
      <c r="AJ3585">
        <f t="shared" si="226"/>
        <v>0</v>
      </c>
      <c r="AK3585">
        <f>VLOOKUP(F3585,Kondition!$B$4:$AG$31,21,FALSE)*100</f>
        <v>26</v>
      </c>
      <c r="AL3585" t="e">
        <f t="shared" si="227"/>
        <v>#REF!</v>
      </c>
      <c r="AM3585">
        <v>19</v>
      </c>
    </row>
    <row r="3586" spans="1:39" x14ac:dyDescent="0.3">
      <c r="A3586" s="5">
        <v>10088821</v>
      </c>
      <c r="B3586" s="6">
        <v>3528704550524</v>
      </c>
      <c r="C3586" s="5" t="s">
        <v>76</v>
      </c>
      <c r="D3586" s="5" t="s">
        <v>1337</v>
      </c>
      <c r="E3586" s="12">
        <v>163</v>
      </c>
      <c r="F3586" s="5" t="s">
        <v>49</v>
      </c>
      <c r="G3586" s="5">
        <v>2254018</v>
      </c>
      <c r="H3586" s="36" t="s">
        <v>76</v>
      </c>
      <c r="I3586" s="5">
        <v>225</v>
      </c>
      <c r="J3586" s="5">
        <v>40</v>
      </c>
      <c r="K3586" s="5">
        <v>18</v>
      </c>
      <c r="L3586" s="5" t="s">
        <v>1242</v>
      </c>
      <c r="M3586" s="5">
        <v>92</v>
      </c>
      <c r="N3586" s="5"/>
      <c r="O3586" s="5" t="s">
        <v>25</v>
      </c>
      <c r="P3586" s="5"/>
      <c r="Q3586" s="5" t="s">
        <v>26</v>
      </c>
      <c r="R3586" s="5" t="s">
        <v>27</v>
      </c>
      <c r="S3586" s="5">
        <v>70</v>
      </c>
      <c r="T3586" s="5" t="s">
        <v>22</v>
      </c>
      <c r="U3586" s="5" t="s">
        <v>23</v>
      </c>
      <c r="V3586" s="5" t="s">
        <v>24</v>
      </c>
      <c r="W3586" s="12">
        <v>163</v>
      </c>
      <c r="X3586" s="7">
        <f t="shared" si="224"/>
        <v>0.215</v>
      </c>
      <c r="Y3586" s="5">
        <f t="shared" si="225"/>
        <v>127.955</v>
      </c>
      <c r="AI3586" t="e">
        <f>VLOOKUP(A3586,NP!$A:$B,2,FALSE)</f>
        <v>#N/A</v>
      </c>
      <c r="AJ3586">
        <f t="shared" si="226"/>
        <v>0</v>
      </c>
      <c r="AK3586">
        <f>VLOOKUP(F3586,Kondition!$B$4:$AG$31,18,FALSE)*100</f>
        <v>21.5</v>
      </c>
      <c r="AL3586" t="e">
        <f t="shared" si="227"/>
        <v>#REF!</v>
      </c>
      <c r="AM3586">
        <v>17</v>
      </c>
    </row>
    <row r="3587" spans="1:39" x14ac:dyDescent="0.3">
      <c r="A3587" s="5">
        <v>11290315</v>
      </c>
      <c r="B3587" s="6">
        <v>6419440302188</v>
      </c>
      <c r="C3587" s="5" t="s">
        <v>77</v>
      </c>
      <c r="D3587" s="5" t="s">
        <v>3868</v>
      </c>
      <c r="E3587" s="12">
        <v>360.95</v>
      </c>
      <c r="F3587" s="5" t="s">
        <v>67</v>
      </c>
      <c r="G3587" s="5">
        <v>2254518</v>
      </c>
      <c r="H3587" s="36" t="s">
        <v>77</v>
      </c>
      <c r="I3587" s="5">
        <v>225</v>
      </c>
      <c r="J3587" s="5">
        <v>45</v>
      </c>
      <c r="K3587" s="5">
        <v>18</v>
      </c>
      <c r="L3587" s="5" t="s">
        <v>3867</v>
      </c>
      <c r="M3587" s="5">
        <v>95</v>
      </c>
      <c r="N3587" s="5"/>
      <c r="O3587" s="5" t="s">
        <v>33</v>
      </c>
      <c r="P3587" s="5" t="s">
        <v>45</v>
      </c>
      <c r="Q3587" s="5" t="s">
        <v>26</v>
      </c>
      <c r="R3587" s="5" t="s">
        <v>20</v>
      </c>
      <c r="S3587" s="5">
        <v>72</v>
      </c>
      <c r="T3587" s="5" t="s">
        <v>22</v>
      </c>
      <c r="U3587" s="5" t="s">
        <v>23</v>
      </c>
      <c r="V3587" s="5" t="s">
        <v>24</v>
      </c>
      <c r="W3587" s="12">
        <v>360.95</v>
      </c>
      <c r="X3587" s="7" t="str">
        <f t="shared" si="224"/>
        <v>NP</v>
      </c>
      <c r="Y3587" s="5">
        <f t="shared" si="225"/>
        <v>204.5</v>
      </c>
      <c r="AI3587">
        <f>VLOOKUP(A3587,NP!$A:$B,2,FALSE)</f>
        <v>204.5</v>
      </c>
      <c r="AJ3587">
        <f t="shared" si="226"/>
        <v>204.5</v>
      </c>
      <c r="AK3587">
        <f>VLOOKUP(F3587,Kondition!$B$4:$AG$31,18,FALSE)*100</f>
        <v>37</v>
      </c>
      <c r="AL3587" t="e">
        <f t="shared" si="227"/>
        <v>#REF!</v>
      </c>
      <c r="AM3587">
        <v>17</v>
      </c>
    </row>
    <row r="3588" spans="1:39" x14ac:dyDescent="0.3">
      <c r="A3588" s="5">
        <v>11290317</v>
      </c>
      <c r="B3588" s="6">
        <v>6419440302140</v>
      </c>
      <c r="C3588" s="5" t="s">
        <v>77</v>
      </c>
      <c r="D3588" s="5" t="s">
        <v>3869</v>
      </c>
      <c r="E3588" s="12">
        <v>320.25</v>
      </c>
      <c r="F3588" s="5" t="s">
        <v>67</v>
      </c>
      <c r="G3588" s="5">
        <v>2254517</v>
      </c>
      <c r="H3588" s="36" t="s">
        <v>77</v>
      </c>
      <c r="I3588" s="5">
        <v>225</v>
      </c>
      <c r="J3588" s="5">
        <v>45</v>
      </c>
      <c r="K3588" s="5">
        <v>17</v>
      </c>
      <c r="L3588" s="5" t="s">
        <v>3867</v>
      </c>
      <c r="M3588" s="5">
        <v>91</v>
      </c>
      <c r="N3588" s="5"/>
      <c r="O3588" s="5" t="s">
        <v>33</v>
      </c>
      <c r="P3588" s="5" t="s">
        <v>45</v>
      </c>
      <c r="Q3588" s="5" t="s">
        <v>26</v>
      </c>
      <c r="R3588" s="5" t="s">
        <v>20</v>
      </c>
      <c r="S3588" s="5">
        <v>72</v>
      </c>
      <c r="T3588" s="5" t="s">
        <v>22</v>
      </c>
      <c r="U3588" s="5" t="s">
        <v>23</v>
      </c>
      <c r="V3588" s="5" t="s">
        <v>24</v>
      </c>
      <c r="W3588" s="12">
        <v>320.25</v>
      </c>
      <c r="X3588" s="7" t="str">
        <f t="shared" si="224"/>
        <v>NP</v>
      </c>
      <c r="Y3588" s="5">
        <f t="shared" si="225"/>
        <v>186</v>
      </c>
      <c r="AI3588">
        <f>VLOOKUP(A3588,NP!$A:$B,2,FALSE)</f>
        <v>186</v>
      </c>
      <c r="AJ3588">
        <f t="shared" si="226"/>
        <v>186</v>
      </c>
      <c r="AK3588">
        <f>VLOOKUP(F3588,Kondition!$B$4:$AG$31,15,FALSE)*100</f>
        <v>37</v>
      </c>
      <c r="AL3588" t="e">
        <f t="shared" si="227"/>
        <v>#REF!</v>
      </c>
      <c r="AM3588">
        <v>17</v>
      </c>
    </row>
    <row r="3589" spans="1:39" x14ac:dyDescent="0.3">
      <c r="A3589" s="5">
        <v>10088259</v>
      </c>
      <c r="B3589" s="6">
        <v>3528706300219</v>
      </c>
      <c r="C3589" s="5" t="s">
        <v>76</v>
      </c>
      <c r="D3589" s="5" t="s">
        <v>1277</v>
      </c>
      <c r="E3589" s="12">
        <v>166.5</v>
      </c>
      <c r="F3589" s="5" t="s">
        <v>49</v>
      </c>
      <c r="G3589" s="5">
        <v>2254018</v>
      </c>
      <c r="H3589" s="36" t="s">
        <v>76</v>
      </c>
      <c r="I3589" s="5">
        <v>225</v>
      </c>
      <c r="J3589" s="5">
        <v>40</v>
      </c>
      <c r="K3589" s="5">
        <v>18</v>
      </c>
      <c r="L3589" s="5" t="s">
        <v>584</v>
      </c>
      <c r="M3589" s="5">
        <v>92</v>
      </c>
      <c r="N3589" s="5"/>
      <c r="O3589" s="5" t="s">
        <v>25</v>
      </c>
      <c r="P3589" s="5"/>
      <c r="Q3589" s="5" t="s">
        <v>26</v>
      </c>
      <c r="R3589" s="5" t="s">
        <v>21</v>
      </c>
      <c r="S3589" s="5">
        <v>70</v>
      </c>
      <c r="T3589" s="5" t="s">
        <v>22</v>
      </c>
      <c r="U3589" s="5" t="s">
        <v>23</v>
      </c>
      <c r="V3589" s="5" t="s">
        <v>24</v>
      </c>
      <c r="W3589" s="12">
        <v>166.5</v>
      </c>
      <c r="X3589" s="7">
        <f t="shared" si="224"/>
        <v>0.215</v>
      </c>
      <c r="Y3589" s="5">
        <f t="shared" si="225"/>
        <v>130.70250000000001</v>
      </c>
      <c r="AI3589" t="e">
        <f>VLOOKUP(A3589,NP!$A:$B,2,FALSE)</f>
        <v>#N/A</v>
      </c>
      <c r="AJ3589">
        <f t="shared" si="226"/>
        <v>0</v>
      </c>
      <c r="AK3589">
        <f>VLOOKUP(F3589,Kondition!$B$4:$AG$31,18,FALSE)*100</f>
        <v>21.5</v>
      </c>
      <c r="AL3589" t="e">
        <f t="shared" si="227"/>
        <v>#REF!</v>
      </c>
      <c r="AM3589">
        <v>17</v>
      </c>
    </row>
    <row r="3590" spans="1:39" x14ac:dyDescent="0.3">
      <c r="A3590" s="5">
        <v>11290320</v>
      </c>
      <c r="B3590" s="6">
        <v>6419440302218</v>
      </c>
      <c r="C3590" s="5" t="s">
        <v>77</v>
      </c>
      <c r="D3590" s="5" t="s">
        <v>3871</v>
      </c>
      <c r="E3590" s="12">
        <v>397.95</v>
      </c>
      <c r="F3590" s="5" t="s">
        <v>67</v>
      </c>
      <c r="G3590" s="5">
        <v>2454518</v>
      </c>
      <c r="H3590" s="36" t="s">
        <v>77</v>
      </c>
      <c r="I3590" s="5">
        <v>245</v>
      </c>
      <c r="J3590" s="5">
        <v>45</v>
      </c>
      <c r="K3590" s="5">
        <v>18</v>
      </c>
      <c r="L3590" s="5" t="s">
        <v>3867</v>
      </c>
      <c r="M3590" s="5">
        <v>100</v>
      </c>
      <c r="N3590" s="5"/>
      <c r="O3590" s="5" t="s">
        <v>33</v>
      </c>
      <c r="P3590" s="5" t="s">
        <v>45</v>
      </c>
      <c r="Q3590" s="5" t="s">
        <v>26</v>
      </c>
      <c r="R3590" s="5" t="s">
        <v>20</v>
      </c>
      <c r="S3590" s="5">
        <v>72</v>
      </c>
      <c r="T3590" s="5" t="s">
        <v>22</v>
      </c>
      <c r="U3590" s="5" t="s">
        <v>23</v>
      </c>
      <c r="V3590" s="5" t="s">
        <v>24</v>
      </c>
      <c r="W3590" s="12">
        <v>397.95</v>
      </c>
      <c r="X3590" s="7" t="str">
        <f t="shared" si="224"/>
        <v>NP</v>
      </c>
      <c r="Y3590" s="5">
        <f t="shared" si="225"/>
        <v>221.5</v>
      </c>
      <c r="AI3590">
        <f>VLOOKUP(A3590,NP!$A:$B,2,FALSE)</f>
        <v>221.5</v>
      </c>
      <c r="AJ3590">
        <f t="shared" si="226"/>
        <v>221.5</v>
      </c>
      <c r="AK3590">
        <f>VLOOKUP(F3590,Kondition!$B$4:$AG$31,18,FALSE)*100</f>
        <v>37</v>
      </c>
      <c r="AL3590" t="e">
        <f t="shared" si="227"/>
        <v>#REF!</v>
      </c>
      <c r="AM3590">
        <v>17</v>
      </c>
    </row>
    <row r="3591" spans="1:39" x14ac:dyDescent="0.3">
      <c r="A3591" s="5">
        <v>11290321</v>
      </c>
      <c r="B3591" s="6">
        <v>6419440302072</v>
      </c>
      <c r="C3591" s="5" t="s">
        <v>77</v>
      </c>
      <c r="D3591" s="5" t="s">
        <v>3872</v>
      </c>
      <c r="E3591" s="12">
        <v>332.1</v>
      </c>
      <c r="F3591" s="5" t="s">
        <v>67</v>
      </c>
      <c r="G3591" s="5">
        <v>2255017</v>
      </c>
      <c r="H3591" s="36" t="s">
        <v>77</v>
      </c>
      <c r="I3591" s="5">
        <v>225</v>
      </c>
      <c r="J3591" s="5">
        <v>50</v>
      </c>
      <c r="K3591" s="5">
        <v>17</v>
      </c>
      <c r="L3591" s="5" t="s">
        <v>3867</v>
      </c>
      <c r="M3591" s="5">
        <v>94</v>
      </c>
      <c r="N3591" s="5"/>
      <c r="O3591" s="5" t="s">
        <v>50</v>
      </c>
      <c r="P3591" s="5" t="s">
        <v>45</v>
      </c>
      <c r="Q3591" s="5" t="s">
        <v>20</v>
      </c>
      <c r="R3591" s="5" t="s">
        <v>20</v>
      </c>
      <c r="S3591" s="5">
        <v>72</v>
      </c>
      <c r="T3591" s="5" t="s">
        <v>22</v>
      </c>
      <c r="U3591" s="5" t="s">
        <v>23</v>
      </c>
      <c r="V3591" s="5" t="s">
        <v>24</v>
      </c>
      <c r="W3591" s="12">
        <v>332.1</v>
      </c>
      <c r="X3591" s="7" t="str">
        <f t="shared" si="224"/>
        <v>NP</v>
      </c>
      <c r="Y3591" s="5">
        <f t="shared" si="225"/>
        <v>191.5</v>
      </c>
      <c r="AI3591">
        <f>VLOOKUP(A3591,NP!$A:$B,2,FALSE)</f>
        <v>191.5</v>
      </c>
      <c r="AJ3591">
        <f t="shared" si="226"/>
        <v>191.5</v>
      </c>
      <c r="AK3591">
        <f>VLOOKUP(F3591,Kondition!$B$4:$AG$31,15,FALSE)*100</f>
        <v>37</v>
      </c>
      <c r="AL3591" t="e">
        <f t="shared" si="227"/>
        <v>#REF!</v>
      </c>
      <c r="AM3591">
        <v>17</v>
      </c>
    </row>
    <row r="3592" spans="1:39" x14ac:dyDescent="0.3">
      <c r="A3592" s="5">
        <v>10088822</v>
      </c>
      <c r="B3592" s="6">
        <v>3528706291678</v>
      </c>
      <c r="C3592" s="5" t="s">
        <v>76</v>
      </c>
      <c r="D3592" s="5" t="s">
        <v>1338</v>
      </c>
      <c r="E3592" s="12">
        <v>163</v>
      </c>
      <c r="F3592" s="5" t="s">
        <v>49</v>
      </c>
      <c r="G3592" s="5">
        <v>2254018</v>
      </c>
      <c r="H3592" s="36" t="s">
        <v>76</v>
      </c>
      <c r="I3592" s="5">
        <v>225</v>
      </c>
      <c r="J3592" s="5">
        <v>40</v>
      </c>
      <c r="K3592" s="5">
        <v>18</v>
      </c>
      <c r="L3592" s="5" t="s">
        <v>1242</v>
      </c>
      <c r="M3592" s="5">
        <v>92</v>
      </c>
      <c r="N3592" s="5"/>
      <c r="O3592" s="5" t="s">
        <v>29</v>
      </c>
      <c r="P3592" s="5"/>
      <c r="Q3592" s="5" t="s">
        <v>26</v>
      </c>
      <c r="R3592" s="5" t="s">
        <v>27</v>
      </c>
      <c r="S3592" s="5">
        <v>70</v>
      </c>
      <c r="T3592" s="5" t="s">
        <v>22</v>
      </c>
      <c r="U3592" s="5" t="s">
        <v>23</v>
      </c>
      <c r="V3592" s="5" t="s">
        <v>24</v>
      </c>
      <c r="W3592" s="12">
        <v>163</v>
      </c>
      <c r="X3592" s="7">
        <f t="shared" si="224"/>
        <v>0.215</v>
      </c>
      <c r="Y3592" s="5">
        <f t="shared" si="225"/>
        <v>127.955</v>
      </c>
      <c r="AI3592" t="e">
        <f>VLOOKUP(A3592,NP!$A:$B,2,FALSE)</f>
        <v>#N/A</v>
      </c>
      <c r="AJ3592">
        <f t="shared" si="226"/>
        <v>0</v>
      </c>
      <c r="AK3592">
        <f>VLOOKUP(F3592,Kondition!$B$4:$AG$31,18,FALSE)*100</f>
        <v>21.5</v>
      </c>
      <c r="AL3592" t="e">
        <f t="shared" si="227"/>
        <v>#REF!</v>
      </c>
      <c r="AM3592">
        <v>17</v>
      </c>
    </row>
    <row r="3593" spans="1:39" x14ac:dyDescent="0.3">
      <c r="A3593" s="5">
        <v>10083995</v>
      </c>
      <c r="B3593" s="6">
        <v>3528706126987</v>
      </c>
      <c r="C3593" s="5" t="s">
        <v>76</v>
      </c>
      <c r="D3593" s="5" t="s">
        <v>1152</v>
      </c>
      <c r="E3593" s="12">
        <v>266</v>
      </c>
      <c r="F3593" s="5" t="s">
        <v>49</v>
      </c>
      <c r="G3593" s="5">
        <v>2254019</v>
      </c>
      <c r="H3593" s="36" t="s">
        <v>76</v>
      </c>
      <c r="I3593" s="5">
        <v>225</v>
      </c>
      <c r="J3593" s="5">
        <v>40</v>
      </c>
      <c r="K3593" s="5">
        <v>19</v>
      </c>
      <c r="L3593" s="5" t="s">
        <v>584</v>
      </c>
      <c r="M3593" s="5">
        <v>93</v>
      </c>
      <c r="N3593" s="5"/>
      <c r="O3593" s="5" t="s">
        <v>29</v>
      </c>
      <c r="P3593" s="5"/>
      <c r="Q3593" s="5" t="s">
        <v>26</v>
      </c>
      <c r="R3593" s="5" t="s">
        <v>21</v>
      </c>
      <c r="S3593" s="5">
        <v>70</v>
      </c>
      <c r="T3593" s="5" t="s">
        <v>22</v>
      </c>
      <c r="U3593" s="5" t="s">
        <v>23</v>
      </c>
      <c r="V3593" s="5" t="s">
        <v>24</v>
      </c>
      <c r="W3593" s="12">
        <v>266</v>
      </c>
      <c r="X3593" s="7">
        <f t="shared" si="224"/>
        <v>0.26</v>
      </c>
      <c r="Y3593" s="5">
        <f t="shared" si="225"/>
        <v>196.84</v>
      </c>
      <c r="AI3593" t="e">
        <f>VLOOKUP(A3593,NP!$A:$B,2,FALSE)</f>
        <v>#N/A</v>
      </c>
      <c r="AJ3593">
        <f t="shared" si="226"/>
        <v>0</v>
      </c>
      <c r="AK3593">
        <f>VLOOKUP(F3593,Kondition!$B$4:$AG$31,21,FALSE)*100</f>
        <v>26</v>
      </c>
      <c r="AL3593" t="e">
        <f t="shared" si="227"/>
        <v>#REF!</v>
      </c>
      <c r="AM3593">
        <v>19</v>
      </c>
    </row>
    <row r="3594" spans="1:39" x14ac:dyDescent="0.3">
      <c r="A3594" s="5">
        <v>11290324</v>
      </c>
      <c r="B3594" s="6">
        <v>6419440302119</v>
      </c>
      <c r="C3594" s="5" t="s">
        <v>77</v>
      </c>
      <c r="D3594" s="5" t="s">
        <v>3875</v>
      </c>
      <c r="E3594" s="12">
        <v>430.5</v>
      </c>
      <c r="F3594" s="5" t="s">
        <v>67</v>
      </c>
      <c r="G3594" s="5">
        <v>2455018</v>
      </c>
      <c r="H3594" s="36" t="s">
        <v>77</v>
      </c>
      <c r="I3594" s="5">
        <v>245</v>
      </c>
      <c r="J3594" s="5">
        <v>50</v>
      </c>
      <c r="K3594" s="5">
        <v>18</v>
      </c>
      <c r="L3594" s="5" t="s">
        <v>3867</v>
      </c>
      <c r="M3594" s="5">
        <v>100</v>
      </c>
      <c r="N3594" s="5"/>
      <c r="O3594" s="5" t="s">
        <v>50</v>
      </c>
      <c r="P3594" s="5" t="s">
        <v>45</v>
      </c>
      <c r="Q3594" s="5" t="s">
        <v>26</v>
      </c>
      <c r="R3594" s="5" t="s">
        <v>20</v>
      </c>
      <c r="S3594" s="5">
        <v>72</v>
      </c>
      <c r="T3594" s="5" t="s">
        <v>22</v>
      </c>
      <c r="U3594" s="5" t="s">
        <v>23</v>
      </c>
      <c r="V3594" s="5" t="s">
        <v>24</v>
      </c>
      <c r="W3594" s="12">
        <v>430.5</v>
      </c>
      <c r="X3594" s="7" t="str">
        <f t="shared" si="224"/>
        <v>NP</v>
      </c>
      <c r="Y3594" s="5">
        <f t="shared" si="225"/>
        <v>236</v>
      </c>
      <c r="AI3594">
        <f>VLOOKUP(A3594,NP!$A:$B,2,FALSE)</f>
        <v>236</v>
      </c>
      <c r="AJ3594">
        <f t="shared" si="226"/>
        <v>236</v>
      </c>
      <c r="AK3594">
        <f>VLOOKUP(F3594,Kondition!$B$4:$AG$31,18,FALSE)*100</f>
        <v>37</v>
      </c>
      <c r="AL3594" t="e">
        <f t="shared" si="227"/>
        <v>#REF!</v>
      </c>
      <c r="AM3594">
        <v>17</v>
      </c>
    </row>
    <row r="3595" spans="1:39" x14ac:dyDescent="0.3">
      <c r="A3595" s="5">
        <v>10088365</v>
      </c>
      <c r="B3595" s="6">
        <v>3528701123806</v>
      </c>
      <c r="C3595" s="5" t="s">
        <v>76</v>
      </c>
      <c r="D3595" s="5" t="s">
        <v>1285</v>
      </c>
      <c r="E3595" s="12">
        <v>255</v>
      </c>
      <c r="F3595" s="5" t="s">
        <v>49</v>
      </c>
      <c r="G3595" s="5">
        <v>2254019</v>
      </c>
      <c r="H3595" s="36" t="s">
        <v>76</v>
      </c>
      <c r="I3595" s="5">
        <v>225</v>
      </c>
      <c r="J3595" s="5">
        <v>40</v>
      </c>
      <c r="K3595" s="5">
        <v>19</v>
      </c>
      <c r="L3595" s="5" t="s">
        <v>1242</v>
      </c>
      <c r="M3595" s="5">
        <v>93</v>
      </c>
      <c r="N3595" s="5"/>
      <c r="O3595" s="5" t="s">
        <v>29</v>
      </c>
      <c r="P3595" s="5"/>
      <c r="Q3595" s="5" t="s">
        <v>26</v>
      </c>
      <c r="R3595" s="5" t="s">
        <v>27</v>
      </c>
      <c r="S3595" s="5">
        <v>70</v>
      </c>
      <c r="T3595" s="5" t="s">
        <v>22</v>
      </c>
      <c r="U3595" s="5" t="s">
        <v>23</v>
      </c>
      <c r="V3595" s="5" t="s">
        <v>24</v>
      </c>
      <c r="W3595" s="12">
        <v>255</v>
      </c>
      <c r="X3595" s="7">
        <f t="shared" si="224"/>
        <v>0.26</v>
      </c>
      <c r="Y3595" s="5">
        <f t="shared" si="225"/>
        <v>188.7</v>
      </c>
      <c r="AI3595" t="e">
        <f>VLOOKUP(A3595,NP!$A:$B,2,FALSE)</f>
        <v>#N/A</v>
      </c>
      <c r="AJ3595">
        <f t="shared" si="226"/>
        <v>0</v>
      </c>
      <c r="AK3595">
        <f>VLOOKUP(F3595,Kondition!$B$4:$AG$31,21,FALSE)*100</f>
        <v>26</v>
      </c>
      <c r="AL3595" t="e">
        <f t="shared" si="227"/>
        <v>#REF!</v>
      </c>
      <c r="AM3595">
        <v>19</v>
      </c>
    </row>
    <row r="3596" spans="1:39" x14ac:dyDescent="0.3">
      <c r="A3596" s="5">
        <v>10085701</v>
      </c>
      <c r="B3596" s="6">
        <v>3528701420769</v>
      </c>
      <c r="C3596" s="5" t="s">
        <v>76</v>
      </c>
      <c r="D3596" s="5" t="s">
        <v>1184</v>
      </c>
      <c r="E3596" s="12">
        <v>158.5</v>
      </c>
      <c r="F3596" s="5" t="s">
        <v>49</v>
      </c>
      <c r="G3596" s="5">
        <v>2254517</v>
      </c>
      <c r="H3596" s="36" t="s">
        <v>76</v>
      </c>
      <c r="I3596" s="5">
        <v>225</v>
      </c>
      <c r="J3596" s="5">
        <v>45</v>
      </c>
      <c r="K3596" s="5">
        <v>17</v>
      </c>
      <c r="L3596" s="5" t="s">
        <v>1178</v>
      </c>
      <c r="M3596" s="5">
        <v>91</v>
      </c>
      <c r="N3596" s="5"/>
      <c r="O3596" s="5" t="s">
        <v>19</v>
      </c>
      <c r="P3596" s="5"/>
      <c r="Q3596" s="5" t="s">
        <v>26</v>
      </c>
      <c r="R3596" s="5" t="s">
        <v>27</v>
      </c>
      <c r="S3596" s="5">
        <v>71</v>
      </c>
      <c r="T3596" s="5" t="s">
        <v>22</v>
      </c>
      <c r="U3596" s="5" t="s">
        <v>23</v>
      </c>
      <c r="V3596" s="5" t="s">
        <v>24</v>
      </c>
      <c r="W3596" s="12">
        <v>158.5</v>
      </c>
      <c r="X3596" s="7">
        <f t="shared" si="224"/>
        <v>0.215</v>
      </c>
      <c r="Y3596" s="5">
        <f t="shared" si="225"/>
        <v>124.4225</v>
      </c>
      <c r="AI3596" t="e">
        <f>VLOOKUP(A3596,NP!$A:$B,2,FALSE)</f>
        <v>#N/A</v>
      </c>
      <c r="AJ3596">
        <f t="shared" si="226"/>
        <v>0</v>
      </c>
      <c r="AK3596">
        <f>VLOOKUP(F3596,Kondition!$B$4:$AG$31,15,FALSE)*100</f>
        <v>21.5</v>
      </c>
      <c r="AL3596" t="e">
        <f t="shared" si="227"/>
        <v>#REF!</v>
      </c>
      <c r="AM3596">
        <v>17</v>
      </c>
    </row>
    <row r="3597" spans="1:39" x14ac:dyDescent="0.3">
      <c r="A3597" s="5">
        <v>10088811</v>
      </c>
      <c r="B3597" s="6">
        <v>3528703288749</v>
      </c>
      <c r="C3597" s="5" t="s">
        <v>76</v>
      </c>
      <c r="D3597" s="5" t="s">
        <v>1327</v>
      </c>
      <c r="E3597" s="12">
        <v>158.5</v>
      </c>
      <c r="F3597" s="5" t="s">
        <v>49</v>
      </c>
      <c r="G3597" s="5">
        <v>2254517</v>
      </c>
      <c r="H3597" s="36" t="s">
        <v>76</v>
      </c>
      <c r="I3597" s="5">
        <v>225</v>
      </c>
      <c r="J3597" s="5">
        <v>45</v>
      </c>
      <c r="K3597" s="5">
        <v>17</v>
      </c>
      <c r="L3597" s="5" t="s">
        <v>1297</v>
      </c>
      <c r="M3597" s="5">
        <v>91</v>
      </c>
      <c r="N3597" s="5"/>
      <c r="O3597" s="5" t="s">
        <v>19</v>
      </c>
      <c r="P3597" s="5"/>
      <c r="Q3597" s="5" t="s">
        <v>26</v>
      </c>
      <c r="R3597" s="5" t="s">
        <v>27</v>
      </c>
      <c r="S3597" s="5">
        <v>69</v>
      </c>
      <c r="T3597" s="5" t="s">
        <v>35</v>
      </c>
      <c r="U3597" s="5" t="s">
        <v>23</v>
      </c>
      <c r="V3597" s="5" t="s">
        <v>24</v>
      </c>
      <c r="W3597" s="12">
        <v>158.5</v>
      </c>
      <c r="X3597" s="7">
        <f t="shared" si="224"/>
        <v>0.215</v>
      </c>
      <c r="Y3597" s="5">
        <f t="shared" si="225"/>
        <v>124.4225</v>
      </c>
      <c r="AI3597" t="e">
        <f>VLOOKUP(A3597,NP!$A:$B,2,FALSE)</f>
        <v>#N/A</v>
      </c>
      <c r="AJ3597">
        <f t="shared" si="226"/>
        <v>0</v>
      </c>
      <c r="AK3597">
        <f>VLOOKUP(F3597,Kondition!$B$4:$AG$31,15,FALSE)*100</f>
        <v>21.5</v>
      </c>
      <c r="AL3597" t="e">
        <f t="shared" si="227"/>
        <v>#REF!</v>
      </c>
      <c r="AM3597">
        <v>17</v>
      </c>
    </row>
    <row r="3598" spans="1:39" x14ac:dyDescent="0.3">
      <c r="A3598" s="5">
        <v>10088812</v>
      </c>
      <c r="B3598" s="6">
        <v>3528705808808</v>
      </c>
      <c r="C3598" s="5" t="s">
        <v>76</v>
      </c>
      <c r="D3598" s="5" t="s">
        <v>1328</v>
      </c>
      <c r="E3598" s="12">
        <v>158.5</v>
      </c>
      <c r="F3598" s="5" t="s">
        <v>49</v>
      </c>
      <c r="G3598" s="5">
        <v>2254517</v>
      </c>
      <c r="H3598" s="36" t="s">
        <v>76</v>
      </c>
      <c r="I3598" s="5">
        <v>225</v>
      </c>
      <c r="J3598" s="5">
        <v>45</v>
      </c>
      <c r="K3598" s="5">
        <v>17</v>
      </c>
      <c r="L3598" s="5" t="s">
        <v>1297</v>
      </c>
      <c r="M3598" s="5">
        <v>94</v>
      </c>
      <c r="N3598" s="5"/>
      <c r="O3598" s="5" t="s">
        <v>19</v>
      </c>
      <c r="P3598" s="5"/>
      <c r="Q3598" s="5" t="s">
        <v>21</v>
      </c>
      <c r="R3598" s="5" t="s">
        <v>27</v>
      </c>
      <c r="S3598" s="5">
        <v>69</v>
      </c>
      <c r="T3598" s="5" t="s">
        <v>35</v>
      </c>
      <c r="U3598" s="5" t="s">
        <v>23</v>
      </c>
      <c r="V3598" s="5" t="s">
        <v>24</v>
      </c>
      <c r="W3598" s="12">
        <v>158.5</v>
      </c>
      <c r="X3598" s="7">
        <f t="shared" si="224"/>
        <v>0.215</v>
      </c>
      <c r="Y3598" s="5">
        <f t="shared" si="225"/>
        <v>124.4225</v>
      </c>
      <c r="AI3598" t="e">
        <f>VLOOKUP(A3598,NP!$A:$B,2,FALSE)</f>
        <v>#N/A</v>
      </c>
      <c r="AJ3598">
        <f t="shared" si="226"/>
        <v>0</v>
      </c>
      <c r="AK3598">
        <f>VLOOKUP(F3598,Kondition!$B$4:$AG$31,15,FALSE)*100</f>
        <v>21.5</v>
      </c>
      <c r="AL3598" t="e">
        <f t="shared" si="227"/>
        <v>#REF!</v>
      </c>
      <c r="AM3598">
        <v>17</v>
      </c>
    </row>
    <row r="3599" spans="1:39" x14ac:dyDescent="0.3">
      <c r="A3599" s="5">
        <v>10085726</v>
      </c>
      <c r="B3599" s="6">
        <v>3528701971742</v>
      </c>
      <c r="C3599" s="5" t="s">
        <v>76</v>
      </c>
      <c r="D3599" s="5" t="s">
        <v>1189</v>
      </c>
      <c r="E3599" s="12">
        <v>158.5</v>
      </c>
      <c r="F3599" s="5" t="s">
        <v>49</v>
      </c>
      <c r="G3599" s="5">
        <v>2254517</v>
      </c>
      <c r="H3599" s="36" t="s">
        <v>76</v>
      </c>
      <c r="I3599" s="5">
        <v>225</v>
      </c>
      <c r="J3599" s="5">
        <v>45</v>
      </c>
      <c r="K3599" s="5">
        <v>17</v>
      </c>
      <c r="L3599" s="5" t="s">
        <v>1178</v>
      </c>
      <c r="M3599" s="5">
        <v>94</v>
      </c>
      <c r="N3599" s="5"/>
      <c r="O3599" s="5" t="s">
        <v>25</v>
      </c>
      <c r="P3599" s="5"/>
      <c r="Q3599" s="5" t="s">
        <v>26</v>
      </c>
      <c r="R3599" s="5" t="s">
        <v>27</v>
      </c>
      <c r="S3599" s="5">
        <v>71</v>
      </c>
      <c r="T3599" s="5" t="s">
        <v>22</v>
      </c>
      <c r="U3599" s="5" t="s">
        <v>23</v>
      </c>
      <c r="V3599" s="5" t="s">
        <v>24</v>
      </c>
      <c r="W3599" s="12">
        <v>158.5</v>
      </c>
      <c r="X3599" s="7">
        <f t="shared" si="224"/>
        <v>0.215</v>
      </c>
      <c r="Y3599" s="5">
        <f t="shared" si="225"/>
        <v>124.4225</v>
      </c>
      <c r="AI3599" t="e">
        <f>VLOOKUP(A3599,NP!$A:$B,2,FALSE)</f>
        <v>#N/A</v>
      </c>
      <c r="AJ3599">
        <f t="shared" si="226"/>
        <v>0</v>
      </c>
      <c r="AK3599">
        <f>VLOOKUP(F3599,Kondition!$B$4:$AG$31,15,FALSE)*100</f>
        <v>21.5</v>
      </c>
      <c r="AL3599" t="e">
        <f t="shared" si="227"/>
        <v>#REF!</v>
      </c>
      <c r="AM3599">
        <v>17</v>
      </c>
    </row>
    <row r="3600" spans="1:39" x14ac:dyDescent="0.3">
      <c r="A3600" s="5">
        <v>11290346</v>
      </c>
      <c r="B3600" s="6">
        <v>6419440302553</v>
      </c>
      <c r="C3600" s="5" t="s">
        <v>77</v>
      </c>
      <c r="D3600" s="5" t="s">
        <v>3881</v>
      </c>
      <c r="E3600" s="12">
        <v>225.05</v>
      </c>
      <c r="F3600" s="5" t="s">
        <v>67</v>
      </c>
      <c r="G3600" s="5">
        <v>2055516</v>
      </c>
      <c r="H3600" s="36" t="s">
        <v>77</v>
      </c>
      <c r="I3600" s="5">
        <v>205</v>
      </c>
      <c r="J3600" s="5">
        <v>55</v>
      </c>
      <c r="K3600" s="5">
        <v>16</v>
      </c>
      <c r="L3600" s="5" t="s">
        <v>3867</v>
      </c>
      <c r="M3600" s="5">
        <v>91</v>
      </c>
      <c r="N3600" s="5"/>
      <c r="O3600" s="5" t="s">
        <v>50</v>
      </c>
      <c r="P3600" s="5" t="s">
        <v>45</v>
      </c>
      <c r="Q3600" s="5" t="s">
        <v>26</v>
      </c>
      <c r="R3600" s="5" t="s">
        <v>20</v>
      </c>
      <c r="S3600" s="5">
        <v>72</v>
      </c>
      <c r="T3600" s="5" t="s">
        <v>22</v>
      </c>
      <c r="U3600" s="5" t="s">
        <v>23</v>
      </c>
      <c r="V3600" s="5" t="s">
        <v>24</v>
      </c>
      <c r="W3600" s="12">
        <v>225.05</v>
      </c>
      <c r="X3600" s="7">
        <f t="shared" si="224"/>
        <v>0.37</v>
      </c>
      <c r="Y3600" s="5">
        <f t="shared" si="225"/>
        <v>141.78149999999999</v>
      </c>
      <c r="AI3600" t="e">
        <f>VLOOKUP(A3600,NP!$A:$B,2,FALSE)</f>
        <v>#N/A</v>
      </c>
      <c r="AJ3600">
        <f t="shared" si="226"/>
        <v>0</v>
      </c>
      <c r="AK3600">
        <f>VLOOKUP(F3600,Kondition!$B$4:$AG$31,12,FALSE)*100</f>
        <v>37</v>
      </c>
      <c r="AL3600" t="e">
        <f t="shared" si="227"/>
        <v>#REF!</v>
      </c>
      <c r="AM3600">
        <v>16</v>
      </c>
    </row>
    <row r="3601" spans="1:39" x14ac:dyDescent="0.3">
      <c r="A3601" s="5">
        <v>10088813</v>
      </c>
      <c r="B3601" s="6">
        <v>3528703290551</v>
      </c>
      <c r="C3601" s="5" t="s">
        <v>76</v>
      </c>
      <c r="D3601" s="5" t="s">
        <v>1329</v>
      </c>
      <c r="E3601" s="12">
        <v>158.5</v>
      </c>
      <c r="F3601" s="5" t="s">
        <v>49</v>
      </c>
      <c r="G3601" s="5">
        <v>2254517</v>
      </c>
      <c r="H3601" s="36" t="s">
        <v>76</v>
      </c>
      <c r="I3601" s="5">
        <v>225</v>
      </c>
      <c r="J3601" s="5">
        <v>45</v>
      </c>
      <c r="K3601" s="5">
        <v>17</v>
      </c>
      <c r="L3601" s="5" t="s">
        <v>1297</v>
      </c>
      <c r="M3601" s="5">
        <v>94</v>
      </c>
      <c r="N3601" s="5"/>
      <c r="O3601" s="5" t="s">
        <v>25</v>
      </c>
      <c r="P3601" s="5"/>
      <c r="Q3601" s="5" t="s">
        <v>21</v>
      </c>
      <c r="R3601" s="5" t="s">
        <v>27</v>
      </c>
      <c r="S3601" s="5">
        <v>69</v>
      </c>
      <c r="T3601" s="5" t="s">
        <v>35</v>
      </c>
      <c r="U3601" s="5" t="s">
        <v>23</v>
      </c>
      <c r="V3601" s="5" t="s">
        <v>24</v>
      </c>
      <c r="W3601" s="12">
        <v>158.5</v>
      </c>
      <c r="X3601" s="7">
        <f t="shared" si="224"/>
        <v>0.215</v>
      </c>
      <c r="Y3601" s="5">
        <f t="shared" si="225"/>
        <v>124.4225</v>
      </c>
      <c r="AI3601" t="e">
        <f>VLOOKUP(A3601,NP!$A:$B,2,FALSE)</f>
        <v>#N/A</v>
      </c>
      <c r="AJ3601">
        <f t="shared" si="226"/>
        <v>0</v>
      </c>
      <c r="AK3601">
        <f>VLOOKUP(F3601,Kondition!$B$4:$AG$31,15,FALSE)*100</f>
        <v>21.5</v>
      </c>
      <c r="AL3601" t="e">
        <f t="shared" si="227"/>
        <v>#REF!</v>
      </c>
      <c r="AM3601">
        <v>17</v>
      </c>
    </row>
    <row r="3602" spans="1:39" x14ac:dyDescent="0.3">
      <c r="A3602" s="5">
        <v>10088814</v>
      </c>
      <c r="B3602" s="6">
        <v>3528700310290</v>
      </c>
      <c r="C3602" s="5" t="s">
        <v>76</v>
      </c>
      <c r="D3602" s="5" t="s">
        <v>1330</v>
      </c>
      <c r="E3602" s="12">
        <v>187.5</v>
      </c>
      <c r="F3602" s="5" t="s">
        <v>49</v>
      </c>
      <c r="G3602" s="5">
        <v>2254518</v>
      </c>
      <c r="H3602" s="36" t="s">
        <v>76</v>
      </c>
      <c r="I3602" s="5">
        <v>225</v>
      </c>
      <c r="J3602" s="5">
        <v>45</v>
      </c>
      <c r="K3602" s="5">
        <v>18</v>
      </c>
      <c r="L3602" s="5" t="s">
        <v>1242</v>
      </c>
      <c r="M3602" s="5">
        <v>95</v>
      </c>
      <c r="N3602" s="5"/>
      <c r="O3602" s="5" t="s">
        <v>25</v>
      </c>
      <c r="P3602" s="5"/>
      <c r="Q3602" s="5" t="s">
        <v>26</v>
      </c>
      <c r="R3602" s="5" t="s">
        <v>27</v>
      </c>
      <c r="S3602" s="5">
        <v>68</v>
      </c>
      <c r="T3602" s="5" t="s">
        <v>35</v>
      </c>
      <c r="U3602" s="5" t="s">
        <v>23</v>
      </c>
      <c r="V3602" s="5" t="s">
        <v>24</v>
      </c>
      <c r="W3602" s="12">
        <v>187.5</v>
      </c>
      <c r="X3602" s="7">
        <f t="shared" si="224"/>
        <v>0.215</v>
      </c>
      <c r="Y3602" s="5">
        <f t="shared" si="225"/>
        <v>147.1875</v>
      </c>
      <c r="AI3602" t="e">
        <f>VLOOKUP(A3602,NP!$A:$B,2,FALSE)</f>
        <v>#N/A</v>
      </c>
      <c r="AJ3602">
        <f t="shared" si="226"/>
        <v>0</v>
      </c>
      <c r="AK3602">
        <f>VLOOKUP(F3602,Kondition!$B$4:$AG$31,18,FALSE)*100</f>
        <v>21.5</v>
      </c>
      <c r="AL3602" t="e">
        <f t="shared" si="227"/>
        <v>#REF!</v>
      </c>
      <c r="AM3602">
        <v>17</v>
      </c>
    </row>
    <row r="3603" spans="1:39" x14ac:dyDescent="0.3">
      <c r="A3603" s="5">
        <v>10088904</v>
      </c>
      <c r="B3603" s="6">
        <v>3528709204347</v>
      </c>
      <c r="C3603" s="5" t="s">
        <v>76</v>
      </c>
      <c r="D3603" s="5" t="s">
        <v>1359</v>
      </c>
      <c r="E3603" s="12">
        <v>191</v>
      </c>
      <c r="F3603" s="5" t="s">
        <v>49</v>
      </c>
      <c r="G3603" s="5">
        <v>2254518</v>
      </c>
      <c r="H3603" s="36" t="s">
        <v>76</v>
      </c>
      <c r="I3603" s="5">
        <v>225</v>
      </c>
      <c r="J3603" s="5">
        <v>45</v>
      </c>
      <c r="K3603" s="5">
        <v>18</v>
      </c>
      <c r="L3603" s="5" t="s">
        <v>1242</v>
      </c>
      <c r="M3603" s="5">
        <v>95</v>
      </c>
      <c r="N3603" s="5"/>
      <c r="O3603" s="5" t="s">
        <v>25</v>
      </c>
      <c r="P3603" s="5"/>
      <c r="Q3603" s="5" t="s">
        <v>26</v>
      </c>
      <c r="R3603" s="5" t="s">
        <v>27</v>
      </c>
      <c r="S3603" s="5">
        <v>70</v>
      </c>
      <c r="T3603" s="5" t="s">
        <v>22</v>
      </c>
      <c r="U3603" s="5" t="s">
        <v>23</v>
      </c>
      <c r="V3603" s="5" t="s">
        <v>24</v>
      </c>
      <c r="W3603" s="12">
        <v>191</v>
      </c>
      <c r="X3603" s="7">
        <f t="shared" si="224"/>
        <v>0.215</v>
      </c>
      <c r="Y3603" s="5">
        <f t="shared" si="225"/>
        <v>149.935</v>
      </c>
      <c r="AI3603" t="e">
        <f>VLOOKUP(A3603,NP!$A:$B,2,FALSE)</f>
        <v>#N/A</v>
      </c>
      <c r="AJ3603">
        <f t="shared" si="226"/>
        <v>0</v>
      </c>
      <c r="AK3603">
        <f>VLOOKUP(F3603,Kondition!$B$4:$AG$31,18,FALSE)*100</f>
        <v>21.5</v>
      </c>
      <c r="AL3603" t="e">
        <f t="shared" si="227"/>
        <v>#REF!</v>
      </c>
      <c r="AM3603">
        <v>17</v>
      </c>
    </row>
    <row r="3604" spans="1:39" x14ac:dyDescent="0.3">
      <c r="A3604" s="5">
        <v>10087117</v>
      </c>
      <c r="B3604" s="6">
        <v>3528707047489</v>
      </c>
      <c r="C3604" s="5" t="s">
        <v>76</v>
      </c>
      <c r="D3604" s="5" t="s">
        <v>1243</v>
      </c>
      <c r="E3604" s="12">
        <v>191</v>
      </c>
      <c r="F3604" s="5" t="s">
        <v>49</v>
      </c>
      <c r="G3604" s="5">
        <v>2254518</v>
      </c>
      <c r="H3604" s="36" t="s">
        <v>76</v>
      </c>
      <c r="I3604" s="5">
        <v>225</v>
      </c>
      <c r="J3604" s="5">
        <v>45</v>
      </c>
      <c r="K3604" s="5">
        <v>18</v>
      </c>
      <c r="L3604" s="5" t="s">
        <v>584</v>
      </c>
      <c r="M3604" s="5">
        <v>95</v>
      </c>
      <c r="N3604" s="5"/>
      <c r="O3604" s="5" t="s">
        <v>25</v>
      </c>
      <c r="P3604" s="5"/>
      <c r="Q3604" s="5" t="s">
        <v>26</v>
      </c>
      <c r="R3604" s="5" t="s">
        <v>21</v>
      </c>
      <c r="S3604" s="5">
        <v>70</v>
      </c>
      <c r="T3604" s="5" t="s">
        <v>22</v>
      </c>
      <c r="U3604" s="5" t="s">
        <v>23</v>
      </c>
      <c r="V3604" s="5" t="s">
        <v>24</v>
      </c>
      <c r="W3604" s="12">
        <v>191</v>
      </c>
      <c r="X3604" s="7">
        <f t="shared" si="224"/>
        <v>0.215</v>
      </c>
      <c r="Y3604" s="5">
        <f t="shared" si="225"/>
        <v>149.935</v>
      </c>
      <c r="AI3604" t="e">
        <f>VLOOKUP(A3604,NP!$A:$B,2,FALSE)</f>
        <v>#N/A</v>
      </c>
      <c r="AJ3604">
        <f t="shared" si="226"/>
        <v>0</v>
      </c>
      <c r="AK3604">
        <f>VLOOKUP(F3604,Kondition!$B$4:$AG$31,18,FALSE)*100</f>
        <v>21.5</v>
      </c>
      <c r="AL3604" t="e">
        <f t="shared" si="227"/>
        <v>#REF!</v>
      </c>
      <c r="AM3604">
        <v>17</v>
      </c>
    </row>
    <row r="3605" spans="1:39" x14ac:dyDescent="0.3">
      <c r="A3605" s="5">
        <v>10085355</v>
      </c>
      <c r="B3605" s="6">
        <v>3528702596647</v>
      </c>
      <c r="C3605" s="5" t="s">
        <v>76</v>
      </c>
      <c r="D3605" s="5" t="s">
        <v>1162</v>
      </c>
      <c r="E3605" s="12">
        <v>187.5</v>
      </c>
      <c r="F3605" s="5" t="s">
        <v>49</v>
      </c>
      <c r="G3605" s="5">
        <v>2254518</v>
      </c>
      <c r="H3605" s="36" t="s">
        <v>76</v>
      </c>
      <c r="I3605" s="5">
        <v>225</v>
      </c>
      <c r="J3605" s="5">
        <v>45</v>
      </c>
      <c r="K3605" s="5">
        <v>18</v>
      </c>
      <c r="L3605" s="5" t="s">
        <v>584</v>
      </c>
      <c r="M3605" s="5">
        <v>95</v>
      </c>
      <c r="N3605" s="5"/>
      <c r="O3605" s="5" t="s">
        <v>25</v>
      </c>
      <c r="P3605" s="5"/>
      <c r="Q3605" s="5" t="s">
        <v>26</v>
      </c>
      <c r="R3605" s="5" t="s">
        <v>21</v>
      </c>
      <c r="S3605" s="5">
        <v>70</v>
      </c>
      <c r="T3605" s="5" t="s">
        <v>22</v>
      </c>
      <c r="U3605" s="5" t="s">
        <v>23</v>
      </c>
      <c r="V3605" s="5" t="s">
        <v>24</v>
      </c>
      <c r="W3605" s="12">
        <v>187.5</v>
      </c>
      <c r="X3605" s="7">
        <f t="shared" si="224"/>
        <v>0.215</v>
      </c>
      <c r="Y3605" s="5">
        <f t="shared" si="225"/>
        <v>147.1875</v>
      </c>
      <c r="AI3605" t="e">
        <f>VLOOKUP(A3605,NP!$A:$B,2,FALSE)</f>
        <v>#N/A</v>
      </c>
      <c r="AJ3605">
        <f t="shared" si="226"/>
        <v>0</v>
      </c>
      <c r="AK3605">
        <f>VLOOKUP(F3605,Kondition!$B$4:$AG$31,18,FALSE)*100</f>
        <v>21.5</v>
      </c>
      <c r="AL3605" t="e">
        <f t="shared" si="227"/>
        <v>#REF!</v>
      </c>
      <c r="AM3605">
        <v>17</v>
      </c>
    </row>
    <row r="3606" spans="1:39" x14ac:dyDescent="0.3">
      <c r="A3606" s="5">
        <v>11290352</v>
      </c>
      <c r="B3606" s="6">
        <v>6419440302591</v>
      </c>
      <c r="C3606" s="5" t="s">
        <v>77</v>
      </c>
      <c r="D3606" s="5" t="s">
        <v>3887</v>
      </c>
      <c r="E3606" s="12">
        <v>300.14999999999998</v>
      </c>
      <c r="F3606" s="5" t="s">
        <v>67</v>
      </c>
      <c r="G3606" s="5">
        <v>2055517</v>
      </c>
      <c r="H3606" s="36" t="s">
        <v>77</v>
      </c>
      <c r="I3606" s="5">
        <v>205</v>
      </c>
      <c r="J3606" s="5">
        <v>55</v>
      </c>
      <c r="K3606" s="5">
        <v>17</v>
      </c>
      <c r="L3606" s="5" t="s">
        <v>3867</v>
      </c>
      <c r="M3606" s="5">
        <v>95</v>
      </c>
      <c r="N3606" s="5"/>
      <c r="O3606" s="5" t="s">
        <v>50</v>
      </c>
      <c r="P3606" s="5" t="s">
        <v>45</v>
      </c>
      <c r="Q3606" s="5" t="s">
        <v>26</v>
      </c>
      <c r="R3606" s="5" t="s">
        <v>20</v>
      </c>
      <c r="S3606" s="5">
        <v>72</v>
      </c>
      <c r="T3606" s="5" t="s">
        <v>22</v>
      </c>
      <c r="U3606" s="5" t="s">
        <v>23</v>
      </c>
      <c r="V3606" s="5" t="s">
        <v>24</v>
      </c>
      <c r="W3606" s="12">
        <v>300.14999999999998</v>
      </c>
      <c r="X3606" s="7" t="str">
        <f t="shared" si="224"/>
        <v>NP</v>
      </c>
      <c r="Y3606" s="5">
        <f t="shared" si="225"/>
        <v>177</v>
      </c>
      <c r="AI3606">
        <f>VLOOKUP(A3606,NP!$A:$B,2,FALSE)</f>
        <v>177</v>
      </c>
      <c r="AJ3606">
        <f t="shared" si="226"/>
        <v>177</v>
      </c>
      <c r="AK3606">
        <f>VLOOKUP(F3606,Kondition!$B$4:$AG$31,15,FALSE)*100</f>
        <v>37</v>
      </c>
      <c r="AL3606" t="e">
        <f t="shared" si="227"/>
        <v>#REF!</v>
      </c>
      <c r="AM3606">
        <v>17</v>
      </c>
    </row>
    <row r="3607" spans="1:39" x14ac:dyDescent="0.3">
      <c r="A3607" s="5">
        <v>11290353</v>
      </c>
      <c r="B3607" s="6">
        <v>6419440302508</v>
      </c>
      <c r="C3607" s="5" t="s">
        <v>77</v>
      </c>
      <c r="D3607" s="5" t="s">
        <v>3888</v>
      </c>
      <c r="E3607" s="12">
        <v>221.35</v>
      </c>
      <c r="F3607" s="5" t="s">
        <v>67</v>
      </c>
      <c r="G3607" s="5">
        <v>2056016</v>
      </c>
      <c r="H3607" s="36" t="s">
        <v>77</v>
      </c>
      <c r="I3607" s="5">
        <v>205</v>
      </c>
      <c r="J3607" s="5">
        <v>60</v>
      </c>
      <c r="K3607" s="5">
        <v>16</v>
      </c>
      <c r="L3607" s="5" t="s">
        <v>3867</v>
      </c>
      <c r="M3607" s="5">
        <v>96</v>
      </c>
      <c r="N3607" s="5"/>
      <c r="O3607" s="5" t="s">
        <v>50</v>
      </c>
      <c r="P3607" s="5" t="s">
        <v>45</v>
      </c>
      <c r="Q3607" s="5" t="s">
        <v>26</v>
      </c>
      <c r="R3607" s="5" t="s">
        <v>20</v>
      </c>
      <c r="S3607" s="5">
        <v>72</v>
      </c>
      <c r="T3607" s="5" t="s">
        <v>22</v>
      </c>
      <c r="U3607" s="5" t="s">
        <v>23</v>
      </c>
      <c r="V3607" s="5" t="s">
        <v>24</v>
      </c>
      <c r="W3607" s="12">
        <v>221.35</v>
      </c>
      <c r="X3607" s="7">
        <f t="shared" si="224"/>
        <v>0.37</v>
      </c>
      <c r="Y3607" s="5">
        <f t="shared" si="225"/>
        <v>139.45050000000001</v>
      </c>
      <c r="AI3607" t="e">
        <f>VLOOKUP(A3607,NP!$A:$B,2,FALSE)</f>
        <v>#N/A</v>
      </c>
      <c r="AJ3607">
        <f t="shared" si="226"/>
        <v>0</v>
      </c>
      <c r="AK3607">
        <f>VLOOKUP(F3607,Kondition!$B$4:$AG$31,12,FALSE)*100</f>
        <v>37</v>
      </c>
      <c r="AL3607" t="e">
        <f t="shared" si="227"/>
        <v>#REF!</v>
      </c>
      <c r="AM3607">
        <v>16</v>
      </c>
    </row>
    <row r="3608" spans="1:39" x14ac:dyDescent="0.3">
      <c r="A3608" s="5">
        <v>10088818</v>
      </c>
      <c r="B3608" s="6">
        <v>3528707657893</v>
      </c>
      <c r="C3608" s="5" t="s">
        <v>76</v>
      </c>
      <c r="D3608" s="5" t="s">
        <v>1334</v>
      </c>
      <c r="E3608" s="12">
        <v>280.5</v>
      </c>
      <c r="F3608" s="5" t="s">
        <v>49</v>
      </c>
      <c r="G3608" s="5">
        <v>2254519</v>
      </c>
      <c r="H3608" s="36" t="s">
        <v>76</v>
      </c>
      <c r="I3608" s="5">
        <v>225</v>
      </c>
      <c r="J3608" s="5">
        <v>45</v>
      </c>
      <c r="K3608" s="5">
        <v>19</v>
      </c>
      <c r="L3608" s="5" t="s">
        <v>1242</v>
      </c>
      <c r="M3608" s="5">
        <v>96</v>
      </c>
      <c r="N3608" s="5"/>
      <c r="O3608" s="5" t="s">
        <v>25</v>
      </c>
      <c r="P3608" s="5"/>
      <c r="Q3608" s="5" t="s">
        <v>21</v>
      </c>
      <c r="R3608" s="5" t="s">
        <v>27</v>
      </c>
      <c r="S3608" s="5">
        <v>68</v>
      </c>
      <c r="T3608" s="5" t="s">
        <v>35</v>
      </c>
      <c r="U3608" s="5" t="s">
        <v>23</v>
      </c>
      <c r="V3608" s="5" t="s">
        <v>24</v>
      </c>
      <c r="W3608" s="12">
        <v>280.5</v>
      </c>
      <c r="X3608" s="7">
        <f t="shared" si="224"/>
        <v>0.26</v>
      </c>
      <c r="Y3608" s="5">
        <f t="shared" si="225"/>
        <v>207.57</v>
      </c>
      <c r="AI3608" t="e">
        <f>VLOOKUP(A3608,NP!$A:$B,2,FALSE)</f>
        <v>#N/A</v>
      </c>
      <c r="AJ3608">
        <f t="shared" si="226"/>
        <v>0</v>
      </c>
      <c r="AK3608">
        <f>VLOOKUP(F3608,Kondition!$B$4:$AG$31,21,FALSE)*100</f>
        <v>26</v>
      </c>
      <c r="AL3608" t="e">
        <f t="shared" si="227"/>
        <v>#REF!</v>
      </c>
      <c r="AM3608">
        <v>19</v>
      </c>
    </row>
    <row r="3609" spans="1:39" x14ac:dyDescent="0.3">
      <c r="A3609" s="5">
        <v>10088285</v>
      </c>
      <c r="B3609" s="6">
        <v>3528706888236</v>
      </c>
      <c r="C3609" s="5" t="s">
        <v>76</v>
      </c>
      <c r="D3609" s="5" t="s">
        <v>1282</v>
      </c>
      <c r="E3609" s="12">
        <v>207</v>
      </c>
      <c r="F3609" s="5" t="s">
        <v>49</v>
      </c>
      <c r="G3609" s="5">
        <v>2255016</v>
      </c>
      <c r="H3609" s="36" t="s">
        <v>76</v>
      </c>
      <c r="I3609" s="5">
        <v>225</v>
      </c>
      <c r="J3609" s="5">
        <v>50</v>
      </c>
      <c r="K3609" s="5">
        <v>16</v>
      </c>
      <c r="L3609" s="5" t="s">
        <v>1178</v>
      </c>
      <c r="M3609" s="5">
        <v>96</v>
      </c>
      <c r="N3609" s="5"/>
      <c r="O3609" s="5" t="s">
        <v>19</v>
      </c>
      <c r="P3609" s="5"/>
      <c r="Q3609" s="5" t="s">
        <v>26</v>
      </c>
      <c r="R3609" s="5" t="s">
        <v>27</v>
      </c>
      <c r="S3609" s="5">
        <v>71</v>
      </c>
      <c r="T3609" s="5" t="s">
        <v>22</v>
      </c>
      <c r="U3609" s="5" t="s">
        <v>23</v>
      </c>
      <c r="V3609" s="5" t="s">
        <v>24</v>
      </c>
      <c r="W3609" s="12">
        <v>207</v>
      </c>
      <c r="X3609" s="7">
        <f t="shared" si="224"/>
        <v>0.215</v>
      </c>
      <c r="Y3609" s="5">
        <f t="shared" si="225"/>
        <v>162.495</v>
      </c>
      <c r="AI3609" t="e">
        <f>VLOOKUP(A3609,NP!$A:$B,2,FALSE)</f>
        <v>#N/A</v>
      </c>
      <c r="AJ3609">
        <f t="shared" si="226"/>
        <v>0</v>
      </c>
      <c r="AK3609">
        <f>VLOOKUP(F3609,Kondition!$B$4:$AG$31,12,FALSE)*100</f>
        <v>21.5</v>
      </c>
      <c r="AL3609" t="e">
        <f t="shared" si="227"/>
        <v>#REF!</v>
      </c>
      <c r="AM3609">
        <v>16</v>
      </c>
    </row>
    <row r="3610" spans="1:39" x14ac:dyDescent="0.3">
      <c r="A3610" s="5">
        <v>10088800</v>
      </c>
      <c r="B3610" s="6">
        <v>3528704785667</v>
      </c>
      <c r="C3610" s="5" t="s">
        <v>76</v>
      </c>
      <c r="D3610" s="5" t="s">
        <v>1316</v>
      </c>
      <c r="E3610" s="12">
        <v>203</v>
      </c>
      <c r="F3610" s="5" t="s">
        <v>49</v>
      </c>
      <c r="G3610" s="5">
        <v>2255016</v>
      </c>
      <c r="H3610" s="36" t="s">
        <v>76</v>
      </c>
      <c r="I3610" s="5">
        <v>225</v>
      </c>
      <c r="J3610" s="5">
        <v>50</v>
      </c>
      <c r="K3610" s="5">
        <v>16</v>
      </c>
      <c r="L3610" s="5" t="s">
        <v>1297</v>
      </c>
      <c r="M3610" s="5">
        <v>96</v>
      </c>
      <c r="N3610" s="5"/>
      <c r="O3610" s="5" t="s">
        <v>19</v>
      </c>
      <c r="P3610" s="5"/>
      <c r="Q3610" s="5" t="s">
        <v>21</v>
      </c>
      <c r="R3610" s="5" t="s">
        <v>27</v>
      </c>
      <c r="S3610" s="5">
        <v>69</v>
      </c>
      <c r="T3610" s="5" t="s">
        <v>35</v>
      </c>
      <c r="U3610" s="5" t="s">
        <v>23</v>
      </c>
      <c r="V3610" s="5" t="s">
        <v>24</v>
      </c>
      <c r="W3610" s="12">
        <v>203</v>
      </c>
      <c r="X3610" s="7">
        <f t="shared" si="224"/>
        <v>0.215</v>
      </c>
      <c r="Y3610" s="5">
        <f t="shared" si="225"/>
        <v>159.35500000000002</v>
      </c>
      <c r="AI3610" t="e">
        <f>VLOOKUP(A3610,NP!$A:$B,2,FALSE)</f>
        <v>#N/A</v>
      </c>
      <c r="AJ3610">
        <f t="shared" si="226"/>
        <v>0</v>
      </c>
      <c r="AK3610">
        <f>VLOOKUP(F3610,Kondition!$B$4:$AG$31,12,FALSE)*100</f>
        <v>21.5</v>
      </c>
      <c r="AL3610" t="e">
        <f t="shared" si="227"/>
        <v>#REF!</v>
      </c>
      <c r="AM3610">
        <v>16</v>
      </c>
    </row>
    <row r="3611" spans="1:39" x14ac:dyDescent="0.3">
      <c r="A3611" s="5">
        <v>10085935</v>
      </c>
      <c r="B3611" s="6">
        <v>3528709808095</v>
      </c>
      <c r="C3611" s="5" t="s">
        <v>76</v>
      </c>
      <c r="D3611" s="5" t="s">
        <v>1204</v>
      </c>
      <c r="E3611" s="12">
        <v>151</v>
      </c>
      <c r="F3611" s="5" t="s">
        <v>49</v>
      </c>
      <c r="G3611" s="5">
        <v>2255017</v>
      </c>
      <c r="H3611" s="36" t="s">
        <v>76</v>
      </c>
      <c r="I3611" s="5">
        <v>225</v>
      </c>
      <c r="J3611" s="5">
        <v>50</v>
      </c>
      <c r="K3611" s="5">
        <v>17</v>
      </c>
      <c r="L3611" s="5" t="s">
        <v>1178</v>
      </c>
      <c r="M3611" s="5">
        <v>94</v>
      </c>
      <c r="N3611" s="5"/>
      <c r="O3611" s="5" t="s">
        <v>19</v>
      </c>
      <c r="P3611" s="5"/>
      <c r="Q3611" s="5" t="s">
        <v>26</v>
      </c>
      <c r="R3611" s="5" t="s">
        <v>27</v>
      </c>
      <c r="S3611" s="5">
        <v>71</v>
      </c>
      <c r="T3611" s="5" t="s">
        <v>22</v>
      </c>
      <c r="U3611" s="5" t="s">
        <v>23</v>
      </c>
      <c r="V3611" s="5" t="s">
        <v>24</v>
      </c>
      <c r="W3611" s="12">
        <v>151</v>
      </c>
      <c r="X3611" s="7">
        <f t="shared" si="224"/>
        <v>0.215</v>
      </c>
      <c r="Y3611" s="5">
        <f t="shared" si="225"/>
        <v>118.53500000000001</v>
      </c>
      <c r="AI3611" t="e">
        <f>VLOOKUP(A3611,NP!$A:$B,2,FALSE)</f>
        <v>#N/A</v>
      </c>
      <c r="AJ3611">
        <f t="shared" si="226"/>
        <v>0</v>
      </c>
      <c r="AK3611">
        <f>VLOOKUP(F3611,Kondition!$B$4:$AG$31,15,FALSE)*100</f>
        <v>21.5</v>
      </c>
      <c r="AL3611" t="e">
        <f t="shared" si="227"/>
        <v>#REF!</v>
      </c>
      <c r="AM3611">
        <v>17</v>
      </c>
    </row>
    <row r="3612" spans="1:39" x14ac:dyDescent="0.3">
      <c r="A3612" s="5">
        <v>10088801</v>
      </c>
      <c r="B3612" s="6">
        <v>3528707494016</v>
      </c>
      <c r="C3612" s="5" t="s">
        <v>76</v>
      </c>
      <c r="D3612" s="5" t="s">
        <v>1317</v>
      </c>
      <c r="E3612" s="12">
        <v>170</v>
      </c>
      <c r="F3612" s="5" t="s">
        <v>49</v>
      </c>
      <c r="G3612" s="5">
        <v>2255017</v>
      </c>
      <c r="H3612" s="36" t="s">
        <v>76</v>
      </c>
      <c r="I3612" s="5">
        <v>225</v>
      </c>
      <c r="J3612" s="5">
        <v>50</v>
      </c>
      <c r="K3612" s="5">
        <v>17</v>
      </c>
      <c r="L3612" s="5" t="s">
        <v>1297</v>
      </c>
      <c r="M3612" s="5">
        <v>94</v>
      </c>
      <c r="N3612" s="5"/>
      <c r="O3612" s="5" t="s">
        <v>19</v>
      </c>
      <c r="P3612" s="5"/>
      <c r="Q3612" s="5" t="s">
        <v>26</v>
      </c>
      <c r="R3612" s="5" t="s">
        <v>27</v>
      </c>
      <c r="S3612" s="5">
        <v>69</v>
      </c>
      <c r="T3612" s="5" t="s">
        <v>35</v>
      </c>
      <c r="U3612" s="5" t="s">
        <v>23</v>
      </c>
      <c r="V3612" s="5" t="s">
        <v>24</v>
      </c>
      <c r="W3612" s="12">
        <v>170</v>
      </c>
      <c r="X3612" s="7">
        <f t="shared" si="224"/>
        <v>0.215</v>
      </c>
      <c r="Y3612" s="5">
        <f t="shared" si="225"/>
        <v>133.45000000000002</v>
      </c>
      <c r="AI3612" t="e">
        <f>VLOOKUP(A3612,NP!$A:$B,2,FALSE)</f>
        <v>#N/A</v>
      </c>
      <c r="AJ3612">
        <f t="shared" si="226"/>
        <v>0</v>
      </c>
      <c r="AK3612">
        <f>VLOOKUP(F3612,Kondition!$B$4:$AG$31,15,FALSE)*100</f>
        <v>21.5</v>
      </c>
      <c r="AL3612" t="e">
        <f t="shared" si="227"/>
        <v>#REF!</v>
      </c>
      <c r="AM3612">
        <v>17</v>
      </c>
    </row>
    <row r="3613" spans="1:39" x14ac:dyDescent="0.3">
      <c r="A3613" s="5">
        <v>10088802</v>
      </c>
      <c r="B3613" s="6">
        <v>3528706676314</v>
      </c>
      <c r="C3613" s="5" t="s">
        <v>76</v>
      </c>
      <c r="D3613" s="5" t="s">
        <v>1318</v>
      </c>
      <c r="E3613" s="12">
        <v>170</v>
      </c>
      <c r="F3613" s="5" t="s">
        <v>49</v>
      </c>
      <c r="G3613" s="5">
        <v>2255017</v>
      </c>
      <c r="H3613" s="36" t="s">
        <v>76</v>
      </c>
      <c r="I3613" s="5">
        <v>225</v>
      </c>
      <c r="J3613" s="5">
        <v>50</v>
      </c>
      <c r="K3613" s="5">
        <v>17</v>
      </c>
      <c r="L3613" s="5" t="s">
        <v>1297</v>
      </c>
      <c r="M3613" s="5">
        <v>98</v>
      </c>
      <c r="N3613" s="5"/>
      <c r="O3613" s="5" t="s">
        <v>19</v>
      </c>
      <c r="P3613" s="5"/>
      <c r="Q3613" s="5" t="s">
        <v>21</v>
      </c>
      <c r="R3613" s="5" t="s">
        <v>27</v>
      </c>
      <c r="S3613" s="5">
        <v>69</v>
      </c>
      <c r="T3613" s="5" t="s">
        <v>35</v>
      </c>
      <c r="U3613" s="5" t="s">
        <v>23</v>
      </c>
      <c r="V3613" s="5" t="s">
        <v>24</v>
      </c>
      <c r="W3613" s="12">
        <v>170</v>
      </c>
      <c r="X3613" s="7">
        <f t="shared" si="224"/>
        <v>0.215</v>
      </c>
      <c r="Y3613" s="5">
        <f t="shared" si="225"/>
        <v>133.45000000000002</v>
      </c>
      <c r="AI3613" t="e">
        <f>VLOOKUP(A3613,NP!$A:$B,2,FALSE)</f>
        <v>#N/A</v>
      </c>
      <c r="AJ3613">
        <f t="shared" si="226"/>
        <v>0</v>
      </c>
      <c r="AK3613">
        <f>VLOOKUP(F3613,Kondition!$B$4:$AG$31,15,FALSE)*100</f>
        <v>21.5</v>
      </c>
      <c r="AL3613" t="e">
        <f t="shared" si="227"/>
        <v>#REF!</v>
      </c>
      <c r="AM3613">
        <v>17</v>
      </c>
    </row>
    <row r="3614" spans="1:39" x14ac:dyDescent="0.3">
      <c r="A3614" s="5">
        <v>11080032</v>
      </c>
      <c r="B3614" s="6">
        <v>3528705034269</v>
      </c>
      <c r="C3614" s="5" t="s">
        <v>76</v>
      </c>
      <c r="D3614" s="5" t="s">
        <v>3525</v>
      </c>
      <c r="E3614" s="12">
        <v>173</v>
      </c>
      <c r="F3614" s="5" t="s">
        <v>49</v>
      </c>
      <c r="G3614" s="5">
        <v>2255017</v>
      </c>
      <c r="H3614" s="36" t="s">
        <v>76</v>
      </c>
      <c r="I3614" s="5">
        <v>225</v>
      </c>
      <c r="J3614" s="5">
        <v>50</v>
      </c>
      <c r="K3614" s="5">
        <v>17</v>
      </c>
      <c r="L3614" s="5" t="s">
        <v>1242</v>
      </c>
      <c r="M3614" s="5">
        <v>98</v>
      </c>
      <c r="N3614" s="5"/>
      <c r="O3614" s="5" t="s">
        <v>19</v>
      </c>
      <c r="P3614" s="5"/>
      <c r="Q3614" s="5" t="s">
        <v>27</v>
      </c>
      <c r="R3614" s="5" t="s">
        <v>27</v>
      </c>
      <c r="S3614" s="5">
        <v>70</v>
      </c>
      <c r="T3614" s="5" t="s">
        <v>22</v>
      </c>
      <c r="U3614" s="5" t="s">
        <v>23</v>
      </c>
      <c r="V3614" s="5" t="s">
        <v>24</v>
      </c>
      <c r="W3614" s="12">
        <v>173</v>
      </c>
      <c r="X3614" s="7">
        <f t="shared" si="224"/>
        <v>0.215</v>
      </c>
      <c r="Y3614" s="5">
        <f t="shared" si="225"/>
        <v>135.80500000000001</v>
      </c>
      <c r="AI3614" t="e">
        <f>VLOOKUP(A3614,NP!$A:$B,2,FALSE)</f>
        <v>#N/A</v>
      </c>
      <c r="AJ3614">
        <f t="shared" si="226"/>
        <v>0</v>
      </c>
      <c r="AK3614">
        <f>VLOOKUP(F3614,Kondition!$B$4:$AG$31,15,FALSE)*100</f>
        <v>21.5</v>
      </c>
      <c r="AL3614" t="e">
        <f t="shared" si="227"/>
        <v>#REF!</v>
      </c>
      <c r="AM3614">
        <v>17</v>
      </c>
    </row>
    <row r="3615" spans="1:39" x14ac:dyDescent="0.3">
      <c r="A3615" s="5">
        <v>10085745</v>
      </c>
      <c r="B3615" s="6">
        <v>3528702541456</v>
      </c>
      <c r="C3615" s="5" t="s">
        <v>76</v>
      </c>
      <c r="D3615" s="5" t="s">
        <v>1191</v>
      </c>
      <c r="E3615" s="12">
        <v>170</v>
      </c>
      <c r="F3615" s="5" t="s">
        <v>49</v>
      </c>
      <c r="G3615" s="5">
        <v>2255017</v>
      </c>
      <c r="H3615" s="36" t="s">
        <v>76</v>
      </c>
      <c r="I3615" s="5">
        <v>225</v>
      </c>
      <c r="J3615" s="5">
        <v>50</v>
      </c>
      <c r="K3615" s="5">
        <v>17</v>
      </c>
      <c r="L3615" s="5" t="s">
        <v>1178</v>
      </c>
      <c r="M3615" s="5">
        <v>98</v>
      </c>
      <c r="N3615" s="5"/>
      <c r="O3615" s="5" t="s">
        <v>25</v>
      </c>
      <c r="P3615" s="5"/>
      <c r="Q3615" s="5" t="s">
        <v>26</v>
      </c>
      <c r="R3615" s="5" t="s">
        <v>27</v>
      </c>
      <c r="S3615" s="5">
        <v>71</v>
      </c>
      <c r="T3615" s="5" t="s">
        <v>22</v>
      </c>
      <c r="U3615" s="5" t="s">
        <v>23</v>
      </c>
      <c r="V3615" s="5" t="s">
        <v>24</v>
      </c>
      <c r="W3615" s="12">
        <v>170</v>
      </c>
      <c r="X3615" s="7">
        <f t="shared" si="224"/>
        <v>0.215</v>
      </c>
      <c r="Y3615" s="5">
        <f t="shared" si="225"/>
        <v>133.45000000000002</v>
      </c>
      <c r="AI3615" t="e">
        <f>VLOOKUP(A3615,NP!$A:$B,2,FALSE)</f>
        <v>#N/A</v>
      </c>
      <c r="AJ3615">
        <f t="shared" si="226"/>
        <v>0</v>
      </c>
      <c r="AK3615">
        <f>VLOOKUP(F3615,Kondition!$B$4:$AG$31,15,FALSE)*100</f>
        <v>21.5</v>
      </c>
      <c r="AL3615" t="e">
        <f t="shared" si="227"/>
        <v>#REF!</v>
      </c>
      <c r="AM3615">
        <v>17</v>
      </c>
    </row>
    <row r="3616" spans="1:39" x14ac:dyDescent="0.3">
      <c r="A3616" s="5">
        <v>10088803</v>
      </c>
      <c r="B3616" s="6">
        <v>3528702130261</v>
      </c>
      <c r="C3616" s="5" t="s">
        <v>76</v>
      </c>
      <c r="D3616" s="5" t="s">
        <v>1319</v>
      </c>
      <c r="E3616" s="12">
        <v>170</v>
      </c>
      <c r="F3616" s="5" t="s">
        <v>49</v>
      </c>
      <c r="G3616" s="5">
        <v>2255017</v>
      </c>
      <c r="H3616" s="36" t="s">
        <v>76</v>
      </c>
      <c r="I3616" s="5">
        <v>225</v>
      </c>
      <c r="J3616" s="5">
        <v>50</v>
      </c>
      <c r="K3616" s="5">
        <v>17</v>
      </c>
      <c r="L3616" s="5" t="s">
        <v>1297</v>
      </c>
      <c r="M3616" s="5">
        <v>98</v>
      </c>
      <c r="N3616" s="5"/>
      <c r="O3616" s="5" t="s">
        <v>25</v>
      </c>
      <c r="P3616" s="5"/>
      <c r="Q3616" s="5" t="s">
        <v>21</v>
      </c>
      <c r="R3616" s="5" t="s">
        <v>27</v>
      </c>
      <c r="S3616" s="5">
        <v>69</v>
      </c>
      <c r="T3616" s="5" t="s">
        <v>35</v>
      </c>
      <c r="U3616" s="5" t="s">
        <v>23</v>
      </c>
      <c r="V3616" s="5" t="s">
        <v>24</v>
      </c>
      <c r="W3616" s="12">
        <v>170</v>
      </c>
      <c r="X3616" s="7">
        <f t="shared" si="224"/>
        <v>0.215</v>
      </c>
      <c r="Y3616" s="5">
        <f t="shared" si="225"/>
        <v>133.45000000000002</v>
      </c>
      <c r="AI3616" t="e">
        <f>VLOOKUP(A3616,NP!$A:$B,2,FALSE)</f>
        <v>#N/A</v>
      </c>
      <c r="AJ3616">
        <f t="shared" si="226"/>
        <v>0</v>
      </c>
      <c r="AK3616">
        <f>VLOOKUP(F3616,Kondition!$B$4:$AG$31,15,FALSE)*100</f>
        <v>21.5</v>
      </c>
      <c r="AL3616" t="e">
        <f t="shared" si="227"/>
        <v>#REF!</v>
      </c>
      <c r="AM3616">
        <v>17</v>
      </c>
    </row>
    <row r="3617" spans="1:39" x14ac:dyDescent="0.3">
      <c r="A3617" s="5">
        <v>10089451</v>
      </c>
      <c r="B3617" s="6">
        <v>3528708149113</v>
      </c>
      <c r="C3617" s="5" t="s">
        <v>76</v>
      </c>
      <c r="D3617" s="5" t="s">
        <v>1373</v>
      </c>
      <c r="E3617" s="12">
        <v>225</v>
      </c>
      <c r="F3617" s="5" t="s">
        <v>49</v>
      </c>
      <c r="G3617" s="5">
        <v>2255018</v>
      </c>
      <c r="H3617" s="36" t="s">
        <v>76</v>
      </c>
      <c r="I3617" s="5">
        <v>225</v>
      </c>
      <c r="J3617" s="5">
        <v>50</v>
      </c>
      <c r="K3617" s="5">
        <v>18</v>
      </c>
      <c r="L3617" s="5" t="s">
        <v>1242</v>
      </c>
      <c r="M3617" s="5">
        <v>99</v>
      </c>
      <c r="N3617" s="5"/>
      <c r="O3617" s="5" t="s">
        <v>25</v>
      </c>
      <c r="P3617" s="5"/>
      <c r="Q3617" s="5" t="s">
        <v>21</v>
      </c>
      <c r="R3617" s="5" t="s">
        <v>27</v>
      </c>
      <c r="S3617" s="5">
        <v>70</v>
      </c>
      <c r="T3617" s="5" t="s">
        <v>22</v>
      </c>
      <c r="U3617" s="5" t="s">
        <v>23</v>
      </c>
      <c r="V3617" s="5" t="s">
        <v>24</v>
      </c>
      <c r="W3617" s="12">
        <v>225</v>
      </c>
      <c r="X3617" s="7" t="str">
        <f t="shared" si="224"/>
        <v>NP</v>
      </c>
      <c r="Y3617" s="5">
        <f t="shared" si="225"/>
        <v>174</v>
      </c>
      <c r="AI3617">
        <f>VLOOKUP(A3617,NP!$A:$B,2,FALSE)</f>
        <v>174</v>
      </c>
      <c r="AJ3617">
        <f t="shared" si="226"/>
        <v>174</v>
      </c>
      <c r="AK3617">
        <f>VLOOKUP(F3617,Kondition!$B$4:$AG$31,18,FALSE)*100</f>
        <v>21.5</v>
      </c>
      <c r="AL3617" t="e">
        <f t="shared" si="227"/>
        <v>#REF!</v>
      </c>
      <c r="AM3617">
        <v>17</v>
      </c>
    </row>
    <row r="3618" spans="1:39" x14ac:dyDescent="0.3">
      <c r="A3618" s="5">
        <v>11293224</v>
      </c>
      <c r="B3618" s="6">
        <v>6419440380827</v>
      </c>
      <c r="C3618" s="5" t="s">
        <v>77</v>
      </c>
      <c r="D3618" s="5" t="s">
        <v>3901</v>
      </c>
      <c r="E3618" s="12">
        <v>138.9</v>
      </c>
      <c r="F3618" s="5" t="s">
        <v>67</v>
      </c>
      <c r="G3618" s="5">
        <v>2055516</v>
      </c>
      <c r="H3618" s="36" t="s">
        <v>77</v>
      </c>
      <c r="I3618" s="5">
        <v>205</v>
      </c>
      <c r="J3618" s="5">
        <v>55</v>
      </c>
      <c r="K3618" s="5">
        <v>16</v>
      </c>
      <c r="L3618" s="5" t="s">
        <v>3898</v>
      </c>
      <c r="M3618" s="5">
        <v>91</v>
      </c>
      <c r="N3618" s="5"/>
      <c r="O3618" s="5" t="s">
        <v>19</v>
      </c>
      <c r="P3618" s="5" t="s">
        <v>45</v>
      </c>
      <c r="Q3618" s="5" t="s">
        <v>26</v>
      </c>
      <c r="R3618" s="5" t="s">
        <v>27</v>
      </c>
      <c r="S3618" s="5">
        <v>69</v>
      </c>
      <c r="T3618" s="5" t="s">
        <v>35</v>
      </c>
      <c r="U3618" s="5" t="s">
        <v>23</v>
      </c>
      <c r="V3618" s="5" t="s">
        <v>24</v>
      </c>
      <c r="W3618" s="12">
        <v>138.9</v>
      </c>
      <c r="X3618" s="7">
        <f t="shared" si="224"/>
        <v>0.37</v>
      </c>
      <c r="Y3618" s="5">
        <f t="shared" si="225"/>
        <v>87.507000000000005</v>
      </c>
      <c r="AI3618" t="e">
        <f>VLOOKUP(A3618,NP!$A:$B,2,FALSE)</f>
        <v>#N/A</v>
      </c>
      <c r="AJ3618">
        <f t="shared" si="226"/>
        <v>0</v>
      </c>
      <c r="AK3618">
        <f>VLOOKUP(F3618,Kondition!$B$4:$AG$31,12,FALSE)*100</f>
        <v>37</v>
      </c>
      <c r="AL3618" t="e">
        <f t="shared" si="227"/>
        <v>#REF!</v>
      </c>
      <c r="AM3618">
        <v>16</v>
      </c>
    </row>
    <row r="3619" spans="1:39" x14ac:dyDescent="0.3">
      <c r="A3619" s="5">
        <v>10085731</v>
      </c>
      <c r="B3619" s="6">
        <v>3528702139677</v>
      </c>
      <c r="C3619" s="5" t="s">
        <v>76</v>
      </c>
      <c r="D3619" s="5" t="s">
        <v>1190</v>
      </c>
      <c r="E3619" s="12">
        <v>149.5</v>
      </c>
      <c r="F3619" s="5" t="s">
        <v>49</v>
      </c>
      <c r="G3619" s="5">
        <v>2255516</v>
      </c>
      <c r="H3619" s="36" t="s">
        <v>76</v>
      </c>
      <c r="I3619" s="5">
        <v>225</v>
      </c>
      <c r="J3619" s="5">
        <v>55</v>
      </c>
      <c r="K3619" s="5">
        <v>16</v>
      </c>
      <c r="L3619" s="5" t="s">
        <v>1178</v>
      </c>
      <c r="M3619" s="5">
        <v>99</v>
      </c>
      <c r="N3619" s="5"/>
      <c r="O3619" s="5" t="s">
        <v>19</v>
      </c>
      <c r="P3619" s="5"/>
      <c r="Q3619" s="5" t="s">
        <v>21</v>
      </c>
      <c r="R3619" s="5" t="s">
        <v>27</v>
      </c>
      <c r="S3619" s="5">
        <v>71</v>
      </c>
      <c r="T3619" s="5" t="s">
        <v>22</v>
      </c>
      <c r="U3619" s="5" t="s">
        <v>23</v>
      </c>
      <c r="V3619" s="5" t="s">
        <v>24</v>
      </c>
      <c r="W3619" s="12">
        <v>149.5</v>
      </c>
      <c r="X3619" s="7">
        <f t="shared" si="224"/>
        <v>0.215</v>
      </c>
      <c r="Y3619" s="5">
        <f t="shared" si="225"/>
        <v>117.3575</v>
      </c>
      <c r="AI3619" t="e">
        <f>VLOOKUP(A3619,NP!$A:$B,2,FALSE)</f>
        <v>#N/A</v>
      </c>
      <c r="AJ3619">
        <f t="shared" si="226"/>
        <v>0</v>
      </c>
      <c r="AK3619">
        <f>VLOOKUP(F3619,Kondition!$B$4:$AG$31,12,FALSE)*100</f>
        <v>21.5</v>
      </c>
      <c r="AL3619" t="e">
        <f t="shared" si="227"/>
        <v>#REF!</v>
      </c>
      <c r="AM3619">
        <v>16</v>
      </c>
    </row>
    <row r="3620" spans="1:39" x14ac:dyDescent="0.3">
      <c r="A3620" s="5">
        <v>10088792</v>
      </c>
      <c r="B3620" s="6">
        <v>3528700527230</v>
      </c>
      <c r="C3620" s="5" t="s">
        <v>76</v>
      </c>
      <c r="D3620" s="5" t="s">
        <v>1309</v>
      </c>
      <c r="E3620" s="12">
        <v>149.5</v>
      </c>
      <c r="F3620" s="5" t="s">
        <v>49</v>
      </c>
      <c r="G3620" s="5">
        <v>2255516</v>
      </c>
      <c r="H3620" s="36" t="s">
        <v>76</v>
      </c>
      <c r="I3620" s="5">
        <v>225</v>
      </c>
      <c r="J3620" s="5">
        <v>55</v>
      </c>
      <c r="K3620" s="5">
        <v>16</v>
      </c>
      <c r="L3620" s="5" t="s">
        <v>1297</v>
      </c>
      <c r="M3620" s="5">
        <v>99</v>
      </c>
      <c r="N3620" s="5"/>
      <c r="O3620" s="5" t="s">
        <v>19</v>
      </c>
      <c r="P3620" s="5"/>
      <c r="Q3620" s="5" t="s">
        <v>21</v>
      </c>
      <c r="R3620" s="5" t="s">
        <v>27</v>
      </c>
      <c r="S3620" s="5">
        <v>69</v>
      </c>
      <c r="T3620" s="5" t="s">
        <v>35</v>
      </c>
      <c r="U3620" s="5" t="s">
        <v>23</v>
      </c>
      <c r="V3620" s="5" t="s">
        <v>24</v>
      </c>
      <c r="W3620" s="12">
        <v>149.5</v>
      </c>
      <c r="X3620" s="7">
        <f t="shared" si="224"/>
        <v>0.215</v>
      </c>
      <c r="Y3620" s="5">
        <f t="shared" si="225"/>
        <v>117.3575</v>
      </c>
      <c r="AI3620" t="e">
        <f>VLOOKUP(A3620,NP!$A:$B,2,FALSE)</f>
        <v>#N/A</v>
      </c>
      <c r="AJ3620">
        <f t="shared" si="226"/>
        <v>0</v>
      </c>
      <c r="AK3620">
        <f>VLOOKUP(F3620,Kondition!$B$4:$AG$31,12,FALSE)*100</f>
        <v>21.5</v>
      </c>
      <c r="AL3620" t="e">
        <f t="shared" si="227"/>
        <v>#REF!</v>
      </c>
      <c r="AM3620">
        <v>16</v>
      </c>
    </row>
    <row r="3621" spans="1:39" x14ac:dyDescent="0.3">
      <c r="A3621" s="5">
        <v>11293227</v>
      </c>
      <c r="B3621" s="6">
        <v>6419440380575</v>
      </c>
      <c r="C3621" s="5" t="s">
        <v>77</v>
      </c>
      <c r="D3621" s="5" t="s">
        <v>3904</v>
      </c>
      <c r="E3621" s="12">
        <v>145.6</v>
      </c>
      <c r="F3621" s="5" t="s">
        <v>67</v>
      </c>
      <c r="G3621" s="5">
        <v>1955516</v>
      </c>
      <c r="H3621" s="36" t="s">
        <v>77</v>
      </c>
      <c r="I3621" s="5">
        <v>195</v>
      </c>
      <c r="J3621" s="5">
        <v>55</v>
      </c>
      <c r="K3621" s="5">
        <v>16</v>
      </c>
      <c r="L3621" s="5" t="s">
        <v>3898</v>
      </c>
      <c r="M3621" s="5">
        <v>87</v>
      </c>
      <c r="N3621" s="5"/>
      <c r="O3621" s="5" t="s">
        <v>25</v>
      </c>
      <c r="P3621" s="5" t="s">
        <v>45</v>
      </c>
      <c r="Q3621" s="5" t="s">
        <v>26</v>
      </c>
      <c r="R3621" s="5" t="s">
        <v>27</v>
      </c>
      <c r="S3621" s="5">
        <v>69</v>
      </c>
      <c r="T3621" s="5" t="s">
        <v>35</v>
      </c>
      <c r="U3621" s="5" t="s">
        <v>23</v>
      </c>
      <c r="V3621" s="5" t="s">
        <v>24</v>
      </c>
      <c r="W3621" s="12">
        <v>145.6</v>
      </c>
      <c r="X3621" s="7">
        <f t="shared" si="224"/>
        <v>0.37</v>
      </c>
      <c r="Y3621" s="5">
        <f t="shared" si="225"/>
        <v>91.727999999999994</v>
      </c>
      <c r="AI3621" t="e">
        <f>VLOOKUP(A3621,NP!$A:$B,2,FALSE)</f>
        <v>#N/A</v>
      </c>
      <c r="AJ3621">
        <f t="shared" si="226"/>
        <v>0</v>
      </c>
      <c r="AK3621">
        <f>VLOOKUP(F3621,Kondition!$B$4:$AG$31,12,FALSE)*100</f>
        <v>37</v>
      </c>
      <c r="AL3621" t="e">
        <f t="shared" si="227"/>
        <v>#REF!</v>
      </c>
      <c r="AM3621">
        <v>16</v>
      </c>
    </row>
    <row r="3622" spans="1:39" x14ac:dyDescent="0.3">
      <c r="A3622" s="5">
        <v>10088841</v>
      </c>
      <c r="B3622" s="6">
        <v>3528702324745</v>
      </c>
      <c r="C3622" s="5" t="s">
        <v>76</v>
      </c>
      <c r="D3622" s="5" t="s">
        <v>1353</v>
      </c>
      <c r="E3622" s="12">
        <v>160</v>
      </c>
      <c r="F3622" s="5" t="s">
        <v>49</v>
      </c>
      <c r="G3622" s="5">
        <v>2255516</v>
      </c>
      <c r="H3622" s="36" t="s">
        <v>76</v>
      </c>
      <c r="I3622" s="5">
        <v>225</v>
      </c>
      <c r="J3622" s="5">
        <v>55</v>
      </c>
      <c r="K3622" s="5">
        <v>16</v>
      </c>
      <c r="L3622" s="5" t="s">
        <v>1293</v>
      </c>
      <c r="M3622" s="5">
        <v>99</v>
      </c>
      <c r="N3622" s="5"/>
      <c r="O3622" s="5" t="s">
        <v>33</v>
      </c>
      <c r="P3622" s="5"/>
      <c r="Q3622" s="5"/>
      <c r="R3622" s="5"/>
      <c r="S3622" s="5"/>
      <c r="T3622" s="5"/>
      <c r="U3622" s="5"/>
      <c r="V3622" s="5"/>
      <c r="W3622" s="12">
        <v>160</v>
      </c>
      <c r="X3622" s="7">
        <f t="shared" ref="X3622:X3685" si="228">IF(AJ3622&gt;0,"NP",AK3622/100)</f>
        <v>0.215</v>
      </c>
      <c r="Y3622" s="5">
        <f t="shared" ref="Y3622:Y3685" si="229">IF(AJ3622&gt;0,AI3622,E3622*(100%-X3622))</f>
        <v>125.60000000000001</v>
      </c>
      <c r="AI3622" t="e">
        <f>VLOOKUP(A3622,NP!$A:$B,2,FALSE)</f>
        <v>#N/A</v>
      </c>
      <c r="AJ3622">
        <f t="shared" ref="AJ3622:AJ3685" si="230">_xlfn.IFNA(AI3622,0)</f>
        <v>0</v>
      </c>
      <c r="AK3622">
        <f>VLOOKUP(F3622,Kondition!$B$4:$AG$31,12,FALSE)*100</f>
        <v>21.5</v>
      </c>
      <c r="AL3622" t="e">
        <f t="shared" ref="AL3622:AL3685" si="231">$AI$1&amp;F3622&amp;K3622</f>
        <v>#REF!</v>
      </c>
      <c r="AM3622">
        <v>16</v>
      </c>
    </row>
    <row r="3623" spans="1:39" x14ac:dyDescent="0.3">
      <c r="A3623" s="5">
        <v>10085915</v>
      </c>
      <c r="B3623" s="6">
        <v>3528708927797</v>
      </c>
      <c r="C3623" s="5" t="s">
        <v>76</v>
      </c>
      <c r="D3623" s="5" t="s">
        <v>1202</v>
      </c>
      <c r="E3623" s="12">
        <v>156.5</v>
      </c>
      <c r="F3623" s="5" t="s">
        <v>49</v>
      </c>
      <c r="G3623" s="5">
        <v>2255516</v>
      </c>
      <c r="H3623" s="36" t="s">
        <v>76</v>
      </c>
      <c r="I3623" s="5">
        <v>225</v>
      </c>
      <c r="J3623" s="5">
        <v>55</v>
      </c>
      <c r="K3623" s="5">
        <v>16</v>
      </c>
      <c r="L3623" s="5" t="s">
        <v>1178</v>
      </c>
      <c r="M3623" s="5">
        <v>99</v>
      </c>
      <c r="N3623" s="5"/>
      <c r="O3623" s="5" t="s">
        <v>25</v>
      </c>
      <c r="P3623" s="5"/>
      <c r="Q3623" s="5" t="s">
        <v>21</v>
      </c>
      <c r="R3623" s="5" t="s">
        <v>27</v>
      </c>
      <c r="S3623" s="5">
        <v>71</v>
      </c>
      <c r="T3623" s="5" t="s">
        <v>22</v>
      </c>
      <c r="U3623" s="5" t="s">
        <v>23</v>
      </c>
      <c r="V3623" s="5" t="s">
        <v>24</v>
      </c>
      <c r="W3623" s="12">
        <v>156.5</v>
      </c>
      <c r="X3623" s="7">
        <f t="shared" si="228"/>
        <v>0.215</v>
      </c>
      <c r="Y3623" s="5">
        <f t="shared" si="229"/>
        <v>122.85250000000001</v>
      </c>
      <c r="AI3623" t="e">
        <f>VLOOKUP(A3623,NP!$A:$B,2,FALSE)</f>
        <v>#N/A</v>
      </c>
      <c r="AJ3623">
        <f t="shared" si="230"/>
        <v>0</v>
      </c>
      <c r="AK3623">
        <f>VLOOKUP(F3623,Kondition!$B$4:$AG$31,12,FALSE)*100</f>
        <v>21.5</v>
      </c>
      <c r="AL3623" t="e">
        <f t="shared" si="231"/>
        <v>#REF!</v>
      </c>
      <c r="AM3623">
        <v>16</v>
      </c>
    </row>
    <row r="3624" spans="1:39" x14ac:dyDescent="0.3">
      <c r="A3624" s="5">
        <v>10087534</v>
      </c>
      <c r="B3624" s="6">
        <v>3528701341774</v>
      </c>
      <c r="C3624" s="5" t="s">
        <v>76</v>
      </c>
      <c r="D3624" s="5" t="s">
        <v>1258</v>
      </c>
      <c r="E3624" s="12">
        <v>184.5</v>
      </c>
      <c r="F3624" s="5" t="s">
        <v>49</v>
      </c>
      <c r="G3624" s="5">
        <v>2255517</v>
      </c>
      <c r="H3624" s="36" t="s">
        <v>76</v>
      </c>
      <c r="I3624" s="5">
        <v>225</v>
      </c>
      <c r="J3624" s="5">
        <v>55</v>
      </c>
      <c r="K3624" s="5">
        <v>17</v>
      </c>
      <c r="L3624" s="5" t="s">
        <v>1178</v>
      </c>
      <c r="M3624" s="5">
        <v>97</v>
      </c>
      <c r="N3624" s="5"/>
      <c r="O3624" s="5" t="s">
        <v>19</v>
      </c>
      <c r="P3624" s="5"/>
      <c r="Q3624" s="5" t="s">
        <v>21</v>
      </c>
      <c r="R3624" s="5" t="s">
        <v>27</v>
      </c>
      <c r="S3624" s="5">
        <v>68</v>
      </c>
      <c r="T3624" s="5" t="s">
        <v>35</v>
      </c>
      <c r="U3624" s="5" t="s">
        <v>23</v>
      </c>
      <c r="V3624" s="5" t="s">
        <v>24</v>
      </c>
      <c r="W3624" s="12">
        <v>184.5</v>
      </c>
      <c r="X3624" s="7">
        <f t="shared" si="228"/>
        <v>0.215</v>
      </c>
      <c r="Y3624" s="5">
        <f t="shared" si="229"/>
        <v>144.83250000000001</v>
      </c>
      <c r="AI3624" t="e">
        <f>VLOOKUP(A3624,NP!$A:$B,2,FALSE)</f>
        <v>#N/A</v>
      </c>
      <c r="AJ3624">
        <f t="shared" si="230"/>
        <v>0</v>
      </c>
      <c r="AK3624">
        <f>VLOOKUP(F3624,Kondition!$B$4:$AG$31,15,FALSE)*100</f>
        <v>21.5</v>
      </c>
      <c r="AL3624" t="e">
        <f t="shared" si="231"/>
        <v>#REF!</v>
      </c>
      <c r="AM3624">
        <v>17</v>
      </c>
    </row>
    <row r="3625" spans="1:39" x14ac:dyDescent="0.3">
      <c r="A3625" s="5">
        <v>10087334</v>
      </c>
      <c r="B3625" s="6">
        <v>3528706448256</v>
      </c>
      <c r="C3625" s="5" t="s">
        <v>76</v>
      </c>
      <c r="D3625" s="5" t="s">
        <v>1245</v>
      </c>
      <c r="E3625" s="12">
        <v>184.5</v>
      </c>
      <c r="F3625" s="5" t="s">
        <v>49</v>
      </c>
      <c r="G3625" s="5">
        <v>2255517</v>
      </c>
      <c r="H3625" s="36" t="s">
        <v>76</v>
      </c>
      <c r="I3625" s="5">
        <v>225</v>
      </c>
      <c r="J3625" s="5">
        <v>55</v>
      </c>
      <c r="K3625" s="5">
        <v>17</v>
      </c>
      <c r="L3625" s="5" t="s">
        <v>1178</v>
      </c>
      <c r="M3625" s="5">
        <v>97</v>
      </c>
      <c r="N3625" s="5"/>
      <c r="O3625" s="5" t="s">
        <v>19</v>
      </c>
      <c r="P3625" s="5"/>
      <c r="Q3625" s="5" t="s">
        <v>26</v>
      </c>
      <c r="R3625" s="5" t="s">
        <v>27</v>
      </c>
      <c r="S3625" s="5">
        <v>71</v>
      </c>
      <c r="T3625" s="5" t="s">
        <v>22</v>
      </c>
      <c r="U3625" s="5" t="s">
        <v>23</v>
      </c>
      <c r="V3625" s="5" t="s">
        <v>24</v>
      </c>
      <c r="W3625" s="12">
        <v>184.5</v>
      </c>
      <c r="X3625" s="7">
        <f t="shared" si="228"/>
        <v>0.215</v>
      </c>
      <c r="Y3625" s="5">
        <f t="shared" si="229"/>
        <v>144.83250000000001</v>
      </c>
      <c r="AI3625" t="e">
        <f>VLOOKUP(A3625,NP!$A:$B,2,FALSE)</f>
        <v>#N/A</v>
      </c>
      <c r="AJ3625">
        <f t="shared" si="230"/>
        <v>0</v>
      </c>
      <c r="AK3625">
        <f>VLOOKUP(F3625,Kondition!$B$4:$AG$31,15,FALSE)*100</f>
        <v>21.5</v>
      </c>
      <c r="AL3625" t="e">
        <f t="shared" si="231"/>
        <v>#REF!</v>
      </c>
      <c r="AM3625">
        <v>17</v>
      </c>
    </row>
    <row r="3626" spans="1:39" x14ac:dyDescent="0.3">
      <c r="A3626" s="5">
        <v>10089473</v>
      </c>
      <c r="B3626" s="6">
        <v>3528702651155</v>
      </c>
      <c r="C3626" s="5" t="s">
        <v>76</v>
      </c>
      <c r="D3626" s="5" t="s">
        <v>1386</v>
      </c>
      <c r="E3626" s="12">
        <v>181</v>
      </c>
      <c r="F3626" s="5" t="s">
        <v>49</v>
      </c>
      <c r="G3626" s="5">
        <v>2255517</v>
      </c>
      <c r="H3626" s="36" t="s">
        <v>76</v>
      </c>
      <c r="I3626" s="5">
        <v>225</v>
      </c>
      <c r="J3626" s="5">
        <v>55</v>
      </c>
      <c r="K3626" s="5">
        <v>17</v>
      </c>
      <c r="L3626" s="5" t="s">
        <v>1297</v>
      </c>
      <c r="M3626" s="5">
        <v>97</v>
      </c>
      <c r="N3626" s="5"/>
      <c r="O3626" s="5" t="s">
        <v>19</v>
      </c>
      <c r="P3626" s="5"/>
      <c r="Q3626" s="5" t="s">
        <v>21</v>
      </c>
      <c r="R3626" s="5" t="s">
        <v>27</v>
      </c>
      <c r="S3626" s="5">
        <v>69</v>
      </c>
      <c r="T3626" s="5" t="s">
        <v>35</v>
      </c>
      <c r="U3626" s="5" t="s">
        <v>23</v>
      </c>
      <c r="V3626" s="5" t="s">
        <v>24</v>
      </c>
      <c r="W3626" s="12">
        <v>181</v>
      </c>
      <c r="X3626" s="7">
        <f t="shared" si="228"/>
        <v>0.215</v>
      </c>
      <c r="Y3626" s="5">
        <f t="shared" si="229"/>
        <v>142.08500000000001</v>
      </c>
      <c r="AI3626" t="e">
        <f>VLOOKUP(A3626,NP!$A:$B,2,FALSE)</f>
        <v>#N/A</v>
      </c>
      <c r="AJ3626">
        <f t="shared" si="230"/>
        <v>0</v>
      </c>
      <c r="AK3626">
        <f>VLOOKUP(F3626,Kondition!$B$4:$AG$31,15,FALSE)*100</f>
        <v>21.5</v>
      </c>
      <c r="AL3626" t="e">
        <f t="shared" si="231"/>
        <v>#REF!</v>
      </c>
      <c r="AM3626">
        <v>17</v>
      </c>
    </row>
    <row r="3627" spans="1:39" x14ac:dyDescent="0.3">
      <c r="A3627" s="5">
        <v>11293233</v>
      </c>
      <c r="B3627" s="6">
        <v>6419440380902</v>
      </c>
      <c r="C3627" s="5" t="s">
        <v>77</v>
      </c>
      <c r="D3627" s="5" t="s">
        <v>3910</v>
      </c>
      <c r="E3627" s="12">
        <v>140</v>
      </c>
      <c r="F3627" s="5" t="s">
        <v>67</v>
      </c>
      <c r="G3627" s="5">
        <v>2056016</v>
      </c>
      <c r="H3627" s="36" t="s">
        <v>77</v>
      </c>
      <c r="I3627" s="5">
        <v>205</v>
      </c>
      <c r="J3627" s="5">
        <v>60</v>
      </c>
      <c r="K3627" s="5">
        <v>16</v>
      </c>
      <c r="L3627" s="5" t="s">
        <v>3898</v>
      </c>
      <c r="M3627" s="5">
        <v>96</v>
      </c>
      <c r="N3627" s="5"/>
      <c r="O3627" s="5" t="s">
        <v>19</v>
      </c>
      <c r="P3627" s="5" t="s">
        <v>45</v>
      </c>
      <c r="Q3627" s="5" t="s">
        <v>26</v>
      </c>
      <c r="R3627" s="5" t="s">
        <v>27</v>
      </c>
      <c r="S3627" s="5">
        <v>69</v>
      </c>
      <c r="T3627" s="5" t="s">
        <v>35</v>
      </c>
      <c r="U3627" s="5" t="s">
        <v>23</v>
      </c>
      <c r="V3627" s="5" t="s">
        <v>24</v>
      </c>
      <c r="W3627" s="12">
        <v>140</v>
      </c>
      <c r="X3627" s="7">
        <f t="shared" si="228"/>
        <v>0.37</v>
      </c>
      <c r="Y3627" s="5">
        <f t="shared" si="229"/>
        <v>88.2</v>
      </c>
      <c r="AI3627" t="e">
        <f>VLOOKUP(A3627,NP!$A:$B,2,FALSE)</f>
        <v>#N/A</v>
      </c>
      <c r="AJ3627">
        <f t="shared" si="230"/>
        <v>0</v>
      </c>
      <c r="AK3627">
        <f>VLOOKUP(F3627,Kondition!$B$4:$AG$31,12,FALSE)*100</f>
        <v>37</v>
      </c>
      <c r="AL3627" t="e">
        <f t="shared" si="231"/>
        <v>#REF!</v>
      </c>
      <c r="AM3627">
        <v>16</v>
      </c>
    </row>
    <row r="3628" spans="1:39" x14ac:dyDescent="0.3">
      <c r="A3628" s="5">
        <v>10086240</v>
      </c>
      <c r="B3628" s="6">
        <v>3528700743333</v>
      </c>
      <c r="C3628" s="5" t="s">
        <v>76</v>
      </c>
      <c r="D3628" s="5" t="s">
        <v>1207</v>
      </c>
      <c r="E3628" s="12">
        <v>168</v>
      </c>
      <c r="F3628" s="5" t="s">
        <v>49</v>
      </c>
      <c r="G3628" s="5">
        <v>2255517</v>
      </c>
      <c r="H3628" s="36" t="s">
        <v>76</v>
      </c>
      <c r="I3628" s="5">
        <v>225</v>
      </c>
      <c r="J3628" s="5">
        <v>55</v>
      </c>
      <c r="K3628" s="5">
        <v>17</v>
      </c>
      <c r="L3628" s="5" t="s">
        <v>1178</v>
      </c>
      <c r="M3628" s="5">
        <v>97</v>
      </c>
      <c r="N3628" s="5"/>
      <c r="O3628" s="5" t="s">
        <v>19</v>
      </c>
      <c r="P3628" s="5"/>
      <c r="Q3628" s="5" t="s">
        <v>26</v>
      </c>
      <c r="R3628" s="5" t="s">
        <v>27</v>
      </c>
      <c r="S3628" s="5">
        <v>71</v>
      </c>
      <c r="T3628" s="5" t="s">
        <v>22</v>
      </c>
      <c r="U3628" s="5" t="s">
        <v>23</v>
      </c>
      <c r="V3628" s="5" t="s">
        <v>24</v>
      </c>
      <c r="W3628" s="12">
        <v>168</v>
      </c>
      <c r="X3628" s="7">
        <f t="shared" si="228"/>
        <v>0.215</v>
      </c>
      <c r="Y3628" s="5">
        <f t="shared" si="229"/>
        <v>131.88</v>
      </c>
      <c r="AI3628" t="e">
        <f>VLOOKUP(A3628,NP!$A:$B,2,FALSE)</f>
        <v>#N/A</v>
      </c>
      <c r="AJ3628">
        <f t="shared" si="230"/>
        <v>0</v>
      </c>
      <c r="AK3628">
        <f>VLOOKUP(F3628,Kondition!$B$4:$AG$31,15,FALSE)*100</f>
        <v>21.5</v>
      </c>
      <c r="AL3628" t="e">
        <f t="shared" si="231"/>
        <v>#REF!</v>
      </c>
      <c r="AM3628">
        <v>17</v>
      </c>
    </row>
    <row r="3629" spans="1:39" x14ac:dyDescent="0.3">
      <c r="A3629" s="5">
        <v>10085385</v>
      </c>
      <c r="B3629" s="6">
        <v>3528705822217</v>
      </c>
      <c r="C3629" s="5" t="s">
        <v>76</v>
      </c>
      <c r="D3629" s="5" t="s">
        <v>1170</v>
      </c>
      <c r="E3629" s="12">
        <v>184.5</v>
      </c>
      <c r="F3629" s="5" t="s">
        <v>49</v>
      </c>
      <c r="G3629" s="5">
        <v>2255517</v>
      </c>
      <c r="H3629" s="36" t="s">
        <v>76</v>
      </c>
      <c r="I3629" s="5">
        <v>225</v>
      </c>
      <c r="J3629" s="5">
        <v>55</v>
      </c>
      <c r="K3629" s="5">
        <v>17</v>
      </c>
      <c r="L3629" s="5" t="s">
        <v>1122</v>
      </c>
      <c r="M3629" s="5">
        <v>97</v>
      </c>
      <c r="N3629" s="5"/>
      <c r="O3629" s="5" t="s">
        <v>19</v>
      </c>
      <c r="P3629" s="5"/>
      <c r="Q3629" s="5" t="s">
        <v>26</v>
      </c>
      <c r="R3629" s="5" t="s">
        <v>21</v>
      </c>
      <c r="S3629" s="5">
        <v>70</v>
      </c>
      <c r="T3629" s="5" t="s">
        <v>22</v>
      </c>
      <c r="U3629" s="5" t="s">
        <v>23</v>
      </c>
      <c r="V3629" s="5" t="s">
        <v>24</v>
      </c>
      <c r="W3629" s="12">
        <v>184.5</v>
      </c>
      <c r="X3629" s="7">
        <f t="shared" si="228"/>
        <v>0.215</v>
      </c>
      <c r="Y3629" s="5">
        <f t="shared" si="229"/>
        <v>144.83250000000001</v>
      </c>
      <c r="AI3629" t="e">
        <f>VLOOKUP(A3629,NP!$A:$B,2,FALSE)</f>
        <v>#N/A</v>
      </c>
      <c r="AJ3629">
        <f t="shared" si="230"/>
        <v>0</v>
      </c>
      <c r="AK3629">
        <f>VLOOKUP(F3629,Kondition!$B$4:$AG$31,15,FALSE)*100</f>
        <v>21.5</v>
      </c>
      <c r="AL3629" t="e">
        <f t="shared" si="231"/>
        <v>#REF!</v>
      </c>
      <c r="AM3629">
        <v>17</v>
      </c>
    </row>
    <row r="3630" spans="1:39" x14ac:dyDescent="0.3">
      <c r="A3630" s="5">
        <v>10085676</v>
      </c>
      <c r="B3630" s="6">
        <v>3528700365450</v>
      </c>
      <c r="C3630" s="5" t="s">
        <v>76</v>
      </c>
      <c r="D3630" s="5" t="s">
        <v>1179</v>
      </c>
      <c r="E3630" s="12">
        <v>168</v>
      </c>
      <c r="F3630" s="5" t="s">
        <v>49</v>
      </c>
      <c r="G3630" s="5">
        <v>2255517</v>
      </c>
      <c r="H3630" s="36" t="s">
        <v>76</v>
      </c>
      <c r="I3630" s="5">
        <v>225</v>
      </c>
      <c r="J3630" s="5">
        <v>55</v>
      </c>
      <c r="K3630" s="5">
        <v>17</v>
      </c>
      <c r="L3630" s="5" t="s">
        <v>1178</v>
      </c>
      <c r="M3630" s="5">
        <v>101</v>
      </c>
      <c r="N3630" s="5"/>
      <c r="O3630" s="5" t="s">
        <v>25</v>
      </c>
      <c r="P3630" s="5"/>
      <c r="Q3630" s="5" t="s">
        <v>21</v>
      </c>
      <c r="R3630" s="5" t="s">
        <v>27</v>
      </c>
      <c r="S3630" s="5">
        <v>71</v>
      </c>
      <c r="T3630" s="5" t="s">
        <v>22</v>
      </c>
      <c r="U3630" s="5" t="s">
        <v>23</v>
      </c>
      <c r="V3630" s="5" t="s">
        <v>24</v>
      </c>
      <c r="W3630" s="12">
        <v>168</v>
      </c>
      <c r="X3630" s="7">
        <f t="shared" si="228"/>
        <v>0.215</v>
      </c>
      <c r="Y3630" s="5">
        <f t="shared" si="229"/>
        <v>131.88</v>
      </c>
      <c r="AI3630" t="e">
        <f>VLOOKUP(A3630,NP!$A:$B,2,FALSE)</f>
        <v>#N/A</v>
      </c>
      <c r="AJ3630">
        <f t="shared" si="230"/>
        <v>0</v>
      </c>
      <c r="AK3630">
        <f>VLOOKUP(F3630,Kondition!$B$4:$AG$31,15,FALSE)*100</f>
        <v>21.5</v>
      </c>
      <c r="AL3630" t="e">
        <f t="shared" si="231"/>
        <v>#REF!</v>
      </c>
      <c r="AM3630">
        <v>17</v>
      </c>
    </row>
    <row r="3631" spans="1:39" x14ac:dyDescent="0.3">
      <c r="A3631" s="5">
        <v>10089510</v>
      </c>
      <c r="B3631" s="6">
        <v>3528708625396</v>
      </c>
      <c r="C3631" s="5" t="s">
        <v>76</v>
      </c>
      <c r="D3631" s="5" t="s">
        <v>1404</v>
      </c>
      <c r="E3631" s="12">
        <v>181</v>
      </c>
      <c r="F3631" s="5" t="s">
        <v>49</v>
      </c>
      <c r="G3631" s="5">
        <v>2255517</v>
      </c>
      <c r="H3631" s="36" t="s">
        <v>76</v>
      </c>
      <c r="I3631" s="5">
        <v>225</v>
      </c>
      <c r="J3631" s="5">
        <v>55</v>
      </c>
      <c r="K3631" s="5">
        <v>17</v>
      </c>
      <c r="L3631" s="5" t="s">
        <v>1297</v>
      </c>
      <c r="M3631" s="5">
        <v>101</v>
      </c>
      <c r="N3631" s="5"/>
      <c r="O3631" s="5" t="s">
        <v>25</v>
      </c>
      <c r="P3631" s="5"/>
      <c r="Q3631" s="5" t="s">
        <v>21</v>
      </c>
      <c r="R3631" s="5" t="s">
        <v>27</v>
      </c>
      <c r="S3631" s="5">
        <v>69</v>
      </c>
      <c r="T3631" s="5" t="s">
        <v>35</v>
      </c>
      <c r="U3631" s="5" t="s">
        <v>23</v>
      </c>
      <c r="V3631" s="5" t="s">
        <v>24</v>
      </c>
      <c r="W3631" s="12">
        <v>181</v>
      </c>
      <c r="X3631" s="7">
        <f t="shared" si="228"/>
        <v>0.215</v>
      </c>
      <c r="Y3631" s="5">
        <f t="shared" si="229"/>
        <v>142.08500000000001</v>
      </c>
      <c r="AI3631" t="e">
        <f>VLOOKUP(A3631,NP!$A:$B,2,FALSE)</f>
        <v>#N/A</v>
      </c>
      <c r="AJ3631">
        <f t="shared" si="230"/>
        <v>0</v>
      </c>
      <c r="AK3631">
        <f>VLOOKUP(F3631,Kondition!$B$4:$AG$31,15,FALSE)*100</f>
        <v>21.5</v>
      </c>
      <c r="AL3631" t="e">
        <f t="shared" si="231"/>
        <v>#REF!</v>
      </c>
      <c r="AM3631">
        <v>17</v>
      </c>
    </row>
    <row r="3632" spans="1:39" x14ac:dyDescent="0.3">
      <c r="A3632" s="5">
        <v>10089458</v>
      </c>
      <c r="B3632" s="6">
        <v>3528705173234</v>
      </c>
      <c r="C3632" s="5" t="s">
        <v>76</v>
      </c>
      <c r="D3632" s="5" t="s">
        <v>1380</v>
      </c>
      <c r="E3632" s="12">
        <v>223</v>
      </c>
      <c r="F3632" s="5" t="s">
        <v>49</v>
      </c>
      <c r="G3632" s="5">
        <v>2255518</v>
      </c>
      <c r="H3632" s="36" t="s">
        <v>76</v>
      </c>
      <c r="I3632" s="5">
        <v>225</v>
      </c>
      <c r="J3632" s="5">
        <v>55</v>
      </c>
      <c r="K3632" s="5">
        <v>18</v>
      </c>
      <c r="L3632" s="5" t="s">
        <v>1242</v>
      </c>
      <c r="M3632" s="5">
        <v>102</v>
      </c>
      <c r="N3632" s="5"/>
      <c r="O3632" s="5" t="s">
        <v>25</v>
      </c>
      <c r="P3632" s="5"/>
      <c r="Q3632" s="5" t="s">
        <v>21</v>
      </c>
      <c r="R3632" s="5" t="s">
        <v>27</v>
      </c>
      <c r="S3632" s="5">
        <v>70</v>
      </c>
      <c r="T3632" s="5" t="s">
        <v>22</v>
      </c>
      <c r="U3632" s="5" t="s">
        <v>23</v>
      </c>
      <c r="V3632" s="5" t="s">
        <v>24</v>
      </c>
      <c r="W3632" s="12">
        <v>223</v>
      </c>
      <c r="X3632" s="7" t="str">
        <f t="shared" si="228"/>
        <v>NP</v>
      </c>
      <c r="Y3632" s="5">
        <f t="shared" si="229"/>
        <v>173</v>
      </c>
      <c r="AI3632">
        <f>VLOOKUP(A3632,NP!$A:$B,2,FALSE)</f>
        <v>173</v>
      </c>
      <c r="AJ3632">
        <f t="shared" si="230"/>
        <v>173</v>
      </c>
      <c r="AK3632">
        <f>VLOOKUP(F3632,Kondition!$B$4:$AG$31,18,FALSE)*100</f>
        <v>21.5</v>
      </c>
      <c r="AL3632" t="e">
        <f t="shared" si="231"/>
        <v>#REF!</v>
      </c>
      <c r="AM3632">
        <v>17</v>
      </c>
    </row>
    <row r="3633" spans="1:39" x14ac:dyDescent="0.3">
      <c r="A3633" s="5">
        <v>10088523</v>
      </c>
      <c r="B3633" s="6">
        <v>3528707223401</v>
      </c>
      <c r="C3633" s="5" t="s">
        <v>76</v>
      </c>
      <c r="D3633" s="5" t="s">
        <v>1288</v>
      </c>
      <c r="E3633" s="12">
        <v>227.5</v>
      </c>
      <c r="F3633" s="5" t="s">
        <v>49</v>
      </c>
      <c r="G3633" s="5">
        <v>2255518</v>
      </c>
      <c r="H3633" s="36" t="s">
        <v>76</v>
      </c>
      <c r="I3633" s="5">
        <v>225</v>
      </c>
      <c r="J3633" s="5">
        <v>55</v>
      </c>
      <c r="K3633" s="5">
        <v>18</v>
      </c>
      <c r="L3633" s="5" t="s">
        <v>1242</v>
      </c>
      <c r="M3633" s="5">
        <v>102</v>
      </c>
      <c r="N3633" s="5"/>
      <c r="O3633" s="5" t="s">
        <v>25</v>
      </c>
      <c r="P3633" s="5"/>
      <c r="Q3633" s="5" t="s">
        <v>21</v>
      </c>
      <c r="R3633" s="5" t="s">
        <v>27</v>
      </c>
      <c r="S3633" s="5">
        <v>68</v>
      </c>
      <c r="T3633" s="5" t="s">
        <v>35</v>
      </c>
      <c r="U3633" s="5" t="s">
        <v>23</v>
      </c>
      <c r="V3633" s="5" t="s">
        <v>24</v>
      </c>
      <c r="W3633" s="12">
        <v>227.5</v>
      </c>
      <c r="X3633" s="7" t="str">
        <f t="shared" si="228"/>
        <v>NP</v>
      </c>
      <c r="Y3633" s="5">
        <f t="shared" si="229"/>
        <v>176</v>
      </c>
      <c r="AI3633">
        <f>VLOOKUP(A3633,NP!$A:$B,2,FALSE)</f>
        <v>176</v>
      </c>
      <c r="AJ3633">
        <f t="shared" si="230"/>
        <v>176</v>
      </c>
      <c r="AK3633">
        <f>VLOOKUP(F3633,Kondition!$B$4:$AG$31,18,FALSE)*100</f>
        <v>21.5</v>
      </c>
      <c r="AL3633" t="e">
        <f t="shared" si="231"/>
        <v>#REF!</v>
      </c>
      <c r="AM3633">
        <v>17</v>
      </c>
    </row>
    <row r="3634" spans="1:39" x14ac:dyDescent="0.3">
      <c r="A3634" s="5">
        <v>10086535</v>
      </c>
      <c r="B3634" s="6">
        <v>3528708329720</v>
      </c>
      <c r="C3634" s="5" t="s">
        <v>2294</v>
      </c>
      <c r="D3634" s="5" t="s">
        <v>5199</v>
      </c>
      <c r="E3634" s="12">
        <v>222</v>
      </c>
      <c r="F3634" s="5" t="s">
        <v>49</v>
      </c>
      <c r="G3634" s="5">
        <v>2255518</v>
      </c>
      <c r="H3634" s="36" t="s">
        <v>2294</v>
      </c>
      <c r="I3634" s="5">
        <v>225</v>
      </c>
      <c r="J3634" s="5">
        <v>55</v>
      </c>
      <c r="K3634" s="5">
        <v>18</v>
      </c>
      <c r="L3634" s="5" t="s">
        <v>584</v>
      </c>
      <c r="M3634" s="5">
        <v>102</v>
      </c>
      <c r="N3634" s="5"/>
      <c r="O3634" s="5" t="s">
        <v>25</v>
      </c>
      <c r="P3634" s="5"/>
      <c r="Q3634" s="5" t="s">
        <v>21</v>
      </c>
      <c r="R3634" s="5" t="s">
        <v>21</v>
      </c>
      <c r="S3634" s="5">
        <v>70</v>
      </c>
      <c r="T3634" s="5" t="s">
        <v>22</v>
      </c>
      <c r="U3634" s="5" t="s">
        <v>23</v>
      </c>
      <c r="V3634" s="5" t="s">
        <v>24</v>
      </c>
      <c r="W3634" s="12">
        <v>222</v>
      </c>
      <c r="X3634" s="7" t="str">
        <f t="shared" si="228"/>
        <v>NP</v>
      </c>
      <c r="Y3634" s="5">
        <f t="shared" si="229"/>
        <v>172.5</v>
      </c>
      <c r="AI3634">
        <f>VLOOKUP(A3634,NP!$A:$B,2,FALSE)</f>
        <v>172.5</v>
      </c>
      <c r="AJ3634">
        <f t="shared" si="230"/>
        <v>172.5</v>
      </c>
      <c r="AK3634">
        <f>VLOOKUP(F3634,Kondition!$B$4:$AG$31,18,FALSE)*100</f>
        <v>21.5</v>
      </c>
      <c r="AL3634" t="e">
        <f t="shared" si="231"/>
        <v>#REF!</v>
      </c>
      <c r="AM3634">
        <v>17</v>
      </c>
    </row>
    <row r="3635" spans="1:39" x14ac:dyDescent="0.3">
      <c r="A3635" s="5">
        <v>10088492</v>
      </c>
      <c r="B3635" s="6">
        <v>3528704958863</v>
      </c>
      <c r="C3635" s="5" t="s">
        <v>2294</v>
      </c>
      <c r="D3635" s="5" t="s">
        <v>5219</v>
      </c>
      <c r="E3635" s="12">
        <v>251.5</v>
      </c>
      <c r="F3635" s="5" t="s">
        <v>49</v>
      </c>
      <c r="G3635" s="5">
        <v>2255519</v>
      </c>
      <c r="H3635" s="36" t="s">
        <v>2294</v>
      </c>
      <c r="I3635" s="5">
        <v>225</v>
      </c>
      <c r="J3635" s="5">
        <v>55</v>
      </c>
      <c r="K3635" s="5">
        <v>19</v>
      </c>
      <c r="L3635" s="5" t="s">
        <v>5205</v>
      </c>
      <c r="M3635" s="5">
        <v>99</v>
      </c>
      <c r="N3635" s="5"/>
      <c r="O3635" s="5" t="s">
        <v>25</v>
      </c>
      <c r="P3635" s="5"/>
      <c r="Q3635" s="5" t="s">
        <v>26</v>
      </c>
      <c r="R3635" s="5" t="s">
        <v>27</v>
      </c>
      <c r="S3635" s="5">
        <v>68</v>
      </c>
      <c r="T3635" s="5" t="s">
        <v>35</v>
      </c>
      <c r="U3635" s="5" t="s">
        <v>23</v>
      </c>
      <c r="V3635" s="5" t="s">
        <v>24</v>
      </c>
      <c r="W3635" s="12">
        <v>251.5</v>
      </c>
      <c r="X3635" s="7">
        <f t="shared" si="228"/>
        <v>0.26</v>
      </c>
      <c r="Y3635" s="5">
        <f t="shared" si="229"/>
        <v>186.10999999999999</v>
      </c>
      <c r="AI3635" t="e">
        <f>VLOOKUP(A3635,NP!$A:$B,2,FALSE)</f>
        <v>#N/A</v>
      </c>
      <c r="AJ3635">
        <f t="shared" si="230"/>
        <v>0</v>
      </c>
      <c r="AK3635">
        <f>VLOOKUP(F3635,Kondition!$B$4:$AG$31,21,FALSE)*100</f>
        <v>26</v>
      </c>
      <c r="AL3635" t="e">
        <f t="shared" si="231"/>
        <v>#REF!</v>
      </c>
      <c r="AM3635">
        <v>19</v>
      </c>
    </row>
    <row r="3636" spans="1:39" x14ac:dyDescent="0.3">
      <c r="A3636" s="5">
        <v>10085723</v>
      </c>
      <c r="B3636" s="6">
        <v>3528701888651</v>
      </c>
      <c r="C3636" s="5" t="s">
        <v>76</v>
      </c>
      <c r="D3636" s="5" t="s">
        <v>1188</v>
      </c>
      <c r="E3636" s="12">
        <v>146</v>
      </c>
      <c r="F3636" s="5" t="s">
        <v>49</v>
      </c>
      <c r="G3636" s="5">
        <v>2256016</v>
      </c>
      <c r="H3636" s="36" t="s">
        <v>76</v>
      </c>
      <c r="I3636" s="5">
        <v>225</v>
      </c>
      <c r="J3636" s="5">
        <v>60</v>
      </c>
      <c r="K3636" s="5">
        <v>16</v>
      </c>
      <c r="L3636" s="5" t="s">
        <v>1178</v>
      </c>
      <c r="M3636" s="5">
        <v>102</v>
      </c>
      <c r="N3636" s="5"/>
      <c r="O3636" s="5" t="s">
        <v>19</v>
      </c>
      <c r="P3636" s="5"/>
      <c r="Q3636" s="5" t="s">
        <v>21</v>
      </c>
      <c r="R3636" s="5" t="s">
        <v>27</v>
      </c>
      <c r="S3636" s="5">
        <v>71</v>
      </c>
      <c r="T3636" s="5" t="s">
        <v>22</v>
      </c>
      <c r="U3636" s="5" t="s">
        <v>23</v>
      </c>
      <c r="V3636" s="5" t="s">
        <v>24</v>
      </c>
      <c r="W3636" s="12">
        <v>146</v>
      </c>
      <c r="X3636" s="7">
        <f t="shared" si="228"/>
        <v>0.215</v>
      </c>
      <c r="Y3636" s="5">
        <f t="shared" si="229"/>
        <v>114.61</v>
      </c>
      <c r="AI3636" t="e">
        <f>VLOOKUP(A3636,NP!$A:$B,2,FALSE)</f>
        <v>#N/A</v>
      </c>
      <c r="AJ3636">
        <f t="shared" si="230"/>
        <v>0</v>
      </c>
      <c r="AK3636">
        <f>VLOOKUP(F3636,Kondition!$B$4:$AG$31,12,FALSE)*100</f>
        <v>21.5</v>
      </c>
      <c r="AL3636" t="e">
        <f t="shared" si="231"/>
        <v>#REF!</v>
      </c>
      <c r="AM3636">
        <v>16</v>
      </c>
    </row>
    <row r="3637" spans="1:39" x14ac:dyDescent="0.3">
      <c r="A3637" s="5">
        <v>10089511</v>
      </c>
      <c r="B3637" s="6">
        <v>3528704231638</v>
      </c>
      <c r="C3637" s="5" t="s">
        <v>76</v>
      </c>
      <c r="D3637" s="5" t="s">
        <v>1405</v>
      </c>
      <c r="E3637" s="12">
        <v>154.5</v>
      </c>
      <c r="F3637" s="5" t="s">
        <v>49</v>
      </c>
      <c r="G3637" s="5">
        <v>2256016</v>
      </c>
      <c r="H3637" s="36" t="s">
        <v>76</v>
      </c>
      <c r="I3637" s="5">
        <v>225</v>
      </c>
      <c r="J3637" s="5">
        <v>60</v>
      </c>
      <c r="K3637" s="5">
        <v>16</v>
      </c>
      <c r="L3637" s="5" t="s">
        <v>1297</v>
      </c>
      <c r="M3637" s="5">
        <v>102</v>
      </c>
      <c r="N3637" s="5"/>
      <c r="O3637" s="5" t="s">
        <v>19</v>
      </c>
      <c r="P3637" s="5"/>
      <c r="Q3637" s="5" t="s">
        <v>21</v>
      </c>
      <c r="R3637" s="5" t="s">
        <v>27</v>
      </c>
      <c r="S3637" s="5">
        <v>69</v>
      </c>
      <c r="T3637" s="5" t="s">
        <v>35</v>
      </c>
      <c r="U3637" s="5" t="s">
        <v>23</v>
      </c>
      <c r="V3637" s="5" t="s">
        <v>24</v>
      </c>
      <c r="W3637" s="12">
        <v>154.5</v>
      </c>
      <c r="X3637" s="7">
        <f t="shared" si="228"/>
        <v>0.215</v>
      </c>
      <c r="Y3637" s="5">
        <f t="shared" si="229"/>
        <v>121.2825</v>
      </c>
      <c r="AI3637" t="e">
        <f>VLOOKUP(A3637,NP!$A:$B,2,FALSE)</f>
        <v>#N/A</v>
      </c>
      <c r="AJ3637">
        <f t="shared" si="230"/>
        <v>0</v>
      </c>
      <c r="AK3637">
        <f>VLOOKUP(F3637,Kondition!$B$4:$AG$31,12,FALSE)*100</f>
        <v>21.5</v>
      </c>
      <c r="AL3637" t="e">
        <f t="shared" si="231"/>
        <v>#REF!</v>
      </c>
      <c r="AM3637">
        <v>16</v>
      </c>
    </row>
    <row r="3638" spans="1:39" x14ac:dyDescent="0.3">
      <c r="A3638" s="5">
        <v>10086496</v>
      </c>
      <c r="B3638" s="6">
        <v>3528709411530</v>
      </c>
      <c r="C3638" s="5" t="s">
        <v>76</v>
      </c>
      <c r="D3638" s="5" t="s">
        <v>1213</v>
      </c>
      <c r="E3638" s="12">
        <v>152.5</v>
      </c>
      <c r="F3638" s="5" t="s">
        <v>49</v>
      </c>
      <c r="G3638" s="5">
        <v>2256016</v>
      </c>
      <c r="H3638" s="36" t="s">
        <v>76</v>
      </c>
      <c r="I3638" s="5">
        <v>225</v>
      </c>
      <c r="J3638" s="5">
        <v>60</v>
      </c>
      <c r="K3638" s="5">
        <v>16</v>
      </c>
      <c r="L3638" s="5" t="s">
        <v>1122</v>
      </c>
      <c r="M3638" s="5">
        <v>98</v>
      </c>
      <c r="N3638" s="5"/>
      <c r="O3638" s="5" t="s">
        <v>19</v>
      </c>
      <c r="P3638" s="5"/>
      <c r="Q3638" s="5" t="s">
        <v>26</v>
      </c>
      <c r="R3638" s="5" t="s">
        <v>21</v>
      </c>
      <c r="S3638" s="5">
        <v>70</v>
      </c>
      <c r="T3638" s="5" t="s">
        <v>22</v>
      </c>
      <c r="U3638" s="5" t="s">
        <v>23</v>
      </c>
      <c r="V3638" s="5" t="s">
        <v>24</v>
      </c>
      <c r="W3638" s="12">
        <v>152.5</v>
      </c>
      <c r="X3638" s="7">
        <f t="shared" si="228"/>
        <v>0.215</v>
      </c>
      <c r="Y3638" s="5">
        <f t="shared" si="229"/>
        <v>119.71250000000001</v>
      </c>
      <c r="AI3638" t="e">
        <f>VLOOKUP(A3638,NP!$A:$B,2,FALSE)</f>
        <v>#N/A</v>
      </c>
      <c r="AJ3638">
        <f t="shared" si="230"/>
        <v>0</v>
      </c>
      <c r="AK3638">
        <f>VLOOKUP(F3638,Kondition!$B$4:$AG$31,12,FALSE)*100</f>
        <v>21.5</v>
      </c>
      <c r="AL3638" t="e">
        <f t="shared" si="231"/>
        <v>#REF!</v>
      </c>
      <c r="AM3638">
        <v>16</v>
      </c>
    </row>
    <row r="3639" spans="1:39" x14ac:dyDescent="0.3">
      <c r="A3639" s="5">
        <v>10088839</v>
      </c>
      <c r="B3639" s="6">
        <v>3528708384538</v>
      </c>
      <c r="C3639" s="5" t="s">
        <v>76</v>
      </c>
      <c r="D3639" s="5" t="s">
        <v>1351</v>
      </c>
      <c r="E3639" s="12">
        <v>172.5</v>
      </c>
      <c r="F3639" s="5" t="s">
        <v>49</v>
      </c>
      <c r="G3639" s="5">
        <v>2256016</v>
      </c>
      <c r="H3639" s="36" t="s">
        <v>76</v>
      </c>
      <c r="I3639" s="5">
        <v>225</v>
      </c>
      <c r="J3639" s="5">
        <v>60</v>
      </c>
      <c r="K3639" s="5">
        <v>16</v>
      </c>
      <c r="L3639" s="5" t="s">
        <v>1293</v>
      </c>
      <c r="M3639" s="5">
        <v>102</v>
      </c>
      <c r="N3639" s="5"/>
      <c r="O3639" s="5" t="s">
        <v>33</v>
      </c>
      <c r="P3639" s="5"/>
      <c r="Q3639" s="5"/>
      <c r="R3639" s="5"/>
      <c r="S3639" s="5"/>
      <c r="T3639" s="5"/>
      <c r="U3639" s="5"/>
      <c r="V3639" s="5"/>
      <c r="W3639" s="12">
        <v>172.5</v>
      </c>
      <c r="X3639" s="7">
        <f t="shared" si="228"/>
        <v>0.215</v>
      </c>
      <c r="Y3639" s="5">
        <f t="shared" si="229"/>
        <v>135.41249999999999</v>
      </c>
      <c r="AI3639" t="e">
        <f>VLOOKUP(A3639,NP!$A:$B,2,FALSE)</f>
        <v>#N/A</v>
      </c>
      <c r="AJ3639">
        <f t="shared" si="230"/>
        <v>0</v>
      </c>
      <c r="AK3639">
        <f>VLOOKUP(F3639,Kondition!$B$4:$AG$31,12,FALSE)*100</f>
        <v>21.5</v>
      </c>
      <c r="AL3639" t="e">
        <f t="shared" si="231"/>
        <v>#REF!</v>
      </c>
      <c r="AM3639">
        <v>16</v>
      </c>
    </row>
    <row r="3640" spans="1:39" x14ac:dyDescent="0.3">
      <c r="A3640" s="5">
        <v>10089504</v>
      </c>
      <c r="B3640" s="6">
        <v>3528701511771</v>
      </c>
      <c r="C3640" s="5" t="s">
        <v>76</v>
      </c>
      <c r="D3640" s="5" t="s">
        <v>1398</v>
      </c>
      <c r="E3640" s="12">
        <v>169</v>
      </c>
      <c r="F3640" s="5" t="s">
        <v>49</v>
      </c>
      <c r="G3640" s="5">
        <v>2256016</v>
      </c>
      <c r="H3640" s="36" t="s">
        <v>76</v>
      </c>
      <c r="I3640" s="5">
        <v>225</v>
      </c>
      <c r="J3640" s="5">
        <v>60</v>
      </c>
      <c r="K3640" s="5">
        <v>16</v>
      </c>
      <c r="L3640" s="5" t="s">
        <v>1297</v>
      </c>
      <c r="M3640" s="5">
        <v>102</v>
      </c>
      <c r="N3640" s="5"/>
      <c r="O3640" s="5" t="s">
        <v>25</v>
      </c>
      <c r="P3640" s="5"/>
      <c r="Q3640" s="5" t="s">
        <v>21</v>
      </c>
      <c r="R3640" s="5" t="s">
        <v>27</v>
      </c>
      <c r="S3640" s="5">
        <v>69</v>
      </c>
      <c r="T3640" s="5" t="s">
        <v>35</v>
      </c>
      <c r="U3640" s="5" t="s">
        <v>23</v>
      </c>
      <c r="V3640" s="5" t="s">
        <v>24</v>
      </c>
      <c r="W3640" s="12">
        <v>169</v>
      </c>
      <c r="X3640" s="7">
        <f t="shared" si="228"/>
        <v>0.215</v>
      </c>
      <c r="Y3640" s="5">
        <f t="shared" si="229"/>
        <v>132.66499999999999</v>
      </c>
      <c r="AI3640" t="e">
        <f>VLOOKUP(A3640,NP!$A:$B,2,FALSE)</f>
        <v>#N/A</v>
      </c>
      <c r="AJ3640">
        <f t="shared" si="230"/>
        <v>0</v>
      </c>
      <c r="AK3640">
        <f>VLOOKUP(F3640,Kondition!$B$4:$AG$31,12,FALSE)*100</f>
        <v>21.5</v>
      </c>
      <c r="AL3640" t="e">
        <f t="shared" si="231"/>
        <v>#REF!</v>
      </c>
      <c r="AM3640">
        <v>16</v>
      </c>
    </row>
    <row r="3641" spans="1:39" x14ac:dyDescent="0.3">
      <c r="A3641" s="5">
        <v>10088525</v>
      </c>
      <c r="B3641" s="6">
        <v>3528707906816</v>
      </c>
      <c r="C3641" s="5" t="s">
        <v>76</v>
      </c>
      <c r="D3641" s="5" t="s">
        <v>1290</v>
      </c>
      <c r="E3641" s="12">
        <v>216</v>
      </c>
      <c r="F3641" s="5" t="s">
        <v>49</v>
      </c>
      <c r="G3641" s="5">
        <v>2256017</v>
      </c>
      <c r="H3641" s="36" t="s">
        <v>76</v>
      </c>
      <c r="I3641" s="5">
        <v>225</v>
      </c>
      <c r="J3641" s="5">
        <v>60</v>
      </c>
      <c r="K3641" s="5">
        <v>17</v>
      </c>
      <c r="L3641" s="5" t="s">
        <v>1242</v>
      </c>
      <c r="M3641" s="5">
        <v>99</v>
      </c>
      <c r="N3641" s="5"/>
      <c r="O3641" s="5" t="s">
        <v>19</v>
      </c>
      <c r="P3641" s="5"/>
      <c r="Q3641" s="5" t="s">
        <v>21</v>
      </c>
      <c r="R3641" s="5" t="s">
        <v>27</v>
      </c>
      <c r="S3641" s="5">
        <v>68</v>
      </c>
      <c r="T3641" s="5" t="s">
        <v>35</v>
      </c>
      <c r="U3641" s="5" t="s">
        <v>23</v>
      </c>
      <c r="V3641" s="5" t="s">
        <v>24</v>
      </c>
      <c r="W3641" s="12">
        <v>216</v>
      </c>
      <c r="X3641" s="7" t="str">
        <f t="shared" si="228"/>
        <v>NP</v>
      </c>
      <c r="Y3641" s="5">
        <f t="shared" si="229"/>
        <v>168.5</v>
      </c>
      <c r="AI3641">
        <f>VLOOKUP(A3641,NP!$A:$B,2,FALSE)</f>
        <v>168.5</v>
      </c>
      <c r="AJ3641">
        <f t="shared" si="230"/>
        <v>168.5</v>
      </c>
      <c r="AK3641">
        <f>VLOOKUP(F3641,Kondition!$B$4:$AG$31,15,FALSE)*100</f>
        <v>21.5</v>
      </c>
      <c r="AL3641" t="e">
        <f t="shared" si="231"/>
        <v>#REF!</v>
      </c>
      <c r="AM3641">
        <v>17</v>
      </c>
    </row>
    <row r="3642" spans="1:39" x14ac:dyDescent="0.3">
      <c r="A3642" s="5">
        <v>10089474</v>
      </c>
      <c r="B3642" s="6">
        <v>3528700699111</v>
      </c>
      <c r="C3642" s="5" t="s">
        <v>2294</v>
      </c>
      <c r="D3642" s="5" t="s">
        <v>5246</v>
      </c>
      <c r="E3642" s="12">
        <v>212</v>
      </c>
      <c r="F3642" s="5" t="s">
        <v>49</v>
      </c>
      <c r="G3642" s="5">
        <v>2256017</v>
      </c>
      <c r="H3642" s="36" t="s">
        <v>2294</v>
      </c>
      <c r="I3642" s="5">
        <v>225</v>
      </c>
      <c r="J3642" s="5">
        <v>60</v>
      </c>
      <c r="K3642" s="5">
        <v>17</v>
      </c>
      <c r="L3642" s="5" t="s">
        <v>5205</v>
      </c>
      <c r="M3642" s="5">
        <v>103</v>
      </c>
      <c r="N3642" s="5"/>
      <c r="O3642" s="5" t="s">
        <v>19</v>
      </c>
      <c r="P3642" s="5"/>
      <c r="Q3642" s="5" t="s">
        <v>21</v>
      </c>
      <c r="R3642" s="5" t="s">
        <v>21</v>
      </c>
      <c r="S3642" s="5">
        <v>68</v>
      </c>
      <c r="T3642" s="5" t="s">
        <v>35</v>
      </c>
      <c r="U3642" s="5" t="s">
        <v>23</v>
      </c>
      <c r="V3642" s="5" t="s">
        <v>24</v>
      </c>
      <c r="W3642" s="12">
        <v>212</v>
      </c>
      <c r="X3642" s="7" t="str">
        <f t="shared" si="228"/>
        <v>NP</v>
      </c>
      <c r="Y3642" s="5">
        <f t="shared" si="229"/>
        <v>165.5</v>
      </c>
      <c r="AI3642">
        <f>VLOOKUP(A3642,NP!$A:$B,2,FALSE)</f>
        <v>165.5</v>
      </c>
      <c r="AJ3642">
        <f t="shared" si="230"/>
        <v>165.5</v>
      </c>
      <c r="AK3642">
        <f>VLOOKUP(F3642,Kondition!$B$4:$AG$31,15,FALSE)*100</f>
        <v>21.5</v>
      </c>
      <c r="AL3642" t="e">
        <f t="shared" si="231"/>
        <v>#REF!</v>
      </c>
      <c r="AM3642">
        <v>17</v>
      </c>
    </row>
    <row r="3643" spans="1:39" x14ac:dyDescent="0.3">
      <c r="A3643" s="5">
        <v>10083974</v>
      </c>
      <c r="B3643" s="6">
        <v>3528709580984</v>
      </c>
      <c r="C3643" s="5" t="s">
        <v>2294</v>
      </c>
      <c r="D3643" s="5" t="s">
        <v>5179</v>
      </c>
      <c r="E3643" s="12">
        <v>186</v>
      </c>
      <c r="F3643" s="5" t="s">
        <v>49</v>
      </c>
      <c r="G3643" s="5">
        <v>2256017</v>
      </c>
      <c r="H3643" s="36" t="s">
        <v>2294</v>
      </c>
      <c r="I3643" s="5">
        <v>225</v>
      </c>
      <c r="J3643" s="5">
        <v>60</v>
      </c>
      <c r="K3643" s="5">
        <v>17</v>
      </c>
      <c r="L3643" s="5" t="s">
        <v>5172</v>
      </c>
      <c r="M3643" s="5">
        <v>103</v>
      </c>
      <c r="N3643" s="5"/>
      <c r="O3643" s="5" t="s">
        <v>19</v>
      </c>
      <c r="P3643" s="5"/>
      <c r="Q3643" s="5" t="s">
        <v>26</v>
      </c>
      <c r="R3643" s="5" t="s">
        <v>21</v>
      </c>
      <c r="S3643" s="5">
        <v>72</v>
      </c>
      <c r="T3643" s="5" t="s">
        <v>22</v>
      </c>
      <c r="U3643" s="5" t="s">
        <v>23</v>
      </c>
      <c r="V3643" s="5" t="s">
        <v>24</v>
      </c>
      <c r="W3643" s="12">
        <v>186</v>
      </c>
      <c r="X3643" s="7">
        <f t="shared" si="228"/>
        <v>0.215</v>
      </c>
      <c r="Y3643" s="5">
        <f t="shared" si="229"/>
        <v>146.01000000000002</v>
      </c>
      <c r="AI3643" t="e">
        <f>VLOOKUP(A3643,NP!$A:$B,2,FALSE)</f>
        <v>#N/A</v>
      </c>
      <c r="AJ3643">
        <f t="shared" si="230"/>
        <v>0</v>
      </c>
      <c r="AK3643">
        <f>VLOOKUP(F3643,Kondition!$B$4:$AG$31,15,FALSE)*100</f>
        <v>21.5</v>
      </c>
      <c r="AL3643" t="e">
        <f t="shared" si="231"/>
        <v>#REF!</v>
      </c>
      <c r="AM3643">
        <v>17</v>
      </c>
    </row>
    <row r="3644" spans="1:39" x14ac:dyDescent="0.3">
      <c r="A3644" s="5">
        <v>10088869</v>
      </c>
      <c r="B3644" s="6">
        <v>3528707909527</v>
      </c>
      <c r="C3644" s="5" t="s">
        <v>2294</v>
      </c>
      <c r="D3644" s="5" t="s">
        <v>5226</v>
      </c>
      <c r="E3644" s="12">
        <v>210.5</v>
      </c>
      <c r="F3644" s="5" t="s">
        <v>49</v>
      </c>
      <c r="G3644" s="5">
        <v>2256018</v>
      </c>
      <c r="H3644" s="36" t="s">
        <v>2294</v>
      </c>
      <c r="I3644" s="5">
        <v>225</v>
      </c>
      <c r="J3644" s="5">
        <v>60</v>
      </c>
      <c r="K3644" s="5">
        <v>18</v>
      </c>
      <c r="L3644" s="5" t="s">
        <v>5205</v>
      </c>
      <c r="M3644" s="5">
        <v>104</v>
      </c>
      <c r="N3644" s="5"/>
      <c r="O3644" s="5" t="s">
        <v>19</v>
      </c>
      <c r="P3644" s="5"/>
      <c r="Q3644" s="5" t="s">
        <v>21</v>
      </c>
      <c r="R3644" s="5" t="s">
        <v>27</v>
      </c>
      <c r="S3644" s="5">
        <v>68</v>
      </c>
      <c r="T3644" s="5" t="s">
        <v>35</v>
      </c>
      <c r="U3644" s="5" t="s">
        <v>23</v>
      </c>
      <c r="V3644" s="5" t="s">
        <v>24</v>
      </c>
      <c r="W3644" s="12">
        <v>210.5</v>
      </c>
      <c r="X3644" s="7" t="str">
        <f t="shared" si="228"/>
        <v>NP</v>
      </c>
      <c r="Y3644" s="5">
        <f t="shared" si="229"/>
        <v>165</v>
      </c>
      <c r="AI3644">
        <f>VLOOKUP(A3644,NP!$A:$B,2,FALSE)</f>
        <v>165</v>
      </c>
      <c r="AJ3644">
        <f t="shared" si="230"/>
        <v>165</v>
      </c>
      <c r="AK3644">
        <f>VLOOKUP(F3644,Kondition!$B$4:$AG$31,18,FALSE)*100</f>
        <v>21.5</v>
      </c>
      <c r="AL3644" t="e">
        <f t="shared" si="231"/>
        <v>#REF!</v>
      </c>
      <c r="AM3644">
        <v>17</v>
      </c>
    </row>
    <row r="3645" spans="1:39" x14ac:dyDescent="0.3">
      <c r="A3645" s="5">
        <v>10082680</v>
      </c>
      <c r="B3645" s="6">
        <v>3528705880323</v>
      </c>
      <c r="C3645" s="5" t="s">
        <v>4286</v>
      </c>
      <c r="D3645" s="5" t="s">
        <v>4476</v>
      </c>
      <c r="E3645" s="12">
        <v>149.5</v>
      </c>
      <c r="F3645" s="5" t="s">
        <v>49</v>
      </c>
      <c r="G3645" s="5">
        <v>2256516</v>
      </c>
      <c r="H3645" s="36" t="s">
        <v>4286</v>
      </c>
      <c r="I3645" s="5">
        <v>225</v>
      </c>
      <c r="J3645" s="5">
        <v>65</v>
      </c>
      <c r="K3645" s="5">
        <v>16</v>
      </c>
      <c r="L3645" s="5" t="s">
        <v>4468</v>
      </c>
      <c r="M3645" s="5">
        <v>112</v>
      </c>
      <c r="N3645" s="5">
        <v>110</v>
      </c>
      <c r="O3645" s="5" t="s">
        <v>50</v>
      </c>
      <c r="P3645" s="5"/>
      <c r="Q3645" s="5"/>
      <c r="R3645" s="5"/>
      <c r="S3645" s="5"/>
      <c r="T3645" s="5"/>
      <c r="U3645" s="5" t="s">
        <v>28</v>
      </c>
      <c r="V3645" s="5"/>
      <c r="W3645" s="12">
        <v>149.5</v>
      </c>
      <c r="X3645" s="7">
        <f t="shared" si="228"/>
        <v>0.215</v>
      </c>
      <c r="Y3645" s="5">
        <f t="shared" si="229"/>
        <v>117.3575</v>
      </c>
      <c r="AI3645" t="e">
        <f>VLOOKUP(A3645,NP!$A:$B,2,FALSE)</f>
        <v>#N/A</v>
      </c>
      <c r="AJ3645">
        <f t="shared" si="230"/>
        <v>0</v>
      </c>
      <c r="AK3645">
        <f>VLOOKUP(F3645,Kondition!$B$4:$AG$31,12,FALSE)*100</f>
        <v>21.5</v>
      </c>
      <c r="AL3645" t="e">
        <f t="shared" si="231"/>
        <v>#REF!</v>
      </c>
      <c r="AM3645">
        <v>16</v>
      </c>
    </row>
    <row r="3646" spans="1:39" x14ac:dyDescent="0.3">
      <c r="A3646" s="5">
        <v>10082614</v>
      </c>
      <c r="B3646" s="6">
        <v>3528707365002</v>
      </c>
      <c r="C3646" s="5" t="s">
        <v>4286</v>
      </c>
      <c r="D3646" s="5" t="s">
        <v>4457</v>
      </c>
      <c r="E3646" s="12">
        <v>182</v>
      </c>
      <c r="F3646" s="5" t="s">
        <v>49</v>
      </c>
      <c r="G3646" s="5">
        <v>2256516</v>
      </c>
      <c r="H3646" s="36" t="s">
        <v>4286</v>
      </c>
      <c r="I3646" s="5">
        <v>225</v>
      </c>
      <c r="J3646" s="5">
        <v>65</v>
      </c>
      <c r="K3646" s="5">
        <v>16</v>
      </c>
      <c r="L3646" s="5" t="s">
        <v>4454</v>
      </c>
      <c r="M3646" s="5">
        <v>112</v>
      </c>
      <c r="N3646" s="5">
        <v>110</v>
      </c>
      <c r="O3646" s="5" t="s">
        <v>50</v>
      </c>
      <c r="P3646" s="5"/>
      <c r="Q3646" s="5" t="s">
        <v>26</v>
      </c>
      <c r="R3646" s="5" t="s">
        <v>27</v>
      </c>
      <c r="S3646" s="5">
        <v>71</v>
      </c>
      <c r="T3646" s="5" t="s">
        <v>22</v>
      </c>
      <c r="U3646" s="5" t="s">
        <v>23</v>
      </c>
      <c r="V3646" s="5" t="s">
        <v>4279</v>
      </c>
      <c r="W3646" s="12">
        <v>182</v>
      </c>
      <c r="X3646" s="7">
        <f t="shared" si="228"/>
        <v>0.215</v>
      </c>
      <c r="Y3646" s="5">
        <f t="shared" si="229"/>
        <v>142.87</v>
      </c>
      <c r="AI3646" t="e">
        <f>VLOOKUP(A3646,NP!$A:$B,2,FALSE)</f>
        <v>#N/A</v>
      </c>
      <c r="AJ3646">
        <f t="shared" si="230"/>
        <v>0</v>
      </c>
      <c r="AK3646">
        <f>VLOOKUP(F3646,Kondition!$B$4:$AG$31,12,FALSE)*100</f>
        <v>21.5</v>
      </c>
      <c r="AL3646" t="e">
        <f t="shared" si="231"/>
        <v>#REF!</v>
      </c>
      <c r="AM3646">
        <v>16</v>
      </c>
    </row>
    <row r="3647" spans="1:39" x14ac:dyDescent="0.3">
      <c r="A3647" s="5">
        <v>10088865</v>
      </c>
      <c r="B3647" s="6">
        <v>3528706351006</v>
      </c>
      <c r="C3647" s="5" t="s">
        <v>2294</v>
      </c>
      <c r="D3647" s="5" t="s">
        <v>5222</v>
      </c>
      <c r="E3647" s="12">
        <v>212</v>
      </c>
      <c r="F3647" s="5" t="s">
        <v>49</v>
      </c>
      <c r="G3647" s="5">
        <v>2256517</v>
      </c>
      <c r="H3647" s="36" t="s">
        <v>2294</v>
      </c>
      <c r="I3647" s="5">
        <v>225</v>
      </c>
      <c r="J3647" s="5">
        <v>65</v>
      </c>
      <c r="K3647" s="5">
        <v>17</v>
      </c>
      <c r="L3647" s="5" t="s">
        <v>5205</v>
      </c>
      <c r="M3647" s="5">
        <v>106</v>
      </c>
      <c r="N3647" s="5"/>
      <c r="O3647" s="5" t="s">
        <v>19</v>
      </c>
      <c r="P3647" s="5"/>
      <c r="Q3647" s="5" t="s">
        <v>21</v>
      </c>
      <c r="R3647" s="5" t="s">
        <v>27</v>
      </c>
      <c r="S3647" s="5">
        <v>68</v>
      </c>
      <c r="T3647" s="5" t="s">
        <v>35</v>
      </c>
      <c r="U3647" s="5" t="s">
        <v>23</v>
      </c>
      <c r="V3647" s="5" t="s">
        <v>24</v>
      </c>
      <c r="W3647" s="12">
        <v>212</v>
      </c>
      <c r="X3647" s="7" t="str">
        <f t="shared" si="228"/>
        <v>NP</v>
      </c>
      <c r="Y3647" s="5">
        <f t="shared" si="229"/>
        <v>165.5</v>
      </c>
      <c r="AI3647">
        <f>VLOOKUP(A3647,NP!$A:$B,2,FALSE)</f>
        <v>165.5</v>
      </c>
      <c r="AJ3647">
        <f t="shared" si="230"/>
        <v>165.5</v>
      </c>
      <c r="AK3647">
        <f>VLOOKUP(F3647,Kondition!$B$4:$AG$31,15,FALSE)*100</f>
        <v>21.5</v>
      </c>
      <c r="AL3647" t="e">
        <f t="shared" si="231"/>
        <v>#REF!</v>
      </c>
      <c r="AM3647">
        <v>17</v>
      </c>
    </row>
    <row r="3648" spans="1:39" x14ac:dyDescent="0.3">
      <c r="A3648" s="5">
        <v>10082665</v>
      </c>
      <c r="B3648" s="6">
        <v>3528704210657</v>
      </c>
      <c r="C3648" s="5" t="s">
        <v>4286</v>
      </c>
      <c r="D3648" s="5" t="s">
        <v>4471</v>
      </c>
      <c r="E3648" s="12">
        <v>135.5</v>
      </c>
      <c r="F3648" s="5" t="s">
        <v>49</v>
      </c>
      <c r="G3648" s="5">
        <v>2257015</v>
      </c>
      <c r="H3648" s="36" t="s">
        <v>4286</v>
      </c>
      <c r="I3648" s="5">
        <v>225</v>
      </c>
      <c r="J3648" s="5">
        <v>70</v>
      </c>
      <c r="K3648" s="5">
        <v>15</v>
      </c>
      <c r="L3648" s="5" t="s">
        <v>4468</v>
      </c>
      <c r="M3648" s="5">
        <v>112</v>
      </c>
      <c r="N3648" s="5">
        <v>110</v>
      </c>
      <c r="O3648" s="5" t="s">
        <v>50</v>
      </c>
      <c r="P3648" s="5"/>
      <c r="Q3648" s="5"/>
      <c r="R3648" s="5"/>
      <c r="S3648" s="5"/>
      <c r="T3648" s="5"/>
      <c r="U3648" s="5" t="s">
        <v>28</v>
      </c>
      <c r="V3648" s="5"/>
      <c r="W3648" s="12">
        <v>135.5</v>
      </c>
      <c r="X3648" s="7">
        <f t="shared" si="228"/>
        <v>0.215</v>
      </c>
      <c r="Y3648" s="5">
        <f t="shared" si="229"/>
        <v>106.36750000000001</v>
      </c>
      <c r="AI3648" t="e">
        <f>VLOOKUP(A3648,NP!$A:$B,2,FALSE)</f>
        <v>#N/A</v>
      </c>
      <c r="AJ3648">
        <f t="shared" si="230"/>
        <v>0</v>
      </c>
      <c r="AK3648">
        <f>VLOOKUP(F3648,Kondition!$B$4:$AG$31,9,FALSE)*100</f>
        <v>21.5</v>
      </c>
      <c r="AL3648" t="e">
        <f t="shared" si="231"/>
        <v>#REF!</v>
      </c>
      <c r="AM3648">
        <v>16</v>
      </c>
    </row>
    <row r="3649" spans="1:39" x14ac:dyDescent="0.3">
      <c r="A3649" s="5">
        <v>10082626</v>
      </c>
      <c r="B3649" s="6">
        <v>3528701871707</v>
      </c>
      <c r="C3649" s="5" t="s">
        <v>4286</v>
      </c>
      <c r="D3649" s="5" t="s">
        <v>4461</v>
      </c>
      <c r="E3649" s="12">
        <v>151</v>
      </c>
      <c r="F3649" s="5" t="s">
        <v>49</v>
      </c>
      <c r="G3649" s="5">
        <v>2257015</v>
      </c>
      <c r="H3649" s="36" t="s">
        <v>4286</v>
      </c>
      <c r="I3649" s="5">
        <v>225</v>
      </c>
      <c r="J3649" s="5">
        <v>70</v>
      </c>
      <c r="K3649" s="5">
        <v>15</v>
      </c>
      <c r="L3649" s="5" t="s">
        <v>4454</v>
      </c>
      <c r="M3649" s="5">
        <v>112</v>
      </c>
      <c r="N3649" s="5">
        <v>110</v>
      </c>
      <c r="O3649" s="5" t="s">
        <v>50</v>
      </c>
      <c r="P3649" s="5"/>
      <c r="Q3649" s="5" t="s">
        <v>21</v>
      </c>
      <c r="R3649" s="5" t="s">
        <v>27</v>
      </c>
      <c r="S3649" s="5">
        <v>71</v>
      </c>
      <c r="T3649" s="5" t="s">
        <v>22</v>
      </c>
      <c r="U3649" s="5" t="s">
        <v>23</v>
      </c>
      <c r="V3649" s="5" t="s">
        <v>4279</v>
      </c>
      <c r="W3649" s="12">
        <v>151</v>
      </c>
      <c r="X3649" s="7">
        <f t="shared" si="228"/>
        <v>0.215</v>
      </c>
      <c r="Y3649" s="5">
        <f t="shared" si="229"/>
        <v>118.53500000000001</v>
      </c>
      <c r="AI3649" t="e">
        <f>VLOOKUP(A3649,NP!$A:$B,2,FALSE)</f>
        <v>#N/A</v>
      </c>
      <c r="AJ3649">
        <f t="shared" si="230"/>
        <v>0</v>
      </c>
      <c r="AK3649">
        <f>VLOOKUP(F3649,Kondition!$B$4:$AG$31,9,FALSE)*100</f>
        <v>21.5</v>
      </c>
      <c r="AL3649" t="e">
        <f t="shared" si="231"/>
        <v>#REF!</v>
      </c>
      <c r="AM3649">
        <v>16</v>
      </c>
    </row>
    <row r="3650" spans="1:39" x14ac:dyDescent="0.3">
      <c r="A3650" s="5">
        <v>10080825</v>
      </c>
      <c r="B3650" s="6">
        <v>3528708696143</v>
      </c>
      <c r="C3650" s="5" t="s">
        <v>2294</v>
      </c>
      <c r="D3650" s="5" t="s">
        <v>5162</v>
      </c>
      <c r="E3650" s="12">
        <v>167.5</v>
      </c>
      <c r="F3650" s="5" t="s">
        <v>49</v>
      </c>
      <c r="G3650" s="5">
        <v>2257016</v>
      </c>
      <c r="H3650" s="36" t="s">
        <v>2294</v>
      </c>
      <c r="I3650" s="5">
        <v>225</v>
      </c>
      <c r="J3650" s="5">
        <v>70</v>
      </c>
      <c r="K3650" s="5">
        <v>16</v>
      </c>
      <c r="L3650" s="5" t="s">
        <v>5159</v>
      </c>
      <c r="M3650" s="5">
        <v>103</v>
      </c>
      <c r="N3650" s="5"/>
      <c r="O3650" s="5" t="s">
        <v>33</v>
      </c>
      <c r="P3650" s="5"/>
      <c r="Q3650" s="5" t="s">
        <v>26</v>
      </c>
      <c r="R3650" s="5" t="s">
        <v>21</v>
      </c>
      <c r="S3650" s="5">
        <v>72</v>
      </c>
      <c r="T3650" s="5" t="s">
        <v>22</v>
      </c>
      <c r="U3650" s="5" t="s">
        <v>23</v>
      </c>
      <c r="V3650" s="5" t="s">
        <v>24</v>
      </c>
      <c r="W3650" s="12">
        <v>167.5</v>
      </c>
      <c r="X3650" s="7">
        <f t="shared" si="228"/>
        <v>0.215</v>
      </c>
      <c r="Y3650" s="5">
        <f t="shared" si="229"/>
        <v>131.48750000000001</v>
      </c>
      <c r="AI3650" t="e">
        <f>VLOOKUP(A3650,NP!$A:$B,2,FALSE)</f>
        <v>#N/A</v>
      </c>
      <c r="AJ3650">
        <f t="shared" si="230"/>
        <v>0</v>
      </c>
      <c r="AK3650">
        <f>VLOOKUP(F3650,Kondition!$B$4:$AG$31,12,FALSE)*100</f>
        <v>21.5</v>
      </c>
      <c r="AL3650" t="e">
        <f t="shared" si="231"/>
        <v>#REF!</v>
      </c>
      <c r="AM3650">
        <v>16</v>
      </c>
    </row>
    <row r="3651" spans="1:39" x14ac:dyDescent="0.3">
      <c r="A3651" s="5">
        <v>10085898</v>
      </c>
      <c r="B3651" s="6">
        <v>3528708249929</v>
      </c>
      <c r="C3651" s="5" t="s">
        <v>2294</v>
      </c>
      <c r="D3651" s="5" t="s">
        <v>5198</v>
      </c>
      <c r="E3651" s="12">
        <v>159</v>
      </c>
      <c r="F3651" s="5" t="s">
        <v>49</v>
      </c>
      <c r="G3651" s="5">
        <v>2257516</v>
      </c>
      <c r="H3651" s="36" t="s">
        <v>2294</v>
      </c>
      <c r="I3651" s="5">
        <v>225</v>
      </c>
      <c r="J3651" s="5">
        <v>75</v>
      </c>
      <c r="K3651" s="5">
        <v>16</v>
      </c>
      <c r="L3651" s="5" t="s">
        <v>5192</v>
      </c>
      <c r="M3651" s="5">
        <v>108</v>
      </c>
      <c r="N3651" s="5"/>
      <c r="O3651" s="5" t="s">
        <v>19</v>
      </c>
      <c r="P3651" s="5"/>
      <c r="Q3651" s="5" t="s">
        <v>26</v>
      </c>
      <c r="R3651" s="5" t="s">
        <v>21</v>
      </c>
      <c r="S3651" s="5">
        <v>69</v>
      </c>
      <c r="T3651" s="5" t="s">
        <v>35</v>
      </c>
      <c r="U3651" s="5" t="s">
        <v>23</v>
      </c>
      <c r="V3651" s="5" t="s">
        <v>24</v>
      </c>
      <c r="W3651" s="12">
        <v>159</v>
      </c>
      <c r="X3651" s="7">
        <f t="shared" si="228"/>
        <v>0.215</v>
      </c>
      <c r="Y3651" s="5">
        <f t="shared" si="229"/>
        <v>124.81500000000001</v>
      </c>
      <c r="AI3651" t="e">
        <f>VLOOKUP(A3651,NP!$A:$B,2,FALSE)</f>
        <v>#N/A</v>
      </c>
      <c r="AJ3651">
        <f t="shared" si="230"/>
        <v>0</v>
      </c>
      <c r="AK3651">
        <f>VLOOKUP(F3651,Kondition!$B$4:$AG$31,12,FALSE)*100</f>
        <v>21.5</v>
      </c>
      <c r="AL3651" t="e">
        <f t="shared" si="231"/>
        <v>#REF!</v>
      </c>
      <c r="AM3651">
        <v>16</v>
      </c>
    </row>
    <row r="3652" spans="1:39" x14ac:dyDescent="0.3">
      <c r="A3652" s="5">
        <v>10085599</v>
      </c>
      <c r="B3652" s="6">
        <v>3528703023999</v>
      </c>
      <c r="C3652" s="5" t="s">
        <v>4286</v>
      </c>
      <c r="D3652" s="5" t="s">
        <v>4486</v>
      </c>
      <c r="E3652" s="12">
        <v>164.5</v>
      </c>
      <c r="F3652" s="5" t="s">
        <v>49</v>
      </c>
      <c r="G3652" s="5">
        <v>2257516</v>
      </c>
      <c r="H3652" s="36" t="s">
        <v>4286</v>
      </c>
      <c r="I3652" s="5">
        <v>225</v>
      </c>
      <c r="J3652" s="5">
        <v>75</v>
      </c>
      <c r="K3652" s="5">
        <v>16</v>
      </c>
      <c r="L3652" s="5" t="s">
        <v>4468</v>
      </c>
      <c r="M3652" s="5">
        <v>121</v>
      </c>
      <c r="N3652" s="5">
        <v>120</v>
      </c>
      <c r="O3652" s="5" t="s">
        <v>50</v>
      </c>
      <c r="P3652" s="5"/>
      <c r="Q3652" s="5" t="s">
        <v>21</v>
      </c>
      <c r="R3652" s="5" t="s">
        <v>27</v>
      </c>
      <c r="S3652" s="5">
        <v>71</v>
      </c>
      <c r="T3652" s="5" t="s">
        <v>22</v>
      </c>
      <c r="U3652" s="5" t="s">
        <v>23</v>
      </c>
      <c r="V3652" s="5" t="s">
        <v>4279</v>
      </c>
      <c r="W3652" s="12">
        <v>164.5</v>
      </c>
      <c r="X3652" s="7">
        <f t="shared" si="228"/>
        <v>0.215</v>
      </c>
      <c r="Y3652" s="5">
        <f t="shared" si="229"/>
        <v>129.13249999999999</v>
      </c>
      <c r="AI3652" t="e">
        <f>VLOOKUP(A3652,NP!$A:$B,2,FALSE)</f>
        <v>#N/A</v>
      </c>
      <c r="AJ3652">
        <f t="shared" si="230"/>
        <v>0</v>
      </c>
      <c r="AK3652">
        <f>VLOOKUP(F3652,Kondition!$B$4:$AG$31,12,FALSE)*100</f>
        <v>21.5</v>
      </c>
      <c r="AL3652" t="e">
        <f t="shared" si="231"/>
        <v>#REF!</v>
      </c>
      <c r="AM3652">
        <v>16</v>
      </c>
    </row>
    <row r="3653" spans="1:39" x14ac:dyDescent="0.3">
      <c r="A3653" s="5">
        <v>10086318</v>
      </c>
      <c r="B3653" s="6">
        <v>3528709201728</v>
      </c>
      <c r="C3653" s="5" t="s">
        <v>4286</v>
      </c>
      <c r="D3653" s="5" t="s">
        <v>4491</v>
      </c>
      <c r="E3653" s="12">
        <v>216</v>
      </c>
      <c r="F3653" s="5" t="s">
        <v>49</v>
      </c>
      <c r="G3653" s="5">
        <v>2257516</v>
      </c>
      <c r="H3653" s="36" t="s">
        <v>4286</v>
      </c>
      <c r="I3653" s="5">
        <v>225</v>
      </c>
      <c r="J3653" s="5">
        <v>75</v>
      </c>
      <c r="K3653" s="5">
        <v>16</v>
      </c>
      <c r="L3653" s="5" t="s">
        <v>4454</v>
      </c>
      <c r="M3653" s="5">
        <v>121</v>
      </c>
      <c r="N3653" s="5">
        <v>120</v>
      </c>
      <c r="O3653" s="5" t="s">
        <v>50</v>
      </c>
      <c r="P3653" s="5"/>
      <c r="Q3653" s="5" t="s">
        <v>21</v>
      </c>
      <c r="R3653" s="5" t="s">
        <v>27</v>
      </c>
      <c r="S3653" s="5">
        <v>71</v>
      </c>
      <c r="T3653" s="5" t="s">
        <v>22</v>
      </c>
      <c r="U3653" s="5" t="s">
        <v>23</v>
      </c>
      <c r="V3653" s="5" t="s">
        <v>4279</v>
      </c>
      <c r="W3653" s="12">
        <v>216</v>
      </c>
      <c r="X3653" s="7" t="str">
        <f t="shared" si="228"/>
        <v>NP</v>
      </c>
      <c r="Y3653" s="5">
        <f t="shared" si="229"/>
        <v>168.5</v>
      </c>
      <c r="AI3653">
        <f>VLOOKUP(A3653,NP!$A:$B,2,FALSE)</f>
        <v>168.5</v>
      </c>
      <c r="AJ3653">
        <f t="shared" si="230"/>
        <v>168.5</v>
      </c>
      <c r="AK3653">
        <f>VLOOKUP(F3653,Kondition!$B$4:$AG$31,12,FALSE)*100</f>
        <v>21.5</v>
      </c>
      <c r="AL3653" t="e">
        <f t="shared" si="231"/>
        <v>#REF!</v>
      </c>
      <c r="AM3653">
        <v>16</v>
      </c>
    </row>
    <row r="3654" spans="1:39" x14ac:dyDescent="0.3">
      <c r="A3654" s="5">
        <v>10082662</v>
      </c>
      <c r="B3654" s="6">
        <v>3528701973654</v>
      </c>
      <c r="C3654" s="5" t="s">
        <v>4286</v>
      </c>
      <c r="D3654" s="5" t="s">
        <v>4469</v>
      </c>
      <c r="E3654" s="12">
        <v>164.5</v>
      </c>
      <c r="F3654" s="5" t="s">
        <v>49</v>
      </c>
      <c r="G3654" s="5">
        <v>2257516</v>
      </c>
      <c r="H3654" s="36" t="s">
        <v>4286</v>
      </c>
      <c r="I3654" s="5">
        <v>225</v>
      </c>
      <c r="J3654" s="5">
        <v>75</v>
      </c>
      <c r="K3654" s="5">
        <v>16</v>
      </c>
      <c r="L3654" s="5" t="s">
        <v>4468</v>
      </c>
      <c r="M3654" s="5">
        <v>118</v>
      </c>
      <c r="N3654" s="5"/>
      <c r="O3654" s="5" t="s">
        <v>50</v>
      </c>
      <c r="P3654" s="5"/>
      <c r="Q3654" s="5" t="s">
        <v>21</v>
      </c>
      <c r="R3654" s="5" t="s">
        <v>27</v>
      </c>
      <c r="S3654" s="5">
        <v>71</v>
      </c>
      <c r="T3654" s="5" t="s">
        <v>22</v>
      </c>
      <c r="U3654" s="5" t="s">
        <v>23</v>
      </c>
      <c r="V3654" s="5" t="s">
        <v>4279</v>
      </c>
      <c r="W3654" s="12">
        <v>164.5</v>
      </c>
      <c r="X3654" s="7">
        <f t="shared" si="228"/>
        <v>0.215</v>
      </c>
      <c r="Y3654" s="5">
        <f t="shared" si="229"/>
        <v>129.13249999999999</v>
      </c>
      <c r="AI3654" t="e">
        <f>VLOOKUP(A3654,NP!$A:$B,2,FALSE)</f>
        <v>#N/A</v>
      </c>
      <c r="AJ3654">
        <f t="shared" si="230"/>
        <v>0</v>
      </c>
      <c r="AK3654">
        <f>VLOOKUP(F3654,Kondition!$B$4:$AG$31,12,FALSE)*100</f>
        <v>21.5</v>
      </c>
      <c r="AL3654" t="e">
        <f t="shared" si="231"/>
        <v>#REF!</v>
      </c>
      <c r="AM3654">
        <v>16</v>
      </c>
    </row>
    <row r="3655" spans="1:39" x14ac:dyDescent="0.3">
      <c r="A3655" s="5">
        <v>10089454</v>
      </c>
      <c r="B3655" s="6">
        <v>3528708120778</v>
      </c>
      <c r="C3655" s="5" t="s">
        <v>76</v>
      </c>
      <c r="D3655" s="5" t="s">
        <v>1376</v>
      </c>
      <c r="E3655" s="12">
        <v>277.5</v>
      </c>
      <c r="F3655" s="5" t="s">
        <v>49</v>
      </c>
      <c r="G3655" s="5">
        <v>2353519</v>
      </c>
      <c r="H3655" s="36" t="s">
        <v>76</v>
      </c>
      <c r="I3655" s="5">
        <v>235</v>
      </c>
      <c r="J3655" s="5">
        <v>35</v>
      </c>
      <c r="K3655" s="5">
        <v>19</v>
      </c>
      <c r="L3655" s="5" t="s">
        <v>584</v>
      </c>
      <c r="M3655" s="5">
        <v>91</v>
      </c>
      <c r="N3655" s="5"/>
      <c r="O3655" s="5" t="s">
        <v>25</v>
      </c>
      <c r="P3655" s="5"/>
      <c r="Q3655" s="5" t="s">
        <v>26</v>
      </c>
      <c r="R3655" s="5" t="s">
        <v>21</v>
      </c>
      <c r="S3655" s="5">
        <v>70</v>
      </c>
      <c r="T3655" s="5" t="s">
        <v>22</v>
      </c>
      <c r="U3655" s="5" t="s">
        <v>23</v>
      </c>
      <c r="V3655" s="5" t="s">
        <v>24</v>
      </c>
      <c r="W3655" s="12">
        <v>277.5</v>
      </c>
      <c r="X3655" s="7">
        <f t="shared" si="228"/>
        <v>0.26</v>
      </c>
      <c r="Y3655" s="5">
        <f t="shared" si="229"/>
        <v>205.35</v>
      </c>
      <c r="AI3655" t="e">
        <f>VLOOKUP(A3655,NP!$A:$B,2,FALSE)</f>
        <v>#N/A</v>
      </c>
      <c r="AJ3655">
        <f t="shared" si="230"/>
        <v>0</v>
      </c>
      <c r="AK3655">
        <f>VLOOKUP(F3655,Kondition!$B$4:$AG$31,21,FALSE)*100</f>
        <v>26</v>
      </c>
      <c r="AL3655" t="e">
        <f t="shared" si="231"/>
        <v>#REF!</v>
      </c>
      <c r="AM3655">
        <v>19</v>
      </c>
    </row>
    <row r="3656" spans="1:39" x14ac:dyDescent="0.3">
      <c r="A3656" s="5">
        <v>10083941</v>
      </c>
      <c r="B3656" s="6">
        <v>3528700864410</v>
      </c>
      <c r="C3656" s="5" t="s">
        <v>76</v>
      </c>
      <c r="D3656" s="5" t="s">
        <v>1141</v>
      </c>
      <c r="E3656" s="12">
        <v>272</v>
      </c>
      <c r="F3656" s="5" t="s">
        <v>49</v>
      </c>
      <c r="G3656" s="5">
        <v>2353519</v>
      </c>
      <c r="H3656" s="36" t="s">
        <v>76</v>
      </c>
      <c r="I3656" s="5">
        <v>235</v>
      </c>
      <c r="J3656" s="5">
        <v>35</v>
      </c>
      <c r="K3656" s="5">
        <v>19</v>
      </c>
      <c r="L3656" s="5" t="s">
        <v>584</v>
      </c>
      <c r="M3656" s="5">
        <v>91</v>
      </c>
      <c r="N3656" s="5"/>
      <c r="O3656" s="5" t="s">
        <v>29</v>
      </c>
      <c r="P3656" s="5"/>
      <c r="Q3656" s="5" t="s">
        <v>26</v>
      </c>
      <c r="R3656" s="5" t="s">
        <v>21</v>
      </c>
      <c r="S3656" s="5">
        <v>70</v>
      </c>
      <c r="T3656" s="5" t="s">
        <v>22</v>
      </c>
      <c r="U3656" s="5" t="s">
        <v>23</v>
      </c>
      <c r="V3656" s="5" t="s">
        <v>24</v>
      </c>
      <c r="W3656" s="12">
        <v>272</v>
      </c>
      <c r="X3656" s="7">
        <f t="shared" si="228"/>
        <v>0.26</v>
      </c>
      <c r="Y3656" s="5">
        <f t="shared" si="229"/>
        <v>201.28</v>
      </c>
      <c r="AI3656" t="e">
        <f>VLOOKUP(A3656,NP!$A:$B,2,FALSE)</f>
        <v>#N/A</v>
      </c>
      <c r="AJ3656">
        <f t="shared" si="230"/>
        <v>0</v>
      </c>
      <c r="AK3656">
        <f>VLOOKUP(F3656,Kondition!$B$4:$AG$31,21,FALSE)*100</f>
        <v>26</v>
      </c>
      <c r="AL3656" t="e">
        <f t="shared" si="231"/>
        <v>#REF!</v>
      </c>
      <c r="AM3656">
        <v>19</v>
      </c>
    </row>
    <row r="3657" spans="1:39" x14ac:dyDescent="0.3">
      <c r="A3657" s="5">
        <v>10087077</v>
      </c>
      <c r="B3657" s="6">
        <v>3528703930600</v>
      </c>
      <c r="C3657" s="5" t="s">
        <v>76</v>
      </c>
      <c r="D3657" s="5" t="s">
        <v>1238</v>
      </c>
      <c r="E3657" s="12">
        <v>408.5</v>
      </c>
      <c r="F3657" s="5" t="s">
        <v>49</v>
      </c>
      <c r="G3657" s="5">
        <v>2353520</v>
      </c>
      <c r="H3657" s="36" t="s">
        <v>76</v>
      </c>
      <c r="I3657" s="5">
        <v>235</v>
      </c>
      <c r="J3657" s="5">
        <v>35</v>
      </c>
      <c r="K3657" s="5">
        <v>20</v>
      </c>
      <c r="L3657" s="5" t="s">
        <v>1239</v>
      </c>
      <c r="M3657" s="5">
        <v>92</v>
      </c>
      <c r="N3657" s="5"/>
      <c r="O3657" s="5" t="s">
        <v>25</v>
      </c>
      <c r="P3657" s="5"/>
      <c r="Q3657" s="5" t="s">
        <v>26</v>
      </c>
      <c r="R3657" s="5" t="s">
        <v>21</v>
      </c>
      <c r="S3657" s="5">
        <v>70</v>
      </c>
      <c r="T3657" s="5" t="s">
        <v>22</v>
      </c>
      <c r="U3657" s="5" t="s">
        <v>23</v>
      </c>
      <c r="V3657" s="5" t="s">
        <v>24</v>
      </c>
      <c r="W3657" s="12">
        <v>408.5</v>
      </c>
      <c r="X3657" s="7" t="str">
        <f t="shared" si="228"/>
        <v>NP</v>
      </c>
      <c r="Y3657" s="5">
        <f t="shared" si="229"/>
        <v>287.5</v>
      </c>
      <c r="AI3657">
        <f>VLOOKUP(A3657,NP!$A:$B,2,FALSE)</f>
        <v>287.5</v>
      </c>
      <c r="AJ3657">
        <f t="shared" si="230"/>
        <v>287.5</v>
      </c>
      <c r="AK3657">
        <f>VLOOKUP(F3657,Kondition!$B$4:$AG$309,24,FALSE)*100</f>
        <v>26</v>
      </c>
      <c r="AL3657" t="e">
        <f t="shared" si="231"/>
        <v>#REF!</v>
      </c>
      <c r="AM3657">
        <v>19</v>
      </c>
    </row>
    <row r="3658" spans="1:39" x14ac:dyDescent="0.3">
      <c r="A3658" s="5">
        <v>10083991</v>
      </c>
      <c r="B3658" s="6">
        <v>3528705918439</v>
      </c>
      <c r="C3658" s="5" t="s">
        <v>76</v>
      </c>
      <c r="D3658" s="5" t="s">
        <v>1150</v>
      </c>
      <c r="E3658" s="12">
        <v>400.5</v>
      </c>
      <c r="F3658" s="5" t="s">
        <v>49</v>
      </c>
      <c r="G3658" s="5">
        <v>2353520</v>
      </c>
      <c r="H3658" s="36" t="s">
        <v>76</v>
      </c>
      <c r="I3658" s="5">
        <v>235</v>
      </c>
      <c r="J3658" s="5">
        <v>35</v>
      </c>
      <c r="K3658" s="5">
        <v>20</v>
      </c>
      <c r="L3658" s="5" t="s">
        <v>584</v>
      </c>
      <c r="M3658" s="5">
        <v>92</v>
      </c>
      <c r="N3658" s="5"/>
      <c r="O3658" s="5" t="s">
        <v>29</v>
      </c>
      <c r="P3658" s="5"/>
      <c r="Q3658" s="5" t="s">
        <v>26</v>
      </c>
      <c r="R3658" s="5" t="s">
        <v>21</v>
      </c>
      <c r="S3658" s="5">
        <v>70</v>
      </c>
      <c r="T3658" s="5" t="s">
        <v>22</v>
      </c>
      <c r="U3658" s="5" t="s">
        <v>23</v>
      </c>
      <c r="V3658" s="5" t="s">
        <v>24</v>
      </c>
      <c r="W3658" s="12">
        <v>400.5</v>
      </c>
      <c r="X3658" s="7" t="str">
        <f t="shared" si="228"/>
        <v>NP</v>
      </c>
      <c r="Y3658" s="5">
        <f t="shared" si="229"/>
        <v>282.5</v>
      </c>
      <c r="AI3658">
        <f>VLOOKUP(A3658,NP!$A:$B,2,FALSE)</f>
        <v>282.5</v>
      </c>
      <c r="AJ3658">
        <f t="shared" si="230"/>
        <v>282.5</v>
      </c>
      <c r="AK3658">
        <f>VLOOKUP(F3658,Kondition!$B$4:$AG$309,24,FALSE)*100</f>
        <v>26</v>
      </c>
      <c r="AL3658" t="e">
        <f t="shared" si="231"/>
        <v>#REF!</v>
      </c>
      <c r="AM3658">
        <v>19</v>
      </c>
    </row>
    <row r="3659" spans="1:39" x14ac:dyDescent="0.3">
      <c r="A3659" s="5">
        <v>10030758</v>
      </c>
      <c r="B3659" s="6">
        <v>3528706927867</v>
      </c>
      <c r="C3659" s="5" t="s">
        <v>76</v>
      </c>
      <c r="D3659" s="5" t="s">
        <v>583</v>
      </c>
      <c r="E3659" s="12">
        <v>220.5</v>
      </c>
      <c r="F3659" s="5" t="s">
        <v>49</v>
      </c>
      <c r="G3659" s="5">
        <v>2354018</v>
      </c>
      <c r="H3659" s="36" t="s">
        <v>76</v>
      </c>
      <c r="I3659" s="5">
        <v>235</v>
      </c>
      <c r="J3659" s="5">
        <v>40</v>
      </c>
      <c r="K3659" s="5">
        <v>18</v>
      </c>
      <c r="L3659" s="5" t="s">
        <v>584</v>
      </c>
      <c r="M3659" s="5">
        <v>95</v>
      </c>
      <c r="N3659" s="5"/>
      <c r="O3659" s="5" t="s">
        <v>25</v>
      </c>
      <c r="P3659" s="5"/>
      <c r="Q3659" s="5" t="s">
        <v>26</v>
      </c>
      <c r="R3659" s="5" t="s">
        <v>21</v>
      </c>
      <c r="S3659" s="5">
        <v>70</v>
      </c>
      <c r="T3659" s="5" t="s">
        <v>22</v>
      </c>
      <c r="U3659" s="5" t="s">
        <v>23</v>
      </c>
      <c r="V3659" s="5" t="s">
        <v>24</v>
      </c>
      <c r="W3659" s="12">
        <v>220.5</v>
      </c>
      <c r="X3659" s="7" t="str">
        <f t="shared" si="228"/>
        <v>NP</v>
      </c>
      <c r="Y3659" s="5">
        <f t="shared" si="229"/>
        <v>171.5</v>
      </c>
      <c r="AI3659">
        <f>VLOOKUP(A3659,NP!$A:$B,2,FALSE)</f>
        <v>171.5</v>
      </c>
      <c r="AJ3659">
        <f t="shared" si="230"/>
        <v>171.5</v>
      </c>
      <c r="AK3659">
        <f>VLOOKUP(F3659,Kondition!$B$4:$AG$31,18,FALSE)*100</f>
        <v>21.5</v>
      </c>
      <c r="AL3659" t="e">
        <f t="shared" si="231"/>
        <v>#REF!</v>
      </c>
      <c r="AM3659">
        <v>17</v>
      </c>
    </row>
    <row r="3660" spans="1:39" x14ac:dyDescent="0.3">
      <c r="A3660" s="5">
        <v>10088824</v>
      </c>
      <c r="B3660" s="6">
        <v>3528703514596</v>
      </c>
      <c r="C3660" s="5" t="s">
        <v>76</v>
      </c>
      <c r="D3660" s="5" t="s">
        <v>1339</v>
      </c>
      <c r="E3660" s="12">
        <v>216.5</v>
      </c>
      <c r="F3660" s="5" t="s">
        <v>49</v>
      </c>
      <c r="G3660" s="5">
        <v>2354018</v>
      </c>
      <c r="H3660" s="36" t="s">
        <v>76</v>
      </c>
      <c r="I3660" s="5">
        <v>235</v>
      </c>
      <c r="J3660" s="5">
        <v>40</v>
      </c>
      <c r="K3660" s="5">
        <v>18</v>
      </c>
      <c r="L3660" s="5" t="s">
        <v>1242</v>
      </c>
      <c r="M3660" s="5">
        <v>95</v>
      </c>
      <c r="N3660" s="5"/>
      <c r="O3660" s="5" t="s">
        <v>25</v>
      </c>
      <c r="P3660" s="5"/>
      <c r="Q3660" s="5" t="s">
        <v>26</v>
      </c>
      <c r="R3660" s="5" t="s">
        <v>27</v>
      </c>
      <c r="S3660" s="5">
        <v>70</v>
      </c>
      <c r="T3660" s="5" t="s">
        <v>22</v>
      </c>
      <c r="U3660" s="5" t="s">
        <v>23</v>
      </c>
      <c r="V3660" s="5" t="s">
        <v>24</v>
      </c>
      <c r="W3660" s="12">
        <v>216.5</v>
      </c>
      <c r="X3660" s="7" t="str">
        <f t="shared" si="228"/>
        <v>NP</v>
      </c>
      <c r="Y3660" s="5">
        <f t="shared" si="229"/>
        <v>169</v>
      </c>
      <c r="AI3660">
        <f>VLOOKUP(A3660,NP!$A:$B,2,FALSE)</f>
        <v>169</v>
      </c>
      <c r="AJ3660">
        <f t="shared" si="230"/>
        <v>169</v>
      </c>
      <c r="AK3660">
        <f>VLOOKUP(F3660,Kondition!$B$4:$AG$31,18,FALSE)*100</f>
        <v>21.5</v>
      </c>
      <c r="AL3660" t="e">
        <f t="shared" si="231"/>
        <v>#REF!</v>
      </c>
      <c r="AM3660">
        <v>17</v>
      </c>
    </row>
    <row r="3661" spans="1:39" x14ac:dyDescent="0.3">
      <c r="A3661" s="5">
        <v>10088885</v>
      </c>
      <c r="B3661" s="6">
        <v>3528709780902</v>
      </c>
      <c r="C3661" s="5" t="s">
        <v>76</v>
      </c>
      <c r="D3661" s="5" t="s">
        <v>1355</v>
      </c>
      <c r="E3661" s="12">
        <v>220.5</v>
      </c>
      <c r="F3661" s="5" t="s">
        <v>49</v>
      </c>
      <c r="G3661" s="5">
        <v>2354018</v>
      </c>
      <c r="H3661" s="36" t="s">
        <v>76</v>
      </c>
      <c r="I3661" s="5">
        <v>235</v>
      </c>
      <c r="J3661" s="5">
        <v>40</v>
      </c>
      <c r="K3661" s="5">
        <v>18</v>
      </c>
      <c r="L3661" s="5" t="s">
        <v>1242</v>
      </c>
      <c r="M3661" s="5">
        <v>95</v>
      </c>
      <c r="N3661" s="5"/>
      <c r="O3661" s="5" t="s">
        <v>25</v>
      </c>
      <c r="P3661" s="5"/>
      <c r="Q3661" s="5" t="s">
        <v>21</v>
      </c>
      <c r="R3661" s="5" t="s">
        <v>27</v>
      </c>
      <c r="S3661" s="5">
        <v>68</v>
      </c>
      <c r="T3661" s="5" t="s">
        <v>35</v>
      </c>
      <c r="U3661" s="5" t="s">
        <v>23</v>
      </c>
      <c r="V3661" s="5" t="s">
        <v>24</v>
      </c>
      <c r="W3661" s="12">
        <v>220.5</v>
      </c>
      <c r="X3661" s="7" t="str">
        <f t="shared" si="228"/>
        <v>NP</v>
      </c>
      <c r="Y3661" s="5">
        <f t="shared" si="229"/>
        <v>171.5</v>
      </c>
      <c r="AI3661">
        <f>VLOOKUP(A3661,NP!$A:$B,2,FALSE)</f>
        <v>171.5</v>
      </c>
      <c r="AJ3661">
        <f t="shared" si="230"/>
        <v>171.5</v>
      </c>
      <c r="AK3661">
        <f>VLOOKUP(F3661,Kondition!$B$4:$AG$31,18,FALSE)*100</f>
        <v>21.5</v>
      </c>
      <c r="AL3661" t="e">
        <f t="shared" si="231"/>
        <v>#REF!</v>
      </c>
      <c r="AM3661">
        <v>17</v>
      </c>
    </row>
    <row r="3662" spans="1:39" x14ac:dyDescent="0.3">
      <c r="A3662" s="5">
        <v>10088825</v>
      </c>
      <c r="B3662" s="6">
        <v>3528709517270</v>
      </c>
      <c r="C3662" s="5" t="s">
        <v>76</v>
      </c>
      <c r="D3662" s="5" t="s">
        <v>1340</v>
      </c>
      <c r="E3662" s="12">
        <v>216.5</v>
      </c>
      <c r="F3662" s="5" t="s">
        <v>49</v>
      </c>
      <c r="G3662" s="5">
        <v>2354018</v>
      </c>
      <c r="H3662" s="36" t="s">
        <v>76</v>
      </c>
      <c r="I3662" s="5">
        <v>235</v>
      </c>
      <c r="J3662" s="5">
        <v>40</v>
      </c>
      <c r="K3662" s="5">
        <v>18</v>
      </c>
      <c r="L3662" s="5" t="s">
        <v>1242</v>
      </c>
      <c r="M3662" s="5">
        <v>95</v>
      </c>
      <c r="N3662" s="5"/>
      <c r="O3662" s="5" t="s">
        <v>29</v>
      </c>
      <c r="P3662" s="5"/>
      <c r="Q3662" s="5" t="s">
        <v>26</v>
      </c>
      <c r="R3662" s="5" t="s">
        <v>27</v>
      </c>
      <c r="S3662" s="5">
        <v>70</v>
      </c>
      <c r="T3662" s="5" t="s">
        <v>22</v>
      </c>
      <c r="U3662" s="5" t="s">
        <v>23</v>
      </c>
      <c r="V3662" s="5" t="s">
        <v>24</v>
      </c>
      <c r="W3662" s="12">
        <v>216.5</v>
      </c>
      <c r="X3662" s="7" t="str">
        <f t="shared" si="228"/>
        <v>NP</v>
      </c>
      <c r="Y3662" s="5">
        <f t="shared" si="229"/>
        <v>169</v>
      </c>
      <c r="AI3662">
        <f>VLOOKUP(A3662,NP!$A:$B,2,FALSE)</f>
        <v>169</v>
      </c>
      <c r="AJ3662">
        <f t="shared" si="230"/>
        <v>169</v>
      </c>
      <c r="AK3662">
        <f>VLOOKUP(F3662,Kondition!$B$4:$AG$31,18,FALSE)*100</f>
        <v>21.5</v>
      </c>
      <c r="AL3662" t="e">
        <f t="shared" si="231"/>
        <v>#REF!</v>
      </c>
      <c r="AM3662">
        <v>17</v>
      </c>
    </row>
    <row r="3663" spans="1:39" x14ac:dyDescent="0.3">
      <c r="A3663" s="5">
        <v>11293269</v>
      </c>
      <c r="B3663" s="6">
        <v>6419440380797</v>
      </c>
      <c r="C3663" s="5" t="s">
        <v>77</v>
      </c>
      <c r="D3663" s="5" t="s">
        <v>3943</v>
      </c>
      <c r="E3663" s="12">
        <v>280</v>
      </c>
      <c r="F3663" s="5" t="s">
        <v>67</v>
      </c>
      <c r="G3663" s="5">
        <v>2255018</v>
      </c>
      <c r="H3663" s="36" t="s">
        <v>77</v>
      </c>
      <c r="I3663" s="5">
        <v>225</v>
      </c>
      <c r="J3663" s="5">
        <v>50</v>
      </c>
      <c r="K3663" s="5">
        <v>18</v>
      </c>
      <c r="L3663" s="5" t="s">
        <v>3898</v>
      </c>
      <c r="M3663" s="5">
        <v>95</v>
      </c>
      <c r="N3663" s="5"/>
      <c r="O3663" s="5" t="s">
        <v>19</v>
      </c>
      <c r="P3663" s="5" t="s">
        <v>45</v>
      </c>
      <c r="Q3663" s="5" t="s">
        <v>26</v>
      </c>
      <c r="R3663" s="5" t="s">
        <v>27</v>
      </c>
      <c r="S3663" s="5">
        <v>69</v>
      </c>
      <c r="T3663" s="5" t="s">
        <v>35</v>
      </c>
      <c r="U3663" s="5" t="s">
        <v>23</v>
      </c>
      <c r="V3663" s="5" t="s">
        <v>24</v>
      </c>
      <c r="W3663" s="12">
        <v>280</v>
      </c>
      <c r="X3663" s="7" t="str">
        <f t="shared" si="228"/>
        <v>NP</v>
      </c>
      <c r="Y3663" s="5">
        <f t="shared" si="229"/>
        <v>167.5</v>
      </c>
      <c r="AI3663">
        <f>VLOOKUP(A3663,NP!$A:$B,2,FALSE)</f>
        <v>167.5</v>
      </c>
      <c r="AJ3663">
        <f t="shared" si="230"/>
        <v>167.5</v>
      </c>
      <c r="AK3663">
        <f>VLOOKUP(F3663,Kondition!$B$4:$AG$31,18,FALSE)*100</f>
        <v>37</v>
      </c>
      <c r="AL3663" t="e">
        <f t="shared" si="231"/>
        <v>#REF!</v>
      </c>
      <c r="AM3663">
        <v>17</v>
      </c>
    </row>
    <row r="3664" spans="1:39" x14ac:dyDescent="0.3">
      <c r="A3664" s="5">
        <v>10083947</v>
      </c>
      <c r="B3664" s="6">
        <v>3528702055922</v>
      </c>
      <c r="C3664" s="5" t="s">
        <v>76</v>
      </c>
      <c r="D3664" s="5" t="s">
        <v>1142</v>
      </c>
      <c r="E3664" s="12">
        <v>263.5</v>
      </c>
      <c r="F3664" s="5" t="s">
        <v>49</v>
      </c>
      <c r="G3664" s="5">
        <v>2354019</v>
      </c>
      <c r="H3664" s="36" t="s">
        <v>76</v>
      </c>
      <c r="I3664" s="5">
        <v>235</v>
      </c>
      <c r="J3664" s="5">
        <v>40</v>
      </c>
      <c r="K3664" s="5">
        <v>19</v>
      </c>
      <c r="L3664" s="5" t="s">
        <v>584</v>
      </c>
      <c r="M3664" s="5">
        <v>92</v>
      </c>
      <c r="N3664" s="5"/>
      <c r="O3664" s="5" t="s">
        <v>25</v>
      </c>
      <c r="P3664" s="5"/>
      <c r="Q3664" s="5" t="s">
        <v>26</v>
      </c>
      <c r="R3664" s="5" t="s">
        <v>21</v>
      </c>
      <c r="S3664" s="5">
        <v>70</v>
      </c>
      <c r="T3664" s="5" t="s">
        <v>22</v>
      </c>
      <c r="U3664" s="5" t="s">
        <v>23</v>
      </c>
      <c r="V3664" s="5" t="s">
        <v>24</v>
      </c>
      <c r="W3664" s="12">
        <v>263.5</v>
      </c>
      <c r="X3664" s="7">
        <f t="shared" si="228"/>
        <v>0.26</v>
      </c>
      <c r="Y3664" s="5">
        <f t="shared" si="229"/>
        <v>194.99</v>
      </c>
      <c r="AI3664" t="e">
        <f>VLOOKUP(A3664,NP!$A:$B,2,FALSE)</f>
        <v>#N/A</v>
      </c>
      <c r="AJ3664">
        <f t="shared" si="230"/>
        <v>0</v>
      </c>
      <c r="AK3664">
        <f>VLOOKUP(F3664,Kondition!$B$4:$AG$31,21,FALSE)*100</f>
        <v>26</v>
      </c>
      <c r="AL3664" t="e">
        <f t="shared" si="231"/>
        <v>#REF!</v>
      </c>
      <c r="AM3664">
        <v>19</v>
      </c>
    </row>
    <row r="3665" spans="1:39" x14ac:dyDescent="0.3">
      <c r="A3665" s="5">
        <v>10088346</v>
      </c>
      <c r="B3665" s="6">
        <v>3528700284577</v>
      </c>
      <c r="C3665" s="5" t="s">
        <v>76</v>
      </c>
      <c r="D3665" s="5" t="s">
        <v>1283</v>
      </c>
      <c r="E3665" s="12">
        <v>258.5</v>
      </c>
      <c r="F3665" s="5" t="s">
        <v>49</v>
      </c>
      <c r="G3665" s="5">
        <v>2354019</v>
      </c>
      <c r="H3665" s="36" t="s">
        <v>76</v>
      </c>
      <c r="I3665" s="5">
        <v>235</v>
      </c>
      <c r="J3665" s="5">
        <v>40</v>
      </c>
      <c r="K3665" s="5">
        <v>19</v>
      </c>
      <c r="L3665" s="5" t="s">
        <v>1242</v>
      </c>
      <c r="M3665" s="5">
        <v>96</v>
      </c>
      <c r="N3665" s="5"/>
      <c r="O3665" s="5" t="s">
        <v>29</v>
      </c>
      <c r="P3665" s="5"/>
      <c r="Q3665" s="5" t="s">
        <v>26</v>
      </c>
      <c r="R3665" s="5" t="s">
        <v>27</v>
      </c>
      <c r="S3665" s="5">
        <v>70</v>
      </c>
      <c r="T3665" s="5" t="s">
        <v>22</v>
      </c>
      <c r="U3665" s="5" t="s">
        <v>23</v>
      </c>
      <c r="V3665" s="5" t="s">
        <v>24</v>
      </c>
      <c r="W3665" s="12">
        <v>258.5</v>
      </c>
      <c r="X3665" s="7">
        <f t="shared" si="228"/>
        <v>0.26</v>
      </c>
      <c r="Y3665" s="5">
        <f t="shared" si="229"/>
        <v>191.29</v>
      </c>
      <c r="AI3665" t="e">
        <f>VLOOKUP(A3665,NP!$A:$B,2,FALSE)</f>
        <v>#N/A</v>
      </c>
      <c r="AJ3665">
        <f t="shared" si="230"/>
        <v>0</v>
      </c>
      <c r="AK3665">
        <f>VLOOKUP(F3665,Kondition!$B$4:$AG$31,21,FALSE)*100</f>
        <v>26</v>
      </c>
      <c r="AL3665" t="e">
        <f t="shared" si="231"/>
        <v>#REF!</v>
      </c>
      <c r="AM3665">
        <v>19</v>
      </c>
    </row>
    <row r="3666" spans="1:39" x14ac:dyDescent="0.3">
      <c r="A3666" s="5">
        <v>10083915</v>
      </c>
      <c r="B3666" s="6">
        <v>3528703013082</v>
      </c>
      <c r="C3666" s="5" t="s">
        <v>76</v>
      </c>
      <c r="D3666" s="5" t="s">
        <v>1135</v>
      </c>
      <c r="E3666" s="12">
        <v>209.5</v>
      </c>
      <c r="F3666" s="5" t="s">
        <v>49</v>
      </c>
      <c r="G3666" s="5">
        <v>2354517</v>
      </c>
      <c r="H3666" s="36" t="s">
        <v>76</v>
      </c>
      <c r="I3666" s="5">
        <v>235</v>
      </c>
      <c r="J3666" s="5">
        <v>45</v>
      </c>
      <c r="K3666" s="5">
        <v>17</v>
      </c>
      <c r="L3666" s="5" t="s">
        <v>584</v>
      </c>
      <c r="M3666" s="5">
        <v>97</v>
      </c>
      <c r="N3666" s="5"/>
      <c r="O3666" s="5" t="s">
        <v>25</v>
      </c>
      <c r="P3666" s="5"/>
      <c r="Q3666" s="5" t="s">
        <v>26</v>
      </c>
      <c r="R3666" s="5" t="s">
        <v>21</v>
      </c>
      <c r="S3666" s="5">
        <v>70</v>
      </c>
      <c r="T3666" s="5" t="s">
        <v>22</v>
      </c>
      <c r="U3666" s="5" t="s">
        <v>23</v>
      </c>
      <c r="V3666" s="5" t="s">
        <v>24</v>
      </c>
      <c r="W3666" s="12">
        <v>209.5</v>
      </c>
      <c r="X3666" s="7" t="str">
        <f t="shared" si="228"/>
        <v>NP</v>
      </c>
      <c r="Y3666" s="5">
        <f t="shared" si="229"/>
        <v>164</v>
      </c>
      <c r="AI3666">
        <f>VLOOKUP(A3666,NP!$A:$B,2,FALSE)</f>
        <v>164</v>
      </c>
      <c r="AJ3666">
        <f t="shared" si="230"/>
        <v>164</v>
      </c>
      <c r="AK3666">
        <f>VLOOKUP(F3666,Kondition!$B$4:$AG$31,15,FALSE)*100</f>
        <v>21.5</v>
      </c>
      <c r="AL3666" t="e">
        <f t="shared" si="231"/>
        <v>#REF!</v>
      </c>
      <c r="AM3666">
        <v>17</v>
      </c>
    </row>
    <row r="3667" spans="1:39" x14ac:dyDescent="0.3">
      <c r="A3667" s="5">
        <v>10088815</v>
      </c>
      <c r="B3667" s="6">
        <v>3528708173156</v>
      </c>
      <c r="C3667" s="5" t="s">
        <v>76</v>
      </c>
      <c r="D3667" s="5" t="s">
        <v>1331</v>
      </c>
      <c r="E3667" s="12">
        <v>208.5</v>
      </c>
      <c r="F3667" s="5" t="s">
        <v>49</v>
      </c>
      <c r="G3667" s="5">
        <v>2354518</v>
      </c>
      <c r="H3667" s="36" t="s">
        <v>76</v>
      </c>
      <c r="I3667" s="5">
        <v>235</v>
      </c>
      <c r="J3667" s="5">
        <v>45</v>
      </c>
      <c r="K3667" s="5">
        <v>18</v>
      </c>
      <c r="L3667" s="5" t="s">
        <v>1242</v>
      </c>
      <c r="M3667" s="5">
        <v>98</v>
      </c>
      <c r="N3667" s="5"/>
      <c r="O3667" s="5" t="s">
        <v>25</v>
      </c>
      <c r="P3667" s="5"/>
      <c r="Q3667" s="5" t="s">
        <v>21</v>
      </c>
      <c r="R3667" s="5" t="s">
        <v>27</v>
      </c>
      <c r="S3667" s="5">
        <v>68</v>
      </c>
      <c r="T3667" s="5" t="s">
        <v>35</v>
      </c>
      <c r="U3667" s="5" t="s">
        <v>23</v>
      </c>
      <c r="V3667" s="5" t="s">
        <v>24</v>
      </c>
      <c r="W3667" s="12">
        <v>208.5</v>
      </c>
      <c r="X3667" s="7">
        <f t="shared" si="228"/>
        <v>0.215</v>
      </c>
      <c r="Y3667" s="5">
        <f t="shared" si="229"/>
        <v>163.67250000000001</v>
      </c>
      <c r="AI3667" t="e">
        <f>VLOOKUP(A3667,NP!$A:$B,2,FALSE)</f>
        <v>#N/A</v>
      </c>
      <c r="AJ3667">
        <f t="shared" si="230"/>
        <v>0</v>
      </c>
      <c r="AK3667">
        <f>VLOOKUP(F3667,Kondition!$B$4:$AG$31,18,FALSE)*100</f>
        <v>21.5</v>
      </c>
      <c r="AL3667" t="e">
        <f t="shared" si="231"/>
        <v>#REF!</v>
      </c>
      <c r="AM3667">
        <v>17</v>
      </c>
    </row>
    <row r="3668" spans="1:39" x14ac:dyDescent="0.3">
      <c r="A3668" s="5">
        <v>10088819</v>
      </c>
      <c r="B3668" s="6">
        <v>3528708413139</v>
      </c>
      <c r="C3668" s="5" t="s">
        <v>76</v>
      </c>
      <c r="D3668" s="5" t="s">
        <v>1335</v>
      </c>
      <c r="E3668" s="12">
        <v>241</v>
      </c>
      <c r="F3668" s="5" t="s">
        <v>49</v>
      </c>
      <c r="G3668" s="5">
        <v>2354519</v>
      </c>
      <c r="H3668" s="36" t="s">
        <v>76</v>
      </c>
      <c r="I3668" s="5">
        <v>235</v>
      </c>
      <c r="J3668" s="5">
        <v>45</v>
      </c>
      <c r="K3668" s="5">
        <v>19</v>
      </c>
      <c r="L3668" s="5" t="s">
        <v>1242</v>
      </c>
      <c r="M3668" s="5">
        <v>99</v>
      </c>
      <c r="N3668" s="5"/>
      <c r="O3668" s="5" t="s">
        <v>25</v>
      </c>
      <c r="P3668" s="5"/>
      <c r="Q3668" s="5" t="s">
        <v>21</v>
      </c>
      <c r="R3668" s="5" t="s">
        <v>27</v>
      </c>
      <c r="S3668" s="5">
        <v>68</v>
      </c>
      <c r="T3668" s="5" t="s">
        <v>35</v>
      </c>
      <c r="U3668" s="5" t="s">
        <v>23</v>
      </c>
      <c r="V3668" s="5" t="s">
        <v>24</v>
      </c>
      <c r="W3668" s="12">
        <v>241</v>
      </c>
      <c r="X3668" s="7">
        <f t="shared" si="228"/>
        <v>0.26</v>
      </c>
      <c r="Y3668" s="5">
        <f t="shared" si="229"/>
        <v>178.34</v>
      </c>
      <c r="AI3668" t="e">
        <f>VLOOKUP(A3668,NP!$A:$B,2,FALSE)</f>
        <v>#N/A</v>
      </c>
      <c r="AJ3668">
        <f t="shared" si="230"/>
        <v>0</v>
      </c>
      <c r="AK3668">
        <f>VLOOKUP(F3668,Kondition!$B$4:$AG$31,21,FALSE)*100</f>
        <v>26</v>
      </c>
      <c r="AL3668" t="e">
        <f t="shared" si="231"/>
        <v>#REF!</v>
      </c>
      <c r="AM3668">
        <v>19</v>
      </c>
    </row>
    <row r="3669" spans="1:39" x14ac:dyDescent="0.3">
      <c r="A3669" s="5">
        <v>10086912</v>
      </c>
      <c r="B3669" s="6">
        <v>3528702906590</v>
      </c>
      <c r="C3669" s="5" t="s">
        <v>76</v>
      </c>
      <c r="D3669" s="5" t="s">
        <v>1232</v>
      </c>
      <c r="E3669" s="12">
        <v>246</v>
      </c>
      <c r="F3669" s="5" t="s">
        <v>49</v>
      </c>
      <c r="G3669" s="5">
        <v>2354519</v>
      </c>
      <c r="H3669" s="36" t="s">
        <v>76</v>
      </c>
      <c r="I3669" s="5">
        <v>235</v>
      </c>
      <c r="J3669" s="5">
        <v>45</v>
      </c>
      <c r="K3669" s="5">
        <v>19</v>
      </c>
      <c r="L3669" s="5" t="s">
        <v>584</v>
      </c>
      <c r="M3669" s="5">
        <v>99</v>
      </c>
      <c r="N3669" s="5"/>
      <c r="O3669" s="5" t="s">
        <v>25</v>
      </c>
      <c r="P3669" s="5"/>
      <c r="Q3669" s="5" t="s">
        <v>26</v>
      </c>
      <c r="R3669" s="5" t="s">
        <v>21</v>
      </c>
      <c r="S3669" s="5">
        <v>70</v>
      </c>
      <c r="T3669" s="5" t="s">
        <v>22</v>
      </c>
      <c r="U3669" s="5" t="s">
        <v>23</v>
      </c>
      <c r="V3669" s="5" t="s">
        <v>24</v>
      </c>
      <c r="W3669" s="12">
        <v>246</v>
      </c>
      <c r="X3669" s="7">
        <f t="shared" si="228"/>
        <v>0.26</v>
      </c>
      <c r="Y3669" s="5">
        <f t="shared" si="229"/>
        <v>182.04</v>
      </c>
      <c r="AI3669" t="e">
        <f>VLOOKUP(A3669,NP!$A:$B,2,FALSE)</f>
        <v>#N/A</v>
      </c>
      <c r="AJ3669">
        <f t="shared" si="230"/>
        <v>0</v>
      </c>
      <c r="AK3669">
        <f>VLOOKUP(F3669,Kondition!$B$4:$AG$31,21,FALSE)*100</f>
        <v>26</v>
      </c>
      <c r="AL3669" t="e">
        <f t="shared" si="231"/>
        <v>#REF!</v>
      </c>
      <c r="AM3669">
        <v>19</v>
      </c>
    </row>
    <row r="3670" spans="1:39" x14ac:dyDescent="0.3">
      <c r="A3670" s="5">
        <v>10086527</v>
      </c>
      <c r="B3670" s="6">
        <v>3528705769734</v>
      </c>
      <c r="C3670" s="5" t="s">
        <v>76</v>
      </c>
      <c r="D3670" s="5" t="s">
        <v>1218</v>
      </c>
      <c r="E3670" s="12">
        <v>246</v>
      </c>
      <c r="F3670" s="5" t="s">
        <v>49</v>
      </c>
      <c r="G3670" s="5">
        <v>2354519</v>
      </c>
      <c r="H3670" s="36" t="s">
        <v>76</v>
      </c>
      <c r="I3670" s="5">
        <v>235</v>
      </c>
      <c r="J3670" s="5">
        <v>45</v>
      </c>
      <c r="K3670" s="5">
        <v>19</v>
      </c>
      <c r="L3670" s="5" t="s">
        <v>584</v>
      </c>
      <c r="M3670" s="5">
        <v>99</v>
      </c>
      <c r="N3670" s="5"/>
      <c r="O3670" s="5" t="s">
        <v>25</v>
      </c>
      <c r="P3670" s="5"/>
      <c r="Q3670" s="5" t="s">
        <v>26</v>
      </c>
      <c r="R3670" s="5" t="s">
        <v>21</v>
      </c>
      <c r="S3670" s="5">
        <v>70</v>
      </c>
      <c r="T3670" s="5" t="s">
        <v>22</v>
      </c>
      <c r="U3670" s="5" t="s">
        <v>23</v>
      </c>
      <c r="V3670" s="5" t="s">
        <v>24</v>
      </c>
      <c r="W3670" s="12">
        <v>246</v>
      </c>
      <c r="X3670" s="7">
        <f t="shared" si="228"/>
        <v>0.26</v>
      </c>
      <c r="Y3670" s="5">
        <f t="shared" si="229"/>
        <v>182.04</v>
      </c>
      <c r="AI3670" t="e">
        <f>VLOOKUP(A3670,NP!$A:$B,2,FALSE)</f>
        <v>#N/A</v>
      </c>
      <c r="AJ3670">
        <f t="shared" si="230"/>
        <v>0</v>
      </c>
      <c r="AK3670">
        <f>VLOOKUP(F3670,Kondition!$B$4:$AG$31,21,FALSE)*100</f>
        <v>26</v>
      </c>
      <c r="AL3670" t="e">
        <f t="shared" si="231"/>
        <v>#REF!</v>
      </c>
      <c r="AM3670">
        <v>19</v>
      </c>
    </row>
    <row r="3671" spans="1:39" x14ac:dyDescent="0.3">
      <c r="A3671" s="5">
        <v>11080113</v>
      </c>
      <c r="B3671" s="6">
        <v>3528701735023</v>
      </c>
      <c r="C3671" s="5" t="s">
        <v>2294</v>
      </c>
      <c r="D3671" s="5" t="s">
        <v>6005</v>
      </c>
      <c r="E3671" s="12">
        <v>375</v>
      </c>
      <c r="F3671" s="5" t="s">
        <v>49</v>
      </c>
      <c r="G3671" s="5">
        <v>2354520</v>
      </c>
      <c r="H3671" s="36" t="s">
        <v>2294</v>
      </c>
      <c r="I3671" s="5">
        <v>235</v>
      </c>
      <c r="J3671" s="5">
        <v>45</v>
      </c>
      <c r="K3671" s="5">
        <v>20</v>
      </c>
      <c r="L3671" s="5" t="s">
        <v>5205</v>
      </c>
      <c r="M3671" s="5">
        <v>100</v>
      </c>
      <c r="N3671" s="5"/>
      <c r="O3671" s="5" t="s">
        <v>25</v>
      </c>
      <c r="P3671" s="5"/>
      <c r="Q3671" s="5" t="s">
        <v>26</v>
      </c>
      <c r="R3671" s="5" t="s">
        <v>21</v>
      </c>
      <c r="S3671" s="5">
        <v>70</v>
      </c>
      <c r="T3671" s="5" t="s">
        <v>22</v>
      </c>
      <c r="U3671" s="5" t="s">
        <v>23</v>
      </c>
      <c r="V3671" s="5" t="s">
        <v>24</v>
      </c>
      <c r="W3671" s="12">
        <v>375</v>
      </c>
      <c r="X3671" s="7" t="str">
        <f t="shared" si="228"/>
        <v>NP</v>
      </c>
      <c r="Y3671" s="5">
        <f t="shared" si="229"/>
        <v>267</v>
      </c>
      <c r="AI3671">
        <f>VLOOKUP(A3671,NP!$A:$B,2,FALSE)</f>
        <v>267</v>
      </c>
      <c r="AJ3671">
        <f t="shared" si="230"/>
        <v>267</v>
      </c>
      <c r="AK3671">
        <f>VLOOKUP(F3671,Kondition!$B$4:$AG$309,24,FALSE)*100</f>
        <v>26</v>
      </c>
      <c r="AL3671" t="e">
        <f t="shared" si="231"/>
        <v>#REF!</v>
      </c>
      <c r="AM3671">
        <v>19</v>
      </c>
    </row>
    <row r="3672" spans="1:39" x14ac:dyDescent="0.3">
      <c r="A3672" s="5">
        <v>10085322</v>
      </c>
      <c r="B3672" s="6">
        <v>3528701647555</v>
      </c>
      <c r="C3672" s="5" t="s">
        <v>76</v>
      </c>
      <c r="D3672" s="5" t="s">
        <v>1161</v>
      </c>
      <c r="E3672" s="12">
        <v>229</v>
      </c>
      <c r="F3672" s="5" t="s">
        <v>49</v>
      </c>
      <c r="G3672" s="5">
        <v>2355017</v>
      </c>
      <c r="H3672" s="36" t="s">
        <v>76</v>
      </c>
      <c r="I3672" s="5">
        <v>235</v>
      </c>
      <c r="J3672" s="5">
        <v>50</v>
      </c>
      <c r="K3672" s="5">
        <v>17</v>
      </c>
      <c r="L3672" s="5" t="s">
        <v>584</v>
      </c>
      <c r="M3672" s="5">
        <v>100</v>
      </c>
      <c r="N3672" s="5"/>
      <c r="O3672" s="5" t="s">
        <v>25</v>
      </c>
      <c r="P3672" s="5"/>
      <c r="Q3672" s="5" t="s">
        <v>21</v>
      </c>
      <c r="R3672" s="5" t="s">
        <v>21</v>
      </c>
      <c r="S3672" s="5">
        <v>70</v>
      </c>
      <c r="T3672" s="5" t="s">
        <v>22</v>
      </c>
      <c r="U3672" s="5" t="s">
        <v>23</v>
      </c>
      <c r="V3672" s="5" t="s">
        <v>24</v>
      </c>
      <c r="W3672" s="12">
        <v>229</v>
      </c>
      <c r="X3672" s="7" t="str">
        <f t="shared" si="228"/>
        <v>NP</v>
      </c>
      <c r="Y3672" s="5">
        <f t="shared" si="229"/>
        <v>176.5</v>
      </c>
      <c r="AI3672">
        <f>VLOOKUP(A3672,NP!$A:$B,2,FALSE)</f>
        <v>176.5</v>
      </c>
      <c r="AJ3672">
        <f t="shared" si="230"/>
        <v>176.5</v>
      </c>
      <c r="AK3672">
        <f>VLOOKUP(F3672,Kondition!$B$4:$AG$31,15,FALSE)*100</f>
        <v>21.5</v>
      </c>
      <c r="AL3672" t="e">
        <f t="shared" si="231"/>
        <v>#REF!</v>
      </c>
      <c r="AM3672">
        <v>17</v>
      </c>
    </row>
    <row r="3673" spans="1:39" x14ac:dyDescent="0.3">
      <c r="A3673" s="5">
        <v>10088804</v>
      </c>
      <c r="B3673" s="6">
        <v>3528709203395</v>
      </c>
      <c r="C3673" s="5" t="s">
        <v>76</v>
      </c>
      <c r="D3673" s="5" t="s">
        <v>1320</v>
      </c>
      <c r="E3673" s="12">
        <v>223.5</v>
      </c>
      <c r="F3673" s="5" t="s">
        <v>49</v>
      </c>
      <c r="G3673" s="5">
        <v>2355018</v>
      </c>
      <c r="H3673" s="36" t="s">
        <v>76</v>
      </c>
      <c r="I3673" s="5">
        <v>235</v>
      </c>
      <c r="J3673" s="5">
        <v>50</v>
      </c>
      <c r="K3673" s="5">
        <v>18</v>
      </c>
      <c r="L3673" s="5" t="s">
        <v>1242</v>
      </c>
      <c r="M3673" s="5">
        <v>101</v>
      </c>
      <c r="N3673" s="5"/>
      <c r="O3673" s="5" t="s">
        <v>19</v>
      </c>
      <c r="P3673" s="5"/>
      <c r="Q3673" s="5" t="s">
        <v>21</v>
      </c>
      <c r="R3673" s="5" t="s">
        <v>27</v>
      </c>
      <c r="S3673" s="5">
        <v>68</v>
      </c>
      <c r="T3673" s="5" t="s">
        <v>35</v>
      </c>
      <c r="U3673" s="5" t="s">
        <v>23</v>
      </c>
      <c r="V3673" s="5" t="s">
        <v>24</v>
      </c>
      <c r="W3673" s="12">
        <v>223.5</v>
      </c>
      <c r="X3673" s="7" t="str">
        <f t="shared" si="228"/>
        <v>NP</v>
      </c>
      <c r="Y3673" s="5">
        <f t="shared" si="229"/>
        <v>173.5</v>
      </c>
      <c r="AI3673">
        <f>VLOOKUP(A3673,NP!$A:$B,2,FALSE)</f>
        <v>173.5</v>
      </c>
      <c r="AJ3673">
        <f t="shared" si="230"/>
        <v>173.5</v>
      </c>
      <c r="AK3673">
        <f>VLOOKUP(F3673,Kondition!$B$4:$AG$31,18,FALSE)*100</f>
        <v>21.5</v>
      </c>
      <c r="AL3673" t="e">
        <f t="shared" si="231"/>
        <v>#REF!</v>
      </c>
      <c r="AM3673">
        <v>17</v>
      </c>
    </row>
    <row r="3674" spans="1:39" x14ac:dyDescent="0.3">
      <c r="A3674" s="5">
        <v>10088805</v>
      </c>
      <c r="B3674" s="6">
        <v>3528704678532</v>
      </c>
      <c r="C3674" s="5" t="s">
        <v>76</v>
      </c>
      <c r="D3674" s="5" t="s">
        <v>1321</v>
      </c>
      <c r="E3674" s="12">
        <v>223.5</v>
      </c>
      <c r="F3674" s="5" t="s">
        <v>49</v>
      </c>
      <c r="G3674" s="5">
        <v>2355018</v>
      </c>
      <c r="H3674" s="36" t="s">
        <v>76</v>
      </c>
      <c r="I3674" s="5">
        <v>235</v>
      </c>
      <c r="J3674" s="5">
        <v>50</v>
      </c>
      <c r="K3674" s="5">
        <v>18</v>
      </c>
      <c r="L3674" s="5" t="s">
        <v>1242</v>
      </c>
      <c r="M3674" s="5">
        <v>101</v>
      </c>
      <c r="N3674" s="5"/>
      <c r="O3674" s="5" t="s">
        <v>25</v>
      </c>
      <c r="P3674" s="5"/>
      <c r="Q3674" s="5" t="s">
        <v>21</v>
      </c>
      <c r="R3674" s="5" t="s">
        <v>27</v>
      </c>
      <c r="S3674" s="5">
        <v>68</v>
      </c>
      <c r="T3674" s="5" t="s">
        <v>35</v>
      </c>
      <c r="U3674" s="5" t="s">
        <v>23</v>
      </c>
      <c r="V3674" s="5" t="s">
        <v>24</v>
      </c>
      <c r="W3674" s="12">
        <v>223.5</v>
      </c>
      <c r="X3674" s="7" t="str">
        <f t="shared" si="228"/>
        <v>NP</v>
      </c>
      <c r="Y3674" s="5">
        <f t="shared" si="229"/>
        <v>173.5</v>
      </c>
      <c r="AI3674">
        <f>VLOOKUP(A3674,NP!$A:$B,2,FALSE)</f>
        <v>173.5</v>
      </c>
      <c r="AJ3674">
        <f t="shared" si="230"/>
        <v>173.5</v>
      </c>
      <c r="AK3674">
        <f>VLOOKUP(F3674,Kondition!$B$4:$AG$31,18,FALSE)*100</f>
        <v>21.5</v>
      </c>
      <c r="AL3674" t="e">
        <f t="shared" si="231"/>
        <v>#REF!</v>
      </c>
      <c r="AM3674">
        <v>17</v>
      </c>
    </row>
    <row r="3675" spans="1:39" x14ac:dyDescent="0.3">
      <c r="A3675" s="5">
        <v>10088284</v>
      </c>
      <c r="B3675" s="6">
        <v>3528706100284</v>
      </c>
      <c r="C3675" s="5" t="s">
        <v>76</v>
      </c>
      <c r="D3675" s="5" t="s">
        <v>1281</v>
      </c>
      <c r="E3675" s="12">
        <v>246.5</v>
      </c>
      <c r="F3675" s="5" t="s">
        <v>49</v>
      </c>
      <c r="G3675" s="5">
        <v>2355019</v>
      </c>
      <c r="H3675" s="36" t="s">
        <v>76</v>
      </c>
      <c r="I3675" s="5">
        <v>235</v>
      </c>
      <c r="J3675" s="5">
        <v>50</v>
      </c>
      <c r="K3675" s="5">
        <v>19</v>
      </c>
      <c r="L3675" s="5" t="s">
        <v>1242</v>
      </c>
      <c r="M3675" s="5">
        <v>103</v>
      </c>
      <c r="N3675" s="5"/>
      <c r="O3675" s="5" t="s">
        <v>19</v>
      </c>
      <c r="P3675" s="5"/>
      <c r="Q3675" s="5" t="s">
        <v>21</v>
      </c>
      <c r="R3675" s="5" t="s">
        <v>27</v>
      </c>
      <c r="S3675" s="5">
        <v>68</v>
      </c>
      <c r="T3675" s="5" t="s">
        <v>35</v>
      </c>
      <c r="U3675" s="5" t="s">
        <v>23</v>
      </c>
      <c r="V3675" s="5" t="s">
        <v>24</v>
      </c>
      <c r="W3675" s="12">
        <v>246.5</v>
      </c>
      <c r="X3675" s="7">
        <f t="shared" si="228"/>
        <v>0.26</v>
      </c>
      <c r="Y3675" s="5">
        <f t="shared" si="229"/>
        <v>182.41</v>
      </c>
      <c r="AI3675" t="e">
        <f>VLOOKUP(A3675,NP!$A:$B,2,FALSE)</f>
        <v>#N/A</v>
      </c>
      <c r="AJ3675">
        <f t="shared" si="230"/>
        <v>0</v>
      </c>
      <c r="AK3675">
        <f>VLOOKUP(F3675,Kondition!$B$4:$AG$31,21,FALSE)*100</f>
        <v>26</v>
      </c>
      <c r="AL3675" t="e">
        <f t="shared" si="231"/>
        <v>#REF!</v>
      </c>
      <c r="AM3675">
        <v>19</v>
      </c>
    </row>
    <row r="3676" spans="1:39" x14ac:dyDescent="0.3">
      <c r="A3676" s="5">
        <v>10088451</v>
      </c>
      <c r="B3676" s="6">
        <v>3528700492200</v>
      </c>
      <c r="C3676" s="5" t="s">
        <v>2294</v>
      </c>
      <c r="D3676" s="5" t="s">
        <v>5217</v>
      </c>
      <c r="E3676" s="12">
        <v>241.5</v>
      </c>
      <c r="F3676" s="5" t="s">
        <v>49</v>
      </c>
      <c r="G3676" s="5">
        <v>2355019</v>
      </c>
      <c r="H3676" s="36" t="s">
        <v>2294</v>
      </c>
      <c r="I3676" s="5">
        <v>235</v>
      </c>
      <c r="J3676" s="5">
        <v>50</v>
      </c>
      <c r="K3676" s="5">
        <v>19</v>
      </c>
      <c r="L3676" s="5" t="s">
        <v>5205</v>
      </c>
      <c r="M3676" s="5">
        <v>103</v>
      </c>
      <c r="N3676" s="5"/>
      <c r="O3676" s="5" t="s">
        <v>25</v>
      </c>
      <c r="P3676" s="5"/>
      <c r="Q3676" s="5" t="s">
        <v>26</v>
      </c>
      <c r="R3676" s="5" t="s">
        <v>27</v>
      </c>
      <c r="S3676" s="5">
        <v>68</v>
      </c>
      <c r="T3676" s="5" t="s">
        <v>35</v>
      </c>
      <c r="U3676" s="5" t="s">
        <v>23</v>
      </c>
      <c r="V3676" s="5" t="s">
        <v>24</v>
      </c>
      <c r="W3676" s="12">
        <v>241.5</v>
      </c>
      <c r="X3676" s="7">
        <f t="shared" si="228"/>
        <v>0.26</v>
      </c>
      <c r="Y3676" s="5">
        <f t="shared" si="229"/>
        <v>178.71</v>
      </c>
      <c r="AI3676" t="e">
        <f>VLOOKUP(A3676,NP!$A:$B,2,FALSE)</f>
        <v>#N/A</v>
      </c>
      <c r="AJ3676">
        <f t="shared" si="230"/>
        <v>0</v>
      </c>
      <c r="AK3676">
        <f>VLOOKUP(F3676,Kondition!$B$4:$AG$31,21,FALSE)*100</f>
        <v>26</v>
      </c>
      <c r="AL3676" t="e">
        <f t="shared" si="231"/>
        <v>#REF!</v>
      </c>
      <c r="AM3676">
        <v>19</v>
      </c>
    </row>
    <row r="3677" spans="1:39" x14ac:dyDescent="0.3">
      <c r="A3677" s="5">
        <v>11080115</v>
      </c>
      <c r="B3677" s="6">
        <v>3528709205429</v>
      </c>
      <c r="C3677" s="5" t="s">
        <v>2294</v>
      </c>
      <c r="D3677" s="5" t="s">
        <v>6006</v>
      </c>
      <c r="E3677" s="12">
        <v>250</v>
      </c>
      <c r="F3677" s="5" t="s">
        <v>49</v>
      </c>
      <c r="G3677" s="5">
        <v>2355020</v>
      </c>
      <c r="H3677" s="36" t="s">
        <v>2294</v>
      </c>
      <c r="I3677" s="5">
        <v>235</v>
      </c>
      <c r="J3677" s="5">
        <v>50</v>
      </c>
      <c r="K3677" s="5">
        <v>20</v>
      </c>
      <c r="L3677" s="5" t="s">
        <v>5205</v>
      </c>
      <c r="M3677" s="5">
        <v>104</v>
      </c>
      <c r="N3677" s="5"/>
      <c r="O3677" s="5" t="s">
        <v>25</v>
      </c>
      <c r="P3677" s="5"/>
      <c r="Q3677" s="5" t="s">
        <v>21</v>
      </c>
      <c r="R3677" s="5" t="s">
        <v>21</v>
      </c>
      <c r="S3677" s="5">
        <v>70</v>
      </c>
      <c r="T3677" s="5" t="s">
        <v>22</v>
      </c>
      <c r="U3677" s="5" t="s">
        <v>23</v>
      </c>
      <c r="V3677" s="5" t="s">
        <v>24</v>
      </c>
      <c r="W3677" s="12">
        <v>250</v>
      </c>
      <c r="X3677" s="7">
        <f t="shared" si="228"/>
        <v>0.26</v>
      </c>
      <c r="Y3677" s="5">
        <f t="shared" si="229"/>
        <v>185</v>
      </c>
      <c r="AI3677" t="e">
        <f>VLOOKUP(A3677,NP!$A:$B,2,FALSE)</f>
        <v>#N/A</v>
      </c>
      <c r="AJ3677">
        <f t="shared" si="230"/>
        <v>0</v>
      </c>
      <c r="AK3677">
        <f>VLOOKUP(F3677,Kondition!$B$4:$AG$309,24,FALSE)*100</f>
        <v>26</v>
      </c>
      <c r="AL3677" t="e">
        <f t="shared" si="231"/>
        <v>#REF!</v>
      </c>
      <c r="AM3677">
        <v>19</v>
      </c>
    </row>
    <row r="3678" spans="1:39" x14ac:dyDescent="0.3">
      <c r="A3678" s="5">
        <v>10089487</v>
      </c>
      <c r="B3678" s="6">
        <v>3528701974873</v>
      </c>
      <c r="C3678" s="5" t="s">
        <v>76</v>
      </c>
      <c r="D3678" s="5" t="s">
        <v>1390</v>
      </c>
      <c r="E3678" s="12">
        <v>203</v>
      </c>
      <c r="F3678" s="5" t="s">
        <v>49</v>
      </c>
      <c r="G3678" s="5">
        <v>2355517</v>
      </c>
      <c r="H3678" s="36" t="s">
        <v>76</v>
      </c>
      <c r="I3678" s="5">
        <v>235</v>
      </c>
      <c r="J3678" s="5">
        <v>55</v>
      </c>
      <c r="K3678" s="5">
        <v>17</v>
      </c>
      <c r="L3678" s="5" t="s">
        <v>1242</v>
      </c>
      <c r="M3678" s="5">
        <v>103</v>
      </c>
      <c r="N3678" s="5"/>
      <c r="O3678" s="5" t="s">
        <v>19</v>
      </c>
      <c r="P3678" s="5"/>
      <c r="Q3678" s="5" t="s">
        <v>21</v>
      </c>
      <c r="R3678" s="5" t="s">
        <v>27</v>
      </c>
      <c r="S3678" s="5">
        <v>68</v>
      </c>
      <c r="T3678" s="5" t="s">
        <v>35</v>
      </c>
      <c r="U3678" s="5" t="s">
        <v>23</v>
      </c>
      <c r="V3678" s="5" t="s">
        <v>24</v>
      </c>
      <c r="W3678" s="12">
        <v>203</v>
      </c>
      <c r="X3678" s="7">
        <f t="shared" si="228"/>
        <v>0.215</v>
      </c>
      <c r="Y3678" s="5">
        <f t="shared" si="229"/>
        <v>159.35500000000002</v>
      </c>
      <c r="AI3678" t="e">
        <f>VLOOKUP(A3678,NP!$A:$B,2,FALSE)</f>
        <v>#N/A</v>
      </c>
      <c r="AJ3678">
        <f t="shared" si="230"/>
        <v>0</v>
      </c>
      <c r="AK3678">
        <f>VLOOKUP(F3678,Kondition!$B$4:$AG$31,15,FALSE)*100</f>
        <v>21.5</v>
      </c>
      <c r="AL3678" t="e">
        <f t="shared" si="231"/>
        <v>#REF!</v>
      </c>
      <c r="AM3678">
        <v>17</v>
      </c>
    </row>
    <row r="3679" spans="1:39" x14ac:dyDescent="0.3">
      <c r="A3679" s="5">
        <v>10083961</v>
      </c>
      <c r="B3679" s="6">
        <v>3528708229143</v>
      </c>
      <c r="C3679" s="5" t="s">
        <v>76</v>
      </c>
      <c r="D3679" s="5" t="s">
        <v>1145</v>
      </c>
      <c r="E3679" s="12">
        <v>194.5</v>
      </c>
      <c r="F3679" s="5" t="s">
        <v>49</v>
      </c>
      <c r="G3679" s="5">
        <v>2355517</v>
      </c>
      <c r="H3679" s="36" t="s">
        <v>76</v>
      </c>
      <c r="I3679" s="5">
        <v>235</v>
      </c>
      <c r="J3679" s="5">
        <v>55</v>
      </c>
      <c r="K3679" s="5">
        <v>17</v>
      </c>
      <c r="L3679" s="5" t="s">
        <v>584</v>
      </c>
      <c r="M3679" s="5">
        <v>103</v>
      </c>
      <c r="N3679" s="5"/>
      <c r="O3679" s="5" t="s">
        <v>19</v>
      </c>
      <c r="P3679" s="5"/>
      <c r="Q3679" s="5" t="s">
        <v>26</v>
      </c>
      <c r="R3679" s="5" t="s">
        <v>21</v>
      </c>
      <c r="S3679" s="5">
        <v>70</v>
      </c>
      <c r="T3679" s="5" t="s">
        <v>22</v>
      </c>
      <c r="U3679" s="5" t="s">
        <v>23</v>
      </c>
      <c r="V3679" s="5" t="s">
        <v>24</v>
      </c>
      <c r="W3679" s="12">
        <v>194.5</v>
      </c>
      <c r="X3679" s="7">
        <f t="shared" si="228"/>
        <v>0.215</v>
      </c>
      <c r="Y3679" s="5">
        <f t="shared" si="229"/>
        <v>152.6825</v>
      </c>
      <c r="AI3679" t="e">
        <f>VLOOKUP(A3679,NP!$A:$B,2,FALSE)</f>
        <v>#N/A</v>
      </c>
      <c r="AJ3679">
        <f t="shared" si="230"/>
        <v>0</v>
      </c>
      <c r="AK3679">
        <f>VLOOKUP(F3679,Kondition!$B$4:$AG$31,15,FALSE)*100</f>
        <v>21.5</v>
      </c>
      <c r="AL3679" t="e">
        <f t="shared" si="231"/>
        <v>#REF!</v>
      </c>
      <c r="AM3679">
        <v>17</v>
      </c>
    </row>
    <row r="3680" spans="1:39" x14ac:dyDescent="0.3">
      <c r="A3680" s="5">
        <v>10089462</v>
      </c>
      <c r="B3680" s="6">
        <v>3528705360429</v>
      </c>
      <c r="C3680" s="5" t="s">
        <v>76</v>
      </c>
      <c r="D3680" s="5" t="s">
        <v>1383</v>
      </c>
      <c r="E3680" s="12">
        <v>203</v>
      </c>
      <c r="F3680" s="5" t="s">
        <v>49</v>
      </c>
      <c r="G3680" s="5">
        <v>2355517</v>
      </c>
      <c r="H3680" s="36" t="s">
        <v>76</v>
      </c>
      <c r="I3680" s="5">
        <v>235</v>
      </c>
      <c r="J3680" s="5">
        <v>55</v>
      </c>
      <c r="K3680" s="5">
        <v>17</v>
      </c>
      <c r="L3680" s="5" t="s">
        <v>1242</v>
      </c>
      <c r="M3680" s="5">
        <v>103</v>
      </c>
      <c r="N3680" s="5"/>
      <c r="O3680" s="5" t="s">
        <v>25</v>
      </c>
      <c r="P3680" s="5"/>
      <c r="Q3680" s="5" t="s">
        <v>21</v>
      </c>
      <c r="R3680" s="5" t="s">
        <v>27</v>
      </c>
      <c r="S3680" s="5">
        <v>68</v>
      </c>
      <c r="T3680" s="5" t="s">
        <v>35</v>
      </c>
      <c r="U3680" s="5" t="s">
        <v>23</v>
      </c>
      <c r="V3680" s="5" t="s">
        <v>24</v>
      </c>
      <c r="W3680" s="12">
        <v>203</v>
      </c>
      <c r="X3680" s="7">
        <f t="shared" si="228"/>
        <v>0.215</v>
      </c>
      <c r="Y3680" s="5">
        <f t="shared" si="229"/>
        <v>159.35500000000002</v>
      </c>
      <c r="AI3680" t="e">
        <f>VLOOKUP(A3680,NP!$A:$B,2,FALSE)</f>
        <v>#N/A</v>
      </c>
      <c r="AJ3680">
        <f t="shared" si="230"/>
        <v>0</v>
      </c>
      <c r="AK3680">
        <f>VLOOKUP(F3680,Kondition!$B$4:$AG$31,15,FALSE)*100</f>
        <v>21.5</v>
      </c>
      <c r="AL3680" t="e">
        <f t="shared" si="231"/>
        <v>#REF!</v>
      </c>
      <c r="AM3680">
        <v>17</v>
      </c>
    </row>
    <row r="3681" spans="1:39" x14ac:dyDescent="0.3">
      <c r="A3681" s="5">
        <v>10083930</v>
      </c>
      <c r="B3681" s="6">
        <v>3528701003887</v>
      </c>
      <c r="C3681" s="5" t="s">
        <v>76</v>
      </c>
      <c r="D3681" s="5" t="s">
        <v>1139</v>
      </c>
      <c r="E3681" s="12">
        <v>203</v>
      </c>
      <c r="F3681" s="5" t="s">
        <v>49</v>
      </c>
      <c r="G3681" s="5">
        <v>2355517</v>
      </c>
      <c r="H3681" s="36" t="s">
        <v>76</v>
      </c>
      <c r="I3681" s="5">
        <v>235</v>
      </c>
      <c r="J3681" s="5">
        <v>55</v>
      </c>
      <c r="K3681" s="5">
        <v>17</v>
      </c>
      <c r="L3681" s="5" t="s">
        <v>584</v>
      </c>
      <c r="M3681" s="5">
        <v>103</v>
      </c>
      <c r="N3681" s="5"/>
      <c r="O3681" s="5" t="s">
        <v>25</v>
      </c>
      <c r="P3681" s="5"/>
      <c r="Q3681" s="5" t="s">
        <v>21</v>
      </c>
      <c r="R3681" s="5" t="s">
        <v>21</v>
      </c>
      <c r="S3681" s="5">
        <v>70</v>
      </c>
      <c r="T3681" s="5" t="s">
        <v>22</v>
      </c>
      <c r="U3681" s="5" t="s">
        <v>23</v>
      </c>
      <c r="V3681" s="5" t="s">
        <v>24</v>
      </c>
      <c r="W3681" s="12">
        <v>203</v>
      </c>
      <c r="X3681" s="7">
        <f t="shared" si="228"/>
        <v>0.215</v>
      </c>
      <c r="Y3681" s="5">
        <f t="shared" si="229"/>
        <v>159.35500000000002</v>
      </c>
      <c r="AI3681" t="e">
        <f>VLOOKUP(A3681,NP!$A:$B,2,FALSE)</f>
        <v>#N/A</v>
      </c>
      <c r="AJ3681">
        <f t="shared" si="230"/>
        <v>0</v>
      </c>
      <c r="AK3681">
        <f>VLOOKUP(F3681,Kondition!$B$4:$AG$31,15,FALSE)*100</f>
        <v>21.5</v>
      </c>
      <c r="AL3681" t="e">
        <f t="shared" si="231"/>
        <v>#REF!</v>
      </c>
      <c r="AM3681">
        <v>17</v>
      </c>
    </row>
    <row r="3682" spans="1:39" x14ac:dyDescent="0.3">
      <c r="A3682" s="5">
        <v>10089481</v>
      </c>
      <c r="B3682" s="6">
        <v>3528705096809</v>
      </c>
      <c r="C3682" s="5" t="s">
        <v>2294</v>
      </c>
      <c r="D3682" s="5" t="s">
        <v>5248</v>
      </c>
      <c r="E3682" s="12">
        <v>226</v>
      </c>
      <c r="F3682" s="5" t="s">
        <v>49</v>
      </c>
      <c r="G3682" s="5">
        <v>2355518</v>
      </c>
      <c r="H3682" s="36" t="s">
        <v>2294</v>
      </c>
      <c r="I3682" s="5">
        <v>235</v>
      </c>
      <c r="J3682" s="5">
        <v>55</v>
      </c>
      <c r="K3682" s="5">
        <v>18</v>
      </c>
      <c r="L3682" s="5" t="s">
        <v>5205</v>
      </c>
      <c r="M3682" s="5">
        <v>104</v>
      </c>
      <c r="N3682" s="5"/>
      <c r="O3682" s="5" t="s">
        <v>19</v>
      </c>
      <c r="P3682" s="5"/>
      <c r="Q3682" s="5" t="s">
        <v>21</v>
      </c>
      <c r="R3682" s="5" t="s">
        <v>21</v>
      </c>
      <c r="S3682" s="5">
        <v>71</v>
      </c>
      <c r="T3682" s="5" t="s">
        <v>22</v>
      </c>
      <c r="U3682" s="5" t="s">
        <v>23</v>
      </c>
      <c r="V3682" s="5" t="s">
        <v>24</v>
      </c>
      <c r="W3682" s="12">
        <v>226</v>
      </c>
      <c r="X3682" s="7" t="str">
        <f t="shared" si="228"/>
        <v>NP</v>
      </c>
      <c r="Y3682" s="5">
        <f t="shared" si="229"/>
        <v>175</v>
      </c>
      <c r="AI3682">
        <f>VLOOKUP(A3682,NP!$A:$B,2,FALSE)</f>
        <v>175</v>
      </c>
      <c r="AJ3682">
        <f t="shared" si="230"/>
        <v>175</v>
      </c>
      <c r="AK3682">
        <f>VLOOKUP(F3682,Kondition!$B$4:$AG$31,18,FALSE)*100</f>
        <v>21.5</v>
      </c>
      <c r="AL3682" t="e">
        <f t="shared" si="231"/>
        <v>#REF!</v>
      </c>
      <c r="AM3682">
        <v>17</v>
      </c>
    </row>
    <row r="3683" spans="1:39" x14ac:dyDescent="0.3">
      <c r="A3683" s="5">
        <v>10085426</v>
      </c>
      <c r="B3683" s="6">
        <v>3528709385824</v>
      </c>
      <c r="C3683" s="5" t="s">
        <v>2294</v>
      </c>
      <c r="D3683" s="5" t="s">
        <v>5186</v>
      </c>
      <c r="E3683" s="12">
        <v>211</v>
      </c>
      <c r="F3683" s="5" t="s">
        <v>49</v>
      </c>
      <c r="G3683" s="5">
        <v>2355518</v>
      </c>
      <c r="H3683" s="36" t="s">
        <v>2294</v>
      </c>
      <c r="I3683" s="5">
        <v>235</v>
      </c>
      <c r="J3683" s="5">
        <v>55</v>
      </c>
      <c r="K3683" s="5">
        <v>18</v>
      </c>
      <c r="L3683" s="5" t="s">
        <v>5172</v>
      </c>
      <c r="M3683" s="5">
        <v>104</v>
      </c>
      <c r="N3683" s="5"/>
      <c r="O3683" s="5" t="s">
        <v>19</v>
      </c>
      <c r="P3683" s="5"/>
      <c r="Q3683" s="5" t="s">
        <v>26</v>
      </c>
      <c r="R3683" s="5" t="s">
        <v>21</v>
      </c>
      <c r="S3683" s="5">
        <v>72</v>
      </c>
      <c r="T3683" s="5" t="s">
        <v>22</v>
      </c>
      <c r="U3683" s="5" t="s">
        <v>23</v>
      </c>
      <c r="V3683" s="5" t="s">
        <v>24</v>
      </c>
      <c r="W3683" s="12">
        <v>211</v>
      </c>
      <c r="X3683" s="7" t="str">
        <f t="shared" si="228"/>
        <v>NP</v>
      </c>
      <c r="Y3683" s="5">
        <f t="shared" si="229"/>
        <v>165</v>
      </c>
      <c r="AI3683">
        <f>VLOOKUP(A3683,NP!$A:$B,2,FALSE)</f>
        <v>165</v>
      </c>
      <c r="AJ3683">
        <f t="shared" si="230"/>
        <v>165</v>
      </c>
      <c r="AK3683">
        <f>VLOOKUP(F3683,Kondition!$B$4:$AG$31,18,FALSE)*100</f>
        <v>21.5</v>
      </c>
      <c r="AL3683" t="e">
        <f t="shared" si="231"/>
        <v>#REF!</v>
      </c>
      <c r="AM3683">
        <v>17</v>
      </c>
    </row>
    <row r="3684" spans="1:39" x14ac:dyDescent="0.3">
      <c r="A3684" s="5">
        <v>10085268</v>
      </c>
      <c r="B3684" s="6">
        <v>3528700049770</v>
      </c>
      <c r="C3684" s="5" t="s">
        <v>76</v>
      </c>
      <c r="D3684" s="5" t="s">
        <v>1158</v>
      </c>
      <c r="E3684" s="12">
        <v>226</v>
      </c>
      <c r="F3684" s="5" t="s">
        <v>49</v>
      </c>
      <c r="G3684" s="5">
        <v>2355518</v>
      </c>
      <c r="H3684" s="36" t="s">
        <v>76</v>
      </c>
      <c r="I3684" s="5">
        <v>235</v>
      </c>
      <c r="J3684" s="5">
        <v>55</v>
      </c>
      <c r="K3684" s="5">
        <v>18</v>
      </c>
      <c r="L3684" s="5" t="s">
        <v>584</v>
      </c>
      <c r="M3684" s="5">
        <v>104</v>
      </c>
      <c r="N3684" s="5"/>
      <c r="O3684" s="5" t="s">
        <v>25</v>
      </c>
      <c r="P3684" s="5"/>
      <c r="Q3684" s="5" t="s">
        <v>21</v>
      </c>
      <c r="R3684" s="5" t="s">
        <v>21</v>
      </c>
      <c r="S3684" s="5">
        <v>70</v>
      </c>
      <c r="T3684" s="5" t="s">
        <v>22</v>
      </c>
      <c r="U3684" s="5" t="s">
        <v>23</v>
      </c>
      <c r="V3684" s="5" t="s">
        <v>24</v>
      </c>
      <c r="W3684" s="12">
        <v>226</v>
      </c>
      <c r="X3684" s="7" t="str">
        <f t="shared" si="228"/>
        <v>NP</v>
      </c>
      <c r="Y3684" s="5">
        <f t="shared" si="229"/>
        <v>175</v>
      </c>
      <c r="AI3684">
        <f>VLOOKUP(A3684,NP!$A:$B,2,FALSE)</f>
        <v>175</v>
      </c>
      <c r="AJ3684">
        <f t="shared" si="230"/>
        <v>175</v>
      </c>
      <c r="AK3684">
        <f>VLOOKUP(F3684,Kondition!$B$4:$AG$31,18,FALSE)*100</f>
        <v>21.5</v>
      </c>
      <c r="AL3684" t="e">
        <f t="shared" si="231"/>
        <v>#REF!</v>
      </c>
      <c r="AM3684">
        <v>17</v>
      </c>
    </row>
    <row r="3685" spans="1:39" x14ac:dyDescent="0.3">
      <c r="A3685" s="5">
        <v>10087373</v>
      </c>
      <c r="B3685" s="6">
        <v>3528700290745</v>
      </c>
      <c r="C3685" s="5" t="s">
        <v>2294</v>
      </c>
      <c r="D3685" s="5" t="s">
        <v>5200</v>
      </c>
      <c r="E3685" s="12">
        <v>221.5</v>
      </c>
      <c r="F3685" s="5" t="s">
        <v>49</v>
      </c>
      <c r="G3685" s="5">
        <v>2355519</v>
      </c>
      <c r="H3685" s="36" t="s">
        <v>2294</v>
      </c>
      <c r="I3685" s="5">
        <v>235</v>
      </c>
      <c r="J3685" s="5">
        <v>55</v>
      </c>
      <c r="K3685" s="5">
        <v>19</v>
      </c>
      <c r="L3685" s="5" t="s">
        <v>5201</v>
      </c>
      <c r="M3685" s="5">
        <v>101</v>
      </c>
      <c r="N3685" s="5"/>
      <c r="O3685" s="5" t="s">
        <v>19</v>
      </c>
      <c r="P3685" s="5"/>
      <c r="Q3685" s="5" t="s">
        <v>26</v>
      </c>
      <c r="R3685" s="5" t="s">
        <v>21</v>
      </c>
      <c r="S3685" s="5">
        <v>69</v>
      </c>
      <c r="T3685" s="5" t="s">
        <v>35</v>
      </c>
      <c r="U3685" s="5" t="s">
        <v>23</v>
      </c>
      <c r="V3685" s="5" t="s">
        <v>24</v>
      </c>
      <c r="W3685" s="12">
        <v>221.5</v>
      </c>
      <c r="X3685" s="7">
        <f t="shared" si="228"/>
        <v>0.26</v>
      </c>
      <c r="Y3685" s="5">
        <f t="shared" si="229"/>
        <v>163.91</v>
      </c>
      <c r="AI3685" t="e">
        <f>VLOOKUP(A3685,NP!$A:$B,2,FALSE)</f>
        <v>#N/A</v>
      </c>
      <c r="AJ3685">
        <f t="shared" si="230"/>
        <v>0</v>
      </c>
      <c r="AK3685">
        <f>VLOOKUP(F3685,Kondition!$B$4:$AG$31,21,FALSE)*100</f>
        <v>26</v>
      </c>
      <c r="AL3685" t="e">
        <f t="shared" si="231"/>
        <v>#REF!</v>
      </c>
      <c r="AM3685">
        <v>19</v>
      </c>
    </row>
    <row r="3686" spans="1:39" x14ac:dyDescent="0.3">
      <c r="A3686" s="5">
        <v>10088872</v>
      </c>
      <c r="B3686" s="6">
        <v>3528706316593</v>
      </c>
      <c r="C3686" s="5" t="s">
        <v>2294</v>
      </c>
      <c r="D3686" s="5" t="s">
        <v>5229</v>
      </c>
      <c r="E3686" s="12">
        <v>235</v>
      </c>
      <c r="F3686" s="5" t="s">
        <v>49</v>
      </c>
      <c r="G3686" s="5">
        <v>2355519</v>
      </c>
      <c r="H3686" s="36" t="s">
        <v>2294</v>
      </c>
      <c r="I3686" s="5">
        <v>235</v>
      </c>
      <c r="J3686" s="5">
        <v>55</v>
      </c>
      <c r="K3686" s="5">
        <v>19</v>
      </c>
      <c r="L3686" s="5" t="s">
        <v>5205</v>
      </c>
      <c r="M3686" s="5">
        <v>105</v>
      </c>
      <c r="N3686" s="5"/>
      <c r="O3686" s="5" t="s">
        <v>25</v>
      </c>
      <c r="P3686" s="5"/>
      <c r="Q3686" s="5" t="s">
        <v>21</v>
      </c>
      <c r="R3686" s="5" t="s">
        <v>27</v>
      </c>
      <c r="S3686" s="5">
        <v>68</v>
      </c>
      <c r="T3686" s="5" t="s">
        <v>35</v>
      </c>
      <c r="U3686" s="5" t="s">
        <v>23</v>
      </c>
      <c r="V3686" s="5" t="s">
        <v>24</v>
      </c>
      <c r="W3686" s="12">
        <v>235</v>
      </c>
      <c r="X3686" s="7">
        <f t="shared" ref="X3686:X3749" si="232">IF(AJ3686&gt;0,"NP",AK3686/100)</f>
        <v>0.26</v>
      </c>
      <c r="Y3686" s="5">
        <f t="shared" ref="Y3686:Y3749" si="233">IF(AJ3686&gt;0,AI3686,E3686*(100%-X3686))</f>
        <v>173.9</v>
      </c>
      <c r="AI3686" t="e">
        <f>VLOOKUP(A3686,NP!$A:$B,2,FALSE)</f>
        <v>#N/A</v>
      </c>
      <c r="AJ3686">
        <f t="shared" ref="AJ3686:AJ3749" si="234">_xlfn.IFNA(AI3686,0)</f>
        <v>0</v>
      </c>
      <c r="AK3686">
        <f>VLOOKUP(F3686,Kondition!$B$4:$AG$31,21,FALSE)*100</f>
        <v>26</v>
      </c>
      <c r="AL3686" t="e">
        <f t="shared" ref="AL3686:AL3749" si="235">$AI$1&amp;F3686&amp;K3686</f>
        <v>#REF!</v>
      </c>
      <c r="AM3686">
        <v>19</v>
      </c>
    </row>
    <row r="3687" spans="1:39" x14ac:dyDescent="0.3">
      <c r="A3687" s="5">
        <v>10080829</v>
      </c>
      <c r="B3687" s="6">
        <v>3528706769238</v>
      </c>
      <c r="C3687" s="5" t="s">
        <v>2294</v>
      </c>
      <c r="D3687" s="5" t="s">
        <v>5163</v>
      </c>
      <c r="E3687" s="12">
        <v>174.5</v>
      </c>
      <c r="F3687" s="5" t="s">
        <v>49</v>
      </c>
      <c r="G3687" s="5">
        <v>2356016</v>
      </c>
      <c r="H3687" s="36" t="s">
        <v>2294</v>
      </c>
      <c r="I3687" s="5">
        <v>235</v>
      </c>
      <c r="J3687" s="5">
        <v>60</v>
      </c>
      <c r="K3687" s="5">
        <v>16</v>
      </c>
      <c r="L3687" s="5" t="s">
        <v>5159</v>
      </c>
      <c r="M3687" s="5">
        <v>100</v>
      </c>
      <c r="N3687" s="5"/>
      <c r="O3687" s="5" t="s">
        <v>33</v>
      </c>
      <c r="P3687" s="5"/>
      <c r="Q3687" s="5" t="s">
        <v>26</v>
      </c>
      <c r="R3687" s="5" t="s">
        <v>21</v>
      </c>
      <c r="S3687" s="5">
        <v>72</v>
      </c>
      <c r="T3687" s="5" t="s">
        <v>22</v>
      </c>
      <c r="U3687" s="5" t="s">
        <v>23</v>
      </c>
      <c r="V3687" s="5" t="s">
        <v>24</v>
      </c>
      <c r="W3687" s="12">
        <v>174.5</v>
      </c>
      <c r="X3687" s="7">
        <f t="shared" si="232"/>
        <v>0.215</v>
      </c>
      <c r="Y3687" s="5">
        <f t="shared" si="233"/>
        <v>136.98250000000002</v>
      </c>
      <c r="AI3687" t="e">
        <f>VLOOKUP(A3687,NP!$A:$B,2,FALSE)</f>
        <v>#N/A</v>
      </c>
      <c r="AJ3687">
        <f t="shared" si="234"/>
        <v>0</v>
      </c>
      <c r="AK3687">
        <f>VLOOKUP(F3687,Kondition!$B$4:$AG$31,12,FALSE)*100</f>
        <v>21.5</v>
      </c>
      <c r="AL3687" t="e">
        <f t="shared" si="235"/>
        <v>#REF!</v>
      </c>
      <c r="AM3687">
        <v>16</v>
      </c>
    </row>
    <row r="3688" spans="1:39" x14ac:dyDescent="0.3">
      <c r="A3688" s="5">
        <v>10088868</v>
      </c>
      <c r="B3688" s="6">
        <v>3528706599163</v>
      </c>
      <c r="C3688" s="5" t="s">
        <v>2294</v>
      </c>
      <c r="D3688" s="5" t="s">
        <v>5225</v>
      </c>
      <c r="E3688" s="12">
        <v>219</v>
      </c>
      <c r="F3688" s="5" t="s">
        <v>49</v>
      </c>
      <c r="G3688" s="5">
        <v>2356017</v>
      </c>
      <c r="H3688" s="36" t="s">
        <v>2294</v>
      </c>
      <c r="I3688" s="5">
        <v>235</v>
      </c>
      <c r="J3688" s="5">
        <v>60</v>
      </c>
      <c r="K3688" s="5">
        <v>17</v>
      </c>
      <c r="L3688" s="5" t="s">
        <v>5205</v>
      </c>
      <c r="M3688" s="5">
        <v>106</v>
      </c>
      <c r="N3688" s="5"/>
      <c r="O3688" s="5" t="s">
        <v>19</v>
      </c>
      <c r="P3688" s="5"/>
      <c r="Q3688" s="5" t="s">
        <v>21</v>
      </c>
      <c r="R3688" s="5" t="s">
        <v>27</v>
      </c>
      <c r="S3688" s="5">
        <v>68</v>
      </c>
      <c r="T3688" s="5" t="s">
        <v>35</v>
      </c>
      <c r="U3688" s="5" t="s">
        <v>23</v>
      </c>
      <c r="V3688" s="5" t="s">
        <v>24</v>
      </c>
      <c r="W3688" s="12">
        <v>219</v>
      </c>
      <c r="X3688" s="7" t="str">
        <f t="shared" si="232"/>
        <v>NP</v>
      </c>
      <c r="Y3688" s="5">
        <f t="shared" si="233"/>
        <v>170.5</v>
      </c>
      <c r="AI3688">
        <f>VLOOKUP(A3688,NP!$A:$B,2,FALSE)</f>
        <v>170.5</v>
      </c>
      <c r="AJ3688">
        <f t="shared" si="234"/>
        <v>170.5</v>
      </c>
      <c r="AK3688">
        <f>VLOOKUP(F3688,Kondition!$B$4:$AG$31,15,FALSE)*100</f>
        <v>21.5</v>
      </c>
      <c r="AL3688" t="e">
        <f t="shared" si="235"/>
        <v>#REF!</v>
      </c>
      <c r="AM3688">
        <v>17</v>
      </c>
    </row>
    <row r="3689" spans="1:39" x14ac:dyDescent="0.3">
      <c r="A3689" s="5">
        <v>10085720</v>
      </c>
      <c r="B3689" s="6">
        <v>3528701835617</v>
      </c>
      <c r="C3689" s="5" t="s">
        <v>4286</v>
      </c>
      <c r="D3689" s="5" t="s">
        <v>4487</v>
      </c>
      <c r="E3689" s="12">
        <v>226</v>
      </c>
      <c r="F3689" s="5" t="s">
        <v>49</v>
      </c>
      <c r="G3689" s="5">
        <v>2356017</v>
      </c>
      <c r="H3689" s="36" t="s">
        <v>4286</v>
      </c>
      <c r="I3689" s="5">
        <v>235</v>
      </c>
      <c r="J3689" s="5">
        <v>60</v>
      </c>
      <c r="K3689" s="5">
        <v>17</v>
      </c>
      <c r="L3689" s="5" t="s">
        <v>4454</v>
      </c>
      <c r="M3689" s="5">
        <v>117</v>
      </c>
      <c r="N3689" s="5">
        <v>115</v>
      </c>
      <c r="O3689" s="5" t="s">
        <v>50</v>
      </c>
      <c r="P3689" s="5"/>
      <c r="Q3689" s="5" t="s">
        <v>21</v>
      </c>
      <c r="R3689" s="5" t="s">
        <v>27</v>
      </c>
      <c r="S3689" s="5">
        <v>71</v>
      </c>
      <c r="T3689" s="5" t="s">
        <v>22</v>
      </c>
      <c r="U3689" s="5" t="s">
        <v>23</v>
      </c>
      <c r="V3689" s="5" t="s">
        <v>4279</v>
      </c>
      <c r="W3689" s="12">
        <v>226</v>
      </c>
      <c r="X3689" s="7" t="str">
        <f t="shared" si="232"/>
        <v>NP</v>
      </c>
      <c r="Y3689" s="5">
        <f t="shared" si="233"/>
        <v>175</v>
      </c>
      <c r="AI3689">
        <f>VLOOKUP(A3689,NP!$A:$B,2,FALSE)</f>
        <v>175</v>
      </c>
      <c r="AJ3689">
        <f t="shared" si="234"/>
        <v>175</v>
      </c>
      <c r="AK3689">
        <f>VLOOKUP(F3689,Kondition!$B$4:$AG$31,15,FALSE)*100</f>
        <v>21.5</v>
      </c>
      <c r="AL3689" t="e">
        <f t="shared" si="235"/>
        <v>#REF!</v>
      </c>
      <c r="AM3689">
        <v>17</v>
      </c>
    </row>
    <row r="3690" spans="1:39" x14ac:dyDescent="0.3">
      <c r="A3690" s="5">
        <v>10088870</v>
      </c>
      <c r="B3690" s="6">
        <v>3528701202525</v>
      </c>
      <c r="C3690" s="5" t="s">
        <v>2294</v>
      </c>
      <c r="D3690" s="5" t="s">
        <v>5227</v>
      </c>
      <c r="E3690" s="12">
        <v>177.5</v>
      </c>
      <c r="F3690" s="5" t="s">
        <v>49</v>
      </c>
      <c r="G3690" s="5">
        <v>2356018</v>
      </c>
      <c r="H3690" s="36" t="s">
        <v>2294</v>
      </c>
      <c r="I3690" s="5">
        <v>235</v>
      </c>
      <c r="J3690" s="5">
        <v>60</v>
      </c>
      <c r="K3690" s="5">
        <v>18</v>
      </c>
      <c r="L3690" s="5" t="s">
        <v>5205</v>
      </c>
      <c r="M3690" s="5">
        <v>107</v>
      </c>
      <c r="N3690" s="5"/>
      <c r="O3690" s="5" t="s">
        <v>19</v>
      </c>
      <c r="P3690" s="5"/>
      <c r="Q3690" s="5" t="s">
        <v>21</v>
      </c>
      <c r="R3690" s="5" t="s">
        <v>27</v>
      </c>
      <c r="S3690" s="5">
        <v>68</v>
      </c>
      <c r="T3690" s="5" t="s">
        <v>35</v>
      </c>
      <c r="U3690" s="5" t="s">
        <v>23</v>
      </c>
      <c r="V3690" s="5" t="s">
        <v>24</v>
      </c>
      <c r="W3690" s="12">
        <v>177.5</v>
      </c>
      <c r="X3690" s="7">
        <f t="shared" si="232"/>
        <v>0.215</v>
      </c>
      <c r="Y3690" s="5">
        <f t="shared" si="233"/>
        <v>139.33750000000001</v>
      </c>
      <c r="AI3690" t="e">
        <f>VLOOKUP(A3690,NP!$A:$B,2,FALSE)</f>
        <v>#N/A</v>
      </c>
      <c r="AJ3690">
        <f t="shared" si="234"/>
        <v>0</v>
      </c>
      <c r="AK3690">
        <f>VLOOKUP(F3690,Kondition!$B$4:$AG$31,18,FALSE)*100</f>
        <v>21.5</v>
      </c>
      <c r="AL3690" t="e">
        <f t="shared" si="235"/>
        <v>#REF!</v>
      </c>
      <c r="AM3690">
        <v>17</v>
      </c>
    </row>
    <row r="3691" spans="1:39" x14ac:dyDescent="0.3">
      <c r="A3691" s="5">
        <v>10085760</v>
      </c>
      <c r="B3691" s="6">
        <v>3528703024682</v>
      </c>
      <c r="C3691" s="5" t="s">
        <v>4286</v>
      </c>
      <c r="D3691" s="5" t="s">
        <v>4488</v>
      </c>
      <c r="E3691" s="12">
        <v>223</v>
      </c>
      <c r="F3691" s="5" t="s">
        <v>49</v>
      </c>
      <c r="G3691" s="5">
        <v>2356516</v>
      </c>
      <c r="H3691" s="36" t="s">
        <v>4286</v>
      </c>
      <c r="I3691" s="5">
        <v>235</v>
      </c>
      <c r="J3691" s="5">
        <v>65</v>
      </c>
      <c r="K3691" s="5">
        <v>16</v>
      </c>
      <c r="L3691" s="5" t="s">
        <v>4454</v>
      </c>
      <c r="M3691" s="5">
        <v>121</v>
      </c>
      <c r="N3691" s="5">
        <v>119</v>
      </c>
      <c r="O3691" s="5" t="s">
        <v>50</v>
      </c>
      <c r="P3691" s="5"/>
      <c r="Q3691" s="5" t="s">
        <v>21</v>
      </c>
      <c r="R3691" s="5" t="s">
        <v>27</v>
      </c>
      <c r="S3691" s="5">
        <v>71</v>
      </c>
      <c r="T3691" s="5" t="s">
        <v>22</v>
      </c>
      <c r="U3691" s="5" t="s">
        <v>23</v>
      </c>
      <c r="V3691" s="5" t="s">
        <v>4279</v>
      </c>
      <c r="W3691" s="12">
        <v>223</v>
      </c>
      <c r="X3691" s="7" t="str">
        <f t="shared" si="232"/>
        <v>NP</v>
      </c>
      <c r="Y3691" s="5">
        <f t="shared" si="233"/>
        <v>173</v>
      </c>
      <c r="AI3691">
        <f>VLOOKUP(A3691,NP!$A:$B,2,FALSE)</f>
        <v>173</v>
      </c>
      <c r="AJ3691">
        <f t="shared" si="234"/>
        <v>173</v>
      </c>
      <c r="AK3691">
        <f>VLOOKUP(F3691,Kondition!$B$4:$AG$31,12,FALSE)*100</f>
        <v>21.5</v>
      </c>
      <c r="AL3691" t="e">
        <f t="shared" si="235"/>
        <v>#REF!</v>
      </c>
      <c r="AM3691">
        <v>16</v>
      </c>
    </row>
    <row r="3692" spans="1:39" x14ac:dyDescent="0.3">
      <c r="A3692" s="5">
        <v>10082675</v>
      </c>
      <c r="B3692" s="6">
        <v>3528700363197</v>
      </c>
      <c r="C3692" s="5" t="s">
        <v>4286</v>
      </c>
      <c r="D3692" s="5" t="s">
        <v>4473</v>
      </c>
      <c r="E3692" s="12">
        <v>170.5</v>
      </c>
      <c r="F3692" s="5" t="s">
        <v>49</v>
      </c>
      <c r="G3692" s="5">
        <v>2356516</v>
      </c>
      <c r="H3692" s="36" t="s">
        <v>4286</v>
      </c>
      <c r="I3692" s="5">
        <v>235</v>
      </c>
      <c r="J3692" s="5">
        <v>65</v>
      </c>
      <c r="K3692" s="5">
        <v>16</v>
      </c>
      <c r="L3692" s="5" t="s">
        <v>4468</v>
      </c>
      <c r="M3692" s="5">
        <v>115</v>
      </c>
      <c r="N3692" s="5">
        <v>113</v>
      </c>
      <c r="O3692" s="5" t="s">
        <v>50</v>
      </c>
      <c r="P3692" s="5"/>
      <c r="Q3692" s="5"/>
      <c r="R3692" s="5"/>
      <c r="S3692" s="5"/>
      <c r="T3692" s="5"/>
      <c r="U3692" s="5" t="s">
        <v>28</v>
      </c>
      <c r="V3692" s="5"/>
      <c r="W3692" s="12">
        <v>170.5</v>
      </c>
      <c r="X3692" s="7">
        <f t="shared" si="232"/>
        <v>0.215</v>
      </c>
      <c r="Y3692" s="5">
        <f t="shared" si="233"/>
        <v>133.8425</v>
      </c>
      <c r="AI3692" t="e">
        <f>VLOOKUP(A3692,NP!$A:$B,2,FALSE)</f>
        <v>#N/A</v>
      </c>
      <c r="AJ3692">
        <f t="shared" si="234"/>
        <v>0</v>
      </c>
      <c r="AK3692">
        <f>VLOOKUP(F3692,Kondition!$B$4:$AG$31,12,FALSE)*100</f>
        <v>21.5</v>
      </c>
      <c r="AL3692" t="e">
        <f t="shared" si="235"/>
        <v>#REF!</v>
      </c>
      <c r="AM3692">
        <v>16</v>
      </c>
    </row>
    <row r="3693" spans="1:39" x14ac:dyDescent="0.3">
      <c r="A3693" s="5">
        <v>10082646</v>
      </c>
      <c r="B3693" s="6">
        <v>3528709942102</v>
      </c>
      <c r="C3693" s="5" t="s">
        <v>4286</v>
      </c>
      <c r="D3693" s="5" t="s">
        <v>4465</v>
      </c>
      <c r="E3693" s="12">
        <v>203.5</v>
      </c>
      <c r="F3693" s="5" t="s">
        <v>49</v>
      </c>
      <c r="G3693" s="5">
        <v>2356516</v>
      </c>
      <c r="H3693" s="36" t="s">
        <v>4286</v>
      </c>
      <c r="I3693" s="5">
        <v>235</v>
      </c>
      <c r="J3693" s="5">
        <v>65</v>
      </c>
      <c r="K3693" s="5">
        <v>16</v>
      </c>
      <c r="L3693" s="5" t="s">
        <v>4454</v>
      </c>
      <c r="M3693" s="5">
        <v>115</v>
      </c>
      <c r="N3693" s="5">
        <v>113</v>
      </c>
      <c r="O3693" s="5" t="s">
        <v>50</v>
      </c>
      <c r="P3693" s="5"/>
      <c r="Q3693" s="5" t="s">
        <v>26</v>
      </c>
      <c r="R3693" s="5" t="s">
        <v>27</v>
      </c>
      <c r="S3693" s="5">
        <v>71</v>
      </c>
      <c r="T3693" s="5" t="s">
        <v>22</v>
      </c>
      <c r="U3693" s="5" t="s">
        <v>23</v>
      </c>
      <c r="V3693" s="5" t="s">
        <v>4279</v>
      </c>
      <c r="W3693" s="12">
        <v>203.5</v>
      </c>
      <c r="X3693" s="7">
        <f t="shared" si="232"/>
        <v>0.215</v>
      </c>
      <c r="Y3693" s="5">
        <f t="shared" si="233"/>
        <v>159.7475</v>
      </c>
      <c r="AI3693" t="e">
        <f>VLOOKUP(A3693,NP!$A:$B,2,FALSE)</f>
        <v>#N/A</v>
      </c>
      <c r="AJ3693">
        <f t="shared" si="234"/>
        <v>0</v>
      </c>
      <c r="AK3693">
        <f>VLOOKUP(F3693,Kondition!$B$4:$AG$31,12,FALSE)*100</f>
        <v>21.5</v>
      </c>
      <c r="AL3693" t="e">
        <f t="shared" si="235"/>
        <v>#REF!</v>
      </c>
      <c r="AM3693">
        <v>16</v>
      </c>
    </row>
    <row r="3694" spans="1:39" x14ac:dyDescent="0.3">
      <c r="A3694" s="5">
        <v>10088276</v>
      </c>
      <c r="B3694" s="6">
        <v>3528700644395</v>
      </c>
      <c r="C3694" s="5" t="s">
        <v>2294</v>
      </c>
      <c r="D3694" s="5" t="s">
        <v>5215</v>
      </c>
      <c r="E3694" s="12">
        <v>188</v>
      </c>
      <c r="F3694" s="5" t="s">
        <v>49</v>
      </c>
      <c r="G3694" s="5">
        <v>2356517</v>
      </c>
      <c r="H3694" s="36" t="s">
        <v>2294</v>
      </c>
      <c r="I3694" s="5">
        <v>235</v>
      </c>
      <c r="J3694" s="5">
        <v>65</v>
      </c>
      <c r="K3694" s="5">
        <v>17</v>
      </c>
      <c r="L3694" s="5" t="s">
        <v>5172</v>
      </c>
      <c r="M3694" s="5">
        <v>108</v>
      </c>
      <c r="N3694" s="5"/>
      <c r="O3694" s="5" t="s">
        <v>19</v>
      </c>
      <c r="P3694" s="5"/>
      <c r="Q3694" s="5" t="s">
        <v>26</v>
      </c>
      <c r="R3694" s="5" t="s">
        <v>21</v>
      </c>
      <c r="S3694" s="5">
        <v>69</v>
      </c>
      <c r="T3694" s="5" t="s">
        <v>35</v>
      </c>
      <c r="U3694" s="5" t="s">
        <v>23</v>
      </c>
      <c r="V3694" s="5" t="s">
        <v>24</v>
      </c>
      <c r="W3694" s="12">
        <v>188</v>
      </c>
      <c r="X3694" s="7">
        <f t="shared" si="232"/>
        <v>0.215</v>
      </c>
      <c r="Y3694" s="5">
        <f t="shared" si="233"/>
        <v>147.58000000000001</v>
      </c>
      <c r="AI3694" t="e">
        <f>VLOOKUP(A3694,NP!$A:$B,2,FALSE)</f>
        <v>#N/A</v>
      </c>
      <c r="AJ3694">
        <f t="shared" si="234"/>
        <v>0</v>
      </c>
      <c r="AK3694">
        <f>VLOOKUP(F3694,Kondition!$B$4:$AG$31,15,FALSE)*100</f>
        <v>21.5</v>
      </c>
      <c r="AL3694" t="e">
        <f t="shared" si="235"/>
        <v>#REF!</v>
      </c>
      <c r="AM3694">
        <v>17</v>
      </c>
    </row>
    <row r="3695" spans="1:39" x14ac:dyDescent="0.3">
      <c r="A3695" s="5">
        <v>10088866</v>
      </c>
      <c r="B3695" s="6">
        <v>3528705242459</v>
      </c>
      <c r="C3695" s="5" t="s">
        <v>2294</v>
      </c>
      <c r="D3695" s="5" t="s">
        <v>5223</v>
      </c>
      <c r="E3695" s="12">
        <v>184.5</v>
      </c>
      <c r="F3695" s="5" t="s">
        <v>49</v>
      </c>
      <c r="G3695" s="5">
        <v>2356517</v>
      </c>
      <c r="H3695" s="36" t="s">
        <v>2294</v>
      </c>
      <c r="I3695" s="5">
        <v>235</v>
      </c>
      <c r="J3695" s="5">
        <v>65</v>
      </c>
      <c r="K3695" s="5">
        <v>17</v>
      </c>
      <c r="L3695" s="5" t="s">
        <v>5205</v>
      </c>
      <c r="M3695" s="5">
        <v>104</v>
      </c>
      <c r="N3695" s="5"/>
      <c r="O3695" s="5" t="s">
        <v>19</v>
      </c>
      <c r="P3695" s="5"/>
      <c r="Q3695" s="5" t="s">
        <v>21</v>
      </c>
      <c r="R3695" s="5" t="s">
        <v>27</v>
      </c>
      <c r="S3695" s="5">
        <v>68</v>
      </c>
      <c r="T3695" s="5" t="s">
        <v>35</v>
      </c>
      <c r="U3695" s="5" t="s">
        <v>23</v>
      </c>
      <c r="V3695" s="5" t="s">
        <v>24</v>
      </c>
      <c r="W3695" s="12">
        <v>184.5</v>
      </c>
      <c r="X3695" s="7">
        <f t="shared" si="232"/>
        <v>0.215</v>
      </c>
      <c r="Y3695" s="5">
        <f t="shared" si="233"/>
        <v>144.83250000000001</v>
      </c>
      <c r="AI3695" t="e">
        <f>VLOOKUP(A3695,NP!$A:$B,2,FALSE)</f>
        <v>#N/A</v>
      </c>
      <c r="AJ3695">
        <f t="shared" si="234"/>
        <v>0</v>
      </c>
      <c r="AK3695">
        <f>VLOOKUP(F3695,Kondition!$B$4:$AG$31,15,FALSE)*100</f>
        <v>21.5</v>
      </c>
      <c r="AL3695" t="e">
        <f t="shared" si="235"/>
        <v>#REF!</v>
      </c>
      <c r="AM3695">
        <v>17</v>
      </c>
    </row>
    <row r="3696" spans="1:39" x14ac:dyDescent="0.3">
      <c r="A3696" s="5">
        <v>10088867</v>
      </c>
      <c r="B3696" s="6">
        <v>3528705548643</v>
      </c>
      <c r="C3696" s="5" t="s">
        <v>2294</v>
      </c>
      <c r="D3696" s="5" t="s">
        <v>5224</v>
      </c>
      <c r="E3696" s="12">
        <v>184.5</v>
      </c>
      <c r="F3696" s="5" t="s">
        <v>49</v>
      </c>
      <c r="G3696" s="5">
        <v>2356517</v>
      </c>
      <c r="H3696" s="36" t="s">
        <v>2294</v>
      </c>
      <c r="I3696" s="5">
        <v>235</v>
      </c>
      <c r="J3696" s="5">
        <v>65</v>
      </c>
      <c r="K3696" s="5">
        <v>17</v>
      </c>
      <c r="L3696" s="5" t="s">
        <v>5205</v>
      </c>
      <c r="M3696" s="5">
        <v>108</v>
      </c>
      <c r="N3696" s="5"/>
      <c r="O3696" s="5" t="s">
        <v>19</v>
      </c>
      <c r="P3696" s="5"/>
      <c r="Q3696" s="5" t="s">
        <v>21</v>
      </c>
      <c r="R3696" s="5" t="s">
        <v>27</v>
      </c>
      <c r="S3696" s="5">
        <v>68</v>
      </c>
      <c r="T3696" s="5" t="s">
        <v>35</v>
      </c>
      <c r="U3696" s="5" t="s">
        <v>23</v>
      </c>
      <c r="V3696" s="5" t="s">
        <v>24</v>
      </c>
      <c r="W3696" s="12">
        <v>184.5</v>
      </c>
      <c r="X3696" s="7">
        <f t="shared" si="232"/>
        <v>0.215</v>
      </c>
      <c r="Y3696" s="5">
        <f t="shared" si="233"/>
        <v>144.83250000000001</v>
      </c>
      <c r="AI3696" t="e">
        <f>VLOOKUP(A3696,NP!$A:$B,2,FALSE)</f>
        <v>#N/A</v>
      </c>
      <c r="AJ3696">
        <f t="shared" si="234"/>
        <v>0</v>
      </c>
      <c r="AK3696">
        <f>VLOOKUP(F3696,Kondition!$B$4:$AG$31,15,FALSE)*100</f>
        <v>21.5</v>
      </c>
      <c r="AL3696" t="e">
        <f t="shared" si="235"/>
        <v>#REF!</v>
      </c>
      <c r="AM3696">
        <v>17</v>
      </c>
    </row>
    <row r="3697" spans="1:39" x14ac:dyDescent="0.3">
      <c r="A3697" s="5">
        <v>10085616</v>
      </c>
      <c r="B3697" s="6">
        <v>3528705165000</v>
      </c>
      <c r="C3697" s="5" t="s">
        <v>2294</v>
      </c>
      <c r="D3697" s="5" t="s">
        <v>5190</v>
      </c>
      <c r="E3697" s="12">
        <v>188</v>
      </c>
      <c r="F3697" s="5" t="s">
        <v>49</v>
      </c>
      <c r="G3697" s="5">
        <v>2356517</v>
      </c>
      <c r="H3697" s="36" t="s">
        <v>2294</v>
      </c>
      <c r="I3697" s="5">
        <v>235</v>
      </c>
      <c r="J3697" s="5">
        <v>65</v>
      </c>
      <c r="K3697" s="5">
        <v>17</v>
      </c>
      <c r="L3697" s="5" t="s">
        <v>5172</v>
      </c>
      <c r="M3697" s="5">
        <v>104</v>
      </c>
      <c r="N3697" s="5"/>
      <c r="O3697" s="5" t="s">
        <v>19</v>
      </c>
      <c r="P3697" s="5"/>
      <c r="Q3697" s="5" t="s">
        <v>26</v>
      </c>
      <c r="R3697" s="5" t="s">
        <v>21</v>
      </c>
      <c r="S3697" s="5">
        <v>72</v>
      </c>
      <c r="T3697" s="5" t="s">
        <v>22</v>
      </c>
      <c r="U3697" s="5" t="s">
        <v>23</v>
      </c>
      <c r="V3697" s="5" t="s">
        <v>24</v>
      </c>
      <c r="W3697" s="12">
        <v>188</v>
      </c>
      <c r="X3697" s="7">
        <f t="shared" si="232"/>
        <v>0.215</v>
      </c>
      <c r="Y3697" s="5">
        <f t="shared" si="233"/>
        <v>147.58000000000001</v>
      </c>
      <c r="AI3697" t="e">
        <f>VLOOKUP(A3697,NP!$A:$B,2,FALSE)</f>
        <v>#N/A</v>
      </c>
      <c r="AJ3697">
        <f t="shared" si="234"/>
        <v>0</v>
      </c>
      <c r="AK3697">
        <f>VLOOKUP(F3697,Kondition!$B$4:$AG$31,15,FALSE)*100</f>
        <v>21.5</v>
      </c>
      <c r="AL3697" t="e">
        <f t="shared" si="235"/>
        <v>#REF!</v>
      </c>
      <c r="AM3697">
        <v>17</v>
      </c>
    </row>
    <row r="3698" spans="1:39" x14ac:dyDescent="0.3">
      <c r="A3698" s="5">
        <v>10083973</v>
      </c>
      <c r="B3698" s="6">
        <v>3528709592833</v>
      </c>
      <c r="C3698" s="5" t="s">
        <v>2294</v>
      </c>
      <c r="D3698" s="5" t="s">
        <v>5178</v>
      </c>
      <c r="E3698" s="12">
        <v>188</v>
      </c>
      <c r="F3698" s="5" t="s">
        <v>49</v>
      </c>
      <c r="G3698" s="5">
        <v>2356517</v>
      </c>
      <c r="H3698" s="36" t="s">
        <v>2294</v>
      </c>
      <c r="I3698" s="5">
        <v>235</v>
      </c>
      <c r="J3698" s="5">
        <v>65</v>
      </c>
      <c r="K3698" s="5">
        <v>17</v>
      </c>
      <c r="L3698" s="5" t="s">
        <v>5172</v>
      </c>
      <c r="M3698" s="5">
        <v>104</v>
      </c>
      <c r="N3698" s="5"/>
      <c r="O3698" s="5" t="s">
        <v>19</v>
      </c>
      <c r="P3698" s="5"/>
      <c r="Q3698" s="5" t="s">
        <v>26</v>
      </c>
      <c r="R3698" s="5" t="s">
        <v>21</v>
      </c>
      <c r="S3698" s="5">
        <v>69</v>
      </c>
      <c r="T3698" s="5" t="s">
        <v>35</v>
      </c>
      <c r="U3698" s="5" t="s">
        <v>23</v>
      </c>
      <c r="V3698" s="5" t="s">
        <v>24</v>
      </c>
      <c r="W3698" s="12">
        <v>188</v>
      </c>
      <c r="X3698" s="7">
        <f t="shared" si="232"/>
        <v>0.215</v>
      </c>
      <c r="Y3698" s="5">
        <f t="shared" si="233"/>
        <v>147.58000000000001</v>
      </c>
      <c r="AI3698" t="e">
        <f>VLOOKUP(A3698,NP!$A:$B,2,FALSE)</f>
        <v>#N/A</v>
      </c>
      <c r="AJ3698">
        <f t="shared" si="234"/>
        <v>0</v>
      </c>
      <c r="AK3698">
        <f>VLOOKUP(F3698,Kondition!$B$4:$AG$31,15,FALSE)*100</f>
        <v>21.5</v>
      </c>
      <c r="AL3698" t="e">
        <f t="shared" si="235"/>
        <v>#REF!</v>
      </c>
      <c r="AM3698">
        <v>17</v>
      </c>
    </row>
    <row r="3699" spans="1:39" x14ac:dyDescent="0.3">
      <c r="A3699" s="5">
        <v>10083919</v>
      </c>
      <c r="B3699" s="6">
        <v>3528704990207</v>
      </c>
      <c r="C3699" s="5" t="s">
        <v>2294</v>
      </c>
      <c r="D3699" s="5" t="s">
        <v>5171</v>
      </c>
      <c r="E3699" s="12">
        <v>170.5</v>
      </c>
      <c r="F3699" s="5" t="s">
        <v>49</v>
      </c>
      <c r="G3699" s="5">
        <v>2356517</v>
      </c>
      <c r="H3699" s="36" t="s">
        <v>2294</v>
      </c>
      <c r="I3699" s="5">
        <v>235</v>
      </c>
      <c r="J3699" s="5">
        <v>65</v>
      </c>
      <c r="K3699" s="5">
        <v>17</v>
      </c>
      <c r="L3699" s="5" t="s">
        <v>5172</v>
      </c>
      <c r="M3699" s="5">
        <v>108</v>
      </c>
      <c r="N3699" s="5"/>
      <c r="O3699" s="5" t="s">
        <v>19</v>
      </c>
      <c r="P3699" s="5"/>
      <c r="Q3699" s="5" t="s">
        <v>26</v>
      </c>
      <c r="R3699" s="5" t="s">
        <v>21</v>
      </c>
      <c r="S3699" s="5">
        <v>72</v>
      </c>
      <c r="T3699" s="5" t="s">
        <v>22</v>
      </c>
      <c r="U3699" s="5" t="s">
        <v>23</v>
      </c>
      <c r="V3699" s="5" t="s">
        <v>24</v>
      </c>
      <c r="W3699" s="12">
        <v>170.5</v>
      </c>
      <c r="X3699" s="7">
        <f t="shared" si="232"/>
        <v>0.215</v>
      </c>
      <c r="Y3699" s="5">
        <f t="shared" si="233"/>
        <v>133.8425</v>
      </c>
      <c r="AI3699" t="e">
        <f>VLOOKUP(A3699,NP!$A:$B,2,FALSE)</f>
        <v>#N/A</v>
      </c>
      <c r="AJ3699">
        <f t="shared" si="234"/>
        <v>0</v>
      </c>
      <c r="AK3699">
        <f>VLOOKUP(F3699,Kondition!$B$4:$AG$31,15,FALSE)*100</f>
        <v>21.5</v>
      </c>
      <c r="AL3699" t="e">
        <f t="shared" si="235"/>
        <v>#REF!</v>
      </c>
      <c r="AM3699">
        <v>17</v>
      </c>
    </row>
    <row r="3700" spans="1:39" x14ac:dyDescent="0.3">
      <c r="A3700" s="5">
        <v>10085436</v>
      </c>
      <c r="B3700" s="6">
        <v>3528709924092</v>
      </c>
      <c r="C3700" s="5" t="s">
        <v>2294</v>
      </c>
      <c r="D3700" s="5" t="s">
        <v>5187</v>
      </c>
      <c r="E3700" s="12">
        <v>201.5</v>
      </c>
      <c r="F3700" s="5" t="s">
        <v>49</v>
      </c>
      <c r="G3700" s="5">
        <v>2356518</v>
      </c>
      <c r="H3700" s="36" t="s">
        <v>2294</v>
      </c>
      <c r="I3700" s="5">
        <v>235</v>
      </c>
      <c r="J3700" s="5">
        <v>65</v>
      </c>
      <c r="K3700" s="5">
        <v>18</v>
      </c>
      <c r="L3700" s="5" t="s">
        <v>5172</v>
      </c>
      <c r="M3700" s="5">
        <v>110</v>
      </c>
      <c r="N3700" s="5"/>
      <c r="O3700" s="5" t="s">
        <v>19</v>
      </c>
      <c r="P3700" s="5"/>
      <c r="Q3700" s="5" t="s">
        <v>21</v>
      </c>
      <c r="R3700" s="5" t="s">
        <v>21</v>
      </c>
      <c r="S3700" s="5">
        <v>72</v>
      </c>
      <c r="T3700" s="5" t="s">
        <v>22</v>
      </c>
      <c r="U3700" s="5" t="s">
        <v>23</v>
      </c>
      <c r="V3700" s="5" t="s">
        <v>24</v>
      </c>
      <c r="W3700" s="12">
        <v>201.5</v>
      </c>
      <c r="X3700" s="7">
        <f t="shared" si="232"/>
        <v>0.215</v>
      </c>
      <c r="Y3700" s="5">
        <f t="shared" si="233"/>
        <v>158.17750000000001</v>
      </c>
      <c r="AI3700" t="e">
        <f>VLOOKUP(A3700,NP!$A:$B,2,FALSE)</f>
        <v>#N/A</v>
      </c>
      <c r="AJ3700">
        <f t="shared" si="234"/>
        <v>0</v>
      </c>
      <c r="AK3700">
        <f>VLOOKUP(F3700,Kondition!$B$4:$AG$31,18,FALSE)*100</f>
        <v>21.5</v>
      </c>
      <c r="AL3700" t="e">
        <f t="shared" si="235"/>
        <v>#REF!</v>
      </c>
      <c r="AM3700">
        <v>17</v>
      </c>
    </row>
    <row r="3701" spans="1:39" x14ac:dyDescent="0.3">
      <c r="A3701" s="5">
        <v>10085357</v>
      </c>
      <c r="B3701" s="6">
        <v>3528702607459</v>
      </c>
      <c r="C3701" s="5" t="s">
        <v>2294</v>
      </c>
      <c r="D3701" s="5" t="s">
        <v>5183</v>
      </c>
      <c r="E3701" s="12">
        <v>255.5</v>
      </c>
      <c r="F3701" s="5" t="s">
        <v>49</v>
      </c>
      <c r="G3701" s="5">
        <v>2356519</v>
      </c>
      <c r="H3701" s="36" t="s">
        <v>2294</v>
      </c>
      <c r="I3701" s="5">
        <v>235</v>
      </c>
      <c r="J3701" s="5">
        <v>65</v>
      </c>
      <c r="K3701" s="5">
        <v>19</v>
      </c>
      <c r="L3701" s="5" t="s">
        <v>5172</v>
      </c>
      <c r="M3701" s="5">
        <v>109</v>
      </c>
      <c r="N3701" s="5"/>
      <c r="O3701" s="5" t="s">
        <v>25</v>
      </c>
      <c r="P3701" s="5"/>
      <c r="Q3701" s="5" t="s">
        <v>26</v>
      </c>
      <c r="R3701" s="5" t="s">
        <v>21</v>
      </c>
      <c r="S3701" s="5">
        <v>72</v>
      </c>
      <c r="T3701" s="5" t="s">
        <v>22</v>
      </c>
      <c r="U3701" s="5" t="s">
        <v>23</v>
      </c>
      <c r="V3701" s="5" t="s">
        <v>24</v>
      </c>
      <c r="W3701" s="12">
        <v>255.5</v>
      </c>
      <c r="X3701" s="7">
        <f t="shared" si="232"/>
        <v>0.26</v>
      </c>
      <c r="Y3701" s="5">
        <f t="shared" si="233"/>
        <v>189.07</v>
      </c>
      <c r="AI3701" t="e">
        <f>VLOOKUP(A3701,NP!$A:$B,2,FALSE)</f>
        <v>#N/A</v>
      </c>
      <c r="AJ3701">
        <f t="shared" si="234"/>
        <v>0</v>
      </c>
      <c r="AK3701">
        <f>VLOOKUP(F3701,Kondition!$B$4:$AG$31,21,FALSE)*100</f>
        <v>26</v>
      </c>
      <c r="AL3701" t="e">
        <f t="shared" si="235"/>
        <v>#REF!</v>
      </c>
      <c r="AM3701">
        <v>19</v>
      </c>
    </row>
    <row r="3702" spans="1:39" x14ac:dyDescent="0.3">
      <c r="A3702" s="5">
        <v>10080753</v>
      </c>
      <c r="B3702" s="6">
        <v>3528702073117</v>
      </c>
      <c r="C3702" s="5" t="s">
        <v>2294</v>
      </c>
      <c r="D3702" s="5" t="s">
        <v>5158</v>
      </c>
      <c r="E3702" s="12">
        <v>174</v>
      </c>
      <c r="F3702" s="5" t="s">
        <v>49</v>
      </c>
      <c r="G3702" s="5">
        <v>2357016</v>
      </c>
      <c r="H3702" s="36" t="s">
        <v>2294</v>
      </c>
      <c r="I3702" s="5">
        <v>235</v>
      </c>
      <c r="J3702" s="5">
        <v>70</v>
      </c>
      <c r="K3702" s="5">
        <v>16</v>
      </c>
      <c r="L3702" s="5" t="s">
        <v>5159</v>
      </c>
      <c r="M3702" s="5">
        <v>106</v>
      </c>
      <c r="N3702" s="5"/>
      <c r="O3702" s="5" t="s">
        <v>33</v>
      </c>
      <c r="P3702" s="5"/>
      <c r="Q3702" s="5" t="s">
        <v>26</v>
      </c>
      <c r="R3702" s="5" t="s">
        <v>21</v>
      </c>
      <c r="S3702" s="5">
        <v>72</v>
      </c>
      <c r="T3702" s="5" t="s">
        <v>22</v>
      </c>
      <c r="U3702" s="5" t="s">
        <v>23</v>
      </c>
      <c r="V3702" s="5" t="s">
        <v>24</v>
      </c>
      <c r="W3702" s="12">
        <v>174</v>
      </c>
      <c r="X3702" s="7">
        <f t="shared" si="232"/>
        <v>0.215</v>
      </c>
      <c r="Y3702" s="5">
        <f t="shared" si="233"/>
        <v>136.59</v>
      </c>
      <c r="AI3702" t="e">
        <f>VLOOKUP(A3702,NP!$A:$B,2,FALSE)</f>
        <v>#N/A</v>
      </c>
      <c r="AJ3702">
        <f t="shared" si="234"/>
        <v>0</v>
      </c>
      <c r="AK3702">
        <f>VLOOKUP(F3702,Kondition!$B$4:$AG$31,12,FALSE)*100</f>
        <v>21.5</v>
      </c>
      <c r="AL3702" t="e">
        <f t="shared" si="235"/>
        <v>#REF!</v>
      </c>
      <c r="AM3702">
        <v>16</v>
      </c>
    </row>
    <row r="3703" spans="1:39" x14ac:dyDescent="0.3">
      <c r="A3703" s="5">
        <v>10083978</v>
      </c>
      <c r="B3703" s="6">
        <v>3528708907355</v>
      </c>
      <c r="C3703" s="5" t="s">
        <v>76</v>
      </c>
      <c r="D3703" s="5" t="s">
        <v>1149</v>
      </c>
      <c r="E3703" s="12">
        <v>310</v>
      </c>
      <c r="F3703" s="5" t="s">
        <v>49</v>
      </c>
      <c r="G3703" s="5">
        <v>2453519</v>
      </c>
      <c r="H3703" s="36" t="s">
        <v>76</v>
      </c>
      <c r="I3703" s="5">
        <v>245</v>
      </c>
      <c r="J3703" s="5">
        <v>35</v>
      </c>
      <c r="K3703" s="5">
        <v>19</v>
      </c>
      <c r="L3703" s="5" t="s">
        <v>584</v>
      </c>
      <c r="M3703" s="5">
        <v>93</v>
      </c>
      <c r="N3703" s="5"/>
      <c r="O3703" s="5" t="s">
        <v>29</v>
      </c>
      <c r="P3703" s="5"/>
      <c r="Q3703" s="5" t="s">
        <v>26</v>
      </c>
      <c r="R3703" s="5" t="s">
        <v>21</v>
      </c>
      <c r="S3703" s="5">
        <v>70</v>
      </c>
      <c r="T3703" s="5" t="s">
        <v>22</v>
      </c>
      <c r="U3703" s="5" t="s">
        <v>23</v>
      </c>
      <c r="V3703" s="5" t="s">
        <v>24</v>
      </c>
      <c r="W3703" s="12">
        <v>310</v>
      </c>
      <c r="X3703" s="7" t="str">
        <f t="shared" si="232"/>
        <v>NP</v>
      </c>
      <c r="Y3703" s="5">
        <f t="shared" si="233"/>
        <v>227</v>
      </c>
      <c r="AI3703">
        <f>VLOOKUP(A3703,NP!$A:$B,2,FALSE)</f>
        <v>227</v>
      </c>
      <c r="AJ3703">
        <f t="shared" si="234"/>
        <v>227</v>
      </c>
      <c r="AK3703">
        <f>VLOOKUP(F3703,Kondition!$B$4:$AG$31,21,FALSE)*100</f>
        <v>26</v>
      </c>
      <c r="AL3703" t="e">
        <f t="shared" si="235"/>
        <v>#REF!</v>
      </c>
      <c r="AM3703">
        <v>19</v>
      </c>
    </row>
    <row r="3704" spans="1:39" x14ac:dyDescent="0.3">
      <c r="A3704" s="5">
        <v>10089478</v>
      </c>
      <c r="B3704" s="6">
        <v>3528705733254</v>
      </c>
      <c r="C3704" s="5" t="s">
        <v>76</v>
      </c>
      <c r="D3704" s="5" t="s">
        <v>1388</v>
      </c>
      <c r="E3704" s="12">
        <v>465</v>
      </c>
      <c r="F3704" s="5" t="s">
        <v>49</v>
      </c>
      <c r="G3704" s="5">
        <v>2453520</v>
      </c>
      <c r="H3704" s="36" t="s">
        <v>76</v>
      </c>
      <c r="I3704" s="5">
        <v>245</v>
      </c>
      <c r="J3704" s="5">
        <v>35</v>
      </c>
      <c r="K3704" s="5">
        <v>20</v>
      </c>
      <c r="L3704" s="5" t="s">
        <v>1242</v>
      </c>
      <c r="M3704" s="5">
        <v>95</v>
      </c>
      <c r="N3704" s="5"/>
      <c r="O3704" s="5" t="s">
        <v>25</v>
      </c>
      <c r="P3704" s="5"/>
      <c r="Q3704" s="5" t="s">
        <v>26</v>
      </c>
      <c r="R3704" s="5" t="s">
        <v>21</v>
      </c>
      <c r="S3704" s="5">
        <v>70</v>
      </c>
      <c r="T3704" s="5" t="s">
        <v>22</v>
      </c>
      <c r="U3704" s="5" t="s">
        <v>23</v>
      </c>
      <c r="V3704" s="5" t="s">
        <v>24</v>
      </c>
      <c r="W3704" s="12">
        <v>465</v>
      </c>
      <c r="X3704" s="7" t="str">
        <f t="shared" si="232"/>
        <v>NP</v>
      </c>
      <c r="Y3704" s="5">
        <f t="shared" si="233"/>
        <v>322.5</v>
      </c>
      <c r="AI3704">
        <f>VLOOKUP(A3704,NP!$A:$B,2,FALSE)</f>
        <v>322.5</v>
      </c>
      <c r="AJ3704">
        <f t="shared" si="234"/>
        <v>322.5</v>
      </c>
      <c r="AK3704">
        <f>VLOOKUP(F3704,Kondition!$B$4:$AG$309,24,FALSE)*100</f>
        <v>26</v>
      </c>
      <c r="AL3704" t="e">
        <f t="shared" si="235"/>
        <v>#REF!</v>
      </c>
      <c r="AM3704">
        <v>19</v>
      </c>
    </row>
    <row r="3705" spans="1:39" x14ac:dyDescent="0.3">
      <c r="A3705" s="5">
        <v>10088914</v>
      </c>
      <c r="B3705" s="6">
        <v>3528701519609</v>
      </c>
      <c r="C3705" s="5" t="s">
        <v>76</v>
      </c>
      <c r="D3705" s="5" t="s">
        <v>1361</v>
      </c>
      <c r="E3705" s="12">
        <v>465</v>
      </c>
      <c r="F3705" s="5" t="s">
        <v>49</v>
      </c>
      <c r="G3705" s="5">
        <v>2453520</v>
      </c>
      <c r="H3705" s="36" t="s">
        <v>76</v>
      </c>
      <c r="I3705" s="5">
        <v>245</v>
      </c>
      <c r="J3705" s="5">
        <v>35</v>
      </c>
      <c r="K3705" s="5">
        <v>20</v>
      </c>
      <c r="L3705" s="5" t="s">
        <v>1242</v>
      </c>
      <c r="M3705" s="5">
        <v>95</v>
      </c>
      <c r="N3705" s="5"/>
      <c r="O3705" s="5" t="s">
        <v>25</v>
      </c>
      <c r="P3705" s="5"/>
      <c r="Q3705" s="5" t="s">
        <v>26</v>
      </c>
      <c r="R3705" s="5" t="s">
        <v>21</v>
      </c>
      <c r="S3705" s="5">
        <v>68</v>
      </c>
      <c r="T3705" s="5" t="s">
        <v>35</v>
      </c>
      <c r="U3705" s="5" t="s">
        <v>23</v>
      </c>
      <c r="V3705" s="5" t="s">
        <v>24</v>
      </c>
      <c r="W3705" s="12">
        <v>465</v>
      </c>
      <c r="X3705" s="7" t="str">
        <f t="shared" si="232"/>
        <v>NP</v>
      </c>
      <c r="Y3705" s="5">
        <f t="shared" si="233"/>
        <v>322.5</v>
      </c>
      <c r="AI3705">
        <f>VLOOKUP(A3705,NP!$A:$B,2,FALSE)</f>
        <v>322.5</v>
      </c>
      <c r="AJ3705">
        <f t="shared" si="234"/>
        <v>322.5</v>
      </c>
      <c r="AK3705">
        <f>VLOOKUP(F3705,Kondition!$B$4:$AG$309,24,FALSE)*100</f>
        <v>26</v>
      </c>
      <c r="AL3705" t="e">
        <f t="shared" si="235"/>
        <v>#REF!</v>
      </c>
      <c r="AM3705">
        <v>19</v>
      </c>
    </row>
    <row r="3706" spans="1:39" x14ac:dyDescent="0.3">
      <c r="A3706" s="5">
        <v>10087567</v>
      </c>
      <c r="B3706" s="6">
        <v>3528709313322</v>
      </c>
      <c r="C3706" s="5" t="s">
        <v>76</v>
      </c>
      <c r="D3706" s="5" t="s">
        <v>1266</v>
      </c>
      <c r="E3706" s="12">
        <v>465</v>
      </c>
      <c r="F3706" s="5" t="s">
        <v>49</v>
      </c>
      <c r="G3706" s="5">
        <v>2453520</v>
      </c>
      <c r="H3706" s="36" t="s">
        <v>76</v>
      </c>
      <c r="I3706" s="5">
        <v>245</v>
      </c>
      <c r="J3706" s="5">
        <v>35</v>
      </c>
      <c r="K3706" s="5">
        <v>20</v>
      </c>
      <c r="L3706" s="5" t="s">
        <v>584</v>
      </c>
      <c r="M3706" s="5">
        <v>91</v>
      </c>
      <c r="N3706" s="5"/>
      <c r="O3706" s="5" t="s">
        <v>25</v>
      </c>
      <c r="P3706" s="5"/>
      <c r="Q3706" s="5" t="s">
        <v>26</v>
      </c>
      <c r="R3706" s="5" t="s">
        <v>26</v>
      </c>
      <c r="S3706" s="5">
        <v>70</v>
      </c>
      <c r="T3706" s="5" t="s">
        <v>22</v>
      </c>
      <c r="U3706" s="5" t="s">
        <v>23</v>
      </c>
      <c r="V3706" s="5" t="s">
        <v>24</v>
      </c>
      <c r="W3706" s="12">
        <v>465</v>
      </c>
      <c r="X3706" s="7" t="str">
        <f t="shared" si="232"/>
        <v>NP</v>
      </c>
      <c r="Y3706" s="5">
        <f t="shared" si="233"/>
        <v>322.5</v>
      </c>
      <c r="AI3706">
        <f>VLOOKUP(A3706,NP!$A:$B,2,FALSE)</f>
        <v>322.5</v>
      </c>
      <c r="AJ3706">
        <f t="shared" si="234"/>
        <v>322.5</v>
      </c>
      <c r="AK3706">
        <f>VLOOKUP(F3706,Kondition!$B$4:$AG$309,24,FALSE)*100</f>
        <v>26</v>
      </c>
      <c r="AL3706" t="e">
        <f t="shared" si="235"/>
        <v>#REF!</v>
      </c>
      <c r="AM3706">
        <v>19</v>
      </c>
    </row>
    <row r="3707" spans="1:39" x14ac:dyDescent="0.3">
      <c r="A3707" s="5">
        <v>10084034</v>
      </c>
      <c r="B3707" s="6">
        <v>3528706666902</v>
      </c>
      <c r="C3707" s="5" t="s">
        <v>76</v>
      </c>
      <c r="D3707" s="5" t="s">
        <v>1157</v>
      </c>
      <c r="E3707" s="12">
        <v>456</v>
      </c>
      <c r="F3707" s="5" t="s">
        <v>49</v>
      </c>
      <c r="G3707" s="5">
        <v>2453520</v>
      </c>
      <c r="H3707" s="36" t="s">
        <v>76</v>
      </c>
      <c r="I3707" s="5">
        <v>245</v>
      </c>
      <c r="J3707" s="5">
        <v>35</v>
      </c>
      <c r="K3707" s="5">
        <v>20</v>
      </c>
      <c r="L3707" s="5" t="s">
        <v>584</v>
      </c>
      <c r="M3707" s="5">
        <v>95</v>
      </c>
      <c r="N3707" s="5"/>
      <c r="O3707" s="5" t="s">
        <v>29</v>
      </c>
      <c r="P3707" s="5"/>
      <c r="Q3707" s="5" t="s">
        <v>26</v>
      </c>
      <c r="R3707" s="5" t="s">
        <v>21</v>
      </c>
      <c r="S3707" s="5">
        <v>70</v>
      </c>
      <c r="T3707" s="5" t="s">
        <v>22</v>
      </c>
      <c r="U3707" s="5" t="s">
        <v>23</v>
      </c>
      <c r="V3707" s="5" t="s">
        <v>24</v>
      </c>
      <c r="W3707" s="12">
        <v>456</v>
      </c>
      <c r="X3707" s="7" t="str">
        <f t="shared" si="232"/>
        <v>NP</v>
      </c>
      <c r="Y3707" s="5">
        <f t="shared" si="233"/>
        <v>317</v>
      </c>
      <c r="AI3707">
        <f>VLOOKUP(A3707,NP!$A:$B,2,FALSE)</f>
        <v>317</v>
      </c>
      <c r="AJ3707">
        <f t="shared" si="234"/>
        <v>317</v>
      </c>
      <c r="AK3707">
        <f>VLOOKUP(F3707,Kondition!$B$4:$AG$309,24,FALSE)*100</f>
        <v>26</v>
      </c>
      <c r="AL3707" t="e">
        <f t="shared" si="235"/>
        <v>#REF!</v>
      </c>
      <c r="AM3707">
        <v>19</v>
      </c>
    </row>
    <row r="3708" spans="1:39" x14ac:dyDescent="0.3">
      <c r="A3708" s="5">
        <v>11080089</v>
      </c>
      <c r="B3708" s="6">
        <v>3528702580240</v>
      </c>
      <c r="C3708" s="5" t="s">
        <v>76</v>
      </c>
      <c r="D3708" s="5" t="s">
        <v>3531</v>
      </c>
      <c r="E3708" s="12">
        <v>458.5</v>
      </c>
      <c r="F3708" s="5" t="s">
        <v>49</v>
      </c>
      <c r="G3708" s="5">
        <v>2453521</v>
      </c>
      <c r="H3708" s="36" t="s">
        <v>76</v>
      </c>
      <c r="I3708" s="5">
        <v>245</v>
      </c>
      <c r="J3708" s="5">
        <v>35</v>
      </c>
      <c r="K3708" s="5">
        <v>21</v>
      </c>
      <c r="L3708" s="5" t="s">
        <v>1242</v>
      </c>
      <c r="M3708" s="5">
        <v>96</v>
      </c>
      <c r="N3708" s="5"/>
      <c r="O3708" s="5" t="s">
        <v>29</v>
      </c>
      <c r="P3708" s="5"/>
      <c r="Q3708" s="5" t="s">
        <v>21</v>
      </c>
      <c r="R3708" s="5" t="s">
        <v>27</v>
      </c>
      <c r="S3708" s="5">
        <v>70</v>
      </c>
      <c r="T3708" s="5" t="s">
        <v>22</v>
      </c>
      <c r="U3708" s="5" t="s">
        <v>23</v>
      </c>
      <c r="V3708" s="5" t="s">
        <v>24</v>
      </c>
      <c r="W3708" s="12">
        <v>458.5</v>
      </c>
      <c r="X3708" s="7" t="str">
        <f t="shared" si="232"/>
        <v>NP</v>
      </c>
      <c r="Y3708" s="5">
        <f t="shared" si="233"/>
        <v>318.5</v>
      </c>
      <c r="AI3708">
        <f>VLOOKUP(A3708,NP!$A:$B,2,FALSE)</f>
        <v>318.5</v>
      </c>
      <c r="AJ3708">
        <f t="shared" si="234"/>
        <v>318.5</v>
      </c>
      <c r="AK3708">
        <f>VLOOKUP(F3708,Kondition!$B$4:$AG$31,27,FALSE)*100</f>
        <v>26</v>
      </c>
      <c r="AL3708" t="e">
        <f t="shared" si="235"/>
        <v>#REF!</v>
      </c>
      <c r="AM3708">
        <v>19</v>
      </c>
    </row>
    <row r="3709" spans="1:39" x14ac:dyDescent="0.3">
      <c r="A3709" s="5">
        <v>10085422</v>
      </c>
      <c r="B3709" s="6">
        <v>3528708469266</v>
      </c>
      <c r="C3709" s="5" t="s">
        <v>76</v>
      </c>
      <c r="D3709" s="5" t="s">
        <v>1175</v>
      </c>
      <c r="E3709" s="12">
        <v>223.5</v>
      </c>
      <c r="F3709" s="5" t="s">
        <v>49</v>
      </c>
      <c r="G3709" s="5">
        <v>2454017</v>
      </c>
      <c r="H3709" s="36" t="s">
        <v>76</v>
      </c>
      <c r="I3709" s="5">
        <v>245</v>
      </c>
      <c r="J3709" s="5">
        <v>40</v>
      </c>
      <c r="K3709" s="5">
        <v>17</v>
      </c>
      <c r="L3709" s="5" t="s">
        <v>584</v>
      </c>
      <c r="M3709" s="5">
        <v>95</v>
      </c>
      <c r="N3709" s="5"/>
      <c r="O3709" s="5" t="s">
        <v>25</v>
      </c>
      <c r="P3709" s="5"/>
      <c r="Q3709" s="5" t="s">
        <v>26</v>
      </c>
      <c r="R3709" s="5" t="s">
        <v>21</v>
      </c>
      <c r="S3709" s="5">
        <v>71</v>
      </c>
      <c r="T3709" s="5" t="s">
        <v>22</v>
      </c>
      <c r="U3709" s="5" t="s">
        <v>23</v>
      </c>
      <c r="V3709" s="5" t="s">
        <v>24</v>
      </c>
      <c r="W3709" s="12">
        <v>223.5</v>
      </c>
      <c r="X3709" s="7" t="str">
        <f t="shared" si="232"/>
        <v>NP</v>
      </c>
      <c r="Y3709" s="5">
        <f t="shared" si="233"/>
        <v>173.5</v>
      </c>
      <c r="AI3709">
        <f>VLOOKUP(A3709,NP!$A:$B,2,FALSE)</f>
        <v>173.5</v>
      </c>
      <c r="AJ3709">
        <f t="shared" si="234"/>
        <v>173.5</v>
      </c>
      <c r="AK3709">
        <f>VLOOKUP(F3709,Kondition!$B$4:$AG$31,15,FALSE)*100</f>
        <v>21.5</v>
      </c>
      <c r="AL3709" t="e">
        <f t="shared" si="235"/>
        <v>#REF!</v>
      </c>
      <c r="AM3709">
        <v>17</v>
      </c>
    </row>
    <row r="3710" spans="1:39" x14ac:dyDescent="0.3">
      <c r="A3710" s="5">
        <v>10089449</v>
      </c>
      <c r="B3710" s="6">
        <v>3528706091667</v>
      </c>
      <c r="C3710" s="5" t="s">
        <v>76</v>
      </c>
      <c r="D3710" s="5" t="s">
        <v>1371</v>
      </c>
      <c r="E3710" s="12">
        <v>197.5</v>
      </c>
      <c r="F3710" s="5" t="s">
        <v>49</v>
      </c>
      <c r="G3710" s="5">
        <v>2454018</v>
      </c>
      <c r="H3710" s="36" t="s">
        <v>76</v>
      </c>
      <c r="I3710" s="5">
        <v>245</v>
      </c>
      <c r="J3710" s="5">
        <v>40</v>
      </c>
      <c r="K3710" s="5">
        <v>18</v>
      </c>
      <c r="L3710" s="5" t="s">
        <v>1242</v>
      </c>
      <c r="M3710" s="5">
        <v>97</v>
      </c>
      <c r="N3710" s="5"/>
      <c r="O3710" s="5" t="s">
        <v>25</v>
      </c>
      <c r="P3710" s="5"/>
      <c r="Q3710" s="5" t="s">
        <v>26</v>
      </c>
      <c r="R3710" s="5" t="s">
        <v>27</v>
      </c>
      <c r="S3710" s="5">
        <v>68</v>
      </c>
      <c r="T3710" s="5" t="s">
        <v>35</v>
      </c>
      <c r="U3710" s="5" t="s">
        <v>23</v>
      </c>
      <c r="V3710" s="5" t="s">
        <v>24</v>
      </c>
      <c r="W3710" s="12">
        <v>197.5</v>
      </c>
      <c r="X3710" s="7">
        <f t="shared" si="232"/>
        <v>0.215</v>
      </c>
      <c r="Y3710" s="5">
        <f t="shared" si="233"/>
        <v>155.03749999999999</v>
      </c>
      <c r="AI3710" t="e">
        <f>VLOOKUP(A3710,NP!$A:$B,2,FALSE)</f>
        <v>#N/A</v>
      </c>
      <c r="AJ3710">
        <f t="shared" si="234"/>
        <v>0</v>
      </c>
      <c r="AK3710">
        <f>VLOOKUP(F3710,Kondition!$B$4:$AG$31,18,FALSE)*100</f>
        <v>21.5</v>
      </c>
      <c r="AL3710" t="e">
        <f t="shared" si="235"/>
        <v>#REF!</v>
      </c>
      <c r="AM3710">
        <v>17</v>
      </c>
    </row>
    <row r="3711" spans="1:39" x14ac:dyDescent="0.3">
      <c r="A3711" s="5">
        <v>11080017</v>
      </c>
      <c r="B3711" s="6">
        <v>3528701897042</v>
      </c>
      <c r="C3711" s="5" t="s">
        <v>76</v>
      </c>
      <c r="D3711" s="5" t="s">
        <v>3524</v>
      </c>
      <c r="E3711" s="12">
        <v>201</v>
      </c>
      <c r="F3711" s="5" t="s">
        <v>49</v>
      </c>
      <c r="G3711" s="5">
        <v>2454018</v>
      </c>
      <c r="H3711" s="36" t="s">
        <v>76</v>
      </c>
      <c r="I3711" s="5">
        <v>245</v>
      </c>
      <c r="J3711" s="5">
        <v>40</v>
      </c>
      <c r="K3711" s="5">
        <v>18</v>
      </c>
      <c r="L3711" s="5" t="s">
        <v>1242</v>
      </c>
      <c r="M3711" s="5">
        <v>97</v>
      </c>
      <c r="N3711" s="5"/>
      <c r="O3711" s="5" t="s">
        <v>25</v>
      </c>
      <c r="P3711" s="5"/>
      <c r="Q3711" s="5"/>
      <c r="R3711" s="5"/>
      <c r="S3711" s="5"/>
      <c r="T3711" s="5"/>
      <c r="U3711" s="5"/>
      <c r="V3711" s="5"/>
      <c r="W3711" s="12">
        <v>201</v>
      </c>
      <c r="X3711" s="7">
        <f t="shared" si="232"/>
        <v>0.215</v>
      </c>
      <c r="Y3711" s="5">
        <f t="shared" si="233"/>
        <v>157.785</v>
      </c>
      <c r="AI3711" t="e">
        <f>VLOOKUP(A3711,NP!$A:$B,2,FALSE)</f>
        <v>#N/A</v>
      </c>
      <c r="AJ3711">
        <f t="shared" si="234"/>
        <v>0</v>
      </c>
      <c r="AK3711">
        <f>VLOOKUP(F3711,Kondition!$B$4:$AG$31,18,FALSE)*100</f>
        <v>21.5</v>
      </c>
      <c r="AL3711" t="e">
        <f t="shared" si="235"/>
        <v>#REF!</v>
      </c>
      <c r="AM3711">
        <v>17</v>
      </c>
    </row>
    <row r="3712" spans="1:39" x14ac:dyDescent="0.3">
      <c r="A3712" s="5">
        <v>10084029</v>
      </c>
      <c r="B3712" s="6">
        <v>3528707365910</v>
      </c>
      <c r="C3712" s="5" t="s">
        <v>76</v>
      </c>
      <c r="D3712" s="5" t="s">
        <v>1154</v>
      </c>
      <c r="E3712" s="12">
        <v>197.5</v>
      </c>
      <c r="F3712" s="5" t="s">
        <v>49</v>
      </c>
      <c r="G3712" s="5">
        <v>2454018</v>
      </c>
      <c r="H3712" s="36" t="s">
        <v>76</v>
      </c>
      <c r="I3712" s="5">
        <v>245</v>
      </c>
      <c r="J3712" s="5">
        <v>40</v>
      </c>
      <c r="K3712" s="5">
        <v>18</v>
      </c>
      <c r="L3712" s="5" t="s">
        <v>584</v>
      </c>
      <c r="M3712" s="5">
        <v>97</v>
      </c>
      <c r="N3712" s="5"/>
      <c r="O3712" s="5" t="s">
        <v>25</v>
      </c>
      <c r="P3712" s="5"/>
      <c r="Q3712" s="5" t="s">
        <v>26</v>
      </c>
      <c r="R3712" s="5" t="s">
        <v>21</v>
      </c>
      <c r="S3712" s="5">
        <v>70</v>
      </c>
      <c r="T3712" s="5" t="s">
        <v>22</v>
      </c>
      <c r="U3712" s="5" t="s">
        <v>23</v>
      </c>
      <c r="V3712" s="5" t="s">
        <v>24</v>
      </c>
      <c r="W3712" s="12">
        <v>197.5</v>
      </c>
      <c r="X3712" s="7">
        <f t="shared" si="232"/>
        <v>0.215</v>
      </c>
      <c r="Y3712" s="5">
        <f t="shared" si="233"/>
        <v>155.03749999999999</v>
      </c>
      <c r="AI3712" t="e">
        <f>VLOOKUP(A3712,NP!$A:$B,2,FALSE)</f>
        <v>#N/A</v>
      </c>
      <c r="AJ3712">
        <f t="shared" si="234"/>
        <v>0</v>
      </c>
      <c r="AK3712">
        <f>VLOOKUP(F3712,Kondition!$B$4:$AG$31,18,FALSE)*100</f>
        <v>21.5</v>
      </c>
      <c r="AL3712" t="e">
        <f t="shared" si="235"/>
        <v>#REF!</v>
      </c>
      <c r="AM3712">
        <v>17</v>
      </c>
    </row>
    <row r="3713" spans="1:39" x14ac:dyDescent="0.3">
      <c r="A3713" s="5">
        <v>10086548</v>
      </c>
      <c r="B3713" s="6">
        <v>3528705771386</v>
      </c>
      <c r="C3713" s="5" t="s">
        <v>76</v>
      </c>
      <c r="D3713" s="5" t="s">
        <v>1221</v>
      </c>
      <c r="E3713" s="12">
        <v>201</v>
      </c>
      <c r="F3713" s="5" t="s">
        <v>49</v>
      </c>
      <c r="G3713" s="5">
        <v>2454018</v>
      </c>
      <c r="H3713" s="36" t="s">
        <v>76</v>
      </c>
      <c r="I3713" s="5">
        <v>245</v>
      </c>
      <c r="J3713" s="5">
        <v>40</v>
      </c>
      <c r="K3713" s="5">
        <v>18</v>
      </c>
      <c r="L3713" s="5" t="s">
        <v>584</v>
      </c>
      <c r="M3713" s="5">
        <v>97</v>
      </c>
      <c r="N3713" s="5"/>
      <c r="O3713" s="5" t="s">
        <v>25</v>
      </c>
      <c r="P3713" s="5"/>
      <c r="Q3713" s="5" t="s">
        <v>26</v>
      </c>
      <c r="R3713" s="5" t="s">
        <v>21</v>
      </c>
      <c r="S3713" s="5">
        <v>70</v>
      </c>
      <c r="T3713" s="5" t="s">
        <v>22</v>
      </c>
      <c r="U3713" s="5" t="s">
        <v>23</v>
      </c>
      <c r="V3713" s="5" t="s">
        <v>24</v>
      </c>
      <c r="W3713" s="12">
        <v>201</v>
      </c>
      <c r="X3713" s="7">
        <f t="shared" si="232"/>
        <v>0.215</v>
      </c>
      <c r="Y3713" s="5">
        <f t="shared" si="233"/>
        <v>157.785</v>
      </c>
      <c r="AI3713" t="e">
        <f>VLOOKUP(A3713,NP!$A:$B,2,FALSE)</f>
        <v>#N/A</v>
      </c>
      <c r="AJ3713">
        <f t="shared" si="234"/>
        <v>0</v>
      </c>
      <c r="AK3713">
        <f>VLOOKUP(F3713,Kondition!$B$4:$AG$31,18,FALSE)*100</f>
        <v>21.5</v>
      </c>
      <c r="AL3713" t="e">
        <f t="shared" si="235"/>
        <v>#REF!</v>
      </c>
      <c r="AM3713">
        <v>17</v>
      </c>
    </row>
    <row r="3714" spans="1:39" x14ac:dyDescent="0.3">
      <c r="A3714" s="5">
        <v>10089448</v>
      </c>
      <c r="B3714" s="6">
        <v>3528704325085</v>
      </c>
      <c r="C3714" s="5" t="s">
        <v>76</v>
      </c>
      <c r="D3714" s="5" t="s">
        <v>1370</v>
      </c>
      <c r="E3714" s="12">
        <v>197.5</v>
      </c>
      <c r="F3714" s="5" t="s">
        <v>49</v>
      </c>
      <c r="G3714" s="5">
        <v>2454018</v>
      </c>
      <c r="H3714" s="36" t="s">
        <v>76</v>
      </c>
      <c r="I3714" s="5">
        <v>245</v>
      </c>
      <c r="J3714" s="5">
        <v>40</v>
      </c>
      <c r="K3714" s="5">
        <v>18</v>
      </c>
      <c r="L3714" s="5" t="s">
        <v>1242</v>
      </c>
      <c r="M3714" s="5">
        <v>97</v>
      </c>
      <c r="N3714" s="5"/>
      <c r="O3714" s="5" t="s">
        <v>29</v>
      </c>
      <c r="P3714" s="5"/>
      <c r="Q3714" s="5" t="s">
        <v>26</v>
      </c>
      <c r="R3714" s="5" t="s">
        <v>27</v>
      </c>
      <c r="S3714" s="5">
        <v>68</v>
      </c>
      <c r="T3714" s="5" t="s">
        <v>35</v>
      </c>
      <c r="U3714" s="5" t="s">
        <v>23</v>
      </c>
      <c r="V3714" s="5" t="s">
        <v>24</v>
      </c>
      <c r="W3714" s="12">
        <v>197.5</v>
      </c>
      <c r="X3714" s="7">
        <f t="shared" si="232"/>
        <v>0.215</v>
      </c>
      <c r="Y3714" s="5">
        <f t="shared" si="233"/>
        <v>155.03749999999999</v>
      </c>
      <c r="AI3714" t="e">
        <f>VLOOKUP(A3714,NP!$A:$B,2,FALSE)</f>
        <v>#N/A</v>
      </c>
      <c r="AJ3714">
        <f t="shared" si="234"/>
        <v>0</v>
      </c>
      <c r="AK3714">
        <f>VLOOKUP(F3714,Kondition!$B$4:$AG$31,18,FALSE)*100</f>
        <v>21.5</v>
      </c>
      <c r="AL3714" t="e">
        <f t="shared" si="235"/>
        <v>#REF!</v>
      </c>
      <c r="AM3714">
        <v>17</v>
      </c>
    </row>
    <row r="3715" spans="1:39" x14ac:dyDescent="0.3">
      <c r="A3715" s="5">
        <v>10089446</v>
      </c>
      <c r="B3715" s="6">
        <v>3528703082194</v>
      </c>
      <c r="C3715" s="5" t="s">
        <v>76</v>
      </c>
      <c r="D3715" s="5" t="s">
        <v>1368</v>
      </c>
      <c r="E3715" s="12">
        <v>280</v>
      </c>
      <c r="F3715" s="5" t="s">
        <v>49</v>
      </c>
      <c r="G3715" s="5">
        <v>2454019</v>
      </c>
      <c r="H3715" s="36" t="s">
        <v>76</v>
      </c>
      <c r="I3715" s="5">
        <v>245</v>
      </c>
      <c r="J3715" s="5">
        <v>40</v>
      </c>
      <c r="K3715" s="5">
        <v>19</v>
      </c>
      <c r="L3715" s="5" t="s">
        <v>1242</v>
      </c>
      <c r="M3715" s="5">
        <v>98</v>
      </c>
      <c r="N3715" s="5"/>
      <c r="O3715" s="5" t="s">
        <v>25</v>
      </c>
      <c r="P3715" s="5"/>
      <c r="Q3715" s="5" t="s">
        <v>26</v>
      </c>
      <c r="R3715" s="5" t="s">
        <v>27</v>
      </c>
      <c r="S3715" s="5">
        <v>70</v>
      </c>
      <c r="T3715" s="5" t="s">
        <v>22</v>
      </c>
      <c r="U3715" s="5" t="s">
        <v>23</v>
      </c>
      <c r="V3715" s="5" t="s">
        <v>24</v>
      </c>
      <c r="W3715" s="12">
        <v>280</v>
      </c>
      <c r="X3715" s="7">
        <f t="shared" si="232"/>
        <v>0.26</v>
      </c>
      <c r="Y3715" s="5">
        <f t="shared" si="233"/>
        <v>207.2</v>
      </c>
      <c r="AI3715" t="e">
        <f>VLOOKUP(A3715,NP!$A:$B,2,FALSE)</f>
        <v>#N/A</v>
      </c>
      <c r="AJ3715">
        <f t="shared" si="234"/>
        <v>0</v>
      </c>
      <c r="AK3715">
        <f>VLOOKUP(F3715,Kondition!$B$4:$AG$31,21,FALSE)*100</f>
        <v>26</v>
      </c>
      <c r="AL3715" t="e">
        <f t="shared" si="235"/>
        <v>#REF!</v>
      </c>
      <c r="AM3715">
        <v>19</v>
      </c>
    </row>
    <row r="3716" spans="1:39" x14ac:dyDescent="0.3">
      <c r="A3716" s="5">
        <v>10087551</v>
      </c>
      <c r="B3716" s="6">
        <v>3528700929799</v>
      </c>
      <c r="C3716" s="5" t="s">
        <v>76</v>
      </c>
      <c r="D3716" s="5" t="s">
        <v>1260</v>
      </c>
      <c r="E3716" s="12">
        <v>285.5</v>
      </c>
      <c r="F3716" s="5" t="s">
        <v>49</v>
      </c>
      <c r="G3716" s="5">
        <v>2454019</v>
      </c>
      <c r="H3716" s="36" t="s">
        <v>76</v>
      </c>
      <c r="I3716" s="5">
        <v>245</v>
      </c>
      <c r="J3716" s="5">
        <v>40</v>
      </c>
      <c r="K3716" s="5">
        <v>19</v>
      </c>
      <c r="L3716" s="5" t="s">
        <v>1242</v>
      </c>
      <c r="M3716" s="5">
        <v>98</v>
      </c>
      <c r="N3716" s="5"/>
      <c r="O3716" s="5" t="s">
        <v>25</v>
      </c>
      <c r="P3716" s="5"/>
      <c r="Q3716" s="5" t="s">
        <v>26</v>
      </c>
      <c r="R3716" s="5" t="s">
        <v>27</v>
      </c>
      <c r="S3716" s="5">
        <v>68</v>
      </c>
      <c r="T3716" s="5" t="s">
        <v>35</v>
      </c>
      <c r="U3716" s="5" t="s">
        <v>23</v>
      </c>
      <c r="V3716" s="5" t="s">
        <v>24</v>
      </c>
      <c r="W3716" s="12">
        <v>285.5</v>
      </c>
      <c r="X3716" s="7">
        <f t="shared" si="232"/>
        <v>0.26</v>
      </c>
      <c r="Y3716" s="5">
        <f t="shared" si="233"/>
        <v>211.27</v>
      </c>
      <c r="AI3716" t="e">
        <f>VLOOKUP(A3716,NP!$A:$B,2,FALSE)</f>
        <v>#N/A</v>
      </c>
      <c r="AJ3716">
        <f t="shared" si="234"/>
        <v>0</v>
      </c>
      <c r="AK3716">
        <f>VLOOKUP(F3716,Kondition!$B$4:$AG$31,21,FALSE)*100</f>
        <v>26</v>
      </c>
      <c r="AL3716" t="e">
        <f t="shared" si="235"/>
        <v>#REF!</v>
      </c>
      <c r="AM3716">
        <v>19</v>
      </c>
    </row>
    <row r="3717" spans="1:39" x14ac:dyDescent="0.3">
      <c r="A3717" s="5">
        <v>11080085</v>
      </c>
      <c r="B3717" s="6">
        <v>3528702977231</v>
      </c>
      <c r="C3717" s="5" t="s">
        <v>76</v>
      </c>
      <c r="D3717" s="5" t="s">
        <v>3528</v>
      </c>
      <c r="E3717" s="12">
        <v>337</v>
      </c>
      <c r="F3717" s="5" t="s">
        <v>49</v>
      </c>
      <c r="G3717" s="5">
        <v>2454020</v>
      </c>
      <c r="H3717" s="36" t="s">
        <v>76</v>
      </c>
      <c r="I3717" s="5">
        <v>245</v>
      </c>
      <c r="J3717" s="5">
        <v>40</v>
      </c>
      <c r="K3717" s="5">
        <v>20</v>
      </c>
      <c r="L3717" s="5" t="s">
        <v>1242</v>
      </c>
      <c r="M3717" s="5">
        <v>99</v>
      </c>
      <c r="N3717" s="5"/>
      <c r="O3717" s="5" t="s">
        <v>29</v>
      </c>
      <c r="P3717" s="5"/>
      <c r="Q3717" s="5" t="s">
        <v>21</v>
      </c>
      <c r="R3717" s="5" t="s">
        <v>27</v>
      </c>
      <c r="S3717" s="5">
        <v>70</v>
      </c>
      <c r="T3717" s="5" t="s">
        <v>22</v>
      </c>
      <c r="U3717" s="5" t="s">
        <v>23</v>
      </c>
      <c r="V3717" s="5" t="s">
        <v>24</v>
      </c>
      <c r="W3717" s="12">
        <v>337</v>
      </c>
      <c r="X3717" s="7" t="str">
        <f t="shared" si="232"/>
        <v>NP</v>
      </c>
      <c r="Y3717" s="5">
        <f t="shared" si="233"/>
        <v>243.5</v>
      </c>
      <c r="AI3717">
        <f>VLOOKUP(A3717,NP!$A:$B,2,FALSE)</f>
        <v>243.5</v>
      </c>
      <c r="AJ3717">
        <f t="shared" si="234"/>
        <v>243.5</v>
      </c>
      <c r="AK3717">
        <f>VLOOKUP(F3717,Kondition!$B$4:$AG$309,24,FALSE)*100</f>
        <v>26</v>
      </c>
      <c r="AL3717" t="e">
        <f t="shared" si="235"/>
        <v>#REF!</v>
      </c>
      <c r="AM3717">
        <v>19</v>
      </c>
    </row>
    <row r="3718" spans="1:39" x14ac:dyDescent="0.3">
      <c r="A3718" s="5">
        <v>10083928</v>
      </c>
      <c r="B3718" s="6">
        <v>3528702910269</v>
      </c>
      <c r="C3718" s="5" t="s">
        <v>76</v>
      </c>
      <c r="D3718" s="5" t="s">
        <v>1138</v>
      </c>
      <c r="E3718" s="12">
        <v>224</v>
      </c>
      <c r="F3718" s="5" t="s">
        <v>49</v>
      </c>
      <c r="G3718" s="5">
        <v>2454517</v>
      </c>
      <c r="H3718" s="36" t="s">
        <v>76</v>
      </c>
      <c r="I3718" s="5">
        <v>245</v>
      </c>
      <c r="J3718" s="5">
        <v>45</v>
      </c>
      <c r="K3718" s="5">
        <v>17</v>
      </c>
      <c r="L3718" s="5" t="s">
        <v>584</v>
      </c>
      <c r="M3718" s="5">
        <v>99</v>
      </c>
      <c r="N3718" s="5"/>
      <c r="O3718" s="5" t="s">
        <v>25</v>
      </c>
      <c r="P3718" s="5"/>
      <c r="Q3718" s="5" t="s">
        <v>26</v>
      </c>
      <c r="R3718" s="5" t="s">
        <v>21</v>
      </c>
      <c r="S3718" s="5">
        <v>70</v>
      </c>
      <c r="T3718" s="5" t="s">
        <v>22</v>
      </c>
      <c r="U3718" s="5" t="s">
        <v>23</v>
      </c>
      <c r="V3718" s="5" t="s">
        <v>24</v>
      </c>
      <c r="W3718" s="12">
        <v>224</v>
      </c>
      <c r="X3718" s="7" t="str">
        <f t="shared" si="232"/>
        <v>NP</v>
      </c>
      <c r="Y3718" s="5">
        <f t="shared" si="233"/>
        <v>173.5</v>
      </c>
      <c r="AI3718">
        <f>VLOOKUP(A3718,NP!$A:$B,2,FALSE)</f>
        <v>173.5</v>
      </c>
      <c r="AJ3718">
        <f t="shared" si="234"/>
        <v>173.5</v>
      </c>
      <c r="AK3718">
        <f>VLOOKUP(F3718,Kondition!$B$4:$AG$31,15,FALSE)*100</f>
        <v>21.5</v>
      </c>
      <c r="AL3718" t="e">
        <f t="shared" si="235"/>
        <v>#REF!</v>
      </c>
      <c r="AM3718">
        <v>17</v>
      </c>
    </row>
    <row r="3719" spans="1:39" x14ac:dyDescent="0.3">
      <c r="A3719" s="5">
        <v>10087504</v>
      </c>
      <c r="B3719" s="6">
        <v>3528702174715</v>
      </c>
      <c r="C3719" s="5" t="s">
        <v>76</v>
      </c>
      <c r="D3719" s="5" t="s">
        <v>1257</v>
      </c>
      <c r="E3719" s="12">
        <v>217.5</v>
      </c>
      <c r="F3719" s="5" t="s">
        <v>49</v>
      </c>
      <c r="G3719" s="5">
        <v>2454518</v>
      </c>
      <c r="H3719" s="36" t="s">
        <v>76</v>
      </c>
      <c r="I3719" s="5">
        <v>245</v>
      </c>
      <c r="J3719" s="5">
        <v>45</v>
      </c>
      <c r="K3719" s="5">
        <v>18</v>
      </c>
      <c r="L3719" s="5" t="s">
        <v>584</v>
      </c>
      <c r="M3719" s="5">
        <v>100</v>
      </c>
      <c r="N3719" s="5"/>
      <c r="O3719" s="5" t="s">
        <v>25</v>
      </c>
      <c r="P3719" s="5"/>
      <c r="Q3719" s="5" t="s">
        <v>21</v>
      </c>
      <c r="R3719" s="5" t="s">
        <v>21</v>
      </c>
      <c r="S3719" s="5">
        <v>70</v>
      </c>
      <c r="T3719" s="5" t="s">
        <v>22</v>
      </c>
      <c r="U3719" s="5" t="s">
        <v>23</v>
      </c>
      <c r="V3719" s="5" t="s">
        <v>24</v>
      </c>
      <c r="W3719" s="12">
        <v>217.5</v>
      </c>
      <c r="X3719" s="7" t="str">
        <f t="shared" si="232"/>
        <v>NP</v>
      </c>
      <c r="Y3719" s="5">
        <f t="shared" si="233"/>
        <v>169.5</v>
      </c>
      <c r="AI3719">
        <f>VLOOKUP(A3719,NP!$A:$B,2,FALSE)</f>
        <v>169.5</v>
      </c>
      <c r="AJ3719">
        <f t="shared" si="234"/>
        <v>169.5</v>
      </c>
      <c r="AK3719">
        <f>VLOOKUP(F3719,Kondition!$B$4:$AG$31,18,FALSE)*100</f>
        <v>21.5</v>
      </c>
      <c r="AL3719" t="e">
        <f t="shared" si="235"/>
        <v>#REF!</v>
      </c>
      <c r="AM3719">
        <v>17</v>
      </c>
    </row>
    <row r="3720" spans="1:39" x14ac:dyDescent="0.3">
      <c r="A3720" s="5">
        <v>10088816</v>
      </c>
      <c r="B3720" s="6">
        <v>3528703501336</v>
      </c>
      <c r="C3720" s="5" t="s">
        <v>76</v>
      </c>
      <c r="D3720" s="5" t="s">
        <v>1332</v>
      </c>
      <c r="E3720" s="12">
        <v>213</v>
      </c>
      <c r="F3720" s="5" t="s">
        <v>49</v>
      </c>
      <c r="G3720" s="5">
        <v>2454518</v>
      </c>
      <c r="H3720" s="36" t="s">
        <v>76</v>
      </c>
      <c r="I3720" s="5">
        <v>245</v>
      </c>
      <c r="J3720" s="5">
        <v>45</v>
      </c>
      <c r="K3720" s="5">
        <v>18</v>
      </c>
      <c r="L3720" s="5" t="s">
        <v>1242</v>
      </c>
      <c r="M3720" s="5">
        <v>100</v>
      </c>
      <c r="N3720" s="5"/>
      <c r="O3720" s="5" t="s">
        <v>25</v>
      </c>
      <c r="P3720" s="5"/>
      <c r="Q3720" s="5" t="s">
        <v>21</v>
      </c>
      <c r="R3720" s="5" t="s">
        <v>27</v>
      </c>
      <c r="S3720" s="5">
        <v>68</v>
      </c>
      <c r="T3720" s="5" t="s">
        <v>35</v>
      </c>
      <c r="U3720" s="5" t="s">
        <v>23</v>
      </c>
      <c r="V3720" s="5" t="s">
        <v>24</v>
      </c>
      <c r="W3720" s="12">
        <v>213</v>
      </c>
      <c r="X3720" s="7" t="str">
        <f t="shared" si="232"/>
        <v>NP</v>
      </c>
      <c r="Y3720" s="5">
        <f t="shared" si="233"/>
        <v>167</v>
      </c>
      <c r="AI3720">
        <f>VLOOKUP(A3720,NP!$A:$B,2,FALSE)</f>
        <v>167</v>
      </c>
      <c r="AJ3720">
        <f t="shared" si="234"/>
        <v>167</v>
      </c>
      <c r="AK3720">
        <f>VLOOKUP(F3720,Kondition!$B$4:$AG$31,18,FALSE)*100</f>
        <v>21.5</v>
      </c>
      <c r="AL3720" t="e">
        <f t="shared" si="235"/>
        <v>#REF!</v>
      </c>
      <c r="AM3720">
        <v>17</v>
      </c>
    </row>
    <row r="3721" spans="1:39" x14ac:dyDescent="0.3">
      <c r="A3721" s="5">
        <v>10087337</v>
      </c>
      <c r="B3721" s="6">
        <v>3528704772537</v>
      </c>
      <c r="C3721" s="5" t="s">
        <v>76</v>
      </c>
      <c r="D3721" s="5" t="s">
        <v>1246</v>
      </c>
      <c r="E3721" s="12">
        <v>217.5</v>
      </c>
      <c r="F3721" s="5" t="s">
        <v>49</v>
      </c>
      <c r="G3721" s="5">
        <v>2454518</v>
      </c>
      <c r="H3721" s="36" t="s">
        <v>76</v>
      </c>
      <c r="I3721" s="5">
        <v>245</v>
      </c>
      <c r="J3721" s="5">
        <v>45</v>
      </c>
      <c r="K3721" s="5">
        <v>18</v>
      </c>
      <c r="L3721" s="5" t="s">
        <v>584</v>
      </c>
      <c r="M3721" s="5">
        <v>100</v>
      </c>
      <c r="N3721" s="5"/>
      <c r="O3721" s="5" t="s">
        <v>25</v>
      </c>
      <c r="P3721" s="5"/>
      <c r="Q3721" s="5" t="s">
        <v>26</v>
      </c>
      <c r="R3721" s="5" t="s">
        <v>21</v>
      </c>
      <c r="S3721" s="5">
        <v>70</v>
      </c>
      <c r="T3721" s="5" t="s">
        <v>22</v>
      </c>
      <c r="U3721" s="5" t="s">
        <v>23</v>
      </c>
      <c r="V3721" s="5" t="s">
        <v>24</v>
      </c>
      <c r="W3721" s="12">
        <v>217.5</v>
      </c>
      <c r="X3721" s="7" t="str">
        <f t="shared" si="232"/>
        <v>NP</v>
      </c>
      <c r="Y3721" s="5">
        <f t="shared" si="233"/>
        <v>169.5</v>
      </c>
      <c r="AI3721">
        <f>VLOOKUP(A3721,NP!$A:$B,2,FALSE)</f>
        <v>169.5</v>
      </c>
      <c r="AJ3721">
        <f t="shared" si="234"/>
        <v>169.5</v>
      </c>
      <c r="AK3721">
        <f>VLOOKUP(F3721,Kondition!$B$4:$AG$31,18,FALSE)*100</f>
        <v>21.5</v>
      </c>
      <c r="AL3721" t="e">
        <f t="shared" si="235"/>
        <v>#REF!</v>
      </c>
      <c r="AM3721">
        <v>17</v>
      </c>
    </row>
    <row r="3722" spans="1:39" x14ac:dyDescent="0.3">
      <c r="A3722" s="5">
        <v>10089450</v>
      </c>
      <c r="B3722" s="6">
        <v>3528706605901</v>
      </c>
      <c r="C3722" s="5" t="s">
        <v>76</v>
      </c>
      <c r="D3722" s="5" t="s">
        <v>1372</v>
      </c>
      <c r="E3722" s="12">
        <v>269</v>
      </c>
      <c r="F3722" s="5" t="s">
        <v>49</v>
      </c>
      <c r="G3722" s="5">
        <v>2454519</v>
      </c>
      <c r="H3722" s="36" t="s">
        <v>76</v>
      </c>
      <c r="I3722" s="5">
        <v>245</v>
      </c>
      <c r="J3722" s="5">
        <v>45</v>
      </c>
      <c r="K3722" s="5">
        <v>19</v>
      </c>
      <c r="L3722" s="5" t="s">
        <v>1242</v>
      </c>
      <c r="M3722" s="5">
        <v>102</v>
      </c>
      <c r="N3722" s="5"/>
      <c r="O3722" s="5" t="s">
        <v>25</v>
      </c>
      <c r="P3722" s="5"/>
      <c r="Q3722" s="5" t="s">
        <v>21</v>
      </c>
      <c r="R3722" s="5" t="s">
        <v>27</v>
      </c>
      <c r="S3722" s="5">
        <v>68</v>
      </c>
      <c r="T3722" s="5" t="s">
        <v>35</v>
      </c>
      <c r="U3722" s="5" t="s">
        <v>23</v>
      </c>
      <c r="V3722" s="5" t="s">
        <v>24</v>
      </c>
      <c r="W3722" s="12">
        <v>269</v>
      </c>
      <c r="X3722" s="7">
        <f t="shared" si="232"/>
        <v>0.26</v>
      </c>
      <c r="Y3722" s="5">
        <f t="shared" si="233"/>
        <v>199.06</v>
      </c>
      <c r="AI3722" t="e">
        <f>VLOOKUP(A3722,NP!$A:$B,2,FALSE)</f>
        <v>#N/A</v>
      </c>
      <c r="AJ3722">
        <f t="shared" si="234"/>
        <v>0</v>
      </c>
      <c r="AK3722">
        <f>VLOOKUP(F3722,Kondition!$B$4:$AG$31,21,FALSE)*100</f>
        <v>26</v>
      </c>
      <c r="AL3722" t="e">
        <f t="shared" si="235"/>
        <v>#REF!</v>
      </c>
      <c r="AM3722">
        <v>19</v>
      </c>
    </row>
    <row r="3723" spans="1:39" x14ac:dyDescent="0.3">
      <c r="A3723" s="5">
        <v>10088522</v>
      </c>
      <c r="B3723" s="6">
        <v>3528701639468</v>
      </c>
      <c r="C3723" s="5" t="s">
        <v>76</v>
      </c>
      <c r="D3723" s="5" t="s">
        <v>1287</v>
      </c>
      <c r="E3723" s="12">
        <v>274</v>
      </c>
      <c r="F3723" s="5" t="s">
        <v>49</v>
      </c>
      <c r="G3723" s="5">
        <v>2454519</v>
      </c>
      <c r="H3723" s="36" t="s">
        <v>76</v>
      </c>
      <c r="I3723" s="5">
        <v>245</v>
      </c>
      <c r="J3723" s="5">
        <v>45</v>
      </c>
      <c r="K3723" s="5">
        <v>19</v>
      </c>
      <c r="L3723" s="5" t="s">
        <v>1242</v>
      </c>
      <c r="M3723" s="5">
        <v>102</v>
      </c>
      <c r="N3723" s="5"/>
      <c r="O3723" s="5" t="s">
        <v>25</v>
      </c>
      <c r="P3723" s="5"/>
      <c r="Q3723" s="5" t="s">
        <v>21</v>
      </c>
      <c r="R3723" s="5" t="s">
        <v>27</v>
      </c>
      <c r="S3723" s="5">
        <v>68</v>
      </c>
      <c r="T3723" s="5" t="s">
        <v>35</v>
      </c>
      <c r="U3723" s="5" t="s">
        <v>23</v>
      </c>
      <c r="V3723" s="5" t="s">
        <v>24</v>
      </c>
      <c r="W3723" s="12">
        <v>274</v>
      </c>
      <c r="X3723" s="7">
        <f t="shared" si="232"/>
        <v>0.26</v>
      </c>
      <c r="Y3723" s="5">
        <f t="shared" si="233"/>
        <v>202.76</v>
      </c>
      <c r="AI3723" t="e">
        <f>VLOOKUP(A3723,NP!$A:$B,2,FALSE)</f>
        <v>#N/A</v>
      </c>
      <c r="AJ3723">
        <f t="shared" si="234"/>
        <v>0</v>
      </c>
      <c r="AK3723">
        <f>VLOOKUP(F3723,Kondition!$B$4:$AG$31,21,FALSE)*100</f>
        <v>26</v>
      </c>
      <c r="AL3723" t="e">
        <f t="shared" si="235"/>
        <v>#REF!</v>
      </c>
      <c r="AM3723">
        <v>19</v>
      </c>
    </row>
    <row r="3724" spans="1:39" x14ac:dyDescent="0.3">
      <c r="A3724" s="5">
        <v>11080118</v>
      </c>
      <c r="B3724" s="6">
        <v>3528709937924</v>
      </c>
      <c r="C3724" s="5" t="s">
        <v>2294</v>
      </c>
      <c r="D3724" s="5" t="s">
        <v>6007</v>
      </c>
      <c r="E3724" s="12">
        <v>303</v>
      </c>
      <c r="F3724" s="5" t="s">
        <v>49</v>
      </c>
      <c r="G3724" s="5">
        <v>2454520</v>
      </c>
      <c r="H3724" s="36" t="s">
        <v>2294</v>
      </c>
      <c r="I3724" s="5">
        <v>245</v>
      </c>
      <c r="J3724" s="5">
        <v>45</v>
      </c>
      <c r="K3724" s="5">
        <v>20</v>
      </c>
      <c r="L3724" s="5" t="s">
        <v>5205</v>
      </c>
      <c r="M3724" s="5">
        <v>103</v>
      </c>
      <c r="N3724" s="5"/>
      <c r="O3724" s="5" t="s">
        <v>25</v>
      </c>
      <c r="P3724" s="5"/>
      <c r="Q3724" s="5" t="s">
        <v>26</v>
      </c>
      <c r="R3724" s="5" t="s">
        <v>21</v>
      </c>
      <c r="S3724" s="5">
        <v>70</v>
      </c>
      <c r="T3724" s="5" t="s">
        <v>22</v>
      </c>
      <c r="U3724" s="5" t="s">
        <v>23</v>
      </c>
      <c r="V3724" s="5" t="s">
        <v>24</v>
      </c>
      <c r="W3724" s="12">
        <v>303</v>
      </c>
      <c r="X3724" s="7" t="str">
        <f t="shared" si="232"/>
        <v>NP</v>
      </c>
      <c r="Y3724" s="5">
        <f t="shared" si="233"/>
        <v>222.5</v>
      </c>
      <c r="AI3724">
        <f>VLOOKUP(A3724,NP!$A:$B,2,FALSE)</f>
        <v>222.5</v>
      </c>
      <c r="AJ3724">
        <f t="shared" si="234"/>
        <v>222.5</v>
      </c>
      <c r="AK3724">
        <f>VLOOKUP(F3724,Kondition!$B$4:$AG$309,24,FALSE)*100</f>
        <v>26</v>
      </c>
      <c r="AL3724" t="e">
        <f t="shared" si="235"/>
        <v>#REF!</v>
      </c>
      <c r="AM3724">
        <v>19</v>
      </c>
    </row>
    <row r="3725" spans="1:39" x14ac:dyDescent="0.3">
      <c r="A3725" s="5">
        <v>10083929</v>
      </c>
      <c r="B3725" s="6">
        <v>3528701116693</v>
      </c>
      <c r="C3725" s="5" t="s">
        <v>2294</v>
      </c>
      <c r="D3725" s="5" t="s">
        <v>5173</v>
      </c>
      <c r="E3725" s="12">
        <v>303</v>
      </c>
      <c r="F3725" s="5" t="s">
        <v>49</v>
      </c>
      <c r="G3725" s="5">
        <v>2454520</v>
      </c>
      <c r="H3725" s="36" t="s">
        <v>2294</v>
      </c>
      <c r="I3725" s="5">
        <v>245</v>
      </c>
      <c r="J3725" s="5">
        <v>45</v>
      </c>
      <c r="K3725" s="5">
        <v>20</v>
      </c>
      <c r="L3725" s="5" t="s">
        <v>5172</v>
      </c>
      <c r="M3725" s="5">
        <v>103</v>
      </c>
      <c r="N3725" s="5"/>
      <c r="O3725" s="5" t="s">
        <v>25</v>
      </c>
      <c r="P3725" s="5"/>
      <c r="Q3725" s="5" t="s">
        <v>26</v>
      </c>
      <c r="R3725" s="5" t="s">
        <v>21</v>
      </c>
      <c r="S3725" s="5">
        <v>72</v>
      </c>
      <c r="T3725" s="5" t="s">
        <v>22</v>
      </c>
      <c r="U3725" s="5" t="s">
        <v>23</v>
      </c>
      <c r="V3725" s="5" t="s">
        <v>24</v>
      </c>
      <c r="W3725" s="12">
        <v>303</v>
      </c>
      <c r="X3725" s="7" t="str">
        <f t="shared" si="232"/>
        <v>NP</v>
      </c>
      <c r="Y3725" s="5">
        <f t="shared" si="233"/>
        <v>222.5</v>
      </c>
      <c r="AI3725">
        <f>VLOOKUP(A3725,NP!$A:$B,2,FALSE)</f>
        <v>222.5</v>
      </c>
      <c r="AJ3725">
        <f t="shared" si="234"/>
        <v>222.5</v>
      </c>
      <c r="AK3725">
        <f>VLOOKUP(F3725,Kondition!$B$4:$AG$309,24,FALSE)*100</f>
        <v>26</v>
      </c>
      <c r="AL3725" t="e">
        <f t="shared" si="235"/>
        <v>#REF!</v>
      </c>
      <c r="AM3725">
        <v>19</v>
      </c>
    </row>
    <row r="3726" spans="1:39" x14ac:dyDescent="0.3">
      <c r="A3726" s="5">
        <v>10085788</v>
      </c>
      <c r="B3726" s="6">
        <v>3528704312764</v>
      </c>
      <c r="C3726" s="5" t="s">
        <v>76</v>
      </c>
      <c r="D3726" s="5" t="s">
        <v>1196</v>
      </c>
      <c r="E3726" s="12">
        <v>234.5</v>
      </c>
      <c r="F3726" s="5" t="s">
        <v>49</v>
      </c>
      <c r="G3726" s="5">
        <v>2455018</v>
      </c>
      <c r="H3726" s="36" t="s">
        <v>76</v>
      </c>
      <c r="I3726" s="5">
        <v>245</v>
      </c>
      <c r="J3726" s="5">
        <v>50</v>
      </c>
      <c r="K3726" s="5">
        <v>18</v>
      </c>
      <c r="L3726" s="5" t="s">
        <v>584</v>
      </c>
      <c r="M3726" s="5">
        <v>104</v>
      </c>
      <c r="N3726" s="5"/>
      <c r="O3726" s="5" t="s">
        <v>25</v>
      </c>
      <c r="P3726" s="5"/>
      <c r="Q3726" s="5" t="s">
        <v>21</v>
      </c>
      <c r="R3726" s="5" t="s">
        <v>21</v>
      </c>
      <c r="S3726" s="5">
        <v>70</v>
      </c>
      <c r="T3726" s="5" t="s">
        <v>22</v>
      </c>
      <c r="U3726" s="5" t="s">
        <v>23</v>
      </c>
      <c r="V3726" s="5" t="s">
        <v>24</v>
      </c>
      <c r="W3726" s="12">
        <v>234.5</v>
      </c>
      <c r="X3726" s="7" t="str">
        <f t="shared" si="232"/>
        <v>NP</v>
      </c>
      <c r="Y3726" s="5">
        <f t="shared" si="233"/>
        <v>180</v>
      </c>
      <c r="AI3726">
        <f>VLOOKUP(A3726,NP!$A:$B,2,FALSE)</f>
        <v>180</v>
      </c>
      <c r="AJ3726">
        <f t="shared" si="234"/>
        <v>180</v>
      </c>
      <c r="AK3726">
        <f>VLOOKUP(F3726,Kondition!$B$4:$AG$31,18,FALSE)*100</f>
        <v>21.5</v>
      </c>
      <c r="AL3726" t="e">
        <f t="shared" si="235"/>
        <v>#REF!</v>
      </c>
      <c r="AM3726">
        <v>17</v>
      </c>
    </row>
    <row r="3727" spans="1:39" x14ac:dyDescent="0.3">
      <c r="A3727" s="5">
        <v>10083964</v>
      </c>
      <c r="B3727" s="6">
        <v>3528708131002</v>
      </c>
      <c r="C3727" s="5" t="s">
        <v>76</v>
      </c>
      <c r="D3727" s="5" t="s">
        <v>1147</v>
      </c>
      <c r="E3727" s="12">
        <v>230</v>
      </c>
      <c r="F3727" s="5" t="s">
        <v>49</v>
      </c>
      <c r="G3727" s="5">
        <v>2455018</v>
      </c>
      <c r="H3727" s="36" t="s">
        <v>76</v>
      </c>
      <c r="I3727" s="5">
        <v>245</v>
      </c>
      <c r="J3727" s="5">
        <v>50</v>
      </c>
      <c r="K3727" s="5">
        <v>18</v>
      </c>
      <c r="L3727" s="5" t="s">
        <v>584</v>
      </c>
      <c r="M3727" s="5">
        <v>104</v>
      </c>
      <c r="N3727" s="5"/>
      <c r="O3727" s="5" t="s">
        <v>25</v>
      </c>
      <c r="P3727" s="5"/>
      <c r="Q3727" s="5" t="s">
        <v>21</v>
      </c>
      <c r="R3727" s="5" t="s">
        <v>21</v>
      </c>
      <c r="S3727" s="5">
        <v>70</v>
      </c>
      <c r="T3727" s="5" t="s">
        <v>22</v>
      </c>
      <c r="U3727" s="5" t="s">
        <v>23</v>
      </c>
      <c r="V3727" s="5" t="s">
        <v>24</v>
      </c>
      <c r="W3727" s="12">
        <v>230</v>
      </c>
      <c r="X3727" s="7" t="str">
        <f t="shared" si="232"/>
        <v>NP</v>
      </c>
      <c r="Y3727" s="5">
        <f t="shared" si="233"/>
        <v>177.5</v>
      </c>
      <c r="AI3727">
        <f>VLOOKUP(A3727,NP!$A:$B,2,FALSE)</f>
        <v>177.5</v>
      </c>
      <c r="AJ3727">
        <f t="shared" si="234"/>
        <v>177.5</v>
      </c>
      <c r="AK3727">
        <f>VLOOKUP(F3727,Kondition!$B$4:$AG$31,18,FALSE)*100</f>
        <v>21.5</v>
      </c>
      <c r="AL3727" t="e">
        <f t="shared" si="235"/>
        <v>#REF!</v>
      </c>
      <c r="AM3727">
        <v>17</v>
      </c>
    </row>
    <row r="3728" spans="1:39" x14ac:dyDescent="0.3">
      <c r="A3728" s="5">
        <v>10089461</v>
      </c>
      <c r="B3728" s="6">
        <v>3528700894981</v>
      </c>
      <c r="C3728" s="5" t="s">
        <v>76</v>
      </c>
      <c r="D3728" s="5" t="s">
        <v>1382</v>
      </c>
      <c r="E3728" s="12">
        <v>232</v>
      </c>
      <c r="F3728" s="5" t="s">
        <v>49</v>
      </c>
      <c r="G3728" s="5">
        <v>2455517</v>
      </c>
      <c r="H3728" s="36" t="s">
        <v>76</v>
      </c>
      <c r="I3728" s="5">
        <v>245</v>
      </c>
      <c r="J3728" s="5">
        <v>55</v>
      </c>
      <c r="K3728" s="5">
        <v>17</v>
      </c>
      <c r="L3728" s="5" t="s">
        <v>1242</v>
      </c>
      <c r="M3728" s="5">
        <v>102</v>
      </c>
      <c r="N3728" s="5"/>
      <c r="O3728" s="5" t="s">
        <v>25</v>
      </c>
      <c r="P3728" s="5"/>
      <c r="Q3728" s="5" t="s">
        <v>21</v>
      </c>
      <c r="R3728" s="5" t="s">
        <v>27</v>
      </c>
      <c r="S3728" s="5">
        <v>70</v>
      </c>
      <c r="T3728" s="5" t="s">
        <v>22</v>
      </c>
      <c r="U3728" s="5" t="s">
        <v>23</v>
      </c>
      <c r="V3728" s="5" t="s">
        <v>24</v>
      </c>
      <c r="W3728" s="12">
        <v>232</v>
      </c>
      <c r="X3728" s="7" t="str">
        <f t="shared" si="232"/>
        <v>NP</v>
      </c>
      <c r="Y3728" s="5">
        <f t="shared" si="233"/>
        <v>178.5</v>
      </c>
      <c r="AI3728">
        <f>VLOOKUP(A3728,NP!$A:$B,2,FALSE)</f>
        <v>178.5</v>
      </c>
      <c r="AJ3728">
        <f t="shared" si="234"/>
        <v>178.5</v>
      </c>
      <c r="AK3728">
        <f>VLOOKUP(F3728,Kondition!$B$4:$AG$31,15,FALSE)*100</f>
        <v>21.5</v>
      </c>
      <c r="AL3728" t="e">
        <f t="shared" si="235"/>
        <v>#REF!</v>
      </c>
      <c r="AM3728">
        <v>17</v>
      </c>
    </row>
    <row r="3729" spans="1:39" x14ac:dyDescent="0.3">
      <c r="A3729" s="5">
        <v>10085285</v>
      </c>
      <c r="B3729" s="6">
        <v>3528700241143</v>
      </c>
      <c r="C3729" s="5" t="s">
        <v>76</v>
      </c>
      <c r="D3729" s="5" t="s">
        <v>1159</v>
      </c>
      <c r="E3729" s="12">
        <v>236.5</v>
      </c>
      <c r="F3729" s="5" t="s">
        <v>49</v>
      </c>
      <c r="G3729" s="5">
        <v>2455517</v>
      </c>
      <c r="H3729" s="36" t="s">
        <v>76</v>
      </c>
      <c r="I3729" s="5">
        <v>245</v>
      </c>
      <c r="J3729" s="5">
        <v>55</v>
      </c>
      <c r="K3729" s="5">
        <v>17</v>
      </c>
      <c r="L3729" s="5" t="s">
        <v>584</v>
      </c>
      <c r="M3729" s="5">
        <v>102</v>
      </c>
      <c r="N3729" s="5"/>
      <c r="O3729" s="5" t="s">
        <v>25</v>
      </c>
      <c r="P3729" s="5"/>
      <c r="Q3729" s="5" t="s">
        <v>21</v>
      </c>
      <c r="R3729" s="5" t="s">
        <v>21</v>
      </c>
      <c r="S3729" s="5">
        <v>70</v>
      </c>
      <c r="T3729" s="5" t="s">
        <v>22</v>
      </c>
      <c r="U3729" s="5" t="s">
        <v>23</v>
      </c>
      <c r="V3729" s="5" t="s">
        <v>24</v>
      </c>
      <c r="W3729" s="12">
        <v>236.5</v>
      </c>
      <c r="X3729" s="7" t="str">
        <f t="shared" si="232"/>
        <v>NP</v>
      </c>
      <c r="Y3729" s="5">
        <f t="shared" si="233"/>
        <v>181.5</v>
      </c>
      <c r="AI3729">
        <f>VLOOKUP(A3729,NP!$A:$B,2,FALSE)</f>
        <v>181.5</v>
      </c>
      <c r="AJ3729">
        <f t="shared" si="234"/>
        <v>181.5</v>
      </c>
      <c r="AK3729">
        <f>VLOOKUP(F3729,Kondition!$B$4:$AG$31,15,FALSE)*100</f>
        <v>21.5</v>
      </c>
      <c r="AL3729" t="e">
        <f t="shared" si="235"/>
        <v>#REF!</v>
      </c>
      <c r="AM3729">
        <v>17</v>
      </c>
    </row>
    <row r="3730" spans="1:39" x14ac:dyDescent="0.3">
      <c r="A3730" s="5">
        <v>10083935</v>
      </c>
      <c r="B3730" s="6">
        <v>3528700448399</v>
      </c>
      <c r="C3730" s="5" t="s">
        <v>2294</v>
      </c>
      <c r="D3730" s="5" t="s">
        <v>5174</v>
      </c>
      <c r="E3730" s="12">
        <v>216.5</v>
      </c>
      <c r="F3730" s="5" t="s">
        <v>49</v>
      </c>
      <c r="G3730" s="5">
        <v>2456517</v>
      </c>
      <c r="H3730" s="36" t="s">
        <v>2294</v>
      </c>
      <c r="I3730" s="5">
        <v>245</v>
      </c>
      <c r="J3730" s="5">
        <v>65</v>
      </c>
      <c r="K3730" s="5">
        <v>17</v>
      </c>
      <c r="L3730" s="5" t="s">
        <v>5172</v>
      </c>
      <c r="M3730" s="5">
        <v>111</v>
      </c>
      <c r="N3730" s="5"/>
      <c r="O3730" s="5" t="s">
        <v>19</v>
      </c>
      <c r="P3730" s="5"/>
      <c r="Q3730" s="5" t="s">
        <v>21</v>
      </c>
      <c r="R3730" s="5" t="s">
        <v>21</v>
      </c>
      <c r="S3730" s="5">
        <v>72</v>
      </c>
      <c r="T3730" s="5" t="s">
        <v>22</v>
      </c>
      <c r="U3730" s="5" t="s">
        <v>23</v>
      </c>
      <c r="V3730" s="5" t="s">
        <v>24</v>
      </c>
      <c r="W3730" s="12">
        <v>216.5</v>
      </c>
      <c r="X3730" s="7" t="str">
        <f t="shared" si="232"/>
        <v>NP</v>
      </c>
      <c r="Y3730" s="5">
        <f t="shared" si="233"/>
        <v>169</v>
      </c>
      <c r="AI3730">
        <f>VLOOKUP(A3730,NP!$A:$B,2,FALSE)</f>
        <v>169</v>
      </c>
      <c r="AJ3730">
        <f t="shared" si="234"/>
        <v>169</v>
      </c>
      <c r="AK3730">
        <f>VLOOKUP(F3730,Kondition!$B$4:$AG$31,15,FALSE)*100</f>
        <v>21.5</v>
      </c>
      <c r="AL3730" t="e">
        <f t="shared" si="235"/>
        <v>#REF!</v>
      </c>
      <c r="AM3730">
        <v>17</v>
      </c>
    </row>
    <row r="3731" spans="1:39" x14ac:dyDescent="0.3">
      <c r="A3731" s="5">
        <v>10080822</v>
      </c>
      <c r="B3731" s="6">
        <v>3528708502093</v>
      </c>
      <c r="C3731" s="5" t="s">
        <v>2294</v>
      </c>
      <c r="D3731" s="5" t="s">
        <v>5160</v>
      </c>
      <c r="E3731" s="12">
        <v>172</v>
      </c>
      <c r="F3731" s="5" t="s">
        <v>49</v>
      </c>
      <c r="G3731" s="5">
        <v>2457016</v>
      </c>
      <c r="H3731" s="36" t="s">
        <v>2294</v>
      </c>
      <c r="I3731" s="5">
        <v>245</v>
      </c>
      <c r="J3731" s="5">
        <v>70</v>
      </c>
      <c r="K3731" s="5">
        <v>16</v>
      </c>
      <c r="L3731" s="5" t="s">
        <v>5159</v>
      </c>
      <c r="M3731" s="5">
        <v>107</v>
      </c>
      <c r="N3731" s="5"/>
      <c r="O3731" s="5" t="s">
        <v>33</v>
      </c>
      <c r="P3731" s="5"/>
      <c r="Q3731" s="5" t="s">
        <v>21</v>
      </c>
      <c r="R3731" s="5" t="s">
        <v>21</v>
      </c>
      <c r="S3731" s="5">
        <v>72</v>
      </c>
      <c r="T3731" s="5" t="s">
        <v>22</v>
      </c>
      <c r="U3731" s="5" t="s">
        <v>23</v>
      </c>
      <c r="V3731" s="5" t="s">
        <v>24</v>
      </c>
      <c r="W3731" s="12">
        <v>172</v>
      </c>
      <c r="X3731" s="7">
        <f t="shared" si="232"/>
        <v>0.215</v>
      </c>
      <c r="Y3731" s="5">
        <f t="shared" si="233"/>
        <v>135.02000000000001</v>
      </c>
      <c r="AI3731" t="e">
        <f>VLOOKUP(A3731,NP!$A:$B,2,FALSE)</f>
        <v>#N/A</v>
      </c>
      <c r="AJ3731">
        <f t="shared" si="234"/>
        <v>0</v>
      </c>
      <c r="AK3731">
        <f>VLOOKUP(F3731,Kondition!$B$4:$AG$31,12,FALSE)*100</f>
        <v>21.5</v>
      </c>
      <c r="AL3731" t="e">
        <f t="shared" si="235"/>
        <v>#REF!</v>
      </c>
      <c r="AM3731">
        <v>16</v>
      </c>
    </row>
    <row r="3732" spans="1:39" x14ac:dyDescent="0.3">
      <c r="A3732" s="5">
        <v>10087500</v>
      </c>
      <c r="B3732" s="6">
        <v>3528709286954</v>
      </c>
      <c r="C3732" s="5" t="s">
        <v>76</v>
      </c>
      <c r="D3732" s="5" t="s">
        <v>1256</v>
      </c>
      <c r="E3732" s="12">
        <v>240.5</v>
      </c>
      <c r="F3732" s="5" t="s">
        <v>49</v>
      </c>
      <c r="G3732" s="5">
        <v>2553518</v>
      </c>
      <c r="H3732" s="36" t="s">
        <v>76</v>
      </c>
      <c r="I3732" s="5">
        <v>255</v>
      </c>
      <c r="J3732" s="5">
        <v>35</v>
      </c>
      <c r="K3732" s="5">
        <v>18</v>
      </c>
      <c r="L3732" s="5" t="s">
        <v>584</v>
      </c>
      <c r="M3732" s="5">
        <v>94</v>
      </c>
      <c r="N3732" s="5"/>
      <c r="O3732" s="5" t="s">
        <v>25</v>
      </c>
      <c r="P3732" s="5"/>
      <c r="Q3732" s="5" t="s">
        <v>26</v>
      </c>
      <c r="R3732" s="5" t="s">
        <v>21</v>
      </c>
      <c r="S3732" s="5">
        <v>71</v>
      </c>
      <c r="T3732" s="5" t="s">
        <v>22</v>
      </c>
      <c r="U3732" s="5" t="s">
        <v>23</v>
      </c>
      <c r="V3732" s="5" t="s">
        <v>24</v>
      </c>
      <c r="W3732" s="12">
        <v>240.5</v>
      </c>
      <c r="X3732" s="7" t="str">
        <f t="shared" si="232"/>
        <v>NP</v>
      </c>
      <c r="Y3732" s="5">
        <f t="shared" si="233"/>
        <v>184</v>
      </c>
      <c r="AI3732">
        <f>VLOOKUP(A3732,NP!$A:$B,2,FALSE)</f>
        <v>184</v>
      </c>
      <c r="AJ3732">
        <f t="shared" si="234"/>
        <v>184</v>
      </c>
      <c r="AK3732">
        <f>VLOOKUP(F3732,Kondition!$B$4:$AG$31,18,FALSE)*100</f>
        <v>21.5</v>
      </c>
      <c r="AL3732" t="e">
        <f t="shared" si="235"/>
        <v>#REF!</v>
      </c>
      <c r="AM3732">
        <v>17</v>
      </c>
    </row>
    <row r="3733" spans="1:39" x14ac:dyDescent="0.3">
      <c r="A3733" s="5">
        <v>10085427</v>
      </c>
      <c r="B3733" s="6">
        <v>3528709592505</v>
      </c>
      <c r="C3733" s="5" t="s">
        <v>76</v>
      </c>
      <c r="D3733" s="5" t="s">
        <v>1176</v>
      </c>
      <c r="E3733" s="12">
        <v>236</v>
      </c>
      <c r="F3733" s="5" t="s">
        <v>49</v>
      </c>
      <c r="G3733" s="5">
        <v>2553518</v>
      </c>
      <c r="H3733" s="36" t="s">
        <v>76</v>
      </c>
      <c r="I3733" s="5">
        <v>255</v>
      </c>
      <c r="J3733" s="5">
        <v>35</v>
      </c>
      <c r="K3733" s="5">
        <v>18</v>
      </c>
      <c r="L3733" s="5" t="s">
        <v>584</v>
      </c>
      <c r="M3733" s="5">
        <v>94</v>
      </c>
      <c r="N3733" s="5"/>
      <c r="O3733" s="5" t="s">
        <v>25</v>
      </c>
      <c r="P3733" s="5"/>
      <c r="Q3733" s="5" t="s">
        <v>26</v>
      </c>
      <c r="R3733" s="5" t="s">
        <v>21</v>
      </c>
      <c r="S3733" s="5">
        <v>71</v>
      </c>
      <c r="T3733" s="5" t="s">
        <v>22</v>
      </c>
      <c r="U3733" s="5" t="s">
        <v>23</v>
      </c>
      <c r="V3733" s="5" t="s">
        <v>24</v>
      </c>
      <c r="W3733" s="12">
        <v>236</v>
      </c>
      <c r="X3733" s="7" t="str">
        <f t="shared" si="232"/>
        <v>NP</v>
      </c>
      <c r="Y3733" s="5">
        <f t="shared" si="233"/>
        <v>181</v>
      </c>
      <c r="AI3733">
        <f>VLOOKUP(A3733,NP!$A:$B,2,FALSE)</f>
        <v>181</v>
      </c>
      <c r="AJ3733">
        <f t="shared" si="234"/>
        <v>181</v>
      </c>
      <c r="AK3733">
        <f>VLOOKUP(F3733,Kondition!$B$4:$AG$31,18,FALSE)*100</f>
        <v>21.5</v>
      </c>
      <c r="AL3733" t="e">
        <f t="shared" si="235"/>
        <v>#REF!</v>
      </c>
      <c r="AM3733">
        <v>17</v>
      </c>
    </row>
    <row r="3734" spans="1:39" x14ac:dyDescent="0.3">
      <c r="A3734" s="5">
        <v>10089479</v>
      </c>
      <c r="B3734" s="6">
        <v>3528703488149</v>
      </c>
      <c r="C3734" s="5" t="s">
        <v>76</v>
      </c>
      <c r="D3734" s="5" t="s">
        <v>1389</v>
      </c>
      <c r="E3734" s="12">
        <v>271.5</v>
      </c>
      <c r="F3734" s="5" t="s">
        <v>49</v>
      </c>
      <c r="G3734" s="5">
        <v>2553519</v>
      </c>
      <c r="H3734" s="36" t="s">
        <v>76</v>
      </c>
      <c r="I3734" s="5">
        <v>255</v>
      </c>
      <c r="J3734" s="5">
        <v>35</v>
      </c>
      <c r="K3734" s="5">
        <v>19</v>
      </c>
      <c r="L3734" s="5" t="s">
        <v>1242</v>
      </c>
      <c r="M3734" s="5">
        <v>96</v>
      </c>
      <c r="N3734" s="5"/>
      <c r="O3734" s="5" t="s">
        <v>25</v>
      </c>
      <c r="P3734" s="5"/>
      <c r="Q3734" s="5"/>
      <c r="R3734" s="5"/>
      <c r="S3734" s="5"/>
      <c r="T3734" s="5"/>
      <c r="U3734" s="5"/>
      <c r="V3734" s="5"/>
      <c r="W3734" s="12">
        <v>271.5</v>
      </c>
      <c r="X3734" s="7">
        <f t="shared" si="232"/>
        <v>0.26</v>
      </c>
      <c r="Y3734" s="5">
        <f t="shared" si="233"/>
        <v>200.91</v>
      </c>
      <c r="AI3734" t="e">
        <f>VLOOKUP(A3734,NP!$A:$B,2,FALSE)</f>
        <v>#N/A</v>
      </c>
      <c r="AJ3734">
        <f t="shared" si="234"/>
        <v>0</v>
      </c>
      <c r="AK3734">
        <f>VLOOKUP(F3734,Kondition!$B$4:$AG$31,21,FALSE)*100</f>
        <v>26</v>
      </c>
      <c r="AL3734" t="e">
        <f t="shared" si="235"/>
        <v>#REF!</v>
      </c>
      <c r="AM3734">
        <v>19</v>
      </c>
    </row>
    <row r="3735" spans="1:39" x14ac:dyDescent="0.3">
      <c r="A3735" s="5">
        <v>10086627</v>
      </c>
      <c r="B3735" s="6">
        <v>3528707146632</v>
      </c>
      <c r="C3735" s="5" t="s">
        <v>76</v>
      </c>
      <c r="D3735" s="5" t="s">
        <v>1223</v>
      </c>
      <c r="E3735" s="12">
        <v>271.5</v>
      </c>
      <c r="F3735" s="5" t="s">
        <v>49</v>
      </c>
      <c r="G3735" s="5">
        <v>2553519</v>
      </c>
      <c r="H3735" s="36" t="s">
        <v>76</v>
      </c>
      <c r="I3735" s="5">
        <v>255</v>
      </c>
      <c r="J3735" s="5">
        <v>35</v>
      </c>
      <c r="K3735" s="5">
        <v>19</v>
      </c>
      <c r="L3735" s="5" t="s">
        <v>584</v>
      </c>
      <c r="M3735" s="5">
        <v>96</v>
      </c>
      <c r="N3735" s="5"/>
      <c r="O3735" s="5" t="s">
        <v>25</v>
      </c>
      <c r="P3735" s="5"/>
      <c r="Q3735" s="5" t="s">
        <v>21</v>
      </c>
      <c r="R3735" s="5" t="s">
        <v>21</v>
      </c>
      <c r="S3735" s="5">
        <v>71</v>
      </c>
      <c r="T3735" s="5" t="s">
        <v>22</v>
      </c>
      <c r="U3735" s="5" t="s">
        <v>23</v>
      </c>
      <c r="V3735" s="5" t="s">
        <v>24</v>
      </c>
      <c r="W3735" s="12">
        <v>271.5</v>
      </c>
      <c r="X3735" s="7">
        <f t="shared" si="232"/>
        <v>0.26</v>
      </c>
      <c r="Y3735" s="5">
        <f t="shared" si="233"/>
        <v>200.91</v>
      </c>
      <c r="AI3735" t="e">
        <f>VLOOKUP(A3735,NP!$A:$B,2,FALSE)</f>
        <v>#N/A</v>
      </c>
      <c r="AJ3735">
        <f t="shared" si="234"/>
        <v>0</v>
      </c>
      <c r="AK3735">
        <f>VLOOKUP(F3735,Kondition!$B$4:$AG$31,21,FALSE)*100</f>
        <v>26</v>
      </c>
      <c r="AL3735" t="e">
        <f t="shared" si="235"/>
        <v>#REF!</v>
      </c>
      <c r="AM3735">
        <v>19</v>
      </c>
    </row>
    <row r="3736" spans="1:39" x14ac:dyDescent="0.3">
      <c r="A3736" s="5">
        <v>10083938</v>
      </c>
      <c r="B3736" s="6">
        <v>3528700061772</v>
      </c>
      <c r="C3736" s="5" t="s">
        <v>76</v>
      </c>
      <c r="D3736" s="5" t="s">
        <v>1140</v>
      </c>
      <c r="E3736" s="12">
        <v>266</v>
      </c>
      <c r="F3736" s="5" t="s">
        <v>49</v>
      </c>
      <c r="G3736" s="5">
        <v>2553519</v>
      </c>
      <c r="H3736" s="36" t="s">
        <v>76</v>
      </c>
      <c r="I3736" s="5">
        <v>255</v>
      </c>
      <c r="J3736" s="5">
        <v>35</v>
      </c>
      <c r="K3736" s="5">
        <v>19</v>
      </c>
      <c r="L3736" s="5" t="s">
        <v>584</v>
      </c>
      <c r="M3736" s="5">
        <v>96</v>
      </c>
      <c r="N3736" s="5"/>
      <c r="O3736" s="5" t="s">
        <v>25</v>
      </c>
      <c r="P3736" s="5"/>
      <c r="Q3736" s="5" t="s">
        <v>21</v>
      </c>
      <c r="R3736" s="5" t="s">
        <v>21</v>
      </c>
      <c r="S3736" s="5">
        <v>71</v>
      </c>
      <c r="T3736" s="5" t="s">
        <v>22</v>
      </c>
      <c r="U3736" s="5" t="s">
        <v>23</v>
      </c>
      <c r="V3736" s="5" t="s">
        <v>24</v>
      </c>
      <c r="W3736" s="12">
        <v>266</v>
      </c>
      <c r="X3736" s="7">
        <f t="shared" si="232"/>
        <v>0.26</v>
      </c>
      <c r="Y3736" s="5">
        <f t="shared" si="233"/>
        <v>196.84</v>
      </c>
      <c r="AI3736" t="e">
        <f>VLOOKUP(A3736,NP!$A:$B,2,FALSE)</f>
        <v>#N/A</v>
      </c>
      <c r="AJ3736">
        <f t="shared" si="234"/>
        <v>0</v>
      </c>
      <c r="AK3736">
        <f>VLOOKUP(F3736,Kondition!$B$4:$AG$31,21,FALSE)*100</f>
        <v>26</v>
      </c>
      <c r="AL3736" t="e">
        <f t="shared" si="235"/>
        <v>#REF!</v>
      </c>
      <c r="AM3736">
        <v>19</v>
      </c>
    </row>
    <row r="3737" spans="1:39" x14ac:dyDescent="0.3">
      <c r="A3737" s="5">
        <v>10086626</v>
      </c>
      <c r="B3737" s="6">
        <v>3528708259362</v>
      </c>
      <c r="C3737" s="5" t="s">
        <v>76</v>
      </c>
      <c r="D3737" s="5" t="s">
        <v>1222</v>
      </c>
      <c r="E3737" s="12">
        <v>271.5</v>
      </c>
      <c r="F3737" s="5" t="s">
        <v>49</v>
      </c>
      <c r="G3737" s="5">
        <v>2553519</v>
      </c>
      <c r="H3737" s="36" t="s">
        <v>76</v>
      </c>
      <c r="I3737" s="5">
        <v>255</v>
      </c>
      <c r="J3737" s="5">
        <v>35</v>
      </c>
      <c r="K3737" s="5">
        <v>19</v>
      </c>
      <c r="L3737" s="5" t="s">
        <v>584</v>
      </c>
      <c r="M3737" s="5">
        <v>96</v>
      </c>
      <c r="N3737" s="5"/>
      <c r="O3737" s="5" t="s">
        <v>25</v>
      </c>
      <c r="P3737" s="5"/>
      <c r="Q3737" s="5" t="s">
        <v>21</v>
      </c>
      <c r="R3737" s="5" t="s">
        <v>21</v>
      </c>
      <c r="S3737" s="5">
        <v>71</v>
      </c>
      <c r="T3737" s="5" t="s">
        <v>22</v>
      </c>
      <c r="U3737" s="5" t="s">
        <v>23</v>
      </c>
      <c r="V3737" s="5" t="s">
        <v>24</v>
      </c>
      <c r="W3737" s="12">
        <v>271.5</v>
      </c>
      <c r="X3737" s="7">
        <f t="shared" si="232"/>
        <v>0.26</v>
      </c>
      <c r="Y3737" s="5">
        <f t="shared" si="233"/>
        <v>200.91</v>
      </c>
      <c r="AI3737" t="e">
        <f>VLOOKUP(A3737,NP!$A:$B,2,FALSE)</f>
        <v>#N/A</v>
      </c>
      <c r="AJ3737">
        <f t="shared" si="234"/>
        <v>0</v>
      </c>
      <c r="AK3737">
        <f>VLOOKUP(F3737,Kondition!$B$4:$AG$31,21,FALSE)*100</f>
        <v>26</v>
      </c>
      <c r="AL3737" t="e">
        <f t="shared" si="235"/>
        <v>#REF!</v>
      </c>
      <c r="AM3737">
        <v>19</v>
      </c>
    </row>
    <row r="3738" spans="1:39" x14ac:dyDescent="0.3">
      <c r="A3738" s="5">
        <v>10088145</v>
      </c>
      <c r="B3738" s="6">
        <v>3528705058791</v>
      </c>
      <c r="C3738" s="5" t="s">
        <v>76</v>
      </c>
      <c r="D3738" s="5" t="s">
        <v>1275</v>
      </c>
      <c r="E3738" s="12">
        <v>325</v>
      </c>
      <c r="F3738" s="5" t="s">
        <v>49</v>
      </c>
      <c r="G3738" s="5">
        <v>2553520</v>
      </c>
      <c r="H3738" s="36" t="s">
        <v>76</v>
      </c>
      <c r="I3738" s="5">
        <v>255</v>
      </c>
      <c r="J3738" s="5">
        <v>35</v>
      </c>
      <c r="K3738" s="5">
        <v>20</v>
      </c>
      <c r="L3738" s="5" t="s">
        <v>1242</v>
      </c>
      <c r="M3738" s="5">
        <v>97</v>
      </c>
      <c r="N3738" s="5"/>
      <c r="O3738" s="5" t="s">
        <v>29</v>
      </c>
      <c r="P3738" s="5"/>
      <c r="Q3738" s="5" t="s">
        <v>26</v>
      </c>
      <c r="R3738" s="5" t="s">
        <v>27</v>
      </c>
      <c r="S3738" s="5">
        <v>69</v>
      </c>
      <c r="T3738" s="5" t="s">
        <v>35</v>
      </c>
      <c r="U3738" s="5" t="s">
        <v>23</v>
      </c>
      <c r="V3738" s="5" t="s">
        <v>24</v>
      </c>
      <c r="W3738" s="12">
        <v>325</v>
      </c>
      <c r="X3738" s="7" t="str">
        <f t="shared" si="232"/>
        <v>NP</v>
      </c>
      <c r="Y3738" s="5">
        <f t="shared" si="233"/>
        <v>236</v>
      </c>
      <c r="AI3738">
        <f>VLOOKUP(A3738,NP!$A:$B,2,FALSE)</f>
        <v>236</v>
      </c>
      <c r="AJ3738">
        <f t="shared" si="234"/>
        <v>236</v>
      </c>
      <c r="AK3738">
        <f>VLOOKUP(F3738,Kondition!$B$4:$AG$309,24,FALSE)*100</f>
        <v>26</v>
      </c>
      <c r="AL3738" t="e">
        <f t="shared" si="235"/>
        <v>#REF!</v>
      </c>
      <c r="AM3738">
        <v>19</v>
      </c>
    </row>
    <row r="3739" spans="1:39" x14ac:dyDescent="0.3">
      <c r="A3739" s="5">
        <v>11080090</v>
      </c>
      <c r="B3739" s="6">
        <v>3528702488201</v>
      </c>
      <c r="C3739" s="5" t="s">
        <v>76</v>
      </c>
      <c r="D3739" s="5" t="s">
        <v>3532</v>
      </c>
      <c r="E3739" s="12">
        <v>435</v>
      </c>
      <c r="F3739" s="5" t="s">
        <v>49</v>
      </c>
      <c r="G3739" s="5">
        <v>2553521</v>
      </c>
      <c r="H3739" s="36" t="s">
        <v>76</v>
      </c>
      <c r="I3739" s="5">
        <v>255</v>
      </c>
      <c r="J3739" s="5">
        <v>35</v>
      </c>
      <c r="K3739" s="5">
        <v>21</v>
      </c>
      <c r="L3739" s="5" t="s">
        <v>1242</v>
      </c>
      <c r="M3739" s="5">
        <v>98</v>
      </c>
      <c r="N3739" s="5"/>
      <c r="O3739" s="5" t="s">
        <v>29</v>
      </c>
      <c r="P3739" s="5"/>
      <c r="Q3739" s="5" t="s">
        <v>21</v>
      </c>
      <c r="R3739" s="5" t="s">
        <v>27</v>
      </c>
      <c r="S3739" s="5">
        <v>71</v>
      </c>
      <c r="T3739" s="5" t="s">
        <v>22</v>
      </c>
      <c r="U3739" s="5" t="s">
        <v>23</v>
      </c>
      <c r="V3739" s="5" t="s">
        <v>24</v>
      </c>
      <c r="W3739" s="12">
        <v>435</v>
      </c>
      <c r="X3739" s="7" t="str">
        <f t="shared" si="232"/>
        <v>NP</v>
      </c>
      <c r="Y3739" s="5">
        <f t="shared" si="233"/>
        <v>304</v>
      </c>
      <c r="AI3739">
        <f>VLOOKUP(A3739,NP!$A:$B,2,FALSE)</f>
        <v>304</v>
      </c>
      <c r="AJ3739">
        <f t="shared" si="234"/>
        <v>304</v>
      </c>
      <c r="AK3739">
        <f>VLOOKUP(F3739,Kondition!$B$4:$AG$31,27,FALSE)*100</f>
        <v>26</v>
      </c>
      <c r="AL3739" t="e">
        <f t="shared" si="235"/>
        <v>#REF!</v>
      </c>
      <c r="AM3739">
        <v>19</v>
      </c>
    </row>
    <row r="3740" spans="1:39" x14ac:dyDescent="0.3">
      <c r="A3740" s="5">
        <v>10089447</v>
      </c>
      <c r="B3740" s="6">
        <v>3528708116887</v>
      </c>
      <c r="C3740" s="5" t="s">
        <v>76</v>
      </c>
      <c r="D3740" s="5" t="s">
        <v>1369</v>
      </c>
      <c r="E3740" s="12">
        <v>223.5</v>
      </c>
      <c r="F3740" s="5" t="s">
        <v>49</v>
      </c>
      <c r="G3740" s="5">
        <v>2554018</v>
      </c>
      <c r="H3740" s="36" t="s">
        <v>76</v>
      </c>
      <c r="I3740" s="5">
        <v>255</v>
      </c>
      <c r="J3740" s="5">
        <v>40</v>
      </c>
      <c r="K3740" s="5">
        <v>18</v>
      </c>
      <c r="L3740" s="5" t="s">
        <v>1242</v>
      </c>
      <c r="M3740" s="5">
        <v>99</v>
      </c>
      <c r="N3740" s="5"/>
      <c r="O3740" s="5" t="s">
        <v>25</v>
      </c>
      <c r="P3740" s="5"/>
      <c r="Q3740" s="5" t="s">
        <v>26</v>
      </c>
      <c r="R3740" s="5" t="s">
        <v>27</v>
      </c>
      <c r="S3740" s="5">
        <v>68</v>
      </c>
      <c r="T3740" s="5" t="s">
        <v>35</v>
      </c>
      <c r="U3740" s="5" t="s">
        <v>23</v>
      </c>
      <c r="V3740" s="5" t="s">
        <v>24</v>
      </c>
      <c r="W3740" s="12">
        <v>223.5</v>
      </c>
      <c r="X3740" s="7" t="str">
        <f t="shared" si="232"/>
        <v>NP</v>
      </c>
      <c r="Y3740" s="5">
        <f t="shared" si="233"/>
        <v>173.5</v>
      </c>
      <c r="AI3740">
        <f>VLOOKUP(A3740,NP!$A:$B,2,FALSE)</f>
        <v>173.5</v>
      </c>
      <c r="AJ3740">
        <f t="shared" si="234"/>
        <v>173.5</v>
      </c>
      <c r="AK3740">
        <f>VLOOKUP(F3740,Kondition!$B$4:$AG$31,18,FALSE)*100</f>
        <v>21.5</v>
      </c>
      <c r="AL3740" t="e">
        <f t="shared" si="235"/>
        <v>#REF!</v>
      </c>
      <c r="AM3740">
        <v>17</v>
      </c>
    </row>
    <row r="3741" spans="1:39" x14ac:dyDescent="0.3">
      <c r="A3741" s="5">
        <v>10085399</v>
      </c>
      <c r="B3741" s="6">
        <v>3528707055705</v>
      </c>
      <c r="C3741" s="5" t="s">
        <v>76</v>
      </c>
      <c r="D3741" s="5" t="s">
        <v>1172</v>
      </c>
      <c r="E3741" s="12">
        <v>216.5</v>
      </c>
      <c r="F3741" s="5" t="s">
        <v>49</v>
      </c>
      <c r="G3741" s="5">
        <v>2554018</v>
      </c>
      <c r="H3741" s="36" t="s">
        <v>76</v>
      </c>
      <c r="I3741" s="5">
        <v>255</v>
      </c>
      <c r="J3741" s="5">
        <v>40</v>
      </c>
      <c r="K3741" s="5">
        <v>18</v>
      </c>
      <c r="L3741" s="5" t="s">
        <v>584</v>
      </c>
      <c r="M3741" s="5">
        <v>99</v>
      </c>
      <c r="N3741" s="5"/>
      <c r="O3741" s="5" t="s">
        <v>25</v>
      </c>
      <c r="P3741" s="5"/>
      <c r="Q3741" s="5" t="s">
        <v>26</v>
      </c>
      <c r="R3741" s="5" t="s">
        <v>21</v>
      </c>
      <c r="S3741" s="5">
        <v>71</v>
      </c>
      <c r="T3741" s="5" t="s">
        <v>22</v>
      </c>
      <c r="U3741" s="5" t="s">
        <v>23</v>
      </c>
      <c r="V3741" s="5" t="s">
        <v>24</v>
      </c>
      <c r="W3741" s="12">
        <v>216.5</v>
      </c>
      <c r="X3741" s="7" t="str">
        <f t="shared" si="232"/>
        <v>NP</v>
      </c>
      <c r="Y3741" s="5">
        <f t="shared" si="233"/>
        <v>169</v>
      </c>
      <c r="AI3741">
        <f>VLOOKUP(A3741,NP!$A:$B,2,FALSE)</f>
        <v>169</v>
      </c>
      <c r="AJ3741">
        <f t="shared" si="234"/>
        <v>169</v>
      </c>
      <c r="AK3741">
        <f>VLOOKUP(F3741,Kondition!$B$4:$AG$31,18,FALSE)*100</f>
        <v>21.5</v>
      </c>
      <c r="AL3741" t="e">
        <f t="shared" si="235"/>
        <v>#REF!</v>
      </c>
      <c r="AM3741">
        <v>17</v>
      </c>
    </row>
    <row r="3742" spans="1:39" x14ac:dyDescent="0.3">
      <c r="A3742" s="5">
        <v>10089471</v>
      </c>
      <c r="B3742" s="6">
        <v>3528700175295</v>
      </c>
      <c r="C3742" s="5" t="s">
        <v>76</v>
      </c>
      <c r="D3742" s="5" t="s">
        <v>1385</v>
      </c>
      <c r="E3742" s="12">
        <v>252</v>
      </c>
      <c r="F3742" s="5" t="s">
        <v>49</v>
      </c>
      <c r="G3742" s="5">
        <v>2554019</v>
      </c>
      <c r="H3742" s="36" t="s">
        <v>76</v>
      </c>
      <c r="I3742" s="5">
        <v>255</v>
      </c>
      <c r="J3742" s="5">
        <v>40</v>
      </c>
      <c r="K3742" s="5">
        <v>19</v>
      </c>
      <c r="L3742" s="5" t="s">
        <v>1242</v>
      </c>
      <c r="M3742" s="5">
        <v>100</v>
      </c>
      <c r="N3742" s="5"/>
      <c r="O3742" s="5" t="s">
        <v>25</v>
      </c>
      <c r="P3742" s="5"/>
      <c r="Q3742" s="5" t="s">
        <v>26</v>
      </c>
      <c r="R3742" s="5" t="s">
        <v>27</v>
      </c>
      <c r="S3742" s="5">
        <v>70</v>
      </c>
      <c r="T3742" s="5" t="s">
        <v>35</v>
      </c>
      <c r="U3742" s="5" t="s">
        <v>23</v>
      </c>
      <c r="V3742" s="5" t="s">
        <v>24</v>
      </c>
      <c r="W3742" s="12">
        <v>252</v>
      </c>
      <c r="X3742" s="7">
        <f t="shared" si="232"/>
        <v>0.26</v>
      </c>
      <c r="Y3742" s="5">
        <f t="shared" si="233"/>
        <v>186.48</v>
      </c>
      <c r="AI3742" t="e">
        <f>VLOOKUP(A3742,NP!$A:$B,2,FALSE)</f>
        <v>#N/A</v>
      </c>
      <c r="AJ3742">
        <f t="shared" si="234"/>
        <v>0</v>
      </c>
      <c r="AK3742">
        <f>VLOOKUP(F3742,Kondition!$B$4:$AG$31,21,FALSE)*100</f>
        <v>26</v>
      </c>
      <c r="AL3742" t="e">
        <f t="shared" si="235"/>
        <v>#REF!</v>
      </c>
      <c r="AM3742">
        <v>19</v>
      </c>
    </row>
    <row r="3743" spans="1:39" x14ac:dyDescent="0.3">
      <c r="A3743" s="5">
        <v>10089452</v>
      </c>
      <c r="B3743" s="6">
        <v>3528702213100</v>
      </c>
      <c r="C3743" s="5" t="s">
        <v>76</v>
      </c>
      <c r="D3743" s="5" t="s">
        <v>1374</v>
      </c>
      <c r="E3743" s="12">
        <v>324</v>
      </c>
      <c r="F3743" s="5" t="s">
        <v>49</v>
      </c>
      <c r="G3743" s="5">
        <v>2554020</v>
      </c>
      <c r="H3743" s="36" t="s">
        <v>76</v>
      </c>
      <c r="I3743" s="5">
        <v>255</v>
      </c>
      <c r="J3743" s="5">
        <v>40</v>
      </c>
      <c r="K3743" s="5">
        <v>20</v>
      </c>
      <c r="L3743" s="5" t="s">
        <v>1242</v>
      </c>
      <c r="M3743" s="5">
        <v>101</v>
      </c>
      <c r="N3743" s="5"/>
      <c r="O3743" s="5" t="s">
        <v>25</v>
      </c>
      <c r="P3743" s="5"/>
      <c r="Q3743" s="5" t="s">
        <v>21</v>
      </c>
      <c r="R3743" s="5" t="s">
        <v>27</v>
      </c>
      <c r="S3743" s="5">
        <v>71</v>
      </c>
      <c r="T3743" s="5" t="s">
        <v>22</v>
      </c>
      <c r="U3743" s="5" t="s">
        <v>23</v>
      </c>
      <c r="V3743" s="5" t="s">
        <v>24</v>
      </c>
      <c r="W3743" s="12">
        <v>324</v>
      </c>
      <c r="X3743" s="7" t="str">
        <f t="shared" si="232"/>
        <v>NP</v>
      </c>
      <c r="Y3743" s="5">
        <f t="shared" si="233"/>
        <v>235.5</v>
      </c>
      <c r="AI3743">
        <f>VLOOKUP(A3743,NP!$A:$B,2,FALSE)</f>
        <v>235.5</v>
      </c>
      <c r="AJ3743">
        <f t="shared" si="234"/>
        <v>235.5</v>
      </c>
      <c r="AK3743">
        <f>VLOOKUP(F3743,Kondition!$B$4:$AG$309,24,FALSE)*100</f>
        <v>26</v>
      </c>
      <c r="AL3743" t="e">
        <f t="shared" si="235"/>
        <v>#REF!</v>
      </c>
      <c r="AM3743">
        <v>19</v>
      </c>
    </row>
    <row r="3744" spans="1:39" x14ac:dyDescent="0.3">
      <c r="A3744" s="5">
        <v>10085713</v>
      </c>
      <c r="B3744" s="6">
        <v>3528701611952</v>
      </c>
      <c r="C3744" s="5" t="s">
        <v>76</v>
      </c>
      <c r="D3744" s="5" t="s">
        <v>1186</v>
      </c>
      <c r="E3744" s="12">
        <v>324</v>
      </c>
      <c r="F3744" s="5" t="s">
        <v>49</v>
      </c>
      <c r="G3744" s="5">
        <v>2554020</v>
      </c>
      <c r="H3744" s="36" t="s">
        <v>76</v>
      </c>
      <c r="I3744" s="5">
        <v>255</v>
      </c>
      <c r="J3744" s="5">
        <v>40</v>
      </c>
      <c r="K3744" s="5">
        <v>20</v>
      </c>
      <c r="L3744" s="5" t="s">
        <v>584</v>
      </c>
      <c r="M3744" s="5">
        <v>101</v>
      </c>
      <c r="N3744" s="5"/>
      <c r="O3744" s="5" t="s">
        <v>25</v>
      </c>
      <c r="P3744" s="5"/>
      <c r="Q3744" s="5" t="s">
        <v>26</v>
      </c>
      <c r="R3744" s="5" t="s">
        <v>21</v>
      </c>
      <c r="S3744" s="5">
        <v>71</v>
      </c>
      <c r="T3744" s="5" t="s">
        <v>22</v>
      </c>
      <c r="U3744" s="5" t="s">
        <v>23</v>
      </c>
      <c r="V3744" s="5" t="s">
        <v>24</v>
      </c>
      <c r="W3744" s="12">
        <v>324</v>
      </c>
      <c r="X3744" s="7" t="str">
        <f t="shared" si="232"/>
        <v>NP</v>
      </c>
      <c r="Y3744" s="5">
        <f t="shared" si="233"/>
        <v>235.5</v>
      </c>
      <c r="AI3744">
        <f>VLOOKUP(A3744,NP!$A:$B,2,FALSE)</f>
        <v>235.5</v>
      </c>
      <c r="AJ3744">
        <f t="shared" si="234"/>
        <v>235.5</v>
      </c>
      <c r="AK3744">
        <f>VLOOKUP(F3744,Kondition!$B$4:$AG$309,24,FALSE)*100</f>
        <v>26</v>
      </c>
      <c r="AL3744" t="e">
        <f t="shared" si="235"/>
        <v>#REF!</v>
      </c>
      <c r="AM3744">
        <v>19</v>
      </c>
    </row>
    <row r="3745" spans="1:39" x14ac:dyDescent="0.3">
      <c r="A3745" s="5">
        <v>11301845</v>
      </c>
      <c r="B3745" s="6">
        <v>6419440210452</v>
      </c>
      <c r="C3745" s="5" t="s">
        <v>77</v>
      </c>
      <c r="D3745" s="5" t="s">
        <v>4022</v>
      </c>
      <c r="E3745" s="12">
        <v>289</v>
      </c>
      <c r="F3745" s="5" t="s">
        <v>67</v>
      </c>
      <c r="G3745" s="5">
        <v>2455018</v>
      </c>
      <c r="H3745" s="36" t="s">
        <v>77</v>
      </c>
      <c r="I3745" s="5">
        <v>245</v>
      </c>
      <c r="J3745" s="5">
        <v>50</v>
      </c>
      <c r="K3745" s="5">
        <v>18</v>
      </c>
      <c r="L3745" s="5" t="s">
        <v>4020</v>
      </c>
      <c r="M3745" s="5">
        <v>100</v>
      </c>
      <c r="N3745" s="5"/>
      <c r="O3745" s="5" t="s">
        <v>19</v>
      </c>
      <c r="P3745" s="5" t="s">
        <v>45</v>
      </c>
      <c r="Q3745" s="5" t="s">
        <v>26</v>
      </c>
      <c r="R3745" s="5" t="s">
        <v>34</v>
      </c>
      <c r="S3745" s="5">
        <v>69</v>
      </c>
      <c r="T3745" s="5" t="s">
        <v>35</v>
      </c>
      <c r="U3745" s="5" t="s">
        <v>23</v>
      </c>
      <c r="V3745" s="5" t="s">
        <v>24</v>
      </c>
      <c r="W3745" s="12">
        <v>289</v>
      </c>
      <c r="X3745" s="7" t="str">
        <f t="shared" si="232"/>
        <v>NP</v>
      </c>
      <c r="Y3745" s="5">
        <f t="shared" si="233"/>
        <v>177</v>
      </c>
      <c r="AI3745">
        <f>VLOOKUP(A3745,NP!$A:$B,2,FALSE)</f>
        <v>177</v>
      </c>
      <c r="AJ3745">
        <f t="shared" si="234"/>
        <v>177</v>
      </c>
      <c r="AK3745">
        <f>VLOOKUP(F3745,Kondition!$B$4:$AG$31,18,FALSE)*100</f>
        <v>37</v>
      </c>
      <c r="AL3745" t="e">
        <f t="shared" si="235"/>
        <v>#REF!</v>
      </c>
      <c r="AM3745">
        <v>17</v>
      </c>
    </row>
    <row r="3746" spans="1:39" x14ac:dyDescent="0.3">
      <c r="A3746" s="5">
        <v>10086524</v>
      </c>
      <c r="B3746" s="6">
        <v>3528704728732</v>
      </c>
      <c r="C3746" s="5" t="s">
        <v>76</v>
      </c>
      <c r="D3746" s="5" t="s">
        <v>1217</v>
      </c>
      <c r="E3746" s="12">
        <v>324</v>
      </c>
      <c r="F3746" s="5" t="s">
        <v>49</v>
      </c>
      <c r="G3746" s="5">
        <v>2554020</v>
      </c>
      <c r="H3746" s="36" t="s">
        <v>76</v>
      </c>
      <c r="I3746" s="5">
        <v>255</v>
      </c>
      <c r="J3746" s="5">
        <v>40</v>
      </c>
      <c r="K3746" s="5">
        <v>20</v>
      </c>
      <c r="L3746" s="5" t="s">
        <v>584</v>
      </c>
      <c r="M3746" s="5">
        <v>101</v>
      </c>
      <c r="N3746" s="5"/>
      <c r="O3746" s="5" t="s">
        <v>25</v>
      </c>
      <c r="P3746" s="5"/>
      <c r="Q3746" s="5" t="s">
        <v>26</v>
      </c>
      <c r="R3746" s="5" t="s">
        <v>21</v>
      </c>
      <c r="S3746" s="5">
        <v>71</v>
      </c>
      <c r="T3746" s="5" t="s">
        <v>22</v>
      </c>
      <c r="U3746" s="5" t="s">
        <v>23</v>
      </c>
      <c r="V3746" s="5" t="s">
        <v>24</v>
      </c>
      <c r="W3746" s="12">
        <v>324</v>
      </c>
      <c r="X3746" s="7" t="str">
        <f t="shared" si="232"/>
        <v>NP</v>
      </c>
      <c r="Y3746" s="5">
        <f t="shared" si="233"/>
        <v>235.5</v>
      </c>
      <c r="AI3746">
        <f>VLOOKUP(A3746,NP!$A:$B,2,FALSE)</f>
        <v>235.5</v>
      </c>
      <c r="AJ3746">
        <f t="shared" si="234"/>
        <v>235.5</v>
      </c>
      <c r="AK3746">
        <f>VLOOKUP(F3746,Kondition!$B$4:$AG$309,24,FALSE)*100</f>
        <v>26</v>
      </c>
      <c r="AL3746" t="e">
        <f t="shared" si="235"/>
        <v>#REF!</v>
      </c>
      <c r="AM3746">
        <v>19</v>
      </c>
    </row>
    <row r="3747" spans="1:39" x14ac:dyDescent="0.3">
      <c r="A3747" s="5">
        <v>11301847</v>
      </c>
      <c r="B3747" s="6">
        <v>6419440210476</v>
      </c>
      <c r="C3747" s="5" t="s">
        <v>77</v>
      </c>
      <c r="D3747" s="5" t="s">
        <v>4024</v>
      </c>
      <c r="E3747" s="12">
        <v>211.7</v>
      </c>
      <c r="F3747" s="5" t="s">
        <v>67</v>
      </c>
      <c r="G3747" s="5">
        <v>2054517</v>
      </c>
      <c r="H3747" s="36" t="s">
        <v>77</v>
      </c>
      <c r="I3747" s="5">
        <v>205</v>
      </c>
      <c r="J3747" s="5">
        <v>45</v>
      </c>
      <c r="K3747" s="5">
        <v>17</v>
      </c>
      <c r="L3747" s="5" t="s">
        <v>4020</v>
      </c>
      <c r="M3747" s="5">
        <v>84</v>
      </c>
      <c r="N3747" s="5"/>
      <c r="O3747" s="5" t="s">
        <v>25</v>
      </c>
      <c r="P3747" s="5" t="s">
        <v>45</v>
      </c>
      <c r="Q3747" s="5" t="s">
        <v>20</v>
      </c>
      <c r="R3747" s="5" t="s">
        <v>27</v>
      </c>
      <c r="S3747" s="5">
        <v>72</v>
      </c>
      <c r="T3747" s="5" t="s">
        <v>22</v>
      </c>
      <c r="U3747" s="5" t="s">
        <v>23</v>
      </c>
      <c r="V3747" s="5" t="s">
        <v>24</v>
      </c>
      <c r="W3747" s="12">
        <v>211.7</v>
      </c>
      <c r="X3747" s="7">
        <f t="shared" si="232"/>
        <v>0.37</v>
      </c>
      <c r="Y3747" s="5">
        <f t="shared" si="233"/>
        <v>133.37099999999998</v>
      </c>
      <c r="AI3747" t="e">
        <f>VLOOKUP(A3747,NP!$A:$B,2,FALSE)</f>
        <v>#N/A</v>
      </c>
      <c r="AJ3747">
        <f t="shared" si="234"/>
        <v>0</v>
      </c>
      <c r="AK3747">
        <f>VLOOKUP(F3747,Kondition!$B$4:$AG$31,15,FALSE)*100</f>
        <v>37</v>
      </c>
      <c r="AL3747" t="e">
        <f t="shared" si="235"/>
        <v>#REF!</v>
      </c>
      <c r="AM3747">
        <v>17</v>
      </c>
    </row>
    <row r="3748" spans="1:39" x14ac:dyDescent="0.3">
      <c r="A3748" s="5">
        <v>10088354</v>
      </c>
      <c r="B3748" s="6">
        <v>3528700251500</v>
      </c>
      <c r="C3748" s="5" t="s">
        <v>76</v>
      </c>
      <c r="D3748" s="5" t="s">
        <v>1284</v>
      </c>
      <c r="E3748" s="12">
        <v>324</v>
      </c>
      <c r="F3748" s="5" t="s">
        <v>49</v>
      </c>
      <c r="G3748" s="5">
        <v>2554020</v>
      </c>
      <c r="H3748" s="36" t="s">
        <v>76</v>
      </c>
      <c r="I3748" s="5">
        <v>255</v>
      </c>
      <c r="J3748" s="5">
        <v>40</v>
      </c>
      <c r="K3748" s="5">
        <v>20</v>
      </c>
      <c r="L3748" s="5" t="s">
        <v>1242</v>
      </c>
      <c r="M3748" s="5">
        <v>101</v>
      </c>
      <c r="N3748" s="5"/>
      <c r="O3748" s="5" t="s">
        <v>29</v>
      </c>
      <c r="P3748" s="5"/>
      <c r="Q3748" s="5" t="s">
        <v>21</v>
      </c>
      <c r="R3748" s="5" t="s">
        <v>27</v>
      </c>
      <c r="S3748" s="5">
        <v>69</v>
      </c>
      <c r="T3748" s="5" t="s">
        <v>35</v>
      </c>
      <c r="U3748" s="5" t="s">
        <v>23</v>
      </c>
      <c r="V3748" s="5" t="s">
        <v>24</v>
      </c>
      <c r="W3748" s="12">
        <v>324</v>
      </c>
      <c r="X3748" s="7" t="str">
        <f t="shared" si="232"/>
        <v>NP</v>
      </c>
      <c r="Y3748" s="5">
        <f t="shared" si="233"/>
        <v>235.5</v>
      </c>
      <c r="AI3748">
        <f>VLOOKUP(A3748,NP!$A:$B,2,FALSE)</f>
        <v>235.5</v>
      </c>
      <c r="AJ3748">
        <f t="shared" si="234"/>
        <v>235.5</v>
      </c>
      <c r="AK3748">
        <f>VLOOKUP(F3748,Kondition!$B$4:$AG$309,24,FALSE)*100</f>
        <v>26</v>
      </c>
      <c r="AL3748" t="e">
        <f t="shared" si="235"/>
        <v>#REF!</v>
      </c>
      <c r="AM3748">
        <v>19</v>
      </c>
    </row>
    <row r="3749" spans="1:39" x14ac:dyDescent="0.3">
      <c r="A3749" s="5">
        <v>11080086</v>
      </c>
      <c r="B3749" s="6">
        <v>3528708713826</v>
      </c>
      <c r="C3749" s="5" t="s">
        <v>76</v>
      </c>
      <c r="D3749" s="5" t="s">
        <v>1284</v>
      </c>
      <c r="E3749" s="12">
        <v>318</v>
      </c>
      <c r="F3749" s="5" t="s">
        <v>49</v>
      </c>
      <c r="G3749" s="5">
        <v>2554020</v>
      </c>
      <c r="H3749" s="36" t="s">
        <v>76</v>
      </c>
      <c r="I3749" s="5">
        <v>255</v>
      </c>
      <c r="J3749" s="5">
        <v>40</v>
      </c>
      <c r="K3749" s="5">
        <v>20</v>
      </c>
      <c r="L3749" s="5" t="s">
        <v>1242</v>
      </c>
      <c r="M3749" s="5">
        <v>101</v>
      </c>
      <c r="N3749" s="5"/>
      <c r="O3749" s="5" t="s">
        <v>29</v>
      </c>
      <c r="P3749" s="5"/>
      <c r="Q3749" s="5" t="s">
        <v>21</v>
      </c>
      <c r="R3749" s="5" t="s">
        <v>27</v>
      </c>
      <c r="S3749" s="5">
        <v>71</v>
      </c>
      <c r="T3749" s="5" t="s">
        <v>22</v>
      </c>
      <c r="U3749" s="5" t="s">
        <v>23</v>
      </c>
      <c r="V3749" s="5" t="s">
        <v>24</v>
      </c>
      <c r="W3749" s="12">
        <v>318</v>
      </c>
      <c r="X3749" s="7" t="str">
        <f t="shared" si="232"/>
        <v>NP</v>
      </c>
      <c r="Y3749" s="5">
        <f t="shared" si="233"/>
        <v>231.5</v>
      </c>
      <c r="AI3749">
        <f>VLOOKUP(A3749,NP!$A:$B,2,FALSE)</f>
        <v>231.5</v>
      </c>
      <c r="AJ3749">
        <f t="shared" si="234"/>
        <v>231.5</v>
      </c>
      <c r="AK3749">
        <f>VLOOKUP(F3749,Kondition!$B$4:$AG$309,24,FALSE)*100</f>
        <v>26</v>
      </c>
      <c r="AL3749" t="e">
        <f t="shared" si="235"/>
        <v>#REF!</v>
      </c>
      <c r="AM3749">
        <v>19</v>
      </c>
    </row>
    <row r="3750" spans="1:39" x14ac:dyDescent="0.3">
      <c r="A3750" s="5">
        <v>11080161</v>
      </c>
      <c r="B3750" s="6">
        <v>3528704718160</v>
      </c>
      <c r="C3750" s="5" t="s">
        <v>2294</v>
      </c>
      <c r="D3750" s="5" t="s">
        <v>6017</v>
      </c>
      <c r="E3750" s="12">
        <v>308.5</v>
      </c>
      <c r="F3750" s="5" t="s">
        <v>49</v>
      </c>
      <c r="G3750" s="5">
        <v>2554021</v>
      </c>
      <c r="H3750" s="36" t="s">
        <v>2294</v>
      </c>
      <c r="I3750" s="5">
        <v>255</v>
      </c>
      <c r="J3750" s="5">
        <v>40</v>
      </c>
      <c r="K3750" s="5">
        <v>21</v>
      </c>
      <c r="L3750" s="5" t="s">
        <v>5205</v>
      </c>
      <c r="M3750" s="5">
        <v>102</v>
      </c>
      <c r="N3750" s="5"/>
      <c r="O3750" s="5" t="s">
        <v>25</v>
      </c>
      <c r="P3750" s="5"/>
      <c r="Q3750" s="5" t="s">
        <v>26</v>
      </c>
      <c r="R3750" s="5" t="s">
        <v>21</v>
      </c>
      <c r="S3750" s="5">
        <v>71</v>
      </c>
      <c r="T3750" s="5" t="s">
        <v>22</v>
      </c>
      <c r="U3750" s="5" t="s">
        <v>23</v>
      </c>
      <c r="V3750" s="5" t="s">
        <v>24</v>
      </c>
      <c r="W3750" s="12">
        <v>308.5</v>
      </c>
      <c r="X3750" s="7" t="str">
        <f t="shared" ref="X3750:X3813" si="236">IF(AJ3750&gt;0,"NP",AK3750/100)</f>
        <v>NP</v>
      </c>
      <c r="Y3750" s="5">
        <f t="shared" ref="Y3750:Y3813" si="237">IF(AJ3750&gt;0,AI3750,E3750*(100%-X3750))</f>
        <v>226</v>
      </c>
      <c r="AI3750">
        <f>VLOOKUP(A3750,NP!$A:$B,2,FALSE)</f>
        <v>226</v>
      </c>
      <c r="AJ3750">
        <f t="shared" ref="AJ3750:AJ3813" si="238">_xlfn.IFNA(AI3750,0)</f>
        <v>226</v>
      </c>
      <c r="AK3750">
        <f>VLOOKUP(F3750,Kondition!$B$4:$AG$31,27,FALSE)*100</f>
        <v>26</v>
      </c>
      <c r="AL3750" t="e">
        <f t="shared" ref="AL3750:AL3813" si="239">$AI$1&amp;F3750&amp;K3750</f>
        <v>#REF!</v>
      </c>
      <c r="AM3750">
        <v>19</v>
      </c>
    </row>
    <row r="3751" spans="1:39" x14ac:dyDescent="0.3">
      <c r="A3751" s="5">
        <v>10088817</v>
      </c>
      <c r="B3751" s="6">
        <v>3528705589622</v>
      </c>
      <c r="C3751" s="5" t="s">
        <v>76</v>
      </c>
      <c r="D3751" s="5" t="s">
        <v>1333</v>
      </c>
      <c r="E3751" s="12">
        <v>242.5</v>
      </c>
      <c r="F3751" s="5" t="s">
        <v>49</v>
      </c>
      <c r="G3751" s="5">
        <v>2554518</v>
      </c>
      <c r="H3751" s="36" t="s">
        <v>76</v>
      </c>
      <c r="I3751" s="5">
        <v>255</v>
      </c>
      <c r="J3751" s="5">
        <v>45</v>
      </c>
      <c r="K3751" s="5">
        <v>18</v>
      </c>
      <c r="L3751" s="5" t="s">
        <v>1242</v>
      </c>
      <c r="M3751" s="5">
        <v>103</v>
      </c>
      <c r="N3751" s="5"/>
      <c r="O3751" s="5" t="s">
        <v>25</v>
      </c>
      <c r="P3751" s="5"/>
      <c r="Q3751" s="5" t="s">
        <v>21</v>
      </c>
      <c r="R3751" s="5" t="s">
        <v>27</v>
      </c>
      <c r="S3751" s="5">
        <v>69</v>
      </c>
      <c r="T3751" s="5" t="s">
        <v>35</v>
      </c>
      <c r="U3751" s="5" t="s">
        <v>23</v>
      </c>
      <c r="V3751" s="5" t="s">
        <v>24</v>
      </c>
      <c r="W3751" s="12">
        <v>242.5</v>
      </c>
      <c r="X3751" s="7" t="str">
        <f t="shared" si="236"/>
        <v>NP</v>
      </c>
      <c r="Y3751" s="5">
        <f t="shared" si="237"/>
        <v>185</v>
      </c>
      <c r="AI3751">
        <f>VLOOKUP(A3751,NP!$A:$B,2,FALSE)</f>
        <v>185</v>
      </c>
      <c r="AJ3751">
        <f t="shared" si="238"/>
        <v>185</v>
      </c>
      <c r="AK3751">
        <f>VLOOKUP(F3751,Kondition!$B$4:$AG$31,18,FALSE)*100</f>
        <v>21.5</v>
      </c>
      <c r="AL3751" t="e">
        <f t="shared" si="239"/>
        <v>#REF!</v>
      </c>
      <c r="AM3751">
        <v>17</v>
      </c>
    </row>
    <row r="3752" spans="1:39" x14ac:dyDescent="0.3">
      <c r="A3752" s="5">
        <v>10085797</v>
      </c>
      <c r="B3752" s="6">
        <v>3528704687527</v>
      </c>
      <c r="C3752" s="5" t="s">
        <v>76</v>
      </c>
      <c r="D3752" s="5" t="s">
        <v>1197</v>
      </c>
      <c r="E3752" s="12">
        <v>274.5</v>
      </c>
      <c r="F3752" s="5" t="s">
        <v>49</v>
      </c>
      <c r="G3752" s="5">
        <v>2554519</v>
      </c>
      <c r="H3752" s="36" t="s">
        <v>76</v>
      </c>
      <c r="I3752" s="5">
        <v>255</v>
      </c>
      <c r="J3752" s="5">
        <v>45</v>
      </c>
      <c r="K3752" s="5">
        <v>19</v>
      </c>
      <c r="L3752" s="5" t="s">
        <v>584</v>
      </c>
      <c r="M3752" s="5">
        <v>100</v>
      </c>
      <c r="N3752" s="5"/>
      <c r="O3752" s="5" t="s">
        <v>25</v>
      </c>
      <c r="P3752" s="5"/>
      <c r="Q3752" s="5" t="s">
        <v>21</v>
      </c>
      <c r="R3752" s="5" t="s">
        <v>21</v>
      </c>
      <c r="S3752" s="5">
        <v>71</v>
      </c>
      <c r="T3752" s="5" t="s">
        <v>22</v>
      </c>
      <c r="U3752" s="5" t="s">
        <v>23</v>
      </c>
      <c r="V3752" s="5" t="s">
        <v>24</v>
      </c>
      <c r="W3752" s="12">
        <v>274.5</v>
      </c>
      <c r="X3752" s="7">
        <f t="shared" si="236"/>
        <v>0.26</v>
      </c>
      <c r="Y3752" s="5">
        <f t="shared" si="237"/>
        <v>203.13</v>
      </c>
      <c r="AI3752" t="e">
        <f>VLOOKUP(A3752,NP!$A:$B,2,FALSE)</f>
        <v>#N/A</v>
      </c>
      <c r="AJ3752">
        <f t="shared" si="238"/>
        <v>0</v>
      </c>
      <c r="AK3752">
        <f>VLOOKUP(F3752,Kondition!$B$4:$AG$31,21,FALSE)*100</f>
        <v>26</v>
      </c>
      <c r="AL3752" t="e">
        <f t="shared" si="239"/>
        <v>#REF!</v>
      </c>
      <c r="AM3752">
        <v>19</v>
      </c>
    </row>
    <row r="3753" spans="1:39" x14ac:dyDescent="0.3">
      <c r="A3753" s="5">
        <v>10086515</v>
      </c>
      <c r="B3753" s="6">
        <v>3528703004813</v>
      </c>
      <c r="C3753" s="5" t="s">
        <v>76</v>
      </c>
      <c r="D3753" s="5" t="s">
        <v>1215</v>
      </c>
      <c r="E3753" s="12">
        <v>274.5</v>
      </c>
      <c r="F3753" s="5" t="s">
        <v>49</v>
      </c>
      <c r="G3753" s="5">
        <v>2554519</v>
      </c>
      <c r="H3753" s="36" t="s">
        <v>76</v>
      </c>
      <c r="I3753" s="5">
        <v>255</v>
      </c>
      <c r="J3753" s="5">
        <v>45</v>
      </c>
      <c r="K3753" s="5">
        <v>19</v>
      </c>
      <c r="L3753" s="5" t="s">
        <v>584</v>
      </c>
      <c r="M3753" s="5">
        <v>104</v>
      </c>
      <c r="N3753" s="5"/>
      <c r="O3753" s="5" t="s">
        <v>25</v>
      </c>
      <c r="P3753" s="5"/>
      <c r="Q3753" s="5" t="s">
        <v>21</v>
      </c>
      <c r="R3753" s="5" t="s">
        <v>21</v>
      </c>
      <c r="S3753" s="5">
        <v>71</v>
      </c>
      <c r="T3753" s="5" t="s">
        <v>22</v>
      </c>
      <c r="U3753" s="5" t="s">
        <v>23</v>
      </c>
      <c r="V3753" s="5" t="s">
        <v>24</v>
      </c>
      <c r="W3753" s="12">
        <v>274.5</v>
      </c>
      <c r="X3753" s="7">
        <f t="shared" si="236"/>
        <v>0.26</v>
      </c>
      <c r="Y3753" s="5">
        <f t="shared" si="237"/>
        <v>203.13</v>
      </c>
      <c r="AI3753" t="e">
        <f>VLOOKUP(A3753,NP!$A:$B,2,FALSE)</f>
        <v>#N/A</v>
      </c>
      <c r="AJ3753">
        <f t="shared" si="238"/>
        <v>0</v>
      </c>
      <c r="AK3753">
        <f>VLOOKUP(F3753,Kondition!$B$4:$AG$31,21,FALSE)*100</f>
        <v>26</v>
      </c>
      <c r="AL3753" t="e">
        <f t="shared" si="239"/>
        <v>#REF!</v>
      </c>
      <c r="AM3753">
        <v>19</v>
      </c>
    </row>
    <row r="3754" spans="1:39" x14ac:dyDescent="0.3">
      <c r="A3754" s="5">
        <v>10085420</v>
      </c>
      <c r="B3754" s="6">
        <v>3528708215740</v>
      </c>
      <c r="C3754" s="5" t="s">
        <v>76</v>
      </c>
      <c r="D3754" s="5" t="s">
        <v>1174</v>
      </c>
      <c r="E3754" s="12">
        <v>269</v>
      </c>
      <c r="F3754" s="5" t="s">
        <v>49</v>
      </c>
      <c r="G3754" s="5">
        <v>2554519</v>
      </c>
      <c r="H3754" s="36" t="s">
        <v>76</v>
      </c>
      <c r="I3754" s="5">
        <v>255</v>
      </c>
      <c r="J3754" s="5">
        <v>45</v>
      </c>
      <c r="K3754" s="5">
        <v>19</v>
      </c>
      <c r="L3754" s="5" t="s">
        <v>584</v>
      </c>
      <c r="M3754" s="5">
        <v>104</v>
      </c>
      <c r="N3754" s="5"/>
      <c r="O3754" s="5" t="s">
        <v>29</v>
      </c>
      <c r="P3754" s="5"/>
      <c r="Q3754" s="5" t="s">
        <v>21</v>
      </c>
      <c r="R3754" s="5" t="s">
        <v>21</v>
      </c>
      <c r="S3754" s="5">
        <v>71</v>
      </c>
      <c r="T3754" s="5" t="s">
        <v>22</v>
      </c>
      <c r="U3754" s="5" t="s">
        <v>23</v>
      </c>
      <c r="V3754" s="5" t="s">
        <v>24</v>
      </c>
      <c r="W3754" s="12">
        <v>269</v>
      </c>
      <c r="X3754" s="7">
        <f t="shared" si="236"/>
        <v>0.26</v>
      </c>
      <c r="Y3754" s="5">
        <f t="shared" si="237"/>
        <v>199.06</v>
      </c>
      <c r="AI3754" t="e">
        <f>VLOOKUP(A3754,NP!$A:$B,2,FALSE)</f>
        <v>#N/A</v>
      </c>
      <c r="AJ3754">
        <f t="shared" si="238"/>
        <v>0</v>
      </c>
      <c r="AK3754">
        <f>VLOOKUP(F3754,Kondition!$B$4:$AG$31,21,FALSE)*100</f>
        <v>26</v>
      </c>
      <c r="AL3754" t="e">
        <f t="shared" si="239"/>
        <v>#REF!</v>
      </c>
      <c r="AM3754">
        <v>19</v>
      </c>
    </row>
    <row r="3755" spans="1:39" x14ac:dyDescent="0.3">
      <c r="A3755" s="5">
        <v>10087573</v>
      </c>
      <c r="B3755" s="6">
        <v>3528701405681</v>
      </c>
      <c r="C3755" s="5" t="s">
        <v>2294</v>
      </c>
      <c r="D3755" s="5" t="s">
        <v>5203</v>
      </c>
      <c r="E3755" s="12">
        <v>302.5</v>
      </c>
      <c r="F3755" s="5" t="s">
        <v>49</v>
      </c>
      <c r="G3755" s="5">
        <v>2554520</v>
      </c>
      <c r="H3755" s="36" t="s">
        <v>2294</v>
      </c>
      <c r="I3755" s="5">
        <v>255</v>
      </c>
      <c r="J3755" s="5">
        <v>45</v>
      </c>
      <c r="K3755" s="5">
        <v>20</v>
      </c>
      <c r="L3755" s="5" t="s">
        <v>5172</v>
      </c>
      <c r="M3755" s="5">
        <v>101</v>
      </c>
      <c r="N3755" s="5"/>
      <c r="O3755" s="5" t="s">
        <v>25</v>
      </c>
      <c r="P3755" s="5"/>
      <c r="Q3755" s="5" t="s">
        <v>26</v>
      </c>
      <c r="R3755" s="5" t="s">
        <v>21</v>
      </c>
      <c r="S3755" s="5">
        <v>69</v>
      </c>
      <c r="T3755" s="5" t="s">
        <v>35</v>
      </c>
      <c r="U3755" s="5" t="s">
        <v>23</v>
      </c>
      <c r="V3755" s="5" t="s">
        <v>24</v>
      </c>
      <c r="W3755" s="12">
        <v>302.5</v>
      </c>
      <c r="X3755" s="7" t="str">
        <f t="shared" si="236"/>
        <v>NP</v>
      </c>
      <c r="Y3755" s="5">
        <f t="shared" si="237"/>
        <v>222</v>
      </c>
      <c r="AI3755">
        <f>VLOOKUP(A3755,NP!$A:$B,2,FALSE)</f>
        <v>222</v>
      </c>
      <c r="AJ3755">
        <f t="shared" si="238"/>
        <v>222</v>
      </c>
      <c r="AK3755">
        <f>VLOOKUP(F3755,Kondition!$B$4:$AG$309,24,FALSE)*100</f>
        <v>26</v>
      </c>
      <c r="AL3755" t="e">
        <f t="shared" si="239"/>
        <v>#REF!</v>
      </c>
      <c r="AM3755">
        <v>19</v>
      </c>
    </row>
    <row r="3756" spans="1:39" x14ac:dyDescent="0.3">
      <c r="A3756" s="5">
        <v>11301857</v>
      </c>
      <c r="B3756" s="6">
        <v>6419440210575</v>
      </c>
      <c r="C3756" s="5" t="s">
        <v>77</v>
      </c>
      <c r="D3756" s="5" t="s">
        <v>4033</v>
      </c>
      <c r="E3756" s="12">
        <v>248.65</v>
      </c>
      <c r="F3756" s="5" t="s">
        <v>67</v>
      </c>
      <c r="G3756" s="5">
        <v>2454518</v>
      </c>
      <c r="H3756" s="36" t="s">
        <v>77</v>
      </c>
      <c r="I3756" s="5">
        <v>245</v>
      </c>
      <c r="J3756" s="5">
        <v>45</v>
      </c>
      <c r="K3756" s="5">
        <v>18</v>
      </c>
      <c r="L3756" s="5" t="s">
        <v>4020</v>
      </c>
      <c r="M3756" s="5">
        <v>100</v>
      </c>
      <c r="N3756" s="5"/>
      <c r="O3756" s="5" t="s">
        <v>25</v>
      </c>
      <c r="P3756" s="5" t="s">
        <v>45</v>
      </c>
      <c r="Q3756" s="5" t="s">
        <v>26</v>
      </c>
      <c r="R3756" s="5" t="s">
        <v>27</v>
      </c>
      <c r="S3756" s="5">
        <v>72</v>
      </c>
      <c r="T3756" s="5" t="s">
        <v>22</v>
      </c>
      <c r="U3756" s="5" t="s">
        <v>23</v>
      </c>
      <c r="V3756" s="5" t="s">
        <v>24</v>
      </c>
      <c r="W3756" s="12">
        <v>248.65</v>
      </c>
      <c r="X3756" s="7">
        <f t="shared" si="236"/>
        <v>0.37</v>
      </c>
      <c r="Y3756" s="5">
        <f t="shared" si="237"/>
        <v>156.64950000000002</v>
      </c>
      <c r="AI3756" t="e">
        <f>VLOOKUP(A3756,NP!$A:$B,2,FALSE)</f>
        <v>#N/A</v>
      </c>
      <c r="AJ3756">
        <f t="shared" si="238"/>
        <v>0</v>
      </c>
      <c r="AK3756">
        <f>VLOOKUP(F3756,Kondition!$B$4:$AG$31,18,FALSE)*100</f>
        <v>37</v>
      </c>
      <c r="AL3756" t="e">
        <f t="shared" si="239"/>
        <v>#REF!</v>
      </c>
      <c r="AM3756">
        <v>17</v>
      </c>
    </row>
    <row r="3757" spans="1:39" x14ac:dyDescent="0.3">
      <c r="A3757" s="5">
        <v>10085764</v>
      </c>
      <c r="B3757" s="6">
        <v>3528703291282</v>
      </c>
      <c r="C3757" s="5" t="s">
        <v>2294</v>
      </c>
      <c r="D3757" s="5" t="s">
        <v>5197</v>
      </c>
      <c r="E3757" s="12">
        <v>302.5</v>
      </c>
      <c r="F3757" s="5" t="s">
        <v>49</v>
      </c>
      <c r="G3757" s="5">
        <v>2554520</v>
      </c>
      <c r="H3757" s="36" t="s">
        <v>2294</v>
      </c>
      <c r="I3757" s="5">
        <v>255</v>
      </c>
      <c r="J3757" s="5">
        <v>45</v>
      </c>
      <c r="K3757" s="5">
        <v>20</v>
      </c>
      <c r="L3757" s="5" t="s">
        <v>5192</v>
      </c>
      <c r="M3757" s="5">
        <v>105</v>
      </c>
      <c r="N3757" s="5"/>
      <c r="O3757" s="5" t="s">
        <v>25</v>
      </c>
      <c r="P3757" s="5"/>
      <c r="Q3757" s="5" t="s">
        <v>26</v>
      </c>
      <c r="R3757" s="5" t="s">
        <v>21</v>
      </c>
      <c r="S3757" s="5">
        <v>69</v>
      </c>
      <c r="T3757" s="5" t="s">
        <v>35</v>
      </c>
      <c r="U3757" s="5" t="s">
        <v>23</v>
      </c>
      <c r="V3757" s="5" t="s">
        <v>24</v>
      </c>
      <c r="W3757" s="12">
        <v>302.5</v>
      </c>
      <c r="X3757" s="7" t="str">
        <f t="shared" si="236"/>
        <v>NP</v>
      </c>
      <c r="Y3757" s="5">
        <f t="shared" si="237"/>
        <v>222</v>
      </c>
      <c r="AI3757">
        <f>VLOOKUP(A3757,NP!$A:$B,2,FALSE)</f>
        <v>222</v>
      </c>
      <c r="AJ3757">
        <f t="shared" si="238"/>
        <v>222</v>
      </c>
      <c r="AK3757">
        <f>VLOOKUP(F3757,Kondition!$B$4:$AG$309,24,FALSE)*100</f>
        <v>26</v>
      </c>
      <c r="AL3757" t="e">
        <f t="shared" si="239"/>
        <v>#REF!</v>
      </c>
      <c r="AM3757">
        <v>19</v>
      </c>
    </row>
    <row r="3758" spans="1:39" x14ac:dyDescent="0.3">
      <c r="A3758" s="5">
        <v>11301859</v>
      </c>
      <c r="B3758" s="6">
        <v>6419440210506</v>
      </c>
      <c r="C3758" s="5" t="s">
        <v>77</v>
      </c>
      <c r="D3758" s="5" t="s">
        <v>4035</v>
      </c>
      <c r="E3758" s="12">
        <v>183.7</v>
      </c>
      <c r="F3758" s="5" t="s">
        <v>67</v>
      </c>
      <c r="G3758" s="5">
        <v>2254517</v>
      </c>
      <c r="H3758" s="36" t="s">
        <v>77</v>
      </c>
      <c r="I3758" s="5">
        <v>225</v>
      </c>
      <c r="J3758" s="5">
        <v>45</v>
      </c>
      <c r="K3758" s="5">
        <v>17</v>
      </c>
      <c r="L3758" s="5" t="s">
        <v>4020</v>
      </c>
      <c r="M3758" s="5">
        <v>91</v>
      </c>
      <c r="N3758" s="5"/>
      <c r="O3758" s="5" t="s">
        <v>19</v>
      </c>
      <c r="P3758" s="5" t="s">
        <v>45</v>
      </c>
      <c r="Q3758" s="5" t="s">
        <v>20</v>
      </c>
      <c r="R3758" s="5" t="s">
        <v>27</v>
      </c>
      <c r="S3758" s="5">
        <v>72</v>
      </c>
      <c r="T3758" s="5" t="s">
        <v>22</v>
      </c>
      <c r="U3758" s="5" t="s">
        <v>23</v>
      </c>
      <c r="V3758" s="5" t="s">
        <v>24</v>
      </c>
      <c r="W3758" s="12">
        <v>183.7</v>
      </c>
      <c r="X3758" s="7">
        <f t="shared" si="236"/>
        <v>0.37</v>
      </c>
      <c r="Y3758" s="5">
        <f t="shared" si="237"/>
        <v>115.73099999999999</v>
      </c>
      <c r="AI3758" t="e">
        <f>VLOOKUP(A3758,NP!$A:$B,2,FALSE)</f>
        <v>#N/A</v>
      </c>
      <c r="AJ3758">
        <f t="shared" si="238"/>
        <v>0</v>
      </c>
      <c r="AK3758">
        <f>VLOOKUP(F3758,Kondition!$B$4:$AG$31,15,FALSE)*100</f>
        <v>37</v>
      </c>
      <c r="AL3758" t="e">
        <f t="shared" si="239"/>
        <v>#REF!</v>
      </c>
      <c r="AM3758">
        <v>17</v>
      </c>
    </row>
    <row r="3759" spans="1:39" x14ac:dyDescent="0.3">
      <c r="A3759" s="5">
        <v>10089270</v>
      </c>
      <c r="B3759" s="6">
        <v>3528708737587</v>
      </c>
      <c r="C3759" s="5" t="s">
        <v>2294</v>
      </c>
      <c r="D3759" s="5" t="s">
        <v>5237</v>
      </c>
      <c r="E3759" s="12">
        <v>302.5</v>
      </c>
      <c r="F3759" s="5" t="s">
        <v>49</v>
      </c>
      <c r="G3759" s="5">
        <v>2554520</v>
      </c>
      <c r="H3759" s="36" t="s">
        <v>2294</v>
      </c>
      <c r="I3759" s="5">
        <v>255</v>
      </c>
      <c r="J3759" s="5">
        <v>45</v>
      </c>
      <c r="K3759" s="5">
        <v>20</v>
      </c>
      <c r="L3759" s="5" t="s">
        <v>5205</v>
      </c>
      <c r="M3759" s="5">
        <v>105</v>
      </c>
      <c r="N3759" s="5"/>
      <c r="O3759" s="5" t="s">
        <v>25</v>
      </c>
      <c r="P3759" s="5"/>
      <c r="Q3759" s="5" t="s">
        <v>21</v>
      </c>
      <c r="R3759" s="5" t="s">
        <v>27</v>
      </c>
      <c r="S3759" s="5">
        <v>70</v>
      </c>
      <c r="T3759" s="5" t="s">
        <v>35</v>
      </c>
      <c r="U3759" s="5" t="s">
        <v>23</v>
      </c>
      <c r="V3759" s="5" t="s">
        <v>24</v>
      </c>
      <c r="W3759" s="12">
        <v>302.5</v>
      </c>
      <c r="X3759" s="7" t="str">
        <f t="shared" si="236"/>
        <v>NP</v>
      </c>
      <c r="Y3759" s="5">
        <f t="shared" si="237"/>
        <v>222</v>
      </c>
      <c r="AI3759">
        <f>VLOOKUP(A3759,NP!$A:$B,2,FALSE)</f>
        <v>222</v>
      </c>
      <c r="AJ3759">
        <f t="shared" si="238"/>
        <v>222</v>
      </c>
      <c r="AK3759">
        <f>VLOOKUP(F3759,Kondition!$B$4:$AG$309,24,FALSE)*100</f>
        <v>26</v>
      </c>
      <c r="AL3759" t="e">
        <f t="shared" si="239"/>
        <v>#REF!</v>
      </c>
      <c r="AM3759">
        <v>19</v>
      </c>
    </row>
    <row r="3760" spans="1:39" x14ac:dyDescent="0.3">
      <c r="A3760" s="5">
        <v>10088894</v>
      </c>
      <c r="B3760" s="6">
        <v>3528701125244</v>
      </c>
      <c r="C3760" s="5" t="s">
        <v>2294</v>
      </c>
      <c r="D3760" s="5" t="s">
        <v>5234</v>
      </c>
      <c r="E3760" s="12">
        <v>302.5</v>
      </c>
      <c r="F3760" s="5" t="s">
        <v>49</v>
      </c>
      <c r="G3760" s="5">
        <v>2554520</v>
      </c>
      <c r="H3760" s="36" t="s">
        <v>2294</v>
      </c>
      <c r="I3760" s="5">
        <v>255</v>
      </c>
      <c r="J3760" s="5">
        <v>45</v>
      </c>
      <c r="K3760" s="5">
        <v>20</v>
      </c>
      <c r="L3760" s="5" t="s">
        <v>5205</v>
      </c>
      <c r="M3760" s="5">
        <v>105</v>
      </c>
      <c r="N3760" s="5"/>
      <c r="O3760" s="5" t="s">
        <v>25</v>
      </c>
      <c r="P3760" s="5"/>
      <c r="Q3760" s="5" t="s">
        <v>21</v>
      </c>
      <c r="R3760" s="5" t="s">
        <v>27</v>
      </c>
      <c r="S3760" s="5">
        <v>70</v>
      </c>
      <c r="T3760" s="5" t="s">
        <v>35</v>
      </c>
      <c r="U3760" s="5" t="s">
        <v>23</v>
      </c>
      <c r="V3760" s="5" t="s">
        <v>24</v>
      </c>
      <c r="W3760" s="12">
        <v>302.5</v>
      </c>
      <c r="X3760" s="7" t="str">
        <f t="shared" si="236"/>
        <v>NP</v>
      </c>
      <c r="Y3760" s="5">
        <f t="shared" si="237"/>
        <v>222</v>
      </c>
      <c r="AI3760">
        <f>VLOOKUP(A3760,NP!$A:$B,2,FALSE)</f>
        <v>222</v>
      </c>
      <c r="AJ3760">
        <f t="shared" si="238"/>
        <v>222</v>
      </c>
      <c r="AK3760">
        <f>VLOOKUP(F3760,Kondition!$B$4:$AG$309,24,FALSE)*100</f>
        <v>26</v>
      </c>
      <c r="AL3760" t="e">
        <f t="shared" si="239"/>
        <v>#REF!</v>
      </c>
      <c r="AM3760">
        <v>19</v>
      </c>
    </row>
    <row r="3761" spans="1:39" x14ac:dyDescent="0.3">
      <c r="A3761" s="5">
        <v>11080120</v>
      </c>
      <c r="B3761" s="6">
        <v>3528707023865</v>
      </c>
      <c r="C3761" s="5" t="s">
        <v>2294</v>
      </c>
      <c r="D3761" s="5" t="s">
        <v>6008</v>
      </c>
      <c r="E3761" s="12">
        <v>297</v>
      </c>
      <c r="F3761" s="5" t="s">
        <v>49</v>
      </c>
      <c r="G3761" s="5">
        <v>2554520</v>
      </c>
      <c r="H3761" s="36" t="s">
        <v>2294</v>
      </c>
      <c r="I3761" s="5">
        <v>255</v>
      </c>
      <c r="J3761" s="5">
        <v>45</v>
      </c>
      <c r="K3761" s="5">
        <v>20</v>
      </c>
      <c r="L3761" s="5" t="s">
        <v>5205</v>
      </c>
      <c r="M3761" s="5">
        <v>105</v>
      </c>
      <c r="N3761" s="5"/>
      <c r="O3761" s="5" t="s">
        <v>25</v>
      </c>
      <c r="P3761" s="5"/>
      <c r="Q3761" s="5" t="s">
        <v>21</v>
      </c>
      <c r="R3761" s="5" t="s">
        <v>21</v>
      </c>
      <c r="S3761" s="5">
        <v>71</v>
      </c>
      <c r="T3761" s="5" t="s">
        <v>22</v>
      </c>
      <c r="U3761" s="5" t="s">
        <v>23</v>
      </c>
      <c r="V3761" s="5" t="s">
        <v>24</v>
      </c>
      <c r="W3761" s="12">
        <v>297</v>
      </c>
      <c r="X3761" s="7" t="str">
        <f t="shared" si="236"/>
        <v>NP</v>
      </c>
      <c r="Y3761" s="5">
        <f t="shared" si="237"/>
        <v>218.5</v>
      </c>
      <c r="AI3761">
        <f>VLOOKUP(A3761,NP!$A:$B,2,FALSE)</f>
        <v>218.5</v>
      </c>
      <c r="AJ3761">
        <f t="shared" si="238"/>
        <v>218.5</v>
      </c>
      <c r="AK3761">
        <f>VLOOKUP(F3761,Kondition!$B$4:$AG$309,24,FALSE)*100</f>
        <v>26</v>
      </c>
      <c r="AL3761" t="e">
        <f t="shared" si="239"/>
        <v>#REF!</v>
      </c>
      <c r="AM3761">
        <v>19</v>
      </c>
    </row>
    <row r="3762" spans="1:39" x14ac:dyDescent="0.3">
      <c r="A3762" s="5">
        <v>11301868</v>
      </c>
      <c r="B3762" s="6">
        <v>6419440210322</v>
      </c>
      <c r="C3762" s="5" t="s">
        <v>77</v>
      </c>
      <c r="D3762" s="5" t="s">
        <v>4039</v>
      </c>
      <c r="E3762" s="12">
        <v>138.9</v>
      </c>
      <c r="F3762" s="5" t="s">
        <v>67</v>
      </c>
      <c r="G3762" s="5">
        <v>2055516</v>
      </c>
      <c r="H3762" s="36" t="s">
        <v>77</v>
      </c>
      <c r="I3762" s="5">
        <v>205</v>
      </c>
      <c r="J3762" s="5">
        <v>55</v>
      </c>
      <c r="K3762" s="5">
        <v>16</v>
      </c>
      <c r="L3762" s="5" t="s">
        <v>4020</v>
      </c>
      <c r="M3762" s="5">
        <v>91</v>
      </c>
      <c r="N3762" s="5"/>
      <c r="O3762" s="5" t="s">
        <v>25</v>
      </c>
      <c r="P3762" s="5" t="s">
        <v>45</v>
      </c>
      <c r="Q3762" s="5" t="s">
        <v>20</v>
      </c>
      <c r="R3762" s="5" t="s">
        <v>27</v>
      </c>
      <c r="S3762" s="5">
        <v>72</v>
      </c>
      <c r="T3762" s="5" t="s">
        <v>22</v>
      </c>
      <c r="U3762" s="5" t="s">
        <v>23</v>
      </c>
      <c r="V3762" s="5" t="s">
        <v>24</v>
      </c>
      <c r="W3762" s="12">
        <v>138.9</v>
      </c>
      <c r="X3762" s="7">
        <f t="shared" si="236"/>
        <v>0.37</v>
      </c>
      <c r="Y3762" s="5">
        <f t="shared" si="237"/>
        <v>87.507000000000005</v>
      </c>
      <c r="AI3762" t="e">
        <f>VLOOKUP(A3762,NP!$A:$B,2,FALSE)</f>
        <v>#N/A</v>
      </c>
      <c r="AJ3762">
        <f t="shared" si="238"/>
        <v>0</v>
      </c>
      <c r="AK3762">
        <f>VLOOKUP(F3762,Kondition!$B$4:$AG$31,12,FALSE)*100</f>
        <v>37</v>
      </c>
      <c r="AL3762" t="e">
        <f t="shared" si="239"/>
        <v>#REF!</v>
      </c>
      <c r="AM3762">
        <v>16</v>
      </c>
    </row>
    <row r="3763" spans="1:39" x14ac:dyDescent="0.3">
      <c r="A3763" s="5">
        <v>11301869</v>
      </c>
      <c r="B3763" s="6">
        <v>6419440210421</v>
      </c>
      <c r="C3763" s="5" t="s">
        <v>77</v>
      </c>
      <c r="D3763" s="5" t="s">
        <v>4040</v>
      </c>
      <c r="E3763" s="12">
        <v>197.15</v>
      </c>
      <c r="F3763" s="5" t="s">
        <v>67</v>
      </c>
      <c r="G3763" s="5">
        <v>2255017</v>
      </c>
      <c r="H3763" s="36" t="s">
        <v>77</v>
      </c>
      <c r="I3763" s="5">
        <v>225</v>
      </c>
      <c r="J3763" s="5">
        <v>50</v>
      </c>
      <c r="K3763" s="5">
        <v>17</v>
      </c>
      <c r="L3763" s="5" t="s">
        <v>4020</v>
      </c>
      <c r="M3763" s="5">
        <v>94</v>
      </c>
      <c r="N3763" s="5"/>
      <c r="O3763" s="5" t="s">
        <v>19</v>
      </c>
      <c r="P3763" s="5" t="s">
        <v>45</v>
      </c>
      <c r="Q3763" s="5" t="s">
        <v>26</v>
      </c>
      <c r="R3763" s="5" t="s">
        <v>27</v>
      </c>
      <c r="S3763" s="5">
        <v>72</v>
      </c>
      <c r="T3763" s="5" t="s">
        <v>22</v>
      </c>
      <c r="U3763" s="5" t="s">
        <v>23</v>
      </c>
      <c r="V3763" s="5" t="s">
        <v>24</v>
      </c>
      <c r="W3763" s="12">
        <v>197.15</v>
      </c>
      <c r="X3763" s="7">
        <f t="shared" si="236"/>
        <v>0.37</v>
      </c>
      <c r="Y3763" s="5">
        <f t="shared" si="237"/>
        <v>124.20450000000001</v>
      </c>
      <c r="AI3763" t="e">
        <f>VLOOKUP(A3763,NP!$A:$B,2,FALSE)</f>
        <v>#N/A</v>
      </c>
      <c r="AJ3763">
        <f t="shared" si="238"/>
        <v>0</v>
      </c>
      <c r="AK3763">
        <f>VLOOKUP(F3763,Kondition!$B$4:$AG$31,15,FALSE)*100</f>
        <v>37</v>
      </c>
      <c r="AL3763" t="e">
        <f t="shared" si="239"/>
        <v>#REF!</v>
      </c>
      <c r="AM3763">
        <v>17</v>
      </c>
    </row>
    <row r="3764" spans="1:39" x14ac:dyDescent="0.3">
      <c r="A3764" s="5">
        <v>10083990</v>
      </c>
      <c r="B3764" s="6">
        <v>3528705946265</v>
      </c>
      <c r="C3764" s="5" t="s">
        <v>2294</v>
      </c>
      <c r="D3764" s="5" t="s">
        <v>5180</v>
      </c>
      <c r="E3764" s="12">
        <v>297</v>
      </c>
      <c r="F3764" s="5" t="s">
        <v>49</v>
      </c>
      <c r="G3764" s="5">
        <v>2554520</v>
      </c>
      <c r="H3764" s="36" t="s">
        <v>2294</v>
      </c>
      <c r="I3764" s="5">
        <v>255</v>
      </c>
      <c r="J3764" s="5">
        <v>45</v>
      </c>
      <c r="K3764" s="5">
        <v>20</v>
      </c>
      <c r="L3764" s="5" t="s">
        <v>5172</v>
      </c>
      <c r="M3764" s="5">
        <v>105</v>
      </c>
      <c r="N3764" s="5"/>
      <c r="O3764" s="5" t="s">
        <v>25</v>
      </c>
      <c r="P3764" s="5"/>
      <c r="Q3764" s="5" t="s">
        <v>26</v>
      </c>
      <c r="R3764" s="5" t="s">
        <v>21</v>
      </c>
      <c r="S3764" s="5">
        <v>72</v>
      </c>
      <c r="T3764" s="5" t="s">
        <v>22</v>
      </c>
      <c r="U3764" s="5" t="s">
        <v>23</v>
      </c>
      <c r="V3764" s="5" t="s">
        <v>24</v>
      </c>
      <c r="W3764" s="12">
        <v>297</v>
      </c>
      <c r="X3764" s="7" t="str">
        <f t="shared" si="236"/>
        <v>NP</v>
      </c>
      <c r="Y3764" s="5">
        <f t="shared" si="237"/>
        <v>218.5</v>
      </c>
      <c r="AI3764">
        <f>VLOOKUP(A3764,NP!$A:$B,2,FALSE)</f>
        <v>218.5</v>
      </c>
      <c r="AJ3764">
        <f t="shared" si="238"/>
        <v>218.5</v>
      </c>
      <c r="AK3764">
        <f>VLOOKUP(F3764,Kondition!$B$4:$AG$309,24,FALSE)*100</f>
        <v>26</v>
      </c>
      <c r="AL3764" t="e">
        <f t="shared" si="239"/>
        <v>#REF!</v>
      </c>
      <c r="AM3764">
        <v>19</v>
      </c>
    </row>
    <row r="3765" spans="1:39" x14ac:dyDescent="0.3">
      <c r="A3765" s="5">
        <v>10083033</v>
      </c>
      <c r="B3765" s="6">
        <v>3528703373698</v>
      </c>
      <c r="C3765" s="5" t="s">
        <v>2294</v>
      </c>
      <c r="D3765" s="5" t="s">
        <v>5169</v>
      </c>
      <c r="E3765" s="12">
        <v>225.5</v>
      </c>
      <c r="F3765" s="5" t="s">
        <v>49</v>
      </c>
      <c r="G3765" s="5">
        <v>2555019</v>
      </c>
      <c r="H3765" s="36" t="s">
        <v>2294</v>
      </c>
      <c r="I3765" s="5">
        <v>255</v>
      </c>
      <c r="J3765" s="5">
        <v>50</v>
      </c>
      <c r="K3765" s="5">
        <v>19</v>
      </c>
      <c r="L3765" s="5" t="s">
        <v>5164</v>
      </c>
      <c r="M3765" s="5">
        <v>107</v>
      </c>
      <c r="N3765" s="5"/>
      <c r="O3765" s="5" t="s">
        <v>19</v>
      </c>
      <c r="P3765" s="5"/>
      <c r="Q3765" s="5" t="s">
        <v>21</v>
      </c>
      <c r="R3765" s="5" t="s">
        <v>21</v>
      </c>
      <c r="S3765" s="5">
        <v>72</v>
      </c>
      <c r="T3765" s="5" t="s">
        <v>22</v>
      </c>
      <c r="U3765" s="5" t="s">
        <v>23</v>
      </c>
      <c r="V3765" s="5" t="s">
        <v>24</v>
      </c>
      <c r="W3765" s="12">
        <v>225.5</v>
      </c>
      <c r="X3765" s="7">
        <f t="shared" si="236"/>
        <v>0.26</v>
      </c>
      <c r="Y3765" s="5">
        <f t="shared" si="237"/>
        <v>166.87</v>
      </c>
      <c r="AI3765" t="e">
        <f>VLOOKUP(A3765,NP!$A:$B,2,FALSE)</f>
        <v>#N/A</v>
      </c>
      <c r="AJ3765">
        <f t="shared" si="238"/>
        <v>0</v>
      </c>
      <c r="AK3765">
        <f>VLOOKUP(F3765,Kondition!$B$4:$AG$31,21,FALSE)*100</f>
        <v>26</v>
      </c>
      <c r="AL3765" t="e">
        <f t="shared" si="239"/>
        <v>#REF!</v>
      </c>
      <c r="AM3765">
        <v>19</v>
      </c>
    </row>
    <row r="3766" spans="1:39" x14ac:dyDescent="0.3">
      <c r="A3766" s="5">
        <v>10088270</v>
      </c>
      <c r="B3766" s="6">
        <v>3528705500092</v>
      </c>
      <c r="C3766" s="5" t="s">
        <v>2294</v>
      </c>
      <c r="D3766" s="5" t="s">
        <v>5214</v>
      </c>
      <c r="E3766" s="12">
        <v>225.5</v>
      </c>
      <c r="F3766" s="5" t="s">
        <v>49</v>
      </c>
      <c r="G3766" s="5">
        <v>2555019</v>
      </c>
      <c r="H3766" s="36" t="s">
        <v>2294</v>
      </c>
      <c r="I3766" s="5">
        <v>255</v>
      </c>
      <c r="J3766" s="5">
        <v>50</v>
      </c>
      <c r="K3766" s="5">
        <v>19</v>
      </c>
      <c r="L3766" s="5" t="s">
        <v>5172</v>
      </c>
      <c r="M3766" s="5">
        <v>107</v>
      </c>
      <c r="N3766" s="5"/>
      <c r="O3766" s="5" t="s">
        <v>25</v>
      </c>
      <c r="P3766" s="5"/>
      <c r="Q3766" s="5" t="s">
        <v>26</v>
      </c>
      <c r="R3766" s="5" t="s">
        <v>21</v>
      </c>
      <c r="S3766" s="5">
        <v>69</v>
      </c>
      <c r="T3766" s="5" t="s">
        <v>35</v>
      </c>
      <c r="U3766" s="5" t="s">
        <v>23</v>
      </c>
      <c r="V3766" s="5" t="s">
        <v>24</v>
      </c>
      <c r="W3766" s="12">
        <v>225.5</v>
      </c>
      <c r="X3766" s="7">
        <f t="shared" si="236"/>
        <v>0.26</v>
      </c>
      <c r="Y3766" s="5">
        <f t="shared" si="237"/>
        <v>166.87</v>
      </c>
      <c r="AI3766" t="e">
        <f>VLOOKUP(A3766,NP!$A:$B,2,FALSE)</f>
        <v>#N/A</v>
      </c>
      <c r="AJ3766">
        <f t="shared" si="238"/>
        <v>0</v>
      </c>
      <c r="AK3766">
        <f>VLOOKUP(F3766,Kondition!$B$4:$AG$31,21,FALSE)*100</f>
        <v>26</v>
      </c>
      <c r="AL3766" t="e">
        <f t="shared" si="239"/>
        <v>#REF!</v>
      </c>
      <c r="AM3766">
        <v>19</v>
      </c>
    </row>
    <row r="3767" spans="1:39" x14ac:dyDescent="0.3">
      <c r="A3767" s="5">
        <v>11301873</v>
      </c>
      <c r="B3767" s="6">
        <v>6419440210384</v>
      </c>
      <c r="C3767" s="5" t="s">
        <v>77</v>
      </c>
      <c r="D3767" s="5" t="s">
        <v>4044</v>
      </c>
      <c r="E3767" s="12">
        <v>212.8</v>
      </c>
      <c r="F3767" s="5" t="s">
        <v>67</v>
      </c>
      <c r="G3767" s="5">
        <v>2255517</v>
      </c>
      <c r="H3767" s="36" t="s">
        <v>77</v>
      </c>
      <c r="I3767" s="5">
        <v>225</v>
      </c>
      <c r="J3767" s="5">
        <v>55</v>
      </c>
      <c r="K3767" s="5">
        <v>17</v>
      </c>
      <c r="L3767" s="5" t="s">
        <v>4020</v>
      </c>
      <c r="M3767" s="5">
        <v>97</v>
      </c>
      <c r="N3767" s="5"/>
      <c r="O3767" s="5" t="s">
        <v>19</v>
      </c>
      <c r="P3767" s="5" t="s">
        <v>45</v>
      </c>
      <c r="Q3767" s="5" t="s">
        <v>26</v>
      </c>
      <c r="R3767" s="5" t="s">
        <v>27</v>
      </c>
      <c r="S3767" s="5">
        <v>72</v>
      </c>
      <c r="T3767" s="5" t="s">
        <v>22</v>
      </c>
      <c r="U3767" s="5" t="s">
        <v>23</v>
      </c>
      <c r="V3767" s="5" t="s">
        <v>24</v>
      </c>
      <c r="W3767" s="12">
        <v>212.8</v>
      </c>
      <c r="X3767" s="7">
        <f t="shared" si="236"/>
        <v>0.37</v>
      </c>
      <c r="Y3767" s="5">
        <f t="shared" si="237"/>
        <v>134.06400000000002</v>
      </c>
      <c r="AI3767" t="e">
        <f>VLOOKUP(A3767,NP!$A:$B,2,FALSE)</f>
        <v>#N/A</v>
      </c>
      <c r="AJ3767">
        <f t="shared" si="238"/>
        <v>0</v>
      </c>
      <c r="AK3767">
        <f>VLOOKUP(F3767,Kondition!$B$4:$AG$31,15,FALSE)*100</f>
        <v>37</v>
      </c>
      <c r="AL3767" t="e">
        <f t="shared" si="239"/>
        <v>#REF!</v>
      </c>
      <c r="AM3767">
        <v>17</v>
      </c>
    </row>
    <row r="3768" spans="1:39" x14ac:dyDescent="0.3">
      <c r="A3768" s="5">
        <v>10088469</v>
      </c>
      <c r="B3768" s="6">
        <v>3528708353466</v>
      </c>
      <c r="C3768" s="5" t="s">
        <v>2294</v>
      </c>
      <c r="D3768" s="5" t="s">
        <v>5218</v>
      </c>
      <c r="E3768" s="12">
        <v>221</v>
      </c>
      <c r="F3768" s="5" t="s">
        <v>49</v>
      </c>
      <c r="G3768" s="5">
        <v>2555019</v>
      </c>
      <c r="H3768" s="36" t="s">
        <v>2294</v>
      </c>
      <c r="I3768" s="5">
        <v>255</v>
      </c>
      <c r="J3768" s="5">
        <v>50</v>
      </c>
      <c r="K3768" s="5">
        <v>19</v>
      </c>
      <c r="L3768" s="5" t="s">
        <v>5205</v>
      </c>
      <c r="M3768" s="5">
        <v>107</v>
      </c>
      <c r="N3768" s="5"/>
      <c r="O3768" s="5" t="s">
        <v>25</v>
      </c>
      <c r="P3768" s="5"/>
      <c r="Q3768" s="5" t="s">
        <v>21</v>
      </c>
      <c r="R3768" s="5" t="s">
        <v>27</v>
      </c>
      <c r="S3768" s="5">
        <v>70</v>
      </c>
      <c r="T3768" s="5" t="s">
        <v>35</v>
      </c>
      <c r="U3768" s="5" t="s">
        <v>23</v>
      </c>
      <c r="V3768" s="5" t="s">
        <v>24</v>
      </c>
      <c r="W3768" s="12">
        <v>221</v>
      </c>
      <c r="X3768" s="7">
        <f t="shared" si="236"/>
        <v>0.26</v>
      </c>
      <c r="Y3768" s="5">
        <f t="shared" si="237"/>
        <v>163.54</v>
      </c>
      <c r="AI3768" t="e">
        <f>VLOOKUP(A3768,NP!$A:$B,2,FALSE)</f>
        <v>#N/A</v>
      </c>
      <c r="AJ3768">
        <f t="shared" si="238"/>
        <v>0</v>
      </c>
      <c r="AK3768">
        <f>VLOOKUP(F3768,Kondition!$B$4:$AG$31,21,FALSE)*100</f>
        <v>26</v>
      </c>
      <c r="AL3768" t="e">
        <f t="shared" si="239"/>
        <v>#REF!</v>
      </c>
      <c r="AM3768">
        <v>19</v>
      </c>
    </row>
    <row r="3769" spans="1:39" x14ac:dyDescent="0.3">
      <c r="A3769" s="5">
        <v>10085405</v>
      </c>
      <c r="B3769" s="6">
        <v>3528707181480</v>
      </c>
      <c r="C3769" s="5" t="s">
        <v>2294</v>
      </c>
      <c r="D3769" s="5" t="s">
        <v>5185</v>
      </c>
      <c r="E3769" s="12">
        <v>325.5</v>
      </c>
      <c r="F3769" s="5" t="s">
        <v>49</v>
      </c>
      <c r="G3769" s="5">
        <v>2555020</v>
      </c>
      <c r="H3769" s="36" t="s">
        <v>2294</v>
      </c>
      <c r="I3769" s="5">
        <v>255</v>
      </c>
      <c r="J3769" s="5">
        <v>50</v>
      </c>
      <c r="K3769" s="5">
        <v>20</v>
      </c>
      <c r="L3769" s="5" t="s">
        <v>5172</v>
      </c>
      <c r="M3769" s="5">
        <v>109</v>
      </c>
      <c r="N3769" s="5"/>
      <c r="O3769" s="5" t="s">
        <v>25</v>
      </c>
      <c r="P3769" s="5"/>
      <c r="Q3769" s="5" t="s">
        <v>21</v>
      </c>
      <c r="R3769" s="5" t="s">
        <v>21</v>
      </c>
      <c r="S3769" s="5">
        <v>72</v>
      </c>
      <c r="T3769" s="5" t="s">
        <v>22</v>
      </c>
      <c r="U3769" s="5" t="s">
        <v>23</v>
      </c>
      <c r="V3769" s="5" t="s">
        <v>24</v>
      </c>
      <c r="W3769" s="12">
        <v>325.5</v>
      </c>
      <c r="X3769" s="7" t="str">
        <f t="shared" si="236"/>
        <v>NP</v>
      </c>
      <c r="Y3769" s="5">
        <f t="shared" si="237"/>
        <v>236.5</v>
      </c>
      <c r="AI3769">
        <f>VLOOKUP(A3769,NP!$A:$B,2,FALSE)</f>
        <v>236.5</v>
      </c>
      <c r="AJ3769">
        <f t="shared" si="238"/>
        <v>236.5</v>
      </c>
      <c r="AK3769">
        <f>VLOOKUP(F3769,Kondition!$B$4:$AG$309,24,FALSE)*100</f>
        <v>26</v>
      </c>
      <c r="AL3769" t="e">
        <f t="shared" si="239"/>
        <v>#REF!</v>
      </c>
      <c r="AM3769">
        <v>19</v>
      </c>
    </row>
    <row r="3770" spans="1:39" x14ac:dyDescent="0.3">
      <c r="A3770" s="5">
        <v>10085749</v>
      </c>
      <c r="B3770" s="6">
        <v>3528702604595</v>
      </c>
      <c r="C3770" s="5" t="s">
        <v>2294</v>
      </c>
      <c r="D3770" s="5" t="s">
        <v>5196</v>
      </c>
      <c r="E3770" s="12">
        <v>188</v>
      </c>
      <c r="F3770" s="5" t="s">
        <v>49</v>
      </c>
      <c r="G3770" s="5">
        <v>2555518</v>
      </c>
      <c r="H3770" s="36" t="s">
        <v>2294</v>
      </c>
      <c r="I3770" s="5">
        <v>255</v>
      </c>
      <c r="J3770" s="5">
        <v>55</v>
      </c>
      <c r="K3770" s="5">
        <v>18</v>
      </c>
      <c r="L3770" s="5" t="s">
        <v>5192</v>
      </c>
      <c r="M3770" s="5">
        <v>109</v>
      </c>
      <c r="N3770" s="5"/>
      <c r="O3770" s="5" t="s">
        <v>19</v>
      </c>
      <c r="P3770" s="5"/>
      <c r="Q3770" s="5" t="s">
        <v>26</v>
      </c>
      <c r="R3770" s="5" t="s">
        <v>21</v>
      </c>
      <c r="S3770" s="5">
        <v>72</v>
      </c>
      <c r="T3770" s="5" t="s">
        <v>22</v>
      </c>
      <c r="U3770" s="5" t="s">
        <v>23</v>
      </c>
      <c r="V3770" s="5" t="s">
        <v>24</v>
      </c>
      <c r="W3770" s="12">
        <v>188</v>
      </c>
      <c r="X3770" s="7">
        <f t="shared" si="236"/>
        <v>0.215</v>
      </c>
      <c r="Y3770" s="5">
        <f t="shared" si="237"/>
        <v>147.58000000000001</v>
      </c>
      <c r="AI3770" t="e">
        <f>VLOOKUP(A3770,NP!$A:$B,2,FALSE)</f>
        <v>#N/A</v>
      </c>
      <c r="AJ3770">
        <f t="shared" si="238"/>
        <v>0</v>
      </c>
      <c r="AK3770">
        <f>VLOOKUP(F3770,Kondition!$B$4:$AG$31,18,FALSE)*100</f>
        <v>21.5</v>
      </c>
      <c r="AL3770" t="e">
        <f t="shared" si="239"/>
        <v>#REF!</v>
      </c>
      <c r="AM3770">
        <v>17</v>
      </c>
    </row>
    <row r="3771" spans="1:39" x14ac:dyDescent="0.3">
      <c r="A3771" s="5">
        <v>10083034</v>
      </c>
      <c r="B3771" s="6">
        <v>3528702532805</v>
      </c>
      <c r="C3771" s="5" t="s">
        <v>2294</v>
      </c>
      <c r="D3771" s="5" t="s">
        <v>5170</v>
      </c>
      <c r="E3771" s="12">
        <v>188</v>
      </c>
      <c r="F3771" s="5" t="s">
        <v>49</v>
      </c>
      <c r="G3771" s="5">
        <v>2555518</v>
      </c>
      <c r="H3771" s="36" t="s">
        <v>2294</v>
      </c>
      <c r="I3771" s="5">
        <v>255</v>
      </c>
      <c r="J3771" s="5">
        <v>55</v>
      </c>
      <c r="K3771" s="5">
        <v>18</v>
      </c>
      <c r="L3771" s="5" t="s">
        <v>5164</v>
      </c>
      <c r="M3771" s="5">
        <v>105</v>
      </c>
      <c r="N3771" s="5"/>
      <c r="O3771" s="5" t="s">
        <v>19</v>
      </c>
      <c r="P3771" s="5"/>
      <c r="Q3771" s="5" t="s">
        <v>26</v>
      </c>
      <c r="R3771" s="5" t="s">
        <v>21</v>
      </c>
      <c r="S3771" s="5">
        <v>72</v>
      </c>
      <c r="T3771" s="5" t="s">
        <v>22</v>
      </c>
      <c r="U3771" s="5" t="s">
        <v>23</v>
      </c>
      <c r="V3771" s="5" t="s">
        <v>24</v>
      </c>
      <c r="W3771" s="12">
        <v>188</v>
      </c>
      <c r="X3771" s="7">
        <f t="shared" si="236"/>
        <v>0.215</v>
      </c>
      <c r="Y3771" s="5">
        <f t="shared" si="237"/>
        <v>147.58000000000001</v>
      </c>
      <c r="AI3771" t="e">
        <f>VLOOKUP(A3771,NP!$A:$B,2,FALSE)</f>
        <v>#N/A</v>
      </c>
      <c r="AJ3771">
        <f t="shared" si="238"/>
        <v>0</v>
      </c>
      <c r="AK3771">
        <f>VLOOKUP(F3771,Kondition!$B$4:$AG$31,18,FALSE)*100</f>
        <v>21.5</v>
      </c>
      <c r="AL3771" t="e">
        <f t="shared" si="239"/>
        <v>#REF!</v>
      </c>
      <c r="AM3771">
        <v>17</v>
      </c>
    </row>
    <row r="3772" spans="1:39" x14ac:dyDescent="0.3">
      <c r="A3772" s="5">
        <v>10088260</v>
      </c>
      <c r="B3772" s="6">
        <v>3528708116979</v>
      </c>
      <c r="C3772" s="5" t="s">
        <v>2294</v>
      </c>
      <c r="D3772" s="5" t="s">
        <v>5211</v>
      </c>
      <c r="E3772" s="12">
        <v>188</v>
      </c>
      <c r="F3772" s="5" t="s">
        <v>49</v>
      </c>
      <c r="G3772" s="5">
        <v>2555518</v>
      </c>
      <c r="H3772" s="36" t="s">
        <v>2294</v>
      </c>
      <c r="I3772" s="5">
        <v>255</v>
      </c>
      <c r="J3772" s="5">
        <v>55</v>
      </c>
      <c r="K3772" s="5">
        <v>18</v>
      </c>
      <c r="L3772" s="5" t="s">
        <v>5172</v>
      </c>
      <c r="M3772" s="5">
        <v>109</v>
      </c>
      <c r="N3772" s="5"/>
      <c r="O3772" s="5" t="s">
        <v>25</v>
      </c>
      <c r="P3772" s="5"/>
      <c r="Q3772" s="5" t="s">
        <v>26</v>
      </c>
      <c r="R3772" s="5" t="s">
        <v>21</v>
      </c>
      <c r="S3772" s="5">
        <v>69</v>
      </c>
      <c r="T3772" s="5" t="s">
        <v>35</v>
      </c>
      <c r="U3772" s="5" t="s">
        <v>23</v>
      </c>
      <c r="V3772" s="5" t="s">
        <v>24</v>
      </c>
      <c r="W3772" s="12">
        <v>188</v>
      </c>
      <c r="X3772" s="7">
        <f t="shared" si="236"/>
        <v>0.215</v>
      </c>
      <c r="Y3772" s="5">
        <f t="shared" si="237"/>
        <v>147.58000000000001</v>
      </c>
      <c r="AI3772" t="e">
        <f>VLOOKUP(A3772,NP!$A:$B,2,FALSE)</f>
        <v>#N/A</v>
      </c>
      <c r="AJ3772">
        <f t="shared" si="238"/>
        <v>0</v>
      </c>
      <c r="AK3772">
        <f>VLOOKUP(F3772,Kondition!$B$4:$AG$31,18,FALSE)*100</f>
        <v>21.5</v>
      </c>
      <c r="AL3772" t="e">
        <f t="shared" si="239"/>
        <v>#REF!</v>
      </c>
      <c r="AM3772">
        <v>17</v>
      </c>
    </row>
    <row r="3773" spans="1:39" x14ac:dyDescent="0.3">
      <c r="A3773" s="5">
        <v>10088871</v>
      </c>
      <c r="B3773" s="6">
        <v>3528705298852</v>
      </c>
      <c r="C3773" s="5" t="s">
        <v>2294</v>
      </c>
      <c r="D3773" s="5" t="s">
        <v>5228</v>
      </c>
      <c r="E3773" s="12">
        <v>184.5</v>
      </c>
      <c r="F3773" s="5" t="s">
        <v>49</v>
      </c>
      <c r="G3773" s="5">
        <v>2555518</v>
      </c>
      <c r="H3773" s="36" t="s">
        <v>2294</v>
      </c>
      <c r="I3773" s="5">
        <v>255</v>
      </c>
      <c r="J3773" s="5">
        <v>55</v>
      </c>
      <c r="K3773" s="5">
        <v>18</v>
      </c>
      <c r="L3773" s="5" t="s">
        <v>5205</v>
      </c>
      <c r="M3773" s="5">
        <v>109</v>
      </c>
      <c r="N3773" s="5"/>
      <c r="O3773" s="5" t="s">
        <v>25</v>
      </c>
      <c r="P3773" s="5"/>
      <c r="Q3773" s="5" t="s">
        <v>21</v>
      </c>
      <c r="R3773" s="5" t="s">
        <v>27</v>
      </c>
      <c r="S3773" s="5">
        <v>70</v>
      </c>
      <c r="T3773" s="5" t="s">
        <v>35</v>
      </c>
      <c r="U3773" s="5" t="s">
        <v>23</v>
      </c>
      <c r="V3773" s="5" t="s">
        <v>24</v>
      </c>
      <c r="W3773" s="12">
        <v>184.5</v>
      </c>
      <c r="X3773" s="7">
        <f t="shared" si="236"/>
        <v>0.215</v>
      </c>
      <c r="Y3773" s="5">
        <f t="shared" si="237"/>
        <v>144.83250000000001</v>
      </c>
      <c r="AI3773" t="e">
        <f>VLOOKUP(A3773,NP!$A:$B,2,FALSE)</f>
        <v>#N/A</v>
      </c>
      <c r="AJ3773">
        <f t="shared" si="238"/>
        <v>0</v>
      </c>
      <c r="AK3773">
        <f>VLOOKUP(F3773,Kondition!$B$4:$AG$31,18,FALSE)*100</f>
        <v>21.5</v>
      </c>
      <c r="AL3773" t="e">
        <f t="shared" si="239"/>
        <v>#REF!</v>
      </c>
      <c r="AM3773">
        <v>17</v>
      </c>
    </row>
    <row r="3774" spans="1:39" x14ac:dyDescent="0.3">
      <c r="A3774" s="5">
        <v>10082725</v>
      </c>
      <c r="B3774" s="6">
        <v>3528700481600</v>
      </c>
      <c r="C3774" s="5" t="s">
        <v>2294</v>
      </c>
      <c r="D3774" s="5" t="s">
        <v>5167</v>
      </c>
      <c r="E3774" s="12">
        <v>188</v>
      </c>
      <c r="F3774" s="5" t="s">
        <v>49</v>
      </c>
      <c r="G3774" s="5">
        <v>2555518</v>
      </c>
      <c r="H3774" s="36" t="s">
        <v>2294</v>
      </c>
      <c r="I3774" s="5">
        <v>255</v>
      </c>
      <c r="J3774" s="5">
        <v>55</v>
      </c>
      <c r="K3774" s="5">
        <v>18</v>
      </c>
      <c r="L3774" s="5" t="s">
        <v>5168</v>
      </c>
      <c r="M3774" s="5">
        <v>109</v>
      </c>
      <c r="N3774" s="5"/>
      <c r="O3774" s="5" t="s">
        <v>25</v>
      </c>
      <c r="P3774" s="5"/>
      <c r="Q3774" s="5" t="s">
        <v>21</v>
      </c>
      <c r="R3774" s="5" t="s">
        <v>21</v>
      </c>
      <c r="S3774" s="5">
        <v>72</v>
      </c>
      <c r="T3774" s="5" t="s">
        <v>22</v>
      </c>
      <c r="U3774" s="5" t="s">
        <v>23</v>
      </c>
      <c r="V3774" s="5" t="s">
        <v>24</v>
      </c>
      <c r="W3774" s="12">
        <v>188</v>
      </c>
      <c r="X3774" s="7">
        <f t="shared" si="236"/>
        <v>0.215</v>
      </c>
      <c r="Y3774" s="5">
        <f t="shared" si="237"/>
        <v>147.58000000000001</v>
      </c>
      <c r="AI3774" t="e">
        <f>VLOOKUP(A3774,NP!$A:$B,2,FALSE)</f>
        <v>#N/A</v>
      </c>
      <c r="AJ3774">
        <f t="shared" si="238"/>
        <v>0</v>
      </c>
      <c r="AK3774">
        <f>VLOOKUP(F3774,Kondition!$B$4:$AG$31,18,FALSE)*100</f>
        <v>21.5</v>
      </c>
      <c r="AL3774" t="e">
        <f t="shared" si="239"/>
        <v>#REF!</v>
      </c>
      <c r="AM3774">
        <v>17</v>
      </c>
    </row>
    <row r="3775" spans="1:39" x14ac:dyDescent="0.3">
      <c r="A3775" s="5">
        <v>10088233</v>
      </c>
      <c r="B3775" s="6">
        <v>3528705941703</v>
      </c>
      <c r="C3775" s="5" t="s">
        <v>2294</v>
      </c>
      <c r="D3775" s="5" t="s">
        <v>5207</v>
      </c>
      <c r="E3775" s="12">
        <v>294</v>
      </c>
      <c r="F3775" s="5" t="s">
        <v>49</v>
      </c>
      <c r="G3775" s="5">
        <v>2555519</v>
      </c>
      <c r="H3775" s="36" t="s">
        <v>2294</v>
      </c>
      <c r="I3775" s="5">
        <v>255</v>
      </c>
      <c r="J3775" s="5">
        <v>55</v>
      </c>
      <c r="K3775" s="5">
        <v>19</v>
      </c>
      <c r="L3775" s="5" t="s">
        <v>5205</v>
      </c>
      <c r="M3775" s="5">
        <v>111</v>
      </c>
      <c r="N3775" s="5"/>
      <c r="O3775" s="5" t="s">
        <v>25</v>
      </c>
      <c r="P3775" s="5"/>
      <c r="Q3775" s="5" t="s">
        <v>21</v>
      </c>
      <c r="R3775" s="5" t="s">
        <v>21</v>
      </c>
      <c r="S3775" s="5">
        <v>70</v>
      </c>
      <c r="T3775" s="5" t="s">
        <v>35</v>
      </c>
      <c r="U3775" s="5" t="s">
        <v>23</v>
      </c>
      <c r="V3775" s="5" t="s">
        <v>24</v>
      </c>
      <c r="W3775" s="12">
        <v>294</v>
      </c>
      <c r="X3775" s="7" t="str">
        <f t="shared" si="236"/>
        <v>NP</v>
      </c>
      <c r="Y3775" s="5">
        <f t="shared" si="237"/>
        <v>217</v>
      </c>
      <c r="AI3775">
        <f>VLOOKUP(A3775,NP!$A:$B,2,FALSE)</f>
        <v>217</v>
      </c>
      <c r="AJ3775">
        <f t="shared" si="238"/>
        <v>217</v>
      </c>
      <c r="AK3775">
        <f>VLOOKUP(F3775,Kondition!$B$4:$AG$31,21,FALSE)*100</f>
        <v>26</v>
      </c>
      <c r="AL3775" t="e">
        <f t="shared" si="239"/>
        <v>#REF!</v>
      </c>
      <c r="AM3775">
        <v>19</v>
      </c>
    </row>
    <row r="3776" spans="1:39" x14ac:dyDescent="0.3">
      <c r="A3776" s="5">
        <v>10084028</v>
      </c>
      <c r="B3776" s="6">
        <v>3528705414917</v>
      </c>
      <c r="C3776" s="5" t="s">
        <v>2294</v>
      </c>
      <c r="D3776" s="5" t="s">
        <v>5181</v>
      </c>
      <c r="E3776" s="12">
        <v>288</v>
      </c>
      <c r="F3776" s="5" t="s">
        <v>49</v>
      </c>
      <c r="G3776" s="5">
        <v>2555519</v>
      </c>
      <c r="H3776" s="36" t="s">
        <v>2294</v>
      </c>
      <c r="I3776" s="5">
        <v>255</v>
      </c>
      <c r="J3776" s="5">
        <v>55</v>
      </c>
      <c r="K3776" s="5">
        <v>19</v>
      </c>
      <c r="L3776" s="5" t="s">
        <v>5172</v>
      </c>
      <c r="M3776" s="5">
        <v>111</v>
      </c>
      <c r="N3776" s="5"/>
      <c r="O3776" s="5" t="s">
        <v>25</v>
      </c>
      <c r="P3776" s="5"/>
      <c r="Q3776" s="5" t="s">
        <v>26</v>
      </c>
      <c r="R3776" s="5" t="s">
        <v>21</v>
      </c>
      <c r="S3776" s="5">
        <v>72</v>
      </c>
      <c r="T3776" s="5" t="s">
        <v>22</v>
      </c>
      <c r="U3776" s="5" t="s">
        <v>23</v>
      </c>
      <c r="V3776" s="5" t="s">
        <v>24</v>
      </c>
      <c r="W3776" s="12">
        <v>288</v>
      </c>
      <c r="X3776" s="7" t="str">
        <f t="shared" si="236"/>
        <v>NP</v>
      </c>
      <c r="Y3776" s="5">
        <f t="shared" si="237"/>
        <v>212.5</v>
      </c>
      <c r="AI3776">
        <f>VLOOKUP(A3776,NP!$A:$B,2,FALSE)</f>
        <v>212.5</v>
      </c>
      <c r="AJ3776">
        <f t="shared" si="238"/>
        <v>212.5</v>
      </c>
      <c r="AK3776">
        <f>VLOOKUP(F3776,Kondition!$B$4:$AG$31,21,FALSE)*100</f>
        <v>26</v>
      </c>
      <c r="AL3776" t="e">
        <f t="shared" si="239"/>
        <v>#REF!</v>
      </c>
      <c r="AM3776">
        <v>19</v>
      </c>
    </row>
    <row r="3777" spans="1:39" x14ac:dyDescent="0.3">
      <c r="A3777" s="5">
        <v>10089469</v>
      </c>
      <c r="B3777" s="6">
        <v>3528701395814</v>
      </c>
      <c r="C3777" s="5" t="s">
        <v>2294</v>
      </c>
      <c r="D3777" s="5" t="s">
        <v>5243</v>
      </c>
      <c r="E3777" s="12">
        <v>317.5</v>
      </c>
      <c r="F3777" s="5" t="s">
        <v>49</v>
      </c>
      <c r="G3777" s="5">
        <v>2555520</v>
      </c>
      <c r="H3777" s="36" t="s">
        <v>2294</v>
      </c>
      <c r="I3777" s="5">
        <v>255</v>
      </c>
      <c r="J3777" s="5">
        <v>55</v>
      </c>
      <c r="K3777" s="5">
        <v>20</v>
      </c>
      <c r="L3777" s="5" t="s">
        <v>5205</v>
      </c>
      <c r="M3777" s="5">
        <v>110</v>
      </c>
      <c r="N3777" s="5"/>
      <c r="O3777" s="5" t="s">
        <v>25</v>
      </c>
      <c r="P3777" s="5"/>
      <c r="Q3777" s="5" t="s">
        <v>21</v>
      </c>
      <c r="R3777" s="5" t="s">
        <v>21</v>
      </c>
      <c r="S3777" s="5">
        <v>71</v>
      </c>
      <c r="T3777" s="5" t="s">
        <v>22</v>
      </c>
      <c r="U3777" s="5" t="s">
        <v>23</v>
      </c>
      <c r="V3777" s="5" t="s">
        <v>24</v>
      </c>
      <c r="W3777" s="12">
        <v>317.5</v>
      </c>
      <c r="X3777" s="7" t="str">
        <f t="shared" si="236"/>
        <v>NP</v>
      </c>
      <c r="Y3777" s="5">
        <f t="shared" si="237"/>
        <v>231.5</v>
      </c>
      <c r="AI3777">
        <f>VLOOKUP(A3777,NP!$A:$B,2,FALSE)</f>
        <v>231.5</v>
      </c>
      <c r="AJ3777">
        <f t="shared" si="238"/>
        <v>231.5</v>
      </c>
      <c r="AK3777">
        <f>VLOOKUP(F3777,Kondition!$B$4:$AG$309,24,FALSE)*100</f>
        <v>26</v>
      </c>
      <c r="AL3777" t="e">
        <f t="shared" si="239"/>
        <v>#REF!</v>
      </c>
      <c r="AM3777">
        <v>19</v>
      </c>
    </row>
    <row r="3778" spans="1:39" x14ac:dyDescent="0.3">
      <c r="A3778" s="5">
        <v>10085056</v>
      </c>
      <c r="B3778" s="6">
        <v>3528705471866</v>
      </c>
      <c r="C3778" s="5" t="s">
        <v>2294</v>
      </c>
      <c r="D3778" s="5" t="s">
        <v>5182</v>
      </c>
      <c r="E3778" s="12">
        <v>215.5</v>
      </c>
      <c r="F3778" s="5" t="s">
        <v>49</v>
      </c>
      <c r="G3778" s="5">
        <v>2556017</v>
      </c>
      <c r="H3778" s="36" t="s">
        <v>2294</v>
      </c>
      <c r="I3778" s="5">
        <v>255</v>
      </c>
      <c r="J3778" s="5">
        <v>60</v>
      </c>
      <c r="K3778" s="5">
        <v>17</v>
      </c>
      <c r="L3778" s="5" t="s">
        <v>5172</v>
      </c>
      <c r="M3778" s="5">
        <v>110</v>
      </c>
      <c r="N3778" s="5"/>
      <c r="O3778" s="5" t="s">
        <v>19</v>
      </c>
      <c r="P3778" s="5"/>
      <c r="Q3778" s="5" t="s">
        <v>21</v>
      </c>
      <c r="R3778" s="5" t="s">
        <v>21</v>
      </c>
      <c r="S3778" s="5">
        <v>72</v>
      </c>
      <c r="T3778" s="5" t="s">
        <v>22</v>
      </c>
      <c r="U3778" s="5" t="s">
        <v>23</v>
      </c>
      <c r="V3778" s="5" t="s">
        <v>24</v>
      </c>
      <c r="W3778" s="12">
        <v>215.5</v>
      </c>
      <c r="X3778" s="7" t="str">
        <f t="shared" si="236"/>
        <v>NP</v>
      </c>
      <c r="Y3778" s="5">
        <f t="shared" si="237"/>
        <v>168.5</v>
      </c>
      <c r="AI3778">
        <f>VLOOKUP(A3778,NP!$A:$B,2,FALSE)</f>
        <v>168.5</v>
      </c>
      <c r="AJ3778">
        <f t="shared" si="238"/>
        <v>168.5</v>
      </c>
      <c r="AK3778">
        <f>VLOOKUP(F3778,Kondition!$B$4:$AG$31,15,FALSE)*100</f>
        <v>21.5</v>
      </c>
      <c r="AL3778" t="e">
        <f t="shared" si="239"/>
        <v>#REF!</v>
      </c>
      <c r="AM3778">
        <v>17</v>
      </c>
    </row>
    <row r="3779" spans="1:39" x14ac:dyDescent="0.3">
      <c r="A3779" s="5">
        <v>10089464</v>
      </c>
      <c r="B3779" s="6">
        <v>3528703583387</v>
      </c>
      <c r="C3779" s="5" t="s">
        <v>2294</v>
      </c>
      <c r="D3779" s="5" t="s">
        <v>5238</v>
      </c>
      <c r="E3779" s="12">
        <v>210.5</v>
      </c>
      <c r="F3779" s="5" t="s">
        <v>49</v>
      </c>
      <c r="G3779" s="5">
        <v>2556018</v>
      </c>
      <c r="H3779" s="36" t="s">
        <v>2294</v>
      </c>
      <c r="I3779" s="5">
        <v>255</v>
      </c>
      <c r="J3779" s="5">
        <v>60</v>
      </c>
      <c r="K3779" s="5">
        <v>18</v>
      </c>
      <c r="L3779" s="5" t="s">
        <v>5205</v>
      </c>
      <c r="M3779" s="5">
        <v>112</v>
      </c>
      <c r="N3779" s="5"/>
      <c r="O3779" s="5" t="s">
        <v>25</v>
      </c>
      <c r="P3779" s="5"/>
      <c r="Q3779" s="5" t="s">
        <v>21</v>
      </c>
      <c r="R3779" s="5" t="s">
        <v>21</v>
      </c>
      <c r="S3779" s="5">
        <v>71</v>
      </c>
      <c r="T3779" s="5" t="s">
        <v>22</v>
      </c>
      <c r="U3779" s="5" t="s">
        <v>23</v>
      </c>
      <c r="V3779" s="5" t="s">
        <v>24</v>
      </c>
      <c r="W3779" s="12">
        <v>210.5</v>
      </c>
      <c r="X3779" s="7" t="str">
        <f t="shared" si="236"/>
        <v>NP</v>
      </c>
      <c r="Y3779" s="5">
        <f t="shared" si="237"/>
        <v>165</v>
      </c>
      <c r="AI3779">
        <f>VLOOKUP(A3779,NP!$A:$B,2,FALSE)</f>
        <v>165</v>
      </c>
      <c r="AJ3779">
        <f t="shared" si="238"/>
        <v>165</v>
      </c>
      <c r="AK3779">
        <f>VLOOKUP(F3779,Kondition!$B$4:$AG$31,18,FALSE)*100</f>
        <v>21.5</v>
      </c>
      <c r="AL3779" t="e">
        <f t="shared" si="239"/>
        <v>#REF!</v>
      </c>
      <c r="AM3779">
        <v>17</v>
      </c>
    </row>
    <row r="3780" spans="1:39" x14ac:dyDescent="0.3">
      <c r="A3780" s="5">
        <v>10085686</v>
      </c>
      <c r="B3780" s="6">
        <v>3528700747782</v>
      </c>
      <c r="C3780" s="5" t="s">
        <v>2294</v>
      </c>
      <c r="D3780" s="5" t="s">
        <v>5191</v>
      </c>
      <c r="E3780" s="12">
        <v>217.5</v>
      </c>
      <c r="F3780" s="5" t="s">
        <v>49</v>
      </c>
      <c r="G3780" s="5">
        <v>2556517</v>
      </c>
      <c r="H3780" s="36" t="s">
        <v>2294</v>
      </c>
      <c r="I3780" s="5">
        <v>255</v>
      </c>
      <c r="J3780" s="5">
        <v>65</v>
      </c>
      <c r="K3780" s="5">
        <v>17</v>
      </c>
      <c r="L3780" s="5" t="s">
        <v>5192</v>
      </c>
      <c r="M3780" s="5">
        <v>114</v>
      </c>
      <c r="N3780" s="5"/>
      <c r="O3780" s="5" t="s">
        <v>19</v>
      </c>
      <c r="P3780" s="5"/>
      <c r="Q3780" s="5" t="s">
        <v>21</v>
      </c>
      <c r="R3780" s="5" t="s">
        <v>21</v>
      </c>
      <c r="S3780" s="5">
        <v>69</v>
      </c>
      <c r="T3780" s="5" t="s">
        <v>35</v>
      </c>
      <c r="U3780" s="5" t="s">
        <v>23</v>
      </c>
      <c r="V3780" s="5" t="s">
        <v>24</v>
      </c>
      <c r="W3780" s="12">
        <v>217.5</v>
      </c>
      <c r="X3780" s="7" t="str">
        <f t="shared" si="236"/>
        <v>NP</v>
      </c>
      <c r="Y3780" s="5">
        <f t="shared" si="237"/>
        <v>169.5</v>
      </c>
      <c r="AI3780">
        <f>VLOOKUP(A3780,NP!$A:$B,2,FALSE)</f>
        <v>169.5</v>
      </c>
      <c r="AJ3780">
        <f t="shared" si="238"/>
        <v>169.5</v>
      </c>
      <c r="AK3780">
        <f>VLOOKUP(F3780,Kondition!$B$4:$AG$31,15,FALSE)*100</f>
        <v>21.5</v>
      </c>
      <c r="AL3780" t="e">
        <f t="shared" si="239"/>
        <v>#REF!</v>
      </c>
      <c r="AM3780">
        <v>17</v>
      </c>
    </row>
    <row r="3781" spans="1:39" x14ac:dyDescent="0.3">
      <c r="A3781" s="5">
        <v>10089475</v>
      </c>
      <c r="B3781" s="6">
        <v>3528709700900</v>
      </c>
      <c r="C3781" s="5" t="s">
        <v>2294</v>
      </c>
      <c r="D3781" s="5" t="s">
        <v>5247</v>
      </c>
      <c r="E3781" s="12">
        <v>222</v>
      </c>
      <c r="F3781" s="5" t="s">
        <v>49</v>
      </c>
      <c r="G3781" s="5">
        <v>2557018</v>
      </c>
      <c r="H3781" s="36" t="s">
        <v>2294</v>
      </c>
      <c r="I3781" s="5">
        <v>255</v>
      </c>
      <c r="J3781" s="5">
        <v>70</v>
      </c>
      <c r="K3781" s="5">
        <v>18</v>
      </c>
      <c r="L3781" s="5" t="s">
        <v>5205</v>
      </c>
      <c r="M3781" s="5">
        <v>116</v>
      </c>
      <c r="N3781" s="5"/>
      <c r="O3781" s="5" t="s">
        <v>25</v>
      </c>
      <c r="P3781" s="5"/>
      <c r="Q3781" s="5" t="s">
        <v>21</v>
      </c>
      <c r="R3781" s="5" t="s">
        <v>21</v>
      </c>
      <c r="S3781" s="5">
        <v>71</v>
      </c>
      <c r="T3781" s="5" t="s">
        <v>22</v>
      </c>
      <c r="U3781" s="5" t="s">
        <v>23</v>
      </c>
      <c r="V3781" s="5" t="s">
        <v>24</v>
      </c>
      <c r="W3781" s="12">
        <v>222</v>
      </c>
      <c r="X3781" s="7" t="str">
        <f t="shared" si="236"/>
        <v>NP</v>
      </c>
      <c r="Y3781" s="5">
        <f t="shared" si="237"/>
        <v>172.5</v>
      </c>
      <c r="AI3781">
        <f>VLOOKUP(A3781,NP!$A:$B,2,FALSE)</f>
        <v>172.5</v>
      </c>
      <c r="AJ3781">
        <f t="shared" si="238"/>
        <v>172.5</v>
      </c>
      <c r="AK3781">
        <f>VLOOKUP(F3781,Kondition!$B$4:$AG$31,18,FALSE)*100</f>
        <v>21.5</v>
      </c>
      <c r="AL3781" t="e">
        <f t="shared" si="239"/>
        <v>#REF!</v>
      </c>
      <c r="AM3781">
        <v>17</v>
      </c>
    </row>
    <row r="3782" spans="1:39" x14ac:dyDescent="0.3">
      <c r="A3782" s="5">
        <v>10083962</v>
      </c>
      <c r="B3782" s="6">
        <v>3528708208940</v>
      </c>
      <c r="C3782" s="5" t="s">
        <v>76</v>
      </c>
      <c r="D3782" s="5" t="s">
        <v>1146</v>
      </c>
      <c r="E3782" s="12">
        <v>370</v>
      </c>
      <c r="F3782" s="5" t="s">
        <v>49</v>
      </c>
      <c r="G3782" s="5">
        <v>2653020</v>
      </c>
      <c r="H3782" s="36" t="s">
        <v>76</v>
      </c>
      <c r="I3782" s="5">
        <v>265</v>
      </c>
      <c r="J3782" s="5">
        <v>30</v>
      </c>
      <c r="K3782" s="5">
        <v>20</v>
      </c>
      <c r="L3782" s="5" t="s">
        <v>584</v>
      </c>
      <c r="M3782" s="5">
        <v>94</v>
      </c>
      <c r="N3782" s="5"/>
      <c r="O3782" s="5" t="s">
        <v>29</v>
      </c>
      <c r="P3782" s="5"/>
      <c r="Q3782" s="5" t="s">
        <v>26</v>
      </c>
      <c r="R3782" s="5" t="s">
        <v>21</v>
      </c>
      <c r="S3782" s="5">
        <v>71</v>
      </c>
      <c r="T3782" s="5" t="s">
        <v>22</v>
      </c>
      <c r="U3782" s="5" t="s">
        <v>23</v>
      </c>
      <c r="V3782" s="5" t="s">
        <v>24</v>
      </c>
      <c r="W3782" s="12">
        <v>370</v>
      </c>
      <c r="X3782" s="7" t="str">
        <f t="shared" si="236"/>
        <v>NP</v>
      </c>
      <c r="Y3782" s="5">
        <f t="shared" si="237"/>
        <v>264</v>
      </c>
      <c r="AI3782">
        <f>VLOOKUP(A3782,NP!$A:$B,2,FALSE)</f>
        <v>264</v>
      </c>
      <c r="AJ3782">
        <f t="shared" si="238"/>
        <v>264</v>
      </c>
      <c r="AK3782">
        <f>VLOOKUP(F3782,Kondition!$B$4:$AG$309,24,FALSE)*100</f>
        <v>26</v>
      </c>
      <c r="AL3782" t="e">
        <f t="shared" si="239"/>
        <v>#REF!</v>
      </c>
      <c r="AM3782">
        <v>19</v>
      </c>
    </row>
    <row r="3783" spans="1:39" x14ac:dyDescent="0.3">
      <c r="A3783" s="5">
        <v>10085287</v>
      </c>
      <c r="B3783" s="6">
        <v>3528700327618</v>
      </c>
      <c r="C3783" s="5" t="s">
        <v>76</v>
      </c>
      <c r="D3783" s="5" t="s">
        <v>1160</v>
      </c>
      <c r="E3783" s="12">
        <v>400</v>
      </c>
      <c r="F3783" s="5" t="s">
        <v>49</v>
      </c>
      <c r="G3783" s="5">
        <v>2653021</v>
      </c>
      <c r="H3783" s="36" t="s">
        <v>76</v>
      </c>
      <c r="I3783" s="5">
        <v>265</v>
      </c>
      <c r="J3783" s="5">
        <v>30</v>
      </c>
      <c r="K3783" s="5">
        <v>21</v>
      </c>
      <c r="L3783" s="5" t="s">
        <v>584</v>
      </c>
      <c r="M3783" s="5">
        <v>96</v>
      </c>
      <c r="N3783" s="5"/>
      <c r="O3783" s="5" t="s">
        <v>29</v>
      </c>
      <c r="P3783" s="5"/>
      <c r="Q3783" s="5" t="s">
        <v>21</v>
      </c>
      <c r="R3783" s="5" t="s">
        <v>21</v>
      </c>
      <c r="S3783" s="5">
        <v>71</v>
      </c>
      <c r="T3783" s="5" t="s">
        <v>22</v>
      </c>
      <c r="U3783" s="5" t="s">
        <v>23</v>
      </c>
      <c r="V3783" s="5" t="s">
        <v>24</v>
      </c>
      <c r="W3783" s="12">
        <v>400</v>
      </c>
      <c r="X3783" s="7" t="str">
        <f t="shared" si="236"/>
        <v>NP</v>
      </c>
      <c r="Y3783" s="5">
        <f t="shared" si="237"/>
        <v>282.5</v>
      </c>
      <c r="AI3783">
        <f>VLOOKUP(A3783,NP!$A:$B,2,FALSE)</f>
        <v>282.5</v>
      </c>
      <c r="AJ3783">
        <f t="shared" si="238"/>
        <v>282.5</v>
      </c>
      <c r="AK3783">
        <f>VLOOKUP(F3783,Kondition!$B$4:$AG$31,27,FALSE)*100</f>
        <v>26</v>
      </c>
      <c r="AL3783" t="e">
        <f t="shared" si="239"/>
        <v>#REF!</v>
      </c>
      <c r="AM3783">
        <v>19</v>
      </c>
    </row>
    <row r="3784" spans="1:39" x14ac:dyDescent="0.3">
      <c r="A3784" s="5">
        <v>10088269</v>
      </c>
      <c r="B3784" s="6">
        <v>3528702089491</v>
      </c>
      <c r="C3784" s="5" t="s">
        <v>76</v>
      </c>
      <c r="D3784" s="5" t="s">
        <v>1279</v>
      </c>
      <c r="E3784" s="12">
        <v>252.5</v>
      </c>
      <c r="F3784" s="5" t="s">
        <v>49</v>
      </c>
      <c r="G3784" s="5">
        <v>2653518</v>
      </c>
      <c r="H3784" s="36" t="s">
        <v>76</v>
      </c>
      <c r="I3784" s="5">
        <v>265</v>
      </c>
      <c r="J3784" s="5">
        <v>35</v>
      </c>
      <c r="K3784" s="5">
        <v>18</v>
      </c>
      <c r="L3784" s="5" t="s">
        <v>584</v>
      </c>
      <c r="M3784" s="5">
        <v>97</v>
      </c>
      <c r="N3784" s="5"/>
      <c r="O3784" s="5" t="s">
        <v>25</v>
      </c>
      <c r="P3784" s="5"/>
      <c r="Q3784" s="5" t="s">
        <v>26</v>
      </c>
      <c r="R3784" s="5" t="s">
        <v>21</v>
      </c>
      <c r="S3784" s="5">
        <v>71</v>
      </c>
      <c r="T3784" s="5" t="s">
        <v>22</v>
      </c>
      <c r="U3784" s="5" t="s">
        <v>23</v>
      </c>
      <c r="V3784" s="5" t="s">
        <v>24</v>
      </c>
      <c r="W3784" s="12">
        <v>252.5</v>
      </c>
      <c r="X3784" s="7" t="str">
        <f t="shared" si="236"/>
        <v>NP</v>
      </c>
      <c r="Y3784" s="5">
        <f t="shared" si="237"/>
        <v>191</v>
      </c>
      <c r="AI3784">
        <f>VLOOKUP(A3784,NP!$A:$B,2,FALSE)</f>
        <v>191</v>
      </c>
      <c r="AJ3784">
        <f t="shared" si="238"/>
        <v>191</v>
      </c>
      <c r="AK3784">
        <f>VLOOKUP(F3784,Kondition!$B$4:$AG$31,18,FALSE)*100</f>
        <v>21.5</v>
      </c>
      <c r="AL3784" t="e">
        <f t="shared" si="239"/>
        <v>#REF!</v>
      </c>
      <c r="AM3784">
        <v>17</v>
      </c>
    </row>
    <row r="3785" spans="1:39" x14ac:dyDescent="0.3">
      <c r="A3785" s="5">
        <v>10085374</v>
      </c>
      <c r="B3785" s="6">
        <v>3528704328369</v>
      </c>
      <c r="C3785" s="5" t="s">
        <v>76</v>
      </c>
      <c r="D3785" s="5" t="s">
        <v>1167</v>
      </c>
      <c r="E3785" s="12">
        <v>248</v>
      </c>
      <c r="F3785" s="5" t="s">
        <v>49</v>
      </c>
      <c r="G3785" s="5">
        <v>2653518</v>
      </c>
      <c r="H3785" s="36" t="s">
        <v>76</v>
      </c>
      <c r="I3785" s="5">
        <v>265</v>
      </c>
      <c r="J3785" s="5">
        <v>35</v>
      </c>
      <c r="K3785" s="5">
        <v>18</v>
      </c>
      <c r="L3785" s="5" t="s">
        <v>584</v>
      </c>
      <c r="M3785" s="5">
        <v>97</v>
      </c>
      <c r="N3785" s="5"/>
      <c r="O3785" s="5" t="s">
        <v>25</v>
      </c>
      <c r="P3785" s="5"/>
      <c r="Q3785" s="5" t="s">
        <v>26</v>
      </c>
      <c r="R3785" s="5" t="s">
        <v>21</v>
      </c>
      <c r="S3785" s="5">
        <v>71</v>
      </c>
      <c r="T3785" s="5" t="s">
        <v>22</v>
      </c>
      <c r="U3785" s="5" t="s">
        <v>23</v>
      </c>
      <c r="V3785" s="5" t="s">
        <v>24</v>
      </c>
      <c r="W3785" s="12">
        <v>248</v>
      </c>
      <c r="X3785" s="7" t="str">
        <f t="shared" si="236"/>
        <v>NP</v>
      </c>
      <c r="Y3785" s="5">
        <f t="shared" si="237"/>
        <v>188.5</v>
      </c>
      <c r="AI3785">
        <f>VLOOKUP(A3785,NP!$A:$B,2,FALSE)</f>
        <v>188.5</v>
      </c>
      <c r="AJ3785">
        <f t="shared" si="238"/>
        <v>188.5</v>
      </c>
      <c r="AK3785">
        <f>VLOOKUP(F3785,Kondition!$B$4:$AG$31,18,FALSE)*100</f>
        <v>21.5</v>
      </c>
      <c r="AL3785" t="e">
        <f t="shared" si="239"/>
        <v>#REF!</v>
      </c>
      <c r="AM3785">
        <v>17</v>
      </c>
    </row>
    <row r="3786" spans="1:39" x14ac:dyDescent="0.3">
      <c r="A3786" s="5">
        <v>10085384</v>
      </c>
      <c r="B3786" s="6">
        <v>3528705731830</v>
      </c>
      <c r="C3786" s="5" t="s">
        <v>76</v>
      </c>
      <c r="D3786" s="5" t="s">
        <v>1169</v>
      </c>
      <c r="E3786" s="12">
        <v>367.5</v>
      </c>
      <c r="F3786" s="5" t="s">
        <v>49</v>
      </c>
      <c r="G3786" s="5">
        <v>2653519</v>
      </c>
      <c r="H3786" s="36" t="s">
        <v>76</v>
      </c>
      <c r="I3786" s="5">
        <v>265</v>
      </c>
      <c r="J3786" s="5">
        <v>35</v>
      </c>
      <c r="K3786" s="5">
        <v>19</v>
      </c>
      <c r="L3786" s="5" t="s">
        <v>584</v>
      </c>
      <c r="M3786" s="5">
        <v>98</v>
      </c>
      <c r="N3786" s="5"/>
      <c r="O3786" s="5" t="s">
        <v>29</v>
      </c>
      <c r="P3786" s="5"/>
      <c r="Q3786" s="5" t="s">
        <v>21</v>
      </c>
      <c r="R3786" s="5" t="s">
        <v>21</v>
      </c>
      <c r="S3786" s="5">
        <v>71</v>
      </c>
      <c r="T3786" s="5" t="s">
        <v>22</v>
      </c>
      <c r="U3786" s="5" t="s">
        <v>23</v>
      </c>
      <c r="V3786" s="5" t="s">
        <v>24</v>
      </c>
      <c r="W3786" s="12">
        <v>367.5</v>
      </c>
      <c r="X3786" s="7" t="str">
        <f t="shared" si="236"/>
        <v>NP</v>
      </c>
      <c r="Y3786" s="5">
        <f t="shared" si="237"/>
        <v>262.5</v>
      </c>
      <c r="AI3786">
        <f>VLOOKUP(A3786,NP!$A:$B,2,FALSE)</f>
        <v>262.5</v>
      </c>
      <c r="AJ3786">
        <f t="shared" si="238"/>
        <v>262.5</v>
      </c>
      <c r="AK3786">
        <f>VLOOKUP(F3786,Kondition!$B$4:$AG$31,21,FALSE)*100</f>
        <v>26</v>
      </c>
      <c r="AL3786" t="e">
        <f t="shared" si="239"/>
        <v>#REF!</v>
      </c>
      <c r="AM3786">
        <v>19</v>
      </c>
    </row>
    <row r="3787" spans="1:39" x14ac:dyDescent="0.3">
      <c r="A3787" s="5">
        <v>11080087</v>
      </c>
      <c r="B3787" s="6">
        <v>3528700196115</v>
      </c>
      <c r="C3787" s="5" t="s">
        <v>76</v>
      </c>
      <c r="D3787" s="5" t="s">
        <v>3529</v>
      </c>
      <c r="E3787" s="12">
        <v>367</v>
      </c>
      <c r="F3787" s="5" t="s">
        <v>49</v>
      </c>
      <c r="G3787" s="5">
        <v>2653520</v>
      </c>
      <c r="H3787" s="36" t="s">
        <v>76</v>
      </c>
      <c r="I3787" s="5">
        <v>265</v>
      </c>
      <c r="J3787" s="5">
        <v>35</v>
      </c>
      <c r="K3787" s="5">
        <v>20</v>
      </c>
      <c r="L3787" s="5" t="s">
        <v>1242</v>
      </c>
      <c r="M3787" s="5">
        <v>99</v>
      </c>
      <c r="N3787" s="5"/>
      <c r="O3787" s="5" t="s">
        <v>29</v>
      </c>
      <c r="P3787" s="5"/>
      <c r="Q3787" s="5" t="s">
        <v>21</v>
      </c>
      <c r="R3787" s="5" t="s">
        <v>27</v>
      </c>
      <c r="S3787" s="5">
        <v>71</v>
      </c>
      <c r="T3787" s="5" t="s">
        <v>22</v>
      </c>
      <c r="U3787" s="5" t="s">
        <v>23</v>
      </c>
      <c r="V3787" s="5" t="s">
        <v>24</v>
      </c>
      <c r="W3787" s="12">
        <v>367</v>
      </c>
      <c r="X3787" s="7" t="str">
        <f t="shared" si="236"/>
        <v>NP</v>
      </c>
      <c r="Y3787" s="5">
        <f t="shared" si="237"/>
        <v>262</v>
      </c>
      <c r="AI3787">
        <f>VLOOKUP(A3787,NP!$A:$B,2,FALSE)</f>
        <v>262</v>
      </c>
      <c r="AJ3787">
        <f t="shared" si="238"/>
        <v>262</v>
      </c>
      <c r="AK3787">
        <f>VLOOKUP(F3787,Kondition!$B$4:$AG$309,24,FALSE)*100</f>
        <v>26</v>
      </c>
      <c r="AL3787" t="e">
        <f t="shared" si="239"/>
        <v>#REF!</v>
      </c>
      <c r="AM3787">
        <v>19</v>
      </c>
    </row>
    <row r="3788" spans="1:39" x14ac:dyDescent="0.3">
      <c r="A3788" s="5">
        <v>10084022</v>
      </c>
      <c r="B3788" s="6">
        <v>3528707566126</v>
      </c>
      <c r="C3788" s="5" t="s">
        <v>76</v>
      </c>
      <c r="D3788" s="5" t="s">
        <v>1153</v>
      </c>
      <c r="E3788" s="12">
        <v>367</v>
      </c>
      <c r="F3788" s="5" t="s">
        <v>49</v>
      </c>
      <c r="G3788" s="5">
        <v>2653520</v>
      </c>
      <c r="H3788" s="36" t="s">
        <v>76</v>
      </c>
      <c r="I3788" s="5">
        <v>265</v>
      </c>
      <c r="J3788" s="5">
        <v>35</v>
      </c>
      <c r="K3788" s="5">
        <v>20</v>
      </c>
      <c r="L3788" s="5" t="s">
        <v>584</v>
      </c>
      <c r="M3788" s="5">
        <v>99</v>
      </c>
      <c r="N3788" s="5"/>
      <c r="O3788" s="5" t="s">
        <v>29</v>
      </c>
      <c r="P3788" s="5"/>
      <c r="Q3788" s="5" t="s">
        <v>26</v>
      </c>
      <c r="R3788" s="5" t="s">
        <v>21</v>
      </c>
      <c r="S3788" s="5">
        <v>71</v>
      </c>
      <c r="T3788" s="5" t="s">
        <v>22</v>
      </c>
      <c r="U3788" s="5" t="s">
        <v>23</v>
      </c>
      <c r="V3788" s="5" t="s">
        <v>24</v>
      </c>
      <c r="W3788" s="12">
        <v>367</v>
      </c>
      <c r="X3788" s="7" t="str">
        <f t="shared" si="236"/>
        <v>NP</v>
      </c>
      <c r="Y3788" s="5">
        <f t="shared" si="237"/>
        <v>262</v>
      </c>
      <c r="AI3788">
        <f>VLOOKUP(A3788,NP!$A:$B,2,FALSE)</f>
        <v>262</v>
      </c>
      <c r="AJ3788">
        <f t="shared" si="238"/>
        <v>262</v>
      </c>
      <c r="AK3788">
        <f>VLOOKUP(F3788,Kondition!$B$4:$AG$309,24,FALSE)*100</f>
        <v>26</v>
      </c>
      <c r="AL3788" t="e">
        <f t="shared" si="239"/>
        <v>#REF!</v>
      </c>
      <c r="AM3788">
        <v>19</v>
      </c>
    </row>
    <row r="3789" spans="1:39" x14ac:dyDescent="0.3">
      <c r="A3789" s="5">
        <v>11080091</v>
      </c>
      <c r="B3789" s="6">
        <v>3528703502340</v>
      </c>
      <c r="C3789" s="5" t="s">
        <v>76</v>
      </c>
      <c r="D3789" s="5" t="s">
        <v>3533</v>
      </c>
      <c r="E3789" s="12">
        <v>408.5</v>
      </c>
      <c r="F3789" s="5" t="s">
        <v>49</v>
      </c>
      <c r="G3789" s="5">
        <v>2653521</v>
      </c>
      <c r="H3789" s="36" t="s">
        <v>76</v>
      </c>
      <c r="I3789" s="5">
        <v>265</v>
      </c>
      <c r="J3789" s="5">
        <v>35</v>
      </c>
      <c r="K3789" s="5">
        <v>21</v>
      </c>
      <c r="L3789" s="5" t="s">
        <v>1242</v>
      </c>
      <c r="M3789" s="5">
        <v>101</v>
      </c>
      <c r="N3789" s="5"/>
      <c r="O3789" s="5" t="s">
        <v>25</v>
      </c>
      <c r="P3789" s="5"/>
      <c r="Q3789" s="5" t="s">
        <v>21</v>
      </c>
      <c r="R3789" s="5" t="s">
        <v>27</v>
      </c>
      <c r="S3789" s="5">
        <v>71</v>
      </c>
      <c r="T3789" s="5" t="s">
        <v>22</v>
      </c>
      <c r="U3789" s="5" t="s">
        <v>23</v>
      </c>
      <c r="V3789" s="5" t="s">
        <v>24</v>
      </c>
      <c r="W3789" s="12">
        <v>408.5</v>
      </c>
      <c r="X3789" s="7" t="str">
        <f t="shared" si="236"/>
        <v>NP</v>
      </c>
      <c r="Y3789" s="5">
        <f t="shared" si="237"/>
        <v>287.5</v>
      </c>
      <c r="AI3789">
        <f>VLOOKUP(A3789,NP!$A:$B,2,FALSE)</f>
        <v>287.5</v>
      </c>
      <c r="AJ3789">
        <f t="shared" si="238"/>
        <v>287.5</v>
      </c>
      <c r="AK3789">
        <f>VLOOKUP(F3789,Kondition!$B$4:$AG$31,27,FALSE)*100</f>
        <v>26</v>
      </c>
      <c r="AL3789" t="e">
        <f t="shared" si="239"/>
        <v>#REF!</v>
      </c>
      <c r="AM3789">
        <v>19</v>
      </c>
    </row>
    <row r="3790" spans="1:39" x14ac:dyDescent="0.3">
      <c r="A3790" s="5">
        <v>10085358</v>
      </c>
      <c r="B3790" s="6">
        <v>3528702618639</v>
      </c>
      <c r="C3790" s="5" t="s">
        <v>76</v>
      </c>
      <c r="D3790" s="5" t="s">
        <v>1163</v>
      </c>
      <c r="E3790" s="12">
        <v>255</v>
      </c>
      <c r="F3790" s="5" t="s">
        <v>49</v>
      </c>
      <c r="G3790" s="5">
        <v>2654018</v>
      </c>
      <c r="H3790" s="36" t="s">
        <v>76</v>
      </c>
      <c r="I3790" s="5">
        <v>265</v>
      </c>
      <c r="J3790" s="5">
        <v>40</v>
      </c>
      <c r="K3790" s="5">
        <v>18</v>
      </c>
      <c r="L3790" s="5" t="s">
        <v>584</v>
      </c>
      <c r="M3790" s="5">
        <v>101</v>
      </c>
      <c r="N3790" s="5"/>
      <c r="O3790" s="5" t="s">
        <v>25</v>
      </c>
      <c r="P3790" s="5"/>
      <c r="Q3790" s="5" t="s">
        <v>21</v>
      </c>
      <c r="R3790" s="5" t="s">
        <v>21</v>
      </c>
      <c r="S3790" s="5">
        <v>71</v>
      </c>
      <c r="T3790" s="5" t="s">
        <v>22</v>
      </c>
      <c r="U3790" s="5" t="s">
        <v>23</v>
      </c>
      <c r="V3790" s="5" t="s">
        <v>24</v>
      </c>
      <c r="W3790" s="12">
        <v>255</v>
      </c>
      <c r="X3790" s="7" t="str">
        <f t="shared" si="236"/>
        <v>NP</v>
      </c>
      <c r="Y3790" s="5">
        <f t="shared" si="237"/>
        <v>193</v>
      </c>
      <c r="AI3790">
        <f>VLOOKUP(A3790,NP!$A:$B,2,FALSE)</f>
        <v>193</v>
      </c>
      <c r="AJ3790">
        <f t="shared" si="238"/>
        <v>193</v>
      </c>
      <c r="AK3790">
        <f>VLOOKUP(F3790,Kondition!$B$4:$AG$31,18,FALSE)*100</f>
        <v>21.5</v>
      </c>
      <c r="AL3790" t="e">
        <f t="shared" si="239"/>
        <v>#REF!</v>
      </c>
      <c r="AM3790">
        <v>17</v>
      </c>
    </row>
    <row r="3791" spans="1:39" x14ac:dyDescent="0.3">
      <c r="A3791" s="5">
        <v>10088262</v>
      </c>
      <c r="B3791" s="6">
        <v>3528702906668</v>
      </c>
      <c r="C3791" s="5" t="s">
        <v>76</v>
      </c>
      <c r="D3791" s="5" t="s">
        <v>1278</v>
      </c>
      <c r="E3791" s="12">
        <v>301.5</v>
      </c>
      <c r="F3791" s="5" t="s">
        <v>49</v>
      </c>
      <c r="G3791" s="5">
        <v>2654019</v>
      </c>
      <c r="H3791" s="36" t="s">
        <v>76</v>
      </c>
      <c r="I3791" s="5">
        <v>265</v>
      </c>
      <c r="J3791" s="5">
        <v>40</v>
      </c>
      <c r="K3791" s="5">
        <v>19</v>
      </c>
      <c r="L3791" s="5" t="s">
        <v>1242</v>
      </c>
      <c r="M3791" s="5">
        <v>102</v>
      </c>
      <c r="N3791" s="5"/>
      <c r="O3791" s="5" t="s">
        <v>25</v>
      </c>
      <c r="P3791" s="5"/>
      <c r="Q3791" s="5" t="s">
        <v>21</v>
      </c>
      <c r="R3791" s="5" t="s">
        <v>27</v>
      </c>
      <c r="S3791" s="5">
        <v>69</v>
      </c>
      <c r="T3791" s="5" t="s">
        <v>35</v>
      </c>
      <c r="U3791" s="5" t="s">
        <v>23</v>
      </c>
      <c r="V3791" s="5" t="s">
        <v>24</v>
      </c>
      <c r="W3791" s="12">
        <v>301.5</v>
      </c>
      <c r="X3791" s="7" t="str">
        <f t="shared" si="236"/>
        <v>NP</v>
      </c>
      <c r="Y3791" s="5">
        <f t="shared" si="237"/>
        <v>221.5</v>
      </c>
      <c r="AI3791">
        <f>VLOOKUP(A3791,NP!$A:$B,2,FALSE)</f>
        <v>221.5</v>
      </c>
      <c r="AJ3791">
        <f t="shared" si="238"/>
        <v>221.5</v>
      </c>
      <c r="AK3791">
        <f>VLOOKUP(F3791,Kondition!$B$4:$AG$31,21,FALSE)*100</f>
        <v>26</v>
      </c>
      <c r="AL3791" t="e">
        <f t="shared" si="239"/>
        <v>#REF!</v>
      </c>
      <c r="AM3791">
        <v>19</v>
      </c>
    </row>
    <row r="3792" spans="1:39" x14ac:dyDescent="0.3">
      <c r="A3792" s="5">
        <v>10087562</v>
      </c>
      <c r="B3792" s="6">
        <v>3528707781932</v>
      </c>
      <c r="C3792" s="5" t="s">
        <v>76</v>
      </c>
      <c r="D3792" s="5" t="s">
        <v>1262</v>
      </c>
      <c r="E3792" s="12">
        <v>301.5</v>
      </c>
      <c r="F3792" s="5" t="s">
        <v>49</v>
      </c>
      <c r="G3792" s="5">
        <v>2654019</v>
      </c>
      <c r="H3792" s="36" t="s">
        <v>76</v>
      </c>
      <c r="I3792" s="5">
        <v>265</v>
      </c>
      <c r="J3792" s="5">
        <v>40</v>
      </c>
      <c r="K3792" s="5">
        <v>19</v>
      </c>
      <c r="L3792" s="5" t="s">
        <v>584</v>
      </c>
      <c r="M3792" s="5">
        <v>102</v>
      </c>
      <c r="N3792" s="5"/>
      <c r="O3792" s="5" t="s">
        <v>25</v>
      </c>
      <c r="P3792" s="5"/>
      <c r="Q3792" s="5" t="s">
        <v>21</v>
      </c>
      <c r="R3792" s="5" t="s">
        <v>21</v>
      </c>
      <c r="S3792" s="5">
        <v>71</v>
      </c>
      <c r="T3792" s="5" t="s">
        <v>22</v>
      </c>
      <c r="U3792" s="5" t="s">
        <v>23</v>
      </c>
      <c r="V3792" s="5" t="s">
        <v>24</v>
      </c>
      <c r="W3792" s="12">
        <v>301.5</v>
      </c>
      <c r="X3792" s="7" t="str">
        <f t="shared" si="236"/>
        <v>NP</v>
      </c>
      <c r="Y3792" s="5">
        <f t="shared" si="237"/>
        <v>221.5</v>
      </c>
      <c r="AI3792">
        <f>VLOOKUP(A3792,NP!$A:$B,2,FALSE)</f>
        <v>221.5</v>
      </c>
      <c r="AJ3792">
        <f t="shared" si="238"/>
        <v>221.5</v>
      </c>
      <c r="AK3792">
        <f>VLOOKUP(F3792,Kondition!$B$4:$AG$31,21,FALSE)*100</f>
        <v>26</v>
      </c>
      <c r="AL3792" t="e">
        <f t="shared" si="239"/>
        <v>#REF!</v>
      </c>
      <c r="AM3792">
        <v>19</v>
      </c>
    </row>
    <row r="3793" spans="1:39" x14ac:dyDescent="0.3">
      <c r="A3793" s="5">
        <v>10083950</v>
      </c>
      <c r="B3793" s="6">
        <v>3528702005859</v>
      </c>
      <c r="C3793" s="5" t="s">
        <v>76</v>
      </c>
      <c r="D3793" s="5" t="s">
        <v>1143</v>
      </c>
      <c r="E3793" s="12">
        <v>301.5</v>
      </c>
      <c r="F3793" s="5" t="s">
        <v>49</v>
      </c>
      <c r="G3793" s="5">
        <v>2654019</v>
      </c>
      <c r="H3793" s="36" t="s">
        <v>76</v>
      </c>
      <c r="I3793" s="5">
        <v>265</v>
      </c>
      <c r="J3793" s="5">
        <v>40</v>
      </c>
      <c r="K3793" s="5">
        <v>19</v>
      </c>
      <c r="L3793" s="5" t="s">
        <v>584</v>
      </c>
      <c r="M3793" s="5">
        <v>98</v>
      </c>
      <c r="N3793" s="5"/>
      <c r="O3793" s="5" t="s">
        <v>25</v>
      </c>
      <c r="P3793" s="5"/>
      <c r="Q3793" s="5" t="s">
        <v>26</v>
      </c>
      <c r="R3793" s="5" t="s">
        <v>21</v>
      </c>
      <c r="S3793" s="5">
        <v>71</v>
      </c>
      <c r="T3793" s="5" t="s">
        <v>22</v>
      </c>
      <c r="U3793" s="5" t="s">
        <v>23</v>
      </c>
      <c r="V3793" s="5" t="s">
        <v>24</v>
      </c>
      <c r="W3793" s="12">
        <v>301.5</v>
      </c>
      <c r="X3793" s="7" t="str">
        <f t="shared" si="236"/>
        <v>NP</v>
      </c>
      <c r="Y3793" s="5">
        <f t="shared" si="237"/>
        <v>221.5</v>
      </c>
      <c r="AI3793">
        <f>VLOOKUP(A3793,NP!$A:$B,2,FALSE)</f>
        <v>221.5</v>
      </c>
      <c r="AJ3793">
        <f t="shared" si="238"/>
        <v>221.5</v>
      </c>
      <c r="AK3793">
        <f>VLOOKUP(F3793,Kondition!$B$4:$AG$31,21,FALSE)*100</f>
        <v>26</v>
      </c>
      <c r="AL3793" t="e">
        <f t="shared" si="239"/>
        <v>#REF!</v>
      </c>
      <c r="AM3793">
        <v>19</v>
      </c>
    </row>
    <row r="3794" spans="1:39" x14ac:dyDescent="0.3">
      <c r="A3794" s="5">
        <v>10083992</v>
      </c>
      <c r="B3794" s="6">
        <v>3528705710248</v>
      </c>
      <c r="C3794" s="5" t="s">
        <v>76</v>
      </c>
      <c r="D3794" s="5" t="s">
        <v>1151</v>
      </c>
      <c r="E3794" s="12">
        <v>296</v>
      </c>
      <c r="F3794" s="5" t="s">
        <v>49</v>
      </c>
      <c r="G3794" s="5">
        <v>2654019</v>
      </c>
      <c r="H3794" s="36" t="s">
        <v>76</v>
      </c>
      <c r="I3794" s="5">
        <v>265</v>
      </c>
      <c r="J3794" s="5">
        <v>40</v>
      </c>
      <c r="K3794" s="5">
        <v>19</v>
      </c>
      <c r="L3794" s="5" t="s">
        <v>584</v>
      </c>
      <c r="M3794" s="5">
        <v>102</v>
      </c>
      <c r="N3794" s="5"/>
      <c r="O3794" s="5" t="s">
        <v>29</v>
      </c>
      <c r="P3794" s="5"/>
      <c r="Q3794" s="5" t="s">
        <v>21</v>
      </c>
      <c r="R3794" s="5" t="s">
        <v>21</v>
      </c>
      <c r="S3794" s="5">
        <v>71</v>
      </c>
      <c r="T3794" s="5" t="s">
        <v>22</v>
      </c>
      <c r="U3794" s="5" t="s">
        <v>23</v>
      </c>
      <c r="V3794" s="5" t="s">
        <v>24</v>
      </c>
      <c r="W3794" s="12">
        <v>296</v>
      </c>
      <c r="X3794" s="7" t="str">
        <f t="shared" si="236"/>
        <v>NP</v>
      </c>
      <c r="Y3794" s="5">
        <f t="shared" si="237"/>
        <v>218</v>
      </c>
      <c r="AI3794">
        <f>VLOOKUP(A3794,NP!$A:$B,2,FALSE)</f>
        <v>218</v>
      </c>
      <c r="AJ3794">
        <f t="shared" si="238"/>
        <v>218</v>
      </c>
      <c r="AK3794">
        <f>VLOOKUP(F3794,Kondition!$B$4:$AG$31,21,FALSE)*100</f>
        <v>26</v>
      </c>
      <c r="AL3794" t="e">
        <f t="shared" si="239"/>
        <v>#REF!</v>
      </c>
      <c r="AM3794">
        <v>19</v>
      </c>
    </row>
    <row r="3795" spans="1:39" x14ac:dyDescent="0.3">
      <c r="A3795" s="5">
        <v>10088827</v>
      </c>
      <c r="B3795" s="6">
        <v>3528703786696</v>
      </c>
      <c r="C3795" s="5" t="s">
        <v>76</v>
      </c>
      <c r="D3795" s="5" t="s">
        <v>1341</v>
      </c>
      <c r="E3795" s="12">
        <v>343.5</v>
      </c>
      <c r="F3795" s="5" t="s">
        <v>49</v>
      </c>
      <c r="G3795" s="5">
        <v>2654020</v>
      </c>
      <c r="H3795" s="36" t="s">
        <v>76</v>
      </c>
      <c r="I3795" s="5">
        <v>265</v>
      </c>
      <c r="J3795" s="5">
        <v>40</v>
      </c>
      <c r="K3795" s="5">
        <v>20</v>
      </c>
      <c r="L3795" s="5" t="s">
        <v>1242</v>
      </c>
      <c r="M3795" s="5">
        <v>104</v>
      </c>
      <c r="N3795" s="5"/>
      <c r="O3795" s="5" t="s">
        <v>29</v>
      </c>
      <c r="P3795" s="5"/>
      <c r="Q3795" s="5" t="s">
        <v>21</v>
      </c>
      <c r="R3795" s="5" t="s">
        <v>27</v>
      </c>
      <c r="S3795" s="5">
        <v>69</v>
      </c>
      <c r="T3795" s="5" t="s">
        <v>35</v>
      </c>
      <c r="U3795" s="5" t="s">
        <v>23</v>
      </c>
      <c r="V3795" s="5" t="s">
        <v>24</v>
      </c>
      <c r="W3795" s="12">
        <v>343.5</v>
      </c>
      <c r="X3795" s="7" t="str">
        <f t="shared" si="236"/>
        <v>NP</v>
      </c>
      <c r="Y3795" s="5">
        <f t="shared" si="237"/>
        <v>247.5</v>
      </c>
      <c r="AI3795">
        <f>VLOOKUP(A3795,NP!$A:$B,2,FALSE)</f>
        <v>247.5</v>
      </c>
      <c r="AJ3795">
        <f t="shared" si="238"/>
        <v>247.5</v>
      </c>
      <c r="AK3795">
        <f>VLOOKUP(F3795,Kondition!$B$4:$AG$309,24,FALSE)*100</f>
        <v>26</v>
      </c>
      <c r="AL3795" t="e">
        <f t="shared" si="239"/>
        <v>#REF!</v>
      </c>
      <c r="AM3795">
        <v>19</v>
      </c>
    </row>
    <row r="3796" spans="1:39" x14ac:dyDescent="0.3">
      <c r="A3796" s="5">
        <v>10086536</v>
      </c>
      <c r="B3796" s="6">
        <v>3528708590458</v>
      </c>
      <c r="C3796" s="5" t="s">
        <v>76</v>
      </c>
      <c r="D3796" s="5" t="s">
        <v>1219</v>
      </c>
      <c r="E3796" s="12">
        <v>337</v>
      </c>
      <c r="F3796" s="5" t="s">
        <v>49</v>
      </c>
      <c r="G3796" s="5">
        <v>2654020</v>
      </c>
      <c r="H3796" s="36" t="s">
        <v>76</v>
      </c>
      <c r="I3796" s="5">
        <v>265</v>
      </c>
      <c r="J3796" s="5">
        <v>40</v>
      </c>
      <c r="K3796" s="5">
        <v>20</v>
      </c>
      <c r="L3796" s="5" t="s">
        <v>584</v>
      </c>
      <c r="M3796" s="5">
        <v>104</v>
      </c>
      <c r="N3796" s="5"/>
      <c r="O3796" s="5" t="s">
        <v>29</v>
      </c>
      <c r="P3796" s="5"/>
      <c r="Q3796" s="5" t="s">
        <v>26</v>
      </c>
      <c r="R3796" s="5" t="s">
        <v>21</v>
      </c>
      <c r="S3796" s="5">
        <v>71</v>
      </c>
      <c r="T3796" s="5" t="s">
        <v>22</v>
      </c>
      <c r="U3796" s="5" t="s">
        <v>23</v>
      </c>
      <c r="V3796" s="5" t="s">
        <v>24</v>
      </c>
      <c r="W3796" s="12">
        <v>337</v>
      </c>
      <c r="X3796" s="7" t="str">
        <f t="shared" si="236"/>
        <v>NP</v>
      </c>
      <c r="Y3796" s="5">
        <f t="shared" si="237"/>
        <v>243.5</v>
      </c>
      <c r="AI3796">
        <f>VLOOKUP(A3796,NP!$A:$B,2,FALSE)</f>
        <v>243.5</v>
      </c>
      <c r="AJ3796">
        <f t="shared" si="238"/>
        <v>243.5</v>
      </c>
      <c r="AK3796">
        <f>VLOOKUP(F3796,Kondition!$B$4:$AG$309,24,FALSE)*100</f>
        <v>26</v>
      </c>
      <c r="AL3796" t="e">
        <f t="shared" si="239"/>
        <v>#REF!</v>
      </c>
      <c r="AM3796">
        <v>19</v>
      </c>
    </row>
    <row r="3797" spans="1:39" x14ac:dyDescent="0.3">
      <c r="A3797" s="5">
        <v>11080180</v>
      </c>
      <c r="B3797" s="6">
        <v>3528708566033</v>
      </c>
      <c r="C3797" s="5" t="s">
        <v>2294</v>
      </c>
      <c r="D3797" s="5" t="s">
        <v>6018</v>
      </c>
      <c r="E3797" s="12">
        <v>365.5</v>
      </c>
      <c r="F3797" s="5" t="s">
        <v>49</v>
      </c>
      <c r="G3797" s="5">
        <v>2654021</v>
      </c>
      <c r="H3797" s="36" t="s">
        <v>2294</v>
      </c>
      <c r="I3797" s="5">
        <v>265</v>
      </c>
      <c r="J3797" s="5">
        <v>40</v>
      </c>
      <c r="K3797" s="5">
        <v>21</v>
      </c>
      <c r="L3797" s="5" t="s">
        <v>5205</v>
      </c>
      <c r="M3797" s="5">
        <v>105</v>
      </c>
      <c r="N3797" s="5"/>
      <c r="O3797" s="5" t="s">
        <v>25</v>
      </c>
      <c r="P3797" s="5"/>
      <c r="Q3797" s="5" t="s">
        <v>26</v>
      </c>
      <c r="R3797" s="5" t="s">
        <v>21</v>
      </c>
      <c r="S3797" s="5">
        <v>71</v>
      </c>
      <c r="T3797" s="5" t="s">
        <v>22</v>
      </c>
      <c r="U3797" s="5" t="s">
        <v>23</v>
      </c>
      <c r="V3797" s="5" t="s">
        <v>24</v>
      </c>
      <c r="W3797" s="12">
        <v>365.5</v>
      </c>
      <c r="X3797" s="7" t="str">
        <f t="shared" si="236"/>
        <v>NP</v>
      </c>
      <c r="Y3797" s="5">
        <f t="shared" si="237"/>
        <v>261</v>
      </c>
      <c r="AI3797">
        <f>VLOOKUP(A3797,NP!$A:$B,2,FALSE)</f>
        <v>261</v>
      </c>
      <c r="AJ3797">
        <f t="shared" si="238"/>
        <v>261</v>
      </c>
      <c r="AK3797">
        <f>VLOOKUP(F3797,Kondition!$B$4:$AG$31,27,FALSE)*100</f>
        <v>26</v>
      </c>
      <c r="AL3797" t="e">
        <f t="shared" si="239"/>
        <v>#REF!</v>
      </c>
      <c r="AM3797">
        <v>19</v>
      </c>
    </row>
    <row r="3798" spans="1:39" x14ac:dyDescent="0.3">
      <c r="A3798" s="5">
        <v>10087563</v>
      </c>
      <c r="B3798" s="6">
        <v>3528708746398</v>
      </c>
      <c r="C3798" s="5" t="s">
        <v>76</v>
      </c>
      <c r="D3798" s="5" t="s">
        <v>1263</v>
      </c>
      <c r="E3798" s="12">
        <v>275</v>
      </c>
      <c r="F3798" s="5" t="s">
        <v>49</v>
      </c>
      <c r="G3798" s="5">
        <v>2654519</v>
      </c>
      <c r="H3798" s="36" t="s">
        <v>76</v>
      </c>
      <c r="I3798" s="5">
        <v>265</v>
      </c>
      <c r="J3798" s="5">
        <v>45</v>
      </c>
      <c r="K3798" s="5">
        <v>19</v>
      </c>
      <c r="L3798" s="5" t="s">
        <v>584</v>
      </c>
      <c r="M3798" s="5">
        <v>105</v>
      </c>
      <c r="N3798" s="5"/>
      <c r="O3798" s="5" t="s">
        <v>25</v>
      </c>
      <c r="P3798" s="5"/>
      <c r="Q3798" s="5" t="s">
        <v>21</v>
      </c>
      <c r="R3798" s="5" t="s">
        <v>26</v>
      </c>
      <c r="S3798" s="5">
        <v>71</v>
      </c>
      <c r="T3798" s="5" t="s">
        <v>22</v>
      </c>
      <c r="U3798" s="5" t="s">
        <v>23</v>
      </c>
      <c r="V3798" s="5" t="s">
        <v>24</v>
      </c>
      <c r="W3798" s="12">
        <v>275</v>
      </c>
      <c r="X3798" s="7">
        <f t="shared" si="236"/>
        <v>0.26</v>
      </c>
      <c r="Y3798" s="5">
        <f t="shared" si="237"/>
        <v>203.5</v>
      </c>
      <c r="AI3798" t="e">
        <f>VLOOKUP(A3798,NP!$A:$B,2,FALSE)</f>
        <v>#N/A</v>
      </c>
      <c r="AJ3798">
        <f t="shared" si="238"/>
        <v>0</v>
      </c>
      <c r="AK3798">
        <f>VLOOKUP(F3798,Kondition!$B$4:$AG$31,21,FALSE)*100</f>
        <v>26</v>
      </c>
      <c r="AL3798" t="e">
        <f t="shared" si="239"/>
        <v>#REF!</v>
      </c>
      <c r="AM3798">
        <v>19</v>
      </c>
    </row>
    <row r="3799" spans="1:39" x14ac:dyDescent="0.3">
      <c r="A3799" s="5">
        <v>10088261</v>
      </c>
      <c r="B3799" s="6">
        <v>3528702291153</v>
      </c>
      <c r="C3799" s="5" t="s">
        <v>2294</v>
      </c>
      <c r="D3799" s="5" t="s">
        <v>5212</v>
      </c>
      <c r="E3799" s="12">
        <v>322</v>
      </c>
      <c r="F3799" s="5" t="s">
        <v>49</v>
      </c>
      <c r="G3799" s="5">
        <v>2654520</v>
      </c>
      <c r="H3799" s="36" t="s">
        <v>2294</v>
      </c>
      <c r="I3799" s="5">
        <v>265</v>
      </c>
      <c r="J3799" s="5">
        <v>45</v>
      </c>
      <c r="K3799" s="5">
        <v>20</v>
      </c>
      <c r="L3799" s="5" t="s">
        <v>5205</v>
      </c>
      <c r="M3799" s="5">
        <v>108</v>
      </c>
      <c r="N3799" s="5"/>
      <c r="O3799" s="5" t="s">
        <v>25</v>
      </c>
      <c r="P3799" s="5"/>
      <c r="Q3799" s="5" t="s">
        <v>21</v>
      </c>
      <c r="R3799" s="5" t="s">
        <v>21</v>
      </c>
      <c r="S3799" s="5">
        <v>71</v>
      </c>
      <c r="T3799" s="5" t="s">
        <v>22</v>
      </c>
      <c r="U3799" s="5" t="s">
        <v>23</v>
      </c>
      <c r="V3799" s="5" t="s">
        <v>24</v>
      </c>
      <c r="W3799" s="12">
        <v>322</v>
      </c>
      <c r="X3799" s="7" t="str">
        <f t="shared" si="236"/>
        <v>NP</v>
      </c>
      <c r="Y3799" s="5">
        <f t="shared" si="237"/>
        <v>234</v>
      </c>
      <c r="AI3799">
        <f>VLOOKUP(A3799,NP!$A:$B,2,FALSE)</f>
        <v>234</v>
      </c>
      <c r="AJ3799">
        <f t="shared" si="238"/>
        <v>234</v>
      </c>
      <c r="AK3799">
        <f>VLOOKUP(F3799,Kondition!$B$4:$AG$309,24,FALSE)*100</f>
        <v>26</v>
      </c>
      <c r="AL3799" t="e">
        <f t="shared" si="239"/>
        <v>#REF!</v>
      </c>
      <c r="AM3799">
        <v>19</v>
      </c>
    </row>
    <row r="3800" spans="1:39" x14ac:dyDescent="0.3">
      <c r="A3800" s="5">
        <v>10088873</v>
      </c>
      <c r="B3800" s="6">
        <v>3528700699777</v>
      </c>
      <c r="C3800" s="5" t="s">
        <v>2294</v>
      </c>
      <c r="D3800" s="5" t="s">
        <v>5230</v>
      </c>
      <c r="E3800" s="12">
        <v>322</v>
      </c>
      <c r="F3800" s="5" t="s">
        <v>49</v>
      </c>
      <c r="G3800" s="5">
        <v>2654520</v>
      </c>
      <c r="H3800" s="36" t="s">
        <v>2294</v>
      </c>
      <c r="I3800" s="5">
        <v>265</v>
      </c>
      <c r="J3800" s="5">
        <v>45</v>
      </c>
      <c r="K3800" s="5">
        <v>20</v>
      </c>
      <c r="L3800" s="5" t="s">
        <v>5205</v>
      </c>
      <c r="M3800" s="5">
        <v>104</v>
      </c>
      <c r="N3800" s="5"/>
      <c r="O3800" s="5" t="s">
        <v>25</v>
      </c>
      <c r="P3800" s="5"/>
      <c r="Q3800" s="5" t="s">
        <v>21</v>
      </c>
      <c r="R3800" s="5" t="s">
        <v>21</v>
      </c>
      <c r="S3800" s="5">
        <v>71</v>
      </c>
      <c r="T3800" s="5" t="s">
        <v>22</v>
      </c>
      <c r="U3800" s="5" t="s">
        <v>23</v>
      </c>
      <c r="V3800" s="5" t="s">
        <v>24</v>
      </c>
      <c r="W3800" s="12">
        <v>322</v>
      </c>
      <c r="X3800" s="7" t="str">
        <f t="shared" si="236"/>
        <v>NP</v>
      </c>
      <c r="Y3800" s="5">
        <f t="shared" si="237"/>
        <v>234</v>
      </c>
      <c r="AI3800">
        <f>VLOOKUP(A3800,NP!$A:$B,2,FALSE)</f>
        <v>234</v>
      </c>
      <c r="AJ3800">
        <f t="shared" si="238"/>
        <v>234</v>
      </c>
      <c r="AK3800">
        <f>VLOOKUP(F3800,Kondition!$B$4:$AG$309,24,FALSE)*100</f>
        <v>26</v>
      </c>
      <c r="AL3800" t="e">
        <f t="shared" si="239"/>
        <v>#REF!</v>
      </c>
      <c r="AM3800">
        <v>19</v>
      </c>
    </row>
    <row r="3801" spans="1:39" x14ac:dyDescent="0.3">
      <c r="A3801" s="5">
        <v>10089467</v>
      </c>
      <c r="B3801" s="6">
        <v>3528705452599</v>
      </c>
      <c r="C3801" s="5" t="s">
        <v>2294</v>
      </c>
      <c r="D3801" s="5" t="s">
        <v>5241</v>
      </c>
      <c r="E3801" s="12">
        <v>315.5</v>
      </c>
      <c r="F3801" s="5" t="s">
        <v>49</v>
      </c>
      <c r="G3801" s="5">
        <v>2654520</v>
      </c>
      <c r="H3801" s="36" t="s">
        <v>2294</v>
      </c>
      <c r="I3801" s="5">
        <v>265</v>
      </c>
      <c r="J3801" s="5">
        <v>45</v>
      </c>
      <c r="K3801" s="5">
        <v>20</v>
      </c>
      <c r="L3801" s="5" t="s">
        <v>5205</v>
      </c>
      <c r="M3801" s="5">
        <v>108</v>
      </c>
      <c r="N3801" s="5"/>
      <c r="O3801" s="5" t="s">
        <v>25</v>
      </c>
      <c r="P3801" s="5"/>
      <c r="Q3801" s="5" t="s">
        <v>21</v>
      </c>
      <c r="R3801" s="5" t="s">
        <v>21</v>
      </c>
      <c r="S3801" s="5">
        <v>69</v>
      </c>
      <c r="T3801" s="5" t="s">
        <v>35</v>
      </c>
      <c r="U3801" s="5" t="s">
        <v>23</v>
      </c>
      <c r="V3801" s="5" t="s">
        <v>24</v>
      </c>
      <c r="W3801" s="12">
        <v>315.5</v>
      </c>
      <c r="X3801" s="7" t="str">
        <f t="shared" si="236"/>
        <v>NP</v>
      </c>
      <c r="Y3801" s="5">
        <f t="shared" si="237"/>
        <v>230</v>
      </c>
      <c r="AI3801">
        <f>VLOOKUP(A3801,NP!$A:$B,2,FALSE)</f>
        <v>230</v>
      </c>
      <c r="AJ3801">
        <f t="shared" si="238"/>
        <v>230</v>
      </c>
      <c r="AK3801">
        <f>VLOOKUP(F3801,Kondition!$B$4:$AG$309,24,FALSE)*100</f>
        <v>26</v>
      </c>
      <c r="AL3801" t="e">
        <f t="shared" si="239"/>
        <v>#REF!</v>
      </c>
      <c r="AM3801">
        <v>19</v>
      </c>
    </row>
    <row r="3802" spans="1:39" x14ac:dyDescent="0.3">
      <c r="A3802" s="5">
        <v>11080131</v>
      </c>
      <c r="B3802" s="6">
        <v>3528709622578</v>
      </c>
      <c r="C3802" s="5" t="s">
        <v>2294</v>
      </c>
      <c r="D3802" s="5" t="s">
        <v>6009</v>
      </c>
      <c r="E3802" s="12">
        <v>358.5</v>
      </c>
      <c r="F3802" s="5" t="s">
        <v>49</v>
      </c>
      <c r="G3802" s="5">
        <v>2654521</v>
      </c>
      <c r="H3802" s="36" t="s">
        <v>2294</v>
      </c>
      <c r="I3802" s="5">
        <v>265</v>
      </c>
      <c r="J3802" s="5">
        <v>45</v>
      </c>
      <c r="K3802" s="5">
        <v>21</v>
      </c>
      <c r="L3802" s="5" t="s">
        <v>5205</v>
      </c>
      <c r="M3802" s="5">
        <v>104</v>
      </c>
      <c r="N3802" s="5"/>
      <c r="O3802" s="5" t="s">
        <v>25</v>
      </c>
      <c r="P3802" s="5"/>
      <c r="Q3802" s="5" t="s">
        <v>26</v>
      </c>
      <c r="R3802" s="5" t="s">
        <v>21</v>
      </c>
      <c r="S3802" s="5">
        <v>71</v>
      </c>
      <c r="T3802" s="5" t="s">
        <v>22</v>
      </c>
      <c r="U3802" s="5" t="s">
        <v>23</v>
      </c>
      <c r="V3802" s="5" t="s">
        <v>24</v>
      </c>
      <c r="W3802" s="12">
        <v>358.5</v>
      </c>
      <c r="X3802" s="7" t="str">
        <f t="shared" si="236"/>
        <v>NP</v>
      </c>
      <c r="Y3802" s="5">
        <f t="shared" si="237"/>
        <v>256.5</v>
      </c>
      <c r="AI3802">
        <f>VLOOKUP(A3802,NP!$A:$B,2,FALSE)</f>
        <v>256.5</v>
      </c>
      <c r="AJ3802">
        <f t="shared" si="238"/>
        <v>256.5</v>
      </c>
      <c r="AK3802">
        <f>VLOOKUP(F3802,Kondition!$B$4:$AG$31,27,FALSE)*100</f>
        <v>26</v>
      </c>
      <c r="AL3802" t="e">
        <f t="shared" si="239"/>
        <v>#REF!</v>
      </c>
      <c r="AM3802">
        <v>19</v>
      </c>
    </row>
    <row r="3803" spans="1:39" x14ac:dyDescent="0.3">
      <c r="A3803" s="5">
        <v>10083957</v>
      </c>
      <c r="B3803" s="6">
        <v>3528708449886</v>
      </c>
      <c r="C3803" s="5" t="s">
        <v>2294</v>
      </c>
      <c r="D3803" s="5" t="s">
        <v>5176</v>
      </c>
      <c r="E3803" s="12">
        <v>358.5</v>
      </c>
      <c r="F3803" s="5" t="s">
        <v>49</v>
      </c>
      <c r="G3803" s="5">
        <v>2654521</v>
      </c>
      <c r="H3803" s="36" t="s">
        <v>2294</v>
      </c>
      <c r="I3803" s="5">
        <v>265</v>
      </c>
      <c r="J3803" s="5">
        <v>45</v>
      </c>
      <c r="K3803" s="5">
        <v>21</v>
      </c>
      <c r="L3803" s="5" t="s">
        <v>5172</v>
      </c>
      <c r="M3803" s="5">
        <v>104</v>
      </c>
      <c r="N3803" s="5"/>
      <c r="O3803" s="5" t="s">
        <v>25</v>
      </c>
      <c r="P3803" s="5"/>
      <c r="Q3803" s="5" t="s">
        <v>26</v>
      </c>
      <c r="R3803" s="5" t="s">
        <v>21</v>
      </c>
      <c r="S3803" s="5">
        <v>72</v>
      </c>
      <c r="T3803" s="5" t="s">
        <v>22</v>
      </c>
      <c r="U3803" s="5" t="s">
        <v>23</v>
      </c>
      <c r="V3803" s="5" t="s">
        <v>24</v>
      </c>
      <c r="W3803" s="12">
        <v>358.5</v>
      </c>
      <c r="X3803" s="7" t="str">
        <f t="shared" si="236"/>
        <v>NP</v>
      </c>
      <c r="Y3803" s="5">
        <f t="shared" si="237"/>
        <v>256.5</v>
      </c>
      <c r="AI3803">
        <f>VLOOKUP(A3803,NP!$A:$B,2,FALSE)</f>
        <v>256.5</v>
      </c>
      <c r="AJ3803">
        <f t="shared" si="238"/>
        <v>256.5</v>
      </c>
      <c r="AK3803">
        <f>VLOOKUP(F3803,Kondition!$B$4:$AG$31,27,FALSE)*100</f>
        <v>26</v>
      </c>
      <c r="AL3803" t="e">
        <f t="shared" si="239"/>
        <v>#REF!</v>
      </c>
      <c r="AM3803">
        <v>19</v>
      </c>
    </row>
    <row r="3804" spans="1:39" x14ac:dyDescent="0.3">
      <c r="A3804" s="5">
        <v>10083949</v>
      </c>
      <c r="B3804" s="6">
        <v>3528702024720</v>
      </c>
      <c r="C3804" s="5" t="s">
        <v>2294</v>
      </c>
      <c r="D3804" s="5" t="s">
        <v>5175</v>
      </c>
      <c r="E3804" s="12">
        <v>251.5</v>
      </c>
      <c r="F3804" s="5" t="s">
        <v>49</v>
      </c>
      <c r="G3804" s="5">
        <v>2655019</v>
      </c>
      <c r="H3804" s="36" t="s">
        <v>2294</v>
      </c>
      <c r="I3804" s="5">
        <v>265</v>
      </c>
      <c r="J3804" s="5">
        <v>50</v>
      </c>
      <c r="K3804" s="5">
        <v>19</v>
      </c>
      <c r="L3804" s="5" t="s">
        <v>5172</v>
      </c>
      <c r="M3804" s="5">
        <v>110</v>
      </c>
      <c r="N3804" s="5"/>
      <c r="O3804" s="5" t="s">
        <v>25</v>
      </c>
      <c r="P3804" s="5"/>
      <c r="Q3804" s="5" t="s">
        <v>26</v>
      </c>
      <c r="R3804" s="5" t="s">
        <v>21</v>
      </c>
      <c r="S3804" s="5">
        <v>72</v>
      </c>
      <c r="T3804" s="5" t="s">
        <v>22</v>
      </c>
      <c r="U3804" s="5" t="s">
        <v>23</v>
      </c>
      <c r="V3804" s="5" t="s">
        <v>24</v>
      </c>
      <c r="W3804" s="12">
        <v>251.5</v>
      </c>
      <c r="X3804" s="7">
        <f t="shared" si="236"/>
        <v>0.26</v>
      </c>
      <c r="Y3804" s="5">
        <f t="shared" si="237"/>
        <v>186.10999999999999</v>
      </c>
      <c r="AI3804" t="e">
        <f>VLOOKUP(A3804,NP!$A:$B,2,FALSE)</f>
        <v>#N/A</v>
      </c>
      <c r="AJ3804">
        <f t="shared" si="238"/>
        <v>0</v>
      </c>
      <c r="AK3804">
        <f>VLOOKUP(F3804,Kondition!$B$4:$AG$31,21,FALSE)*100</f>
        <v>26</v>
      </c>
      <c r="AL3804" t="e">
        <f t="shared" si="239"/>
        <v>#REF!</v>
      </c>
      <c r="AM3804">
        <v>19</v>
      </c>
    </row>
    <row r="3805" spans="1:39" x14ac:dyDescent="0.3">
      <c r="A3805" s="5">
        <v>10089468</v>
      </c>
      <c r="B3805" s="6">
        <v>3528704841738</v>
      </c>
      <c r="C3805" s="5" t="s">
        <v>2294</v>
      </c>
      <c r="D3805" s="5" t="s">
        <v>5242</v>
      </c>
      <c r="E3805" s="12">
        <v>333.5</v>
      </c>
      <c r="F3805" s="5" t="s">
        <v>49</v>
      </c>
      <c r="G3805" s="5">
        <v>2655020</v>
      </c>
      <c r="H3805" s="36" t="s">
        <v>2294</v>
      </c>
      <c r="I3805" s="5">
        <v>265</v>
      </c>
      <c r="J3805" s="5">
        <v>50</v>
      </c>
      <c r="K3805" s="5">
        <v>20</v>
      </c>
      <c r="L3805" s="5" t="s">
        <v>5205</v>
      </c>
      <c r="M3805" s="5">
        <v>111</v>
      </c>
      <c r="N3805" s="5"/>
      <c r="O3805" s="5" t="s">
        <v>25</v>
      </c>
      <c r="P3805" s="5"/>
      <c r="Q3805" s="5" t="s">
        <v>21</v>
      </c>
      <c r="R3805" s="5" t="s">
        <v>21</v>
      </c>
      <c r="S3805" s="5">
        <v>71</v>
      </c>
      <c r="T3805" s="5" t="s">
        <v>22</v>
      </c>
      <c r="U3805" s="5" t="s">
        <v>23</v>
      </c>
      <c r="V3805" s="5" t="s">
        <v>24</v>
      </c>
      <c r="W3805" s="12">
        <v>333.5</v>
      </c>
      <c r="X3805" s="7" t="str">
        <f t="shared" si="236"/>
        <v>NP</v>
      </c>
      <c r="Y3805" s="5">
        <f t="shared" si="237"/>
        <v>241.5</v>
      </c>
      <c r="AI3805">
        <f>VLOOKUP(A3805,NP!$A:$B,2,FALSE)</f>
        <v>241.5</v>
      </c>
      <c r="AJ3805">
        <f t="shared" si="238"/>
        <v>241.5</v>
      </c>
      <c r="AK3805">
        <f>VLOOKUP(F3805,Kondition!$B$4:$AG$309,24,FALSE)*100</f>
        <v>26</v>
      </c>
      <c r="AL3805" t="e">
        <f t="shared" si="239"/>
        <v>#REF!</v>
      </c>
      <c r="AM3805">
        <v>19</v>
      </c>
    </row>
    <row r="3806" spans="1:39" x14ac:dyDescent="0.3">
      <c r="A3806" s="5">
        <v>10089470</v>
      </c>
      <c r="B3806" s="6">
        <v>3528708173323</v>
      </c>
      <c r="C3806" s="5" t="s">
        <v>2294</v>
      </c>
      <c r="D3806" s="5" t="s">
        <v>5244</v>
      </c>
      <c r="E3806" s="12">
        <v>270</v>
      </c>
      <c r="F3806" s="5" t="s">
        <v>49</v>
      </c>
      <c r="G3806" s="5">
        <v>2655519</v>
      </c>
      <c r="H3806" s="36" t="s">
        <v>2294</v>
      </c>
      <c r="I3806" s="5">
        <v>265</v>
      </c>
      <c r="J3806" s="5">
        <v>55</v>
      </c>
      <c r="K3806" s="5">
        <v>19</v>
      </c>
      <c r="L3806" s="5" t="s">
        <v>5205</v>
      </c>
      <c r="M3806" s="5">
        <v>113</v>
      </c>
      <c r="N3806" s="5"/>
      <c r="O3806" s="5" t="s">
        <v>19</v>
      </c>
      <c r="P3806" s="5"/>
      <c r="Q3806" s="5" t="s">
        <v>21</v>
      </c>
      <c r="R3806" s="5" t="s">
        <v>21</v>
      </c>
      <c r="S3806" s="5">
        <v>71</v>
      </c>
      <c r="T3806" s="5" t="s">
        <v>22</v>
      </c>
      <c r="U3806" s="5" t="s">
        <v>23</v>
      </c>
      <c r="V3806" s="5" t="s">
        <v>24</v>
      </c>
      <c r="W3806" s="12">
        <v>270</v>
      </c>
      <c r="X3806" s="7">
        <f t="shared" si="236"/>
        <v>0.26</v>
      </c>
      <c r="Y3806" s="5">
        <f t="shared" si="237"/>
        <v>199.8</v>
      </c>
      <c r="AI3806" t="e">
        <f>VLOOKUP(A3806,NP!$A:$B,2,FALSE)</f>
        <v>#N/A</v>
      </c>
      <c r="AJ3806">
        <f t="shared" si="238"/>
        <v>0</v>
      </c>
      <c r="AK3806">
        <f>VLOOKUP(F3806,Kondition!$B$4:$AG$31,21,FALSE)*100</f>
        <v>26</v>
      </c>
      <c r="AL3806" t="e">
        <f t="shared" si="239"/>
        <v>#REF!</v>
      </c>
      <c r="AM3806">
        <v>19</v>
      </c>
    </row>
    <row r="3807" spans="1:39" x14ac:dyDescent="0.3">
      <c r="A3807" s="5">
        <v>10089472</v>
      </c>
      <c r="B3807" s="6">
        <v>3528704279838</v>
      </c>
      <c r="C3807" s="5" t="s">
        <v>2294</v>
      </c>
      <c r="D3807" s="5" t="s">
        <v>5245</v>
      </c>
      <c r="E3807" s="12">
        <v>224.5</v>
      </c>
      <c r="F3807" s="5" t="s">
        <v>49</v>
      </c>
      <c r="G3807" s="5">
        <v>2656018</v>
      </c>
      <c r="H3807" s="36" t="s">
        <v>2294</v>
      </c>
      <c r="I3807" s="5">
        <v>265</v>
      </c>
      <c r="J3807" s="5">
        <v>60</v>
      </c>
      <c r="K3807" s="5">
        <v>18</v>
      </c>
      <c r="L3807" s="5" t="s">
        <v>5205</v>
      </c>
      <c r="M3807" s="5">
        <v>114</v>
      </c>
      <c r="N3807" s="5"/>
      <c r="O3807" s="5" t="s">
        <v>19</v>
      </c>
      <c r="P3807" s="5"/>
      <c r="Q3807" s="5" t="s">
        <v>21</v>
      </c>
      <c r="R3807" s="5" t="s">
        <v>21</v>
      </c>
      <c r="S3807" s="5">
        <v>71</v>
      </c>
      <c r="T3807" s="5" t="s">
        <v>22</v>
      </c>
      <c r="U3807" s="5" t="s">
        <v>23</v>
      </c>
      <c r="V3807" s="5" t="s">
        <v>24</v>
      </c>
      <c r="W3807" s="12">
        <v>224.5</v>
      </c>
      <c r="X3807" s="7" t="str">
        <f t="shared" si="236"/>
        <v>NP</v>
      </c>
      <c r="Y3807" s="5">
        <f t="shared" si="237"/>
        <v>174</v>
      </c>
      <c r="AI3807">
        <f>VLOOKUP(A3807,NP!$A:$B,2,FALSE)</f>
        <v>174</v>
      </c>
      <c r="AJ3807">
        <f t="shared" si="238"/>
        <v>174</v>
      </c>
      <c r="AK3807">
        <f>VLOOKUP(F3807,Kondition!$B$4:$AG$31,18,FALSE)*100</f>
        <v>21.5</v>
      </c>
      <c r="AL3807" t="e">
        <f t="shared" si="239"/>
        <v>#REF!</v>
      </c>
      <c r="AM3807">
        <v>17</v>
      </c>
    </row>
    <row r="3808" spans="1:39" x14ac:dyDescent="0.3">
      <c r="A3808" s="5">
        <v>10085748</v>
      </c>
      <c r="B3808" s="6">
        <v>3528702597682</v>
      </c>
      <c r="C3808" s="5" t="s">
        <v>2294</v>
      </c>
      <c r="D3808" s="5" t="s">
        <v>5195</v>
      </c>
      <c r="E3808" s="12">
        <v>220</v>
      </c>
      <c r="F3808" s="5" t="s">
        <v>49</v>
      </c>
      <c r="G3808" s="5">
        <v>2656517</v>
      </c>
      <c r="H3808" s="36" t="s">
        <v>2294</v>
      </c>
      <c r="I3808" s="5">
        <v>265</v>
      </c>
      <c r="J3808" s="5">
        <v>65</v>
      </c>
      <c r="K3808" s="5">
        <v>17</v>
      </c>
      <c r="L3808" s="5" t="s">
        <v>5192</v>
      </c>
      <c r="M3808" s="5">
        <v>116</v>
      </c>
      <c r="N3808" s="5"/>
      <c r="O3808" s="5" t="s">
        <v>19</v>
      </c>
      <c r="P3808" s="5"/>
      <c r="Q3808" s="5" t="s">
        <v>26</v>
      </c>
      <c r="R3808" s="5" t="s">
        <v>21</v>
      </c>
      <c r="S3808" s="5">
        <v>72</v>
      </c>
      <c r="T3808" s="5" t="s">
        <v>22</v>
      </c>
      <c r="U3808" s="5" t="s">
        <v>23</v>
      </c>
      <c r="V3808" s="5" t="s">
        <v>24</v>
      </c>
      <c r="W3808" s="12">
        <v>220</v>
      </c>
      <c r="X3808" s="7" t="str">
        <f t="shared" si="236"/>
        <v>NP</v>
      </c>
      <c r="Y3808" s="5">
        <f t="shared" si="237"/>
        <v>171</v>
      </c>
      <c r="AI3808">
        <f>VLOOKUP(A3808,NP!$A:$B,2,FALSE)</f>
        <v>171</v>
      </c>
      <c r="AJ3808">
        <f t="shared" si="238"/>
        <v>171</v>
      </c>
      <c r="AK3808">
        <f>VLOOKUP(F3808,Kondition!$B$4:$AG$31,15,FALSE)*100</f>
        <v>21.5</v>
      </c>
      <c r="AL3808" t="e">
        <f t="shared" si="239"/>
        <v>#REF!</v>
      </c>
      <c r="AM3808">
        <v>17</v>
      </c>
    </row>
    <row r="3809" spans="1:39" x14ac:dyDescent="0.3">
      <c r="A3809" s="5">
        <v>10080824</v>
      </c>
      <c r="B3809" s="6">
        <v>3528708972667</v>
      </c>
      <c r="C3809" s="5" t="s">
        <v>2294</v>
      </c>
      <c r="D3809" s="5" t="s">
        <v>5161</v>
      </c>
      <c r="E3809" s="12">
        <v>184</v>
      </c>
      <c r="F3809" s="5" t="s">
        <v>49</v>
      </c>
      <c r="G3809" s="5">
        <v>2657016</v>
      </c>
      <c r="H3809" s="36" t="s">
        <v>2294</v>
      </c>
      <c r="I3809" s="5">
        <v>265</v>
      </c>
      <c r="J3809" s="5">
        <v>70</v>
      </c>
      <c r="K3809" s="5">
        <v>16</v>
      </c>
      <c r="L3809" s="5" t="s">
        <v>5159</v>
      </c>
      <c r="M3809" s="5">
        <v>112</v>
      </c>
      <c r="N3809" s="5"/>
      <c r="O3809" s="5" t="s">
        <v>33</v>
      </c>
      <c r="P3809" s="5"/>
      <c r="Q3809" s="5" t="s">
        <v>21</v>
      </c>
      <c r="R3809" s="5" t="s">
        <v>21</v>
      </c>
      <c r="S3809" s="5">
        <v>72</v>
      </c>
      <c r="T3809" s="5" t="s">
        <v>22</v>
      </c>
      <c r="U3809" s="5" t="s">
        <v>23</v>
      </c>
      <c r="V3809" s="5" t="s">
        <v>24</v>
      </c>
      <c r="W3809" s="12">
        <v>184</v>
      </c>
      <c r="X3809" s="7">
        <f t="shared" si="236"/>
        <v>0.215</v>
      </c>
      <c r="Y3809" s="5">
        <f t="shared" si="237"/>
        <v>144.44</v>
      </c>
      <c r="AI3809" t="e">
        <f>VLOOKUP(A3809,NP!$A:$B,2,FALSE)</f>
        <v>#N/A</v>
      </c>
      <c r="AJ3809">
        <f t="shared" si="238"/>
        <v>0</v>
      </c>
      <c r="AK3809">
        <f>VLOOKUP(F3809,Kondition!$B$4:$AG$31,12,FALSE)*100</f>
        <v>21.5</v>
      </c>
      <c r="AL3809" t="e">
        <f t="shared" si="239"/>
        <v>#REF!</v>
      </c>
      <c r="AM3809">
        <v>16</v>
      </c>
    </row>
    <row r="3810" spans="1:39" x14ac:dyDescent="0.3">
      <c r="A3810" s="5">
        <v>10087084</v>
      </c>
      <c r="B3810" s="6">
        <v>3528708545076</v>
      </c>
      <c r="C3810" s="5" t="s">
        <v>76</v>
      </c>
      <c r="D3810" s="5" t="s">
        <v>1240</v>
      </c>
      <c r="E3810" s="12">
        <v>433</v>
      </c>
      <c r="F3810" s="5" t="s">
        <v>49</v>
      </c>
      <c r="G3810" s="5">
        <v>2753020</v>
      </c>
      <c r="H3810" s="36" t="s">
        <v>76</v>
      </c>
      <c r="I3810" s="5">
        <v>275</v>
      </c>
      <c r="J3810" s="5">
        <v>30</v>
      </c>
      <c r="K3810" s="5">
        <v>20</v>
      </c>
      <c r="L3810" s="5" t="s">
        <v>1239</v>
      </c>
      <c r="M3810" s="5">
        <v>97</v>
      </c>
      <c r="N3810" s="5"/>
      <c r="O3810" s="5" t="s">
        <v>25</v>
      </c>
      <c r="P3810" s="5"/>
      <c r="Q3810" s="5" t="s">
        <v>26</v>
      </c>
      <c r="R3810" s="5" t="s">
        <v>21</v>
      </c>
      <c r="S3810" s="5">
        <v>71</v>
      </c>
      <c r="T3810" s="5" t="s">
        <v>22</v>
      </c>
      <c r="U3810" s="5" t="s">
        <v>23</v>
      </c>
      <c r="V3810" s="5" t="s">
        <v>24</v>
      </c>
      <c r="W3810" s="12">
        <v>433</v>
      </c>
      <c r="X3810" s="7" t="str">
        <f t="shared" si="236"/>
        <v>NP</v>
      </c>
      <c r="Y3810" s="5">
        <f t="shared" si="237"/>
        <v>303</v>
      </c>
      <c r="AI3810">
        <f>VLOOKUP(A3810,NP!$A:$B,2,FALSE)</f>
        <v>303</v>
      </c>
      <c r="AJ3810">
        <f t="shared" si="238"/>
        <v>303</v>
      </c>
      <c r="AK3810">
        <f>VLOOKUP(F3810,Kondition!$B$4:$AG$309,24,FALSE)*100</f>
        <v>26</v>
      </c>
      <c r="AL3810" t="e">
        <f t="shared" si="239"/>
        <v>#REF!</v>
      </c>
      <c r="AM3810">
        <v>19</v>
      </c>
    </row>
    <row r="3811" spans="1:39" x14ac:dyDescent="0.3">
      <c r="A3811" s="5">
        <v>10083912</v>
      </c>
      <c r="B3811" s="6">
        <v>3528703201069</v>
      </c>
      <c r="C3811" s="5" t="s">
        <v>76</v>
      </c>
      <c r="D3811" s="5" t="s">
        <v>1134</v>
      </c>
      <c r="E3811" s="12">
        <v>424.5</v>
      </c>
      <c r="F3811" s="5" t="s">
        <v>49</v>
      </c>
      <c r="G3811" s="5">
        <v>2753020</v>
      </c>
      <c r="H3811" s="36" t="s">
        <v>76</v>
      </c>
      <c r="I3811" s="5">
        <v>275</v>
      </c>
      <c r="J3811" s="5">
        <v>30</v>
      </c>
      <c r="K3811" s="5">
        <v>20</v>
      </c>
      <c r="L3811" s="5" t="s">
        <v>584</v>
      </c>
      <c r="M3811" s="5">
        <v>97</v>
      </c>
      <c r="N3811" s="5"/>
      <c r="O3811" s="5" t="s">
        <v>29</v>
      </c>
      <c r="P3811" s="5"/>
      <c r="Q3811" s="5" t="s">
        <v>26</v>
      </c>
      <c r="R3811" s="5" t="s">
        <v>21</v>
      </c>
      <c r="S3811" s="5">
        <v>71</v>
      </c>
      <c r="T3811" s="5" t="s">
        <v>22</v>
      </c>
      <c r="U3811" s="5" t="s">
        <v>23</v>
      </c>
      <c r="V3811" s="5" t="s">
        <v>24</v>
      </c>
      <c r="W3811" s="12">
        <v>424.5</v>
      </c>
      <c r="X3811" s="7" t="str">
        <f t="shared" si="236"/>
        <v>NP</v>
      </c>
      <c r="Y3811" s="5">
        <f t="shared" si="237"/>
        <v>297.5</v>
      </c>
      <c r="AI3811">
        <f>VLOOKUP(A3811,NP!$A:$B,2,FALSE)</f>
        <v>297.5</v>
      </c>
      <c r="AJ3811">
        <f t="shared" si="238"/>
        <v>297.5</v>
      </c>
      <c r="AK3811">
        <f>VLOOKUP(F3811,Kondition!$B$4:$AG$309,24,FALSE)*100</f>
        <v>26</v>
      </c>
      <c r="AL3811" t="e">
        <f t="shared" si="239"/>
        <v>#REF!</v>
      </c>
      <c r="AM3811">
        <v>19</v>
      </c>
    </row>
    <row r="3812" spans="1:39" x14ac:dyDescent="0.3">
      <c r="A3812" s="5">
        <v>11304308</v>
      </c>
      <c r="B3812" s="6">
        <v>6419440295459</v>
      </c>
      <c r="C3812" s="5" t="s">
        <v>77</v>
      </c>
      <c r="D3812" s="5" t="s">
        <v>4089</v>
      </c>
      <c r="E3812" s="12">
        <v>227.35</v>
      </c>
      <c r="F3812" s="5" t="s">
        <v>67</v>
      </c>
      <c r="G3812" s="5">
        <v>2254518</v>
      </c>
      <c r="H3812" s="36" t="s">
        <v>77</v>
      </c>
      <c r="I3812" s="5">
        <v>225</v>
      </c>
      <c r="J3812" s="5">
        <v>45</v>
      </c>
      <c r="K3812" s="5">
        <v>18</v>
      </c>
      <c r="L3812" s="5" t="s">
        <v>3922</v>
      </c>
      <c r="M3812" s="5">
        <v>95</v>
      </c>
      <c r="N3812" s="5"/>
      <c r="O3812" s="5" t="s">
        <v>25</v>
      </c>
      <c r="P3812" s="5" t="s">
        <v>45</v>
      </c>
      <c r="Q3812" s="5" t="s">
        <v>26</v>
      </c>
      <c r="R3812" s="5" t="s">
        <v>27</v>
      </c>
      <c r="S3812" s="5">
        <v>72</v>
      </c>
      <c r="T3812" s="5" t="s">
        <v>22</v>
      </c>
      <c r="U3812" s="5" t="s">
        <v>23</v>
      </c>
      <c r="V3812" s="5"/>
      <c r="W3812" s="12">
        <v>227.35</v>
      </c>
      <c r="X3812" s="7">
        <f t="shared" si="236"/>
        <v>0.37</v>
      </c>
      <c r="Y3812" s="5">
        <f t="shared" si="237"/>
        <v>143.23050000000001</v>
      </c>
      <c r="AI3812" t="e">
        <f>VLOOKUP(A3812,NP!$A:$B,2,FALSE)</f>
        <v>#N/A</v>
      </c>
      <c r="AJ3812">
        <f t="shared" si="238"/>
        <v>0</v>
      </c>
      <c r="AK3812">
        <f>VLOOKUP(F3812,Kondition!$B$4:$AG$31,18,FALSE)*100</f>
        <v>37</v>
      </c>
      <c r="AL3812" t="e">
        <f t="shared" si="239"/>
        <v>#REF!</v>
      </c>
      <c r="AM3812">
        <v>17</v>
      </c>
    </row>
    <row r="3813" spans="1:39" x14ac:dyDescent="0.3">
      <c r="A3813" s="5">
        <v>10087550</v>
      </c>
      <c r="B3813" s="6">
        <v>3528701522739</v>
      </c>
      <c r="C3813" s="5" t="s">
        <v>76</v>
      </c>
      <c r="D3813" s="5" t="s">
        <v>1259</v>
      </c>
      <c r="E3813" s="12">
        <v>365.5</v>
      </c>
      <c r="F3813" s="5" t="s">
        <v>49</v>
      </c>
      <c r="G3813" s="5">
        <v>2753519</v>
      </c>
      <c r="H3813" s="36" t="s">
        <v>76</v>
      </c>
      <c r="I3813" s="5">
        <v>275</v>
      </c>
      <c r="J3813" s="5">
        <v>35</v>
      </c>
      <c r="K3813" s="5">
        <v>19</v>
      </c>
      <c r="L3813" s="5" t="s">
        <v>1242</v>
      </c>
      <c r="M3813" s="5">
        <v>100</v>
      </c>
      <c r="N3813" s="5"/>
      <c r="O3813" s="5" t="s">
        <v>25</v>
      </c>
      <c r="P3813" s="5"/>
      <c r="Q3813" s="5" t="s">
        <v>26</v>
      </c>
      <c r="R3813" s="5" t="s">
        <v>27</v>
      </c>
      <c r="S3813" s="5">
        <v>72</v>
      </c>
      <c r="T3813" s="5" t="s">
        <v>22</v>
      </c>
      <c r="U3813" s="5" t="s">
        <v>23</v>
      </c>
      <c r="V3813" s="5" t="s">
        <v>24</v>
      </c>
      <c r="W3813" s="12">
        <v>365.5</v>
      </c>
      <c r="X3813" s="7" t="str">
        <f t="shared" si="236"/>
        <v>NP</v>
      </c>
      <c r="Y3813" s="5">
        <f t="shared" si="237"/>
        <v>261</v>
      </c>
      <c r="AI3813">
        <f>VLOOKUP(A3813,NP!$A:$B,2,FALSE)</f>
        <v>261</v>
      </c>
      <c r="AJ3813">
        <f t="shared" si="238"/>
        <v>261</v>
      </c>
      <c r="AK3813">
        <f>VLOOKUP(F3813,Kondition!$B$4:$AG$31,21,FALSE)*100</f>
        <v>26</v>
      </c>
      <c r="AL3813" t="e">
        <f t="shared" si="239"/>
        <v>#REF!</v>
      </c>
      <c r="AM3813">
        <v>19</v>
      </c>
    </row>
    <row r="3814" spans="1:39" x14ac:dyDescent="0.3">
      <c r="A3814" s="5">
        <v>11080009</v>
      </c>
      <c r="B3814" s="6">
        <v>3528702065662</v>
      </c>
      <c r="C3814" s="5" t="s">
        <v>76</v>
      </c>
      <c r="D3814" s="5" t="s">
        <v>3522</v>
      </c>
      <c r="E3814" s="12">
        <v>365.5</v>
      </c>
      <c r="F3814" s="5" t="s">
        <v>49</v>
      </c>
      <c r="G3814" s="5">
        <v>2753519</v>
      </c>
      <c r="H3814" s="36" t="s">
        <v>76</v>
      </c>
      <c r="I3814" s="5">
        <v>275</v>
      </c>
      <c r="J3814" s="5">
        <v>35</v>
      </c>
      <c r="K3814" s="5">
        <v>19</v>
      </c>
      <c r="L3814" s="5" t="s">
        <v>1242</v>
      </c>
      <c r="M3814" s="5">
        <v>100</v>
      </c>
      <c r="N3814" s="5"/>
      <c r="O3814" s="5" t="s">
        <v>25</v>
      </c>
      <c r="P3814" s="5"/>
      <c r="Q3814" s="5"/>
      <c r="R3814" s="5"/>
      <c r="S3814" s="5"/>
      <c r="T3814" s="5"/>
      <c r="U3814" s="5"/>
      <c r="V3814" s="5"/>
      <c r="W3814" s="12">
        <v>365.5</v>
      </c>
      <c r="X3814" s="7" t="str">
        <f t="shared" ref="X3814:X3877" si="240">IF(AJ3814&gt;0,"NP",AK3814/100)</f>
        <v>NP</v>
      </c>
      <c r="Y3814" s="5">
        <f t="shared" ref="Y3814:Y3877" si="241">IF(AJ3814&gt;0,AI3814,E3814*(100%-X3814))</f>
        <v>261</v>
      </c>
      <c r="AI3814">
        <f>VLOOKUP(A3814,NP!$A:$B,2,FALSE)</f>
        <v>261</v>
      </c>
      <c r="AJ3814">
        <f t="shared" ref="AJ3814:AJ3877" si="242">_xlfn.IFNA(AI3814,0)</f>
        <v>261</v>
      </c>
      <c r="AK3814">
        <f>VLOOKUP(F3814,Kondition!$B$4:$AG$31,21,FALSE)*100</f>
        <v>26</v>
      </c>
      <c r="AL3814" t="e">
        <f t="shared" ref="AL3814:AL3877" si="243">$AI$1&amp;F3814&amp;K3814</f>
        <v>#REF!</v>
      </c>
      <c r="AM3814">
        <v>19</v>
      </c>
    </row>
    <row r="3815" spans="1:39" x14ac:dyDescent="0.3">
      <c r="A3815" s="5">
        <v>10086261</v>
      </c>
      <c r="B3815" s="6">
        <v>3528706762628</v>
      </c>
      <c r="C3815" s="5" t="s">
        <v>76</v>
      </c>
      <c r="D3815" s="5" t="s">
        <v>1210</v>
      </c>
      <c r="E3815" s="12">
        <v>358.5</v>
      </c>
      <c r="F3815" s="5" t="s">
        <v>49</v>
      </c>
      <c r="G3815" s="5">
        <v>2753519</v>
      </c>
      <c r="H3815" s="36" t="s">
        <v>76</v>
      </c>
      <c r="I3815" s="5">
        <v>275</v>
      </c>
      <c r="J3815" s="5">
        <v>35</v>
      </c>
      <c r="K3815" s="5">
        <v>19</v>
      </c>
      <c r="L3815" s="5" t="s">
        <v>584</v>
      </c>
      <c r="M3815" s="5">
        <v>100</v>
      </c>
      <c r="N3815" s="5"/>
      <c r="O3815" s="5" t="s">
        <v>29</v>
      </c>
      <c r="P3815" s="5"/>
      <c r="Q3815" s="5" t="s">
        <v>21</v>
      </c>
      <c r="R3815" s="5" t="s">
        <v>21</v>
      </c>
      <c r="S3815" s="5">
        <v>71</v>
      </c>
      <c r="T3815" s="5" t="s">
        <v>22</v>
      </c>
      <c r="U3815" s="5" t="s">
        <v>23</v>
      </c>
      <c r="V3815" s="5" t="s">
        <v>24</v>
      </c>
      <c r="W3815" s="12">
        <v>358.5</v>
      </c>
      <c r="X3815" s="7" t="str">
        <f t="shared" si="240"/>
        <v>NP</v>
      </c>
      <c r="Y3815" s="5">
        <f t="shared" si="241"/>
        <v>256.5</v>
      </c>
      <c r="AI3815">
        <f>VLOOKUP(A3815,NP!$A:$B,2,FALSE)</f>
        <v>256.5</v>
      </c>
      <c r="AJ3815">
        <f t="shared" si="242"/>
        <v>256.5</v>
      </c>
      <c r="AK3815">
        <f>VLOOKUP(F3815,Kondition!$B$4:$AG$31,21,FALSE)*100</f>
        <v>26</v>
      </c>
      <c r="AL3815" t="e">
        <f t="shared" si="243"/>
        <v>#REF!</v>
      </c>
      <c r="AM3815">
        <v>19</v>
      </c>
    </row>
    <row r="3816" spans="1:39" x14ac:dyDescent="0.3">
      <c r="A3816" s="5">
        <v>11304312</v>
      </c>
      <c r="B3816" s="6">
        <v>6419440264714</v>
      </c>
      <c r="C3816" s="5" t="s">
        <v>77</v>
      </c>
      <c r="D3816" s="5" t="s">
        <v>4093</v>
      </c>
      <c r="E3816" s="12">
        <v>263.2</v>
      </c>
      <c r="F3816" s="5" t="s">
        <v>67</v>
      </c>
      <c r="G3816" s="5">
        <v>2255018</v>
      </c>
      <c r="H3816" s="36" t="s">
        <v>77</v>
      </c>
      <c r="I3816" s="5">
        <v>225</v>
      </c>
      <c r="J3816" s="5">
        <v>50</v>
      </c>
      <c r="K3816" s="5">
        <v>18</v>
      </c>
      <c r="L3816" s="5" t="s">
        <v>2785</v>
      </c>
      <c r="M3816" s="5">
        <v>95</v>
      </c>
      <c r="N3816" s="5"/>
      <c r="O3816" s="5" t="s">
        <v>19</v>
      </c>
      <c r="P3816" s="5" t="s">
        <v>45</v>
      </c>
      <c r="Q3816" s="5" t="s">
        <v>26</v>
      </c>
      <c r="R3816" s="5" t="s">
        <v>27</v>
      </c>
      <c r="S3816" s="5">
        <v>69</v>
      </c>
      <c r="T3816" s="5" t="s">
        <v>35</v>
      </c>
      <c r="U3816" s="5" t="s">
        <v>23</v>
      </c>
      <c r="V3816" s="5"/>
      <c r="W3816" s="12">
        <v>263.2</v>
      </c>
      <c r="X3816" s="7" t="str">
        <f t="shared" si="240"/>
        <v>NP</v>
      </c>
      <c r="Y3816" s="5">
        <f t="shared" si="241"/>
        <v>160</v>
      </c>
      <c r="AI3816">
        <f>VLOOKUP(A3816,NP!$A:$B,2,FALSE)</f>
        <v>160</v>
      </c>
      <c r="AJ3816">
        <f t="shared" si="242"/>
        <v>160</v>
      </c>
      <c r="AK3816">
        <f>VLOOKUP(F3816,Kondition!$B$4:$AG$31,18,FALSE)*100</f>
        <v>37</v>
      </c>
      <c r="AL3816" t="e">
        <f t="shared" si="243"/>
        <v>#REF!</v>
      </c>
      <c r="AM3816">
        <v>17</v>
      </c>
    </row>
    <row r="3817" spans="1:39" x14ac:dyDescent="0.3">
      <c r="A3817" s="5">
        <v>11080088</v>
      </c>
      <c r="B3817" s="6">
        <v>3528702391266</v>
      </c>
      <c r="C3817" s="5" t="s">
        <v>76</v>
      </c>
      <c r="D3817" s="5" t="s">
        <v>3530</v>
      </c>
      <c r="E3817" s="12">
        <v>372</v>
      </c>
      <c r="F3817" s="5" t="s">
        <v>49</v>
      </c>
      <c r="G3817" s="5">
        <v>2753520</v>
      </c>
      <c r="H3817" s="36" t="s">
        <v>76</v>
      </c>
      <c r="I3817" s="5">
        <v>275</v>
      </c>
      <c r="J3817" s="5">
        <v>35</v>
      </c>
      <c r="K3817" s="5">
        <v>20</v>
      </c>
      <c r="L3817" s="5" t="s">
        <v>1242</v>
      </c>
      <c r="M3817" s="5">
        <v>102</v>
      </c>
      <c r="N3817" s="5"/>
      <c r="O3817" s="5" t="s">
        <v>29</v>
      </c>
      <c r="P3817" s="5"/>
      <c r="Q3817" s="5" t="s">
        <v>21</v>
      </c>
      <c r="R3817" s="5" t="s">
        <v>27</v>
      </c>
      <c r="S3817" s="5">
        <v>71</v>
      </c>
      <c r="T3817" s="5" t="s">
        <v>22</v>
      </c>
      <c r="U3817" s="5" t="s">
        <v>23</v>
      </c>
      <c r="V3817" s="5" t="s">
        <v>24</v>
      </c>
      <c r="W3817" s="12">
        <v>372</v>
      </c>
      <c r="X3817" s="7" t="str">
        <f t="shared" si="240"/>
        <v>NP</v>
      </c>
      <c r="Y3817" s="5">
        <f t="shared" si="241"/>
        <v>265</v>
      </c>
      <c r="AI3817">
        <f>VLOOKUP(A3817,NP!$A:$B,2,FALSE)</f>
        <v>265</v>
      </c>
      <c r="AJ3817">
        <f t="shared" si="242"/>
        <v>265</v>
      </c>
      <c r="AK3817">
        <f>VLOOKUP(F3817,Kondition!$B$4:$AG$309,24,FALSE)*100</f>
        <v>26</v>
      </c>
      <c r="AL3817" t="e">
        <f t="shared" si="243"/>
        <v>#REF!</v>
      </c>
      <c r="AM3817">
        <v>19</v>
      </c>
    </row>
    <row r="3818" spans="1:39" x14ac:dyDescent="0.3">
      <c r="A3818" s="5">
        <v>11080092</v>
      </c>
      <c r="B3818" s="6">
        <v>3528704822843</v>
      </c>
      <c r="C3818" s="5" t="s">
        <v>76</v>
      </c>
      <c r="D3818" s="5" t="s">
        <v>3534</v>
      </c>
      <c r="E3818" s="12">
        <v>405</v>
      </c>
      <c r="F3818" s="5" t="s">
        <v>49</v>
      </c>
      <c r="G3818" s="5">
        <v>2753521</v>
      </c>
      <c r="H3818" s="36" t="s">
        <v>76</v>
      </c>
      <c r="I3818" s="5">
        <v>275</v>
      </c>
      <c r="J3818" s="5">
        <v>35</v>
      </c>
      <c r="K3818" s="5">
        <v>21</v>
      </c>
      <c r="L3818" s="5" t="s">
        <v>1242</v>
      </c>
      <c r="M3818" s="5">
        <v>103</v>
      </c>
      <c r="N3818" s="5"/>
      <c r="O3818" s="5" t="s">
        <v>25</v>
      </c>
      <c r="P3818" s="5"/>
      <c r="Q3818" s="5" t="s">
        <v>21</v>
      </c>
      <c r="R3818" s="5" t="s">
        <v>27</v>
      </c>
      <c r="S3818" s="5">
        <v>71</v>
      </c>
      <c r="T3818" s="5" t="s">
        <v>22</v>
      </c>
      <c r="U3818" s="5" t="s">
        <v>23</v>
      </c>
      <c r="V3818" s="5" t="s">
        <v>24</v>
      </c>
      <c r="W3818" s="12">
        <v>405</v>
      </c>
      <c r="X3818" s="7" t="str">
        <f t="shared" si="240"/>
        <v>NP</v>
      </c>
      <c r="Y3818" s="5">
        <f t="shared" si="241"/>
        <v>285.5</v>
      </c>
      <c r="AI3818">
        <f>VLOOKUP(A3818,NP!$A:$B,2,FALSE)</f>
        <v>285.5</v>
      </c>
      <c r="AJ3818">
        <f t="shared" si="242"/>
        <v>285.5</v>
      </c>
      <c r="AK3818">
        <f>VLOOKUP(F3818,Kondition!$B$4:$AG$31,27,FALSE)*100</f>
        <v>26</v>
      </c>
      <c r="AL3818" t="e">
        <f t="shared" si="243"/>
        <v>#REF!</v>
      </c>
      <c r="AM3818">
        <v>19</v>
      </c>
    </row>
    <row r="3819" spans="1:39" x14ac:dyDescent="0.3">
      <c r="A3819" s="5">
        <v>10084030</v>
      </c>
      <c r="B3819" s="6">
        <v>3528707016355</v>
      </c>
      <c r="C3819" s="5" t="s">
        <v>76</v>
      </c>
      <c r="D3819" s="5" t="s">
        <v>1155</v>
      </c>
      <c r="E3819" s="12">
        <v>383.5</v>
      </c>
      <c r="F3819" s="5" t="s">
        <v>49</v>
      </c>
      <c r="G3819" s="5">
        <v>2754019</v>
      </c>
      <c r="H3819" s="36" t="s">
        <v>76</v>
      </c>
      <c r="I3819" s="5">
        <v>275</v>
      </c>
      <c r="J3819" s="5">
        <v>40</v>
      </c>
      <c r="K3819" s="5">
        <v>19</v>
      </c>
      <c r="L3819" s="5" t="s">
        <v>584</v>
      </c>
      <c r="M3819" s="5">
        <v>105</v>
      </c>
      <c r="N3819" s="5"/>
      <c r="O3819" s="5" t="s">
        <v>29</v>
      </c>
      <c r="P3819" s="5"/>
      <c r="Q3819" s="5" t="s">
        <v>26</v>
      </c>
      <c r="R3819" s="5" t="s">
        <v>21</v>
      </c>
      <c r="S3819" s="5">
        <v>71</v>
      </c>
      <c r="T3819" s="5" t="s">
        <v>22</v>
      </c>
      <c r="U3819" s="5" t="s">
        <v>23</v>
      </c>
      <c r="V3819" s="5" t="s">
        <v>24</v>
      </c>
      <c r="W3819" s="12">
        <v>383.5</v>
      </c>
      <c r="X3819" s="7" t="str">
        <f t="shared" si="240"/>
        <v>NP</v>
      </c>
      <c r="Y3819" s="5">
        <f t="shared" si="241"/>
        <v>272</v>
      </c>
      <c r="AI3819">
        <f>VLOOKUP(A3819,NP!$A:$B,2,FALSE)</f>
        <v>272</v>
      </c>
      <c r="AJ3819">
        <f t="shared" si="242"/>
        <v>272</v>
      </c>
      <c r="AK3819">
        <f>VLOOKUP(F3819,Kondition!$B$4:$AG$31,21,FALSE)*100</f>
        <v>26</v>
      </c>
      <c r="AL3819" t="e">
        <f t="shared" si="243"/>
        <v>#REF!</v>
      </c>
      <c r="AM3819">
        <v>19</v>
      </c>
    </row>
    <row r="3820" spans="1:39" x14ac:dyDescent="0.3">
      <c r="A3820" s="5">
        <v>10088277</v>
      </c>
      <c r="B3820" s="6">
        <v>3528702196045</v>
      </c>
      <c r="C3820" s="5" t="s">
        <v>2294</v>
      </c>
      <c r="D3820" s="5" t="s">
        <v>5216</v>
      </c>
      <c r="E3820" s="12">
        <v>331.5</v>
      </c>
      <c r="F3820" s="5" t="s">
        <v>49</v>
      </c>
      <c r="G3820" s="5">
        <v>2754020</v>
      </c>
      <c r="H3820" s="36" t="s">
        <v>2294</v>
      </c>
      <c r="I3820" s="5">
        <v>275</v>
      </c>
      <c r="J3820" s="5">
        <v>40</v>
      </c>
      <c r="K3820" s="5">
        <v>20</v>
      </c>
      <c r="L3820" s="5" t="s">
        <v>5172</v>
      </c>
      <c r="M3820" s="5">
        <v>106</v>
      </c>
      <c r="N3820" s="5"/>
      <c r="O3820" s="5" t="s">
        <v>25</v>
      </c>
      <c r="P3820" s="5"/>
      <c r="Q3820" s="5" t="s">
        <v>26</v>
      </c>
      <c r="R3820" s="5" t="s">
        <v>21</v>
      </c>
      <c r="S3820" s="5">
        <v>72</v>
      </c>
      <c r="T3820" s="5" t="s">
        <v>22</v>
      </c>
      <c r="U3820" s="5" t="s">
        <v>23</v>
      </c>
      <c r="V3820" s="5" t="s">
        <v>24</v>
      </c>
      <c r="W3820" s="12">
        <v>331.5</v>
      </c>
      <c r="X3820" s="7" t="str">
        <f t="shared" si="240"/>
        <v>NP</v>
      </c>
      <c r="Y3820" s="5">
        <f t="shared" si="241"/>
        <v>240</v>
      </c>
      <c r="AI3820">
        <f>VLOOKUP(A3820,NP!$A:$B,2,FALSE)</f>
        <v>240</v>
      </c>
      <c r="AJ3820">
        <f t="shared" si="242"/>
        <v>240</v>
      </c>
      <c r="AK3820">
        <f>VLOOKUP(F3820,Kondition!$B$4:$AG$309,24,FALSE)*100</f>
        <v>26</v>
      </c>
      <c r="AL3820" t="e">
        <f t="shared" si="243"/>
        <v>#REF!</v>
      </c>
      <c r="AM3820">
        <v>19</v>
      </c>
    </row>
    <row r="3821" spans="1:39" x14ac:dyDescent="0.3">
      <c r="A3821" s="5">
        <v>10087570</v>
      </c>
      <c r="B3821" s="6">
        <v>3528702383650</v>
      </c>
      <c r="C3821" s="5" t="s">
        <v>76</v>
      </c>
      <c r="D3821" s="5" t="s">
        <v>1267</v>
      </c>
      <c r="E3821" s="12">
        <v>331.5</v>
      </c>
      <c r="F3821" s="5" t="s">
        <v>49</v>
      </c>
      <c r="G3821" s="5">
        <v>2754020</v>
      </c>
      <c r="H3821" s="36" t="s">
        <v>76</v>
      </c>
      <c r="I3821" s="5">
        <v>275</v>
      </c>
      <c r="J3821" s="5">
        <v>40</v>
      </c>
      <c r="K3821" s="5">
        <v>20</v>
      </c>
      <c r="L3821" s="5" t="s">
        <v>584</v>
      </c>
      <c r="M3821" s="5">
        <v>106</v>
      </c>
      <c r="N3821" s="5"/>
      <c r="O3821" s="5" t="s">
        <v>25</v>
      </c>
      <c r="P3821" s="5"/>
      <c r="Q3821" s="5" t="s">
        <v>21</v>
      </c>
      <c r="R3821" s="5" t="s">
        <v>26</v>
      </c>
      <c r="S3821" s="5">
        <v>73</v>
      </c>
      <c r="T3821" s="5" t="s">
        <v>22</v>
      </c>
      <c r="U3821" s="5" t="s">
        <v>23</v>
      </c>
      <c r="V3821" s="5" t="s">
        <v>24</v>
      </c>
      <c r="W3821" s="12">
        <v>331.5</v>
      </c>
      <c r="X3821" s="7" t="str">
        <f t="shared" si="240"/>
        <v>NP</v>
      </c>
      <c r="Y3821" s="5">
        <f t="shared" si="241"/>
        <v>240</v>
      </c>
      <c r="AI3821">
        <f>VLOOKUP(A3821,NP!$A:$B,2,FALSE)</f>
        <v>240</v>
      </c>
      <c r="AJ3821">
        <f t="shared" si="242"/>
        <v>240</v>
      </c>
      <c r="AK3821">
        <f>VLOOKUP(F3821,Kondition!$B$4:$AG$309,24,FALSE)*100</f>
        <v>26</v>
      </c>
      <c r="AL3821" t="e">
        <f t="shared" si="243"/>
        <v>#REF!</v>
      </c>
      <c r="AM3821">
        <v>19</v>
      </c>
    </row>
    <row r="3822" spans="1:39" x14ac:dyDescent="0.3">
      <c r="A3822" s="5">
        <v>10085379</v>
      </c>
      <c r="B3822" s="6">
        <v>3528704853700</v>
      </c>
      <c r="C3822" s="5" t="s">
        <v>2294</v>
      </c>
      <c r="D3822" s="5" t="s">
        <v>5184</v>
      </c>
      <c r="E3822" s="12">
        <v>325.5</v>
      </c>
      <c r="F3822" s="5" t="s">
        <v>49</v>
      </c>
      <c r="G3822" s="5">
        <v>2754020</v>
      </c>
      <c r="H3822" s="36" t="s">
        <v>2294</v>
      </c>
      <c r="I3822" s="5">
        <v>275</v>
      </c>
      <c r="J3822" s="5">
        <v>40</v>
      </c>
      <c r="K3822" s="5">
        <v>20</v>
      </c>
      <c r="L3822" s="5" t="s">
        <v>5172</v>
      </c>
      <c r="M3822" s="5">
        <v>106</v>
      </c>
      <c r="N3822" s="5"/>
      <c r="O3822" s="5" t="s">
        <v>25</v>
      </c>
      <c r="P3822" s="5"/>
      <c r="Q3822" s="5" t="s">
        <v>26</v>
      </c>
      <c r="R3822" s="5" t="s">
        <v>21</v>
      </c>
      <c r="S3822" s="5">
        <v>72</v>
      </c>
      <c r="T3822" s="5" t="s">
        <v>22</v>
      </c>
      <c r="U3822" s="5" t="s">
        <v>23</v>
      </c>
      <c r="V3822" s="5" t="s">
        <v>24</v>
      </c>
      <c r="W3822" s="12">
        <v>325.5</v>
      </c>
      <c r="X3822" s="7" t="str">
        <f t="shared" si="240"/>
        <v>NP</v>
      </c>
      <c r="Y3822" s="5">
        <f t="shared" si="241"/>
        <v>236.5</v>
      </c>
      <c r="AI3822">
        <f>VLOOKUP(A3822,NP!$A:$B,2,FALSE)</f>
        <v>236.5</v>
      </c>
      <c r="AJ3822">
        <f t="shared" si="242"/>
        <v>236.5</v>
      </c>
      <c r="AK3822">
        <f>VLOOKUP(F3822,Kondition!$B$4:$AG$309,24,FALSE)*100</f>
        <v>26</v>
      </c>
      <c r="AL3822" t="e">
        <f t="shared" si="243"/>
        <v>#REF!</v>
      </c>
      <c r="AM3822">
        <v>19</v>
      </c>
    </row>
    <row r="3823" spans="1:39" x14ac:dyDescent="0.3">
      <c r="A3823" s="5">
        <v>10088875</v>
      </c>
      <c r="B3823" s="6">
        <v>3528707569967</v>
      </c>
      <c r="C3823" s="5" t="s">
        <v>2294</v>
      </c>
      <c r="D3823" s="5" t="s">
        <v>5232</v>
      </c>
      <c r="E3823" s="12">
        <v>416.5</v>
      </c>
      <c r="F3823" s="5" t="s">
        <v>49</v>
      </c>
      <c r="G3823" s="5">
        <v>2754021</v>
      </c>
      <c r="H3823" s="36" t="s">
        <v>2294</v>
      </c>
      <c r="I3823" s="5">
        <v>275</v>
      </c>
      <c r="J3823" s="5">
        <v>40</v>
      </c>
      <c r="K3823" s="5">
        <v>21</v>
      </c>
      <c r="L3823" s="5" t="s">
        <v>5205</v>
      </c>
      <c r="M3823" s="5">
        <v>107</v>
      </c>
      <c r="N3823" s="5"/>
      <c r="O3823" s="5" t="s">
        <v>25</v>
      </c>
      <c r="P3823" s="5"/>
      <c r="Q3823" s="5" t="s">
        <v>26</v>
      </c>
      <c r="R3823" s="5" t="s">
        <v>21</v>
      </c>
      <c r="S3823" s="5">
        <v>70</v>
      </c>
      <c r="T3823" s="5" t="s">
        <v>35</v>
      </c>
      <c r="U3823" s="5" t="s">
        <v>23</v>
      </c>
      <c r="V3823" s="5" t="s">
        <v>24</v>
      </c>
      <c r="W3823" s="12">
        <v>416.5</v>
      </c>
      <c r="X3823" s="7" t="str">
        <f t="shared" si="240"/>
        <v>NP</v>
      </c>
      <c r="Y3823" s="5">
        <f t="shared" si="241"/>
        <v>292.5</v>
      </c>
      <c r="AI3823">
        <f>VLOOKUP(A3823,NP!$A:$B,2,FALSE)</f>
        <v>292.5</v>
      </c>
      <c r="AJ3823">
        <f t="shared" si="242"/>
        <v>292.5</v>
      </c>
      <c r="AK3823">
        <f>VLOOKUP(F3823,Kondition!$B$4:$AG$31,27,FALSE)*100</f>
        <v>26</v>
      </c>
      <c r="AL3823" t="e">
        <f t="shared" si="243"/>
        <v>#REF!</v>
      </c>
      <c r="AM3823">
        <v>19</v>
      </c>
    </row>
    <row r="3824" spans="1:39" x14ac:dyDescent="0.3">
      <c r="A3824" s="5">
        <v>11080133</v>
      </c>
      <c r="B3824" s="6">
        <v>3528708672635</v>
      </c>
      <c r="C3824" s="5" t="s">
        <v>2294</v>
      </c>
      <c r="D3824" s="5" t="s">
        <v>6010</v>
      </c>
      <c r="E3824" s="12">
        <v>408.5</v>
      </c>
      <c r="F3824" s="5" t="s">
        <v>49</v>
      </c>
      <c r="G3824" s="5">
        <v>2754021</v>
      </c>
      <c r="H3824" s="36" t="s">
        <v>2294</v>
      </c>
      <c r="I3824" s="5">
        <v>275</v>
      </c>
      <c r="J3824" s="5">
        <v>40</v>
      </c>
      <c r="K3824" s="5">
        <v>21</v>
      </c>
      <c r="L3824" s="5" t="s">
        <v>5205</v>
      </c>
      <c r="M3824" s="5">
        <v>107</v>
      </c>
      <c r="N3824" s="5"/>
      <c r="O3824" s="5" t="s">
        <v>25</v>
      </c>
      <c r="P3824" s="5"/>
      <c r="Q3824" s="5" t="s">
        <v>21</v>
      </c>
      <c r="R3824" s="5" t="s">
        <v>21</v>
      </c>
      <c r="S3824" s="5">
        <v>74</v>
      </c>
      <c r="T3824" s="5" t="s">
        <v>22</v>
      </c>
      <c r="U3824" s="5" t="s">
        <v>23</v>
      </c>
      <c r="V3824" s="5" t="s">
        <v>24</v>
      </c>
      <c r="W3824" s="12">
        <v>408.5</v>
      </c>
      <c r="X3824" s="7" t="str">
        <f t="shared" si="240"/>
        <v>NP</v>
      </c>
      <c r="Y3824" s="5">
        <f t="shared" si="241"/>
        <v>287.5</v>
      </c>
      <c r="AI3824">
        <f>VLOOKUP(A3824,NP!$A:$B,2,FALSE)</f>
        <v>287.5</v>
      </c>
      <c r="AJ3824">
        <f t="shared" si="242"/>
        <v>287.5</v>
      </c>
      <c r="AK3824">
        <f>VLOOKUP(F3824,Kondition!$B$4:$AG$31,27,FALSE)*100</f>
        <v>26</v>
      </c>
      <c r="AL3824" t="e">
        <f t="shared" si="243"/>
        <v>#REF!</v>
      </c>
      <c r="AM3824">
        <v>19</v>
      </c>
    </row>
    <row r="3825" spans="1:39" x14ac:dyDescent="0.3">
      <c r="A3825" s="5">
        <v>11080006</v>
      </c>
      <c r="B3825" s="6">
        <v>3528702131275</v>
      </c>
      <c r="C3825" s="5" t="s">
        <v>2294</v>
      </c>
      <c r="D3825" s="5" t="s">
        <v>5999</v>
      </c>
      <c r="E3825" s="12">
        <v>380</v>
      </c>
      <c r="F3825" s="5" t="s">
        <v>49</v>
      </c>
      <c r="G3825" s="5">
        <v>2754022</v>
      </c>
      <c r="H3825" s="36" t="s">
        <v>2294</v>
      </c>
      <c r="I3825" s="5">
        <v>275</v>
      </c>
      <c r="J3825" s="5">
        <v>40</v>
      </c>
      <c r="K3825" s="5">
        <v>22</v>
      </c>
      <c r="L3825" s="5" t="s">
        <v>5205</v>
      </c>
      <c r="M3825" s="5">
        <v>108</v>
      </c>
      <c r="N3825" s="5"/>
      <c r="O3825" s="5" t="s">
        <v>25</v>
      </c>
      <c r="P3825" s="5"/>
      <c r="Q3825" s="5" t="s">
        <v>26</v>
      </c>
      <c r="R3825" s="5" t="s">
        <v>21</v>
      </c>
      <c r="S3825" s="5">
        <v>74</v>
      </c>
      <c r="T3825" s="5" t="s">
        <v>22</v>
      </c>
      <c r="U3825" s="5" t="s">
        <v>23</v>
      </c>
      <c r="V3825" s="5" t="s">
        <v>24</v>
      </c>
      <c r="W3825" s="12">
        <v>380</v>
      </c>
      <c r="X3825" s="7" t="str">
        <f t="shared" si="240"/>
        <v>NP</v>
      </c>
      <c r="Y3825" s="5">
        <f t="shared" si="241"/>
        <v>270</v>
      </c>
      <c r="AI3825">
        <f>VLOOKUP(A3825,NP!$A:$B,2,FALSE)</f>
        <v>270</v>
      </c>
      <c r="AJ3825">
        <f t="shared" si="242"/>
        <v>270</v>
      </c>
      <c r="AK3825">
        <f>VLOOKUP(F3825,Kondition!$B$4:$AG$31,30,FALSE)*100</f>
        <v>26</v>
      </c>
      <c r="AL3825" t="e">
        <f t="shared" si="243"/>
        <v>#REF!</v>
      </c>
      <c r="AM3825">
        <v>19</v>
      </c>
    </row>
    <row r="3826" spans="1:39" x14ac:dyDescent="0.3">
      <c r="A3826" s="5">
        <v>10085744</v>
      </c>
      <c r="B3826" s="6">
        <v>3528702501061</v>
      </c>
      <c r="C3826" s="5" t="s">
        <v>2294</v>
      </c>
      <c r="D3826" s="5" t="s">
        <v>5194</v>
      </c>
      <c r="E3826" s="12">
        <v>338.5</v>
      </c>
      <c r="F3826" s="5" t="s">
        <v>49</v>
      </c>
      <c r="G3826" s="5">
        <v>2754520</v>
      </c>
      <c r="H3826" s="36" t="s">
        <v>2294</v>
      </c>
      <c r="I3826" s="5">
        <v>275</v>
      </c>
      <c r="J3826" s="5">
        <v>45</v>
      </c>
      <c r="K3826" s="5">
        <v>20</v>
      </c>
      <c r="L3826" s="5" t="s">
        <v>5192</v>
      </c>
      <c r="M3826" s="5">
        <v>110</v>
      </c>
      <c r="N3826" s="5"/>
      <c r="O3826" s="5" t="s">
        <v>25</v>
      </c>
      <c r="P3826" s="5"/>
      <c r="Q3826" s="5" t="s">
        <v>21</v>
      </c>
      <c r="R3826" s="5" t="s">
        <v>21</v>
      </c>
      <c r="S3826" s="5">
        <v>72</v>
      </c>
      <c r="T3826" s="5" t="s">
        <v>22</v>
      </c>
      <c r="U3826" s="5" t="s">
        <v>23</v>
      </c>
      <c r="V3826" s="5" t="s">
        <v>24</v>
      </c>
      <c r="W3826" s="12">
        <v>338.5</v>
      </c>
      <c r="X3826" s="7" t="str">
        <f t="shared" si="240"/>
        <v>NP</v>
      </c>
      <c r="Y3826" s="5">
        <f t="shared" si="241"/>
        <v>244.5</v>
      </c>
      <c r="AI3826">
        <f>VLOOKUP(A3826,NP!$A:$B,2,FALSE)</f>
        <v>244.5</v>
      </c>
      <c r="AJ3826">
        <f t="shared" si="242"/>
        <v>244.5</v>
      </c>
      <c r="AK3826">
        <f>VLOOKUP(F3826,Kondition!$B$4:$AG$309,24,FALSE)*100</f>
        <v>26</v>
      </c>
      <c r="AL3826" t="e">
        <f t="shared" si="243"/>
        <v>#REF!</v>
      </c>
      <c r="AM3826">
        <v>19</v>
      </c>
    </row>
    <row r="3827" spans="1:39" x14ac:dyDescent="0.3">
      <c r="A3827" s="5">
        <v>10085722</v>
      </c>
      <c r="B3827" s="6">
        <v>3528701871257</v>
      </c>
      <c r="C3827" s="5" t="s">
        <v>2294</v>
      </c>
      <c r="D3827" s="5" t="s">
        <v>5193</v>
      </c>
      <c r="E3827" s="12">
        <v>338.5</v>
      </c>
      <c r="F3827" s="5" t="s">
        <v>49</v>
      </c>
      <c r="G3827" s="5">
        <v>2754520</v>
      </c>
      <c r="H3827" s="36" t="s">
        <v>2294</v>
      </c>
      <c r="I3827" s="5">
        <v>275</v>
      </c>
      <c r="J3827" s="5">
        <v>45</v>
      </c>
      <c r="K3827" s="5">
        <v>20</v>
      </c>
      <c r="L3827" s="5" t="s">
        <v>5192</v>
      </c>
      <c r="M3827" s="5">
        <v>110</v>
      </c>
      <c r="N3827" s="5"/>
      <c r="O3827" s="5" t="s">
        <v>25</v>
      </c>
      <c r="P3827" s="5"/>
      <c r="Q3827" s="5" t="s">
        <v>21</v>
      </c>
      <c r="R3827" s="5" t="s">
        <v>21</v>
      </c>
      <c r="S3827" s="5">
        <v>72</v>
      </c>
      <c r="T3827" s="5" t="s">
        <v>22</v>
      </c>
      <c r="U3827" s="5" t="s">
        <v>23</v>
      </c>
      <c r="V3827" s="5" t="s">
        <v>24</v>
      </c>
      <c r="W3827" s="12">
        <v>338.5</v>
      </c>
      <c r="X3827" s="7" t="str">
        <f t="shared" si="240"/>
        <v>NP</v>
      </c>
      <c r="Y3827" s="5">
        <f t="shared" si="241"/>
        <v>244.5</v>
      </c>
      <c r="AI3827">
        <f>VLOOKUP(A3827,NP!$A:$B,2,FALSE)</f>
        <v>244.5</v>
      </c>
      <c r="AJ3827">
        <f t="shared" si="242"/>
        <v>244.5</v>
      </c>
      <c r="AK3827">
        <f>VLOOKUP(F3827,Kondition!$B$4:$AG$309,24,FALSE)*100</f>
        <v>26</v>
      </c>
      <c r="AL3827" t="e">
        <f t="shared" si="243"/>
        <v>#REF!</v>
      </c>
      <c r="AM3827">
        <v>19</v>
      </c>
    </row>
    <row r="3828" spans="1:39" x14ac:dyDescent="0.3">
      <c r="A3828" s="5">
        <v>10088253</v>
      </c>
      <c r="B3828" s="6">
        <v>3528708171268</v>
      </c>
      <c r="C3828" s="5" t="s">
        <v>2294</v>
      </c>
      <c r="D3828" s="5" t="s">
        <v>5208</v>
      </c>
      <c r="E3828" s="12">
        <v>338.5</v>
      </c>
      <c r="F3828" s="5" t="s">
        <v>49</v>
      </c>
      <c r="G3828" s="5">
        <v>2754520</v>
      </c>
      <c r="H3828" s="36" t="s">
        <v>2294</v>
      </c>
      <c r="I3828" s="5">
        <v>275</v>
      </c>
      <c r="J3828" s="5">
        <v>45</v>
      </c>
      <c r="K3828" s="5">
        <v>20</v>
      </c>
      <c r="L3828" s="5" t="s">
        <v>5205</v>
      </c>
      <c r="M3828" s="5">
        <v>110</v>
      </c>
      <c r="N3828" s="5"/>
      <c r="O3828" s="5" t="s">
        <v>25</v>
      </c>
      <c r="P3828" s="5"/>
      <c r="Q3828" s="5" t="s">
        <v>21</v>
      </c>
      <c r="R3828" s="5" t="s">
        <v>21</v>
      </c>
      <c r="S3828" s="5">
        <v>70</v>
      </c>
      <c r="T3828" s="5" t="s">
        <v>35</v>
      </c>
      <c r="U3828" s="5" t="s">
        <v>23</v>
      </c>
      <c r="V3828" s="5" t="s">
        <v>24</v>
      </c>
      <c r="W3828" s="12">
        <v>338.5</v>
      </c>
      <c r="X3828" s="7" t="str">
        <f t="shared" si="240"/>
        <v>NP</v>
      </c>
      <c r="Y3828" s="5">
        <f t="shared" si="241"/>
        <v>244.5</v>
      </c>
      <c r="AI3828">
        <f>VLOOKUP(A3828,NP!$A:$B,2,FALSE)</f>
        <v>244.5</v>
      </c>
      <c r="AJ3828">
        <f t="shared" si="242"/>
        <v>244.5</v>
      </c>
      <c r="AK3828">
        <f>VLOOKUP(F3828,Kondition!$B$4:$AG$309,24,FALSE)*100</f>
        <v>26</v>
      </c>
      <c r="AL3828" t="e">
        <f t="shared" si="243"/>
        <v>#REF!</v>
      </c>
      <c r="AM3828">
        <v>19</v>
      </c>
    </row>
    <row r="3829" spans="1:39" x14ac:dyDescent="0.3">
      <c r="A3829" s="5">
        <v>10089466</v>
      </c>
      <c r="B3829" s="6">
        <v>3528706025013</v>
      </c>
      <c r="C3829" s="5" t="s">
        <v>2294</v>
      </c>
      <c r="D3829" s="5" t="s">
        <v>5240</v>
      </c>
      <c r="E3829" s="12">
        <v>332</v>
      </c>
      <c r="F3829" s="5" t="s">
        <v>49</v>
      </c>
      <c r="G3829" s="5">
        <v>2754520</v>
      </c>
      <c r="H3829" s="36" t="s">
        <v>2294</v>
      </c>
      <c r="I3829" s="5">
        <v>275</v>
      </c>
      <c r="J3829" s="5">
        <v>45</v>
      </c>
      <c r="K3829" s="5">
        <v>20</v>
      </c>
      <c r="L3829" s="5" t="s">
        <v>5205</v>
      </c>
      <c r="M3829" s="5">
        <v>110</v>
      </c>
      <c r="N3829" s="5"/>
      <c r="O3829" s="5" t="s">
        <v>25</v>
      </c>
      <c r="P3829" s="5"/>
      <c r="Q3829" s="5" t="s">
        <v>21</v>
      </c>
      <c r="R3829" s="5" t="s">
        <v>21</v>
      </c>
      <c r="S3829" s="5">
        <v>69</v>
      </c>
      <c r="T3829" s="5" t="s">
        <v>35</v>
      </c>
      <c r="U3829" s="5" t="s">
        <v>23</v>
      </c>
      <c r="V3829" s="5" t="s">
        <v>24</v>
      </c>
      <c r="W3829" s="12">
        <v>332</v>
      </c>
      <c r="X3829" s="7" t="str">
        <f t="shared" si="240"/>
        <v>NP</v>
      </c>
      <c r="Y3829" s="5">
        <f t="shared" si="241"/>
        <v>240.5</v>
      </c>
      <c r="AI3829">
        <f>VLOOKUP(A3829,NP!$A:$B,2,FALSE)</f>
        <v>240.5</v>
      </c>
      <c r="AJ3829">
        <f t="shared" si="242"/>
        <v>240.5</v>
      </c>
      <c r="AK3829">
        <f>VLOOKUP(F3829,Kondition!$B$4:$AG$309,24,FALSE)*100</f>
        <v>26</v>
      </c>
      <c r="AL3829" t="e">
        <f t="shared" si="243"/>
        <v>#REF!</v>
      </c>
      <c r="AM3829">
        <v>19</v>
      </c>
    </row>
    <row r="3830" spans="1:39" x14ac:dyDescent="0.3">
      <c r="A3830" s="5">
        <v>11080135</v>
      </c>
      <c r="B3830" s="6">
        <v>3528708417175</v>
      </c>
      <c r="C3830" s="5" t="s">
        <v>2294</v>
      </c>
      <c r="D3830" s="5" t="s">
        <v>6011</v>
      </c>
      <c r="E3830" s="12">
        <v>372</v>
      </c>
      <c r="F3830" s="5" t="s">
        <v>49</v>
      </c>
      <c r="G3830" s="5">
        <v>2754521</v>
      </c>
      <c r="H3830" s="36" t="s">
        <v>2294</v>
      </c>
      <c r="I3830" s="5">
        <v>275</v>
      </c>
      <c r="J3830" s="5">
        <v>45</v>
      </c>
      <c r="K3830" s="5">
        <v>21</v>
      </c>
      <c r="L3830" s="5" t="s">
        <v>5205</v>
      </c>
      <c r="M3830" s="5">
        <v>110</v>
      </c>
      <c r="N3830" s="5"/>
      <c r="O3830" s="5" t="s">
        <v>25</v>
      </c>
      <c r="P3830" s="5"/>
      <c r="Q3830" s="5" t="s">
        <v>21</v>
      </c>
      <c r="R3830" s="5" t="s">
        <v>21</v>
      </c>
      <c r="S3830" s="5">
        <v>71</v>
      </c>
      <c r="T3830" s="5" t="s">
        <v>22</v>
      </c>
      <c r="U3830" s="5" t="s">
        <v>23</v>
      </c>
      <c r="V3830" s="5" t="s">
        <v>24</v>
      </c>
      <c r="W3830" s="12">
        <v>372</v>
      </c>
      <c r="X3830" s="7" t="str">
        <f t="shared" si="240"/>
        <v>NP</v>
      </c>
      <c r="Y3830" s="5">
        <f t="shared" si="241"/>
        <v>265</v>
      </c>
      <c r="AI3830">
        <f>VLOOKUP(A3830,NP!$A:$B,2,FALSE)</f>
        <v>265</v>
      </c>
      <c r="AJ3830">
        <f t="shared" si="242"/>
        <v>265</v>
      </c>
      <c r="AK3830">
        <f>VLOOKUP(F3830,Kondition!$B$4:$AG$31,27,FALSE)*100</f>
        <v>26</v>
      </c>
      <c r="AL3830" t="e">
        <f t="shared" si="243"/>
        <v>#REF!</v>
      </c>
      <c r="AM3830">
        <v>19</v>
      </c>
    </row>
    <row r="3831" spans="1:39" x14ac:dyDescent="0.3">
      <c r="A3831" s="5">
        <v>10088225</v>
      </c>
      <c r="B3831" s="6">
        <v>3528703126591</v>
      </c>
      <c r="C3831" s="5" t="s">
        <v>2294</v>
      </c>
      <c r="D3831" s="5" t="s">
        <v>5206</v>
      </c>
      <c r="E3831" s="12">
        <v>408.5</v>
      </c>
      <c r="F3831" s="5" t="s">
        <v>49</v>
      </c>
      <c r="G3831" s="5">
        <v>2755019</v>
      </c>
      <c r="H3831" s="36" t="s">
        <v>2294</v>
      </c>
      <c r="I3831" s="5">
        <v>275</v>
      </c>
      <c r="J3831" s="5">
        <v>50</v>
      </c>
      <c r="K3831" s="5">
        <v>19</v>
      </c>
      <c r="L3831" s="5" t="s">
        <v>5205</v>
      </c>
      <c r="M3831" s="5">
        <v>112</v>
      </c>
      <c r="N3831" s="5"/>
      <c r="O3831" s="5" t="s">
        <v>25</v>
      </c>
      <c r="P3831" s="5"/>
      <c r="Q3831" s="5" t="s">
        <v>21</v>
      </c>
      <c r="R3831" s="5" t="s">
        <v>21</v>
      </c>
      <c r="S3831" s="5">
        <v>70</v>
      </c>
      <c r="T3831" s="5" t="s">
        <v>35</v>
      </c>
      <c r="U3831" s="5" t="s">
        <v>23</v>
      </c>
      <c r="V3831" s="5" t="s">
        <v>24</v>
      </c>
      <c r="W3831" s="12">
        <v>408.5</v>
      </c>
      <c r="X3831" s="7" t="str">
        <f t="shared" si="240"/>
        <v>NP</v>
      </c>
      <c r="Y3831" s="5">
        <f t="shared" si="241"/>
        <v>287.5</v>
      </c>
      <c r="AI3831">
        <f>VLOOKUP(A3831,NP!$A:$B,2,FALSE)</f>
        <v>287.5</v>
      </c>
      <c r="AJ3831">
        <f t="shared" si="242"/>
        <v>287.5</v>
      </c>
      <c r="AK3831">
        <f>VLOOKUP(F3831,Kondition!$B$4:$AG$31,21,FALSE)*100</f>
        <v>26</v>
      </c>
      <c r="AL3831" t="e">
        <f t="shared" si="243"/>
        <v>#REF!</v>
      </c>
      <c r="AM3831">
        <v>19</v>
      </c>
    </row>
    <row r="3832" spans="1:39" x14ac:dyDescent="0.3">
      <c r="A3832" s="5">
        <v>10088953</v>
      </c>
      <c r="B3832" s="6">
        <v>3528701201788</v>
      </c>
      <c r="C3832" s="5" t="s">
        <v>2294</v>
      </c>
      <c r="D3832" s="5" t="s">
        <v>5236</v>
      </c>
      <c r="E3832" s="12">
        <v>342</v>
      </c>
      <c r="F3832" s="5" t="s">
        <v>49</v>
      </c>
      <c r="G3832" s="5">
        <v>2755020</v>
      </c>
      <c r="H3832" s="36" t="s">
        <v>2294</v>
      </c>
      <c r="I3832" s="5">
        <v>275</v>
      </c>
      <c r="J3832" s="5">
        <v>50</v>
      </c>
      <c r="K3832" s="5">
        <v>20</v>
      </c>
      <c r="L3832" s="5" t="s">
        <v>5205</v>
      </c>
      <c r="M3832" s="5">
        <v>113</v>
      </c>
      <c r="N3832" s="5"/>
      <c r="O3832" s="5" t="s">
        <v>25</v>
      </c>
      <c r="P3832" s="5"/>
      <c r="Q3832" s="5" t="s">
        <v>27</v>
      </c>
      <c r="R3832" s="5" t="s">
        <v>27</v>
      </c>
      <c r="S3832" s="5">
        <v>69</v>
      </c>
      <c r="T3832" s="5" t="s">
        <v>35</v>
      </c>
      <c r="U3832" s="5" t="s">
        <v>23</v>
      </c>
      <c r="V3832" s="5" t="s">
        <v>24</v>
      </c>
      <c r="W3832" s="12">
        <v>342</v>
      </c>
      <c r="X3832" s="7" t="str">
        <f t="shared" si="240"/>
        <v>NP</v>
      </c>
      <c r="Y3832" s="5">
        <f t="shared" si="241"/>
        <v>246.5</v>
      </c>
      <c r="AI3832">
        <f>VLOOKUP(A3832,NP!$A:$B,2,FALSE)</f>
        <v>246.5</v>
      </c>
      <c r="AJ3832">
        <f t="shared" si="242"/>
        <v>246.5</v>
      </c>
      <c r="AK3832">
        <f>VLOOKUP(F3832,Kondition!$B$4:$AG$309,24,FALSE)*100</f>
        <v>26</v>
      </c>
      <c r="AL3832" t="e">
        <f t="shared" si="243"/>
        <v>#REF!</v>
      </c>
      <c r="AM3832">
        <v>19</v>
      </c>
    </row>
    <row r="3833" spans="1:39" x14ac:dyDescent="0.3">
      <c r="A3833" s="5">
        <v>10088906</v>
      </c>
      <c r="B3833" s="6">
        <v>3528703485636</v>
      </c>
      <c r="C3833" s="5" t="s">
        <v>2294</v>
      </c>
      <c r="D3833" s="5" t="s">
        <v>5235</v>
      </c>
      <c r="E3833" s="12">
        <v>342</v>
      </c>
      <c r="F3833" s="5" t="s">
        <v>49</v>
      </c>
      <c r="G3833" s="5">
        <v>2755020</v>
      </c>
      <c r="H3833" s="36" t="s">
        <v>2294</v>
      </c>
      <c r="I3833" s="5">
        <v>275</v>
      </c>
      <c r="J3833" s="5">
        <v>50</v>
      </c>
      <c r="K3833" s="5">
        <v>20</v>
      </c>
      <c r="L3833" s="5" t="s">
        <v>5205</v>
      </c>
      <c r="M3833" s="5">
        <v>113</v>
      </c>
      <c r="N3833" s="5"/>
      <c r="O3833" s="5" t="s">
        <v>25</v>
      </c>
      <c r="P3833" s="5"/>
      <c r="Q3833" s="5" t="s">
        <v>21</v>
      </c>
      <c r="R3833" s="5" t="s">
        <v>27</v>
      </c>
      <c r="S3833" s="5">
        <v>69</v>
      </c>
      <c r="T3833" s="5" t="s">
        <v>35</v>
      </c>
      <c r="U3833" s="5" t="s">
        <v>23</v>
      </c>
      <c r="V3833" s="5" t="s">
        <v>24</v>
      </c>
      <c r="W3833" s="12">
        <v>342</v>
      </c>
      <c r="X3833" s="7" t="str">
        <f t="shared" si="240"/>
        <v>NP</v>
      </c>
      <c r="Y3833" s="5">
        <f t="shared" si="241"/>
        <v>246.5</v>
      </c>
      <c r="AI3833">
        <f>VLOOKUP(A3833,NP!$A:$B,2,FALSE)</f>
        <v>246.5</v>
      </c>
      <c r="AJ3833">
        <f t="shared" si="242"/>
        <v>246.5</v>
      </c>
      <c r="AK3833">
        <f>VLOOKUP(F3833,Kondition!$B$4:$AG$309,24,FALSE)*100</f>
        <v>26</v>
      </c>
      <c r="AL3833" t="e">
        <f t="shared" si="243"/>
        <v>#REF!</v>
      </c>
      <c r="AM3833">
        <v>19</v>
      </c>
    </row>
    <row r="3834" spans="1:39" x14ac:dyDescent="0.3">
      <c r="A3834" s="5">
        <v>11080137</v>
      </c>
      <c r="B3834" s="6">
        <v>3528709605700</v>
      </c>
      <c r="C3834" s="5" t="s">
        <v>2294</v>
      </c>
      <c r="D3834" s="5" t="s">
        <v>6012</v>
      </c>
      <c r="E3834" s="12">
        <v>367</v>
      </c>
      <c r="F3834" s="5" t="s">
        <v>49</v>
      </c>
      <c r="G3834" s="5">
        <v>2755021</v>
      </c>
      <c r="H3834" s="36" t="s">
        <v>2294</v>
      </c>
      <c r="I3834" s="5">
        <v>275</v>
      </c>
      <c r="J3834" s="5">
        <v>50</v>
      </c>
      <c r="K3834" s="5">
        <v>21</v>
      </c>
      <c r="L3834" s="5" t="s">
        <v>5205</v>
      </c>
      <c r="M3834" s="5">
        <v>113</v>
      </c>
      <c r="N3834" s="5"/>
      <c r="O3834" s="5" t="s">
        <v>25</v>
      </c>
      <c r="P3834" s="5"/>
      <c r="Q3834" s="5" t="s">
        <v>21</v>
      </c>
      <c r="R3834" s="5" t="s">
        <v>21</v>
      </c>
      <c r="S3834" s="5">
        <v>74</v>
      </c>
      <c r="T3834" s="5" t="s">
        <v>22</v>
      </c>
      <c r="U3834" s="5" t="s">
        <v>23</v>
      </c>
      <c r="V3834" s="5" t="s">
        <v>24</v>
      </c>
      <c r="W3834" s="12">
        <v>367</v>
      </c>
      <c r="X3834" s="7" t="str">
        <f t="shared" si="240"/>
        <v>NP</v>
      </c>
      <c r="Y3834" s="5">
        <f t="shared" si="241"/>
        <v>262</v>
      </c>
      <c r="AI3834">
        <f>VLOOKUP(A3834,NP!$A:$B,2,FALSE)</f>
        <v>262</v>
      </c>
      <c r="AJ3834">
        <f t="shared" si="242"/>
        <v>262</v>
      </c>
      <c r="AK3834">
        <f>VLOOKUP(F3834,Kondition!$B$4:$AG$31,27,FALSE)*100</f>
        <v>26</v>
      </c>
      <c r="AL3834" t="e">
        <f t="shared" si="243"/>
        <v>#REF!</v>
      </c>
      <c r="AM3834">
        <v>19</v>
      </c>
    </row>
    <row r="3835" spans="1:39" x14ac:dyDescent="0.3">
      <c r="A3835" s="5">
        <v>10084032</v>
      </c>
      <c r="B3835" s="6">
        <v>3528706953095</v>
      </c>
      <c r="C3835" s="5" t="s">
        <v>76</v>
      </c>
      <c r="D3835" s="5" t="s">
        <v>1156</v>
      </c>
      <c r="E3835" s="12">
        <v>317</v>
      </c>
      <c r="F3835" s="5" t="s">
        <v>49</v>
      </c>
      <c r="G3835" s="5">
        <v>2853019</v>
      </c>
      <c r="H3835" s="36" t="s">
        <v>76</v>
      </c>
      <c r="I3835" s="5">
        <v>285</v>
      </c>
      <c r="J3835" s="5">
        <v>30</v>
      </c>
      <c r="K3835" s="5">
        <v>19</v>
      </c>
      <c r="L3835" s="5" t="s">
        <v>584</v>
      </c>
      <c r="M3835" s="5">
        <v>98</v>
      </c>
      <c r="N3835" s="5"/>
      <c r="O3835" s="5" t="s">
        <v>29</v>
      </c>
      <c r="P3835" s="5"/>
      <c r="Q3835" s="5" t="s">
        <v>26</v>
      </c>
      <c r="R3835" s="5" t="s">
        <v>21</v>
      </c>
      <c r="S3835" s="5">
        <v>75</v>
      </c>
      <c r="T3835" s="5" t="s">
        <v>22</v>
      </c>
      <c r="U3835" s="5" t="s">
        <v>23</v>
      </c>
      <c r="V3835" s="5" t="s">
        <v>24</v>
      </c>
      <c r="W3835" s="12">
        <v>317</v>
      </c>
      <c r="X3835" s="7" t="str">
        <f t="shared" si="240"/>
        <v>NP</v>
      </c>
      <c r="Y3835" s="5">
        <f t="shared" si="241"/>
        <v>231</v>
      </c>
      <c r="AI3835">
        <f>VLOOKUP(A3835,NP!$A:$B,2,FALSE)</f>
        <v>231</v>
      </c>
      <c r="AJ3835">
        <f t="shared" si="242"/>
        <v>231</v>
      </c>
      <c r="AK3835">
        <f>VLOOKUP(F3835,Kondition!$B$4:$AG$31,21,FALSE)*100</f>
        <v>26</v>
      </c>
      <c r="AL3835" t="e">
        <f t="shared" si="243"/>
        <v>#REF!</v>
      </c>
      <c r="AM3835">
        <v>19</v>
      </c>
    </row>
    <row r="3836" spans="1:39" x14ac:dyDescent="0.3">
      <c r="A3836" s="5">
        <v>10083918</v>
      </c>
      <c r="B3836" s="6">
        <v>3528705041496</v>
      </c>
      <c r="C3836" s="5" t="s">
        <v>76</v>
      </c>
      <c r="D3836" s="5" t="s">
        <v>1136</v>
      </c>
      <c r="E3836" s="12">
        <v>467</v>
      </c>
      <c r="F3836" s="5" t="s">
        <v>49</v>
      </c>
      <c r="G3836" s="5">
        <v>2853020</v>
      </c>
      <c r="H3836" s="36" t="s">
        <v>76</v>
      </c>
      <c r="I3836" s="5">
        <v>285</v>
      </c>
      <c r="J3836" s="5">
        <v>30</v>
      </c>
      <c r="K3836" s="5">
        <v>20</v>
      </c>
      <c r="L3836" s="5" t="s">
        <v>584</v>
      </c>
      <c r="M3836" s="5">
        <v>99</v>
      </c>
      <c r="N3836" s="5"/>
      <c r="O3836" s="5" t="s">
        <v>29</v>
      </c>
      <c r="P3836" s="5"/>
      <c r="Q3836" s="5" t="s">
        <v>26</v>
      </c>
      <c r="R3836" s="5" t="s">
        <v>21</v>
      </c>
      <c r="S3836" s="5">
        <v>75</v>
      </c>
      <c r="T3836" s="5" t="s">
        <v>22</v>
      </c>
      <c r="U3836" s="5" t="s">
        <v>23</v>
      </c>
      <c r="V3836" s="5" t="s">
        <v>24</v>
      </c>
      <c r="W3836" s="12">
        <v>467</v>
      </c>
      <c r="X3836" s="7" t="str">
        <f t="shared" si="240"/>
        <v>NP</v>
      </c>
      <c r="Y3836" s="5">
        <f t="shared" si="241"/>
        <v>324</v>
      </c>
      <c r="AI3836">
        <f>VLOOKUP(A3836,NP!$A:$B,2,FALSE)</f>
        <v>324</v>
      </c>
      <c r="AJ3836">
        <f t="shared" si="242"/>
        <v>324</v>
      </c>
      <c r="AK3836">
        <f>VLOOKUP(F3836,Kondition!$B$4:$AG$309,24,FALSE)*100</f>
        <v>26</v>
      </c>
      <c r="AL3836" t="e">
        <f t="shared" si="243"/>
        <v>#REF!</v>
      </c>
      <c r="AM3836">
        <v>19</v>
      </c>
    </row>
    <row r="3837" spans="1:39" x14ac:dyDescent="0.3">
      <c r="A3837" s="5">
        <v>10085363</v>
      </c>
      <c r="B3837" s="6">
        <v>3528703250142</v>
      </c>
      <c r="C3837" s="5" t="s">
        <v>76</v>
      </c>
      <c r="D3837" s="5" t="s">
        <v>1165</v>
      </c>
      <c r="E3837" s="12">
        <v>525</v>
      </c>
      <c r="F3837" s="5" t="s">
        <v>49</v>
      </c>
      <c r="G3837" s="5">
        <v>2853021</v>
      </c>
      <c r="H3837" s="36" t="s">
        <v>76</v>
      </c>
      <c r="I3837" s="5">
        <v>285</v>
      </c>
      <c r="J3837" s="5">
        <v>30</v>
      </c>
      <c r="K3837" s="5">
        <v>21</v>
      </c>
      <c r="L3837" s="5" t="s">
        <v>584</v>
      </c>
      <c r="M3837" s="5">
        <v>100</v>
      </c>
      <c r="N3837" s="5"/>
      <c r="O3837" s="5" t="s">
        <v>29</v>
      </c>
      <c r="P3837" s="5"/>
      <c r="Q3837" s="5" t="s">
        <v>21</v>
      </c>
      <c r="R3837" s="5" t="s">
        <v>21</v>
      </c>
      <c r="S3837" s="5">
        <v>75</v>
      </c>
      <c r="T3837" s="5" t="s">
        <v>22</v>
      </c>
      <c r="U3837" s="5" t="s">
        <v>23</v>
      </c>
      <c r="V3837" s="5" t="s">
        <v>24</v>
      </c>
      <c r="W3837" s="12">
        <v>525</v>
      </c>
      <c r="X3837" s="7" t="str">
        <f t="shared" si="240"/>
        <v>NP</v>
      </c>
      <c r="Y3837" s="5">
        <f t="shared" si="241"/>
        <v>359.5</v>
      </c>
      <c r="AI3837">
        <f>VLOOKUP(A3837,NP!$A:$B,2,FALSE)</f>
        <v>359.5</v>
      </c>
      <c r="AJ3837">
        <f t="shared" si="242"/>
        <v>359.5</v>
      </c>
      <c r="AK3837">
        <f>VLOOKUP(F3837,Kondition!$B$4:$AG$31,27,FALSE)*100</f>
        <v>26</v>
      </c>
      <c r="AL3837" t="e">
        <f t="shared" si="243"/>
        <v>#REF!</v>
      </c>
      <c r="AM3837">
        <v>19</v>
      </c>
    </row>
    <row r="3838" spans="1:39" x14ac:dyDescent="0.3">
      <c r="A3838" s="5">
        <v>10083923</v>
      </c>
      <c r="B3838" s="6">
        <v>3528704504909</v>
      </c>
      <c r="C3838" s="5" t="s">
        <v>76</v>
      </c>
      <c r="D3838" s="5" t="s">
        <v>1137</v>
      </c>
      <c r="E3838" s="12">
        <v>292</v>
      </c>
      <c r="F3838" s="5" t="s">
        <v>49</v>
      </c>
      <c r="G3838" s="5">
        <v>2853519</v>
      </c>
      <c r="H3838" s="36" t="s">
        <v>76</v>
      </c>
      <c r="I3838" s="5">
        <v>285</v>
      </c>
      <c r="J3838" s="5">
        <v>35</v>
      </c>
      <c r="K3838" s="5">
        <v>19</v>
      </c>
      <c r="L3838" s="5" t="s">
        <v>584</v>
      </c>
      <c r="M3838" s="5">
        <v>103</v>
      </c>
      <c r="N3838" s="5"/>
      <c r="O3838" s="5" t="s">
        <v>25</v>
      </c>
      <c r="P3838" s="5"/>
      <c r="Q3838" s="5" t="s">
        <v>26</v>
      </c>
      <c r="R3838" s="5" t="s">
        <v>21</v>
      </c>
      <c r="S3838" s="5">
        <v>75</v>
      </c>
      <c r="T3838" s="5" t="s">
        <v>22</v>
      </c>
      <c r="U3838" s="5" t="s">
        <v>23</v>
      </c>
      <c r="V3838" s="5" t="s">
        <v>24</v>
      </c>
      <c r="W3838" s="12">
        <v>292</v>
      </c>
      <c r="X3838" s="7" t="str">
        <f t="shared" si="240"/>
        <v>NP</v>
      </c>
      <c r="Y3838" s="5">
        <f t="shared" si="241"/>
        <v>215.5</v>
      </c>
      <c r="AI3838">
        <f>VLOOKUP(A3838,NP!$A:$B,2,FALSE)</f>
        <v>215.5</v>
      </c>
      <c r="AJ3838">
        <f t="shared" si="242"/>
        <v>215.5</v>
      </c>
      <c r="AK3838">
        <f>VLOOKUP(F3838,Kondition!$B$4:$AG$31,21,FALSE)*100</f>
        <v>26</v>
      </c>
      <c r="AL3838" t="e">
        <f t="shared" si="243"/>
        <v>#REF!</v>
      </c>
      <c r="AM3838">
        <v>19</v>
      </c>
    </row>
    <row r="3839" spans="1:39" x14ac:dyDescent="0.3">
      <c r="A3839" s="5">
        <v>10085826</v>
      </c>
      <c r="B3839" s="6">
        <v>3528705732646</v>
      </c>
      <c r="C3839" s="5" t="s">
        <v>76</v>
      </c>
      <c r="D3839" s="5" t="s">
        <v>1199</v>
      </c>
      <c r="E3839" s="12">
        <v>376</v>
      </c>
      <c r="F3839" s="5" t="s">
        <v>49</v>
      </c>
      <c r="G3839" s="5">
        <v>2853520</v>
      </c>
      <c r="H3839" s="36" t="s">
        <v>76</v>
      </c>
      <c r="I3839" s="5">
        <v>285</v>
      </c>
      <c r="J3839" s="5">
        <v>35</v>
      </c>
      <c r="K3839" s="5">
        <v>20</v>
      </c>
      <c r="L3839" s="5" t="s">
        <v>584</v>
      </c>
      <c r="M3839" s="5">
        <v>104</v>
      </c>
      <c r="N3839" s="5"/>
      <c r="O3839" s="5" t="s">
        <v>25</v>
      </c>
      <c r="P3839" s="5"/>
      <c r="Q3839" s="5" t="s">
        <v>21</v>
      </c>
      <c r="R3839" s="5" t="s">
        <v>21</v>
      </c>
      <c r="S3839" s="5">
        <v>74</v>
      </c>
      <c r="T3839" s="5" t="s">
        <v>22</v>
      </c>
      <c r="U3839" s="5" t="s">
        <v>23</v>
      </c>
      <c r="V3839" s="5" t="s">
        <v>24</v>
      </c>
      <c r="W3839" s="12">
        <v>376</v>
      </c>
      <c r="X3839" s="7" t="str">
        <f t="shared" si="240"/>
        <v>NP</v>
      </c>
      <c r="Y3839" s="5">
        <f t="shared" si="241"/>
        <v>267.5</v>
      </c>
      <c r="AI3839">
        <f>VLOOKUP(A3839,NP!$A:$B,2,FALSE)</f>
        <v>267.5</v>
      </c>
      <c r="AJ3839">
        <f t="shared" si="242"/>
        <v>267.5</v>
      </c>
      <c r="AK3839">
        <f>VLOOKUP(F3839,Kondition!$B$4:$AG$309,24,FALSE)*100</f>
        <v>26</v>
      </c>
      <c r="AL3839" t="e">
        <f t="shared" si="243"/>
        <v>#REF!</v>
      </c>
      <c r="AM3839">
        <v>19</v>
      </c>
    </row>
    <row r="3840" spans="1:39" x14ac:dyDescent="0.3">
      <c r="A3840" s="5">
        <v>10086514</v>
      </c>
      <c r="B3840" s="6">
        <v>3528702609064</v>
      </c>
      <c r="C3840" s="5" t="s">
        <v>76</v>
      </c>
      <c r="D3840" s="5" t="s">
        <v>1214</v>
      </c>
      <c r="E3840" s="12">
        <v>376</v>
      </c>
      <c r="F3840" s="5" t="s">
        <v>49</v>
      </c>
      <c r="G3840" s="5">
        <v>2853520</v>
      </c>
      <c r="H3840" s="36" t="s">
        <v>76</v>
      </c>
      <c r="I3840" s="5">
        <v>285</v>
      </c>
      <c r="J3840" s="5">
        <v>35</v>
      </c>
      <c r="K3840" s="5">
        <v>20</v>
      </c>
      <c r="L3840" s="5" t="s">
        <v>584</v>
      </c>
      <c r="M3840" s="5">
        <v>104</v>
      </c>
      <c r="N3840" s="5"/>
      <c r="O3840" s="5" t="s">
        <v>25</v>
      </c>
      <c r="P3840" s="5"/>
      <c r="Q3840" s="5" t="s">
        <v>21</v>
      </c>
      <c r="R3840" s="5" t="s">
        <v>21</v>
      </c>
      <c r="S3840" s="5">
        <v>74</v>
      </c>
      <c r="T3840" s="5" t="s">
        <v>22</v>
      </c>
      <c r="U3840" s="5" t="s">
        <v>23</v>
      </c>
      <c r="V3840" s="5" t="s">
        <v>24</v>
      </c>
      <c r="W3840" s="12">
        <v>376</v>
      </c>
      <c r="X3840" s="7" t="str">
        <f t="shared" si="240"/>
        <v>NP</v>
      </c>
      <c r="Y3840" s="5">
        <f t="shared" si="241"/>
        <v>267.5</v>
      </c>
      <c r="AI3840">
        <f>VLOOKUP(A3840,NP!$A:$B,2,FALSE)</f>
        <v>267.5</v>
      </c>
      <c r="AJ3840">
        <f t="shared" si="242"/>
        <v>267.5</v>
      </c>
      <c r="AK3840">
        <f>VLOOKUP(F3840,Kondition!$B$4:$AG$309,24,FALSE)*100</f>
        <v>26</v>
      </c>
      <c r="AL3840" t="e">
        <f t="shared" si="243"/>
        <v>#REF!</v>
      </c>
      <c r="AM3840">
        <v>19</v>
      </c>
    </row>
    <row r="3841" spans="1:39" x14ac:dyDescent="0.3">
      <c r="A3841" s="5">
        <v>10087760</v>
      </c>
      <c r="B3841" s="6">
        <v>3528705407964</v>
      </c>
      <c r="C3841" s="5" t="s">
        <v>76</v>
      </c>
      <c r="D3841" s="5" t="s">
        <v>1273</v>
      </c>
      <c r="E3841" s="12">
        <v>368.5</v>
      </c>
      <c r="F3841" s="5" t="s">
        <v>49</v>
      </c>
      <c r="G3841" s="5">
        <v>2853520</v>
      </c>
      <c r="H3841" s="36" t="s">
        <v>76</v>
      </c>
      <c r="I3841" s="5">
        <v>285</v>
      </c>
      <c r="J3841" s="5">
        <v>35</v>
      </c>
      <c r="K3841" s="5">
        <v>20</v>
      </c>
      <c r="L3841" s="5" t="s">
        <v>584</v>
      </c>
      <c r="M3841" s="5">
        <v>104</v>
      </c>
      <c r="N3841" s="5"/>
      <c r="O3841" s="5" t="s">
        <v>29</v>
      </c>
      <c r="P3841" s="5"/>
      <c r="Q3841" s="5" t="s">
        <v>21</v>
      </c>
      <c r="R3841" s="5" t="s">
        <v>21</v>
      </c>
      <c r="S3841" s="5">
        <v>74</v>
      </c>
      <c r="T3841" s="5" t="s">
        <v>22</v>
      </c>
      <c r="U3841" s="5" t="s">
        <v>23</v>
      </c>
      <c r="V3841" s="5" t="s">
        <v>24</v>
      </c>
      <c r="W3841" s="12">
        <v>368.5</v>
      </c>
      <c r="X3841" s="7" t="str">
        <f t="shared" si="240"/>
        <v>NP</v>
      </c>
      <c r="Y3841" s="5">
        <f t="shared" si="241"/>
        <v>263</v>
      </c>
      <c r="AI3841">
        <f>VLOOKUP(A3841,NP!$A:$B,2,FALSE)</f>
        <v>263</v>
      </c>
      <c r="AJ3841">
        <f t="shared" si="242"/>
        <v>263</v>
      </c>
      <c r="AK3841">
        <f>VLOOKUP(F3841,Kondition!$B$4:$AG$309,24,FALSE)*100</f>
        <v>26</v>
      </c>
      <c r="AL3841" t="e">
        <f t="shared" si="243"/>
        <v>#REF!</v>
      </c>
      <c r="AM3841">
        <v>19</v>
      </c>
    </row>
    <row r="3842" spans="1:39" x14ac:dyDescent="0.3">
      <c r="A3842" s="5">
        <v>10088882</v>
      </c>
      <c r="B3842" s="6">
        <v>3528701515083</v>
      </c>
      <c r="C3842" s="5" t="s">
        <v>76</v>
      </c>
      <c r="D3842" s="5" t="s">
        <v>1354</v>
      </c>
      <c r="E3842" s="12">
        <v>333.5</v>
      </c>
      <c r="F3842" s="5" t="s">
        <v>49</v>
      </c>
      <c r="G3842" s="5">
        <v>2854019</v>
      </c>
      <c r="H3842" s="36" t="s">
        <v>76</v>
      </c>
      <c r="I3842" s="5">
        <v>285</v>
      </c>
      <c r="J3842" s="5">
        <v>40</v>
      </c>
      <c r="K3842" s="5">
        <v>19</v>
      </c>
      <c r="L3842" s="5" t="s">
        <v>1242</v>
      </c>
      <c r="M3842" s="5">
        <v>107</v>
      </c>
      <c r="N3842" s="5"/>
      <c r="O3842" s="5" t="s">
        <v>25</v>
      </c>
      <c r="P3842" s="5"/>
      <c r="Q3842" s="5" t="s">
        <v>21</v>
      </c>
      <c r="R3842" s="5" t="s">
        <v>27</v>
      </c>
      <c r="S3842" s="5">
        <v>69</v>
      </c>
      <c r="T3842" s="5" t="s">
        <v>35</v>
      </c>
      <c r="U3842" s="5" t="s">
        <v>23</v>
      </c>
      <c r="V3842" s="5" t="s">
        <v>24</v>
      </c>
      <c r="W3842" s="12">
        <v>333.5</v>
      </c>
      <c r="X3842" s="7" t="str">
        <f t="shared" si="240"/>
        <v>NP</v>
      </c>
      <c r="Y3842" s="5">
        <f t="shared" si="241"/>
        <v>241.5</v>
      </c>
      <c r="AI3842">
        <f>VLOOKUP(A3842,NP!$A:$B,2,FALSE)</f>
        <v>241.5</v>
      </c>
      <c r="AJ3842">
        <f t="shared" si="242"/>
        <v>241.5</v>
      </c>
      <c r="AK3842">
        <f>VLOOKUP(F3842,Kondition!$B$4:$AG$31,21,FALSE)*100</f>
        <v>26</v>
      </c>
      <c r="AL3842" t="e">
        <f t="shared" si="243"/>
        <v>#REF!</v>
      </c>
      <c r="AM3842">
        <v>19</v>
      </c>
    </row>
    <row r="3843" spans="1:39" x14ac:dyDescent="0.3">
      <c r="A3843" s="5">
        <v>10085932</v>
      </c>
      <c r="B3843" s="6">
        <v>3528709722636</v>
      </c>
      <c r="C3843" s="5" t="s">
        <v>76</v>
      </c>
      <c r="D3843" s="5" t="s">
        <v>1203</v>
      </c>
      <c r="E3843" s="12">
        <v>333.5</v>
      </c>
      <c r="F3843" s="5" t="s">
        <v>49</v>
      </c>
      <c r="G3843" s="5">
        <v>2854019</v>
      </c>
      <c r="H3843" s="36" t="s">
        <v>76</v>
      </c>
      <c r="I3843" s="5">
        <v>285</v>
      </c>
      <c r="J3843" s="5">
        <v>40</v>
      </c>
      <c r="K3843" s="5">
        <v>19</v>
      </c>
      <c r="L3843" s="5" t="s">
        <v>584</v>
      </c>
      <c r="M3843" s="5">
        <v>103</v>
      </c>
      <c r="N3843" s="5"/>
      <c r="O3843" s="5" t="s">
        <v>25</v>
      </c>
      <c r="P3843" s="5"/>
      <c r="Q3843" s="5" t="s">
        <v>21</v>
      </c>
      <c r="R3843" s="5" t="s">
        <v>21</v>
      </c>
      <c r="S3843" s="5">
        <v>74</v>
      </c>
      <c r="T3843" s="5" t="s">
        <v>22</v>
      </c>
      <c r="U3843" s="5" t="s">
        <v>23</v>
      </c>
      <c r="V3843" s="5" t="s">
        <v>24</v>
      </c>
      <c r="W3843" s="12">
        <v>333.5</v>
      </c>
      <c r="X3843" s="7" t="str">
        <f t="shared" si="240"/>
        <v>NP</v>
      </c>
      <c r="Y3843" s="5">
        <f t="shared" si="241"/>
        <v>241.5</v>
      </c>
      <c r="AI3843">
        <f>VLOOKUP(A3843,NP!$A:$B,2,FALSE)</f>
        <v>241.5</v>
      </c>
      <c r="AJ3843">
        <f t="shared" si="242"/>
        <v>241.5</v>
      </c>
      <c r="AK3843">
        <f>VLOOKUP(F3843,Kondition!$B$4:$AG$31,21,FALSE)*100</f>
        <v>26</v>
      </c>
      <c r="AL3843" t="e">
        <f t="shared" si="243"/>
        <v>#REF!</v>
      </c>
      <c r="AM3843">
        <v>19</v>
      </c>
    </row>
    <row r="3844" spans="1:39" x14ac:dyDescent="0.3">
      <c r="A3844" s="5">
        <v>10085359</v>
      </c>
      <c r="B3844" s="6">
        <v>3528702650035</v>
      </c>
      <c r="C3844" s="5" t="s">
        <v>76</v>
      </c>
      <c r="D3844" s="5" t="s">
        <v>1164</v>
      </c>
      <c r="E3844" s="12">
        <v>327</v>
      </c>
      <c r="F3844" s="5" t="s">
        <v>49</v>
      </c>
      <c r="G3844" s="5">
        <v>2854019</v>
      </c>
      <c r="H3844" s="36" t="s">
        <v>76</v>
      </c>
      <c r="I3844" s="5">
        <v>285</v>
      </c>
      <c r="J3844" s="5">
        <v>40</v>
      </c>
      <c r="K3844" s="5">
        <v>19</v>
      </c>
      <c r="L3844" s="5" t="s">
        <v>584</v>
      </c>
      <c r="M3844" s="5">
        <v>107</v>
      </c>
      <c r="N3844" s="5"/>
      <c r="O3844" s="5" t="s">
        <v>29</v>
      </c>
      <c r="P3844" s="5"/>
      <c r="Q3844" s="5" t="s">
        <v>21</v>
      </c>
      <c r="R3844" s="5" t="s">
        <v>21</v>
      </c>
      <c r="S3844" s="5">
        <v>74</v>
      </c>
      <c r="T3844" s="5" t="s">
        <v>22</v>
      </c>
      <c r="U3844" s="5" t="s">
        <v>23</v>
      </c>
      <c r="V3844" s="5" t="s">
        <v>24</v>
      </c>
      <c r="W3844" s="12">
        <v>327</v>
      </c>
      <c r="X3844" s="7" t="str">
        <f t="shared" si="240"/>
        <v>NP</v>
      </c>
      <c r="Y3844" s="5">
        <f t="shared" si="241"/>
        <v>237.5</v>
      </c>
      <c r="AI3844">
        <f>VLOOKUP(A3844,NP!$A:$B,2,FALSE)</f>
        <v>237.5</v>
      </c>
      <c r="AJ3844">
        <f t="shared" si="242"/>
        <v>237.5</v>
      </c>
      <c r="AK3844">
        <f>VLOOKUP(F3844,Kondition!$B$4:$AG$31,21,FALSE)*100</f>
        <v>26</v>
      </c>
      <c r="AL3844" t="e">
        <f t="shared" si="243"/>
        <v>#REF!</v>
      </c>
      <c r="AM3844">
        <v>19</v>
      </c>
    </row>
    <row r="3845" spans="1:39" x14ac:dyDescent="0.3">
      <c r="A3845" s="5">
        <v>11080035</v>
      </c>
      <c r="B3845" s="6">
        <v>3528708686632</v>
      </c>
      <c r="C3845" s="5" t="s">
        <v>2294</v>
      </c>
      <c r="D3845" s="5" t="s">
        <v>6003</v>
      </c>
      <c r="E3845" s="12">
        <v>350</v>
      </c>
      <c r="F3845" s="5" t="s">
        <v>49</v>
      </c>
      <c r="G3845" s="5">
        <v>2854020</v>
      </c>
      <c r="H3845" s="36" t="s">
        <v>2294</v>
      </c>
      <c r="I3845" s="5">
        <v>285</v>
      </c>
      <c r="J3845" s="5">
        <v>40</v>
      </c>
      <c r="K3845" s="5">
        <v>20</v>
      </c>
      <c r="L3845" s="5" t="s">
        <v>5205</v>
      </c>
      <c r="M3845" s="5">
        <v>108</v>
      </c>
      <c r="N3845" s="5"/>
      <c r="O3845" s="5" t="s">
        <v>25</v>
      </c>
      <c r="P3845" s="5"/>
      <c r="Q3845" s="5" t="s">
        <v>21</v>
      </c>
      <c r="R3845" s="5" t="s">
        <v>21</v>
      </c>
      <c r="S3845" s="5">
        <v>74</v>
      </c>
      <c r="T3845" s="5" t="s">
        <v>22</v>
      </c>
      <c r="U3845" s="5" t="s">
        <v>23</v>
      </c>
      <c r="V3845" s="5" t="s">
        <v>24</v>
      </c>
      <c r="W3845" s="12">
        <v>350</v>
      </c>
      <c r="X3845" s="7" t="str">
        <f t="shared" si="240"/>
        <v>NP</v>
      </c>
      <c r="Y3845" s="5">
        <f t="shared" si="241"/>
        <v>251.5</v>
      </c>
      <c r="AI3845">
        <f>VLOOKUP(A3845,NP!$A:$B,2,FALSE)</f>
        <v>251.5</v>
      </c>
      <c r="AJ3845">
        <f t="shared" si="242"/>
        <v>251.5</v>
      </c>
      <c r="AK3845">
        <f>VLOOKUP(F3845,Kondition!$B$4:$AG$309,24,FALSE)*100</f>
        <v>26</v>
      </c>
      <c r="AL3845" t="e">
        <f t="shared" si="243"/>
        <v>#REF!</v>
      </c>
      <c r="AM3845">
        <v>19</v>
      </c>
    </row>
    <row r="3846" spans="1:39" x14ac:dyDescent="0.3">
      <c r="A3846" s="5">
        <v>11080138</v>
      </c>
      <c r="B3846" s="6">
        <v>3528701663746</v>
      </c>
      <c r="C3846" s="5" t="s">
        <v>2294</v>
      </c>
      <c r="D3846" s="5" t="s">
        <v>6013</v>
      </c>
      <c r="E3846" s="12">
        <v>350</v>
      </c>
      <c r="F3846" s="5" t="s">
        <v>49</v>
      </c>
      <c r="G3846" s="5">
        <v>2854021</v>
      </c>
      <c r="H3846" s="36" t="s">
        <v>2294</v>
      </c>
      <c r="I3846" s="5">
        <v>285</v>
      </c>
      <c r="J3846" s="5">
        <v>40</v>
      </c>
      <c r="K3846" s="5">
        <v>21</v>
      </c>
      <c r="L3846" s="5" t="s">
        <v>5205</v>
      </c>
      <c r="M3846" s="5">
        <v>109</v>
      </c>
      <c r="N3846" s="5"/>
      <c r="O3846" s="5" t="s">
        <v>25</v>
      </c>
      <c r="P3846" s="5"/>
      <c r="Q3846" s="5" t="s">
        <v>21</v>
      </c>
      <c r="R3846" s="5" t="s">
        <v>21</v>
      </c>
      <c r="S3846" s="5">
        <v>74</v>
      </c>
      <c r="T3846" s="5" t="s">
        <v>22</v>
      </c>
      <c r="U3846" s="5" t="s">
        <v>23</v>
      </c>
      <c r="V3846" s="5" t="s">
        <v>24</v>
      </c>
      <c r="W3846" s="12">
        <v>350</v>
      </c>
      <c r="X3846" s="7" t="str">
        <f t="shared" si="240"/>
        <v>NP</v>
      </c>
      <c r="Y3846" s="5">
        <f t="shared" si="241"/>
        <v>251.5</v>
      </c>
      <c r="AI3846">
        <f>VLOOKUP(A3846,NP!$A:$B,2,FALSE)</f>
        <v>251.5</v>
      </c>
      <c r="AJ3846">
        <f t="shared" si="242"/>
        <v>251.5</v>
      </c>
      <c r="AK3846">
        <f>VLOOKUP(F3846,Kondition!$B$4:$AG$31,27,FALSE)*100</f>
        <v>26</v>
      </c>
      <c r="AL3846" t="e">
        <f t="shared" si="243"/>
        <v>#REF!</v>
      </c>
      <c r="AM3846">
        <v>19</v>
      </c>
    </row>
    <row r="3847" spans="1:39" x14ac:dyDescent="0.3">
      <c r="A3847" s="5">
        <v>11304548</v>
      </c>
      <c r="B3847" s="6">
        <v>8808563407869</v>
      </c>
      <c r="C3847" s="5" t="s">
        <v>77</v>
      </c>
      <c r="D3847" s="5" t="s">
        <v>4124</v>
      </c>
      <c r="E3847" s="12">
        <v>108</v>
      </c>
      <c r="F3847" s="5" t="s">
        <v>69</v>
      </c>
      <c r="G3847" s="5">
        <v>2056016</v>
      </c>
      <c r="H3847" s="36" t="s">
        <v>77</v>
      </c>
      <c r="I3847" s="5">
        <v>205</v>
      </c>
      <c r="J3847" s="5">
        <v>60</v>
      </c>
      <c r="K3847" s="5">
        <v>16</v>
      </c>
      <c r="L3847" s="5" t="s">
        <v>3163</v>
      </c>
      <c r="M3847" s="5">
        <v>92</v>
      </c>
      <c r="N3847" s="5"/>
      <c r="O3847" s="5" t="s">
        <v>19</v>
      </c>
      <c r="P3847" s="5" t="s">
        <v>70</v>
      </c>
      <c r="Q3847" s="5" t="s">
        <v>26</v>
      </c>
      <c r="R3847" s="5" t="s">
        <v>21</v>
      </c>
      <c r="S3847" s="5">
        <v>72</v>
      </c>
      <c r="T3847" s="5" t="s">
        <v>22</v>
      </c>
      <c r="U3847" s="5" t="s">
        <v>23</v>
      </c>
      <c r="V3847" s="5" t="s">
        <v>24</v>
      </c>
      <c r="W3847" s="12">
        <v>108</v>
      </c>
      <c r="X3847" s="7">
        <f t="shared" si="240"/>
        <v>0.25</v>
      </c>
      <c r="Y3847" s="5">
        <f t="shared" si="241"/>
        <v>81</v>
      </c>
      <c r="AI3847" t="e">
        <f>VLOOKUP(A3847,NP!$A:$B,2,FALSE)</f>
        <v>#N/A</v>
      </c>
      <c r="AJ3847">
        <f t="shared" si="242"/>
        <v>0</v>
      </c>
      <c r="AK3847">
        <f>VLOOKUP(F3847,Kondition!$B$4:$AG$31,12,FALSE)*100</f>
        <v>25</v>
      </c>
      <c r="AL3847" t="e">
        <f t="shared" si="243"/>
        <v>#REF!</v>
      </c>
      <c r="AM3847">
        <v>16</v>
      </c>
    </row>
    <row r="3848" spans="1:39" x14ac:dyDescent="0.3">
      <c r="A3848" s="5">
        <v>11080024</v>
      </c>
      <c r="B3848" s="6">
        <v>3528700609264</v>
      </c>
      <c r="C3848" s="5" t="s">
        <v>2294</v>
      </c>
      <c r="D3848" s="5" t="s">
        <v>6002</v>
      </c>
      <c r="E3848" s="12">
        <v>575</v>
      </c>
      <c r="F3848" s="5" t="s">
        <v>49</v>
      </c>
      <c r="G3848" s="5">
        <v>2854022</v>
      </c>
      <c r="H3848" s="36" t="s">
        <v>2294</v>
      </c>
      <c r="I3848" s="5">
        <v>285</v>
      </c>
      <c r="J3848" s="5">
        <v>40</v>
      </c>
      <c r="K3848" s="5">
        <v>22</v>
      </c>
      <c r="L3848" s="5" t="s">
        <v>5205</v>
      </c>
      <c r="M3848" s="5">
        <v>110</v>
      </c>
      <c r="N3848" s="5"/>
      <c r="O3848" s="5" t="s">
        <v>25</v>
      </c>
      <c r="P3848" s="5"/>
      <c r="Q3848" s="5" t="s">
        <v>26</v>
      </c>
      <c r="R3848" s="5" t="s">
        <v>21</v>
      </c>
      <c r="S3848" s="5">
        <v>74</v>
      </c>
      <c r="T3848" s="5" t="s">
        <v>22</v>
      </c>
      <c r="U3848" s="5" t="s">
        <v>23</v>
      </c>
      <c r="V3848" s="5" t="s">
        <v>24</v>
      </c>
      <c r="W3848" s="12">
        <v>575</v>
      </c>
      <c r="X3848" s="7" t="str">
        <f t="shared" si="240"/>
        <v>NP</v>
      </c>
      <c r="Y3848" s="5">
        <f t="shared" si="241"/>
        <v>390.5</v>
      </c>
      <c r="AI3848">
        <f>VLOOKUP(A3848,NP!$A:$B,2,FALSE)</f>
        <v>390.5</v>
      </c>
      <c r="AJ3848">
        <f t="shared" si="242"/>
        <v>390.5</v>
      </c>
      <c r="AK3848">
        <f>VLOOKUP(F3848,Kondition!$B$4:$AG$31,30,FALSE)*100</f>
        <v>26</v>
      </c>
      <c r="AL3848" t="e">
        <f t="shared" si="243"/>
        <v>#REF!</v>
      </c>
      <c r="AM3848">
        <v>19</v>
      </c>
    </row>
    <row r="3849" spans="1:39" x14ac:dyDescent="0.3">
      <c r="A3849" s="5">
        <v>11304550</v>
      </c>
      <c r="B3849" s="6">
        <v>8808563407876</v>
      </c>
      <c r="C3849" s="5" t="s">
        <v>77</v>
      </c>
      <c r="D3849" s="5" t="s">
        <v>4126</v>
      </c>
      <c r="E3849" s="12">
        <v>125</v>
      </c>
      <c r="F3849" s="5" t="s">
        <v>69</v>
      </c>
      <c r="G3849" s="5">
        <v>1955516</v>
      </c>
      <c r="H3849" s="36" t="s">
        <v>77</v>
      </c>
      <c r="I3849" s="5">
        <v>195</v>
      </c>
      <c r="J3849" s="5">
        <v>55</v>
      </c>
      <c r="K3849" s="5">
        <v>16</v>
      </c>
      <c r="L3849" s="5" t="s">
        <v>3163</v>
      </c>
      <c r="M3849" s="5">
        <v>87</v>
      </c>
      <c r="N3849" s="5"/>
      <c r="O3849" s="5" t="s">
        <v>25</v>
      </c>
      <c r="P3849" s="5" t="s">
        <v>70</v>
      </c>
      <c r="Q3849" s="5" t="s">
        <v>20</v>
      </c>
      <c r="R3849" s="5" t="s">
        <v>21</v>
      </c>
      <c r="S3849" s="5">
        <v>72</v>
      </c>
      <c r="T3849" s="5" t="s">
        <v>22</v>
      </c>
      <c r="U3849" s="5" t="s">
        <v>23</v>
      </c>
      <c r="V3849" s="5" t="s">
        <v>24</v>
      </c>
      <c r="W3849" s="12">
        <v>125</v>
      </c>
      <c r="X3849" s="7">
        <f t="shared" si="240"/>
        <v>0.25</v>
      </c>
      <c r="Y3849" s="5">
        <f t="shared" si="241"/>
        <v>93.75</v>
      </c>
      <c r="AI3849" t="e">
        <f>VLOOKUP(A3849,NP!$A:$B,2,FALSE)</f>
        <v>#N/A</v>
      </c>
      <c r="AJ3849">
        <f t="shared" si="242"/>
        <v>0</v>
      </c>
      <c r="AK3849">
        <f>VLOOKUP(F3849,Kondition!$B$4:$AG$31,12,FALSE)*100</f>
        <v>25</v>
      </c>
      <c r="AL3849" t="e">
        <f t="shared" si="243"/>
        <v>#REF!</v>
      </c>
      <c r="AM3849">
        <v>16</v>
      </c>
    </row>
    <row r="3850" spans="1:39" x14ac:dyDescent="0.3">
      <c r="A3850" s="5">
        <v>11304551</v>
      </c>
      <c r="B3850" s="6">
        <v>8808563407845</v>
      </c>
      <c r="C3850" s="5" t="s">
        <v>77</v>
      </c>
      <c r="D3850" s="5" t="s">
        <v>4127</v>
      </c>
      <c r="E3850" s="12">
        <v>115</v>
      </c>
      <c r="F3850" s="5" t="s">
        <v>69</v>
      </c>
      <c r="G3850" s="5">
        <v>2055516</v>
      </c>
      <c r="H3850" s="36" t="s">
        <v>77</v>
      </c>
      <c r="I3850" s="5">
        <v>205</v>
      </c>
      <c r="J3850" s="5">
        <v>55</v>
      </c>
      <c r="K3850" s="5">
        <v>16</v>
      </c>
      <c r="L3850" s="5" t="s">
        <v>3163</v>
      </c>
      <c r="M3850" s="5">
        <v>91</v>
      </c>
      <c r="N3850" s="5"/>
      <c r="O3850" s="5" t="s">
        <v>25</v>
      </c>
      <c r="P3850" s="5" t="s">
        <v>70</v>
      </c>
      <c r="Q3850" s="5" t="s">
        <v>26</v>
      </c>
      <c r="R3850" s="5" t="s">
        <v>21</v>
      </c>
      <c r="S3850" s="5">
        <v>72</v>
      </c>
      <c r="T3850" s="5" t="s">
        <v>22</v>
      </c>
      <c r="U3850" s="5" t="s">
        <v>23</v>
      </c>
      <c r="V3850" s="5" t="s">
        <v>24</v>
      </c>
      <c r="W3850" s="12">
        <v>115</v>
      </c>
      <c r="X3850" s="7">
        <f t="shared" si="240"/>
        <v>0.25</v>
      </c>
      <c r="Y3850" s="5">
        <f t="shared" si="241"/>
        <v>86.25</v>
      </c>
      <c r="AI3850" t="e">
        <f>VLOOKUP(A3850,NP!$A:$B,2,FALSE)</f>
        <v>#N/A</v>
      </c>
      <c r="AJ3850">
        <f t="shared" si="242"/>
        <v>0</v>
      </c>
      <c r="AK3850">
        <f>VLOOKUP(F3850,Kondition!$B$4:$AG$31,12,FALSE)*100</f>
        <v>25</v>
      </c>
      <c r="AL3850" t="e">
        <f t="shared" si="243"/>
        <v>#REF!</v>
      </c>
      <c r="AM3850">
        <v>16</v>
      </c>
    </row>
    <row r="3851" spans="1:39" x14ac:dyDescent="0.3">
      <c r="A3851" s="5">
        <v>11304552</v>
      </c>
      <c r="B3851" s="6">
        <v>8808563422534</v>
      </c>
      <c r="C3851" s="5" t="s">
        <v>77</v>
      </c>
      <c r="D3851" s="5" t="s">
        <v>4128</v>
      </c>
      <c r="E3851" s="12">
        <v>136</v>
      </c>
      <c r="F3851" s="5" t="s">
        <v>69</v>
      </c>
      <c r="G3851" s="5">
        <v>2255516</v>
      </c>
      <c r="H3851" s="36" t="s">
        <v>77</v>
      </c>
      <c r="I3851" s="5">
        <v>225</v>
      </c>
      <c r="J3851" s="5">
        <v>55</v>
      </c>
      <c r="K3851" s="5">
        <v>16</v>
      </c>
      <c r="L3851" s="5" t="s">
        <v>3163</v>
      </c>
      <c r="M3851" s="5">
        <v>95</v>
      </c>
      <c r="N3851" s="5"/>
      <c r="O3851" s="5" t="s">
        <v>19</v>
      </c>
      <c r="P3851" s="5" t="s">
        <v>70</v>
      </c>
      <c r="Q3851" s="5" t="s">
        <v>26</v>
      </c>
      <c r="R3851" s="5" t="s">
        <v>21</v>
      </c>
      <c r="S3851" s="5">
        <v>72</v>
      </c>
      <c r="T3851" s="5" t="s">
        <v>22</v>
      </c>
      <c r="U3851" s="5" t="s">
        <v>23</v>
      </c>
      <c r="V3851" s="5" t="s">
        <v>24</v>
      </c>
      <c r="W3851" s="12">
        <v>136</v>
      </c>
      <c r="X3851" s="7">
        <f t="shared" si="240"/>
        <v>0.25</v>
      </c>
      <c r="Y3851" s="5">
        <f t="shared" si="241"/>
        <v>102</v>
      </c>
      <c r="AI3851" t="e">
        <f>VLOOKUP(A3851,NP!$A:$B,2,FALSE)</f>
        <v>#N/A</v>
      </c>
      <c r="AJ3851">
        <f t="shared" si="242"/>
        <v>0</v>
      </c>
      <c r="AK3851">
        <f>VLOOKUP(F3851,Kondition!$B$4:$AG$31,12,FALSE)*100</f>
        <v>25</v>
      </c>
      <c r="AL3851" t="e">
        <f t="shared" si="243"/>
        <v>#REF!</v>
      </c>
      <c r="AM3851">
        <v>16</v>
      </c>
    </row>
    <row r="3852" spans="1:39" x14ac:dyDescent="0.3">
      <c r="A3852" s="5">
        <v>11304553</v>
      </c>
      <c r="B3852" s="6">
        <v>8808563407821</v>
      </c>
      <c r="C3852" s="5" t="s">
        <v>77</v>
      </c>
      <c r="D3852" s="5" t="s">
        <v>4129</v>
      </c>
      <c r="E3852" s="12">
        <v>158</v>
      </c>
      <c r="F3852" s="5" t="s">
        <v>69</v>
      </c>
      <c r="G3852" s="5">
        <v>2055517</v>
      </c>
      <c r="H3852" s="36" t="s">
        <v>77</v>
      </c>
      <c r="I3852" s="5">
        <v>205</v>
      </c>
      <c r="J3852" s="5">
        <v>55</v>
      </c>
      <c r="K3852" s="5">
        <v>17</v>
      </c>
      <c r="L3852" s="5" t="s">
        <v>3163</v>
      </c>
      <c r="M3852" s="5">
        <v>91</v>
      </c>
      <c r="N3852" s="5"/>
      <c r="O3852" s="5" t="s">
        <v>19</v>
      </c>
      <c r="P3852" s="5" t="s">
        <v>70</v>
      </c>
      <c r="Q3852" s="5" t="s">
        <v>26</v>
      </c>
      <c r="R3852" s="5" t="s">
        <v>21</v>
      </c>
      <c r="S3852" s="5">
        <v>72</v>
      </c>
      <c r="T3852" s="5" t="s">
        <v>22</v>
      </c>
      <c r="U3852" s="5" t="s">
        <v>23</v>
      </c>
      <c r="V3852" s="5" t="s">
        <v>24</v>
      </c>
      <c r="W3852" s="12">
        <v>158</v>
      </c>
      <c r="X3852" s="7" t="str">
        <f t="shared" si="240"/>
        <v>NP</v>
      </c>
      <c r="Y3852" s="5">
        <f t="shared" si="241"/>
        <v>116</v>
      </c>
      <c r="AI3852">
        <f>VLOOKUP(A3852,NP!$A:$B,2,FALSE)</f>
        <v>116</v>
      </c>
      <c r="AJ3852">
        <f t="shared" si="242"/>
        <v>116</v>
      </c>
      <c r="AK3852">
        <f>VLOOKUP(F3852,Kondition!$B$4:$AG$31,15,FALSE)*100</f>
        <v>25</v>
      </c>
      <c r="AL3852" t="e">
        <f t="shared" si="243"/>
        <v>#REF!</v>
      </c>
      <c r="AM3852">
        <v>17</v>
      </c>
    </row>
    <row r="3853" spans="1:39" x14ac:dyDescent="0.3">
      <c r="A3853" s="5">
        <v>11080008</v>
      </c>
      <c r="B3853" s="6">
        <v>3528702171325</v>
      </c>
      <c r="C3853" s="5" t="s">
        <v>2294</v>
      </c>
      <c r="D3853" s="5" t="s">
        <v>6000</v>
      </c>
      <c r="E3853" s="12">
        <v>355</v>
      </c>
      <c r="F3853" s="5" t="s">
        <v>49</v>
      </c>
      <c r="G3853" s="5">
        <v>2854520</v>
      </c>
      <c r="H3853" s="36" t="s">
        <v>2294</v>
      </c>
      <c r="I3853" s="5">
        <v>285</v>
      </c>
      <c r="J3853" s="5">
        <v>45</v>
      </c>
      <c r="K3853" s="5">
        <v>20</v>
      </c>
      <c r="L3853" s="5" t="s">
        <v>5205</v>
      </c>
      <c r="M3853" s="5">
        <v>112</v>
      </c>
      <c r="N3853" s="5"/>
      <c r="O3853" s="5" t="s">
        <v>25</v>
      </c>
      <c r="P3853" s="5"/>
      <c r="Q3853" s="5" t="s">
        <v>21</v>
      </c>
      <c r="R3853" s="5" t="s">
        <v>21</v>
      </c>
      <c r="S3853" s="5">
        <v>74</v>
      </c>
      <c r="T3853" s="5" t="s">
        <v>22</v>
      </c>
      <c r="U3853" s="5" t="s">
        <v>23</v>
      </c>
      <c r="V3853" s="5" t="s">
        <v>24</v>
      </c>
      <c r="W3853" s="12">
        <v>355</v>
      </c>
      <c r="X3853" s="7" t="str">
        <f t="shared" si="240"/>
        <v>NP</v>
      </c>
      <c r="Y3853" s="5">
        <f t="shared" si="241"/>
        <v>254.5</v>
      </c>
      <c r="AI3853">
        <f>VLOOKUP(A3853,NP!$A:$B,2,FALSE)</f>
        <v>254.5</v>
      </c>
      <c r="AJ3853">
        <f t="shared" si="242"/>
        <v>254.5</v>
      </c>
      <c r="AK3853">
        <f>VLOOKUP(F3853,Kondition!$B$4:$AG$309,24,FALSE)*100</f>
        <v>26</v>
      </c>
      <c r="AL3853" t="e">
        <f t="shared" si="243"/>
        <v>#REF!</v>
      </c>
      <c r="AM3853">
        <v>19</v>
      </c>
    </row>
    <row r="3854" spans="1:39" x14ac:dyDescent="0.3">
      <c r="A3854" s="5">
        <v>11304556</v>
      </c>
      <c r="B3854" s="6">
        <v>8808563407708</v>
      </c>
      <c r="C3854" s="5" t="s">
        <v>77</v>
      </c>
      <c r="D3854" s="5" t="s">
        <v>4131</v>
      </c>
      <c r="E3854" s="12">
        <v>162</v>
      </c>
      <c r="F3854" s="5" t="s">
        <v>69</v>
      </c>
      <c r="G3854" s="5">
        <v>2255517</v>
      </c>
      <c r="H3854" s="36" t="s">
        <v>77</v>
      </c>
      <c r="I3854" s="5">
        <v>225</v>
      </c>
      <c r="J3854" s="5">
        <v>55</v>
      </c>
      <c r="K3854" s="5">
        <v>17</v>
      </c>
      <c r="L3854" s="5" t="s">
        <v>3163</v>
      </c>
      <c r="M3854" s="5">
        <v>97</v>
      </c>
      <c r="N3854" s="5"/>
      <c r="O3854" s="5" t="s">
        <v>25</v>
      </c>
      <c r="P3854" s="5" t="s">
        <v>70</v>
      </c>
      <c r="Q3854" s="5" t="s">
        <v>26</v>
      </c>
      <c r="R3854" s="5" t="s">
        <v>21</v>
      </c>
      <c r="S3854" s="5">
        <v>72</v>
      </c>
      <c r="T3854" s="5" t="s">
        <v>22</v>
      </c>
      <c r="U3854" s="5" t="s">
        <v>23</v>
      </c>
      <c r="V3854" s="5" t="s">
        <v>24</v>
      </c>
      <c r="W3854" s="12">
        <v>162</v>
      </c>
      <c r="X3854" s="7" t="str">
        <f t="shared" si="240"/>
        <v>NP</v>
      </c>
      <c r="Y3854" s="5">
        <f t="shared" si="241"/>
        <v>118</v>
      </c>
      <c r="AI3854">
        <f>VLOOKUP(A3854,NP!$A:$B,2,FALSE)</f>
        <v>118</v>
      </c>
      <c r="AJ3854">
        <f t="shared" si="242"/>
        <v>118</v>
      </c>
      <c r="AK3854">
        <f>VLOOKUP(F3854,Kondition!$B$4:$AG$31,15,FALSE)*100</f>
        <v>25</v>
      </c>
      <c r="AL3854" t="e">
        <f t="shared" si="243"/>
        <v>#REF!</v>
      </c>
      <c r="AM3854">
        <v>17</v>
      </c>
    </row>
    <row r="3855" spans="1:39" x14ac:dyDescent="0.3">
      <c r="A3855" s="5">
        <v>11304557</v>
      </c>
      <c r="B3855" s="6">
        <v>8808563407807</v>
      </c>
      <c r="C3855" s="5" t="s">
        <v>77</v>
      </c>
      <c r="D3855" s="5" t="s">
        <v>4132</v>
      </c>
      <c r="E3855" s="12">
        <v>154</v>
      </c>
      <c r="F3855" s="5" t="s">
        <v>69</v>
      </c>
      <c r="G3855" s="5">
        <v>2055017</v>
      </c>
      <c r="H3855" s="36" t="s">
        <v>77</v>
      </c>
      <c r="I3855" s="5">
        <v>205</v>
      </c>
      <c r="J3855" s="5">
        <v>50</v>
      </c>
      <c r="K3855" s="5">
        <v>17</v>
      </c>
      <c r="L3855" s="5" t="s">
        <v>3163</v>
      </c>
      <c r="M3855" s="5">
        <v>89</v>
      </c>
      <c r="N3855" s="5"/>
      <c r="O3855" s="5" t="s">
        <v>25</v>
      </c>
      <c r="P3855" s="5" t="s">
        <v>70</v>
      </c>
      <c r="Q3855" s="5" t="s">
        <v>26</v>
      </c>
      <c r="R3855" s="5" t="s">
        <v>21</v>
      </c>
      <c r="S3855" s="5">
        <v>72</v>
      </c>
      <c r="T3855" s="5" t="s">
        <v>22</v>
      </c>
      <c r="U3855" s="5" t="s">
        <v>23</v>
      </c>
      <c r="V3855" s="5" t="s">
        <v>24</v>
      </c>
      <c r="W3855" s="12">
        <v>154</v>
      </c>
      <c r="X3855" s="7" t="str">
        <f t="shared" si="240"/>
        <v>NP</v>
      </c>
      <c r="Y3855" s="5">
        <f t="shared" si="241"/>
        <v>114</v>
      </c>
      <c r="AI3855">
        <f>VLOOKUP(A3855,NP!$A:$B,2,FALSE)</f>
        <v>114</v>
      </c>
      <c r="AJ3855">
        <f t="shared" si="242"/>
        <v>114</v>
      </c>
      <c r="AK3855">
        <f>VLOOKUP(F3855,Kondition!$B$4:$AG$31,15,FALSE)*100</f>
        <v>25</v>
      </c>
      <c r="AL3855" t="e">
        <f t="shared" si="243"/>
        <v>#REF!</v>
      </c>
      <c r="AM3855">
        <v>17</v>
      </c>
    </row>
    <row r="3856" spans="1:39" x14ac:dyDescent="0.3">
      <c r="A3856" s="5">
        <v>11304560</v>
      </c>
      <c r="B3856" s="6">
        <v>8808563407678</v>
      </c>
      <c r="C3856" s="5" t="s">
        <v>77</v>
      </c>
      <c r="D3856" s="5" t="s">
        <v>4133</v>
      </c>
      <c r="E3856" s="12">
        <v>154</v>
      </c>
      <c r="F3856" s="5" t="s">
        <v>69</v>
      </c>
      <c r="G3856" s="5">
        <v>2255017</v>
      </c>
      <c r="H3856" s="36" t="s">
        <v>77</v>
      </c>
      <c r="I3856" s="5">
        <v>225</v>
      </c>
      <c r="J3856" s="5">
        <v>50</v>
      </c>
      <c r="K3856" s="5">
        <v>17</v>
      </c>
      <c r="L3856" s="5" t="s">
        <v>3163</v>
      </c>
      <c r="M3856" s="5">
        <v>94</v>
      </c>
      <c r="N3856" s="5"/>
      <c r="O3856" s="5" t="s">
        <v>25</v>
      </c>
      <c r="P3856" s="5" t="s">
        <v>70</v>
      </c>
      <c r="Q3856" s="5" t="s">
        <v>26</v>
      </c>
      <c r="R3856" s="5" t="s">
        <v>21</v>
      </c>
      <c r="S3856" s="5">
        <v>72</v>
      </c>
      <c r="T3856" s="5" t="s">
        <v>22</v>
      </c>
      <c r="U3856" s="5" t="s">
        <v>23</v>
      </c>
      <c r="V3856" s="5" t="s">
        <v>24</v>
      </c>
      <c r="W3856" s="12">
        <v>154</v>
      </c>
      <c r="X3856" s="7" t="str">
        <f t="shared" si="240"/>
        <v>NP</v>
      </c>
      <c r="Y3856" s="5">
        <f t="shared" si="241"/>
        <v>114</v>
      </c>
      <c r="AI3856">
        <f>VLOOKUP(A3856,NP!$A:$B,2,FALSE)</f>
        <v>114</v>
      </c>
      <c r="AJ3856">
        <f t="shared" si="242"/>
        <v>114</v>
      </c>
      <c r="AK3856">
        <f>VLOOKUP(F3856,Kondition!$B$4:$AG$31,15,FALSE)*100</f>
        <v>25</v>
      </c>
      <c r="AL3856" t="e">
        <f t="shared" si="243"/>
        <v>#REF!</v>
      </c>
      <c r="AM3856">
        <v>17</v>
      </c>
    </row>
    <row r="3857" spans="1:39" x14ac:dyDescent="0.3">
      <c r="A3857" s="5">
        <v>11304563</v>
      </c>
      <c r="B3857" s="6">
        <v>8808563407654</v>
      </c>
      <c r="C3857" s="5" t="s">
        <v>77</v>
      </c>
      <c r="D3857" s="5" t="s">
        <v>4134</v>
      </c>
      <c r="E3857" s="12">
        <v>146</v>
      </c>
      <c r="F3857" s="5" t="s">
        <v>69</v>
      </c>
      <c r="G3857" s="5">
        <v>2254517</v>
      </c>
      <c r="H3857" s="36" t="s">
        <v>77</v>
      </c>
      <c r="I3857" s="5">
        <v>225</v>
      </c>
      <c r="J3857" s="5">
        <v>45</v>
      </c>
      <c r="K3857" s="5">
        <v>17</v>
      </c>
      <c r="L3857" s="5" t="s">
        <v>3163</v>
      </c>
      <c r="M3857" s="5">
        <v>91</v>
      </c>
      <c r="N3857" s="5"/>
      <c r="O3857" s="5" t="s">
        <v>25</v>
      </c>
      <c r="P3857" s="5" t="s">
        <v>70</v>
      </c>
      <c r="Q3857" s="5" t="s">
        <v>26</v>
      </c>
      <c r="R3857" s="5" t="s">
        <v>21</v>
      </c>
      <c r="S3857" s="5">
        <v>72</v>
      </c>
      <c r="T3857" s="5" t="s">
        <v>22</v>
      </c>
      <c r="U3857" s="5" t="s">
        <v>23</v>
      </c>
      <c r="V3857" s="5" t="s">
        <v>24</v>
      </c>
      <c r="W3857" s="12">
        <v>146</v>
      </c>
      <c r="X3857" s="7">
        <f t="shared" si="240"/>
        <v>0.25</v>
      </c>
      <c r="Y3857" s="5">
        <f t="shared" si="241"/>
        <v>109.5</v>
      </c>
      <c r="AI3857" t="e">
        <f>VLOOKUP(A3857,NP!$A:$B,2,FALSE)</f>
        <v>#N/A</v>
      </c>
      <c r="AJ3857">
        <f t="shared" si="242"/>
        <v>0</v>
      </c>
      <c r="AK3857">
        <f>VLOOKUP(F3857,Kondition!$B$4:$AG$31,15,FALSE)*100</f>
        <v>25</v>
      </c>
      <c r="AL3857" t="e">
        <f t="shared" si="243"/>
        <v>#REF!</v>
      </c>
      <c r="AM3857">
        <v>17</v>
      </c>
    </row>
    <row r="3858" spans="1:39" x14ac:dyDescent="0.3">
      <c r="A3858" s="5">
        <v>11304564</v>
      </c>
      <c r="B3858" s="6">
        <v>8808563425504</v>
      </c>
      <c r="C3858" s="5" t="s">
        <v>77</v>
      </c>
      <c r="D3858" s="5" t="s">
        <v>4135</v>
      </c>
      <c r="E3858" s="12">
        <v>187</v>
      </c>
      <c r="F3858" s="5" t="s">
        <v>69</v>
      </c>
      <c r="G3858" s="5">
        <v>2454517</v>
      </c>
      <c r="H3858" s="36" t="s">
        <v>77</v>
      </c>
      <c r="I3858" s="5">
        <v>245</v>
      </c>
      <c r="J3858" s="5">
        <v>45</v>
      </c>
      <c r="K3858" s="5">
        <v>17</v>
      </c>
      <c r="L3858" s="5" t="s">
        <v>3163</v>
      </c>
      <c r="M3858" s="5">
        <v>99</v>
      </c>
      <c r="N3858" s="5"/>
      <c r="O3858" s="5" t="s">
        <v>25</v>
      </c>
      <c r="P3858" s="5" t="s">
        <v>70</v>
      </c>
      <c r="Q3858" s="5" t="s">
        <v>26</v>
      </c>
      <c r="R3858" s="5" t="s">
        <v>21</v>
      </c>
      <c r="S3858" s="5">
        <v>72</v>
      </c>
      <c r="T3858" s="5" t="s">
        <v>22</v>
      </c>
      <c r="U3858" s="5" t="s">
        <v>23</v>
      </c>
      <c r="V3858" s="5" t="s">
        <v>24</v>
      </c>
      <c r="W3858" s="12">
        <v>187</v>
      </c>
      <c r="X3858" s="7" t="str">
        <f t="shared" si="240"/>
        <v>NP</v>
      </c>
      <c r="Y3858" s="5">
        <f t="shared" si="241"/>
        <v>130.5</v>
      </c>
      <c r="AI3858">
        <f>VLOOKUP(A3858,NP!$A:$B,2,FALSE)</f>
        <v>130.5</v>
      </c>
      <c r="AJ3858">
        <f t="shared" si="242"/>
        <v>130.5</v>
      </c>
      <c r="AK3858">
        <f>VLOOKUP(F3858,Kondition!$B$4:$AG$31,15,FALSE)*100</f>
        <v>25</v>
      </c>
      <c r="AL3858" t="e">
        <f t="shared" si="243"/>
        <v>#REF!</v>
      </c>
      <c r="AM3858">
        <v>17</v>
      </c>
    </row>
    <row r="3859" spans="1:39" x14ac:dyDescent="0.3">
      <c r="A3859" s="5">
        <v>11304566</v>
      </c>
      <c r="B3859" s="6">
        <v>8808563407630</v>
      </c>
      <c r="C3859" s="5" t="s">
        <v>77</v>
      </c>
      <c r="D3859" s="5" t="s">
        <v>4136</v>
      </c>
      <c r="E3859" s="12">
        <v>174</v>
      </c>
      <c r="F3859" s="5" t="s">
        <v>69</v>
      </c>
      <c r="G3859" s="5">
        <v>2254518</v>
      </c>
      <c r="H3859" s="36" t="s">
        <v>77</v>
      </c>
      <c r="I3859" s="5">
        <v>225</v>
      </c>
      <c r="J3859" s="5">
        <v>45</v>
      </c>
      <c r="K3859" s="5">
        <v>18</v>
      </c>
      <c r="L3859" s="5" t="s">
        <v>3163</v>
      </c>
      <c r="M3859" s="5">
        <v>95</v>
      </c>
      <c r="N3859" s="5"/>
      <c r="O3859" s="5" t="s">
        <v>25</v>
      </c>
      <c r="P3859" s="5" t="s">
        <v>70</v>
      </c>
      <c r="Q3859" s="5" t="s">
        <v>26</v>
      </c>
      <c r="R3859" s="5" t="s">
        <v>21</v>
      </c>
      <c r="S3859" s="5">
        <v>72</v>
      </c>
      <c r="T3859" s="5" t="s">
        <v>22</v>
      </c>
      <c r="U3859" s="5" t="s">
        <v>23</v>
      </c>
      <c r="V3859" s="5" t="s">
        <v>24</v>
      </c>
      <c r="W3859" s="12">
        <v>174</v>
      </c>
      <c r="X3859" s="7" t="str">
        <f t="shared" si="240"/>
        <v>NP</v>
      </c>
      <c r="Y3859" s="5">
        <f t="shared" si="241"/>
        <v>124</v>
      </c>
      <c r="AI3859">
        <f>VLOOKUP(A3859,NP!$A:$B,2,FALSE)</f>
        <v>124</v>
      </c>
      <c r="AJ3859">
        <f t="shared" si="242"/>
        <v>124</v>
      </c>
      <c r="AK3859">
        <f>VLOOKUP(F3859,Kondition!$B$4:$AG$31,18,FALSE)*100</f>
        <v>25</v>
      </c>
      <c r="AL3859" t="e">
        <f t="shared" si="243"/>
        <v>#REF!</v>
      </c>
      <c r="AM3859">
        <v>17</v>
      </c>
    </row>
    <row r="3860" spans="1:39" x14ac:dyDescent="0.3">
      <c r="A3860" s="5">
        <v>11304568</v>
      </c>
      <c r="B3860" s="6">
        <v>8808563407531</v>
      </c>
      <c r="C3860" s="5" t="s">
        <v>77</v>
      </c>
      <c r="D3860" s="5" t="s">
        <v>4137</v>
      </c>
      <c r="E3860" s="12">
        <v>255</v>
      </c>
      <c r="F3860" s="5" t="s">
        <v>69</v>
      </c>
      <c r="G3860" s="5">
        <v>2454519</v>
      </c>
      <c r="H3860" s="36" t="s">
        <v>77</v>
      </c>
      <c r="I3860" s="5">
        <v>245</v>
      </c>
      <c r="J3860" s="5">
        <v>45</v>
      </c>
      <c r="K3860" s="5">
        <v>19</v>
      </c>
      <c r="L3860" s="5" t="s">
        <v>3163</v>
      </c>
      <c r="M3860" s="5">
        <v>102</v>
      </c>
      <c r="N3860" s="5"/>
      <c r="O3860" s="5" t="s">
        <v>25</v>
      </c>
      <c r="P3860" s="5" t="s">
        <v>70</v>
      </c>
      <c r="Q3860" s="5" t="s">
        <v>26</v>
      </c>
      <c r="R3860" s="5" t="s">
        <v>21</v>
      </c>
      <c r="S3860" s="5">
        <v>72</v>
      </c>
      <c r="T3860" s="5" t="s">
        <v>22</v>
      </c>
      <c r="U3860" s="5" t="s">
        <v>23</v>
      </c>
      <c r="V3860" s="5" t="s">
        <v>24</v>
      </c>
      <c r="W3860" s="12">
        <v>255</v>
      </c>
      <c r="X3860" s="7" t="str">
        <f t="shared" si="240"/>
        <v>NP</v>
      </c>
      <c r="Y3860" s="5">
        <f t="shared" si="241"/>
        <v>164.5</v>
      </c>
      <c r="AI3860">
        <f>VLOOKUP(A3860,NP!$A:$B,2,FALSE)</f>
        <v>164.5</v>
      </c>
      <c r="AJ3860">
        <f t="shared" si="242"/>
        <v>164.5</v>
      </c>
      <c r="AK3860">
        <f>VLOOKUP(F3860,Kondition!$B$4:$AG$31,21,FALSE)*100</f>
        <v>34</v>
      </c>
      <c r="AL3860" t="e">
        <f t="shared" si="243"/>
        <v>#REF!</v>
      </c>
      <c r="AM3860">
        <v>19</v>
      </c>
    </row>
    <row r="3861" spans="1:39" x14ac:dyDescent="0.3">
      <c r="A3861" s="5">
        <v>11304569</v>
      </c>
      <c r="B3861" s="6">
        <v>8808563407616</v>
      </c>
      <c r="C3861" s="5" t="s">
        <v>77</v>
      </c>
      <c r="D3861" s="5" t="s">
        <v>4138</v>
      </c>
      <c r="E3861" s="12">
        <v>157</v>
      </c>
      <c r="F3861" s="5" t="s">
        <v>69</v>
      </c>
      <c r="G3861" s="5">
        <v>2254018</v>
      </c>
      <c r="H3861" s="36" t="s">
        <v>77</v>
      </c>
      <c r="I3861" s="5">
        <v>225</v>
      </c>
      <c r="J3861" s="5">
        <v>40</v>
      </c>
      <c r="K3861" s="5">
        <v>18</v>
      </c>
      <c r="L3861" s="5" t="s">
        <v>3163</v>
      </c>
      <c r="M3861" s="5">
        <v>92</v>
      </c>
      <c r="N3861" s="5"/>
      <c r="O3861" s="5" t="s">
        <v>25</v>
      </c>
      <c r="P3861" s="5" t="s">
        <v>70</v>
      </c>
      <c r="Q3861" s="5" t="s">
        <v>26</v>
      </c>
      <c r="R3861" s="5" t="s">
        <v>21</v>
      </c>
      <c r="S3861" s="5">
        <v>72</v>
      </c>
      <c r="T3861" s="5" t="s">
        <v>22</v>
      </c>
      <c r="U3861" s="5" t="s">
        <v>23</v>
      </c>
      <c r="V3861" s="5" t="s">
        <v>24</v>
      </c>
      <c r="W3861" s="12">
        <v>157</v>
      </c>
      <c r="X3861" s="7" t="str">
        <f t="shared" si="240"/>
        <v>NP</v>
      </c>
      <c r="Y3861" s="5">
        <f t="shared" si="241"/>
        <v>115.5</v>
      </c>
      <c r="AI3861">
        <f>VLOOKUP(A3861,NP!$A:$B,2,FALSE)</f>
        <v>115.5</v>
      </c>
      <c r="AJ3861">
        <f t="shared" si="242"/>
        <v>115.5</v>
      </c>
      <c r="AK3861">
        <f>VLOOKUP(F3861,Kondition!$B$4:$AG$31,18,FALSE)*100</f>
        <v>25</v>
      </c>
      <c r="AL3861" t="e">
        <f t="shared" si="243"/>
        <v>#REF!</v>
      </c>
      <c r="AM3861">
        <v>17</v>
      </c>
    </row>
    <row r="3862" spans="1:39" x14ac:dyDescent="0.3">
      <c r="A3862" s="5">
        <v>11304570</v>
      </c>
      <c r="B3862" s="6">
        <v>8808563407517</v>
      </c>
      <c r="C3862" s="5" t="s">
        <v>77</v>
      </c>
      <c r="D3862" s="5" t="s">
        <v>4139</v>
      </c>
      <c r="E3862" s="12">
        <v>261</v>
      </c>
      <c r="F3862" s="5" t="s">
        <v>69</v>
      </c>
      <c r="G3862" s="5">
        <v>2454019</v>
      </c>
      <c r="H3862" s="36" t="s">
        <v>77</v>
      </c>
      <c r="I3862" s="5">
        <v>245</v>
      </c>
      <c r="J3862" s="5">
        <v>40</v>
      </c>
      <c r="K3862" s="5">
        <v>19</v>
      </c>
      <c r="L3862" s="5" t="s">
        <v>3163</v>
      </c>
      <c r="M3862" s="5">
        <v>98</v>
      </c>
      <c r="N3862" s="5"/>
      <c r="O3862" s="5" t="s">
        <v>25</v>
      </c>
      <c r="P3862" s="5" t="s">
        <v>70</v>
      </c>
      <c r="Q3862" s="5" t="s">
        <v>26</v>
      </c>
      <c r="R3862" s="5" t="s">
        <v>21</v>
      </c>
      <c r="S3862" s="5">
        <v>72</v>
      </c>
      <c r="T3862" s="5" t="s">
        <v>22</v>
      </c>
      <c r="U3862" s="5" t="s">
        <v>23</v>
      </c>
      <c r="V3862" s="5" t="s">
        <v>24</v>
      </c>
      <c r="W3862" s="12">
        <v>261</v>
      </c>
      <c r="X3862" s="7" t="str">
        <f t="shared" si="240"/>
        <v>NP</v>
      </c>
      <c r="Y3862" s="5">
        <f t="shared" si="241"/>
        <v>167.5</v>
      </c>
      <c r="AI3862">
        <f>VLOOKUP(A3862,NP!$A:$B,2,FALSE)</f>
        <v>167.5</v>
      </c>
      <c r="AJ3862">
        <f t="shared" si="242"/>
        <v>167.5</v>
      </c>
      <c r="AK3862">
        <f>VLOOKUP(F3862,Kondition!$B$4:$AG$31,21,FALSE)*100</f>
        <v>34</v>
      </c>
      <c r="AL3862" t="e">
        <f t="shared" si="243"/>
        <v>#REF!</v>
      </c>
      <c r="AM3862">
        <v>19</v>
      </c>
    </row>
    <row r="3863" spans="1:39" x14ac:dyDescent="0.3">
      <c r="A3863" s="5">
        <v>11305601</v>
      </c>
      <c r="B3863" s="6">
        <v>6419440323312</v>
      </c>
      <c r="C3863" s="5" t="s">
        <v>77</v>
      </c>
      <c r="D3863" s="5" t="s">
        <v>4140</v>
      </c>
      <c r="E3863" s="12">
        <v>359.3</v>
      </c>
      <c r="F3863" s="5" t="s">
        <v>67</v>
      </c>
      <c r="G3863" s="5">
        <v>2255517</v>
      </c>
      <c r="H3863" s="36" t="s">
        <v>77</v>
      </c>
      <c r="I3863" s="5">
        <v>225</v>
      </c>
      <c r="J3863" s="5">
        <v>55</v>
      </c>
      <c r="K3863" s="5">
        <v>17</v>
      </c>
      <c r="L3863" s="5" t="s">
        <v>3957</v>
      </c>
      <c r="M3863" s="5">
        <v>97</v>
      </c>
      <c r="N3863" s="5"/>
      <c r="O3863" s="5" t="s">
        <v>33</v>
      </c>
      <c r="P3863" s="5" t="s">
        <v>45</v>
      </c>
      <c r="Q3863" s="5"/>
      <c r="R3863" s="5"/>
      <c r="S3863" s="5"/>
      <c r="T3863" s="5"/>
      <c r="U3863" s="5"/>
      <c r="V3863" s="5"/>
      <c r="W3863" s="12">
        <v>359.3</v>
      </c>
      <c r="X3863" s="7" t="str">
        <f t="shared" si="240"/>
        <v>NP</v>
      </c>
      <c r="Y3863" s="5">
        <f t="shared" si="241"/>
        <v>210.5</v>
      </c>
      <c r="AI3863">
        <f>VLOOKUP(A3863,NP!$A:$B,2,FALSE)</f>
        <v>210.5</v>
      </c>
      <c r="AJ3863">
        <f t="shared" si="242"/>
        <v>210.5</v>
      </c>
      <c r="AK3863">
        <f>VLOOKUP(F3863,Kondition!$B$4:$AG$31,15,FALSE)*100</f>
        <v>37</v>
      </c>
      <c r="AL3863" t="e">
        <f t="shared" si="243"/>
        <v>#REF!</v>
      </c>
      <c r="AM3863">
        <v>17</v>
      </c>
    </row>
    <row r="3864" spans="1:39" x14ac:dyDescent="0.3">
      <c r="A3864" s="5">
        <v>11080140</v>
      </c>
      <c r="B3864" s="6">
        <v>3528709096652</v>
      </c>
      <c r="C3864" s="5" t="s">
        <v>2294</v>
      </c>
      <c r="D3864" s="5" t="s">
        <v>6014</v>
      </c>
      <c r="E3864" s="12">
        <v>367</v>
      </c>
      <c r="F3864" s="5" t="s">
        <v>49</v>
      </c>
      <c r="G3864" s="5">
        <v>2854521</v>
      </c>
      <c r="H3864" s="36" t="s">
        <v>2294</v>
      </c>
      <c r="I3864" s="5">
        <v>285</v>
      </c>
      <c r="J3864" s="5">
        <v>45</v>
      </c>
      <c r="K3864" s="5">
        <v>21</v>
      </c>
      <c r="L3864" s="5" t="s">
        <v>5205</v>
      </c>
      <c r="M3864" s="5">
        <v>113</v>
      </c>
      <c r="N3864" s="5"/>
      <c r="O3864" s="5" t="s">
        <v>25</v>
      </c>
      <c r="P3864" s="5"/>
      <c r="Q3864" s="5" t="s">
        <v>21</v>
      </c>
      <c r="R3864" s="5" t="s">
        <v>21</v>
      </c>
      <c r="S3864" s="5">
        <v>74</v>
      </c>
      <c r="T3864" s="5" t="s">
        <v>22</v>
      </c>
      <c r="U3864" s="5" t="s">
        <v>23</v>
      </c>
      <c r="V3864" s="5" t="s">
        <v>24</v>
      </c>
      <c r="W3864" s="12">
        <v>367</v>
      </c>
      <c r="X3864" s="7" t="str">
        <f t="shared" si="240"/>
        <v>NP</v>
      </c>
      <c r="Y3864" s="5">
        <f t="shared" si="241"/>
        <v>262</v>
      </c>
      <c r="AI3864">
        <f>VLOOKUP(A3864,NP!$A:$B,2,FALSE)</f>
        <v>262</v>
      </c>
      <c r="AJ3864">
        <f t="shared" si="242"/>
        <v>262</v>
      </c>
      <c r="AK3864">
        <f>VLOOKUP(F3864,Kondition!$B$4:$AG$31,27,FALSE)*100</f>
        <v>26</v>
      </c>
      <c r="AL3864" t="e">
        <f t="shared" si="243"/>
        <v>#REF!</v>
      </c>
      <c r="AM3864">
        <v>19</v>
      </c>
    </row>
    <row r="3865" spans="1:39" x14ac:dyDescent="0.3">
      <c r="A3865" s="5">
        <v>10085380</v>
      </c>
      <c r="B3865" s="6">
        <v>3528705092368</v>
      </c>
      <c r="C3865" s="5" t="s">
        <v>76</v>
      </c>
      <c r="D3865" s="5" t="s">
        <v>1168</v>
      </c>
      <c r="E3865" s="12">
        <v>358.5</v>
      </c>
      <c r="F3865" s="5" t="s">
        <v>49</v>
      </c>
      <c r="G3865" s="5">
        <v>2953019</v>
      </c>
      <c r="H3865" s="36" t="s">
        <v>76</v>
      </c>
      <c r="I3865" s="5">
        <v>295</v>
      </c>
      <c r="J3865" s="5">
        <v>30</v>
      </c>
      <c r="K3865" s="5">
        <v>19</v>
      </c>
      <c r="L3865" s="5" t="s">
        <v>584</v>
      </c>
      <c r="M3865" s="5">
        <v>100</v>
      </c>
      <c r="N3865" s="5"/>
      <c r="O3865" s="5" t="s">
        <v>29</v>
      </c>
      <c r="P3865" s="5"/>
      <c r="Q3865" s="5" t="s">
        <v>21</v>
      </c>
      <c r="R3865" s="5" t="s">
        <v>21</v>
      </c>
      <c r="S3865" s="5">
        <v>75</v>
      </c>
      <c r="T3865" s="5" t="s">
        <v>22</v>
      </c>
      <c r="U3865" s="5" t="s">
        <v>23</v>
      </c>
      <c r="V3865" s="5" t="s">
        <v>24</v>
      </c>
      <c r="W3865" s="12">
        <v>358.5</v>
      </c>
      <c r="X3865" s="7" t="str">
        <f t="shared" si="240"/>
        <v>NP</v>
      </c>
      <c r="Y3865" s="5">
        <f t="shared" si="241"/>
        <v>256.5</v>
      </c>
      <c r="AI3865">
        <f>VLOOKUP(A3865,NP!$A:$B,2,FALSE)</f>
        <v>256.5</v>
      </c>
      <c r="AJ3865">
        <f t="shared" si="242"/>
        <v>256.5</v>
      </c>
      <c r="AK3865">
        <f>VLOOKUP(F3865,Kondition!$B$4:$AG$31,21,FALSE)*100</f>
        <v>26</v>
      </c>
      <c r="AL3865" t="e">
        <f t="shared" si="243"/>
        <v>#REF!</v>
      </c>
      <c r="AM3865">
        <v>19</v>
      </c>
    </row>
    <row r="3866" spans="1:39" x14ac:dyDescent="0.3">
      <c r="A3866" s="5">
        <v>10087571</v>
      </c>
      <c r="B3866" s="6">
        <v>3528706552991</v>
      </c>
      <c r="C3866" s="5" t="s">
        <v>76</v>
      </c>
      <c r="D3866" s="5" t="s">
        <v>1268</v>
      </c>
      <c r="E3866" s="12">
        <v>472.5</v>
      </c>
      <c r="F3866" s="5" t="s">
        <v>49</v>
      </c>
      <c r="G3866" s="5">
        <v>2953020</v>
      </c>
      <c r="H3866" s="36" t="s">
        <v>76</v>
      </c>
      <c r="I3866" s="5">
        <v>295</v>
      </c>
      <c r="J3866" s="5">
        <v>30</v>
      </c>
      <c r="K3866" s="5">
        <v>20</v>
      </c>
      <c r="L3866" s="5" t="s">
        <v>584</v>
      </c>
      <c r="M3866" s="5">
        <v>101</v>
      </c>
      <c r="N3866" s="5"/>
      <c r="O3866" s="5" t="s">
        <v>25</v>
      </c>
      <c r="P3866" s="5"/>
      <c r="Q3866" s="5" t="s">
        <v>21</v>
      </c>
      <c r="R3866" s="5" t="s">
        <v>26</v>
      </c>
      <c r="S3866" s="5">
        <v>73</v>
      </c>
      <c r="T3866" s="5" t="s">
        <v>22</v>
      </c>
      <c r="U3866" s="5" t="s">
        <v>23</v>
      </c>
      <c r="V3866" s="5" t="s">
        <v>24</v>
      </c>
      <c r="W3866" s="12">
        <v>472.5</v>
      </c>
      <c r="X3866" s="7" t="str">
        <f t="shared" si="240"/>
        <v>NP</v>
      </c>
      <c r="Y3866" s="5">
        <f t="shared" si="241"/>
        <v>327</v>
      </c>
      <c r="AI3866">
        <f>VLOOKUP(A3866,NP!$A:$B,2,FALSE)</f>
        <v>327</v>
      </c>
      <c r="AJ3866">
        <f t="shared" si="242"/>
        <v>327</v>
      </c>
      <c r="AK3866">
        <f>VLOOKUP(F3866,Kondition!$B$4:$AG$309,24,FALSE)*100</f>
        <v>26</v>
      </c>
      <c r="AL3866" t="e">
        <f t="shared" si="243"/>
        <v>#REF!</v>
      </c>
      <c r="AM3866">
        <v>19</v>
      </c>
    </row>
    <row r="3867" spans="1:39" x14ac:dyDescent="0.3">
      <c r="A3867" s="5">
        <v>10083907</v>
      </c>
      <c r="B3867" s="6">
        <v>3528704120000</v>
      </c>
      <c r="C3867" s="5" t="s">
        <v>76</v>
      </c>
      <c r="D3867" s="5" t="s">
        <v>1133</v>
      </c>
      <c r="E3867" s="12">
        <v>463.5</v>
      </c>
      <c r="F3867" s="5" t="s">
        <v>49</v>
      </c>
      <c r="G3867" s="5">
        <v>2953020</v>
      </c>
      <c r="H3867" s="36" t="s">
        <v>76</v>
      </c>
      <c r="I3867" s="5">
        <v>295</v>
      </c>
      <c r="J3867" s="5">
        <v>30</v>
      </c>
      <c r="K3867" s="5">
        <v>20</v>
      </c>
      <c r="L3867" s="5" t="s">
        <v>584</v>
      </c>
      <c r="M3867" s="5">
        <v>101</v>
      </c>
      <c r="N3867" s="5"/>
      <c r="O3867" s="5" t="s">
        <v>29</v>
      </c>
      <c r="P3867" s="5"/>
      <c r="Q3867" s="5" t="s">
        <v>21</v>
      </c>
      <c r="R3867" s="5" t="s">
        <v>21</v>
      </c>
      <c r="S3867" s="5">
        <v>74</v>
      </c>
      <c r="T3867" s="5" t="s">
        <v>22</v>
      </c>
      <c r="U3867" s="5" t="s">
        <v>23</v>
      </c>
      <c r="V3867" s="5" t="s">
        <v>24</v>
      </c>
      <c r="W3867" s="12">
        <v>463.5</v>
      </c>
      <c r="X3867" s="7" t="str">
        <f t="shared" si="240"/>
        <v>NP</v>
      </c>
      <c r="Y3867" s="5">
        <f t="shared" si="241"/>
        <v>321.5</v>
      </c>
      <c r="AI3867">
        <f>VLOOKUP(A3867,NP!$A:$B,2,FALSE)</f>
        <v>321.5</v>
      </c>
      <c r="AJ3867">
        <f t="shared" si="242"/>
        <v>321.5</v>
      </c>
      <c r="AK3867">
        <f>VLOOKUP(F3867,Kondition!$B$4:$AG$309,24,FALSE)*100</f>
        <v>26</v>
      </c>
      <c r="AL3867" t="e">
        <f t="shared" si="243"/>
        <v>#REF!</v>
      </c>
      <c r="AM3867">
        <v>19</v>
      </c>
    </row>
    <row r="3868" spans="1:39" x14ac:dyDescent="0.3">
      <c r="A3868" s="5">
        <v>10088910</v>
      </c>
      <c r="B3868" s="6">
        <v>3528704058389</v>
      </c>
      <c r="C3868" s="5" t="s">
        <v>76</v>
      </c>
      <c r="D3868" s="5" t="s">
        <v>1360</v>
      </c>
      <c r="E3868" s="12">
        <v>510</v>
      </c>
      <c r="F3868" s="5" t="s">
        <v>49</v>
      </c>
      <c r="G3868" s="5">
        <v>2953021</v>
      </c>
      <c r="H3868" s="36" t="s">
        <v>76</v>
      </c>
      <c r="I3868" s="5">
        <v>295</v>
      </c>
      <c r="J3868" s="5">
        <v>30</v>
      </c>
      <c r="K3868" s="5">
        <v>21</v>
      </c>
      <c r="L3868" s="5" t="s">
        <v>1242</v>
      </c>
      <c r="M3868" s="5">
        <v>102</v>
      </c>
      <c r="N3868" s="5"/>
      <c r="O3868" s="5" t="s">
        <v>25</v>
      </c>
      <c r="P3868" s="5"/>
      <c r="Q3868" s="5" t="s">
        <v>21</v>
      </c>
      <c r="R3868" s="5" t="s">
        <v>26</v>
      </c>
      <c r="S3868" s="5">
        <v>69</v>
      </c>
      <c r="T3868" s="5" t="s">
        <v>35</v>
      </c>
      <c r="U3868" s="5" t="s">
        <v>23</v>
      </c>
      <c r="V3868" s="5" t="s">
        <v>24</v>
      </c>
      <c r="W3868" s="12">
        <v>510</v>
      </c>
      <c r="X3868" s="7" t="str">
        <f t="shared" si="240"/>
        <v>NP</v>
      </c>
      <c r="Y3868" s="5">
        <f t="shared" si="241"/>
        <v>350.5</v>
      </c>
      <c r="AI3868">
        <f>VLOOKUP(A3868,NP!$A:$B,2,FALSE)</f>
        <v>350.5</v>
      </c>
      <c r="AJ3868">
        <f t="shared" si="242"/>
        <v>350.5</v>
      </c>
      <c r="AK3868">
        <f>VLOOKUP(F3868,Kondition!$B$4:$AG$31,27,FALSE)*100</f>
        <v>26</v>
      </c>
      <c r="AL3868" t="e">
        <f t="shared" si="243"/>
        <v>#REF!</v>
      </c>
      <c r="AM3868">
        <v>19</v>
      </c>
    </row>
    <row r="3869" spans="1:39" x14ac:dyDescent="0.3">
      <c r="A3869" s="5">
        <v>10085365</v>
      </c>
      <c r="B3869" s="6">
        <v>3528703435259</v>
      </c>
      <c r="C3869" s="5" t="s">
        <v>76</v>
      </c>
      <c r="D3869" s="5" t="s">
        <v>1166</v>
      </c>
      <c r="E3869" s="12">
        <v>500</v>
      </c>
      <c r="F3869" s="5" t="s">
        <v>49</v>
      </c>
      <c r="G3869" s="5">
        <v>2953021</v>
      </c>
      <c r="H3869" s="36" t="s">
        <v>76</v>
      </c>
      <c r="I3869" s="5">
        <v>295</v>
      </c>
      <c r="J3869" s="5">
        <v>30</v>
      </c>
      <c r="K3869" s="5">
        <v>21</v>
      </c>
      <c r="L3869" s="5" t="s">
        <v>584</v>
      </c>
      <c r="M3869" s="5">
        <v>102</v>
      </c>
      <c r="N3869" s="5"/>
      <c r="O3869" s="5" t="s">
        <v>29</v>
      </c>
      <c r="P3869" s="5"/>
      <c r="Q3869" s="5" t="s">
        <v>21</v>
      </c>
      <c r="R3869" s="5" t="s">
        <v>21</v>
      </c>
      <c r="S3869" s="5">
        <v>75</v>
      </c>
      <c r="T3869" s="5" t="s">
        <v>22</v>
      </c>
      <c r="U3869" s="5" t="s">
        <v>23</v>
      </c>
      <c r="V3869" s="5" t="s">
        <v>24</v>
      </c>
      <c r="W3869" s="12">
        <v>500</v>
      </c>
      <c r="X3869" s="7" t="str">
        <f t="shared" si="240"/>
        <v>NP</v>
      </c>
      <c r="Y3869" s="5">
        <f t="shared" si="241"/>
        <v>344</v>
      </c>
      <c r="AI3869">
        <f>VLOOKUP(A3869,NP!$A:$B,2,FALSE)</f>
        <v>344</v>
      </c>
      <c r="AJ3869">
        <f t="shared" si="242"/>
        <v>344</v>
      </c>
      <c r="AK3869">
        <f>VLOOKUP(F3869,Kondition!$B$4:$AG$31,27,FALSE)*100</f>
        <v>26</v>
      </c>
      <c r="AL3869" t="e">
        <f t="shared" si="243"/>
        <v>#REF!</v>
      </c>
      <c r="AM3869">
        <v>19</v>
      </c>
    </row>
    <row r="3870" spans="1:39" x14ac:dyDescent="0.3">
      <c r="A3870" s="5">
        <v>10085689</v>
      </c>
      <c r="B3870" s="6">
        <v>3528700912685</v>
      </c>
      <c r="C3870" s="5" t="s">
        <v>76</v>
      </c>
      <c r="D3870" s="5" t="s">
        <v>1183</v>
      </c>
      <c r="E3870" s="12">
        <v>335</v>
      </c>
      <c r="F3870" s="5" t="s">
        <v>49</v>
      </c>
      <c r="G3870" s="5">
        <v>2953519</v>
      </c>
      <c r="H3870" s="36" t="s">
        <v>76</v>
      </c>
      <c r="I3870" s="5">
        <v>295</v>
      </c>
      <c r="J3870" s="5">
        <v>35</v>
      </c>
      <c r="K3870" s="5">
        <v>19</v>
      </c>
      <c r="L3870" s="5" t="s">
        <v>584</v>
      </c>
      <c r="M3870" s="5">
        <v>104</v>
      </c>
      <c r="N3870" s="5"/>
      <c r="O3870" s="5" t="s">
        <v>25</v>
      </c>
      <c r="P3870" s="5"/>
      <c r="Q3870" s="5" t="s">
        <v>21</v>
      </c>
      <c r="R3870" s="5" t="s">
        <v>21</v>
      </c>
      <c r="S3870" s="5">
        <v>74</v>
      </c>
      <c r="T3870" s="5" t="s">
        <v>22</v>
      </c>
      <c r="U3870" s="5" t="s">
        <v>23</v>
      </c>
      <c r="V3870" s="5" t="s">
        <v>24</v>
      </c>
      <c r="W3870" s="12">
        <v>335</v>
      </c>
      <c r="X3870" s="7" t="str">
        <f t="shared" si="240"/>
        <v>NP</v>
      </c>
      <c r="Y3870" s="5">
        <f t="shared" si="241"/>
        <v>242</v>
      </c>
      <c r="AI3870">
        <f>VLOOKUP(A3870,NP!$A:$B,2,FALSE)</f>
        <v>242</v>
      </c>
      <c r="AJ3870">
        <f t="shared" si="242"/>
        <v>242</v>
      </c>
      <c r="AK3870">
        <f>VLOOKUP(F3870,Kondition!$B$4:$AG$31,21,FALSE)*100</f>
        <v>26</v>
      </c>
      <c r="AL3870" t="e">
        <f t="shared" si="243"/>
        <v>#REF!</v>
      </c>
      <c r="AM3870">
        <v>19</v>
      </c>
    </row>
    <row r="3871" spans="1:39" x14ac:dyDescent="0.3">
      <c r="A3871" s="5">
        <v>10087564</v>
      </c>
      <c r="B3871" s="6">
        <v>3528701768595</v>
      </c>
      <c r="C3871" s="5" t="s">
        <v>76</v>
      </c>
      <c r="D3871" s="5" t="s">
        <v>1264</v>
      </c>
      <c r="E3871" s="12">
        <v>342</v>
      </c>
      <c r="F3871" s="5" t="s">
        <v>49</v>
      </c>
      <c r="G3871" s="5">
        <v>2953519</v>
      </c>
      <c r="H3871" s="36" t="s">
        <v>76</v>
      </c>
      <c r="I3871" s="5">
        <v>295</v>
      </c>
      <c r="J3871" s="5">
        <v>35</v>
      </c>
      <c r="K3871" s="5">
        <v>19</v>
      </c>
      <c r="L3871" s="5" t="s">
        <v>584</v>
      </c>
      <c r="M3871" s="5">
        <v>104</v>
      </c>
      <c r="N3871" s="5"/>
      <c r="O3871" s="5" t="s">
        <v>25</v>
      </c>
      <c r="P3871" s="5"/>
      <c r="Q3871" s="5" t="s">
        <v>26</v>
      </c>
      <c r="R3871" s="5" t="s">
        <v>21</v>
      </c>
      <c r="S3871" s="5">
        <v>74</v>
      </c>
      <c r="T3871" s="5" t="s">
        <v>22</v>
      </c>
      <c r="U3871" s="5" t="s">
        <v>23</v>
      </c>
      <c r="V3871" s="5" t="s">
        <v>24</v>
      </c>
      <c r="W3871" s="12">
        <v>342</v>
      </c>
      <c r="X3871" s="7" t="str">
        <f t="shared" si="240"/>
        <v>NP</v>
      </c>
      <c r="Y3871" s="5">
        <f t="shared" si="241"/>
        <v>246.5</v>
      </c>
      <c r="AI3871">
        <f>VLOOKUP(A3871,NP!$A:$B,2,FALSE)</f>
        <v>246.5</v>
      </c>
      <c r="AJ3871">
        <f t="shared" si="242"/>
        <v>246.5</v>
      </c>
      <c r="AK3871">
        <f>VLOOKUP(F3871,Kondition!$B$4:$AG$31,21,FALSE)*100</f>
        <v>26</v>
      </c>
      <c r="AL3871" t="e">
        <f t="shared" si="243"/>
        <v>#REF!</v>
      </c>
      <c r="AM3871">
        <v>19</v>
      </c>
    </row>
    <row r="3872" spans="1:39" x14ac:dyDescent="0.3">
      <c r="A3872" s="5">
        <v>10088829</v>
      </c>
      <c r="B3872" s="6">
        <v>3528702997796</v>
      </c>
      <c r="C3872" s="5" t="s">
        <v>76</v>
      </c>
      <c r="D3872" s="5" t="s">
        <v>1342</v>
      </c>
      <c r="E3872" s="12">
        <v>391</v>
      </c>
      <c r="F3872" s="5" t="s">
        <v>49</v>
      </c>
      <c r="G3872" s="5">
        <v>2953520</v>
      </c>
      <c r="H3872" s="36" t="s">
        <v>76</v>
      </c>
      <c r="I3872" s="5">
        <v>295</v>
      </c>
      <c r="J3872" s="5">
        <v>35</v>
      </c>
      <c r="K3872" s="5">
        <v>20</v>
      </c>
      <c r="L3872" s="5" t="s">
        <v>1242</v>
      </c>
      <c r="M3872" s="5">
        <v>105</v>
      </c>
      <c r="N3872" s="5"/>
      <c r="O3872" s="5" t="s">
        <v>29</v>
      </c>
      <c r="P3872" s="5"/>
      <c r="Q3872" s="5" t="s">
        <v>21</v>
      </c>
      <c r="R3872" s="5" t="s">
        <v>27</v>
      </c>
      <c r="S3872" s="5">
        <v>69</v>
      </c>
      <c r="T3872" s="5" t="s">
        <v>35</v>
      </c>
      <c r="U3872" s="5" t="s">
        <v>23</v>
      </c>
      <c r="V3872" s="5" t="s">
        <v>24</v>
      </c>
      <c r="W3872" s="12">
        <v>391</v>
      </c>
      <c r="X3872" s="7" t="str">
        <f t="shared" si="240"/>
        <v>NP</v>
      </c>
      <c r="Y3872" s="5">
        <f t="shared" si="241"/>
        <v>277</v>
      </c>
      <c r="AI3872">
        <f>VLOOKUP(A3872,NP!$A:$B,2,FALSE)</f>
        <v>277</v>
      </c>
      <c r="AJ3872">
        <f t="shared" si="242"/>
        <v>277</v>
      </c>
      <c r="AK3872">
        <f>VLOOKUP(F3872,Kondition!$B$4:$AG$309,24,FALSE)*100</f>
        <v>26</v>
      </c>
      <c r="AL3872" t="e">
        <f t="shared" si="243"/>
        <v>#REF!</v>
      </c>
      <c r="AM3872">
        <v>19</v>
      </c>
    </row>
    <row r="3873" spans="1:39" x14ac:dyDescent="0.3">
      <c r="A3873" s="5">
        <v>10085400</v>
      </c>
      <c r="B3873" s="6">
        <v>3528707122155</v>
      </c>
      <c r="C3873" s="5" t="s">
        <v>76</v>
      </c>
      <c r="D3873" s="5" t="s">
        <v>1173</v>
      </c>
      <c r="E3873" s="12">
        <v>383.5</v>
      </c>
      <c r="F3873" s="5" t="s">
        <v>49</v>
      </c>
      <c r="G3873" s="5">
        <v>2953520</v>
      </c>
      <c r="H3873" s="36" t="s">
        <v>76</v>
      </c>
      <c r="I3873" s="5">
        <v>295</v>
      </c>
      <c r="J3873" s="5">
        <v>35</v>
      </c>
      <c r="K3873" s="5">
        <v>20</v>
      </c>
      <c r="L3873" s="5" t="s">
        <v>584</v>
      </c>
      <c r="M3873" s="5">
        <v>105</v>
      </c>
      <c r="N3873" s="5"/>
      <c r="O3873" s="5" t="s">
        <v>29</v>
      </c>
      <c r="P3873" s="5"/>
      <c r="Q3873" s="5" t="s">
        <v>21</v>
      </c>
      <c r="R3873" s="5" t="s">
        <v>21</v>
      </c>
      <c r="S3873" s="5">
        <v>75</v>
      </c>
      <c r="T3873" s="5" t="s">
        <v>22</v>
      </c>
      <c r="U3873" s="5" t="s">
        <v>23</v>
      </c>
      <c r="V3873" s="5" t="s">
        <v>24</v>
      </c>
      <c r="W3873" s="12">
        <v>383.5</v>
      </c>
      <c r="X3873" s="7" t="str">
        <f t="shared" si="240"/>
        <v>NP</v>
      </c>
      <c r="Y3873" s="5">
        <f t="shared" si="241"/>
        <v>272</v>
      </c>
      <c r="AI3873">
        <f>VLOOKUP(A3873,NP!$A:$B,2,FALSE)</f>
        <v>272</v>
      </c>
      <c r="AJ3873">
        <f t="shared" si="242"/>
        <v>272</v>
      </c>
      <c r="AK3873">
        <f>VLOOKUP(F3873,Kondition!$B$4:$AG$309,24,FALSE)*100</f>
        <v>26</v>
      </c>
      <c r="AL3873" t="e">
        <f t="shared" si="243"/>
        <v>#REF!</v>
      </c>
      <c r="AM3873">
        <v>19</v>
      </c>
    </row>
    <row r="3874" spans="1:39" x14ac:dyDescent="0.3">
      <c r="A3874" s="5">
        <v>10089632</v>
      </c>
      <c r="B3874" s="6">
        <v>3528709025966</v>
      </c>
      <c r="C3874" s="5" t="s">
        <v>2294</v>
      </c>
      <c r="D3874" s="5" t="s">
        <v>5249</v>
      </c>
      <c r="E3874" s="12">
        <v>379</v>
      </c>
      <c r="F3874" s="5" t="s">
        <v>49</v>
      </c>
      <c r="G3874" s="5">
        <v>2953521</v>
      </c>
      <c r="H3874" s="36" t="s">
        <v>2294</v>
      </c>
      <c r="I3874" s="5">
        <v>295</v>
      </c>
      <c r="J3874" s="5">
        <v>35</v>
      </c>
      <c r="K3874" s="5">
        <v>21</v>
      </c>
      <c r="L3874" s="5" t="s">
        <v>5205</v>
      </c>
      <c r="M3874" s="5">
        <v>107</v>
      </c>
      <c r="N3874" s="5"/>
      <c r="O3874" s="5" t="s">
        <v>25</v>
      </c>
      <c r="P3874" s="5"/>
      <c r="Q3874" s="5" t="s">
        <v>26</v>
      </c>
      <c r="R3874" s="5" t="s">
        <v>27</v>
      </c>
      <c r="S3874" s="5">
        <v>74</v>
      </c>
      <c r="T3874" s="5" t="s">
        <v>22</v>
      </c>
      <c r="U3874" s="5" t="s">
        <v>23</v>
      </c>
      <c r="V3874" s="5" t="s">
        <v>24</v>
      </c>
      <c r="W3874" s="12">
        <v>379</v>
      </c>
      <c r="X3874" s="7" t="str">
        <f t="shared" si="240"/>
        <v>NP</v>
      </c>
      <c r="Y3874" s="5">
        <f t="shared" si="241"/>
        <v>269.5</v>
      </c>
      <c r="AI3874">
        <f>VLOOKUP(A3874,NP!$A:$B,2,FALSE)</f>
        <v>269.5</v>
      </c>
      <c r="AJ3874">
        <f t="shared" si="242"/>
        <v>269.5</v>
      </c>
      <c r="AK3874">
        <f>VLOOKUP(F3874,Kondition!$B$4:$AG$31,27,FALSE)*100</f>
        <v>26</v>
      </c>
      <c r="AL3874" t="e">
        <f t="shared" si="243"/>
        <v>#REF!</v>
      </c>
      <c r="AM3874">
        <v>19</v>
      </c>
    </row>
    <row r="3875" spans="1:39" x14ac:dyDescent="0.3">
      <c r="A3875" s="5">
        <v>11305615</v>
      </c>
      <c r="B3875" s="6">
        <v>6419440323305</v>
      </c>
      <c r="C3875" s="5" t="s">
        <v>77</v>
      </c>
      <c r="D3875" s="5" t="s">
        <v>4152</v>
      </c>
      <c r="E3875" s="12">
        <v>331.65</v>
      </c>
      <c r="F3875" s="5" t="s">
        <v>67</v>
      </c>
      <c r="G3875" s="5">
        <v>2055517</v>
      </c>
      <c r="H3875" s="36" t="s">
        <v>77</v>
      </c>
      <c r="I3875" s="5">
        <v>205</v>
      </c>
      <c r="J3875" s="5">
        <v>55</v>
      </c>
      <c r="K3875" s="5">
        <v>17</v>
      </c>
      <c r="L3875" s="5" t="s">
        <v>3957</v>
      </c>
      <c r="M3875" s="5">
        <v>95</v>
      </c>
      <c r="N3875" s="5"/>
      <c r="O3875" s="5" t="s">
        <v>33</v>
      </c>
      <c r="P3875" s="5" t="s">
        <v>45</v>
      </c>
      <c r="Q3875" s="5"/>
      <c r="R3875" s="5"/>
      <c r="S3875" s="5"/>
      <c r="T3875" s="5"/>
      <c r="U3875" s="5"/>
      <c r="V3875" s="5"/>
      <c r="W3875" s="12">
        <v>331.65</v>
      </c>
      <c r="X3875" s="7" t="str">
        <f t="shared" si="240"/>
        <v>NP</v>
      </c>
      <c r="Y3875" s="5">
        <f t="shared" si="241"/>
        <v>197.5</v>
      </c>
      <c r="AI3875">
        <f>VLOOKUP(A3875,NP!$A:$B,2,FALSE)</f>
        <v>197.5</v>
      </c>
      <c r="AJ3875">
        <f t="shared" si="242"/>
        <v>197.5</v>
      </c>
      <c r="AK3875">
        <f>VLOOKUP(F3875,Kondition!$B$4:$AG$31,15,FALSE)*100</f>
        <v>37</v>
      </c>
      <c r="AL3875" t="e">
        <f t="shared" si="243"/>
        <v>#REF!</v>
      </c>
      <c r="AM3875">
        <v>17</v>
      </c>
    </row>
    <row r="3876" spans="1:39" x14ac:dyDescent="0.3">
      <c r="A3876" s="5">
        <v>10089465</v>
      </c>
      <c r="B3876" s="6">
        <v>3528702963982</v>
      </c>
      <c r="C3876" s="5" t="s">
        <v>2294</v>
      </c>
      <c r="D3876" s="5" t="s">
        <v>5239</v>
      </c>
      <c r="E3876" s="12">
        <v>371.5</v>
      </c>
      <c r="F3876" s="5" t="s">
        <v>49</v>
      </c>
      <c r="G3876" s="5">
        <v>2953521</v>
      </c>
      <c r="H3876" s="36" t="s">
        <v>2294</v>
      </c>
      <c r="I3876" s="5">
        <v>295</v>
      </c>
      <c r="J3876" s="5">
        <v>35</v>
      </c>
      <c r="K3876" s="5">
        <v>21</v>
      </c>
      <c r="L3876" s="5" t="s">
        <v>5205</v>
      </c>
      <c r="M3876" s="5">
        <v>107</v>
      </c>
      <c r="N3876" s="5"/>
      <c r="O3876" s="5" t="s">
        <v>25</v>
      </c>
      <c r="P3876" s="5"/>
      <c r="Q3876" s="5" t="s">
        <v>26</v>
      </c>
      <c r="R3876" s="5" t="s">
        <v>21</v>
      </c>
      <c r="S3876" s="5">
        <v>74</v>
      </c>
      <c r="T3876" s="5" t="s">
        <v>22</v>
      </c>
      <c r="U3876" s="5" t="s">
        <v>23</v>
      </c>
      <c r="V3876" s="5" t="s">
        <v>24</v>
      </c>
      <c r="W3876" s="12">
        <v>371.5</v>
      </c>
      <c r="X3876" s="7" t="str">
        <f t="shared" si="240"/>
        <v>NP</v>
      </c>
      <c r="Y3876" s="5">
        <f t="shared" si="241"/>
        <v>265</v>
      </c>
      <c r="AI3876">
        <f>VLOOKUP(A3876,NP!$A:$B,2,FALSE)</f>
        <v>265</v>
      </c>
      <c r="AJ3876">
        <f t="shared" si="242"/>
        <v>265</v>
      </c>
      <c r="AK3876">
        <f>VLOOKUP(F3876,Kondition!$B$4:$AG$31,27,FALSE)*100</f>
        <v>26</v>
      </c>
      <c r="AL3876" t="e">
        <f t="shared" si="243"/>
        <v>#REF!</v>
      </c>
      <c r="AM3876">
        <v>19</v>
      </c>
    </row>
    <row r="3877" spans="1:39" x14ac:dyDescent="0.3">
      <c r="A3877" s="5">
        <v>11305618</v>
      </c>
      <c r="B3877" s="6">
        <v>6419440323336</v>
      </c>
      <c r="C3877" s="5" t="s">
        <v>77</v>
      </c>
      <c r="D3877" s="5" t="s">
        <v>4154</v>
      </c>
      <c r="E3877" s="12">
        <v>362.65</v>
      </c>
      <c r="F3877" s="5" t="s">
        <v>67</v>
      </c>
      <c r="G3877" s="5">
        <v>2255017</v>
      </c>
      <c r="H3877" s="36" t="s">
        <v>77</v>
      </c>
      <c r="I3877" s="5">
        <v>225</v>
      </c>
      <c r="J3877" s="5">
        <v>50</v>
      </c>
      <c r="K3877" s="5">
        <v>17</v>
      </c>
      <c r="L3877" s="5" t="s">
        <v>3957</v>
      </c>
      <c r="M3877" s="5">
        <v>94</v>
      </c>
      <c r="N3877" s="5"/>
      <c r="O3877" s="5" t="s">
        <v>33</v>
      </c>
      <c r="P3877" s="5" t="s">
        <v>45</v>
      </c>
      <c r="Q3877" s="5"/>
      <c r="R3877" s="5"/>
      <c r="S3877" s="5"/>
      <c r="T3877" s="5"/>
      <c r="U3877" s="5"/>
      <c r="V3877" s="5"/>
      <c r="W3877" s="12">
        <v>362.65</v>
      </c>
      <c r="X3877" s="7" t="str">
        <f t="shared" si="240"/>
        <v>NP</v>
      </c>
      <c r="Y3877" s="5">
        <f t="shared" si="241"/>
        <v>212</v>
      </c>
      <c r="AI3877">
        <f>VLOOKUP(A3877,NP!$A:$B,2,FALSE)</f>
        <v>212</v>
      </c>
      <c r="AJ3877">
        <f t="shared" si="242"/>
        <v>212</v>
      </c>
      <c r="AK3877">
        <f>VLOOKUP(F3877,Kondition!$B$4:$AG$31,15,FALSE)*100</f>
        <v>37</v>
      </c>
      <c r="AL3877" t="e">
        <f t="shared" si="243"/>
        <v>#REF!</v>
      </c>
      <c r="AM3877">
        <v>17</v>
      </c>
    </row>
    <row r="3878" spans="1:39" x14ac:dyDescent="0.3">
      <c r="A3878" s="5">
        <v>11305619</v>
      </c>
      <c r="B3878" s="6">
        <v>6419440323411</v>
      </c>
      <c r="C3878" s="5" t="s">
        <v>77</v>
      </c>
      <c r="D3878" s="5" t="s">
        <v>4155</v>
      </c>
      <c r="E3878" s="12">
        <v>442.7</v>
      </c>
      <c r="F3878" s="5" t="s">
        <v>67</v>
      </c>
      <c r="G3878" s="5">
        <v>2255018</v>
      </c>
      <c r="H3878" s="36" t="s">
        <v>77</v>
      </c>
      <c r="I3878" s="5">
        <v>225</v>
      </c>
      <c r="J3878" s="5">
        <v>50</v>
      </c>
      <c r="K3878" s="5">
        <v>18</v>
      </c>
      <c r="L3878" s="5" t="s">
        <v>3957</v>
      </c>
      <c r="M3878" s="5">
        <v>95</v>
      </c>
      <c r="N3878" s="5"/>
      <c r="O3878" s="5" t="s">
        <v>33</v>
      </c>
      <c r="P3878" s="5" t="s">
        <v>45</v>
      </c>
      <c r="Q3878" s="5"/>
      <c r="R3878" s="5"/>
      <c r="S3878" s="5"/>
      <c r="T3878" s="5"/>
      <c r="U3878" s="5"/>
      <c r="V3878" s="5"/>
      <c r="W3878" s="12">
        <v>442.7</v>
      </c>
      <c r="X3878" s="7" t="str">
        <f t="shared" ref="X3878:X3941" si="244">IF(AJ3878&gt;0,"NP",AK3878/100)</f>
        <v>NP</v>
      </c>
      <c r="Y3878" s="5">
        <f t="shared" ref="Y3878:Y3941" si="245">IF(AJ3878&gt;0,AI3878,E3878*(100%-X3878))</f>
        <v>250</v>
      </c>
      <c r="AI3878">
        <f>VLOOKUP(A3878,NP!$A:$B,2,FALSE)</f>
        <v>250</v>
      </c>
      <c r="AJ3878">
        <f t="shared" ref="AJ3878:AJ3941" si="246">_xlfn.IFNA(AI3878,0)</f>
        <v>250</v>
      </c>
      <c r="AK3878">
        <f>VLOOKUP(F3878,Kondition!$B$4:$AG$31,18,FALSE)*100</f>
        <v>37</v>
      </c>
      <c r="AL3878" t="e">
        <f t="shared" ref="AL3878:AL3941" si="247">$AI$1&amp;F3878&amp;K3878</f>
        <v>#REF!</v>
      </c>
      <c r="AM3878">
        <v>17</v>
      </c>
    </row>
    <row r="3879" spans="1:39" x14ac:dyDescent="0.3">
      <c r="A3879" s="5">
        <v>11305620</v>
      </c>
      <c r="B3879" s="6">
        <v>6419440323343</v>
      </c>
      <c r="C3879" s="5" t="s">
        <v>77</v>
      </c>
      <c r="D3879" s="5" t="s">
        <v>4156</v>
      </c>
      <c r="E3879" s="12">
        <v>477.8</v>
      </c>
      <c r="F3879" s="5" t="s">
        <v>67</v>
      </c>
      <c r="G3879" s="5">
        <v>2455018</v>
      </c>
      <c r="H3879" s="36" t="s">
        <v>77</v>
      </c>
      <c r="I3879" s="5">
        <v>245</v>
      </c>
      <c r="J3879" s="5">
        <v>50</v>
      </c>
      <c r="K3879" s="5">
        <v>18</v>
      </c>
      <c r="L3879" s="5" t="s">
        <v>3957</v>
      </c>
      <c r="M3879" s="5">
        <v>100</v>
      </c>
      <c r="N3879" s="5"/>
      <c r="O3879" s="5" t="s">
        <v>33</v>
      </c>
      <c r="P3879" s="5" t="s">
        <v>45</v>
      </c>
      <c r="Q3879" s="5"/>
      <c r="R3879" s="5"/>
      <c r="S3879" s="5"/>
      <c r="T3879" s="5"/>
      <c r="U3879" s="5"/>
      <c r="V3879" s="5"/>
      <c r="W3879" s="12">
        <v>477.8</v>
      </c>
      <c r="X3879" s="7" t="str">
        <f t="shared" si="244"/>
        <v>NP</v>
      </c>
      <c r="Y3879" s="5">
        <f t="shared" si="245"/>
        <v>266.5</v>
      </c>
      <c r="AI3879">
        <f>VLOOKUP(A3879,NP!$A:$B,2,FALSE)</f>
        <v>266.5</v>
      </c>
      <c r="AJ3879">
        <f t="shared" si="246"/>
        <v>266.5</v>
      </c>
      <c r="AK3879">
        <f>VLOOKUP(F3879,Kondition!$B$4:$AG$31,18,FALSE)*100</f>
        <v>37</v>
      </c>
      <c r="AL3879" t="e">
        <f t="shared" si="247"/>
        <v>#REF!</v>
      </c>
      <c r="AM3879">
        <v>17</v>
      </c>
    </row>
    <row r="3880" spans="1:39" x14ac:dyDescent="0.3">
      <c r="A3880" s="5">
        <v>11305621</v>
      </c>
      <c r="B3880" s="6">
        <v>6419440323350</v>
      </c>
      <c r="C3880" s="5" t="s">
        <v>77</v>
      </c>
      <c r="D3880" s="5" t="s">
        <v>4157</v>
      </c>
      <c r="E3880" s="12">
        <v>345.45</v>
      </c>
      <c r="F3880" s="5" t="s">
        <v>67</v>
      </c>
      <c r="G3880" s="5">
        <v>2254517</v>
      </c>
      <c r="H3880" s="36" t="s">
        <v>77</v>
      </c>
      <c r="I3880" s="5">
        <v>225</v>
      </c>
      <c r="J3880" s="5">
        <v>45</v>
      </c>
      <c r="K3880" s="5">
        <v>17</v>
      </c>
      <c r="L3880" s="5" t="s">
        <v>3957</v>
      </c>
      <c r="M3880" s="5">
        <v>91</v>
      </c>
      <c r="N3880" s="5"/>
      <c r="O3880" s="5" t="s">
        <v>33</v>
      </c>
      <c r="P3880" s="5" t="s">
        <v>45</v>
      </c>
      <c r="Q3880" s="5"/>
      <c r="R3880" s="5"/>
      <c r="S3880" s="5"/>
      <c r="T3880" s="5"/>
      <c r="U3880" s="5"/>
      <c r="V3880" s="5"/>
      <c r="W3880" s="12">
        <v>345.45</v>
      </c>
      <c r="X3880" s="7" t="str">
        <f t="shared" si="244"/>
        <v>NP</v>
      </c>
      <c r="Y3880" s="5">
        <f t="shared" si="245"/>
        <v>204</v>
      </c>
      <c r="AI3880">
        <f>VLOOKUP(A3880,NP!$A:$B,2,FALSE)</f>
        <v>204</v>
      </c>
      <c r="AJ3880">
        <f t="shared" si="246"/>
        <v>204</v>
      </c>
      <c r="AK3880">
        <f>VLOOKUP(F3880,Kondition!$B$4:$AG$31,15,FALSE)*100</f>
        <v>37</v>
      </c>
      <c r="AL3880" t="e">
        <f t="shared" si="247"/>
        <v>#REF!</v>
      </c>
      <c r="AM3880">
        <v>17</v>
      </c>
    </row>
    <row r="3881" spans="1:39" x14ac:dyDescent="0.3">
      <c r="A3881" s="5">
        <v>11305622</v>
      </c>
      <c r="B3881" s="6">
        <v>6419440323367</v>
      </c>
      <c r="C3881" s="5" t="s">
        <v>77</v>
      </c>
      <c r="D3881" s="5" t="s">
        <v>4158</v>
      </c>
      <c r="E3881" s="12">
        <v>395</v>
      </c>
      <c r="F3881" s="5" t="s">
        <v>67</v>
      </c>
      <c r="G3881" s="5">
        <v>2254518</v>
      </c>
      <c r="H3881" s="36" t="s">
        <v>77</v>
      </c>
      <c r="I3881" s="5">
        <v>225</v>
      </c>
      <c r="J3881" s="5">
        <v>45</v>
      </c>
      <c r="K3881" s="5">
        <v>18</v>
      </c>
      <c r="L3881" s="5" t="s">
        <v>3957</v>
      </c>
      <c r="M3881" s="5">
        <v>95</v>
      </c>
      <c r="N3881" s="5"/>
      <c r="O3881" s="5" t="s">
        <v>33</v>
      </c>
      <c r="P3881" s="5" t="s">
        <v>45</v>
      </c>
      <c r="Q3881" s="5"/>
      <c r="R3881" s="5"/>
      <c r="S3881" s="5"/>
      <c r="T3881" s="5"/>
      <c r="U3881" s="5"/>
      <c r="V3881" s="5"/>
      <c r="W3881" s="12">
        <v>395</v>
      </c>
      <c r="X3881" s="7" t="str">
        <f t="shared" si="244"/>
        <v>NP</v>
      </c>
      <c r="Y3881" s="5">
        <f t="shared" si="245"/>
        <v>227.5</v>
      </c>
      <c r="AI3881">
        <f>VLOOKUP(A3881,NP!$A:$B,2,FALSE)</f>
        <v>227.5</v>
      </c>
      <c r="AJ3881">
        <f t="shared" si="246"/>
        <v>227.5</v>
      </c>
      <c r="AK3881">
        <f>VLOOKUP(F3881,Kondition!$B$4:$AG$31,18,FALSE)*100</f>
        <v>37</v>
      </c>
      <c r="AL3881" t="e">
        <f t="shared" si="247"/>
        <v>#REF!</v>
      </c>
      <c r="AM3881">
        <v>17</v>
      </c>
    </row>
    <row r="3882" spans="1:39" x14ac:dyDescent="0.3">
      <c r="A3882" s="5">
        <v>11305623</v>
      </c>
      <c r="B3882" s="6">
        <v>6419440323374</v>
      </c>
      <c r="C3882" s="5" t="s">
        <v>77</v>
      </c>
      <c r="D3882" s="5" t="s">
        <v>4159</v>
      </c>
      <c r="E3882" s="12">
        <v>432.9</v>
      </c>
      <c r="F3882" s="5" t="s">
        <v>67</v>
      </c>
      <c r="G3882" s="5">
        <v>2454518</v>
      </c>
      <c r="H3882" s="36" t="s">
        <v>77</v>
      </c>
      <c r="I3882" s="5">
        <v>245</v>
      </c>
      <c r="J3882" s="5">
        <v>45</v>
      </c>
      <c r="K3882" s="5">
        <v>18</v>
      </c>
      <c r="L3882" s="5" t="s">
        <v>3957</v>
      </c>
      <c r="M3882" s="5">
        <v>100</v>
      </c>
      <c r="N3882" s="5"/>
      <c r="O3882" s="5" t="s">
        <v>33</v>
      </c>
      <c r="P3882" s="5" t="s">
        <v>45</v>
      </c>
      <c r="Q3882" s="5"/>
      <c r="R3882" s="5"/>
      <c r="S3882" s="5"/>
      <c r="T3882" s="5"/>
      <c r="U3882" s="5"/>
      <c r="V3882" s="5"/>
      <c r="W3882" s="12">
        <v>432.9</v>
      </c>
      <c r="X3882" s="7" t="str">
        <f t="shared" si="244"/>
        <v>NP</v>
      </c>
      <c r="Y3882" s="5">
        <f t="shared" si="245"/>
        <v>245.5</v>
      </c>
      <c r="AI3882">
        <f>VLOOKUP(A3882,NP!$A:$B,2,FALSE)</f>
        <v>245.5</v>
      </c>
      <c r="AJ3882">
        <f t="shared" si="246"/>
        <v>245.5</v>
      </c>
      <c r="AK3882">
        <f>VLOOKUP(F3882,Kondition!$B$4:$AG$31,18,FALSE)*100</f>
        <v>37</v>
      </c>
      <c r="AL3882" t="e">
        <f t="shared" si="247"/>
        <v>#REF!</v>
      </c>
      <c r="AM3882">
        <v>17</v>
      </c>
    </row>
    <row r="3883" spans="1:39" x14ac:dyDescent="0.3">
      <c r="A3883" s="5">
        <v>11305629</v>
      </c>
      <c r="B3883" s="6">
        <v>6419440323299</v>
      </c>
      <c r="C3883" s="5" t="s">
        <v>77</v>
      </c>
      <c r="D3883" s="5" t="s">
        <v>4160</v>
      </c>
      <c r="E3883" s="12">
        <v>244.5</v>
      </c>
      <c r="F3883" s="5" t="s">
        <v>67</v>
      </c>
      <c r="G3883" s="5">
        <v>2055516</v>
      </c>
      <c r="H3883" s="36" t="s">
        <v>77</v>
      </c>
      <c r="I3883" s="5">
        <v>205</v>
      </c>
      <c r="J3883" s="5">
        <v>55</v>
      </c>
      <c r="K3883" s="5">
        <v>16</v>
      </c>
      <c r="L3883" s="5" t="s">
        <v>3957</v>
      </c>
      <c r="M3883" s="5">
        <v>91</v>
      </c>
      <c r="N3883" s="5"/>
      <c r="O3883" s="5" t="s">
        <v>33</v>
      </c>
      <c r="P3883" s="5" t="s">
        <v>45</v>
      </c>
      <c r="Q3883" s="5"/>
      <c r="R3883" s="5"/>
      <c r="S3883" s="5"/>
      <c r="T3883" s="5"/>
      <c r="U3883" s="5"/>
      <c r="V3883" s="5"/>
      <c r="W3883" s="12">
        <v>244.5</v>
      </c>
      <c r="X3883" s="7">
        <f t="shared" si="244"/>
        <v>0.37</v>
      </c>
      <c r="Y3883" s="5">
        <f t="shared" si="245"/>
        <v>154.035</v>
      </c>
      <c r="AI3883" t="e">
        <f>VLOOKUP(A3883,NP!$A:$B,2,FALSE)</f>
        <v>#N/A</v>
      </c>
      <c r="AJ3883">
        <f t="shared" si="246"/>
        <v>0</v>
      </c>
      <c r="AK3883">
        <f>VLOOKUP(F3883,Kondition!$B$4:$AG$31,12,FALSE)*100</f>
        <v>37</v>
      </c>
      <c r="AL3883" t="e">
        <f t="shared" si="247"/>
        <v>#REF!</v>
      </c>
      <c r="AM3883">
        <v>16</v>
      </c>
    </row>
    <row r="3884" spans="1:39" x14ac:dyDescent="0.3">
      <c r="A3884" s="5">
        <v>10087566</v>
      </c>
      <c r="B3884" s="6">
        <v>3528701829944</v>
      </c>
      <c r="C3884" s="5" t="s">
        <v>76</v>
      </c>
      <c r="D3884" s="5" t="s">
        <v>1265</v>
      </c>
      <c r="E3884" s="12">
        <v>325</v>
      </c>
      <c r="F3884" s="5" t="s">
        <v>49</v>
      </c>
      <c r="G3884" s="5">
        <v>2954019</v>
      </c>
      <c r="H3884" s="36" t="s">
        <v>76</v>
      </c>
      <c r="I3884" s="5">
        <v>295</v>
      </c>
      <c r="J3884" s="5">
        <v>40</v>
      </c>
      <c r="K3884" s="5">
        <v>19</v>
      </c>
      <c r="L3884" s="5" t="s">
        <v>584</v>
      </c>
      <c r="M3884" s="5">
        <v>108</v>
      </c>
      <c r="N3884" s="5"/>
      <c r="O3884" s="5" t="s">
        <v>25</v>
      </c>
      <c r="P3884" s="5"/>
      <c r="Q3884" s="5" t="s">
        <v>21</v>
      </c>
      <c r="R3884" s="5" t="s">
        <v>26</v>
      </c>
      <c r="S3884" s="5">
        <v>73</v>
      </c>
      <c r="T3884" s="5" t="s">
        <v>22</v>
      </c>
      <c r="U3884" s="5" t="s">
        <v>23</v>
      </c>
      <c r="V3884" s="5" t="s">
        <v>24</v>
      </c>
      <c r="W3884" s="12">
        <v>325</v>
      </c>
      <c r="X3884" s="7" t="str">
        <f t="shared" si="244"/>
        <v>NP</v>
      </c>
      <c r="Y3884" s="5">
        <f t="shared" si="245"/>
        <v>236</v>
      </c>
      <c r="AI3884">
        <f>VLOOKUP(A3884,NP!$A:$B,2,FALSE)</f>
        <v>236</v>
      </c>
      <c r="AJ3884">
        <f t="shared" si="246"/>
        <v>236</v>
      </c>
      <c r="AK3884">
        <f>VLOOKUP(F3884,Kondition!$B$4:$AG$31,21,FALSE)*100</f>
        <v>26</v>
      </c>
      <c r="AL3884" t="e">
        <f t="shared" si="247"/>
        <v>#REF!</v>
      </c>
      <c r="AM3884">
        <v>19</v>
      </c>
    </row>
    <row r="3885" spans="1:39" x14ac:dyDescent="0.3">
      <c r="A3885" s="5">
        <v>10088258</v>
      </c>
      <c r="B3885" s="6">
        <v>3528700882797</v>
      </c>
      <c r="C3885" s="5" t="s">
        <v>2294</v>
      </c>
      <c r="D3885" s="5" t="s">
        <v>5210</v>
      </c>
      <c r="E3885" s="12">
        <v>366.5</v>
      </c>
      <c r="F3885" s="5" t="s">
        <v>49</v>
      </c>
      <c r="G3885" s="5">
        <v>2954020</v>
      </c>
      <c r="H3885" s="36" t="s">
        <v>2294</v>
      </c>
      <c r="I3885" s="5">
        <v>295</v>
      </c>
      <c r="J3885" s="5">
        <v>40</v>
      </c>
      <c r="K3885" s="5">
        <v>20</v>
      </c>
      <c r="L3885" s="5" t="s">
        <v>5205</v>
      </c>
      <c r="M3885" s="5">
        <v>110</v>
      </c>
      <c r="N3885" s="5"/>
      <c r="O3885" s="5" t="s">
        <v>25</v>
      </c>
      <c r="P3885" s="5"/>
      <c r="Q3885" s="5" t="s">
        <v>21</v>
      </c>
      <c r="R3885" s="5" t="s">
        <v>21</v>
      </c>
      <c r="S3885" s="5">
        <v>73</v>
      </c>
      <c r="T3885" s="5" t="s">
        <v>22</v>
      </c>
      <c r="U3885" s="5" t="s">
        <v>23</v>
      </c>
      <c r="V3885" s="5" t="s">
        <v>24</v>
      </c>
      <c r="W3885" s="12">
        <v>366.5</v>
      </c>
      <c r="X3885" s="7" t="str">
        <f t="shared" si="244"/>
        <v>NP</v>
      </c>
      <c r="Y3885" s="5">
        <f t="shared" si="245"/>
        <v>261.5</v>
      </c>
      <c r="AI3885">
        <f>VLOOKUP(A3885,NP!$A:$B,2,FALSE)</f>
        <v>261.5</v>
      </c>
      <c r="AJ3885">
        <f t="shared" si="246"/>
        <v>261.5</v>
      </c>
      <c r="AK3885">
        <f>VLOOKUP(F3885,Kondition!$B$4:$AG$309,24,FALSE)*100</f>
        <v>26</v>
      </c>
      <c r="AL3885" t="e">
        <f t="shared" si="247"/>
        <v>#REF!</v>
      </c>
      <c r="AM3885">
        <v>19</v>
      </c>
    </row>
    <row r="3886" spans="1:39" x14ac:dyDescent="0.3">
      <c r="A3886" s="5">
        <v>10088874</v>
      </c>
      <c r="B3886" s="6">
        <v>3528700394832</v>
      </c>
      <c r="C3886" s="5" t="s">
        <v>2294</v>
      </c>
      <c r="D3886" s="5" t="s">
        <v>5231</v>
      </c>
      <c r="E3886" s="12">
        <v>366.5</v>
      </c>
      <c r="F3886" s="5" t="s">
        <v>49</v>
      </c>
      <c r="G3886" s="5">
        <v>2954020</v>
      </c>
      <c r="H3886" s="36" t="s">
        <v>2294</v>
      </c>
      <c r="I3886" s="5">
        <v>295</v>
      </c>
      <c r="J3886" s="5">
        <v>40</v>
      </c>
      <c r="K3886" s="5">
        <v>20</v>
      </c>
      <c r="L3886" s="5" t="s">
        <v>5205</v>
      </c>
      <c r="M3886" s="5">
        <v>106</v>
      </c>
      <c r="N3886" s="5"/>
      <c r="O3886" s="5" t="s">
        <v>25</v>
      </c>
      <c r="P3886" s="5"/>
      <c r="Q3886" s="5" t="s">
        <v>21</v>
      </c>
      <c r="R3886" s="5" t="s">
        <v>21</v>
      </c>
      <c r="S3886" s="5">
        <v>73</v>
      </c>
      <c r="T3886" s="5" t="s">
        <v>22</v>
      </c>
      <c r="U3886" s="5" t="s">
        <v>23</v>
      </c>
      <c r="V3886" s="5" t="s">
        <v>24</v>
      </c>
      <c r="W3886" s="12">
        <v>366.5</v>
      </c>
      <c r="X3886" s="7" t="str">
        <f t="shared" si="244"/>
        <v>NP</v>
      </c>
      <c r="Y3886" s="5">
        <f t="shared" si="245"/>
        <v>261.5</v>
      </c>
      <c r="AI3886">
        <f>VLOOKUP(A3886,NP!$A:$B,2,FALSE)</f>
        <v>261.5</v>
      </c>
      <c r="AJ3886">
        <f t="shared" si="246"/>
        <v>261.5</v>
      </c>
      <c r="AK3886">
        <f>VLOOKUP(F3886,Kondition!$B$4:$AG$309,24,FALSE)*100</f>
        <v>26</v>
      </c>
      <c r="AL3886" t="e">
        <f t="shared" si="247"/>
        <v>#REF!</v>
      </c>
      <c r="AM3886">
        <v>19</v>
      </c>
    </row>
    <row r="3887" spans="1:39" x14ac:dyDescent="0.3">
      <c r="A3887" s="5">
        <v>11080038</v>
      </c>
      <c r="B3887" s="6">
        <v>3528707827678</v>
      </c>
      <c r="C3887" s="5" t="s">
        <v>2294</v>
      </c>
      <c r="D3887" s="5" t="s">
        <v>6004</v>
      </c>
      <c r="E3887" s="12">
        <v>359.5</v>
      </c>
      <c r="F3887" s="5" t="s">
        <v>49</v>
      </c>
      <c r="G3887" s="5">
        <v>2954020</v>
      </c>
      <c r="H3887" s="36" t="s">
        <v>2294</v>
      </c>
      <c r="I3887" s="5">
        <v>295</v>
      </c>
      <c r="J3887" s="5">
        <v>40</v>
      </c>
      <c r="K3887" s="5">
        <v>20</v>
      </c>
      <c r="L3887" s="5" t="s">
        <v>5205</v>
      </c>
      <c r="M3887" s="5">
        <v>110</v>
      </c>
      <c r="N3887" s="5"/>
      <c r="O3887" s="5" t="s">
        <v>25</v>
      </c>
      <c r="P3887" s="5"/>
      <c r="Q3887" s="5" t="s">
        <v>21</v>
      </c>
      <c r="R3887" s="5" t="s">
        <v>21</v>
      </c>
      <c r="S3887" s="5">
        <v>74</v>
      </c>
      <c r="T3887" s="5" t="s">
        <v>22</v>
      </c>
      <c r="U3887" s="5" t="s">
        <v>23</v>
      </c>
      <c r="V3887" s="5" t="s">
        <v>24</v>
      </c>
      <c r="W3887" s="12">
        <v>359.5</v>
      </c>
      <c r="X3887" s="7" t="str">
        <f t="shared" si="244"/>
        <v>NP</v>
      </c>
      <c r="Y3887" s="5">
        <f t="shared" si="245"/>
        <v>257.5</v>
      </c>
      <c r="AI3887">
        <f>VLOOKUP(A3887,NP!$A:$B,2,FALSE)</f>
        <v>257.5</v>
      </c>
      <c r="AJ3887">
        <f t="shared" si="246"/>
        <v>257.5</v>
      </c>
      <c r="AK3887">
        <f>VLOOKUP(F3887,Kondition!$B$4:$AG$309,24,FALSE)*100</f>
        <v>26</v>
      </c>
      <c r="AL3887" t="e">
        <f t="shared" si="247"/>
        <v>#REF!</v>
      </c>
      <c r="AM3887">
        <v>19</v>
      </c>
    </row>
    <row r="3888" spans="1:39" x14ac:dyDescent="0.3">
      <c r="A3888" s="5">
        <v>11080142</v>
      </c>
      <c r="B3888" s="6">
        <v>3528706658594</v>
      </c>
      <c r="C3888" s="5" t="s">
        <v>2294</v>
      </c>
      <c r="D3888" s="5" t="s">
        <v>6015</v>
      </c>
      <c r="E3888" s="12">
        <v>402</v>
      </c>
      <c r="F3888" s="5" t="s">
        <v>49</v>
      </c>
      <c r="G3888" s="5">
        <v>2954021</v>
      </c>
      <c r="H3888" s="36" t="s">
        <v>2294</v>
      </c>
      <c r="I3888" s="5">
        <v>295</v>
      </c>
      <c r="J3888" s="5">
        <v>40</v>
      </c>
      <c r="K3888" s="5">
        <v>21</v>
      </c>
      <c r="L3888" s="5" t="s">
        <v>5205</v>
      </c>
      <c r="M3888" s="5">
        <v>111</v>
      </c>
      <c r="N3888" s="5"/>
      <c r="O3888" s="5" t="s">
        <v>25</v>
      </c>
      <c r="P3888" s="5"/>
      <c r="Q3888" s="5" t="s">
        <v>21</v>
      </c>
      <c r="R3888" s="5" t="s">
        <v>21</v>
      </c>
      <c r="S3888" s="5">
        <v>73</v>
      </c>
      <c r="T3888" s="5" t="s">
        <v>22</v>
      </c>
      <c r="U3888" s="5" t="s">
        <v>23</v>
      </c>
      <c r="V3888" s="5" t="s">
        <v>24</v>
      </c>
      <c r="W3888" s="12">
        <v>402</v>
      </c>
      <c r="X3888" s="7" t="str">
        <f t="shared" si="244"/>
        <v>NP</v>
      </c>
      <c r="Y3888" s="5">
        <f t="shared" si="245"/>
        <v>283.5</v>
      </c>
      <c r="AI3888">
        <f>VLOOKUP(A3888,NP!$A:$B,2,FALSE)</f>
        <v>283.5</v>
      </c>
      <c r="AJ3888">
        <f t="shared" si="246"/>
        <v>283.5</v>
      </c>
      <c r="AK3888">
        <f>VLOOKUP(F3888,Kondition!$B$4:$AG$31,27,FALSE)*100</f>
        <v>26</v>
      </c>
      <c r="AL3888" t="e">
        <f t="shared" si="247"/>
        <v>#REF!</v>
      </c>
      <c r="AM3888">
        <v>19</v>
      </c>
    </row>
    <row r="3889" spans="1:39" x14ac:dyDescent="0.3">
      <c r="A3889" s="5">
        <v>11080021</v>
      </c>
      <c r="B3889" s="6">
        <v>3528701511832</v>
      </c>
      <c r="C3889" s="5" t="s">
        <v>2294</v>
      </c>
      <c r="D3889" s="5" t="s">
        <v>6001</v>
      </c>
      <c r="E3889" s="12">
        <v>425</v>
      </c>
      <c r="F3889" s="5" t="s">
        <v>49</v>
      </c>
      <c r="G3889" s="5">
        <v>2954520</v>
      </c>
      <c r="H3889" s="36" t="s">
        <v>2294</v>
      </c>
      <c r="I3889" s="5">
        <v>295</v>
      </c>
      <c r="J3889" s="5">
        <v>45</v>
      </c>
      <c r="K3889" s="5">
        <v>20</v>
      </c>
      <c r="L3889" s="5" t="s">
        <v>5205</v>
      </c>
      <c r="M3889" s="5">
        <v>114</v>
      </c>
      <c r="N3889" s="5"/>
      <c r="O3889" s="5" t="s">
        <v>25</v>
      </c>
      <c r="P3889" s="5"/>
      <c r="Q3889" s="5" t="s">
        <v>21</v>
      </c>
      <c r="R3889" s="5" t="s">
        <v>21</v>
      </c>
      <c r="S3889" s="5">
        <v>74</v>
      </c>
      <c r="T3889" s="5" t="s">
        <v>22</v>
      </c>
      <c r="U3889" s="5" t="s">
        <v>23</v>
      </c>
      <c r="V3889" s="5" t="s">
        <v>24</v>
      </c>
      <c r="W3889" s="12">
        <v>425</v>
      </c>
      <c r="X3889" s="7" t="str">
        <f t="shared" si="244"/>
        <v>NP</v>
      </c>
      <c r="Y3889" s="5">
        <f t="shared" si="245"/>
        <v>298</v>
      </c>
      <c r="AI3889">
        <f>VLOOKUP(A3889,NP!$A:$B,2,FALSE)</f>
        <v>298</v>
      </c>
      <c r="AJ3889">
        <f t="shared" si="246"/>
        <v>298</v>
      </c>
      <c r="AK3889">
        <f>VLOOKUP(F3889,Kondition!$B$4:$AG$309,24,FALSE)*100</f>
        <v>26</v>
      </c>
      <c r="AL3889" t="e">
        <f t="shared" si="247"/>
        <v>#REF!</v>
      </c>
      <c r="AM3889">
        <v>19</v>
      </c>
    </row>
    <row r="3890" spans="1:39" x14ac:dyDescent="0.3">
      <c r="A3890" s="5">
        <v>10085887</v>
      </c>
      <c r="B3890" s="6">
        <v>3528707934802</v>
      </c>
      <c r="C3890" s="5" t="s">
        <v>76</v>
      </c>
      <c r="D3890" s="5" t="s">
        <v>1201</v>
      </c>
      <c r="E3890" s="12">
        <v>567</v>
      </c>
      <c r="F3890" s="5" t="s">
        <v>49</v>
      </c>
      <c r="G3890" s="5">
        <v>3053020</v>
      </c>
      <c r="H3890" s="36" t="s">
        <v>76</v>
      </c>
      <c r="I3890" s="5">
        <v>305</v>
      </c>
      <c r="J3890" s="5">
        <v>30</v>
      </c>
      <c r="K3890" s="5">
        <v>20</v>
      </c>
      <c r="L3890" s="5" t="s">
        <v>584</v>
      </c>
      <c r="M3890" s="5">
        <v>103</v>
      </c>
      <c r="N3890" s="5"/>
      <c r="O3890" s="5" t="s">
        <v>29</v>
      </c>
      <c r="P3890" s="5"/>
      <c r="Q3890" s="5" t="s">
        <v>21</v>
      </c>
      <c r="R3890" s="5" t="s">
        <v>21</v>
      </c>
      <c r="S3890" s="5">
        <v>74</v>
      </c>
      <c r="T3890" s="5" t="s">
        <v>22</v>
      </c>
      <c r="U3890" s="5" t="s">
        <v>23</v>
      </c>
      <c r="V3890" s="5" t="s">
        <v>24</v>
      </c>
      <c r="W3890" s="12">
        <v>567</v>
      </c>
      <c r="X3890" s="7" t="str">
        <f t="shared" si="244"/>
        <v>NP</v>
      </c>
      <c r="Y3890" s="5">
        <f t="shared" si="245"/>
        <v>385.5</v>
      </c>
      <c r="AI3890">
        <f>VLOOKUP(A3890,NP!$A:$B,2,FALSE)</f>
        <v>385.5</v>
      </c>
      <c r="AJ3890">
        <f t="shared" si="246"/>
        <v>385.5</v>
      </c>
      <c r="AK3890">
        <f>VLOOKUP(F3890,Kondition!$B$4:$AG$309,24,FALSE)*100</f>
        <v>26</v>
      </c>
      <c r="AL3890" t="e">
        <f t="shared" si="247"/>
        <v>#REF!</v>
      </c>
      <c r="AM3890">
        <v>19</v>
      </c>
    </row>
    <row r="3891" spans="1:39" x14ac:dyDescent="0.3">
      <c r="A3891" s="5">
        <v>10089476</v>
      </c>
      <c r="B3891" s="6">
        <v>3528703726791</v>
      </c>
      <c r="C3891" s="5" t="s">
        <v>76</v>
      </c>
      <c r="D3891" s="5" t="s">
        <v>1387</v>
      </c>
      <c r="E3891" s="12">
        <v>550</v>
      </c>
      <c r="F3891" s="5" t="s">
        <v>49</v>
      </c>
      <c r="G3891" s="5">
        <v>3053021</v>
      </c>
      <c r="H3891" s="36" t="s">
        <v>76</v>
      </c>
      <c r="I3891" s="5">
        <v>305</v>
      </c>
      <c r="J3891" s="5">
        <v>30</v>
      </c>
      <c r="K3891" s="5">
        <v>21</v>
      </c>
      <c r="L3891" s="5" t="s">
        <v>1242</v>
      </c>
      <c r="M3891" s="5">
        <v>104</v>
      </c>
      <c r="N3891" s="5"/>
      <c r="O3891" s="5" t="s">
        <v>25</v>
      </c>
      <c r="P3891" s="5"/>
      <c r="Q3891" s="5" t="s">
        <v>21</v>
      </c>
      <c r="R3891" s="5" t="s">
        <v>26</v>
      </c>
      <c r="S3891" s="5">
        <v>73</v>
      </c>
      <c r="T3891" s="5" t="s">
        <v>22</v>
      </c>
      <c r="U3891" s="5" t="s">
        <v>23</v>
      </c>
      <c r="V3891" s="5" t="s">
        <v>24</v>
      </c>
      <c r="W3891" s="12">
        <v>550</v>
      </c>
      <c r="X3891" s="7" t="str">
        <f t="shared" si="244"/>
        <v>NP</v>
      </c>
      <c r="Y3891" s="5">
        <f t="shared" si="245"/>
        <v>375</v>
      </c>
      <c r="AI3891">
        <f>VLOOKUP(A3891,NP!$A:$B,2,FALSE)</f>
        <v>375</v>
      </c>
      <c r="AJ3891">
        <f t="shared" si="246"/>
        <v>375</v>
      </c>
      <c r="AK3891">
        <f>VLOOKUP(F3891,Kondition!$B$4:$AG$31,27,FALSE)*100</f>
        <v>26</v>
      </c>
      <c r="AL3891" t="e">
        <f t="shared" si="247"/>
        <v>#REF!</v>
      </c>
      <c r="AM3891">
        <v>19</v>
      </c>
    </row>
    <row r="3892" spans="1:39" x14ac:dyDescent="0.3">
      <c r="A3892" s="5">
        <v>11080093</v>
      </c>
      <c r="B3892" s="6">
        <v>3528709264792</v>
      </c>
      <c r="C3892" s="5" t="s">
        <v>76</v>
      </c>
      <c r="D3892" s="5" t="s">
        <v>3535</v>
      </c>
      <c r="E3892" s="12">
        <v>539.5</v>
      </c>
      <c r="F3892" s="5" t="s">
        <v>49</v>
      </c>
      <c r="G3892" s="5">
        <v>3053021</v>
      </c>
      <c r="H3892" s="36" t="s">
        <v>76</v>
      </c>
      <c r="I3892" s="5">
        <v>305</v>
      </c>
      <c r="J3892" s="5">
        <v>30</v>
      </c>
      <c r="K3892" s="5">
        <v>21</v>
      </c>
      <c r="L3892" s="5" t="s">
        <v>1242</v>
      </c>
      <c r="M3892" s="5">
        <v>104</v>
      </c>
      <c r="N3892" s="5"/>
      <c r="O3892" s="5" t="s">
        <v>25</v>
      </c>
      <c r="P3892" s="5"/>
      <c r="Q3892" s="5" t="s">
        <v>21</v>
      </c>
      <c r="R3892" s="5" t="s">
        <v>27</v>
      </c>
      <c r="S3892" s="5">
        <v>71</v>
      </c>
      <c r="T3892" s="5" t="s">
        <v>35</v>
      </c>
      <c r="U3892" s="5" t="s">
        <v>23</v>
      </c>
      <c r="V3892" s="5" t="s">
        <v>24</v>
      </c>
      <c r="W3892" s="12">
        <v>539.5</v>
      </c>
      <c r="X3892" s="7" t="str">
        <f t="shared" si="244"/>
        <v>NP</v>
      </c>
      <c r="Y3892" s="5">
        <f t="shared" si="245"/>
        <v>368.5</v>
      </c>
      <c r="AI3892">
        <f>VLOOKUP(A3892,NP!$A:$B,2,FALSE)</f>
        <v>368.5</v>
      </c>
      <c r="AJ3892">
        <f t="shared" si="246"/>
        <v>368.5</v>
      </c>
      <c r="AK3892">
        <f>VLOOKUP(F3892,Kondition!$B$4:$AG$31,27,FALSE)*100</f>
        <v>26</v>
      </c>
      <c r="AL3892" t="e">
        <f t="shared" si="247"/>
        <v>#REF!</v>
      </c>
      <c r="AM3892">
        <v>19</v>
      </c>
    </row>
    <row r="3893" spans="1:39" x14ac:dyDescent="0.3">
      <c r="A3893" s="5">
        <v>10088876</v>
      </c>
      <c r="B3893" s="6">
        <v>3528701589077</v>
      </c>
      <c r="C3893" s="5" t="s">
        <v>2294</v>
      </c>
      <c r="D3893" s="5" t="s">
        <v>5233</v>
      </c>
      <c r="E3893" s="12">
        <v>417</v>
      </c>
      <c r="F3893" s="5" t="s">
        <v>49</v>
      </c>
      <c r="G3893" s="5">
        <v>3053521</v>
      </c>
      <c r="H3893" s="36" t="s">
        <v>2294</v>
      </c>
      <c r="I3893" s="5">
        <v>305</v>
      </c>
      <c r="J3893" s="5">
        <v>35</v>
      </c>
      <c r="K3893" s="5">
        <v>21</v>
      </c>
      <c r="L3893" s="5" t="s">
        <v>5205</v>
      </c>
      <c r="M3893" s="5">
        <v>109</v>
      </c>
      <c r="N3893" s="5"/>
      <c r="O3893" s="5" t="s">
        <v>25</v>
      </c>
      <c r="P3893" s="5"/>
      <c r="Q3893" s="5" t="s">
        <v>21</v>
      </c>
      <c r="R3893" s="5" t="s">
        <v>21</v>
      </c>
      <c r="S3893" s="5">
        <v>70</v>
      </c>
      <c r="T3893" s="5" t="s">
        <v>35</v>
      </c>
      <c r="U3893" s="5" t="s">
        <v>23</v>
      </c>
      <c r="V3893" s="5" t="s">
        <v>24</v>
      </c>
      <c r="W3893" s="12">
        <v>417</v>
      </c>
      <c r="X3893" s="7" t="str">
        <f t="shared" si="244"/>
        <v>NP</v>
      </c>
      <c r="Y3893" s="5">
        <f t="shared" si="245"/>
        <v>293</v>
      </c>
      <c r="AI3893">
        <f>VLOOKUP(A3893,NP!$A:$B,2,FALSE)</f>
        <v>293</v>
      </c>
      <c r="AJ3893">
        <f t="shared" si="246"/>
        <v>293</v>
      </c>
      <c r="AK3893">
        <f>VLOOKUP(F3893,Kondition!$B$4:$AG$31,27,FALSE)*100</f>
        <v>26</v>
      </c>
      <c r="AL3893" t="e">
        <f t="shared" si="247"/>
        <v>#REF!</v>
      </c>
      <c r="AM3893">
        <v>19</v>
      </c>
    </row>
    <row r="3894" spans="1:39" x14ac:dyDescent="0.3">
      <c r="A3894" s="5">
        <v>10088254</v>
      </c>
      <c r="B3894" s="6">
        <v>3528706861642</v>
      </c>
      <c r="C3894" s="5" t="s">
        <v>2294</v>
      </c>
      <c r="D3894" s="5" t="s">
        <v>5209</v>
      </c>
      <c r="E3894" s="12">
        <v>336</v>
      </c>
      <c r="F3894" s="5" t="s">
        <v>49</v>
      </c>
      <c r="G3894" s="5">
        <v>3054020</v>
      </c>
      <c r="H3894" s="36" t="s">
        <v>2294</v>
      </c>
      <c r="I3894" s="5">
        <v>305</v>
      </c>
      <c r="J3894" s="5">
        <v>40</v>
      </c>
      <c r="K3894" s="5">
        <v>20</v>
      </c>
      <c r="L3894" s="5" t="s">
        <v>5205</v>
      </c>
      <c r="M3894" s="5">
        <v>112</v>
      </c>
      <c r="N3894" s="5"/>
      <c r="O3894" s="5" t="s">
        <v>25</v>
      </c>
      <c r="P3894" s="5"/>
      <c r="Q3894" s="5" t="s">
        <v>21</v>
      </c>
      <c r="R3894" s="5" t="s">
        <v>21</v>
      </c>
      <c r="S3894" s="5">
        <v>70</v>
      </c>
      <c r="T3894" s="5" t="s">
        <v>35</v>
      </c>
      <c r="U3894" s="5" t="s">
        <v>23</v>
      </c>
      <c r="V3894" s="5" t="s">
        <v>24</v>
      </c>
      <c r="W3894" s="12">
        <v>336</v>
      </c>
      <c r="X3894" s="7" t="str">
        <f t="shared" si="244"/>
        <v>NP</v>
      </c>
      <c r="Y3894" s="5">
        <f t="shared" si="245"/>
        <v>243</v>
      </c>
      <c r="AI3894">
        <f>VLOOKUP(A3894,NP!$A:$B,2,FALSE)</f>
        <v>243</v>
      </c>
      <c r="AJ3894">
        <f t="shared" si="246"/>
        <v>243</v>
      </c>
      <c r="AK3894">
        <f>VLOOKUP(F3894,Kondition!$B$4:$AG$309,24,FALSE)*100</f>
        <v>26</v>
      </c>
      <c r="AL3894" t="e">
        <f t="shared" si="247"/>
        <v>#REF!</v>
      </c>
      <c r="AM3894">
        <v>19</v>
      </c>
    </row>
    <row r="3895" spans="1:39" x14ac:dyDescent="0.3">
      <c r="A3895" s="5">
        <v>11080094</v>
      </c>
      <c r="B3895" s="6">
        <v>3528704687619</v>
      </c>
      <c r="C3895" s="5" t="s">
        <v>76</v>
      </c>
      <c r="D3895" s="5" t="s">
        <v>3536</v>
      </c>
      <c r="E3895" s="12">
        <v>433.5</v>
      </c>
      <c r="F3895" s="5" t="s">
        <v>49</v>
      </c>
      <c r="G3895" s="5">
        <v>3153021</v>
      </c>
      <c r="H3895" s="36" t="s">
        <v>76</v>
      </c>
      <c r="I3895" s="5">
        <v>315</v>
      </c>
      <c r="J3895" s="5">
        <v>30</v>
      </c>
      <c r="K3895" s="5">
        <v>21</v>
      </c>
      <c r="L3895" s="5" t="s">
        <v>1242</v>
      </c>
      <c r="M3895" s="5">
        <v>105</v>
      </c>
      <c r="N3895" s="5"/>
      <c r="O3895" s="5" t="s">
        <v>25</v>
      </c>
      <c r="P3895" s="5"/>
      <c r="Q3895" s="5" t="s">
        <v>21</v>
      </c>
      <c r="R3895" s="5" t="s">
        <v>27</v>
      </c>
      <c r="S3895" s="5">
        <v>71</v>
      </c>
      <c r="T3895" s="5" t="s">
        <v>35</v>
      </c>
      <c r="U3895" s="5" t="s">
        <v>23</v>
      </c>
      <c r="V3895" s="5" t="s">
        <v>24</v>
      </c>
      <c r="W3895" s="12">
        <v>433.5</v>
      </c>
      <c r="X3895" s="7" t="str">
        <f t="shared" si="244"/>
        <v>NP</v>
      </c>
      <c r="Y3895" s="5">
        <f t="shared" si="245"/>
        <v>303</v>
      </c>
      <c r="AI3895">
        <f>VLOOKUP(A3895,NP!$A:$B,2,FALSE)</f>
        <v>303</v>
      </c>
      <c r="AJ3895">
        <f t="shared" si="246"/>
        <v>303</v>
      </c>
      <c r="AK3895">
        <f>VLOOKUP(F3895,Kondition!$B$4:$AG$31,27,FALSE)*100</f>
        <v>26</v>
      </c>
      <c r="AL3895" t="e">
        <f t="shared" si="247"/>
        <v>#REF!</v>
      </c>
      <c r="AM3895">
        <v>19</v>
      </c>
    </row>
    <row r="3896" spans="1:39" x14ac:dyDescent="0.3">
      <c r="A3896" s="5">
        <v>10087380</v>
      </c>
      <c r="B3896" s="6">
        <v>3528701523149</v>
      </c>
      <c r="C3896" s="5" t="s">
        <v>76</v>
      </c>
      <c r="D3896" s="5" t="s">
        <v>1248</v>
      </c>
      <c r="E3896" s="12">
        <v>473.5</v>
      </c>
      <c r="F3896" s="5" t="s">
        <v>49</v>
      </c>
      <c r="G3896" s="5">
        <v>3153520</v>
      </c>
      <c r="H3896" s="36" t="s">
        <v>76</v>
      </c>
      <c r="I3896" s="5">
        <v>315</v>
      </c>
      <c r="J3896" s="5">
        <v>35</v>
      </c>
      <c r="K3896" s="5">
        <v>20</v>
      </c>
      <c r="L3896" s="5" t="s">
        <v>584</v>
      </c>
      <c r="M3896" s="5">
        <v>110</v>
      </c>
      <c r="N3896" s="5"/>
      <c r="O3896" s="5" t="s">
        <v>25</v>
      </c>
      <c r="P3896" s="5"/>
      <c r="Q3896" s="5" t="s">
        <v>21</v>
      </c>
      <c r="R3896" s="5" t="s">
        <v>26</v>
      </c>
      <c r="S3896" s="5">
        <v>73</v>
      </c>
      <c r="T3896" s="5" t="s">
        <v>22</v>
      </c>
      <c r="U3896" s="5" t="s">
        <v>23</v>
      </c>
      <c r="V3896" s="5" t="s">
        <v>24</v>
      </c>
      <c r="W3896" s="12">
        <v>473.5</v>
      </c>
      <c r="X3896" s="7" t="str">
        <f t="shared" si="244"/>
        <v>NP</v>
      </c>
      <c r="Y3896" s="5">
        <f t="shared" si="245"/>
        <v>328</v>
      </c>
      <c r="AI3896">
        <f>VLOOKUP(A3896,NP!$A:$B,2,FALSE)</f>
        <v>328</v>
      </c>
      <c r="AJ3896">
        <f t="shared" si="246"/>
        <v>328</v>
      </c>
      <c r="AK3896">
        <f>VLOOKUP(F3896,Kondition!$B$4:$AG$309,24,FALSE)*100</f>
        <v>26</v>
      </c>
      <c r="AL3896" t="e">
        <f t="shared" si="247"/>
        <v>#REF!</v>
      </c>
      <c r="AM3896">
        <v>19</v>
      </c>
    </row>
    <row r="3897" spans="1:39" x14ac:dyDescent="0.3">
      <c r="A3897" s="5">
        <v>11080144</v>
      </c>
      <c r="B3897" s="6">
        <v>3528708174320</v>
      </c>
      <c r="C3897" s="5" t="s">
        <v>2294</v>
      </c>
      <c r="D3897" s="5" t="s">
        <v>6016</v>
      </c>
      <c r="E3897" s="12">
        <v>437</v>
      </c>
      <c r="F3897" s="5" t="s">
        <v>49</v>
      </c>
      <c r="G3897" s="5">
        <v>3154021</v>
      </c>
      <c r="H3897" s="36" t="s">
        <v>2294</v>
      </c>
      <c r="I3897" s="5">
        <v>315</v>
      </c>
      <c r="J3897" s="5">
        <v>40</v>
      </c>
      <c r="K3897" s="5">
        <v>21</v>
      </c>
      <c r="L3897" s="5" t="s">
        <v>5205</v>
      </c>
      <c r="M3897" s="5">
        <v>115</v>
      </c>
      <c r="N3897" s="5"/>
      <c r="O3897" s="5" t="s">
        <v>25</v>
      </c>
      <c r="P3897" s="5"/>
      <c r="Q3897" s="5" t="s">
        <v>21</v>
      </c>
      <c r="R3897" s="5" t="s">
        <v>21</v>
      </c>
      <c r="S3897" s="5">
        <v>73</v>
      </c>
      <c r="T3897" s="5" t="s">
        <v>22</v>
      </c>
      <c r="U3897" s="5" t="s">
        <v>23</v>
      </c>
      <c r="V3897" s="5" t="s">
        <v>24</v>
      </c>
      <c r="W3897" s="12">
        <v>437</v>
      </c>
      <c r="X3897" s="7" t="str">
        <f t="shared" si="244"/>
        <v>NP</v>
      </c>
      <c r="Y3897" s="5">
        <f t="shared" si="245"/>
        <v>305.5</v>
      </c>
      <c r="AI3897">
        <f>VLOOKUP(A3897,NP!$A:$B,2,FALSE)</f>
        <v>305.5</v>
      </c>
      <c r="AJ3897">
        <f t="shared" si="246"/>
        <v>305.5</v>
      </c>
      <c r="AK3897">
        <f>VLOOKUP(F3897,Kondition!$B$4:$AG$31,27,FALSE)*100</f>
        <v>26</v>
      </c>
      <c r="AL3897" t="e">
        <f t="shared" si="247"/>
        <v>#REF!</v>
      </c>
      <c r="AM3897">
        <v>19</v>
      </c>
    </row>
    <row r="3898" spans="1:39" x14ac:dyDescent="0.3">
      <c r="A3898" s="5">
        <v>10087607</v>
      </c>
      <c r="B3898" s="6">
        <v>3528706111914</v>
      </c>
      <c r="C3898" s="5" t="s">
        <v>76</v>
      </c>
      <c r="D3898" s="5" t="s">
        <v>1271</v>
      </c>
      <c r="E3898" s="12">
        <v>558</v>
      </c>
      <c r="F3898" s="5" t="s">
        <v>49</v>
      </c>
      <c r="G3898" s="5">
        <v>3352520</v>
      </c>
      <c r="H3898" s="36" t="s">
        <v>76</v>
      </c>
      <c r="I3898" s="5">
        <v>335</v>
      </c>
      <c r="J3898" s="5">
        <v>25</v>
      </c>
      <c r="K3898" s="5">
        <v>20</v>
      </c>
      <c r="L3898" s="5" t="s">
        <v>584</v>
      </c>
      <c r="M3898" s="5">
        <v>103</v>
      </c>
      <c r="N3898" s="5"/>
      <c r="O3898" s="5" t="s">
        <v>29</v>
      </c>
      <c r="P3898" s="5"/>
      <c r="Q3898" s="5" t="s">
        <v>26</v>
      </c>
      <c r="R3898" s="5" t="s">
        <v>21</v>
      </c>
      <c r="S3898" s="5">
        <v>73</v>
      </c>
      <c r="T3898" s="5" t="s">
        <v>22</v>
      </c>
      <c r="U3898" s="5" t="s">
        <v>23</v>
      </c>
      <c r="V3898" s="5" t="s">
        <v>24</v>
      </c>
      <c r="W3898" s="12">
        <v>558</v>
      </c>
      <c r="X3898" s="7" t="str">
        <f t="shared" si="244"/>
        <v>NP</v>
      </c>
      <c r="Y3898" s="5">
        <f t="shared" si="245"/>
        <v>380</v>
      </c>
      <c r="AI3898">
        <f>VLOOKUP(A3898,NP!$A:$B,2,FALSE)</f>
        <v>380</v>
      </c>
      <c r="AJ3898">
        <f t="shared" si="246"/>
        <v>380</v>
      </c>
      <c r="AK3898">
        <f>VLOOKUP(F3898,Kondition!$B$4:$AG$309,24,FALSE)*100</f>
        <v>26</v>
      </c>
      <c r="AL3898" t="e">
        <f t="shared" si="247"/>
        <v>#REF!</v>
      </c>
      <c r="AM3898">
        <v>19</v>
      </c>
    </row>
    <row r="3899" spans="1:39" x14ac:dyDescent="0.3">
      <c r="A3899" s="5">
        <v>10301665</v>
      </c>
      <c r="B3899" s="6">
        <v>6419440280967</v>
      </c>
      <c r="C3899" s="5" t="s">
        <v>76</v>
      </c>
      <c r="D3899" s="5" t="s">
        <v>2768</v>
      </c>
      <c r="E3899" s="12">
        <v>65</v>
      </c>
      <c r="F3899" s="5" t="s">
        <v>67</v>
      </c>
      <c r="G3899" s="5">
        <v>1757013</v>
      </c>
      <c r="H3899" s="36" t="s">
        <v>76</v>
      </c>
      <c r="I3899" s="5">
        <v>175</v>
      </c>
      <c r="J3899" s="5">
        <v>70</v>
      </c>
      <c r="K3899" s="5">
        <v>13</v>
      </c>
      <c r="L3899" s="5" t="s">
        <v>2769</v>
      </c>
      <c r="M3899" s="5">
        <v>82</v>
      </c>
      <c r="N3899" s="5"/>
      <c r="O3899" s="5" t="s">
        <v>33</v>
      </c>
      <c r="P3899" s="5"/>
      <c r="Q3899" s="5" t="s">
        <v>21</v>
      </c>
      <c r="R3899" s="5" t="s">
        <v>21</v>
      </c>
      <c r="S3899" s="5">
        <v>71</v>
      </c>
      <c r="T3899" s="5" t="s">
        <v>22</v>
      </c>
      <c r="U3899" s="5" t="s">
        <v>23</v>
      </c>
      <c r="V3899" s="5" t="s">
        <v>24</v>
      </c>
      <c r="W3899" s="12">
        <v>65</v>
      </c>
      <c r="X3899" s="7">
        <f t="shared" si="244"/>
        <v>0.35</v>
      </c>
      <c r="Y3899" s="5">
        <f t="shared" si="245"/>
        <v>42.25</v>
      </c>
      <c r="AI3899" t="e">
        <f>VLOOKUP(A3899,NP!$A:$B,2,FALSE)</f>
        <v>#N/A</v>
      </c>
      <c r="AJ3899">
        <f t="shared" si="246"/>
        <v>0</v>
      </c>
      <c r="AK3899">
        <f>VLOOKUP(F3899,Kondition!$B$4:$AG$31,3,FALSE)*100</f>
        <v>35</v>
      </c>
      <c r="AL3899" t="e">
        <f t="shared" si="247"/>
        <v>#REF!</v>
      </c>
      <c r="AM3899">
        <v>16</v>
      </c>
    </row>
    <row r="3900" spans="1:39" x14ac:dyDescent="0.3">
      <c r="A3900" s="5">
        <v>10301666</v>
      </c>
      <c r="B3900" s="6">
        <v>6419440280981</v>
      </c>
      <c r="C3900" s="5" t="s">
        <v>76</v>
      </c>
      <c r="D3900" s="5" t="s">
        <v>2770</v>
      </c>
      <c r="E3900" s="12">
        <v>127.7</v>
      </c>
      <c r="F3900" s="5" t="s">
        <v>67</v>
      </c>
      <c r="G3900" s="5">
        <v>2057015</v>
      </c>
      <c r="H3900" s="36" t="s">
        <v>76</v>
      </c>
      <c r="I3900" s="5">
        <v>205</v>
      </c>
      <c r="J3900" s="5">
        <v>70</v>
      </c>
      <c r="K3900" s="5">
        <v>15</v>
      </c>
      <c r="L3900" s="5" t="s">
        <v>2769</v>
      </c>
      <c r="M3900" s="5">
        <v>100</v>
      </c>
      <c r="N3900" s="5"/>
      <c r="O3900" s="5" t="s">
        <v>19</v>
      </c>
      <c r="P3900" s="5"/>
      <c r="Q3900" s="5" t="s">
        <v>21</v>
      </c>
      <c r="R3900" s="5" t="s">
        <v>21</v>
      </c>
      <c r="S3900" s="5">
        <v>72</v>
      </c>
      <c r="T3900" s="5" t="s">
        <v>22</v>
      </c>
      <c r="U3900" s="5" t="s">
        <v>23</v>
      </c>
      <c r="V3900" s="5" t="s">
        <v>24</v>
      </c>
      <c r="W3900" s="12">
        <v>127.7</v>
      </c>
      <c r="X3900" s="7">
        <f t="shared" si="244"/>
        <v>0.35</v>
      </c>
      <c r="Y3900" s="5">
        <f t="shared" si="245"/>
        <v>83.00500000000001</v>
      </c>
      <c r="AI3900" t="e">
        <f>VLOOKUP(A3900,NP!$A:$B,2,FALSE)</f>
        <v>#N/A</v>
      </c>
      <c r="AJ3900">
        <f t="shared" si="246"/>
        <v>0</v>
      </c>
      <c r="AK3900">
        <f>VLOOKUP(F3900,Kondition!$B$4:$AG$31,9,FALSE)*100</f>
        <v>35</v>
      </c>
      <c r="AL3900" t="e">
        <f t="shared" si="247"/>
        <v>#REF!</v>
      </c>
      <c r="AM3900">
        <v>16</v>
      </c>
    </row>
    <row r="3901" spans="1:39" x14ac:dyDescent="0.3">
      <c r="A3901" s="5">
        <v>10301674</v>
      </c>
      <c r="B3901" s="6">
        <v>6419440281063</v>
      </c>
      <c r="C3901" s="5" t="s">
        <v>76</v>
      </c>
      <c r="D3901" s="5" t="s">
        <v>2771</v>
      </c>
      <c r="E3901" s="12">
        <v>70.8</v>
      </c>
      <c r="F3901" s="5" t="s">
        <v>67</v>
      </c>
      <c r="G3901" s="5">
        <v>1956515</v>
      </c>
      <c r="H3901" s="36" t="s">
        <v>76</v>
      </c>
      <c r="I3901" s="5">
        <v>195</v>
      </c>
      <c r="J3901" s="5">
        <v>65</v>
      </c>
      <c r="K3901" s="5">
        <v>15</v>
      </c>
      <c r="L3901" s="5" t="s">
        <v>2769</v>
      </c>
      <c r="M3901" s="5">
        <v>91</v>
      </c>
      <c r="N3901" s="5"/>
      <c r="O3901" s="5" t="s">
        <v>33</v>
      </c>
      <c r="P3901" s="5"/>
      <c r="Q3901" s="5" t="s">
        <v>21</v>
      </c>
      <c r="R3901" s="5" t="s">
        <v>21</v>
      </c>
      <c r="S3901" s="5">
        <v>72</v>
      </c>
      <c r="T3901" s="5" t="s">
        <v>22</v>
      </c>
      <c r="U3901" s="5" t="s">
        <v>23</v>
      </c>
      <c r="V3901" s="5" t="s">
        <v>24</v>
      </c>
      <c r="W3901" s="12">
        <v>70.8</v>
      </c>
      <c r="X3901" s="7">
        <f t="shared" si="244"/>
        <v>0.35</v>
      </c>
      <c r="Y3901" s="5">
        <f t="shared" si="245"/>
        <v>46.02</v>
      </c>
      <c r="AI3901" t="e">
        <f>VLOOKUP(A3901,NP!$A:$B,2,FALSE)</f>
        <v>#N/A</v>
      </c>
      <c r="AJ3901">
        <f t="shared" si="246"/>
        <v>0</v>
      </c>
      <c r="AK3901">
        <f>VLOOKUP(F3901,Kondition!$B$4:$AG$31,9,FALSE)*100</f>
        <v>35</v>
      </c>
      <c r="AL3901" t="e">
        <f t="shared" si="247"/>
        <v>#REF!</v>
      </c>
      <c r="AM3901">
        <v>16</v>
      </c>
    </row>
    <row r="3902" spans="1:39" x14ac:dyDescent="0.3">
      <c r="A3902" s="5">
        <v>10301678</v>
      </c>
      <c r="B3902" s="6">
        <v>6419440281100</v>
      </c>
      <c r="C3902" s="5" t="s">
        <v>76</v>
      </c>
      <c r="D3902" s="5" t="s">
        <v>2772</v>
      </c>
      <c r="E3902" s="12">
        <v>141.1</v>
      </c>
      <c r="F3902" s="5" t="s">
        <v>67</v>
      </c>
      <c r="G3902" s="5">
        <v>2156515</v>
      </c>
      <c r="H3902" s="36" t="s">
        <v>76</v>
      </c>
      <c r="I3902" s="5">
        <v>215</v>
      </c>
      <c r="J3902" s="5">
        <v>65</v>
      </c>
      <c r="K3902" s="5">
        <v>15</v>
      </c>
      <c r="L3902" s="5" t="s">
        <v>2769</v>
      </c>
      <c r="M3902" s="5">
        <v>100</v>
      </c>
      <c r="N3902" s="5"/>
      <c r="O3902" s="5" t="s">
        <v>19</v>
      </c>
      <c r="P3902" s="5"/>
      <c r="Q3902" s="5" t="s">
        <v>27</v>
      </c>
      <c r="R3902" s="5" t="s">
        <v>21</v>
      </c>
      <c r="S3902" s="5">
        <v>72</v>
      </c>
      <c r="T3902" s="5" t="s">
        <v>22</v>
      </c>
      <c r="U3902" s="5" t="s">
        <v>23</v>
      </c>
      <c r="V3902" s="5" t="s">
        <v>24</v>
      </c>
      <c r="W3902" s="12">
        <v>141.1</v>
      </c>
      <c r="X3902" s="7">
        <f t="shared" si="244"/>
        <v>0.35</v>
      </c>
      <c r="Y3902" s="5">
        <f t="shared" si="245"/>
        <v>91.715000000000003</v>
      </c>
      <c r="AI3902" t="e">
        <f>VLOOKUP(A3902,NP!$A:$B,2,FALSE)</f>
        <v>#N/A</v>
      </c>
      <c r="AJ3902">
        <f t="shared" si="246"/>
        <v>0</v>
      </c>
      <c r="AK3902">
        <f>VLOOKUP(F3902,Kondition!$B$4:$AG$31,9,FALSE)*100</f>
        <v>35</v>
      </c>
      <c r="AL3902" t="e">
        <f t="shared" si="247"/>
        <v>#REF!</v>
      </c>
      <c r="AM3902">
        <v>16</v>
      </c>
    </row>
    <row r="3903" spans="1:39" x14ac:dyDescent="0.3">
      <c r="A3903" s="5">
        <v>10301681</v>
      </c>
      <c r="B3903" s="6">
        <v>6419440281131</v>
      </c>
      <c r="C3903" s="5" t="s">
        <v>76</v>
      </c>
      <c r="D3903" s="5" t="s">
        <v>2773</v>
      </c>
      <c r="E3903" s="12">
        <v>105.8</v>
      </c>
      <c r="F3903" s="5" t="s">
        <v>67</v>
      </c>
      <c r="G3903" s="5">
        <v>1956015</v>
      </c>
      <c r="H3903" s="36" t="s">
        <v>76</v>
      </c>
      <c r="I3903" s="5">
        <v>195</v>
      </c>
      <c r="J3903" s="5">
        <v>60</v>
      </c>
      <c r="K3903" s="5">
        <v>15</v>
      </c>
      <c r="L3903" s="5" t="s">
        <v>2769</v>
      </c>
      <c r="M3903" s="5">
        <v>92</v>
      </c>
      <c r="N3903" s="5"/>
      <c r="O3903" s="5" t="s">
        <v>19</v>
      </c>
      <c r="P3903" s="5"/>
      <c r="Q3903" s="5" t="s">
        <v>27</v>
      </c>
      <c r="R3903" s="5" t="s">
        <v>21</v>
      </c>
      <c r="S3903" s="5">
        <v>72</v>
      </c>
      <c r="T3903" s="5" t="s">
        <v>22</v>
      </c>
      <c r="U3903" s="5" t="s">
        <v>23</v>
      </c>
      <c r="V3903" s="5" t="s">
        <v>24</v>
      </c>
      <c r="W3903" s="12">
        <v>105.8</v>
      </c>
      <c r="X3903" s="7">
        <f t="shared" si="244"/>
        <v>0.35</v>
      </c>
      <c r="Y3903" s="5">
        <f t="shared" si="245"/>
        <v>68.77</v>
      </c>
      <c r="AI3903" t="e">
        <f>VLOOKUP(A3903,NP!$A:$B,2,FALSE)</f>
        <v>#N/A</v>
      </c>
      <c r="AJ3903">
        <f t="shared" si="246"/>
        <v>0</v>
      </c>
      <c r="AK3903">
        <f>VLOOKUP(F3903,Kondition!$B$4:$AG$31,9,FALSE)*100</f>
        <v>35</v>
      </c>
      <c r="AL3903" t="e">
        <f t="shared" si="247"/>
        <v>#REF!</v>
      </c>
      <c r="AM3903">
        <v>16</v>
      </c>
    </row>
    <row r="3904" spans="1:39" x14ac:dyDescent="0.3">
      <c r="A3904" s="5">
        <v>10307367</v>
      </c>
      <c r="B3904" s="6">
        <v>6419440318769</v>
      </c>
      <c r="C3904" s="5" t="s">
        <v>76</v>
      </c>
      <c r="D3904" s="5" t="s">
        <v>2775</v>
      </c>
      <c r="E3904" s="12">
        <v>152.69999999999999</v>
      </c>
      <c r="F3904" s="5" t="s">
        <v>67</v>
      </c>
      <c r="G3904" s="5">
        <v>1855515</v>
      </c>
      <c r="H3904" s="36" t="s">
        <v>76</v>
      </c>
      <c r="I3904" s="5">
        <v>185</v>
      </c>
      <c r="J3904" s="5">
        <v>55</v>
      </c>
      <c r="K3904" s="5">
        <v>15</v>
      </c>
      <c r="L3904" s="5" t="s">
        <v>2776</v>
      </c>
      <c r="M3904" s="5">
        <v>86</v>
      </c>
      <c r="N3904" s="5"/>
      <c r="O3904" s="5" t="s">
        <v>33</v>
      </c>
      <c r="P3904" s="5"/>
      <c r="Q3904" s="5"/>
      <c r="R3904" s="5"/>
      <c r="S3904" s="5"/>
      <c r="T3904" s="5"/>
      <c r="U3904" s="5"/>
      <c r="V3904" s="5"/>
      <c r="W3904" s="12">
        <v>152.69999999999999</v>
      </c>
      <c r="X3904" s="7">
        <f t="shared" si="244"/>
        <v>0.35</v>
      </c>
      <c r="Y3904" s="5">
        <f t="shared" si="245"/>
        <v>99.254999999999995</v>
      </c>
      <c r="AI3904" t="e">
        <f>VLOOKUP(A3904,NP!$A:$B,2,FALSE)</f>
        <v>#N/A</v>
      </c>
      <c r="AJ3904">
        <f t="shared" si="246"/>
        <v>0</v>
      </c>
      <c r="AK3904">
        <f>VLOOKUP(F3904,Kondition!$B$4:$AG$31,9,FALSE)*100</f>
        <v>35</v>
      </c>
      <c r="AL3904" t="e">
        <f t="shared" si="247"/>
        <v>#REF!</v>
      </c>
      <c r="AM3904">
        <v>16</v>
      </c>
    </row>
    <row r="3905" spans="1:39" x14ac:dyDescent="0.3">
      <c r="A3905" s="5">
        <v>10307407</v>
      </c>
      <c r="B3905" s="6">
        <v>6419440319605</v>
      </c>
      <c r="C3905" s="5" t="s">
        <v>76</v>
      </c>
      <c r="D3905" s="5" t="s">
        <v>2777</v>
      </c>
      <c r="E3905" s="12">
        <v>261.39999999999998</v>
      </c>
      <c r="F3905" s="5" t="s">
        <v>67</v>
      </c>
      <c r="G3905" s="5">
        <v>2054517</v>
      </c>
      <c r="H3905" s="36" t="s">
        <v>76</v>
      </c>
      <c r="I3905" s="5">
        <v>205</v>
      </c>
      <c r="J3905" s="5">
        <v>45</v>
      </c>
      <c r="K3905" s="5">
        <v>17</v>
      </c>
      <c r="L3905" s="5" t="s">
        <v>2776</v>
      </c>
      <c r="M3905" s="5">
        <v>88</v>
      </c>
      <c r="N3905" s="5"/>
      <c r="O3905" s="5" t="s">
        <v>33</v>
      </c>
      <c r="P3905" s="5"/>
      <c r="Q3905" s="5"/>
      <c r="R3905" s="5"/>
      <c r="S3905" s="5"/>
      <c r="T3905" s="5"/>
      <c r="U3905" s="5"/>
      <c r="V3905" s="5"/>
      <c r="W3905" s="12">
        <v>261.39999999999998</v>
      </c>
      <c r="X3905" s="7" t="str">
        <f t="shared" si="244"/>
        <v>NP</v>
      </c>
      <c r="Y3905" s="5">
        <f t="shared" si="245"/>
        <v>164</v>
      </c>
      <c r="AI3905">
        <f>VLOOKUP(A3905,NP!$A:$B,2,FALSE)</f>
        <v>164</v>
      </c>
      <c r="AJ3905">
        <f t="shared" si="246"/>
        <v>164</v>
      </c>
      <c r="AK3905">
        <f>VLOOKUP(F3905,Kondition!$B$4:$AG$31,15,FALSE)*100</f>
        <v>37</v>
      </c>
      <c r="AL3905" t="e">
        <f t="shared" si="247"/>
        <v>#REF!</v>
      </c>
      <c r="AM3905">
        <v>17</v>
      </c>
    </row>
    <row r="3906" spans="1:39" x14ac:dyDescent="0.3">
      <c r="A3906" s="5">
        <v>10307424</v>
      </c>
      <c r="B3906" s="6">
        <v>6419440320489</v>
      </c>
      <c r="C3906" s="5" t="s">
        <v>76</v>
      </c>
      <c r="D3906" s="5" t="s">
        <v>2778</v>
      </c>
      <c r="E3906" s="12">
        <v>364.45</v>
      </c>
      <c r="F3906" s="5" t="s">
        <v>67</v>
      </c>
      <c r="G3906" s="5">
        <v>2254519</v>
      </c>
      <c r="H3906" s="36" t="s">
        <v>76</v>
      </c>
      <c r="I3906" s="5">
        <v>225</v>
      </c>
      <c r="J3906" s="5">
        <v>45</v>
      </c>
      <c r="K3906" s="5">
        <v>19</v>
      </c>
      <c r="L3906" s="5" t="s">
        <v>2776</v>
      </c>
      <c r="M3906" s="5">
        <v>96</v>
      </c>
      <c r="N3906" s="5"/>
      <c r="O3906" s="5" t="s">
        <v>33</v>
      </c>
      <c r="P3906" s="5"/>
      <c r="Q3906" s="5"/>
      <c r="R3906" s="5"/>
      <c r="S3906" s="5"/>
      <c r="T3906" s="5"/>
      <c r="U3906" s="5"/>
      <c r="V3906" s="5"/>
      <c r="W3906" s="12">
        <v>364.45</v>
      </c>
      <c r="X3906" s="7">
        <f t="shared" si="244"/>
        <v>0.42</v>
      </c>
      <c r="Y3906" s="5">
        <f t="shared" si="245"/>
        <v>211.38100000000003</v>
      </c>
      <c r="AI3906" t="e">
        <f>VLOOKUP(A3906,NP!$A:$B,2,FALSE)</f>
        <v>#N/A</v>
      </c>
      <c r="AJ3906">
        <f t="shared" si="246"/>
        <v>0</v>
      </c>
      <c r="AK3906">
        <f>VLOOKUP(F3906,Kondition!$B$4:$AG$31,21,FALSE)*100</f>
        <v>42</v>
      </c>
      <c r="AL3906" t="e">
        <f t="shared" si="247"/>
        <v>#REF!</v>
      </c>
      <c r="AM3906">
        <v>19</v>
      </c>
    </row>
    <row r="3907" spans="1:39" x14ac:dyDescent="0.3">
      <c r="A3907" s="5">
        <v>10307449</v>
      </c>
      <c r="B3907" s="6">
        <v>6419440320199</v>
      </c>
      <c r="C3907" s="5" t="s">
        <v>76</v>
      </c>
      <c r="D3907" s="5" t="s">
        <v>2779</v>
      </c>
      <c r="E3907" s="12">
        <v>467.3</v>
      </c>
      <c r="F3907" s="5" t="s">
        <v>67</v>
      </c>
      <c r="G3907" s="5">
        <v>2453520</v>
      </c>
      <c r="H3907" s="36" t="s">
        <v>76</v>
      </c>
      <c r="I3907" s="5">
        <v>245</v>
      </c>
      <c r="J3907" s="5">
        <v>35</v>
      </c>
      <c r="K3907" s="5">
        <v>20</v>
      </c>
      <c r="L3907" s="5" t="s">
        <v>2776</v>
      </c>
      <c r="M3907" s="5">
        <v>95</v>
      </c>
      <c r="N3907" s="5"/>
      <c r="O3907" s="5" t="s">
        <v>33</v>
      </c>
      <c r="P3907" s="5"/>
      <c r="Q3907" s="5"/>
      <c r="R3907" s="5"/>
      <c r="S3907" s="5"/>
      <c r="T3907" s="5"/>
      <c r="U3907" s="5"/>
      <c r="V3907" s="5"/>
      <c r="W3907" s="12">
        <v>467.3</v>
      </c>
      <c r="X3907" s="7" t="str">
        <f t="shared" si="244"/>
        <v>NP</v>
      </c>
      <c r="Y3907" s="5">
        <f t="shared" si="245"/>
        <v>261.5</v>
      </c>
      <c r="AI3907">
        <f>VLOOKUP(A3907,NP!$A:$B,2,FALSE)</f>
        <v>261.5</v>
      </c>
      <c r="AJ3907">
        <f t="shared" si="246"/>
        <v>261.5</v>
      </c>
      <c r="AK3907">
        <f>VLOOKUP(F3907,Kondition!$B$4:$AG$309,24,FALSE)*100</f>
        <v>42</v>
      </c>
      <c r="AL3907" t="e">
        <f t="shared" si="247"/>
        <v>#REF!</v>
      </c>
      <c r="AM3907">
        <v>19</v>
      </c>
    </row>
    <row r="3908" spans="1:39" x14ac:dyDescent="0.3">
      <c r="A3908" s="5">
        <v>10309059</v>
      </c>
      <c r="B3908" s="6">
        <v>6419440320670</v>
      </c>
      <c r="C3908" s="5" t="s">
        <v>76</v>
      </c>
      <c r="D3908" s="5" t="s">
        <v>2780</v>
      </c>
      <c r="E3908" s="12">
        <v>119.05</v>
      </c>
      <c r="F3908" s="5" t="s">
        <v>67</v>
      </c>
      <c r="G3908" s="5">
        <v>1656015</v>
      </c>
      <c r="H3908" s="36" t="s">
        <v>76</v>
      </c>
      <c r="I3908" s="5">
        <v>165</v>
      </c>
      <c r="J3908" s="5">
        <v>60</v>
      </c>
      <c r="K3908" s="5">
        <v>15</v>
      </c>
      <c r="L3908" s="5" t="s">
        <v>2776</v>
      </c>
      <c r="M3908" s="5">
        <v>81</v>
      </c>
      <c r="N3908" s="5"/>
      <c r="O3908" s="5" t="s">
        <v>33</v>
      </c>
      <c r="P3908" s="5"/>
      <c r="Q3908" s="5"/>
      <c r="R3908" s="5"/>
      <c r="S3908" s="5"/>
      <c r="T3908" s="5"/>
      <c r="U3908" s="5"/>
      <c r="V3908" s="5"/>
      <c r="W3908" s="12">
        <v>119.05</v>
      </c>
      <c r="X3908" s="7">
        <f t="shared" si="244"/>
        <v>0.35</v>
      </c>
      <c r="Y3908" s="5">
        <f t="shared" si="245"/>
        <v>77.382500000000007</v>
      </c>
      <c r="AI3908" t="e">
        <f>VLOOKUP(A3908,NP!$A:$B,2,FALSE)</f>
        <v>#N/A</v>
      </c>
      <c r="AJ3908">
        <f t="shared" si="246"/>
        <v>0</v>
      </c>
      <c r="AK3908">
        <f>VLOOKUP(F3908,Kondition!$B$4:$AG$31,9,FALSE)*100</f>
        <v>35</v>
      </c>
      <c r="AL3908" t="e">
        <f t="shared" si="247"/>
        <v>#REF!</v>
      </c>
      <c r="AM3908">
        <v>16</v>
      </c>
    </row>
    <row r="3909" spans="1:39" x14ac:dyDescent="0.3">
      <c r="A3909" s="5">
        <v>10309063</v>
      </c>
      <c r="B3909" s="6">
        <v>6419440320700</v>
      </c>
      <c r="C3909" s="5" t="s">
        <v>76</v>
      </c>
      <c r="D3909" s="5" t="s">
        <v>2781</v>
      </c>
      <c r="E3909" s="12">
        <v>251.15</v>
      </c>
      <c r="F3909" s="5" t="s">
        <v>67</v>
      </c>
      <c r="G3909" s="5">
        <v>2154516</v>
      </c>
      <c r="H3909" s="36" t="s">
        <v>76</v>
      </c>
      <c r="I3909" s="5">
        <v>215</v>
      </c>
      <c r="J3909" s="5">
        <v>45</v>
      </c>
      <c r="K3909" s="5">
        <v>16</v>
      </c>
      <c r="L3909" s="5" t="s">
        <v>2776</v>
      </c>
      <c r="M3909" s="5">
        <v>90</v>
      </c>
      <c r="N3909" s="5"/>
      <c r="O3909" s="5" t="s">
        <v>33</v>
      </c>
      <c r="P3909" s="5"/>
      <c r="Q3909" s="5"/>
      <c r="R3909" s="5"/>
      <c r="S3909" s="5"/>
      <c r="T3909" s="5"/>
      <c r="U3909" s="5"/>
      <c r="V3909" s="5"/>
      <c r="W3909" s="12">
        <v>251.15</v>
      </c>
      <c r="X3909" s="7">
        <f t="shared" si="244"/>
        <v>0.37</v>
      </c>
      <c r="Y3909" s="5">
        <f t="shared" si="245"/>
        <v>158.22450000000001</v>
      </c>
      <c r="AI3909" t="e">
        <f>VLOOKUP(A3909,NP!$A:$B,2,FALSE)</f>
        <v>#N/A</v>
      </c>
      <c r="AJ3909">
        <f t="shared" si="246"/>
        <v>0</v>
      </c>
      <c r="AK3909">
        <f>VLOOKUP(F3909,Kondition!$B$4:$AG$31,12,FALSE)*100</f>
        <v>37</v>
      </c>
      <c r="AL3909" t="e">
        <f t="shared" si="247"/>
        <v>#REF!</v>
      </c>
      <c r="AM3909">
        <v>16</v>
      </c>
    </row>
    <row r="3910" spans="1:39" x14ac:dyDescent="0.3">
      <c r="A3910" s="5">
        <v>10309065</v>
      </c>
      <c r="B3910" s="6">
        <v>6419440320717</v>
      </c>
      <c r="C3910" s="5" t="s">
        <v>76</v>
      </c>
      <c r="D3910" s="5" t="s">
        <v>2782</v>
      </c>
      <c r="E3910" s="12">
        <v>420.95</v>
      </c>
      <c r="F3910" s="5" t="s">
        <v>67</v>
      </c>
      <c r="G3910" s="5">
        <v>2453519</v>
      </c>
      <c r="H3910" s="36" t="s">
        <v>76</v>
      </c>
      <c r="I3910" s="5">
        <v>245</v>
      </c>
      <c r="J3910" s="5">
        <v>35</v>
      </c>
      <c r="K3910" s="5">
        <v>19</v>
      </c>
      <c r="L3910" s="5" t="s">
        <v>2776</v>
      </c>
      <c r="M3910" s="5">
        <v>93</v>
      </c>
      <c r="N3910" s="5"/>
      <c r="O3910" s="5" t="s">
        <v>33</v>
      </c>
      <c r="P3910" s="5"/>
      <c r="Q3910" s="5"/>
      <c r="R3910" s="5"/>
      <c r="S3910" s="5"/>
      <c r="T3910" s="5"/>
      <c r="U3910" s="5"/>
      <c r="V3910" s="5"/>
      <c r="W3910" s="12">
        <v>420.95</v>
      </c>
      <c r="X3910" s="7" t="str">
        <f t="shared" si="244"/>
        <v>NP</v>
      </c>
      <c r="Y3910" s="5">
        <f t="shared" si="245"/>
        <v>239.5</v>
      </c>
      <c r="AI3910">
        <f>VLOOKUP(A3910,NP!$A:$B,2,FALSE)</f>
        <v>239.5</v>
      </c>
      <c r="AJ3910">
        <f t="shared" si="246"/>
        <v>239.5</v>
      </c>
      <c r="AK3910">
        <f>VLOOKUP(F3910,Kondition!$B$4:$AG$31,21,FALSE)*100</f>
        <v>42</v>
      </c>
      <c r="AL3910" t="e">
        <f t="shared" si="247"/>
        <v>#REF!</v>
      </c>
      <c r="AM3910">
        <v>19</v>
      </c>
    </row>
    <row r="3911" spans="1:39" x14ac:dyDescent="0.3">
      <c r="A3911" s="5">
        <v>10309254</v>
      </c>
      <c r="B3911" s="6">
        <v>6419440136714</v>
      </c>
      <c r="C3911" s="5" t="s">
        <v>76</v>
      </c>
      <c r="D3911" s="5" t="s">
        <v>2784</v>
      </c>
      <c r="E3911" s="12">
        <v>114.25</v>
      </c>
      <c r="F3911" s="5" t="s">
        <v>67</v>
      </c>
      <c r="G3911" s="5">
        <v>2056016</v>
      </c>
      <c r="H3911" s="36" t="s">
        <v>76</v>
      </c>
      <c r="I3911" s="5">
        <v>205</v>
      </c>
      <c r="J3911" s="5">
        <v>60</v>
      </c>
      <c r="K3911" s="5">
        <v>16</v>
      </c>
      <c r="L3911" s="5" t="s">
        <v>2785</v>
      </c>
      <c r="M3911" s="5">
        <v>92</v>
      </c>
      <c r="N3911" s="5"/>
      <c r="O3911" s="5" t="s">
        <v>19</v>
      </c>
      <c r="P3911" s="5"/>
      <c r="Q3911" s="5" t="s">
        <v>21</v>
      </c>
      <c r="R3911" s="5" t="s">
        <v>34</v>
      </c>
      <c r="S3911" s="5">
        <v>69</v>
      </c>
      <c r="T3911" s="5" t="s">
        <v>35</v>
      </c>
      <c r="U3911" s="5" t="s">
        <v>23</v>
      </c>
      <c r="V3911" s="5" t="s">
        <v>24</v>
      </c>
      <c r="W3911" s="12">
        <v>114.25</v>
      </c>
      <c r="X3911" s="7">
        <f t="shared" si="244"/>
        <v>0.37</v>
      </c>
      <c r="Y3911" s="5">
        <f t="shared" si="245"/>
        <v>71.977500000000006</v>
      </c>
      <c r="AI3911" t="e">
        <f>VLOOKUP(A3911,NP!$A:$B,2,FALSE)</f>
        <v>#N/A</v>
      </c>
      <c r="AJ3911">
        <f t="shared" si="246"/>
        <v>0</v>
      </c>
      <c r="AK3911">
        <f>VLOOKUP(F3911,Kondition!$B$4:$AG$31,12,FALSE)*100</f>
        <v>37</v>
      </c>
      <c r="AL3911" t="e">
        <f t="shared" si="247"/>
        <v>#REF!</v>
      </c>
      <c r="AM3911">
        <v>16</v>
      </c>
    </row>
    <row r="3912" spans="1:39" x14ac:dyDescent="0.3">
      <c r="A3912" s="5">
        <v>10309255</v>
      </c>
      <c r="B3912" s="6">
        <v>6419440137216</v>
      </c>
      <c r="C3912" s="5" t="s">
        <v>76</v>
      </c>
      <c r="D3912" s="5" t="s">
        <v>2786</v>
      </c>
      <c r="E3912" s="12">
        <v>138.44999999999999</v>
      </c>
      <c r="F3912" s="5" t="s">
        <v>67</v>
      </c>
      <c r="G3912" s="5">
        <v>2255516</v>
      </c>
      <c r="H3912" s="36" t="s">
        <v>76</v>
      </c>
      <c r="I3912" s="5">
        <v>225</v>
      </c>
      <c r="J3912" s="5">
        <v>55</v>
      </c>
      <c r="K3912" s="5">
        <v>16</v>
      </c>
      <c r="L3912" s="5" t="s">
        <v>2785</v>
      </c>
      <c r="M3912" s="5">
        <v>99</v>
      </c>
      <c r="N3912" s="5"/>
      <c r="O3912" s="5" t="s">
        <v>19</v>
      </c>
      <c r="P3912" s="5"/>
      <c r="Q3912" s="5" t="s">
        <v>21</v>
      </c>
      <c r="R3912" s="5" t="s">
        <v>27</v>
      </c>
      <c r="S3912" s="5">
        <v>69</v>
      </c>
      <c r="T3912" s="5" t="s">
        <v>35</v>
      </c>
      <c r="U3912" s="5" t="s">
        <v>23</v>
      </c>
      <c r="V3912" s="5" t="s">
        <v>24</v>
      </c>
      <c r="W3912" s="12">
        <v>138.44999999999999</v>
      </c>
      <c r="X3912" s="7">
        <f t="shared" si="244"/>
        <v>0.37</v>
      </c>
      <c r="Y3912" s="5">
        <f t="shared" si="245"/>
        <v>87.223499999999987</v>
      </c>
      <c r="AI3912" t="e">
        <f>VLOOKUP(A3912,NP!$A:$B,2,FALSE)</f>
        <v>#N/A</v>
      </c>
      <c r="AJ3912">
        <f t="shared" si="246"/>
        <v>0</v>
      </c>
      <c r="AK3912">
        <f>VLOOKUP(F3912,Kondition!$B$4:$AG$31,12,FALSE)*100</f>
        <v>37</v>
      </c>
      <c r="AL3912" t="e">
        <f t="shared" si="247"/>
        <v>#REF!</v>
      </c>
      <c r="AM3912">
        <v>16</v>
      </c>
    </row>
    <row r="3913" spans="1:39" x14ac:dyDescent="0.3">
      <c r="A3913" s="5">
        <v>10309257</v>
      </c>
      <c r="B3913" s="6">
        <v>6419440136868</v>
      </c>
      <c r="C3913" s="5" t="s">
        <v>76</v>
      </c>
      <c r="D3913" s="5" t="s">
        <v>2787</v>
      </c>
      <c r="E3913" s="12">
        <v>70.55</v>
      </c>
      <c r="F3913" s="5" t="s">
        <v>67</v>
      </c>
      <c r="G3913" s="5">
        <v>1956515</v>
      </c>
      <c r="H3913" s="36" t="s">
        <v>76</v>
      </c>
      <c r="I3913" s="5">
        <v>195</v>
      </c>
      <c r="J3913" s="5">
        <v>65</v>
      </c>
      <c r="K3913" s="5">
        <v>15</v>
      </c>
      <c r="L3913" s="5" t="s">
        <v>2785</v>
      </c>
      <c r="M3913" s="5">
        <v>91</v>
      </c>
      <c r="N3913" s="5"/>
      <c r="O3913" s="5" t="s">
        <v>33</v>
      </c>
      <c r="P3913" s="5"/>
      <c r="Q3913" s="5" t="s">
        <v>21</v>
      </c>
      <c r="R3913" s="5" t="s">
        <v>27</v>
      </c>
      <c r="S3913" s="5">
        <v>69</v>
      </c>
      <c r="T3913" s="5" t="s">
        <v>35</v>
      </c>
      <c r="U3913" s="5" t="s">
        <v>23</v>
      </c>
      <c r="V3913" s="5" t="s">
        <v>24</v>
      </c>
      <c r="W3913" s="12">
        <v>70.55</v>
      </c>
      <c r="X3913" s="7">
        <f t="shared" si="244"/>
        <v>0.35</v>
      </c>
      <c r="Y3913" s="5">
        <f t="shared" si="245"/>
        <v>45.857500000000002</v>
      </c>
      <c r="AI3913" t="e">
        <f>VLOOKUP(A3913,NP!$A:$B,2,FALSE)</f>
        <v>#N/A</v>
      </c>
      <c r="AJ3913">
        <f t="shared" si="246"/>
        <v>0</v>
      </c>
      <c r="AK3913">
        <f>VLOOKUP(F3913,Kondition!$B$4:$AG$31,9,FALSE)*100</f>
        <v>35</v>
      </c>
      <c r="AL3913" t="e">
        <f t="shared" si="247"/>
        <v>#REF!</v>
      </c>
      <c r="AM3913">
        <v>16</v>
      </c>
    </row>
    <row r="3914" spans="1:39" x14ac:dyDescent="0.3">
      <c r="A3914" s="5">
        <v>10309258</v>
      </c>
      <c r="B3914" s="6">
        <v>6419440136813</v>
      </c>
      <c r="C3914" s="5" t="s">
        <v>76</v>
      </c>
      <c r="D3914" s="5" t="s">
        <v>2788</v>
      </c>
      <c r="E3914" s="12">
        <v>86.35</v>
      </c>
      <c r="F3914" s="5" t="s">
        <v>67</v>
      </c>
      <c r="G3914" s="5">
        <v>1956515</v>
      </c>
      <c r="H3914" s="36" t="s">
        <v>76</v>
      </c>
      <c r="I3914" s="5">
        <v>195</v>
      </c>
      <c r="J3914" s="5">
        <v>65</v>
      </c>
      <c r="K3914" s="5">
        <v>15</v>
      </c>
      <c r="L3914" s="5" t="s">
        <v>2785</v>
      </c>
      <c r="M3914" s="5">
        <v>91</v>
      </c>
      <c r="N3914" s="5"/>
      <c r="O3914" s="5" t="s">
        <v>19</v>
      </c>
      <c r="P3914" s="5"/>
      <c r="Q3914" s="5" t="s">
        <v>21</v>
      </c>
      <c r="R3914" s="5" t="s">
        <v>27</v>
      </c>
      <c r="S3914" s="5">
        <v>69</v>
      </c>
      <c r="T3914" s="5" t="s">
        <v>35</v>
      </c>
      <c r="U3914" s="5" t="s">
        <v>23</v>
      </c>
      <c r="V3914" s="5" t="s">
        <v>24</v>
      </c>
      <c r="W3914" s="12">
        <v>86.35</v>
      </c>
      <c r="X3914" s="7">
        <f t="shared" si="244"/>
        <v>0.35</v>
      </c>
      <c r="Y3914" s="5">
        <f t="shared" si="245"/>
        <v>56.127499999999998</v>
      </c>
      <c r="AI3914" t="e">
        <f>VLOOKUP(A3914,NP!$A:$B,2,FALSE)</f>
        <v>#N/A</v>
      </c>
      <c r="AJ3914">
        <f t="shared" si="246"/>
        <v>0</v>
      </c>
      <c r="AK3914">
        <f>VLOOKUP(F3914,Kondition!$B$4:$AG$31,9,FALSE)*100</f>
        <v>35</v>
      </c>
      <c r="AL3914" t="e">
        <f t="shared" si="247"/>
        <v>#REF!</v>
      </c>
      <c r="AM3914">
        <v>16</v>
      </c>
    </row>
    <row r="3915" spans="1:39" x14ac:dyDescent="0.3">
      <c r="A3915" s="5">
        <v>10309259</v>
      </c>
      <c r="B3915" s="6">
        <v>6419440136783</v>
      </c>
      <c r="C3915" s="5" t="s">
        <v>76</v>
      </c>
      <c r="D3915" s="5" t="s">
        <v>2789</v>
      </c>
      <c r="E3915" s="12">
        <v>91.85</v>
      </c>
      <c r="F3915" s="5" t="s">
        <v>67</v>
      </c>
      <c r="G3915" s="5">
        <v>1956515</v>
      </c>
      <c r="H3915" s="36" t="s">
        <v>76</v>
      </c>
      <c r="I3915" s="5">
        <v>195</v>
      </c>
      <c r="J3915" s="5">
        <v>65</v>
      </c>
      <c r="K3915" s="5">
        <v>15</v>
      </c>
      <c r="L3915" s="5" t="s">
        <v>2785</v>
      </c>
      <c r="M3915" s="5">
        <v>95</v>
      </c>
      <c r="N3915" s="5"/>
      <c r="O3915" s="5" t="s">
        <v>19</v>
      </c>
      <c r="P3915" s="5"/>
      <c r="Q3915" s="5" t="s">
        <v>27</v>
      </c>
      <c r="R3915" s="5" t="s">
        <v>27</v>
      </c>
      <c r="S3915" s="5">
        <v>69</v>
      </c>
      <c r="T3915" s="5" t="s">
        <v>35</v>
      </c>
      <c r="U3915" s="5" t="s">
        <v>23</v>
      </c>
      <c r="V3915" s="5" t="s">
        <v>24</v>
      </c>
      <c r="W3915" s="12">
        <v>91.85</v>
      </c>
      <c r="X3915" s="7">
        <f t="shared" si="244"/>
        <v>0.35</v>
      </c>
      <c r="Y3915" s="5">
        <f t="shared" si="245"/>
        <v>59.702500000000001</v>
      </c>
      <c r="AI3915" t="e">
        <f>VLOOKUP(A3915,NP!$A:$B,2,FALSE)</f>
        <v>#N/A</v>
      </c>
      <c r="AJ3915">
        <f t="shared" si="246"/>
        <v>0</v>
      </c>
      <c r="AK3915">
        <f>VLOOKUP(F3915,Kondition!$B$4:$AG$31,9,FALSE)*100</f>
        <v>35</v>
      </c>
      <c r="AL3915" t="e">
        <f t="shared" si="247"/>
        <v>#REF!</v>
      </c>
      <c r="AM3915">
        <v>16</v>
      </c>
    </row>
    <row r="3916" spans="1:39" x14ac:dyDescent="0.3">
      <c r="A3916" s="5">
        <v>10309260</v>
      </c>
      <c r="B3916" s="6">
        <v>6419440136806</v>
      </c>
      <c r="C3916" s="5" t="s">
        <v>76</v>
      </c>
      <c r="D3916" s="5" t="s">
        <v>2790</v>
      </c>
      <c r="E3916" s="12">
        <v>120.05</v>
      </c>
      <c r="F3916" s="5" t="s">
        <v>67</v>
      </c>
      <c r="G3916" s="5">
        <v>2056515</v>
      </c>
      <c r="H3916" s="36" t="s">
        <v>76</v>
      </c>
      <c r="I3916" s="5">
        <v>205</v>
      </c>
      <c r="J3916" s="5">
        <v>65</v>
      </c>
      <c r="K3916" s="5">
        <v>15</v>
      </c>
      <c r="L3916" s="5" t="s">
        <v>2785</v>
      </c>
      <c r="M3916" s="5">
        <v>99</v>
      </c>
      <c r="N3916" s="5"/>
      <c r="O3916" s="5" t="s">
        <v>19</v>
      </c>
      <c r="P3916" s="5"/>
      <c r="Q3916" s="5" t="s">
        <v>21</v>
      </c>
      <c r="R3916" s="5" t="s">
        <v>27</v>
      </c>
      <c r="S3916" s="5">
        <v>69</v>
      </c>
      <c r="T3916" s="5" t="s">
        <v>35</v>
      </c>
      <c r="U3916" s="5" t="s">
        <v>23</v>
      </c>
      <c r="V3916" s="5" t="s">
        <v>24</v>
      </c>
      <c r="W3916" s="12">
        <v>120.05</v>
      </c>
      <c r="X3916" s="7">
        <f t="shared" si="244"/>
        <v>0.35</v>
      </c>
      <c r="Y3916" s="5">
        <f t="shared" si="245"/>
        <v>78.032499999999999</v>
      </c>
      <c r="AI3916" t="e">
        <f>VLOOKUP(A3916,NP!$A:$B,2,FALSE)</f>
        <v>#N/A</v>
      </c>
      <c r="AJ3916">
        <f t="shared" si="246"/>
        <v>0</v>
      </c>
      <c r="AK3916">
        <f>VLOOKUP(F3916,Kondition!$B$4:$AG$31,9,FALSE)*100</f>
        <v>35</v>
      </c>
      <c r="AL3916" t="e">
        <f t="shared" si="247"/>
        <v>#REF!</v>
      </c>
      <c r="AM3916">
        <v>16</v>
      </c>
    </row>
    <row r="3917" spans="1:39" x14ac:dyDescent="0.3">
      <c r="A3917" s="5">
        <v>10309261</v>
      </c>
      <c r="B3917" s="6">
        <v>6419440136776</v>
      </c>
      <c r="C3917" s="5" t="s">
        <v>76</v>
      </c>
      <c r="D3917" s="5" t="s">
        <v>2791</v>
      </c>
      <c r="E3917" s="12">
        <v>136.65</v>
      </c>
      <c r="F3917" s="5" t="s">
        <v>67</v>
      </c>
      <c r="G3917" s="5">
        <v>2156516</v>
      </c>
      <c r="H3917" s="36" t="s">
        <v>76</v>
      </c>
      <c r="I3917" s="5">
        <v>215</v>
      </c>
      <c r="J3917" s="5">
        <v>65</v>
      </c>
      <c r="K3917" s="5">
        <v>16</v>
      </c>
      <c r="L3917" s="5" t="s">
        <v>2785</v>
      </c>
      <c r="M3917" s="5">
        <v>102</v>
      </c>
      <c r="N3917" s="5"/>
      <c r="O3917" s="5" t="s">
        <v>19</v>
      </c>
      <c r="P3917" s="5"/>
      <c r="Q3917" s="5" t="s">
        <v>27</v>
      </c>
      <c r="R3917" s="5" t="s">
        <v>34</v>
      </c>
      <c r="S3917" s="5">
        <v>69</v>
      </c>
      <c r="T3917" s="5" t="s">
        <v>35</v>
      </c>
      <c r="U3917" s="5" t="s">
        <v>23</v>
      </c>
      <c r="V3917" s="5" t="s">
        <v>24</v>
      </c>
      <c r="W3917" s="12">
        <v>136.65</v>
      </c>
      <c r="X3917" s="7">
        <f t="shared" si="244"/>
        <v>0.37</v>
      </c>
      <c r="Y3917" s="5">
        <f t="shared" si="245"/>
        <v>86.089500000000001</v>
      </c>
      <c r="AI3917" t="e">
        <f>VLOOKUP(A3917,NP!$A:$B,2,FALSE)</f>
        <v>#N/A</v>
      </c>
      <c r="AJ3917">
        <f t="shared" si="246"/>
        <v>0</v>
      </c>
      <c r="AK3917">
        <f>VLOOKUP(F3917,Kondition!$B$4:$AG$31,12,FALSE)*100</f>
        <v>37</v>
      </c>
      <c r="AL3917" t="e">
        <f t="shared" si="247"/>
        <v>#REF!</v>
      </c>
      <c r="AM3917">
        <v>16</v>
      </c>
    </row>
    <row r="3918" spans="1:39" x14ac:dyDescent="0.3">
      <c r="A3918" s="5">
        <v>10309262</v>
      </c>
      <c r="B3918" s="6">
        <v>6419440136790</v>
      </c>
      <c r="C3918" s="5" t="s">
        <v>76</v>
      </c>
      <c r="D3918" s="5" t="s">
        <v>2792</v>
      </c>
      <c r="E3918" s="12">
        <v>79.400000000000006</v>
      </c>
      <c r="F3918" s="5" t="s">
        <v>67</v>
      </c>
      <c r="G3918" s="5">
        <v>1656015</v>
      </c>
      <c r="H3918" s="36" t="s">
        <v>76</v>
      </c>
      <c r="I3918" s="5">
        <v>165</v>
      </c>
      <c r="J3918" s="5">
        <v>60</v>
      </c>
      <c r="K3918" s="5">
        <v>15</v>
      </c>
      <c r="L3918" s="5" t="s">
        <v>2785</v>
      </c>
      <c r="M3918" s="5">
        <v>77</v>
      </c>
      <c r="N3918" s="5"/>
      <c r="O3918" s="5" t="s">
        <v>33</v>
      </c>
      <c r="P3918" s="5"/>
      <c r="Q3918" s="5" t="s">
        <v>21</v>
      </c>
      <c r="R3918" s="5" t="s">
        <v>27</v>
      </c>
      <c r="S3918" s="5">
        <v>68</v>
      </c>
      <c r="T3918" s="5" t="s">
        <v>35</v>
      </c>
      <c r="U3918" s="5" t="s">
        <v>23</v>
      </c>
      <c r="V3918" s="5" t="s">
        <v>24</v>
      </c>
      <c r="W3918" s="12">
        <v>79.400000000000006</v>
      </c>
      <c r="X3918" s="7">
        <f t="shared" si="244"/>
        <v>0.35</v>
      </c>
      <c r="Y3918" s="5">
        <f t="shared" si="245"/>
        <v>51.610000000000007</v>
      </c>
      <c r="AI3918" t="e">
        <f>VLOOKUP(A3918,NP!$A:$B,2,FALSE)</f>
        <v>#N/A</v>
      </c>
      <c r="AJ3918">
        <f t="shared" si="246"/>
        <v>0</v>
      </c>
      <c r="AK3918">
        <f>VLOOKUP(F3918,Kondition!$B$4:$AG$31,9,FALSE)*100</f>
        <v>35</v>
      </c>
      <c r="AL3918" t="e">
        <f t="shared" si="247"/>
        <v>#REF!</v>
      </c>
      <c r="AM3918">
        <v>16</v>
      </c>
    </row>
    <row r="3919" spans="1:39" x14ac:dyDescent="0.3">
      <c r="A3919" s="5">
        <v>10309263</v>
      </c>
      <c r="B3919" s="6">
        <v>6419440136769</v>
      </c>
      <c r="C3919" s="5" t="s">
        <v>76</v>
      </c>
      <c r="D3919" s="5" t="s">
        <v>2793</v>
      </c>
      <c r="E3919" s="12">
        <v>77.3</v>
      </c>
      <c r="F3919" s="5" t="s">
        <v>67</v>
      </c>
      <c r="G3919" s="5">
        <v>1856015</v>
      </c>
      <c r="H3919" s="36" t="s">
        <v>76</v>
      </c>
      <c r="I3919" s="5">
        <v>185</v>
      </c>
      <c r="J3919" s="5">
        <v>60</v>
      </c>
      <c r="K3919" s="5">
        <v>15</v>
      </c>
      <c r="L3919" s="5" t="s">
        <v>2785</v>
      </c>
      <c r="M3919" s="5">
        <v>88</v>
      </c>
      <c r="N3919" s="5"/>
      <c r="O3919" s="5" t="s">
        <v>33</v>
      </c>
      <c r="P3919" s="5"/>
      <c r="Q3919" s="5" t="s">
        <v>21</v>
      </c>
      <c r="R3919" s="5" t="s">
        <v>34</v>
      </c>
      <c r="S3919" s="5">
        <v>68</v>
      </c>
      <c r="T3919" s="5" t="s">
        <v>35</v>
      </c>
      <c r="U3919" s="5" t="s">
        <v>23</v>
      </c>
      <c r="V3919" s="5" t="s">
        <v>24</v>
      </c>
      <c r="W3919" s="12">
        <v>77.3</v>
      </c>
      <c r="X3919" s="7">
        <f t="shared" si="244"/>
        <v>0.35</v>
      </c>
      <c r="Y3919" s="5">
        <f t="shared" si="245"/>
        <v>50.244999999999997</v>
      </c>
      <c r="AI3919" t="e">
        <f>VLOOKUP(A3919,NP!$A:$B,2,FALSE)</f>
        <v>#N/A</v>
      </c>
      <c r="AJ3919">
        <f t="shared" si="246"/>
        <v>0</v>
      </c>
      <c r="AK3919">
        <f>VLOOKUP(F3919,Kondition!$B$4:$AG$31,9,FALSE)*100</f>
        <v>35</v>
      </c>
      <c r="AL3919" t="e">
        <f t="shared" si="247"/>
        <v>#REF!</v>
      </c>
      <c r="AM3919">
        <v>16</v>
      </c>
    </row>
    <row r="3920" spans="1:39" x14ac:dyDescent="0.3">
      <c r="A3920" s="5">
        <v>10309265</v>
      </c>
      <c r="B3920" s="6">
        <v>6419440136912</v>
      </c>
      <c r="C3920" s="5" t="s">
        <v>76</v>
      </c>
      <c r="D3920" s="5" t="s">
        <v>2794</v>
      </c>
      <c r="E3920" s="12">
        <v>75.05</v>
      </c>
      <c r="F3920" s="5" t="s">
        <v>67</v>
      </c>
      <c r="G3920" s="5">
        <v>1756515</v>
      </c>
      <c r="H3920" s="36" t="s">
        <v>76</v>
      </c>
      <c r="I3920" s="5">
        <v>175</v>
      </c>
      <c r="J3920" s="5">
        <v>65</v>
      </c>
      <c r="K3920" s="5">
        <v>15</v>
      </c>
      <c r="L3920" s="5" t="s">
        <v>2785</v>
      </c>
      <c r="M3920" s="5">
        <v>84</v>
      </c>
      <c r="N3920" s="5"/>
      <c r="O3920" s="5" t="s">
        <v>33</v>
      </c>
      <c r="P3920" s="5"/>
      <c r="Q3920" s="5" t="s">
        <v>21</v>
      </c>
      <c r="R3920" s="5" t="s">
        <v>27</v>
      </c>
      <c r="S3920" s="5">
        <v>68</v>
      </c>
      <c r="T3920" s="5" t="s">
        <v>35</v>
      </c>
      <c r="U3920" s="5" t="s">
        <v>23</v>
      </c>
      <c r="V3920" s="5" t="s">
        <v>24</v>
      </c>
      <c r="W3920" s="12">
        <v>75.05</v>
      </c>
      <c r="X3920" s="7">
        <f t="shared" si="244"/>
        <v>0.35</v>
      </c>
      <c r="Y3920" s="5">
        <f t="shared" si="245"/>
        <v>48.782499999999999</v>
      </c>
      <c r="AI3920" t="e">
        <f>VLOOKUP(A3920,NP!$A:$B,2,FALSE)</f>
        <v>#N/A</v>
      </c>
      <c r="AJ3920">
        <f t="shared" si="246"/>
        <v>0</v>
      </c>
      <c r="AK3920">
        <f>VLOOKUP(F3920,Kondition!$B$4:$AG$31,9,FALSE)*100</f>
        <v>35</v>
      </c>
      <c r="AL3920" t="e">
        <f t="shared" si="247"/>
        <v>#REF!</v>
      </c>
      <c r="AM3920">
        <v>16</v>
      </c>
    </row>
    <row r="3921" spans="1:39" x14ac:dyDescent="0.3">
      <c r="A3921" s="5">
        <v>10309266</v>
      </c>
      <c r="B3921" s="6">
        <v>6419440136745</v>
      </c>
      <c r="C3921" s="5" t="s">
        <v>76</v>
      </c>
      <c r="D3921" s="5" t="s">
        <v>2795</v>
      </c>
      <c r="E3921" s="12">
        <v>123.2</v>
      </c>
      <c r="F3921" s="5" t="s">
        <v>67</v>
      </c>
      <c r="G3921" s="5">
        <v>1956016</v>
      </c>
      <c r="H3921" s="36" t="s">
        <v>76</v>
      </c>
      <c r="I3921" s="5">
        <v>195</v>
      </c>
      <c r="J3921" s="5">
        <v>60</v>
      </c>
      <c r="K3921" s="5">
        <v>16</v>
      </c>
      <c r="L3921" s="5" t="s">
        <v>2785</v>
      </c>
      <c r="M3921" s="5">
        <v>89</v>
      </c>
      <c r="N3921" s="5"/>
      <c r="O3921" s="5" t="s">
        <v>19</v>
      </c>
      <c r="P3921" s="5"/>
      <c r="Q3921" s="5" t="s">
        <v>21</v>
      </c>
      <c r="R3921" s="5" t="s">
        <v>27</v>
      </c>
      <c r="S3921" s="5">
        <v>69</v>
      </c>
      <c r="T3921" s="5" t="s">
        <v>35</v>
      </c>
      <c r="U3921" s="5" t="s">
        <v>23</v>
      </c>
      <c r="V3921" s="5" t="s">
        <v>24</v>
      </c>
      <c r="W3921" s="12">
        <v>123.2</v>
      </c>
      <c r="X3921" s="7">
        <f t="shared" si="244"/>
        <v>0.37</v>
      </c>
      <c r="Y3921" s="5">
        <f t="shared" si="245"/>
        <v>77.616</v>
      </c>
      <c r="AI3921" t="e">
        <f>VLOOKUP(A3921,NP!$A:$B,2,FALSE)</f>
        <v>#N/A</v>
      </c>
      <c r="AJ3921">
        <f t="shared" si="246"/>
        <v>0</v>
      </c>
      <c r="AK3921">
        <f>VLOOKUP(F3921,Kondition!$B$4:$AG$31,12,FALSE)*100</f>
        <v>37</v>
      </c>
      <c r="AL3921" t="e">
        <f t="shared" si="247"/>
        <v>#REF!</v>
      </c>
      <c r="AM3921">
        <v>16</v>
      </c>
    </row>
    <row r="3922" spans="1:39" x14ac:dyDescent="0.3">
      <c r="A3922" s="5">
        <v>10309268</v>
      </c>
      <c r="B3922" s="6">
        <v>6419440136738</v>
      </c>
      <c r="C3922" s="5" t="s">
        <v>76</v>
      </c>
      <c r="D3922" s="5" t="s">
        <v>2796</v>
      </c>
      <c r="E3922" s="12">
        <v>116.05</v>
      </c>
      <c r="F3922" s="5" t="s">
        <v>67</v>
      </c>
      <c r="G3922" s="5">
        <v>2056016</v>
      </c>
      <c r="H3922" s="36" t="s">
        <v>76</v>
      </c>
      <c r="I3922" s="5">
        <v>205</v>
      </c>
      <c r="J3922" s="5">
        <v>60</v>
      </c>
      <c r="K3922" s="5">
        <v>16</v>
      </c>
      <c r="L3922" s="5" t="s">
        <v>2785</v>
      </c>
      <c r="M3922" s="5">
        <v>96</v>
      </c>
      <c r="N3922" s="5"/>
      <c r="O3922" s="5" t="s">
        <v>19</v>
      </c>
      <c r="P3922" s="5"/>
      <c r="Q3922" s="5" t="s">
        <v>27</v>
      </c>
      <c r="R3922" s="5" t="s">
        <v>34</v>
      </c>
      <c r="S3922" s="5">
        <v>69</v>
      </c>
      <c r="T3922" s="5" t="s">
        <v>35</v>
      </c>
      <c r="U3922" s="5" t="s">
        <v>23</v>
      </c>
      <c r="V3922" s="5" t="s">
        <v>24</v>
      </c>
      <c r="W3922" s="12">
        <v>116.05</v>
      </c>
      <c r="X3922" s="7">
        <f t="shared" si="244"/>
        <v>0.37</v>
      </c>
      <c r="Y3922" s="5">
        <f t="shared" si="245"/>
        <v>73.111499999999992</v>
      </c>
      <c r="AI3922" t="e">
        <f>VLOOKUP(A3922,NP!$A:$B,2,FALSE)</f>
        <v>#N/A</v>
      </c>
      <c r="AJ3922">
        <f t="shared" si="246"/>
        <v>0</v>
      </c>
      <c r="AK3922">
        <f>VLOOKUP(F3922,Kondition!$B$4:$AG$31,12,FALSE)*100</f>
        <v>37</v>
      </c>
      <c r="AL3922" t="e">
        <f t="shared" si="247"/>
        <v>#REF!</v>
      </c>
      <c r="AM3922">
        <v>16</v>
      </c>
    </row>
    <row r="3923" spans="1:39" x14ac:dyDescent="0.3">
      <c r="A3923" s="5">
        <v>10309270</v>
      </c>
      <c r="B3923" s="6">
        <v>6419440136875</v>
      </c>
      <c r="C3923" s="5" t="s">
        <v>76</v>
      </c>
      <c r="D3923" s="5" t="s">
        <v>2798</v>
      </c>
      <c r="E3923" s="12">
        <v>138.9</v>
      </c>
      <c r="F3923" s="5" t="s">
        <v>67</v>
      </c>
      <c r="G3923" s="5">
        <v>2156016</v>
      </c>
      <c r="H3923" s="36" t="s">
        <v>76</v>
      </c>
      <c r="I3923" s="5">
        <v>215</v>
      </c>
      <c r="J3923" s="5">
        <v>60</v>
      </c>
      <c r="K3923" s="5">
        <v>16</v>
      </c>
      <c r="L3923" s="5" t="s">
        <v>2785</v>
      </c>
      <c r="M3923" s="5">
        <v>99</v>
      </c>
      <c r="N3923" s="5"/>
      <c r="O3923" s="5" t="s">
        <v>19</v>
      </c>
      <c r="P3923" s="5"/>
      <c r="Q3923" s="5" t="s">
        <v>21</v>
      </c>
      <c r="R3923" s="5" t="s">
        <v>27</v>
      </c>
      <c r="S3923" s="5">
        <v>69</v>
      </c>
      <c r="T3923" s="5" t="s">
        <v>35</v>
      </c>
      <c r="U3923" s="5" t="s">
        <v>23</v>
      </c>
      <c r="V3923" s="5" t="s">
        <v>24</v>
      </c>
      <c r="W3923" s="12">
        <v>138.9</v>
      </c>
      <c r="X3923" s="7">
        <f t="shared" si="244"/>
        <v>0.37</v>
      </c>
      <c r="Y3923" s="5">
        <f t="shared" si="245"/>
        <v>87.507000000000005</v>
      </c>
      <c r="AI3923" t="e">
        <f>VLOOKUP(A3923,NP!$A:$B,2,FALSE)</f>
        <v>#N/A</v>
      </c>
      <c r="AJ3923">
        <f t="shared" si="246"/>
        <v>0</v>
      </c>
      <c r="AK3923">
        <f>VLOOKUP(F3923,Kondition!$B$4:$AG$31,12,FALSE)*100</f>
        <v>37</v>
      </c>
      <c r="AL3923" t="e">
        <f t="shared" si="247"/>
        <v>#REF!</v>
      </c>
      <c r="AM3923">
        <v>16</v>
      </c>
    </row>
    <row r="3924" spans="1:39" x14ac:dyDescent="0.3">
      <c r="A3924" s="5">
        <v>10309271</v>
      </c>
      <c r="B3924" s="6">
        <v>6419440136974</v>
      </c>
      <c r="C3924" s="5" t="s">
        <v>76</v>
      </c>
      <c r="D3924" s="5" t="s">
        <v>2799</v>
      </c>
      <c r="E3924" s="12">
        <v>168</v>
      </c>
      <c r="F3924" s="5" t="s">
        <v>67</v>
      </c>
      <c r="G3924" s="5">
        <v>2256016</v>
      </c>
      <c r="H3924" s="36" t="s">
        <v>76</v>
      </c>
      <c r="I3924" s="5">
        <v>225</v>
      </c>
      <c r="J3924" s="5">
        <v>60</v>
      </c>
      <c r="K3924" s="5">
        <v>16</v>
      </c>
      <c r="L3924" s="5" t="s">
        <v>2785</v>
      </c>
      <c r="M3924" s="5">
        <v>102</v>
      </c>
      <c r="N3924" s="5"/>
      <c r="O3924" s="5" t="s">
        <v>25</v>
      </c>
      <c r="P3924" s="5"/>
      <c r="Q3924" s="5" t="s">
        <v>21</v>
      </c>
      <c r="R3924" s="5" t="s">
        <v>27</v>
      </c>
      <c r="S3924" s="5">
        <v>69</v>
      </c>
      <c r="T3924" s="5" t="s">
        <v>35</v>
      </c>
      <c r="U3924" s="5" t="s">
        <v>23</v>
      </c>
      <c r="V3924" s="5" t="s">
        <v>24</v>
      </c>
      <c r="W3924" s="12">
        <v>168</v>
      </c>
      <c r="X3924" s="7">
        <f t="shared" si="244"/>
        <v>0.37</v>
      </c>
      <c r="Y3924" s="5">
        <f t="shared" si="245"/>
        <v>105.84</v>
      </c>
      <c r="AI3924" t="e">
        <f>VLOOKUP(A3924,NP!$A:$B,2,FALSE)</f>
        <v>#N/A</v>
      </c>
      <c r="AJ3924">
        <f t="shared" si="246"/>
        <v>0</v>
      </c>
      <c r="AK3924">
        <f>VLOOKUP(F3924,Kondition!$B$4:$AG$31,12,FALSE)*100</f>
        <v>37</v>
      </c>
      <c r="AL3924" t="e">
        <f t="shared" si="247"/>
        <v>#REF!</v>
      </c>
      <c r="AM3924">
        <v>16</v>
      </c>
    </row>
    <row r="3925" spans="1:39" x14ac:dyDescent="0.3">
      <c r="A3925" s="5">
        <v>10309272</v>
      </c>
      <c r="B3925" s="6">
        <v>6419440136950</v>
      </c>
      <c r="C3925" s="5" t="s">
        <v>76</v>
      </c>
      <c r="D3925" s="5" t="s">
        <v>2800</v>
      </c>
      <c r="E3925" s="12">
        <v>104.15</v>
      </c>
      <c r="F3925" s="5" t="s">
        <v>67</v>
      </c>
      <c r="G3925" s="5">
        <v>1855515</v>
      </c>
      <c r="H3925" s="36" t="s">
        <v>76</v>
      </c>
      <c r="I3925" s="5">
        <v>185</v>
      </c>
      <c r="J3925" s="5">
        <v>55</v>
      </c>
      <c r="K3925" s="5">
        <v>15</v>
      </c>
      <c r="L3925" s="5" t="s">
        <v>2785</v>
      </c>
      <c r="M3925" s="5">
        <v>86</v>
      </c>
      <c r="N3925" s="5"/>
      <c r="O3925" s="5" t="s">
        <v>19</v>
      </c>
      <c r="P3925" s="5"/>
      <c r="Q3925" s="5" t="s">
        <v>21</v>
      </c>
      <c r="R3925" s="5" t="s">
        <v>27</v>
      </c>
      <c r="S3925" s="5">
        <v>68</v>
      </c>
      <c r="T3925" s="5" t="s">
        <v>35</v>
      </c>
      <c r="U3925" s="5" t="s">
        <v>23</v>
      </c>
      <c r="V3925" s="5" t="s">
        <v>24</v>
      </c>
      <c r="W3925" s="12">
        <v>104.15</v>
      </c>
      <c r="X3925" s="7">
        <f t="shared" si="244"/>
        <v>0.35</v>
      </c>
      <c r="Y3925" s="5">
        <f t="shared" si="245"/>
        <v>67.697500000000005</v>
      </c>
      <c r="AI3925" t="e">
        <f>VLOOKUP(A3925,NP!$A:$B,2,FALSE)</f>
        <v>#N/A</v>
      </c>
      <c r="AJ3925">
        <f t="shared" si="246"/>
        <v>0</v>
      </c>
      <c r="AK3925">
        <f>VLOOKUP(F3925,Kondition!$B$4:$AG$31,9,FALSE)*100</f>
        <v>35</v>
      </c>
      <c r="AL3925" t="e">
        <f t="shared" si="247"/>
        <v>#REF!</v>
      </c>
      <c r="AM3925">
        <v>16</v>
      </c>
    </row>
    <row r="3926" spans="1:39" x14ac:dyDescent="0.3">
      <c r="A3926" s="5">
        <v>10309273</v>
      </c>
      <c r="B3926" s="6">
        <v>6419440136936</v>
      </c>
      <c r="C3926" s="5" t="s">
        <v>76</v>
      </c>
      <c r="D3926" s="5" t="s">
        <v>2801</v>
      </c>
      <c r="E3926" s="12">
        <v>118.75</v>
      </c>
      <c r="F3926" s="5" t="s">
        <v>67</v>
      </c>
      <c r="G3926" s="5">
        <v>1955515</v>
      </c>
      <c r="H3926" s="36" t="s">
        <v>76</v>
      </c>
      <c r="I3926" s="5">
        <v>195</v>
      </c>
      <c r="J3926" s="5">
        <v>55</v>
      </c>
      <c r="K3926" s="5">
        <v>15</v>
      </c>
      <c r="L3926" s="5" t="s">
        <v>2785</v>
      </c>
      <c r="M3926" s="5">
        <v>89</v>
      </c>
      <c r="N3926" s="5"/>
      <c r="O3926" s="5" t="s">
        <v>19</v>
      </c>
      <c r="P3926" s="5"/>
      <c r="Q3926" s="5" t="s">
        <v>21</v>
      </c>
      <c r="R3926" s="5" t="s">
        <v>27</v>
      </c>
      <c r="S3926" s="5">
        <v>69</v>
      </c>
      <c r="T3926" s="5" t="s">
        <v>35</v>
      </c>
      <c r="U3926" s="5" t="s">
        <v>23</v>
      </c>
      <c r="V3926" s="5" t="s">
        <v>24</v>
      </c>
      <c r="W3926" s="12">
        <v>118.75</v>
      </c>
      <c r="X3926" s="7">
        <f t="shared" si="244"/>
        <v>0.35</v>
      </c>
      <c r="Y3926" s="5">
        <f t="shared" si="245"/>
        <v>77.1875</v>
      </c>
      <c r="AI3926" t="e">
        <f>VLOOKUP(A3926,NP!$A:$B,2,FALSE)</f>
        <v>#N/A</v>
      </c>
      <c r="AJ3926">
        <f t="shared" si="246"/>
        <v>0</v>
      </c>
      <c r="AK3926">
        <f>VLOOKUP(F3926,Kondition!$B$4:$AG$31,9,FALSE)*100</f>
        <v>35</v>
      </c>
      <c r="AL3926" t="e">
        <f t="shared" si="247"/>
        <v>#REF!</v>
      </c>
      <c r="AM3926">
        <v>16</v>
      </c>
    </row>
    <row r="3927" spans="1:39" x14ac:dyDescent="0.3">
      <c r="A3927" s="5">
        <v>10309274</v>
      </c>
      <c r="B3927" s="6">
        <v>6419440136943</v>
      </c>
      <c r="C3927" s="5" t="s">
        <v>76</v>
      </c>
      <c r="D3927" s="5" t="s">
        <v>2802</v>
      </c>
      <c r="E3927" s="12">
        <v>119.85</v>
      </c>
      <c r="F3927" s="5" t="s">
        <v>67</v>
      </c>
      <c r="G3927" s="5">
        <v>1955516</v>
      </c>
      <c r="H3927" s="36" t="s">
        <v>76</v>
      </c>
      <c r="I3927" s="5">
        <v>195</v>
      </c>
      <c r="J3927" s="5">
        <v>55</v>
      </c>
      <c r="K3927" s="5">
        <v>16</v>
      </c>
      <c r="L3927" s="5" t="s">
        <v>2785</v>
      </c>
      <c r="M3927" s="5">
        <v>91</v>
      </c>
      <c r="N3927" s="5"/>
      <c r="O3927" s="5" t="s">
        <v>19</v>
      </c>
      <c r="P3927" s="5"/>
      <c r="Q3927" s="5" t="s">
        <v>21</v>
      </c>
      <c r="R3927" s="5" t="s">
        <v>27</v>
      </c>
      <c r="S3927" s="5">
        <v>69</v>
      </c>
      <c r="T3927" s="5" t="s">
        <v>35</v>
      </c>
      <c r="U3927" s="5" t="s">
        <v>23</v>
      </c>
      <c r="V3927" s="5" t="s">
        <v>24</v>
      </c>
      <c r="W3927" s="12">
        <v>119.85</v>
      </c>
      <c r="X3927" s="7">
        <f t="shared" si="244"/>
        <v>0.37</v>
      </c>
      <c r="Y3927" s="5">
        <f t="shared" si="245"/>
        <v>75.505499999999998</v>
      </c>
      <c r="AI3927" t="e">
        <f>VLOOKUP(A3927,NP!$A:$B,2,FALSE)</f>
        <v>#N/A</v>
      </c>
      <c r="AJ3927">
        <f t="shared" si="246"/>
        <v>0</v>
      </c>
      <c r="AK3927">
        <f>VLOOKUP(F3927,Kondition!$B$4:$AG$31,12,FALSE)*100</f>
        <v>37</v>
      </c>
      <c r="AL3927" t="e">
        <f t="shared" si="247"/>
        <v>#REF!</v>
      </c>
      <c r="AM3927">
        <v>16</v>
      </c>
    </row>
    <row r="3928" spans="1:39" x14ac:dyDescent="0.3">
      <c r="A3928" s="5">
        <v>10309276</v>
      </c>
      <c r="B3928" s="6">
        <v>6419440137162</v>
      </c>
      <c r="C3928" s="5" t="s">
        <v>76</v>
      </c>
      <c r="D3928" s="5" t="s">
        <v>2804</v>
      </c>
      <c r="E3928" s="12">
        <v>104.15</v>
      </c>
      <c r="F3928" s="5" t="s">
        <v>67</v>
      </c>
      <c r="G3928" s="5">
        <v>2055516</v>
      </c>
      <c r="H3928" s="36" t="s">
        <v>76</v>
      </c>
      <c r="I3928" s="5">
        <v>205</v>
      </c>
      <c r="J3928" s="5">
        <v>55</v>
      </c>
      <c r="K3928" s="5">
        <v>16</v>
      </c>
      <c r="L3928" s="5" t="s">
        <v>2785</v>
      </c>
      <c r="M3928" s="5">
        <v>91</v>
      </c>
      <c r="N3928" s="5"/>
      <c r="O3928" s="5" t="s">
        <v>33</v>
      </c>
      <c r="P3928" s="5"/>
      <c r="Q3928" s="5" t="s">
        <v>21</v>
      </c>
      <c r="R3928" s="5" t="s">
        <v>34</v>
      </c>
      <c r="S3928" s="5">
        <v>69</v>
      </c>
      <c r="T3928" s="5" t="s">
        <v>35</v>
      </c>
      <c r="U3928" s="5" t="s">
        <v>23</v>
      </c>
      <c r="V3928" s="5" t="s">
        <v>24</v>
      </c>
      <c r="W3928" s="12">
        <v>104.15</v>
      </c>
      <c r="X3928" s="7">
        <f t="shared" si="244"/>
        <v>0.37</v>
      </c>
      <c r="Y3928" s="5">
        <f t="shared" si="245"/>
        <v>65.614500000000007</v>
      </c>
      <c r="AI3928" t="e">
        <f>VLOOKUP(A3928,NP!$A:$B,2,FALSE)</f>
        <v>#N/A</v>
      </c>
      <c r="AJ3928">
        <f t="shared" si="246"/>
        <v>0</v>
      </c>
      <c r="AK3928">
        <f>VLOOKUP(F3928,Kondition!$B$4:$AG$31,12,FALSE)*100</f>
        <v>37</v>
      </c>
      <c r="AL3928" t="e">
        <f t="shared" si="247"/>
        <v>#REF!</v>
      </c>
      <c r="AM3928">
        <v>16</v>
      </c>
    </row>
    <row r="3929" spans="1:39" x14ac:dyDescent="0.3">
      <c r="A3929" s="5">
        <v>10309277</v>
      </c>
      <c r="B3929" s="6">
        <v>6419440137100</v>
      </c>
      <c r="C3929" s="5" t="s">
        <v>76</v>
      </c>
      <c r="D3929" s="5" t="s">
        <v>2805</v>
      </c>
      <c r="E3929" s="12">
        <v>107.55</v>
      </c>
      <c r="F3929" s="5" t="s">
        <v>67</v>
      </c>
      <c r="G3929" s="5">
        <v>2055516</v>
      </c>
      <c r="H3929" s="36" t="s">
        <v>76</v>
      </c>
      <c r="I3929" s="5">
        <v>205</v>
      </c>
      <c r="J3929" s="5">
        <v>55</v>
      </c>
      <c r="K3929" s="5">
        <v>16</v>
      </c>
      <c r="L3929" s="5" t="s">
        <v>2785</v>
      </c>
      <c r="M3929" s="5">
        <v>91</v>
      </c>
      <c r="N3929" s="5"/>
      <c r="O3929" s="5" t="s">
        <v>19</v>
      </c>
      <c r="P3929" s="5"/>
      <c r="Q3929" s="5" t="s">
        <v>21</v>
      </c>
      <c r="R3929" s="5" t="s">
        <v>34</v>
      </c>
      <c r="S3929" s="5">
        <v>69</v>
      </c>
      <c r="T3929" s="5" t="s">
        <v>35</v>
      </c>
      <c r="U3929" s="5" t="s">
        <v>23</v>
      </c>
      <c r="V3929" s="5" t="s">
        <v>24</v>
      </c>
      <c r="W3929" s="12">
        <v>107.55</v>
      </c>
      <c r="X3929" s="7">
        <f t="shared" si="244"/>
        <v>0.37</v>
      </c>
      <c r="Y3929" s="5">
        <f t="shared" si="245"/>
        <v>67.756500000000003</v>
      </c>
      <c r="AI3929" t="e">
        <f>VLOOKUP(A3929,NP!$A:$B,2,FALSE)</f>
        <v>#N/A</v>
      </c>
      <c r="AJ3929">
        <f t="shared" si="246"/>
        <v>0</v>
      </c>
      <c r="AK3929">
        <f>VLOOKUP(F3929,Kondition!$B$4:$AG$31,12,FALSE)*100</f>
        <v>37</v>
      </c>
      <c r="AL3929" t="e">
        <f t="shared" si="247"/>
        <v>#REF!</v>
      </c>
      <c r="AM3929">
        <v>16</v>
      </c>
    </row>
    <row r="3930" spans="1:39" x14ac:dyDescent="0.3">
      <c r="A3930" s="5">
        <v>10309279</v>
      </c>
      <c r="B3930" s="6">
        <v>6419440136721</v>
      </c>
      <c r="C3930" s="5" t="s">
        <v>76</v>
      </c>
      <c r="D3930" s="5" t="s">
        <v>2806</v>
      </c>
      <c r="E3930" s="12">
        <v>94.1</v>
      </c>
      <c r="F3930" s="5" t="s">
        <v>67</v>
      </c>
      <c r="G3930" s="5">
        <v>1956015</v>
      </c>
      <c r="H3930" s="36" t="s">
        <v>76</v>
      </c>
      <c r="I3930" s="5">
        <v>195</v>
      </c>
      <c r="J3930" s="5">
        <v>60</v>
      </c>
      <c r="K3930" s="5">
        <v>15</v>
      </c>
      <c r="L3930" s="5" t="s">
        <v>2785</v>
      </c>
      <c r="M3930" s="5">
        <v>92</v>
      </c>
      <c r="N3930" s="5"/>
      <c r="O3930" s="5" t="s">
        <v>19</v>
      </c>
      <c r="P3930" s="5"/>
      <c r="Q3930" s="5" t="s">
        <v>27</v>
      </c>
      <c r="R3930" s="5" t="s">
        <v>27</v>
      </c>
      <c r="S3930" s="5">
        <v>69</v>
      </c>
      <c r="T3930" s="5" t="s">
        <v>35</v>
      </c>
      <c r="U3930" s="5" t="s">
        <v>23</v>
      </c>
      <c r="V3930" s="5" t="s">
        <v>24</v>
      </c>
      <c r="W3930" s="12">
        <v>94.1</v>
      </c>
      <c r="X3930" s="7">
        <f t="shared" si="244"/>
        <v>0.35</v>
      </c>
      <c r="Y3930" s="5">
        <f t="shared" si="245"/>
        <v>61.164999999999999</v>
      </c>
      <c r="AI3930" t="e">
        <f>VLOOKUP(A3930,NP!$A:$B,2,FALSE)</f>
        <v>#N/A</v>
      </c>
      <c r="AJ3930">
        <f t="shared" si="246"/>
        <v>0</v>
      </c>
      <c r="AK3930">
        <f>VLOOKUP(F3930,Kondition!$B$4:$AG$31,9,FALSE)*100</f>
        <v>35</v>
      </c>
      <c r="AL3930" t="e">
        <f t="shared" si="247"/>
        <v>#REF!</v>
      </c>
      <c r="AM3930">
        <v>16</v>
      </c>
    </row>
    <row r="3931" spans="1:39" x14ac:dyDescent="0.3">
      <c r="A3931" s="5">
        <v>10309291</v>
      </c>
      <c r="B3931" s="6">
        <v>6419440136905</v>
      </c>
      <c r="C3931" s="5" t="s">
        <v>76</v>
      </c>
      <c r="D3931" s="5" t="s">
        <v>2807</v>
      </c>
      <c r="E3931" s="12">
        <v>73.900000000000006</v>
      </c>
      <c r="F3931" s="5" t="s">
        <v>67</v>
      </c>
      <c r="G3931" s="5">
        <v>1856515</v>
      </c>
      <c r="H3931" s="36" t="s">
        <v>76</v>
      </c>
      <c r="I3931" s="5">
        <v>185</v>
      </c>
      <c r="J3931" s="5">
        <v>65</v>
      </c>
      <c r="K3931" s="5">
        <v>15</v>
      </c>
      <c r="L3931" s="5" t="s">
        <v>2785</v>
      </c>
      <c r="M3931" s="5">
        <v>88</v>
      </c>
      <c r="N3931" s="5"/>
      <c r="O3931" s="5" t="s">
        <v>33</v>
      </c>
      <c r="P3931" s="5"/>
      <c r="Q3931" s="5" t="s">
        <v>21</v>
      </c>
      <c r="R3931" s="5" t="s">
        <v>34</v>
      </c>
      <c r="S3931" s="5">
        <v>68</v>
      </c>
      <c r="T3931" s="5" t="s">
        <v>35</v>
      </c>
      <c r="U3931" s="5" t="s">
        <v>23</v>
      </c>
      <c r="V3931" s="5" t="s">
        <v>24</v>
      </c>
      <c r="W3931" s="12">
        <v>73.900000000000006</v>
      </c>
      <c r="X3931" s="7">
        <f t="shared" si="244"/>
        <v>0.35</v>
      </c>
      <c r="Y3931" s="5">
        <f t="shared" si="245"/>
        <v>48.035000000000004</v>
      </c>
      <c r="AI3931" t="e">
        <f>VLOOKUP(A3931,NP!$A:$B,2,FALSE)</f>
        <v>#N/A</v>
      </c>
      <c r="AJ3931">
        <f t="shared" si="246"/>
        <v>0</v>
      </c>
      <c r="AK3931">
        <f>VLOOKUP(F3931,Kondition!$B$4:$AG$31,9,FALSE)*100</f>
        <v>35</v>
      </c>
      <c r="AL3931" t="e">
        <f t="shared" si="247"/>
        <v>#REF!</v>
      </c>
      <c r="AM3931">
        <v>16</v>
      </c>
    </row>
    <row r="3932" spans="1:39" x14ac:dyDescent="0.3">
      <c r="A3932" s="5">
        <v>10309293</v>
      </c>
      <c r="B3932" s="6">
        <v>6419440137209</v>
      </c>
      <c r="C3932" s="5" t="s">
        <v>76</v>
      </c>
      <c r="D3932" s="5" t="s">
        <v>2808</v>
      </c>
      <c r="E3932" s="12">
        <v>174.8</v>
      </c>
      <c r="F3932" s="5" t="s">
        <v>67</v>
      </c>
      <c r="G3932" s="5">
        <v>2155517</v>
      </c>
      <c r="H3932" s="36" t="s">
        <v>76</v>
      </c>
      <c r="I3932" s="5">
        <v>215</v>
      </c>
      <c r="J3932" s="5">
        <v>55</v>
      </c>
      <c r="K3932" s="5">
        <v>17</v>
      </c>
      <c r="L3932" s="5" t="s">
        <v>2785</v>
      </c>
      <c r="M3932" s="5">
        <v>98</v>
      </c>
      <c r="N3932" s="5"/>
      <c r="O3932" s="5" t="s">
        <v>19</v>
      </c>
      <c r="P3932" s="5"/>
      <c r="Q3932" s="5" t="s">
        <v>21</v>
      </c>
      <c r="R3932" s="5" t="s">
        <v>27</v>
      </c>
      <c r="S3932" s="5">
        <v>69</v>
      </c>
      <c r="T3932" s="5" t="s">
        <v>35</v>
      </c>
      <c r="U3932" s="5" t="s">
        <v>23</v>
      </c>
      <c r="V3932" s="5" t="s">
        <v>24</v>
      </c>
      <c r="W3932" s="12">
        <v>174.8</v>
      </c>
      <c r="X3932" s="7">
        <f t="shared" si="244"/>
        <v>0.37</v>
      </c>
      <c r="Y3932" s="5">
        <f t="shared" si="245"/>
        <v>110.12400000000001</v>
      </c>
      <c r="AI3932" t="e">
        <f>VLOOKUP(A3932,NP!$A:$B,2,FALSE)</f>
        <v>#N/A</v>
      </c>
      <c r="AJ3932">
        <f t="shared" si="246"/>
        <v>0</v>
      </c>
      <c r="AK3932">
        <f>VLOOKUP(F3932,Kondition!$B$4:$AG$31,15,FALSE)*100</f>
        <v>37</v>
      </c>
      <c r="AL3932" t="e">
        <f t="shared" si="247"/>
        <v>#REF!</v>
      </c>
      <c r="AM3932">
        <v>17</v>
      </c>
    </row>
    <row r="3933" spans="1:39" x14ac:dyDescent="0.3">
      <c r="A3933" s="5">
        <v>10309302</v>
      </c>
      <c r="B3933" s="6">
        <v>6419440136899</v>
      </c>
      <c r="C3933" s="5" t="s">
        <v>76</v>
      </c>
      <c r="D3933" s="5" t="s">
        <v>2809</v>
      </c>
      <c r="E3933" s="12">
        <v>67.2</v>
      </c>
      <c r="F3933" s="5" t="s">
        <v>67</v>
      </c>
      <c r="G3933" s="5">
        <v>1556514</v>
      </c>
      <c r="H3933" s="36" t="s">
        <v>76</v>
      </c>
      <c r="I3933" s="5">
        <v>155</v>
      </c>
      <c r="J3933" s="5">
        <v>65</v>
      </c>
      <c r="K3933" s="5">
        <v>14</v>
      </c>
      <c r="L3933" s="5" t="s">
        <v>2785</v>
      </c>
      <c r="M3933" s="5">
        <v>75</v>
      </c>
      <c r="N3933" s="5"/>
      <c r="O3933" s="5" t="s">
        <v>33</v>
      </c>
      <c r="P3933" s="5"/>
      <c r="Q3933" s="5" t="s">
        <v>21</v>
      </c>
      <c r="R3933" s="5" t="s">
        <v>27</v>
      </c>
      <c r="S3933" s="5">
        <v>68</v>
      </c>
      <c r="T3933" s="5" t="s">
        <v>35</v>
      </c>
      <c r="U3933" s="5" t="s">
        <v>23</v>
      </c>
      <c r="V3933" s="5" t="s">
        <v>24</v>
      </c>
      <c r="W3933" s="12">
        <v>67.2</v>
      </c>
      <c r="X3933" s="7">
        <f t="shared" si="244"/>
        <v>0.35</v>
      </c>
      <c r="Y3933" s="5">
        <f t="shared" si="245"/>
        <v>43.680000000000007</v>
      </c>
      <c r="AI3933" t="e">
        <f>VLOOKUP(A3933,NP!$A:$B,2,FALSE)</f>
        <v>#N/A</v>
      </c>
      <c r="AJ3933">
        <f t="shared" si="246"/>
        <v>0</v>
      </c>
      <c r="AK3933">
        <f>VLOOKUP(F3933,Kondition!$B$4:$AG$31,6,FALSE)*100</f>
        <v>35</v>
      </c>
      <c r="AL3933" t="e">
        <f t="shared" si="247"/>
        <v>#REF!</v>
      </c>
      <c r="AM3933">
        <v>16</v>
      </c>
    </row>
    <row r="3934" spans="1:39" x14ac:dyDescent="0.3">
      <c r="A3934" s="5">
        <v>10309303</v>
      </c>
      <c r="B3934" s="6">
        <v>6419440136882</v>
      </c>
      <c r="C3934" s="5" t="s">
        <v>76</v>
      </c>
      <c r="D3934" s="5" t="s">
        <v>2810</v>
      </c>
      <c r="E3934" s="12">
        <v>65.400000000000006</v>
      </c>
      <c r="F3934" s="5" t="s">
        <v>67</v>
      </c>
      <c r="G3934" s="5">
        <v>1756514</v>
      </c>
      <c r="H3934" s="36" t="s">
        <v>76</v>
      </c>
      <c r="I3934" s="5">
        <v>175</v>
      </c>
      <c r="J3934" s="5">
        <v>65</v>
      </c>
      <c r="K3934" s="5">
        <v>14</v>
      </c>
      <c r="L3934" s="5" t="s">
        <v>2785</v>
      </c>
      <c r="M3934" s="5">
        <v>82</v>
      </c>
      <c r="N3934" s="5"/>
      <c r="O3934" s="5" t="s">
        <v>33</v>
      </c>
      <c r="P3934" s="5"/>
      <c r="Q3934" s="5" t="s">
        <v>21</v>
      </c>
      <c r="R3934" s="5" t="s">
        <v>27</v>
      </c>
      <c r="S3934" s="5">
        <v>68</v>
      </c>
      <c r="T3934" s="5" t="s">
        <v>35</v>
      </c>
      <c r="U3934" s="5" t="s">
        <v>23</v>
      </c>
      <c r="V3934" s="5" t="s">
        <v>24</v>
      </c>
      <c r="W3934" s="12">
        <v>65.400000000000006</v>
      </c>
      <c r="X3934" s="7">
        <f t="shared" si="244"/>
        <v>0.35</v>
      </c>
      <c r="Y3934" s="5">
        <f t="shared" si="245"/>
        <v>42.510000000000005</v>
      </c>
      <c r="AI3934" t="e">
        <f>VLOOKUP(A3934,NP!$A:$B,2,FALSE)</f>
        <v>#N/A</v>
      </c>
      <c r="AJ3934">
        <f t="shared" si="246"/>
        <v>0</v>
      </c>
      <c r="AK3934">
        <f>VLOOKUP(F3934,Kondition!$B$4:$AG$31,6,FALSE)*100</f>
        <v>35</v>
      </c>
      <c r="AL3934" t="e">
        <f t="shared" si="247"/>
        <v>#REF!</v>
      </c>
      <c r="AM3934">
        <v>16</v>
      </c>
    </row>
    <row r="3935" spans="1:39" x14ac:dyDescent="0.3">
      <c r="A3935" s="5">
        <v>10309304</v>
      </c>
      <c r="B3935" s="6">
        <v>6419440136820</v>
      </c>
      <c r="C3935" s="5" t="s">
        <v>76</v>
      </c>
      <c r="D3935" s="5" t="s">
        <v>2811</v>
      </c>
      <c r="E3935" s="12">
        <v>79.099999999999994</v>
      </c>
      <c r="F3935" s="5" t="s">
        <v>67</v>
      </c>
      <c r="G3935" s="5">
        <v>1856514</v>
      </c>
      <c r="H3935" s="36" t="s">
        <v>76</v>
      </c>
      <c r="I3935" s="5">
        <v>185</v>
      </c>
      <c r="J3935" s="5">
        <v>65</v>
      </c>
      <c r="K3935" s="5">
        <v>14</v>
      </c>
      <c r="L3935" s="5" t="s">
        <v>2785</v>
      </c>
      <c r="M3935" s="5">
        <v>86</v>
      </c>
      <c r="N3935" s="5"/>
      <c r="O3935" s="5" t="s">
        <v>33</v>
      </c>
      <c r="P3935" s="5"/>
      <c r="Q3935" s="5" t="s">
        <v>21</v>
      </c>
      <c r="R3935" s="5" t="s">
        <v>27</v>
      </c>
      <c r="S3935" s="5">
        <v>68</v>
      </c>
      <c r="T3935" s="5" t="s">
        <v>35</v>
      </c>
      <c r="U3935" s="5" t="s">
        <v>23</v>
      </c>
      <c r="V3935" s="5" t="s">
        <v>24</v>
      </c>
      <c r="W3935" s="12">
        <v>79.099999999999994</v>
      </c>
      <c r="X3935" s="7">
        <f t="shared" si="244"/>
        <v>0.35</v>
      </c>
      <c r="Y3935" s="5">
        <f t="shared" si="245"/>
        <v>51.414999999999999</v>
      </c>
      <c r="AI3935" t="e">
        <f>VLOOKUP(A3935,NP!$A:$B,2,FALSE)</f>
        <v>#N/A</v>
      </c>
      <c r="AJ3935">
        <f t="shared" si="246"/>
        <v>0</v>
      </c>
      <c r="AK3935">
        <f>VLOOKUP(F3935,Kondition!$B$4:$AG$31,6,FALSE)*100</f>
        <v>35</v>
      </c>
      <c r="AL3935" t="e">
        <f t="shared" si="247"/>
        <v>#REF!</v>
      </c>
      <c r="AM3935">
        <v>16</v>
      </c>
    </row>
    <row r="3936" spans="1:39" x14ac:dyDescent="0.3">
      <c r="A3936" s="5">
        <v>10309307</v>
      </c>
      <c r="B3936" s="6">
        <v>6419440137148</v>
      </c>
      <c r="C3936" s="5" t="s">
        <v>76</v>
      </c>
      <c r="D3936" s="5" t="s">
        <v>2812</v>
      </c>
      <c r="E3936" s="12">
        <v>147.4</v>
      </c>
      <c r="F3936" s="5" t="s">
        <v>67</v>
      </c>
      <c r="G3936" s="5">
        <v>2155516</v>
      </c>
      <c r="H3936" s="36" t="s">
        <v>76</v>
      </c>
      <c r="I3936" s="5">
        <v>215</v>
      </c>
      <c r="J3936" s="5">
        <v>55</v>
      </c>
      <c r="K3936" s="5">
        <v>16</v>
      </c>
      <c r="L3936" s="5" t="s">
        <v>2785</v>
      </c>
      <c r="M3936" s="5">
        <v>97</v>
      </c>
      <c r="N3936" s="5"/>
      <c r="O3936" s="5" t="s">
        <v>19</v>
      </c>
      <c r="P3936" s="5"/>
      <c r="Q3936" s="5" t="s">
        <v>21</v>
      </c>
      <c r="R3936" s="5" t="s">
        <v>27</v>
      </c>
      <c r="S3936" s="5">
        <v>69</v>
      </c>
      <c r="T3936" s="5" t="s">
        <v>35</v>
      </c>
      <c r="U3936" s="5" t="s">
        <v>23</v>
      </c>
      <c r="V3936" s="5" t="s">
        <v>24</v>
      </c>
      <c r="W3936" s="12">
        <v>147.4</v>
      </c>
      <c r="X3936" s="7">
        <f t="shared" si="244"/>
        <v>0.37</v>
      </c>
      <c r="Y3936" s="5">
        <f t="shared" si="245"/>
        <v>92.862000000000009</v>
      </c>
      <c r="AI3936" t="e">
        <f>VLOOKUP(A3936,NP!$A:$B,2,FALSE)</f>
        <v>#N/A</v>
      </c>
      <c r="AJ3936">
        <f t="shared" si="246"/>
        <v>0</v>
      </c>
      <c r="AK3936">
        <f>VLOOKUP(F3936,Kondition!$B$4:$AG$31,12,FALSE)*100</f>
        <v>37</v>
      </c>
      <c r="AL3936" t="e">
        <f t="shared" si="247"/>
        <v>#REF!</v>
      </c>
      <c r="AM3936">
        <v>16</v>
      </c>
    </row>
    <row r="3937" spans="1:39" x14ac:dyDescent="0.3">
      <c r="A3937" s="5">
        <v>10309314</v>
      </c>
      <c r="B3937" s="6">
        <v>6419440166674</v>
      </c>
      <c r="C3937" s="5" t="s">
        <v>76</v>
      </c>
      <c r="D3937" s="5" t="s">
        <v>2813</v>
      </c>
      <c r="E3937" s="12">
        <v>100.8</v>
      </c>
      <c r="F3937" s="5" t="s">
        <v>67</v>
      </c>
      <c r="G3937" s="5">
        <v>1855515</v>
      </c>
      <c r="H3937" s="36" t="s">
        <v>76</v>
      </c>
      <c r="I3937" s="5">
        <v>185</v>
      </c>
      <c r="J3937" s="5">
        <v>55</v>
      </c>
      <c r="K3937" s="5">
        <v>15</v>
      </c>
      <c r="L3937" s="5" t="s">
        <v>2774</v>
      </c>
      <c r="M3937" s="5">
        <v>82</v>
      </c>
      <c r="N3937" s="5"/>
      <c r="O3937" s="5" t="s">
        <v>33</v>
      </c>
      <c r="P3937" s="5"/>
      <c r="Q3937" s="5" t="s">
        <v>21</v>
      </c>
      <c r="R3937" s="5" t="s">
        <v>27</v>
      </c>
      <c r="S3937" s="5">
        <v>71</v>
      </c>
      <c r="T3937" s="5" t="s">
        <v>22</v>
      </c>
      <c r="U3937" s="5" t="s">
        <v>23</v>
      </c>
      <c r="V3937" s="5" t="s">
        <v>24</v>
      </c>
      <c r="W3937" s="12">
        <v>100.8</v>
      </c>
      <c r="X3937" s="7">
        <f t="shared" si="244"/>
        <v>0.35</v>
      </c>
      <c r="Y3937" s="5">
        <f t="shared" si="245"/>
        <v>65.52</v>
      </c>
      <c r="AI3937" t="e">
        <f>VLOOKUP(A3937,NP!$A:$B,2,FALSE)</f>
        <v>#N/A</v>
      </c>
      <c r="AJ3937">
        <f t="shared" si="246"/>
        <v>0</v>
      </c>
      <c r="AK3937">
        <f>VLOOKUP(F3937,Kondition!$B$4:$AG$31,9,FALSE)*100</f>
        <v>35</v>
      </c>
      <c r="AL3937" t="e">
        <f t="shared" si="247"/>
        <v>#REF!</v>
      </c>
      <c r="AM3937">
        <v>16</v>
      </c>
    </row>
    <row r="3938" spans="1:39" x14ac:dyDescent="0.3">
      <c r="A3938" s="5">
        <v>10309317</v>
      </c>
      <c r="B3938" s="6">
        <v>6419440166612</v>
      </c>
      <c r="C3938" s="5" t="s">
        <v>76</v>
      </c>
      <c r="D3938" s="5" t="s">
        <v>2814</v>
      </c>
      <c r="E3938" s="12">
        <v>75</v>
      </c>
      <c r="F3938" s="5" t="s">
        <v>67</v>
      </c>
      <c r="G3938" s="5">
        <v>1757014</v>
      </c>
      <c r="H3938" s="36" t="s">
        <v>76</v>
      </c>
      <c r="I3938" s="5">
        <v>175</v>
      </c>
      <c r="J3938" s="5">
        <v>70</v>
      </c>
      <c r="K3938" s="5">
        <v>14</v>
      </c>
      <c r="L3938" s="5" t="s">
        <v>2774</v>
      </c>
      <c r="M3938" s="5">
        <v>84</v>
      </c>
      <c r="N3938" s="5"/>
      <c r="O3938" s="5" t="s">
        <v>33</v>
      </c>
      <c r="P3938" s="5"/>
      <c r="Q3938" s="5" t="s">
        <v>21</v>
      </c>
      <c r="R3938" s="5" t="s">
        <v>27</v>
      </c>
      <c r="S3938" s="5">
        <v>71</v>
      </c>
      <c r="T3938" s="5" t="s">
        <v>22</v>
      </c>
      <c r="U3938" s="5" t="s">
        <v>23</v>
      </c>
      <c r="V3938" s="5" t="s">
        <v>24</v>
      </c>
      <c r="W3938" s="12">
        <v>75</v>
      </c>
      <c r="X3938" s="7">
        <f t="shared" si="244"/>
        <v>0.35</v>
      </c>
      <c r="Y3938" s="5">
        <f t="shared" si="245"/>
        <v>48.75</v>
      </c>
      <c r="AI3938" t="e">
        <f>VLOOKUP(A3938,NP!$A:$B,2,FALSE)</f>
        <v>#N/A</v>
      </c>
      <c r="AJ3938">
        <f t="shared" si="246"/>
        <v>0</v>
      </c>
      <c r="AK3938">
        <f>VLOOKUP(F3938,Kondition!$B$4:$AG$31,6,FALSE)*100</f>
        <v>35</v>
      </c>
      <c r="AL3938" t="e">
        <f t="shared" si="247"/>
        <v>#REF!</v>
      </c>
      <c r="AM3938">
        <v>16</v>
      </c>
    </row>
    <row r="3939" spans="1:39" x14ac:dyDescent="0.3">
      <c r="A3939" s="5">
        <v>10309318</v>
      </c>
      <c r="B3939" s="6">
        <v>6419440166735</v>
      </c>
      <c r="C3939" s="5" t="s">
        <v>76</v>
      </c>
      <c r="D3939" s="5" t="s">
        <v>2815</v>
      </c>
      <c r="E3939" s="12">
        <v>143.4</v>
      </c>
      <c r="F3939" s="5" t="s">
        <v>67</v>
      </c>
      <c r="G3939" s="5">
        <v>2255516</v>
      </c>
      <c r="H3939" s="36" t="s">
        <v>76</v>
      </c>
      <c r="I3939" s="5">
        <v>225</v>
      </c>
      <c r="J3939" s="5">
        <v>55</v>
      </c>
      <c r="K3939" s="5">
        <v>16</v>
      </c>
      <c r="L3939" s="5" t="s">
        <v>2774</v>
      </c>
      <c r="M3939" s="5">
        <v>95</v>
      </c>
      <c r="N3939" s="5"/>
      <c r="O3939" s="5" t="s">
        <v>19</v>
      </c>
      <c r="P3939" s="5"/>
      <c r="Q3939" s="5" t="s">
        <v>21</v>
      </c>
      <c r="R3939" s="5" t="s">
        <v>27</v>
      </c>
      <c r="S3939" s="5">
        <v>72</v>
      </c>
      <c r="T3939" s="5" t="s">
        <v>22</v>
      </c>
      <c r="U3939" s="5" t="s">
        <v>23</v>
      </c>
      <c r="V3939" s="5" t="s">
        <v>24</v>
      </c>
      <c r="W3939" s="12">
        <v>143.4</v>
      </c>
      <c r="X3939" s="7">
        <f t="shared" si="244"/>
        <v>0.37</v>
      </c>
      <c r="Y3939" s="5">
        <f t="shared" si="245"/>
        <v>90.341999999999999</v>
      </c>
      <c r="AI3939" t="e">
        <f>VLOOKUP(A3939,NP!$A:$B,2,FALSE)</f>
        <v>#N/A</v>
      </c>
      <c r="AJ3939">
        <f t="shared" si="246"/>
        <v>0</v>
      </c>
      <c r="AK3939">
        <f>VLOOKUP(F3939,Kondition!$B$4:$AG$31,12,FALSE)*100</f>
        <v>37</v>
      </c>
      <c r="AL3939" t="e">
        <f t="shared" si="247"/>
        <v>#REF!</v>
      </c>
      <c r="AM3939">
        <v>16</v>
      </c>
    </row>
    <row r="3940" spans="1:39" x14ac:dyDescent="0.3">
      <c r="A3940" s="5">
        <v>10309331</v>
      </c>
      <c r="B3940" s="6">
        <v>6419440166728</v>
      </c>
      <c r="C3940" s="5" t="s">
        <v>76</v>
      </c>
      <c r="D3940" s="5" t="s">
        <v>2816</v>
      </c>
      <c r="E3940" s="12">
        <v>138.9</v>
      </c>
      <c r="F3940" s="5" t="s">
        <v>67</v>
      </c>
      <c r="G3940" s="5">
        <v>2155516</v>
      </c>
      <c r="H3940" s="36" t="s">
        <v>76</v>
      </c>
      <c r="I3940" s="5">
        <v>215</v>
      </c>
      <c r="J3940" s="5">
        <v>55</v>
      </c>
      <c r="K3940" s="5">
        <v>16</v>
      </c>
      <c r="L3940" s="5" t="s">
        <v>2774</v>
      </c>
      <c r="M3940" s="5">
        <v>93</v>
      </c>
      <c r="N3940" s="5"/>
      <c r="O3940" s="5" t="s">
        <v>19</v>
      </c>
      <c r="P3940" s="5"/>
      <c r="Q3940" s="5" t="s">
        <v>21</v>
      </c>
      <c r="R3940" s="5" t="s">
        <v>27</v>
      </c>
      <c r="S3940" s="5">
        <v>72</v>
      </c>
      <c r="T3940" s="5" t="s">
        <v>22</v>
      </c>
      <c r="U3940" s="5" t="s">
        <v>23</v>
      </c>
      <c r="V3940" s="5" t="s">
        <v>24</v>
      </c>
      <c r="W3940" s="12">
        <v>138.9</v>
      </c>
      <c r="X3940" s="7">
        <f t="shared" si="244"/>
        <v>0.37</v>
      </c>
      <c r="Y3940" s="5">
        <f t="shared" si="245"/>
        <v>87.507000000000005</v>
      </c>
      <c r="AI3940" t="e">
        <f>VLOOKUP(A3940,NP!$A:$B,2,FALSE)</f>
        <v>#N/A</v>
      </c>
      <c r="AJ3940">
        <f t="shared" si="246"/>
        <v>0</v>
      </c>
      <c r="AK3940">
        <f>VLOOKUP(F3940,Kondition!$B$4:$AG$31,12,FALSE)*100</f>
        <v>37</v>
      </c>
      <c r="AL3940" t="e">
        <f t="shared" si="247"/>
        <v>#REF!</v>
      </c>
      <c r="AM3940">
        <v>16</v>
      </c>
    </row>
    <row r="3941" spans="1:39" x14ac:dyDescent="0.3">
      <c r="A3941" s="5">
        <v>10309332</v>
      </c>
      <c r="B3941" s="6">
        <v>6419440137070</v>
      </c>
      <c r="C3941" s="5" t="s">
        <v>76</v>
      </c>
      <c r="D3941" s="5" t="s">
        <v>2817</v>
      </c>
      <c r="E3941" s="12">
        <v>174.05</v>
      </c>
      <c r="F3941" s="5" t="s">
        <v>67</v>
      </c>
      <c r="G3941" s="5">
        <v>2254018</v>
      </c>
      <c r="H3941" s="36" t="s">
        <v>76</v>
      </c>
      <c r="I3941" s="5">
        <v>225</v>
      </c>
      <c r="J3941" s="5">
        <v>40</v>
      </c>
      <c r="K3941" s="5">
        <v>18</v>
      </c>
      <c r="L3941" s="5" t="s">
        <v>2785</v>
      </c>
      <c r="M3941" s="5">
        <v>92</v>
      </c>
      <c r="N3941" s="5"/>
      <c r="O3941" s="5" t="s">
        <v>25</v>
      </c>
      <c r="P3941" s="5"/>
      <c r="Q3941" s="5" t="s">
        <v>21</v>
      </c>
      <c r="R3941" s="5" t="s">
        <v>27</v>
      </c>
      <c r="S3941" s="5">
        <v>69</v>
      </c>
      <c r="T3941" s="5" t="s">
        <v>35</v>
      </c>
      <c r="U3941" s="5" t="s">
        <v>23</v>
      </c>
      <c r="V3941" s="5" t="s">
        <v>24</v>
      </c>
      <c r="W3941" s="12">
        <v>174.05</v>
      </c>
      <c r="X3941" s="7">
        <f t="shared" si="244"/>
        <v>0.37</v>
      </c>
      <c r="Y3941" s="5">
        <f t="shared" si="245"/>
        <v>109.65150000000001</v>
      </c>
      <c r="AI3941" t="e">
        <f>VLOOKUP(A3941,NP!$A:$B,2,FALSE)</f>
        <v>#N/A</v>
      </c>
      <c r="AJ3941">
        <f t="shared" si="246"/>
        <v>0</v>
      </c>
      <c r="AK3941">
        <f>VLOOKUP(F3941,Kondition!$B$4:$AG$31,18,FALSE)*100</f>
        <v>37</v>
      </c>
      <c r="AL3941" t="e">
        <f t="shared" si="247"/>
        <v>#REF!</v>
      </c>
      <c r="AM3941">
        <v>17</v>
      </c>
    </row>
    <row r="3942" spans="1:39" x14ac:dyDescent="0.3">
      <c r="A3942" s="5">
        <v>10309333</v>
      </c>
      <c r="B3942" s="6">
        <v>6419440137230</v>
      </c>
      <c r="C3942" s="5" t="s">
        <v>76</v>
      </c>
      <c r="D3942" s="5" t="s">
        <v>2818</v>
      </c>
      <c r="E3942" s="12">
        <v>171.6</v>
      </c>
      <c r="F3942" s="5" t="s">
        <v>67</v>
      </c>
      <c r="G3942" s="5">
        <v>2255517</v>
      </c>
      <c r="H3942" s="36" t="s">
        <v>76</v>
      </c>
      <c r="I3942" s="5">
        <v>225</v>
      </c>
      <c r="J3942" s="5">
        <v>55</v>
      </c>
      <c r="K3942" s="5">
        <v>17</v>
      </c>
      <c r="L3942" s="5" t="s">
        <v>2785</v>
      </c>
      <c r="M3942" s="5">
        <v>97</v>
      </c>
      <c r="N3942" s="5"/>
      <c r="O3942" s="5" t="s">
        <v>19</v>
      </c>
      <c r="P3942" s="5"/>
      <c r="Q3942" s="5" t="s">
        <v>21</v>
      </c>
      <c r="R3942" s="5" t="s">
        <v>27</v>
      </c>
      <c r="S3942" s="5">
        <v>69</v>
      </c>
      <c r="T3942" s="5" t="s">
        <v>35</v>
      </c>
      <c r="U3942" s="5" t="s">
        <v>23</v>
      </c>
      <c r="V3942" s="5" t="s">
        <v>24</v>
      </c>
      <c r="W3942" s="12">
        <v>171.6</v>
      </c>
      <c r="X3942" s="7">
        <f t="shared" ref="X3942:X4005" si="248">IF(AJ3942&gt;0,"NP",AK3942/100)</f>
        <v>0.37</v>
      </c>
      <c r="Y3942" s="5">
        <f t="shared" ref="Y3942:Y4005" si="249">IF(AJ3942&gt;0,AI3942,E3942*(100%-X3942))</f>
        <v>108.108</v>
      </c>
      <c r="AI3942" t="e">
        <f>VLOOKUP(A3942,NP!$A:$B,2,FALSE)</f>
        <v>#N/A</v>
      </c>
      <c r="AJ3942">
        <f t="shared" ref="AJ3942:AJ4005" si="250">_xlfn.IFNA(AI3942,0)</f>
        <v>0</v>
      </c>
      <c r="AK3942">
        <f>VLOOKUP(F3942,Kondition!$B$4:$AG$31,15,FALSE)*100</f>
        <v>37</v>
      </c>
      <c r="AL3942" t="e">
        <f t="shared" ref="AL3942:AL4005" si="251">$AI$1&amp;F3942&amp;K3942</f>
        <v>#REF!</v>
      </c>
      <c r="AM3942">
        <v>17</v>
      </c>
    </row>
    <row r="3943" spans="1:39" x14ac:dyDescent="0.3">
      <c r="A3943" s="5">
        <v>10309334</v>
      </c>
      <c r="B3943" s="6">
        <v>6419440137179</v>
      </c>
      <c r="C3943" s="5" t="s">
        <v>76</v>
      </c>
      <c r="D3943" s="5" t="s">
        <v>2819</v>
      </c>
      <c r="E3943" s="12">
        <v>145.30000000000001</v>
      </c>
      <c r="F3943" s="5" t="s">
        <v>67</v>
      </c>
      <c r="G3943" s="5">
        <v>1955016</v>
      </c>
      <c r="H3943" s="36" t="s">
        <v>76</v>
      </c>
      <c r="I3943" s="5">
        <v>195</v>
      </c>
      <c r="J3943" s="5">
        <v>50</v>
      </c>
      <c r="K3943" s="5">
        <v>16</v>
      </c>
      <c r="L3943" s="5" t="s">
        <v>2785</v>
      </c>
      <c r="M3943" s="5">
        <v>88</v>
      </c>
      <c r="N3943" s="5"/>
      <c r="O3943" s="5" t="s">
        <v>19</v>
      </c>
      <c r="P3943" s="5"/>
      <c r="Q3943" s="5" t="s">
        <v>21</v>
      </c>
      <c r="R3943" s="5" t="s">
        <v>27</v>
      </c>
      <c r="S3943" s="5">
        <v>69</v>
      </c>
      <c r="T3943" s="5" t="s">
        <v>35</v>
      </c>
      <c r="U3943" s="5" t="s">
        <v>23</v>
      </c>
      <c r="V3943" s="5" t="s">
        <v>24</v>
      </c>
      <c r="W3943" s="12">
        <v>145.30000000000001</v>
      </c>
      <c r="X3943" s="7">
        <f t="shared" si="248"/>
        <v>0.37</v>
      </c>
      <c r="Y3943" s="5">
        <f t="shared" si="249"/>
        <v>91.539000000000001</v>
      </c>
      <c r="AI3943" t="e">
        <f>VLOOKUP(A3943,NP!$A:$B,2,FALSE)</f>
        <v>#N/A</v>
      </c>
      <c r="AJ3943">
        <f t="shared" si="250"/>
        <v>0</v>
      </c>
      <c r="AK3943">
        <f>VLOOKUP(F3943,Kondition!$B$4:$AG$31,12,FALSE)*100</f>
        <v>37</v>
      </c>
      <c r="AL3943" t="e">
        <f t="shared" si="251"/>
        <v>#REF!</v>
      </c>
      <c r="AM3943">
        <v>16</v>
      </c>
    </row>
    <row r="3944" spans="1:39" x14ac:dyDescent="0.3">
      <c r="A3944" s="5">
        <v>10309336</v>
      </c>
      <c r="B3944" s="6">
        <v>6419440137186</v>
      </c>
      <c r="C3944" s="5" t="s">
        <v>76</v>
      </c>
      <c r="D3944" s="5" t="s">
        <v>2820</v>
      </c>
      <c r="E3944" s="12">
        <v>160.05000000000001</v>
      </c>
      <c r="F3944" s="5" t="s">
        <v>67</v>
      </c>
      <c r="G3944" s="5">
        <v>2055017</v>
      </c>
      <c r="H3944" s="36" t="s">
        <v>76</v>
      </c>
      <c r="I3944" s="5">
        <v>205</v>
      </c>
      <c r="J3944" s="5">
        <v>50</v>
      </c>
      <c r="K3944" s="5">
        <v>17</v>
      </c>
      <c r="L3944" s="5" t="s">
        <v>2785</v>
      </c>
      <c r="M3944" s="5">
        <v>93</v>
      </c>
      <c r="N3944" s="5"/>
      <c r="O3944" s="5" t="s">
        <v>19</v>
      </c>
      <c r="P3944" s="5"/>
      <c r="Q3944" s="5" t="s">
        <v>21</v>
      </c>
      <c r="R3944" s="5" t="s">
        <v>34</v>
      </c>
      <c r="S3944" s="5">
        <v>69</v>
      </c>
      <c r="T3944" s="5" t="s">
        <v>35</v>
      </c>
      <c r="U3944" s="5" t="s">
        <v>23</v>
      </c>
      <c r="V3944" s="5" t="s">
        <v>24</v>
      </c>
      <c r="W3944" s="12">
        <v>160.05000000000001</v>
      </c>
      <c r="X3944" s="7">
        <f t="shared" si="248"/>
        <v>0.37</v>
      </c>
      <c r="Y3944" s="5">
        <f t="shared" si="249"/>
        <v>100.83150000000001</v>
      </c>
      <c r="AI3944" t="e">
        <f>VLOOKUP(A3944,NP!$A:$B,2,FALSE)</f>
        <v>#N/A</v>
      </c>
      <c r="AJ3944">
        <f t="shared" si="250"/>
        <v>0</v>
      </c>
      <c r="AK3944">
        <f>VLOOKUP(F3944,Kondition!$B$4:$AG$31,15,FALSE)*100</f>
        <v>37</v>
      </c>
      <c r="AL3944" t="e">
        <f t="shared" si="251"/>
        <v>#REF!</v>
      </c>
      <c r="AM3944">
        <v>17</v>
      </c>
    </row>
    <row r="3945" spans="1:39" x14ac:dyDescent="0.3">
      <c r="A3945" s="5">
        <v>10309337</v>
      </c>
      <c r="B3945" s="6">
        <v>6419440137247</v>
      </c>
      <c r="C3945" s="5" t="s">
        <v>76</v>
      </c>
      <c r="D3945" s="5" t="s">
        <v>2821</v>
      </c>
      <c r="E3945" s="12">
        <v>161.1</v>
      </c>
      <c r="F3945" s="5" t="s">
        <v>67</v>
      </c>
      <c r="G3945" s="5">
        <v>2055017</v>
      </c>
      <c r="H3945" s="36" t="s">
        <v>76</v>
      </c>
      <c r="I3945" s="5">
        <v>205</v>
      </c>
      <c r="J3945" s="5">
        <v>50</v>
      </c>
      <c r="K3945" s="5">
        <v>17</v>
      </c>
      <c r="L3945" s="5" t="s">
        <v>2785</v>
      </c>
      <c r="M3945" s="5">
        <v>93</v>
      </c>
      <c r="N3945" s="5"/>
      <c r="O3945" s="5" t="s">
        <v>25</v>
      </c>
      <c r="P3945" s="5"/>
      <c r="Q3945" s="5" t="s">
        <v>21</v>
      </c>
      <c r="R3945" s="5" t="s">
        <v>34</v>
      </c>
      <c r="S3945" s="5">
        <v>69</v>
      </c>
      <c r="T3945" s="5" t="s">
        <v>35</v>
      </c>
      <c r="U3945" s="5" t="s">
        <v>23</v>
      </c>
      <c r="V3945" s="5" t="s">
        <v>24</v>
      </c>
      <c r="W3945" s="12">
        <v>161.1</v>
      </c>
      <c r="X3945" s="7">
        <f t="shared" si="248"/>
        <v>0.37</v>
      </c>
      <c r="Y3945" s="5">
        <f t="shared" si="249"/>
        <v>101.49299999999999</v>
      </c>
      <c r="AI3945" t="e">
        <f>VLOOKUP(A3945,NP!$A:$B,2,FALSE)</f>
        <v>#N/A</v>
      </c>
      <c r="AJ3945">
        <f t="shared" si="250"/>
        <v>0</v>
      </c>
      <c r="AK3945">
        <f>VLOOKUP(F3945,Kondition!$B$4:$AG$31,15,FALSE)*100</f>
        <v>37</v>
      </c>
      <c r="AL3945" t="e">
        <f t="shared" si="251"/>
        <v>#REF!</v>
      </c>
      <c r="AM3945">
        <v>17</v>
      </c>
    </row>
    <row r="3946" spans="1:39" x14ac:dyDescent="0.3">
      <c r="A3946" s="5">
        <v>10309338</v>
      </c>
      <c r="B3946" s="6">
        <v>6419440137193</v>
      </c>
      <c r="C3946" s="5" t="s">
        <v>76</v>
      </c>
      <c r="D3946" s="5" t="s">
        <v>2822</v>
      </c>
      <c r="E3946" s="12">
        <v>157.94999999999999</v>
      </c>
      <c r="F3946" s="5" t="s">
        <v>67</v>
      </c>
      <c r="G3946" s="5">
        <v>2255017</v>
      </c>
      <c r="H3946" s="36" t="s">
        <v>76</v>
      </c>
      <c r="I3946" s="5">
        <v>225</v>
      </c>
      <c r="J3946" s="5">
        <v>50</v>
      </c>
      <c r="K3946" s="5">
        <v>17</v>
      </c>
      <c r="L3946" s="5" t="s">
        <v>2785</v>
      </c>
      <c r="M3946" s="5">
        <v>98</v>
      </c>
      <c r="N3946" s="5"/>
      <c r="O3946" s="5" t="s">
        <v>19</v>
      </c>
      <c r="P3946" s="5"/>
      <c r="Q3946" s="5" t="s">
        <v>21</v>
      </c>
      <c r="R3946" s="5" t="s">
        <v>34</v>
      </c>
      <c r="S3946" s="5">
        <v>69</v>
      </c>
      <c r="T3946" s="5" t="s">
        <v>35</v>
      </c>
      <c r="U3946" s="5" t="s">
        <v>23</v>
      </c>
      <c r="V3946" s="5" t="s">
        <v>24</v>
      </c>
      <c r="W3946" s="12">
        <v>157.94999999999999</v>
      </c>
      <c r="X3946" s="7">
        <f t="shared" si="248"/>
        <v>0.37</v>
      </c>
      <c r="Y3946" s="5">
        <f t="shared" si="249"/>
        <v>99.508499999999998</v>
      </c>
      <c r="AI3946" t="e">
        <f>VLOOKUP(A3946,NP!$A:$B,2,FALSE)</f>
        <v>#N/A</v>
      </c>
      <c r="AJ3946">
        <f t="shared" si="250"/>
        <v>0</v>
      </c>
      <c r="AK3946">
        <f>VLOOKUP(F3946,Kondition!$B$4:$AG$31,15,FALSE)*100</f>
        <v>37</v>
      </c>
      <c r="AL3946" t="e">
        <f t="shared" si="251"/>
        <v>#REF!</v>
      </c>
      <c r="AM3946">
        <v>17</v>
      </c>
    </row>
    <row r="3947" spans="1:39" x14ac:dyDescent="0.3">
      <c r="A3947" s="5">
        <v>10309339</v>
      </c>
      <c r="B3947" s="6">
        <v>6419440137094</v>
      </c>
      <c r="C3947" s="5" t="s">
        <v>76</v>
      </c>
      <c r="D3947" s="5" t="s">
        <v>2823</v>
      </c>
      <c r="E3947" s="12">
        <v>166.35</v>
      </c>
      <c r="F3947" s="5" t="s">
        <v>67</v>
      </c>
      <c r="G3947" s="5">
        <v>2255017</v>
      </c>
      <c r="H3947" s="36" t="s">
        <v>76</v>
      </c>
      <c r="I3947" s="5">
        <v>225</v>
      </c>
      <c r="J3947" s="5">
        <v>50</v>
      </c>
      <c r="K3947" s="5">
        <v>17</v>
      </c>
      <c r="L3947" s="5" t="s">
        <v>2785</v>
      </c>
      <c r="M3947" s="5">
        <v>98</v>
      </c>
      <c r="N3947" s="5"/>
      <c r="O3947" s="5" t="s">
        <v>25</v>
      </c>
      <c r="P3947" s="5"/>
      <c r="Q3947" s="5" t="s">
        <v>21</v>
      </c>
      <c r="R3947" s="5" t="s">
        <v>34</v>
      </c>
      <c r="S3947" s="5">
        <v>69</v>
      </c>
      <c r="T3947" s="5" t="s">
        <v>35</v>
      </c>
      <c r="U3947" s="5" t="s">
        <v>23</v>
      </c>
      <c r="V3947" s="5" t="s">
        <v>24</v>
      </c>
      <c r="W3947" s="12">
        <v>166.35</v>
      </c>
      <c r="X3947" s="7">
        <f t="shared" si="248"/>
        <v>0.37</v>
      </c>
      <c r="Y3947" s="5">
        <f t="shared" si="249"/>
        <v>104.8005</v>
      </c>
      <c r="AI3947" t="e">
        <f>VLOOKUP(A3947,NP!$A:$B,2,FALSE)</f>
        <v>#N/A</v>
      </c>
      <c r="AJ3947">
        <f t="shared" si="250"/>
        <v>0</v>
      </c>
      <c r="AK3947">
        <f>VLOOKUP(F3947,Kondition!$B$4:$AG$31,15,FALSE)*100</f>
        <v>37</v>
      </c>
      <c r="AL3947" t="e">
        <f t="shared" si="251"/>
        <v>#REF!</v>
      </c>
      <c r="AM3947">
        <v>17</v>
      </c>
    </row>
    <row r="3948" spans="1:39" x14ac:dyDescent="0.3">
      <c r="A3948" s="5">
        <v>10309341</v>
      </c>
      <c r="B3948" s="6">
        <v>6419440137223</v>
      </c>
      <c r="C3948" s="5" t="s">
        <v>76</v>
      </c>
      <c r="D3948" s="5" t="s">
        <v>2824</v>
      </c>
      <c r="E3948" s="12">
        <v>159.05000000000001</v>
      </c>
      <c r="F3948" s="5" t="s">
        <v>67</v>
      </c>
      <c r="G3948" s="5">
        <v>2254517</v>
      </c>
      <c r="H3948" s="36" t="s">
        <v>76</v>
      </c>
      <c r="I3948" s="5">
        <v>225</v>
      </c>
      <c r="J3948" s="5">
        <v>45</v>
      </c>
      <c r="K3948" s="5">
        <v>17</v>
      </c>
      <c r="L3948" s="5" t="s">
        <v>2785</v>
      </c>
      <c r="M3948" s="5">
        <v>94</v>
      </c>
      <c r="N3948" s="5"/>
      <c r="O3948" s="5" t="s">
        <v>25</v>
      </c>
      <c r="P3948" s="5"/>
      <c r="Q3948" s="5" t="s">
        <v>21</v>
      </c>
      <c r="R3948" s="5" t="s">
        <v>34</v>
      </c>
      <c r="S3948" s="5">
        <v>69</v>
      </c>
      <c r="T3948" s="5" t="s">
        <v>35</v>
      </c>
      <c r="U3948" s="5" t="s">
        <v>23</v>
      </c>
      <c r="V3948" s="5" t="s">
        <v>24</v>
      </c>
      <c r="W3948" s="12">
        <v>159.05000000000001</v>
      </c>
      <c r="X3948" s="7">
        <f t="shared" si="248"/>
        <v>0.37</v>
      </c>
      <c r="Y3948" s="5">
        <f t="shared" si="249"/>
        <v>100.20150000000001</v>
      </c>
      <c r="AI3948" t="e">
        <f>VLOOKUP(A3948,NP!$A:$B,2,FALSE)</f>
        <v>#N/A</v>
      </c>
      <c r="AJ3948">
        <f t="shared" si="250"/>
        <v>0</v>
      </c>
      <c r="AK3948">
        <f>VLOOKUP(F3948,Kondition!$B$4:$AG$31,15,FALSE)*100</f>
        <v>37</v>
      </c>
      <c r="AL3948" t="e">
        <f t="shared" si="251"/>
        <v>#REF!</v>
      </c>
      <c r="AM3948">
        <v>17</v>
      </c>
    </row>
    <row r="3949" spans="1:39" x14ac:dyDescent="0.3">
      <c r="A3949" s="5">
        <v>11309134</v>
      </c>
      <c r="B3949" s="6">
        <v>6419440323770</v>
      </c>
      <c r="C3949" s="5" t="s">
        <v>77</v>
      </c>
      <c r="D3949" s="5" t="s">
        <v>4227</v>
      </c>
      <c r="E3949" s="12">
        <v>240.45</v>
      </c>
      <c r="F3949" s="5" t="s">
        <v>67</v>
      </c>
      <c r="G3949" s="5">
        <v>2056016</v>
      </c>
      <c r="H3949" s="36" t="s">
        <v>77</v>
      </c>
      <c r="I3949" s="5">
        <v>205</v>
      </c>
      <c r="J3949" s="5">
        <v>60</v>
      </c>
      <c r="K3949" s="5">
        <v>16</v>
      </c>
      <c r="L3949" s="5" t="s">
        <v>3957</v>
      </c>
      <c r="M3949" s="5">
        <v>96</v>
      </c>
      <c r="N3949" s="5"/>
      <c r="O3949" s="5" t="s">
        <v>33</v>
      </c>
      <c r="P3949" s="5" t="s">
        <v>45</v>
      </c>
      <c r="Q3949" s="5"/>
      <c r="R3949" s="5"/>
      <c r="S3949" s="5"/>
      <c r="T3949" s="5"/>
      <c r="U3949" s="5"/>
      <c r="V3949" s="5"/>
      <c r="W3949" s="12">
        <v>240.45</v>
      </c>
      <c r="X3949" s="7">
        <f t="shared" si="248"/>
        <v>0.37</v>
      </c>
      <c r="Y3949" s="5">
        <f t="shared" si="249"/>
        <v>151.48349999999999</v>
      </c>
      <c r="AI3949" t="e">
        <f>VLOOKUP(A3949,NP!$A:$B,2,FALSE)</f>
        <v>#N/A</v>
      </c>
      <c r="AJ3949">
        <f t="shared" si="250"/>
        <v>0</v>
      </c>
      <c r="AK3949">
        <f>VLOOKUP(F3949,Kondition!$B$4:$AG$31,12,FALSE)*100</f>
        <v>37</v>
      </c>
      <c r="AL3949" t="e">
        <f t="shared" si="251"/>
        <v>#REF!</v>
      </c>
      <c r="AM3949">
        <v>16</v>
      </c>
    </row>
    <row r="3950" spans="1:39" x14ac:dyDescent="0.3">
      <c r="A3950" s="5">
        <v>11309766</v>
      </c>
      <c r="B3950" s="6">
        <v>6419440352794</v>
      </c>
      <c r="C3950" s="5" t="s">
        <v>77</v>
      </c>
      <c r="D3950" s="5" t="s">
        <v>4228</v>
      </c>
      <c r="E3950" s="12">
        <v>217.3</v>
      </c>
      <c r="F3950" s="5" t="s">
        <v>67</v>
      </c>
      <c r="G3950" s="5">
        <v>2055517</v>
      </c>
      <c r="H3950" s="36" t="s">
        <v>77</v>
      </c>
      <c r="I3950" s="5">
        <v>205</v>
      </c>
      <c r="J3950" s="5">
        <v>55</v>
      </c>
      <c r="K3950" s="5">
        <v>17</v>
      </c>
      <c r="L3950" s="5" t="s">
        <v>3922</v>
      </c>
      <c r="M3950" s="5">
        <v>91</v>
      </c>
      <c r="N3950" s="5"/>
      <c r="O3950" s="5" t="s">
        <v>19</v>
      </c>
      <c r="P3950" s="5" t="s">
        <v>45</v>
      </c>
      <c r="Q3950" s="5" t="s">
        <v>26</v>
      </c>
      <c r="R3950" s="5" t="s">
        <v>27</v>
      </c>
      <c r="S3950" s="5">
        <v>72</v>
      </c>
      <c r="T3950" s="5" t="s">
        <v>22</v>
      </c>
      <c r="U3950" s="5" t="s">
        <v>23</v>
      </c>
      <c r="V3950" s="5" t="s">
        <v>24</v>
      </c>
      <c r="W3950" s="12">
        <v>217.3</v>
      </c>
      <c r="X3950" s="7">
        <f t="shared" si="248"/>
        <v>0.37</v>
      </c>
      <c r="Y3950" s="5">
        <f t="shared" si="249"/>
        <v>136.899</v>
      </c>
      <c r="AI3950" t="e">
        <f>VLOOKUP(A3950,NP!$A:$B,2,FALSE)</f>
        <v>#N/A</v>
      </c>
      <c r="AJ3950">
        <f t="shared" si="250"/>
        <v>0</v>
      </c>
      <c r="AK3950">
        <f>VLOOKUP(F3950,Kondition!$B$4:$AG$31,15,FALSE)*100</f>
        <v>37</v>
      </c>
      <c r="AL3950" t="e">
        <f t="shared" si="251"/>
        <v>#REF!</v>
      </c>
      <c r="AM3950">
        <v>17</v>
      </c>
    </row>
    <row r="3951" spans="1:39" x14ac:dyDescent="0.3">
      <c r="A3951" s="5">
        <v>10309342</v>
      </c>
      <c r="B3951" s="6">
        <v>6419440137124</v>
      </c>
      <c r="C3951" s="5" t="s">
        <v>76</v>
      </c>
      <c r="D3951" s="5" t="s">
        <v>2825</v>
      </c>
      <c r="E3951" s="12">
        <v>193.75</v>
      </c>
      <c r="F3951" s="5" t="s">
        <v>67</v>
      </c>
      <c r="G3951" s="5">
        <v>2254518</v>
      </c>
      <c r="H3951" s="36" t="s">
        <v>76</v>
      </c>
      <c r="I3951" s="5">
        <v>225</v>
      </c>
      <c r="J3951" s="5">
        <v>45</v>
      </c>
      <c r="K3951" s="5">
        <v>18</v>
      </c>
      <c r="L3951" s="5" t="s">
        <v>2785</v>
      </c>
      <c r="M3951" s="5">
        <v>95</v>
      </c>
      <c r="N3951" s="5"/>
      <c r="O3951" s="5" t="s">
        <v>25</v>
      </c>
      <c r="P3951" s="5"/>
      <c r="Q3951" s="5" t="s">
        <v>21</v>
      </c>
      <c r="R3951" s="5" t="s">
        <v>34</v>
      </c>
      <c r="S3951" s="5">
        <v>69</v>
      </c>
      <c r="T3951" s="5" t="s">
        <v>35</v>
      </c>
      <c r="U3951" s="5" t="s">
        <v>23</v>
      </c>
      <c r="V3951" s="5" t="s">
        <v>24</v>
      </c>
      <c r="W3951" s="12">
        <v>193.75</v>
      </c>
      <c r="X3951" s="7">
        <f t="shared" si="248"/>
        <v>0.37</v>
      </c>
      <c r="Y3951" s="5">
        <f t="shared" si="249"/>
        <v>122.0625</v>
      </c>
      <c r="AI3951" t="e">
        <f>VLOOKUP(A3951,NP!$A:$B,2,FALSE)</f>
        <v>#N/A</v>
      </c>
      <c r="AJ3951">
        <f t="shared" si="250"/>
        <v>0</v>
      </c>
      <c r="AK3951">
        <f>VLOOKUP(F3951,Kondition!$B$4:$AG$31,18,FALSE)*100</f>
        <v>37</v>
      </c>
      <c r="AL3951" t="e">
        <f t="shared" si="251"/>
        <v>#REF!</v>
      </c>
      <c r="AM3951">
        <v>17</v>
      </c>
    </row>
    <row r="3952" spans="1:39" x14ac:dyDescent="0.3">
      <c r="A3952" s="5">
        <v>10309344</v>
      </c>
      <c r="B3952" s="6">
        <v>6419440137087</v>
      </c>
      <c r="C3952" s="5" t="s">
        <v>76</v>
      </c>
      <c r="D3952" s="5" t="s">
        <v>2826</v>
      </c>
      <c r="E3952" s="12">
        <v>291.2</v>
      </c>
      <c r="F3952" s="5" t="s">
        <v>67</v>
      </c>
      <c r="G3952" s="5">
        <v>2154520</v>
      </c>
      <c r="H3952" s="36" t="s">
        <v>76</v>
      </c>
      <c r="I3952" s="5">
        <v>215</v>
      </c>
      <c r="J3952" s="5">
        <v>45</v>
      </c>
      <c r="K3952" s="5">
        <v>20</v>
      </c>
      <c r="L3952" s="5" t="s">
        <v>2785</v>
      </c>
      <c r="M3952" s="5">
        <v>95</v>
      </c>
      <c r="N3952" s="5"/>
      <c r="O3952" s="5" t="s">
        <v>25</v>
      </c>
      <c r="P3952" s="5"/>
      <c r="Q3952" s="5" t="s">
        <v>21</v>
      </c>
      <c r="R3952" s="5" t="s">
        <v>27</v>
      </c>
      <c r="S3952" s="5">
        <v>69</v>
      </c>
      <c r="T3952" s="5" t="s">
        <v>35</v>
      </c>
      <c r="U3952" s="5" t="s">
        <v>23</v>
      </c>
      <c r="V3952" s="5" t="s">
        <v>24</v>
      </c>
      <c r="W3952" s="12">
        <v>291.2</v>
      </c>
      <c r="X3952" s="7">
        <f t="shared" si="248"/>
        <v>0.42</v>
      </c>
      <c r="Y3952" s="5">
        <f t="shared" si="249"/>
        <v>168.89600000000002</v>
      </c>
      <c r="AI3952" t="e">
        <f>VLOOKUP(A3952,NP!$A:$B,2,FALSE)</f>
        <v>#N/A</v>
      </c>
      <c r="AJ3952">
        <f t="shared" si="250"/>
        <v>0</v>
      </c>
      <c r="AK3952">
        <f>VLOOKUP(F3952,Kondition!$B$4:$AG$309,24,FALSE)*100</f>
        <v>42</v>
      </c>
      <c r="AL3952" t="e">
        <f t="shared" si="251"/>
        <v>#REF!</v>
      </c>
      <c r="AM3952">
        <v>19</v>
      </c>
    </row>
    <row r="3953" spans="1:39" x14ac:dyDescent="0.3">
      <c r="A3953" s="5">
        <v>10309345</v>
      </c>
      <c r="B3953" s="6">
        <v>6419440202501</v>
      </c>
      <c r="C3953" s="5" t="s">
        <v>76</v>
      </c>
      <c r="D3953" s="5" t="s">
        <v>2827</v>
      </c>
      <c r="E3953" s="12">
        <v>127.7</v>
      </c>
      <c r="F3953" s="5" t="s">
        <v>67</v>
      </c>
      <c r="G3953" s="5">
        <v>1954516</v>
      </c>
      <c r="H3953" s="36" t="s">
        <v>76</v>
      </c>
      <c r="I3953" s="5">
        <v>195</v>
      </c>
      <c r="J3953" s="5">
        <v>45</v>
      </c>
      <c r="K3953" s="5">
        <v>16</v>
      </c>
      <c r="L3953" s="5" t="s">
        <v>2785</v>
      </c>
      <c r="M3953" s="5">
        <v>84</v>
      </c>
      <c r="N3953" s="5"/>
      <c r="O3953" s="5" t="s">
        <v>19</v>
      </c>
      <c r="P3953" s="5"/>
      <c r="Q3953" s="5" t="s">
        <v>21</v>
      </c>
      <c r="R3953" s="5" t="s">
        <v>27</v>
      </c>
      <c r="S3953" s="5">
        <v>69</v>
      </c>
      <c r="T3953" s="5" t="s">
        <v>35</v>
      </c>
      <c r="U3953" s="5" t="s">
        <v>23</v>
      </c>
      <c r="V3953" s="5" t="s">
        <v>24</v>
      </c>
      <c r="W3953" s="12">
        <v>127.7</v>
      </c>
      <c r="X3953" s="7">
        <f t="shared" si="248"/>
        <v>0.37</v>
      </c>
      <c r="Y3953" s="5">
        <f t="shared" si="249"/>
        <v>80.451000000000008</v>
      </c>
      <c r="AI3953" t="e">
        <f>VLOOKUP(A3953,NP!$A:$B,2,FALSE)</f>
        <v>#N/A</v>
      </c>
      <c r="AJ3953">
        <f t="shared" si="250"/>
        <v>0</v>
      </c>
      <c r="AK3953">
        <f>VLOOKUP(F3953,Kondition!$B$4:$AG$31,12,FALSE)*100</f>
        <v>37</v>
      </c>
      <c r="AL3953" t="e">
        <f t="shared" si="251"/>
        <v>#REF!</v>
      </c>
      <c r="AM3953">
        <v>16</v>
      </c>
    </row>
    <row r="3954" spans="1:39" x14ac:dyDescent="0.3">
      <c r="A3954" s="5">
        <v>10309347</v>
      </c>
      <c r="B3954" s="6">
        <v>6419440153148</v>
      </c>
      <c r="C3954" s="5" t="s">
        <v>76</v>
      </c>
      <c r="D3954" s="5" t="s">
        <v>2828</v>
      </c>
      <c r="E3954" s="12">
        <v>233.75</v>
      </c>
      <c r="F3954" s="5" t="s">
        <v>67</v>
      </c>
      <c r="G3954" s="5">
        <v>2355017</v>
      </c>
      <c r="H3954" s="36" t="s">
        <v>76</v>
      </c>
      <c r="I3954" s="5">
        <v>235</v>
      </c>
      <c r="J3954" s="5">
        <v>50</v>
      </c>
      <c r="K3954" s="5">
        <v>17</v>
      </c>
      <c r="L3954" s="5" t="s">
        <v>2785</v>
      </c>
      <c r="M3954" s="5">
        <v>100</v>
      </c>
      <c r="N3954" s="5"/>
      <c r="O3954" s="5" t="s">
        <v>25</v>
      </c>
      <c r="P3954" s="5"/>
      <c r="Q3954" s="5" t="s">
        <v>21</v>
      </c>
      <c r="R3954" s="5" t="s">
        <v>27</v>
      </c>
      <c r="S3954" s="5">
        <v>69</v>
      </c>
      <c r="T3954" s="5" t="s">
        <v>35</v>
      </c>
      <c r="U3954" s="5" t="s">
        <v>23</v>
      </c>
      <c r="V3954" s="5" t="s">
        <v>24</v>
      </c>
      <c r="W3954" s="12">
        <v>233.75</v>
      </c>
      <c r="X3954" s="7" t="str">
        <f t="shared" si="248"/>
        <v>NP</v>
      </c>
      <c r="Y3954" s="5">
        <f t="shared" si="249"/>
        <v>146.5</v>
      </c>
      <c r="AI3954">
        <f>VLOOKUP(A3954,NP!$A:$B,2,FALSE)</f>
        <v>146.5</v>
      </c>
      <c r="AJ3954">
        <f t="shared" si="250"/>
        <v>146.5</v>
      </c>
      <c r="AK3954">
        <f>VLOOKUP(F3954,Kondition!$B$4:$AG$31,15,FALSE)*100</f>
        <v>37</v>
      </c>
      <c r="AL3954" t="e">
        <f t="shared" si="251"/>
        <v>#REF!</v>
      </c>
      <c r="AM3954">
        <v>17</v>
      </c>
    </row>
    <row r="3955" spans="1:39" x14ac:dyDescent="0.3">
      <c r="A3955" s="5">
        <v>10309349</v>
      </c>
      <c r="B3955" s="6">
        <v>6419440159003</v>
      </c>
      <c r="C3955" s="5" t="s">
        <v>76</v>
      </c>
      <c r="D3955" s="5" t="s">
        <v>2829</v>
      </c>
      <c r="E3955" s="12">
        <v>166.35</v>
      </c>
      <c r="F3955" s="5" t="s">
        <v>67</v>
      </c>
      <c r="G3955" s="5">
        <v>2156017</v>
      </c>
      <c r="H3955" s="36" t="s">
        <v>76</v>
      </c>
      <c r="I3955" s="5">
        <v>215</v>
      </c>
      <c r="J3955" s="5">
        <v>60</v>
      </c>
      <c r="K3955" s="5">
        <v>17</v>
      </c>
      <c r="L3955" s="5" t="s">
        <v>2785</v>
      </c>
      <c r="M3955" s="5">
        <v>96</v>
      </c>
      <c r="N3955" s="5"/>
      <c r="O3955" s="5" t="s">
        <v>19</v>
      </c>
      <c r="P3955" s="5"/>
      <c r="Q3955" s="5" t="s">
        <v>21</v>
      </c>
      <c r="R3955" s="5" t="s">
        <v>34</v>
      </c>
      <c r="S3955" s="5">
        <v>69</v>
      </c>
      <c r="T3955" s="5" t="s">
        <v>35</v>
      </c>
      <c r="U3955" s="5" t="s">
        <v>23</v>
      </c>
      <c r="V3955" s="5" t="s">
        <v>24</v>
      </c>
      <c r="W3955" s="12">
        <v>166.35</v>
      </c>
      <c r="X3955" s="7">
        <f t="shared" si="248"/>
        <v>0.37</v>
      </c>
      <c r="Y3955" s="5">
        <f t="shared" si="249"/>
        <v>104.8005</v>
      </c>
      <c r="AI3955" t="e">
        <f>VLOOKUP(A3955,NP!$A:$B,2,FALSE)</f>
        <v>#N/A</v>
      </c>
      <c r="AJ3955">
        <f t="shared" si="250"/>
        <v>0</v>
      </c>
      <c r="AK3955">
        <f>VLOOKUP(F3955,Kondition!$B$4:$AG$31,15,FALSE)*100</f>
        <v>37</v>
      </c>
      <c r="AL3955" t="e">
        <f t="shared" si="251"/>
        <v>#REF!</v>
      </c>
      <c r="AM3955">
        <v>17</v>
      </c>
    </row>
    <row r="3956" spans="1:39" x14ac:dyDescent="0.3">
      <c r="A3956" s="5">
        <v>10309350</v>
      </c>
      <c r="B3956" s="6">
        <v>6419440161754</v>
      </c>
      <c r="C3956" s="5" t="s">
        <v>76</v>
      </c>
      <c r="D3956" s="5" t="s">
        <v>2830</v>
      </c>
      <c r="E3956" s="12">
        <v>235.85</v>
      </c>
      <c r="F3956" s="5" t="s">
        <v>67</v>
      </c>
      <c r="G3956" s="5">
        <v>2255018</v>
      </c>
      <c r="H3956" s="36" t="s">
        <v>76</v>
      </c>
      <c r="I3956" s="5">
        <v>225</v>
      </c>
      <c r="J3956" s="5">
        <v>50</v>
      </c>
      <c r="K3956" s="5">
        <v>18</v>
      </c>
      <c r="L3956" s="5" t="s">
        <v>2785</v>
      </c>
      <c r="M3956" s="5">
        <v>99</v>
      </c>
      <c r="N3956" s="5"/>
      <c r="O3956" s="5" t="s">
        <v>19</v>
      </c>
      <c r="P3956" s="5"/>
      <c r="Q3956" s="5" t="s">
        <v>21</v>
      </c>
      <c r="R3956" s="5" t="s">
        <v>27</v>
      </c>
      <c r="S3956" s="5">
        <v>69</v>
      </c>
      <c r="T3956" s="5" t="s">
        <v>35</v>
      </c>
      <c r="U3956" s="5" t="s">
        <v>23</v>
      </c>
      <c r="V3956" s="5" t="s">
        <v>24</v>
      </c>
      <c r="W3956" s="12">
        <v>235.85</v>
      </c>
      <c r="X3956" s="7" t="str">
        <f t="shared" si="248"/>
        <v>NP</v>
      </c>
      <c r="Y3956" s="5">
        <f t="shared" si="249"/>
        <v>147.5</v>
      </c>
      <c r="AI3956">
        <f>VLOOKUP(A3956,NP!$A:$B,2,FALSE)</f>
        <v>147.5</v>
      </c>
      <c r="AJ3956">
        <f t="shared" si="250"/>
        <v>147.5</v>
      </c>
      <c r="AK3956">
        <f>VLOOKUP(F3956,Kondition!$B$4:$AG$31,18,FALSE)*100</f>
        <v>37</v>
      </c>
      <c r="AL3956" t="e">
        <f t="shared" si="251"/>
        <v>#REF!</v>
      </c>
      <c r="AM3956">
        <v>17</v>
      </c>
    </row>
    <row r="3957" spans="1:39" x14ac:dyDescent="0.3">
      <c r="A3957" s="5">
        <v>10309356</v>
      </c>
      <c r="B3957" s="6">
        <v>6419440166643</v>
      </c>
      <c r="C3957" s="5" t="s">
        <v>76</v>
      </c>
      <c r="D3957" s="5" t="s">
        <v>2831</v>
      </c>
      <c r="E3957" s="12">
        <v>62.7</v>
      </c>
      <c r="F3957" s="5" t="s">
        <v>67</v>
      </c>
      <c r="G3957" s="5">
        <v>1657013</v>
      </c>
      <c r="H3957" s="36" t="s">
        <v>76</v>
      </c>
      <c r="I3957" s="5">
        <v>165</v>
      </c>
      <c r="J3957" s="5">
        <v>70</v>
      </c>
      <c r="K3957" s="5">
        <v>13</v>
      </c>
      <c r="L3957" s="5" t="s">
        <v>2774</v>
      </c>
      <c r="M3957" s="5">
        <v>79</v>
      </c>
      <c r="N3957" s="5"/>
      <c r="O3957" s="5" t="s">
        <v>33</v>
      </c>
      <c r="P3957" s="5"/>
      <c r="Q3957" s="5" t="s">
        <v>21</v>
      </c>
      <c r="R3957" s="5" t="s">
        <v>27</v>
      </c>
      <c r="S3957" s="5">
        <v>71</v>
      </c>
      <c r="T3957" s="5" t="s">
        <v>22</v>
      </c>
      <c r="U3957" s="5" t="s">
        <v>23</v>
      </c>
      <c r="V3957" s="5" t="s">
        <v>24</v>
      </c>
      <c r="W3957" s="12">
        <v>62.7</v>
      </c>
      <c r="X3957" s="7">
        <f t="shared" si="248"/>
        <v>0.35</v>
      </c>
      <c r="Y3957" s="5">
        <f t="shared" si="249"/>
        <v>40.755000000000003</v>
      </c>
      <c r="AI3957" t="e">
        <f>VLOOKUP(A3957,NP!$A:$B,2,FALSE)</f>
        <v>#N/A</v>
      </c>
      <c r="AJ3957">
        <f t="shared" si="250"/>
        <v>0</v>
      </c>
      <c r="AK3957">
        <f>VLOOKUP(F3957,Kondition!$B$4:$AG$31,3,FALSE)*100</f>
        <v>35</v>
      </c>
      <c r="AL3957" t="e">
        <f t="shared" si="251"/>
        <v>#REF!</v>
      </c>
      <c r="AM3957">
        <v>16</v>
      </c>
    </row>
    <row r="3958" spans="1:39" x14ac:dyDescent="0.3">
      <c r="A3958" s="5">
        <v>10309357</v>
      </c>
      <c r="B3958" s="6">
        <v>6419440137131</v>
      </c>
      <c r="C3958" s="5" t="s">
        <v>76</v>
      </c>
      <c r="D3958" s="5" t="s">
        <v>2832</v>
      </c>
      <c r="E3958" s="12">
        <v>224</v>
      </c>
      <c r="F3958" s="5" t="s">
        <v>67</v>
      </c>
      <c r="G3958" s="5">
        <v>2454518</v>
      </c>
      <c r="H3958" s="36" t="s">
        <v>76</v>
      </c>
      <c r="I3958" s="5">
        <v>245</v>
      </c>
      <c r="J3958" s="5">
        <v>45</v>
      </c>
      <c r="K3958" s="5">
        <v>18</v>
      </c>
      <c r="L3958" s="5" t="s">
        <v>2785</v>
      </c>
      <c r="M3958" s="5">
        <v>100</v>
      </c>
      <c r="N3958" s="5"/>
      <c r="O3958" s="5" t="s">
        <v>25</v>
      </c>
      <c r="P3958" s="5"/>
      <c r="Q3958" s="5" t="s">
        <v>27</v>
      </c>
      <c r="R3958" s="5" t="s">
        <v>34</v>
      </c>
      <c r="S3958" s="5">
        <v>69</v>
      </c>
      <c r="T3958" s="5" t="s">
        <v>35</v>
      </c>
      <c r="U3958" s="5" t="s">
        <v>23</v>
      </c>
      <c r="V3958" s="5" t="s">
        <v>24</v>
      </c>
      <c r="W3958" s="12">
        <v>224</v>
      </c>
      <c r="X3958" s="7">
        <f t="shared" si="248"/>
        <v>0.37</v>
      </c>
      <c r="Y3958" s="5">
        <f t="shared" si="249"/>
        <v>141.12</v>
      </c>
      <c r="AI3958" t="e">
        <f>VLOOKUP(A3958,NP!$A:$B,2,FALSE)</f>
        <v>#N/A</v>
      </c>
      <c r="AJ3958">
        <f t="shared" si="250"/>
        <v>0</v>
      </c>
      <c r="AK3958">
        <f>VLOOKUP(F3958,Kondition!$B$4:$AG$31,18,FALSE)*100</f>
        <v>37</v>
      </c>
      <c r="AL3958" t="e">
        <f t="shared" si="251"/>
        <v>#REF!</v>
      </c>
      <c r="AM3958">
        <v>17</v>
      </c>
    </row>
    <row r="3959" spans="1:39" x14ac:dyDescent="0.3">
      <c r="A3959" s="5">
        <v>10309459</v>
      </c>
      <c r="B3959" s="6">
        <v>6419440202464</v>
      </c>
      <c r="C3959" s="5" t="s">
        <v>76</v>
      </c>
      <c r="D3959" s="5" t="s">
        <v>2834</v>
      </c>
      <c r="E3959" s="12">
        <v>136.65</v>
      </c>
      <c r="F3959" s="5" t="s">
        <v>67</v>
      </c>
      <c r="G3959" s="5">
        <v>2155516</v>
      </c>
      <c r="H3959" s="36" t="s">
        <v>76</v>
      </c>
      <c r="I3959" s="5">
        <v>215</v>
      </c>
      <c r="J3959" s="5">
        <v>55</v>
      </c>
      <c r="K3959" s="5">
        <v>16</v>
      </c>
      <c r="L3959" s="5" t="s">
        <v>2785</v>
      </c>
      <c r="M3959" s="5">
        <v>93</v>
      </c>
      <c r="N3959" s="5"/>
      <c r="O3959" s="5" t="s">
        <v>19</v>
      </c>
      <c r="P3959" s="5"/>
      <c r="Q3959" s="5" t="s">
        <v>21</v>
      </c>
      <c r="R3959" s="5" t="s">
        <v>27</v>
      </c>
      <c r="S3959" s="5">
        <v>69</v>
      </c>
      <c r="T3959" s="5" t="s">
        <v>35</v>
      </c>
      <c r="U3959" s="5" t="s">
        <v>23</v>
      </c>
      <c r="V3959" s="5" t="s">
        <v>24</v>
      </c>
      <c r="W3959" s="12">
        <v>136.65</v>
      </c>
      <c r="X3959" s="7">
        <f t="shared" si="248"/>
        <v>0.37</v>
      </c>
      <c r="Y3959" s="5">
        <f t="shared" si="249"/>
        <v>86.089500000000001</v>
      </c>
      <c r="AI3959" t="e">
        <f>VLOOKUP(A3959,NP!$A:$B,2,FALSE)</f>
        <v>#N/A</v>
      </c>
      <c r="AJ3959">
        <f t="shared" si="250"/>
        <v>0</v>
      </c>
      <c r="AK3959">
        <f>VLOOKUP(F3959,Kondition!$B$4:$AG$31,12,FALSE)*100</f>
        <v>37</v>
      </c>
      <c r="AL3959" t="e">
        <f t="shared" si="251"/>
        <v>#REF!</v>
      </c>
      <c r="AM3959">
        <v>16</v>
      </c>
    </row>
    <row r="3960" spans="1:39" x14ac:dyDescent="0.3">
      <c r="A3960" s="5">
        <v>10309460</v>
      </c>
      <c r="B3960" s="6">
        <v>6419440202471</v>
      </c>
      <c r="C3960" s="5" t="s">
        <v>76</v>
      </c>
      <c r="D3960" s="5" t="s">
        <v>2835</v>
      </c>
      <c r="E3960" s="12">
        <v>85.3</v>
      </c>
      <c r="F3960" s="5" t="s">
        <v>67</v>
      </c>
      <c r="G3960" s="5">
        <v>1955015</v>
      </c>
      <c r="H3960" s="36" t="s">
        <v>76</v>
      </c>
      <c r="I3960" s="5">
        <v>195</v>
      </c>
      <c r="J3960" s="5">
        <v>50</v>
      </c>
      <c r="K3960" s="5">
        <v>15</v>
      </c>
      <c r="L3960" s="5" t="s">
        <v>2785</v>
      </c>
      <c r="M3960" s="5">
        <v>82</v>
      </c>
      <c r="N3960" s="5"/>
      <c r="O3960" s="5" t="s">
        <v>19</v>
      </c>
      <c r="P3960" s="5"/>
      <c r="Q3960" s="5" t="s">
        <v>21</v>
      </c>
      <c r="R3960" s="5" t="s">
        <v>27</v>
      </c>
      <c r="S3960" s="5">
        <v>69</v>
      </c>
      <c r="T3960" s="5" t="s">
        <v>35</v>
      </c>
      <c r="U3960" s="5" t="s">
        <v>23</v>
      </c>
      <c r="V3960" s="5" t="s">
        <v>24</v>
      </c>
      <c r="W3960" s="12">
        <v>85.3</v>
      </c>
      <c r="X3960" s="7">
        <f t="shared" si="248"/>
        <v>0.35</v>
      </c>
      <c r="Y3960" s="5">
        <f t="shared" si="249"/>
        <v>55.445</v>
      </c>
      <c r="AI3960" t="e">
        <f>VLOOKUP(A3960,NP!$A:$B,2,FALSE)</f>
        <v>#N/A</v>
      </c>
      <c r="AJ3960">
        <f t="shared" si="250"/>
        <v>0</v>
      </c>
      <c r="AK3960">
        <f>VLOOKUP(F3960,Kondition!$B$4:$AG$31,9,FALSE)*100</f>
        <v>35</v>
      </c>
      <c r="AL3960" t="e">
        <f t="shared" si="251"/>
        <v>#REF!</v>
      </c>
      <c r="AM3960">
        <v>16</v>
      </c>
    </row>
    <row r="3961" spans="1:39" x14ac:dyDescent="0.3">
      <c r="A3961" s="5">
        <v>10309461</v>
      </c>
      <c r="B3961" s="6">
        <v>6419440202488</v>
      </c>
      <c r="C3961" s="5" t="s">
        <v>76</v>
      </c>
      <c r="D3961" s="5" t="s">
        <v>2836</v>
      </c>
      <c r="E3961" s="12">
        <v>169.15</v>
      </c>
      <c r="F3961" s="5" t="s">
        <v>67</v>
      </c>
      <c r="G3961" s="5">
        <v>2055016</v>
      </c>
      <c r="H3961" s="36" t="s">
        <v>76</v>
      </c>
      <c r="I3961" s="5">
        <v>205</v>
      </c>
      <c r="J3961" s="5">
        <v>50</v>
      </c>
      <c r="K3961" s="5">
        <v>16</v>
      </c>
      <c r="L3961" s="5" t="s">
        <v>2785</v>
      </c>
      <c r="M3961" s="5">
        <v>91</v>
      </c>
      <c r="N3961" s="5"/>
      <c r="O3961" s="5" t="s">
        <v>19</v>
      </c>
      <c r="P3961" s="5"/>
      <c r="Q3961" s="5" t="s">
        <v>21</v>
      </c>
      <c r="R3961" s="5" t="s">
        <v>27</v>
      </c>
      <c r="S3961" s="5">
        <v>69</v>
      </c>
      <c r="T3961" s="5" t="s">
        <v>35</v>
      </c>
      <c r="U3961" s="5" t="s">
        <v>23</v>
      </c>
      <c r="V3961" s="5" t="s">
        <v>24</v>
      </c>
      <c r="W3961" s="12">
        <v>169.15</v>
      </c>
      <c r="X3961" s="7">
        <f t="shared" si="248"/>
        <v>0.37</v>
      </c>
      <c r="Y3961" s="5">
        <f t="shared" si="249"/>
        <v>106.56450000000001</v>
      </c>
      <c r="AI3961" t="e">
        <f>VLOOKUP(A3961,NP!$A:$B,2,FALSE)</f>
        <v>#N/A</v>
      </c>
      <c r="AJ3961">
        <f t="shared" si="250"/>
        <v>0</v>
      </c>
      <c r="AK3961">
        <f>VLOOKUP(F3961,Kondition!$B$4:$AG$31,12,FALSE)*100</f>
        <v>37</v>
      </c>
      <c r="AL3961" t="e">
        <f t="shared" si="251"/>
        <v>#REF!</v>
      </c>
      <c r="AM3961">
        <v>16</v>
      </c>
    </row>
    <row r="3962" spans="1:39" x14ac:dyDescent="0.3">
      <c r="A3962" s="5">
        <v>10309462</v>
      </c>
      <c r="B3962" s="6">
        <v>6419440202518</v>
      </c>
      <c r="C3962" s="5" t="s">
        <v>76</v>
      </c>
      <c r="D3962" s="5" t="s">
        <v>2837</v>
      </c>
      <c r="E3962" s="12">
        <v>183.7</v>
      </c>
      <c r="F3962" s="5" t="s">
        <v>67</v>
      </c>
      <c r="G3962" s="5">
        <v>2154516</v>
      </c>
      <c r="H3962" s="36" t="s">
        <v>76</v>
      </c>
      <c r="I3962" s="5">
        <v>215</v>
      </c>
      <c r="J3962" s="5">
        <v>45</v>
      </c>
      <c r="K3962" s="5">
        <v>16</v>
      </c>
      <c r="L3962" s="5" t="s">
        <v>2785</v>
      </c>
      <c r="M3962" s="5">
        <v>90</v>
      </c>
      <c r="N3962" s="5"/>
      <c r="O3962" s="5" t="s">
        <v>19</v>
      </c>
      <c r="P3962" s="5"/>
      <c r="Q3962" s="5" t="s">
        <v>21</v>
      </c>
      <c r="R3962" s="5" t="s">
        <v>27</v>
      </c>
      <c r="S3962" s="5">
        <v>69</v>
      </c>
      <c r="T3962" s="5" t="s">
        <v>35</v>
      </c>
      <c r="U3962" s="5" t="s">
        <v>23</v>
      </c>
      <c r="V3962" s="5" t="s">
        <v>24</v>
      </c>
      <c r="W3962" s="12">
        <v>183.7</v>
      </c>
      <c r="X3962" s="7">
        <f t="shared" si="248"/>
        <v>0.37</v>
      </c>
      <c r="Y3962" s="5">
        <f t="shared" si="249"/>
        <v>115.73099999999999</v>
      </c>
      <c r="AI3962" t="e">
        <f>VLOOKUP(A3962,NP!$A:$B,2,FALSE)</f>
        <v>#N/A</v>
      </c>
      <c r="AJ3962">
        <f t="shared" si="250"/>
        <v>0</v>
      </c>
      <c r="AK3962">
        <f>VLOOKUP(F3962,Kondition!$B$4:$AG$31,12,FALSE)*100</f>
        <v>37</v>
      </c>
      <c r="AL3962" t="e">
        <f t="shared" si="251"/>
        <v>#REF!</v>
      </c>
      <c r="AM3962">
        <v>16</v>
      </c>
    </row>
    <row r="3963" spans="1:39" x14ac:dyDescent="0.3">
      <c r="A3963" s="5">
        <v>11290236</v>
      </c>
      <c r="B3963" s="6">
        <v>6419440302478</v>
      </c>
      <c r="C3963" s="5" t="s">
        <v>76</v>
      </c>
      <c r="D3963" s="5" t="s">
        <v>3848</v>
      </c>
      <c r="E3963" s="12">
        <v>129.19999999999999</v>
      </c>
      <c r="F3963" s="5" t="s">
        <v>67</v>
      </c>
      <c r="G3963" s="5">
        <v>1956015</v>
      </c>
      <c r="H3963" s="36" t="s">
        <v>76</v>
      </c>
      <c r="I3963" s="5">
        <v>195</v>
      </c>
      <c r="J3963" s="5">
        <v>60</v>
      </c>
      <c r="K3963" s="5">
        <v>15</v>
      </c>
      <c r="L3963" s="5" t="s">
        <v>3849</v>
      </c>
      <c r="M3963" s="5">
        <v>88</v>
      </c>
      <c r="N3963" s="5"/>
      <c r="O3963" s="5" t="s">
        <v>50</v>
      </c>
      <c r="P3963" s="5"/>
      <c r="Q3963" s="5" t="s">
        <v>27</v>
      </c>
      <c r="R3963" s="5" t="s">
        <v>20</v>
      </c>
      <c r="S3963" s="5">
        <v>72</v>
      </c>
      <c r="T3963" s="5" t="s">
        <v>22</v>
      </c>
      <c r="U3963" s="5" t="s">
        <v>23</v>
      </c>
      <c r="V3963" s="5" t="s">
        <v>24</v>
      </c>
      <c r="W3963" s="12">
        <v>129.19999999999999</v>
      </c>
      <c r="X3963" s="7">
        <f t="shared" si="248"/>
        <v>0.35</v>
      </c>
      <c r="Y3963" s="5">
        <f t="shared" si="249"/>
        <v>83.97999999999999</v>
      </c>
      <c r="AI3963" t="e">
        <f>VLOOKUP(A3963,NP!$A:$B,2,FALSE)</f>
        <v>#N/A</v>
      </c>
      <c r="AJ3963">
        <f t="shared" si="250"/>
        <v>0</v>
      </c>
      <c r="AK3963">
        <f>VLOOKUP(F3963,Kondition!$B$4:$AG$31,9,FALSE)*100</f>
        <v>35</v>
      </c>
      <c r="AL3963" t="e">
        <f t="shared" si="251"/>
        <v>#REF!</v>
      </c>
      <c r="AM3963">
        <v>16</v>
      </c>
    </row>
    <row r="3964" spans="1:39" x14ac:dyDescent="0.3">
      <c r="A3964" s="5">
        <v>11290237</v>
      </c>
      <c r="B3964" s="6">
        <v>6419440315706</v>
      </c>
      <c r="C3964" s="5" t="s">
        <v>76</v>
      </c>
      <c r="D3964" s="5" t="s">
        <v>3850</v>
      </c>
      <c r="E3964" s="12">
        <v>114.65</v>
      </c>
      <c r="F3964" s="5" t="s">
        <v>67</v>
      </c>
      <c r="G3964" s="5">
        <v>1656015</v>
      </c>
      <c r="H3964" s="36" t="s">
        <v>76</v>
      </c>
      <c r="I3964" s="5">
        <v>165</v>
      </c>
      <c r="J3964" s="5">
        <v>60</v>
      </c>
      <c r="K3964" s="5">
        <v>15</v>
      </c>
      <c r="L3964" s="5" t="s">
        <v>3849</v>
      </c>
      <c r="M3964" s="5">
        <v>81</v>
      </c>
      <c r="N3964" s="5"/>
      <c r="O3964" s="5" t="s">
        <v>50</v>
      </c>
      <c r="P3964" s="5"/>
      <c r="Q3964" s="5" t="s">
        <v>21</v>
      </c>
      <c r="R3964" s="5" t="s">
        <v>20</v>
      </c>
      <c r="S3964" s="5">
        <v>71</v>
      </c>
      <c r="T3964" s="5" t="s">
        <v>22</v>
      </c>
      <c r="U3964" s="5" t="s">
        <v>23</v>
      </c>
      <c r="V3964" s="5" t="s">
        <v>24</v>
      </c>
      <c r="W3964" s="12">
        <v>114.65</v>
      </c>
      <c r="X3964" s="7">
        <f t="shared" si="248"/>
        <v>0.35</v>
      </c>
      <c r="Y3964" s="5">
        <f t="shared" si="249"/>
        <v>74.522500000000008</v>
      </c>
      <c r="AI3964" t="e">
        <f>VLOOKUP(A3964,NP!$A:$B,2,FALSE)</f>
        <v>#N/A</v>
      </c>
      <c r="AJ3964">
        <f t="shared" si="250"/>
        <v>0</v>
      </c>
      <c r="AK3964">
        <f>VLOOKUP(F3964,Kondition!$B$4:$AG$31,9,FALSE)*100</f>
        <v>35</v>
      </c>
      <c r="AL3964" t="e">
        <f t="shared" si="251"/>
        <v>#REF!</v>
      </c>
      <c r="AM3964">
        <v>16</v>
      </c>
    </row>
    <row r="3965" spans="1:39" x14ac:dyDescent="0.3">
      <c r="A3965" s="5">
        <v>11290238</v>
      </c>
      <c r="B3965" s="6">
        <v>6419440302065</v>
      </c>
      <c r="C3965" s="5" t="s">
        <v>76</v>
      </c>
      <c r="D3965" s="5" t="s">
        <v>3851</v>
      </c>
      <c r="E3965" s="12">
        <v>265.7</v>
      </c>
      <c r="F3965" s="5" t="s">
        <v>67</v>
      </c>
      <c r="G3965" s="5">
        <v>2255017</v>
      </c>
      <c r="H3965" s="36" t="s">
        <v>76</v>
      </c>
      <c r="I3965" s="5">
        <v>225</v>
      </c>
      <c r="J3965" s="5">
        <v>50</v>
      </c>
      <c r="K3965" s="5">
        <v>17</v>
      </c>
      <c r="L3965" s="5" t="s">
        <v>3849</v>
      </c>
      <c r="M3965" s="5">
        <v>98</v>
      </c>
      <c r="N3965" s="5"/>
      <c r="O3965" s="5" t="s">
        <v>50</v>
      </c>
      <c r="P3965" s="5"/>
      <c r="Q3965" s="5" t="s">
        <v>27</v>
      </c>
      <c r="R3965" s="5" t="s">
        <v>20</v>
      </c>
      <c r="S3965" s="5">
        <v>72</v>
      </c>
      <c r="T3965" s="5" t="s">
        <v>22</v>
      </c>
      <c r="U3965" s="5" t="s">
        <v>23</v>
      </c>
      <c r="V3965" s="5" t="s">
        <v>24</v>
      </c>
      <c r="W3965" s="12">
        <v>265.7</v>
      </c>
      <c r="X3965" s="7" t="str">
        <f t="shared" si="248"/>
        <v>NP</v>
      </c>
      <c r="Y3965" s="5">
        <f t="shared" si="249"/>
        <v>166</v>
      </c>
      <c r="AI3965">
        <f>VLOOKUP(A3965,NP!$A:$B,2,FALSE)</f>
        <v>166</v>
      </c>
      <c r="AJ3965">
        <f t="shared" si="250"/>
        <v>166</v>
      </c>
      <c r="AK3965">
        <f>VLOOKUP(F3965,Kondition!$B$4:$AG$31,15,FALSE)*100</f>
        <v>37</v>
      </c>
      <c r="AL3965" t="e">
        <f t="shared" si="251"/>
        <v>#REF!</v>
      </c>
      <c r="AM3965">
        <v>17</v>
      </c>
    </row>
    <row r="3966" spans="1:39" x14ac:dyDescent="0.3">
      <c r="A3966" s="5">
        <v>11290239</v>
      </c>
      <c r="B3966" s="6">
        <v>6419440302058</v>
      </c>
      <c r="C3966" s="5" t="s">
        <v>76</v>
      </c>
      <c r="D3966" s="5" t="s">
        <v>3852</v>
      </c>
      <c r="E3966" s="12">
        <v>255.75</v>
      </c>
      <c r="F3966" s="5" t="s">
        <v>67</v>
      </c>
      <c r="G3966" s="5">
        <v>2155017</v>
      </c>
      <c r="H3966" s="36" t="s">
        <v>76</v>
      </c>
      <c r="I3966" s="5">
        <v>215</v>
      </c>
      <c r="J3966" s="5">
        <v>50</v>
      </c>
      <c r="K3966" s="5">
        <v>17</v>
      </c>
      <c r="L3966" s="5" t="s">
        <v>3849</v>
      </c>
      <c r="M3966" s="5">
        <v>95</v>
      </c>
      <c r="N3966" s="5"/>
      <c r="O3966" s="5" t="s">
        <v>50</v>
      </c>
      <c r="P3966" s="5"/>
      <c r="Q3966" s="5" t="s">
        <v>21</v>
      </c>
      <c r="R3966" s="5" t="s">
        <v>20</v>
      </c>
      <c r="S3966" s="5">
        <v>72</v>
      </c>
      <c r="T3966" s="5" t="s">
        <v>22</v>
      </c>
      <c r="U3966" s="5" t="s">
        <v>23</v>
      </c>
      <c r="V3966" s="5" t="s">
        <v>24</v>
      </c>
      <c r="W3966" s="12">
        <v>255.75</v>
      </c>
      <c r="X3966" s="7">
        <f t="shared" si="248"/>
        <v>0.37</v>
      </c>
      <c r="Y3966" s="5">
        <f t="shared" si="249"/>
        <v>161.1225</v>
      </c>
      <c r="AI3966" t="e">
        <f>VLOOKUP(A3966,NP!$A:$B,2,FALSE)</f>
        <v>#N/A</v>
      </c>
      <c r="AJ3966">
        <f t="shared" si="250"/>
        <v>0</v>
      </c>
      <c r="AK3966">
        <f>VLOOKUP(F3966,Kondition!$B$4:$AG$31,15,FALSE)*100</f>
        <v>37</v>
      </c>
      <c r="AL3966" t="e">
        <f t="shared" si="251"/>
        <v>#REF!</v>
      </c>
      <c r="AM3966">
        <v>17</v>
      </c>
    </row>
    <row r="3967" spans="1:39" x14ac:dyDescent="0.3">
      <c r="A3967" s="5">
        <v>11290240</v>
      </c>
      <c r="B3967" s="6">
        <v>6419440302652</v>
      </c>
      <c r="C3967" s="5" t="s">
        <v>76</v>
      </c>
      <c r="D3967" s="5" t="s">
        <v>3853</v>
      </c>
      <c r="E3967" s="12">
        <v>238.7</v>
      </c>
      <c r="F3967" s="5" t="s">
        <v>67</v>
      </c>
      <c r="G3967" s="5">
        <v>2055017</v>
      </c>
      <c r="H3967" s="36" t="s">
        <v>76</v>
      </c>
      <c r="I3967" s="5">
        <v>205</v>
      </c>
      <c r="J3967" s="5">
        <v>50</v>
      </c>
      <c r="K3967" s="5">
        <v>17</v>
      </c>
      <c r="L3967" s="5" t="s">
        <v>3849</v>
      </c>
      <c r="M3967" s="5">
        <v>93</v>
      </c>
      <c r="N3967" s="5"/>
      <c r="O3967" s="5" t="s">
        <v>50</v>
      </c>
      <c r="P3967" s="5"/>
      <c r="Q3967" s="5" t="s">
        <v>27</v>
      </c>
      <c r="R3967" s="5" t="s">
        <v>20</v>
      </c>
      <c r="S3967" s="5">
        <v>72</v>
      </c>
      <c r="T3967" s="5" t="s">
        <v>22</v>
      </c>
      <c r="U3967" s="5" t="s">
        <v>23</v>
      </c>
      <c r="V3967" s="5" t="s">
        <v>24</v>
      </c>
      <c r="W3967" s="12">
        <v>238.7</v>
      </c>
      <c r="X3967" s="7">
        <f t="shared" si="248"/>
        <v>0.37</v>
      </c>
      <c r="Y3967" s="5">
        <f t="shared" si="249"/>
        <v>150.381</v>
      </c>
      <c r="AI3967" t="e">
        <f>VLOOKUP(A3967,NP!$A:$B,2,FALSE)</f>
        <v>#N/A</v>
      </c>
      <c r="AJ3967">
        <f t="shared" si="250"/>
        <v>0</v>
      </c>
      <c r="AK3967">
        <f>VLOOKUP(F3967,Kondition!$B$4:$AG$31,15,FALSE)*100</f>
        <v>37</v>
      </c>
      <c r="AL3967" t="e">
        <f t="shared" si="251"/>
        <v>#REF!</v>
      </c>
      <c r="AM3967">
        <v>17</v>
      </c>
    </row>
    <row r="3968" spans="1:39" x14ac:dyDescent="0.3">
      <c r="A3968" s="5">
        <v>11290241</v>
      </c>
      <c r="B3968" s="6">
        <v>6419440302645</v>
      </c>
      <c r="C3968" s="5" t="s">
        <v>76</v>
      </c>
      <c r="D3968" s="5" t="s">
        <v>3854</v>
      </c>
      <c r="E3968" s="12">
        <v>199.75</v>
      </c>
      <c r="F3968" s="5" t="s">
        <v>67</v>
      </c>
      <c r="G3968" s="5">
        <v>1955016</v>
      </c>
      <c r="H3968" s="36" t="s">
        <v>76</v>
      </c>
      <c r="I3968" s="5">
        <v>195</v>
      </c>
      <c r="J3968" s="5">
        <v>50</v>
      </c>
      <c r="K3968" s="5">
        <v>16</v>
      </c>
      <c r="L3968" s="5" t="s">
        <v>3849</v>
      </c>
      <c r="M3968" s="5">
        <v>88</v>
      </c>
      <c r="N3968" s="5"/>
      <c r="O3968" s="5" t="s">
        <v>50</v>
      </c>
      <c r="P3968" s="5"/>
      <c r="Q3968" s="5" t="s">
        <v>21</v>
      </c>
      <c r="R3968" s="5" t="s">
        <v>20</v>
      </c>
      <c r="S3968" s="5">
        <v>72</v>
      </c>
      <c r="T3968" s="5" t="s">
        <v>22</v>
      </c>
      <c r="U3968" s="5" t="s">
        <v>23</v>
      </c>
      <c r="V3968" s="5" t="s">
        <v>24</v>
      </c>
      <c r="W3968" s="12">
        <v>199.75</v>
      </c>
      <c r="X3968" s="7">
        <f t="shared" si="248"/>
        <v>0.37</v>
      </c>
      <c r="Y3968" s="5">
        <f t="shared" si="249"/>
        <v>125.8425</v>
      </c>
      <c r="AI3968" t="e">
        <f>VLOOKUP(A3968,NP!$A:$B,2,FALSE)</f>
        <v>#N/A</v>
      </c>
      <c r="AJ3968">
        <f t="shared" si="250"/>
        <v>0</v>
      </c>
      <c r="AK3968">
        <f>VLOOKUP(F3968,Kondition!$B$4:$AG$31,12,FALSE)*100</f>
        <v>37</v>
      </c>
      <c r="AL3968" t="e">
        <f t="shared" si="251"/>
        <v>#REF!</v>
      </c>
      <c r="AM3968">
        <v>16</v>
      </c>
    </row>
    <row r="3969" spans="1:39" x14ac:dyDescent="0.3">
      <c r="A3969" s="5">
        <v>11290243</v>
      </c>
      <c r="B3969" s="6">
        <v>6419440302614</v>
      </c>
      <c r="C3969" s="5" t="s">
        <v>76</v>
      </c>
      <c r="D3969" s="5" t="s">
        <v>3856</v>
      </c>
      <c r="E3969" s="12">
        <v>263.89999999999998</v>
      </c>
      <c r="F3969" s="5" t="s">
        <v>67</v>
      </c>
      <c r="G3969" s="5">
        <v>2255517</v>
      </c>
      <c r="H3969" s="36" t="s">
        <v>76</v>
      </c>
      <c r="I3969" s="5">
        <v>225</v>
      </c>
      <c r="J3969" s="5">
        <v>55</v>
      </c>
      <c r="K3969" s="5">
        <v>17</v>
      </c>
      <c r="L3969" s="5" t="s">
        <v>3849</v>
      </c>
      <c r="M3969" s="5">
        <v>101</v>
      </c>
      <c r="N3969" s="5"/>
      <c r="O3969" s="5" t="s">
        <v>50</v>
      </c>
      <c r="P3969" s="5"/>
      <c r="Q3969" s="5" t="s">
        <v>27</v>
      </c>
      <c r="R3969" s="5" t="s">
        <v>20</v>
      </c>
      <c r="S3969" s="5">
        <v>72</v>
      </c>
      <c r="T3969" s="5" t="s">
        <v>22</v>
      </c>
      <c r="U3969" s="5" t="s">
        <v>23</v>
      </c>
      <c r="V3969" s="5" t="s">
        <v>24</v>
      </c>
      <c r="W3969" s="12">
        <v>263.89999999999998</v>
      </c>
      <c r="X3969" s="7" t="str">
        <f t="shared" si="248"/>
        <v>NP</v>
      </c>
      <c r="Y3969" s="5">
        <f t="shared" si="249"/>
        <v>165.5</v>
      </c>
      <c r="AI3969">
        <f>VLOOKUP(A3969,NP!$A:$B,2,FALSE)</f>
        <v>165.5</v>
      </c>
      <c r="AJ3969">
        <f t="shared" si="250"/>
        <v>165.5</v>
      </c>
      <c r="AK3969">
        <f>VLOOKUP(F3969,Kondition!$B$4:$AG$31,15,FALSE)*100</f>
        <v>37</v>
      </c>
      <c r="AL3969" t="e">
        <f t="shared" si="251"/>
        <v>#REF!</v>
      </c>
      <c r="AM3969">
        <v>17</v>
      </c>
    </row>
    <row r="3970" spans="1:39" x14ac:dyDescent="0.3">
      <c r="A3970" s="5">
        <v>11290244</v>
      </c>
      <c r="B3970" s="6">
        <v>6419440302546</v>
      </c>
      <c r="C3970" s="5" t="s">
        <v>76</v>
      </c>
      <c r="D3970" s="5" t="s">
        <v>3857</v>
      </c>
      <c r="E3970" s="12">
        <v>180.1</v>
      </c>
      <c r="F3970" s="5" t="s">
        <v>67</v>
      </c>
      <c r="G3970" s="5">
        <v>2055516</v>
      </c>
      <c r="H3970" s="36" t="s">
        <v>76</v>
      </c>
      <c r="I3970" s="5">
        <v>205</v>
      </c>
      <c r="J3970" s="5">
        <v>55</v>
      </c>
      <c r="K3970" s="5">
        <v>16</v>
      </c>
      <c r="L3970" s="5" t="s">
        <v>3849</v>
      </c>
      <c r="M3970" s="5">
        <v>94</v>
      </c>
      <c r="N3970" s="5"/>
      <c r="O3970" s="5" t="s">
        <v>50</v>
      </c>
      <c r="P3970" s="5"/>
      <c r="Q3970" s="5" t="s">
        <v>27</v>
      </c>
      <c r="R3970" s="5" t="s">
        <v>20</v>
      </c>
      <c r="S3970" s="5">
        <v>72</v>
      </c>
      <c r="T3970" s="5" t="s">
        <v>22</v>
      </c>
      <c r="U3970" s="5" t="s">
        <v>23</v>
      </c>
      <c r="V3970" s="5" t="s">
        <v>24</v>
      </c>
      <c r="W3970" s="12">
        <v>180.1</v>
      </c>
      <c r="X3970" s="7">
        <f t="shared" si="248"/>
        <v>0.37</v>
      </c>
      <c r="Y3970" s="5">
        <f t="shared" si="249"/>
        <v>113.46299999999999</v>
      </c>
      <c r="AI3970" t="e">
        <f>VLOOKUP(A3970,NP!$A:$B,2,FALSE)</f>
        <v>#N/A</v>
      </c>
      <c r="AJ3970">
        <f t="shared" si="250"/>
        <v>0</v>
      </c>
      <c r="AK3970">
        <f>VLOOKUP(F3970,Kondition!$B$4:$AG$31,12,FALSE)*100</f>
        <v>37</v>
      </c>
      <c r="AL3970" t="e">
        <f t="shared" si="251"/>
        <v>#REF!</v>
      </c>
      <c r="AM3970">
        <v>16</v>
      </c>
    </row>
    <row r="3971" spans="1:39" x14ac:dyDescent="0.3">
      <c r="A3971" s="5">
        <v>11290245</v>
      </c>
      <c r="B3971" s="6">
        <v>6419440302539</v>
      </c>
      <c r="C3971" s="5" t="s">
        <v>76</v>
      </c>
      <c r="D3971" s="5" t="s">
        <v>3858</v>
      </c>
      <c r="E3971" s="12">
        <v>180.3</v>
      </c>
      <c r="F3971" s="5" t="s">
        <v>67</v>
      </c>
      <c r="G3971" s="5">
        <v>1955516</v>
      </c>
      <c r="H3971" s="36" t="s">
        <v>76</v>
      </c>
      <c r="I3971" s="5">
        <v>195</v>
      </c>
      <c r="J3971" s="5">
        <v>55</v>
      </c>
      <c r="K3971" s="5">
        <v>16</v>
      </c>
      <c r="L3971" s="5" t="s">
        <v>3849</v>
      </c>
      <c r="M3971" s="5">
        <v>91</v>
      </c>
      <c r="N3971" s="5"/>
      <c r="O3971" s="5" t="s">
        <v>50</v>
      </c>
      <c r="P3971" s="5"/>
      <c r="Q3971" s="5" t="s">
        <v>27</v>
      </c>
      <c r="R3971" s="5" t="s">
        <v>20</v>
      </c>
      <c r="S3971" s="5">
        <v>72</v>
      </c>
      <c r="T3971" s="5" t="s">
        <v>22</v>
      </c>
      <c r="U3971" s="5" t="s">
        <v>23</v>
      </c>
      <c r="V3971" s="5" t="s">
        <v>24</v>
      </c>
      <c r="W3971" s="12">
        <v>180.3</v>
      </c>
      <c r="X3971" s="7">
        <f t="shared" si="248"/>
        <v>0.37</v>
      </c>
      <c r="Y3971" s="5">
        <f t="shared" si="249"/>
        <v>113.58900000000001</v>
      </c>
      <c r="AI3971" t="e">
        <f>VLOOKUP(A3971,NP!$A:$B,2,FALSE)</f>
        <v>#N/A</v>
      </c>
      <c r="AJ3971">
        <f t="shared" si="250"/>
        <v>0</v>
      </c>
      <c r="AK3971">
        <f>VLOOKUP(F3971,Kondition!$B$4:$AG$31,12,FALSE)*100</f>
        <v>37</v>
      </c>
      <c r="AL3971" t="e">
        <f t="shared" si="251"/>
        <v>#REF!</v>
      </c>
      <c r="AM3971">
        <v>16</v>
      </c>
    </row>
    <row r="3972" spans="1:39" x14ac:dyDescent="0.3">
      <c r="A3972" s="5">
        <v>11290247</v>
      </c>
      <c r="B3972" s="6">
        <v>6419440302492</v>
      </c>
      <c r="C3972" s="5" t="s">
        <v>76</v>
      </c>
      <c r="D3972" s="5" t="s">
        <v>3859</v>
      </c>
      <c r="E3972" s="12">
        <v>177.05</v>
      </c>
      <c r="F3972" s="5" t="s">
        <v>67</v>
      </c>
      <c r="G3972" s="5">
        <v>2056016</v>
      </c>
      <c r="H3972" s="36" t="s">
        <v>76</v>
      </c>
      <c r="I3972" s="5">
        <v>205</v>
      </c>
      <c r="J3972" s="5">
        <v>60</v>
      </c>
      <c r="K3972" s="5">
        <v>16</v>
      </c>
      <c r="L3972" s="5" t="s">
        <v>3849</v>
      </c>
      <c r="M3972" s="5">
        <v>96</v>
      </c>
      <c r="N3972" s="5"/>
      <c r="O3972" s="5" t="s">
        <v>50</v>
      </c>
      <c r="P3972" s="5"/>
      <c r="Q3972" s="5" t="s">
        <v>27</v>
      </c>
      <c r="R3972" s="5" t="s">
        <v>20</v>
      </c>
      <c r="S3972" s="5">
        <v>72</v>
      </c>
      <c r="T3972" s="5" t="s">
        <v>22</v>
      </c>
      <c r="U3972" s="5" t="s">
        <v>23</v>
      </c>
      <c r="V3972" s="5" t="s">
        <v>24</v>
      </c>
      <c r="W3972" s="12">
        <v>177.05</v>
      </c>
      <c r="X3972" s="7">
        <f t="shared" si="248"/>
        <v>0.37</v>
      </c>
      <c r="Y3972" s="5">
        <f t="shared" si="249"/>
        <v>111.54150000000001</v>
      </c>
      <c r="AI3972" t="e">
        <f>VLOOKUP(A3972,NP!$A:$B,2,FALSE)</f>
        <v>#N/A</v>
      </c>
      <c r="AJ3972">
        <f t="shared" si="250"/>
        <v>0</v>
      </c>
      <c r="AK3972">
        <f>VLOOKUP(F3972,Kondition!$B$4:$AG$31,12,FALSE)*100</f>
        <v>37</v>
      </c>
      <c r="AL3972" t="e">
        <f t="shared" si="251"/>
        <v>#REF!</v>
      </c>
      <c r="AM3972">
        <v>16</v>
      </c>
    </row>
    <row r="3973" spans="1:39" x14ac:dyDescent="0.3">
      <c r="A3973" s="5">
        <v>11290249</v>
      </c>
      <c r="B3973" s="6">
        <v>6419440302461</v>
      </c>
      <c r="C3973" s="5" t="s">
        <v>76</v>
      </c>
      <c r="D3973" s="5" t="s">
        <v>3860</v>
      </c>
      <c r="E3973" s="12">
        <v>120.5</v>
      </c>
      <c r="F3973" s="5" t="s">
        <v>67</v>
      </c>
      <c r="G3973" s="5">
        <v>1856015</v>
      </c>
      <c r="H3973" s="36" t="s">
        <v>76</v>
      </c>
      <c r="I3973" s="5">
        <v>185</v>
      </c>
      <c r="J3973" s="5">
        <v>60</v>
      </c>
      <c r="K3973" s="5">
        <v>15</v>
      </c>
      <c r="L3973" s="5" t="s">
        <v>3849</v>
      </c>
      <c r="M3973" s="5">
        <v>88</v>
      </c>
      <c r="N3973" s="5"/>
      <c r="O3973" s="5" t="s">
        <v>50</v>
      </c>
      <c r="P3973" s="5"/>
      <c r="Q3973" s="5" t="s">
        <v>27</v>
      </c>
      <c r="R3973" s="5" t="s">
        <v>20</v>
      </c>
      <c r="S3973" s="5">
        <v>71</v>
      </c>
      <c r="T3973" s="5" t="s">
        <v>22</v>
      </c>
      <c r="U3973" s="5" t="s">
        <v>23</v>
      </c>
      <c r="V3973" s="5" t="s">
        <v>24</v>
      </c>
      <c r="W3973" s="12">
        <v>120.5</v>
      </c>
      <c r="X3973" s="7">
        <f t="shared" si="248"/>
        <v>0.35</v>
      </c>
      <c r="Y3973" s="5">
        <f t="shared" si="249"/>
        <v>78.325000000000003</v>
      </c>
      <c r="AI3973" t="e">
        <f>VLOOKUP(A3973,NP!$A:$B,2,FALSE)</f>
        <v>#N/A</v>
      </c>
      <c r="AJ3973">
        <f t="shared" si="250"/>
        <v>0</v>
      </c>
      <c r="AK3973">
        <f>VLOOKUP(F3973,Kondition!$B$4:$AG$31,9,FALSE)*100</f>
        <v>35</v>
      </c>
      <c r="AL3973" t="e">
        <f t="shared" si="251"/>
        <v>#REF!</v>
      </c>
      <c r="AM3973">
        <v>16</v>
      </c>
    </row>
    <row r="3974" spans="1:39" x14ac:dyDescent="0.3">
      <c r="A3974" s="5">
        <v>11290250</v>
      </c>
      <c r="B3974" s="6">
        <v>6419440302430</v>
      </c>
      <c r="C3974" s="5" t="s">
        <v>76</v>
      </c>
      <c r="D3974" s="5" t="s">
        <v>3861</v>
      </c>
      <c r="E3974" s="12">
        <v>138.94999999999999</v>
      </c>
      <c r="F3974" s="5" t="s">
        <v>67</v>
      </c>
      <c r="G3974" s="5">
        <v>1956515</v>
      </c>
      <c r="H3974" s="36" t="s">
        <v>76</v>
      </c>
      <c r="I3974" s="5">
        <v>195</v>
      </c>
      <c r="J3974" s="5">
        <v>65</v>
      </c>
      <c r="K3974" s="5">
        <v>15</v>
      </c>
      <c r="L3974" s="5" t="s">
        <v>3849</v>
      </c>
      <c r="M3974" s="5">
        <v>95</v>
      </c>
      <c r="N3974" s="5"/>
      <c r="O3974" s="5" t="s">
        <v>50</v>
      </c>
      <c r="P3974" s="5"/>
      <c r="Q3974" s="5" t="s">
        <v>27</v>
      </c>
      <c r="R3974" s="5" t="s">
        <v>20</v>
      </c>
      <c r="S3974" s="5">
        <v>72</v>
      </c>
      <c r="T3974" s="5" t="s">
        <v>22</v>
      </c>
      <c r="U3974" s="5" t="s">
        <v>23</v>
      </c>
      <c r="V3974" s="5" t="s">
        <v>24</v>
      </c>
      <c r="W3974" s="12">
        <v>138.94999999999999</v>
      </c>
      <c r="X3974" s="7">
        <f t="shared" si="248"/>
        <v>0.35</v>
      </c>
      <c r="Y3974" s="5">
        <f t="shared" si="249"/>
        <v>90.317499999999995</v>
      </c>
      <c r="AI3974" t="e">
        <f>VLOOKUP(A3974,NP!$A:$B,2,FALSE)</f>
        <v>#N/A</v>
      </c>
      <c r="AJ3974">
        <f t="shared" si="250"/>
        <v>0</v>
      </c>
      <c r="AK3974">
        <f>VLOOKUP(F3974,Kondition!$B$4:$AG$31,9,FALSE)*100</f>
        <v>35</v>
      </c>
      <c r="AL3974" t="e">
        <f t="shared" si="251"/>
        <v>#REF!</v>
      </c>
      <c r="AM3974">
        <v>16</v>
      </c>
    </row>
    <row r="3975" spans="1:39" x14ac:dyDescent="0.3">
      <c r="A3975" s="5">
        <v>11290251</v>
      </c>
      <c r="B3975" s="6">
        <v>6419440302423</v>
      </c>
      <c r="C3975" s="5" t="s">
        <v>76</v>
      </c>
      <c r="D3975" s="5" t="s">
        <v>3862</v>
      </c>
      <c r="E3975" s="12">
        <v>123.75</v>
      </c>
      <c r="F3975" s="5" t="s">
        <v>67</v>
      </c>
      <c r="G3975" s="5">
        <v>1856515</v>
      </c>
      <c r="H3975" s="36" t="s">
        <v>76</v>
      </c>
      <c r="I3975" s="5">
        <v>185</v>
      </c>
      <c r="J3975" s="5">
        <v>65</v>
      </c>
      <c r="K3975" s="5">
        <v>15</v>
      </c>
      <c r="L3975" s="5" t="s">
        <v>3849</v>
      </c>
      <c r="M3975" s="5">
        <v>88</v>
      </c>
      <c r="N3975" s="5"/>
      <c r="O3975" s="5" t="s">
        <v>50</v>
      </c>
      <c r="P3975" s="5"/>
      <c r="Q3975" s="5" t="s">
        <v>27</v>
      </c>
      <c r="R3975" s="5" t="s">
        <v>20</v>
      </c>
      <c r="S3975" s="5">
        <v>71</v>
      </c>
      <c r="T3975" s="5" t="s">
        <v>22</v>
      </c>
      <c r="U3975" s="5" t="s">
        <v>23</v>
      </c>
      <c r="V3975" s="5" t="s">
        <v>24</v>
      </c>
      <c r="W3975" s="12">
        <v>123.75</v>
      </c>
      <c r="X3975" s="7">
        <f t="shared" si="248"/>
        <v>0.35</v>
      </c>
      <c r="Y3975" s="5">
        <f t="shared" si="249"/>
        <v>80.4375</v>
      </c>
      <c r="AI3975" t="e">
        <f>VLOOKUP(A3975,NP!$A:$B,2,FALSE)</f>
        <v>#N/A</v>
      </c>
      <c r="AJ3975">
        <f t="shared" si="250"/>
        <v>0</v>
      </c>
      <c r="AK3975">
        <f>VLOOKUP(F3975,Kondition!$B$4:$AG$31,9,FALSE)*100</f>
        <v>35</v>
      </c>
      <c r="AL3975" t="e">
        <f t="shared" si="251"/>
        <v>#REF!</v>
      </c>
      <c r="AM3975">
        <v>16</v>
      </c>
    </row>
    <row r="3976" spans="1:39" x14ac:dyDescent="0.3">
      <c r="A3976" s="5">
        <v>11290252</v>
      </c>
      <c r="B3976" s="6">
        <v>6419440302416</v>
      </c>
      <c r="C3976" s="5" t="s">
        <v>76</v>
      </c>
      <c r="D3976" s="5" t="s">
        <v>3863</v>
      </c>
      <c r="E3976" s="12">
        <v>119.1</v>
      </c>
      <c r="F3976" s="5" t="s">
        <v>67</v>
      </c>
      <c r="G3976" s="5">
        <v>1756515</v>
      </c>
      <c r="H3976" s="36" t="s">
        <v>76</v>
      </c>
      <c r="I3976" s="5">
        <v>175</v>
      </c>
      <c r="J3976" s="5">
        <v>65</v>
      </c>
      <c r="K3976" s="5">
        <v>15</v>
      </c>
      <c r="L3976" s="5" t="s">
        <v>3849</v>
      </c>
      <c r="M3976" s="5">
        <v>84</v>
      </c>
      <c r="N3976" s="5"/>
      <c r="O3976" s="5" t="s">
        <v>50</v>
      </c>
      <c r="P3976" s="5"/>
      <c r="Q3976" s="5" t="s">
        <v>27</v>
      </c>
      <c r="R3976" s="5" t="s">
        <v>20</v>
      </c>
      <c r="S3976" s="5">
        <v>71</v>
      </c>
      <c r="T3976" s="5" t="s">
        <v>22</v>
      </c>
      <c r="U3976" s="5" t="s">
        <v>23</v>
      </c>
      <c r="V3976" s="5" t="s">
        <v>24</v>
      </c>
      <c r="W3976" s="12">
        <v>119.1</v>
      </c>
      <c r="X3976" s="7">
        <f t="shared" si="248"/>
        <v>0.35</v>
      </c>
      <c r="Y3976" s="5">
        <f t="shared" si="249"/>
        <v>77.414999999999992</v>
      </c>
      <c r="AI3976" t="e">
        <f>VLOOKUP(A3976,NP!$A:$B,2,FALSE)</f>
        <v>#N/A</v>
      </c>
      <c r="AJ3976">
        <f t="shared" si="250"/>
        <v>0</v>
      </c>
      <c r="AK3976">
        <f>VLOOKUP(F3976,Kondition!$B$4:$AG$31,9,FALSE)*100</f>
        <v>35</v>
      </c>
      <c r="AL3976" t="e">
        <f t="shared" si="251"/>
        <v>#REF!</v>
      </c>
      <c r="AM3976">
        <v>16</v>
      </c>
    </row>
    <row r="3977" spans="1:39" x14ac:dyDescent="0.3">
      <c r="A3977" s="5">
        <v>11290254</v>
      </c>
      <c r="B3977" s="6">
        <v>6419440302515</v>
      </c>
      <c r="C3977" s="5" t="s">
        <v>76</v>
      </c>
      <c r="D3977" s="5" t="s">
        <v>3864</v>
      </c>
      <c r="E3977" s="12">
        <v>212.6</v>
      </c>
      <c r="F3977" s="5" t="s">
        <v>67</v>
      </c>
      <c r="G3977" s="5">
        <v>2156016</v>
      </c>
      <c r="H3977" s="36" t="s">
        <v>76</v>
      </c>
      <c r="I3977" s="5">
        <v>215</v>
      </c>
      <c r="J3977" s="5">
        <v>60</v>
      </c>
      <c r="K3977" s="5">
        <v>16</v>
      </c>
      <c r="L3977" s="5" t="s">
        <v>3849</v>
      </c>
      <c r="M3977" s="5">
        <v>99</v>
      </c>
      <c r="N3977" s="5"/>
      <c r="O3977" s="5" t="s">
        <v>50</v>
      </c>
      <c r="P3977" s="5"/>
      <c r="Q3977" s="5" t="s">
        <v>27</v>
      </c>
      <c r="R3977" s="5" t="s">
        <v>20</v>
      </c>
      <c r="S3977" s="5">
        <v>72</v>
      </c>
      <c r="T3977" s="5" t="s">
        <v>22</v>
      </c>
      <c r="U3977" s="5" t="s">
        <v>23</v>
      </c>
      <c r="V3977" s="5" t="s">
        <v>24</v>
      </c>
      <c r="W3977" s="12">
        <v>212.6</v>
      </c>
      <c r="X3977" s="7">
        <f t="shared" si="248"/>
        <v>0.37</v>
      </c>
      <c r="Y3977" s="5">
        <f t="shared" si="249"/>
        <v>133.93799999999999</v>
      </c>
      <c r="AI3977" t="e">
        <f>VLOOKUP(A3977,NP!$A:$B,2,FALSE)</f>
        <v>#N/A</v>
      </c>
      <c r="AJ3977">
        <f t="shared" si="250"/>
        <v>0</v>
      </c>
      <c r="AK3977">
        <f>VLOOKUP(F3977,Kondition!$B$4:$AG$31,12,FALSE)*100</f>
        <v>37</v>
      </c>
      <c r="AL3977" t="e">
        <f t="shared" si="251"/>
        <v>#REF!</v>
      </c>
      <c r="AM3977">
        <v>16</v>
      </c>
    </row>
    <row r="3978" spans="1:39" x14ac:dyDescent="0.3">
      <c r="A3978" s="5">
        <v>11290265</v>
      </c>
      <c r="B3978" s="6">
        <v>6419440302096</v>
      </c>
      <c r="C3978" s="5" t="s">
        <v>76</v>
      </c>
      <c r="D3978" s="5" t="s">
        <v>3865</v>
      </c>
      <c r="E3978" s="12">
        <v>316.64999999999998</v>
      </c>
      <c r="F3978" s="5" t="s">
        <v>67</v>
      </c>
      <c r="G3978" s="5">
        <v>2255018</v>
      </c>
      <c r="H3978" s="36" t="s">
        <v>76</v>
      </c>
      <c r="I3978" s="5">
        <v>225</v>
      </c>
      <c r="J3978" s="5">
        <v>50</v>
      </c>
      <c r="K3978" s="5">
        <v>18</v>
      </c>
      <c r="L3978" s="5" t="s">
        <v>3849</v>
      </c>
      <c r="M3978" s="5">
        <v>99</v>
      </c>
      <c r="N3978" s="5"/>
      <c r="O3978" s="5" t="s">
        <v>50</v>
      </c>
      <c r="P3978" s="5"/>
      <c r="Q3978" s="5" t="s">
        <v>27</v>
      </c>
      <c r="R3978" s="5" t="s">
        <v>20</v>
      </c>
      <c r="S3978" s="5">
        <v>72</v>
      </c>
      <c r="T3978" s="5" t="s">
        <v>22</v>
      </c>
      <c r="U3978" s="5" t="s">
        <v>23</v>
      </c>
      <c r="V3978" s="5" t="s">
        <v>24</v>
      </c>
      <c r="W3978" s="12">
        <v>316.64999999999998</v>
      </c>
      <c r="X3978" s="7" t="str">
        <f t="shared" si="248"/>
        <v>NP</v>
      </c>
      <c r="Y3978" s="5">
        <f t="shared" si="249"/>
        <v>190.5</v>
      </c>
      <c r="AI3978">
        <f>VLOOKUP(A3978,NP!$A:$B,2,FALSE)</f>
        <v>190.5</v>
      </c>
      <c r="AJ3978">
        <f t="shared" si="250"/>
        <v>190.5</v>
      </c>
      <c r="AK3978">
        <f>VLOOKUP(F3978,Kondition!$B$4:$AG$31,18,FALSE)*100</f>
        <v>37</v>
      </c>
      <c r="AL3978" t="e">
        <f t="shared" si="251"/>
        <v>#REF!</v>
      </c>
      <c r="AM3978">
        <v>17</v>
      </c>
    </row>
    <row r="3979" spans="1:39" x14ac:dyDescent="0.3">
      <c r="A3979" s="5">
        <v>11290313</v>
      </c>
      <c r="B3979" s="6">
        <v>6419440302089</v>
      </c>
      <c r="C3979" s="5" t="s">
        <v>76</v>
      </c>
      <c r="D3979" s="5" t="s">
        <v>3866</v>
      </c>
      <c r="E3979" s="12">
        <v>287.89999999999998</v>
      </c>
      <c r="F3979" s="5" t="s">
        <v>67</v>
      </c>
      <c r="G3979" s="5">
        <v>2355017</v>
      </c>
      <c r="H3979" s="36" t="s">
        <v>76</v>
      </c>
      <c r="I3979" s="5">
        <v>235</v>
      </c>
      <c r="J3979" s="5">
        <v>50</v>
      </c>
      <c r="K3979" s="5">
        <v>17</v>
      </c>
      <c r="L3979" s="5" t="s">
        <v>3867</v>
      </c>
      <c r="M3979" s="5">
        <v>100</v>
      </c>
      <c r="N3979" s="5"/>
      <c r="O3979" s="5" t="s">
        <v>50</v>
      </c>
      <c r="P3979" s="5"/>
      <c r="Q3979" s="5" t="s">
        <v>27</v>
      </c>
      <c r="R3979" s="5" t="s">
        <v>20</v>
      </c>
      <c r="S3979" s="5">
        <v>72</v>
      </c>
      <c r="T3979" s="5" t="s">
        <v>22</v>
      </c>
      <c r="U3979" s="5" t="s">
        <v>23</v>
      </c>
      <c r="V3979" s="5" t="s">
        <v>24</v>
      </c>
      <c r="W3979" s="12">
        <v>287.89999999999998</v>
      </c>
      <c r="X3979" s="7" t="str">
        <f t="shared" si="248"/>
        <v>NP</v>
      </c>
      <c r="Y3979" s="5">
        <f t="shared" si="249"/>
        <v>171</v>
      </c>
      <c r="AI3979">
        <f>VLOOKUP(A3979,NP!$A:$B,2,FALSE)</f>
        <v>171</v>
      </c>
      <c r="AJ3979">
        <f t="shared" si="250"/>
        <v>171</v>
      </c>
      <c r="AK3979">
        <f>VLOOKUP(F3979,Kondition!$B$4:$AG$31,15,FALSE)*100</f>
        <v>37</v>
      </c>
      <c r="AL3979" t="e">
        <f t="shared" si="251"/>
        <v>#REF!</v>
      </c>
      <c r="AM3979">
        <v>17</v>
      </c>
    </row>
    <row r="3980" spans="1:39" x14ac:dyDescent="0.3">
      <c r="A3980" s="5">
        <v>11290319</v>
      </c>
      <c r="B3980" s="6">
        <v>6419440302102</v>
      </c>
      <c r="C3980" s="5" t="s">
        <v>76</v>
      </c>
      <c r="D3980" s="5" t="s">
        <v>3870</v>
      </c>
      <c r="E3980" s="12">
        <v>344.35</v>
      </c>
      <c r="F3980" s="5" t="s">
        <v>67</v>
      </c>
      <c r="G3980" s="5">
        <v>2455018</v>
      </c>
      <c r="H3980" s="36" t="s">
        <v>76</v>
      </c>
      <c r="I3980" s="5">
        <v>245</v>
      </c>
      <c r="J3980" s="5">
        <v>50</v>
      </c>
      <c r="K3980" s="5">
        <v>18</v>
      </c>
      <c r="L3980" s="5" t="s">
        <v>3867</v>
      </c>
      <c r="M3980" s="5">
        <v>104</v>
      </c>
      <c r="N3980" s="5"/>
      <c r="O3980" s="5" t="s">
        <v>50</v>
      </c>
      <c r="P3980" s="5"/>
      <c r="Q3980" s="5" t="s">
        <v>21</v>
      </c>
      <c r="R3980" s="5" t="s">
        <v>20</v>
      </c>
      <c r="S3980" s="5">
        <v>72</v>
      </c>
      <c r="T3980" s="5" t="s">
        <v>22</v>
      </c>
      <c r="U3980" s="5" t="s">
        <v>23</v>
      </c>
      <c r="V3980" s="5" t="s">
        <v>24</v>
      </c>
      <c r="W3980" s="12">
        <v>344.35</v>
      </c>
      <c r="X3980" s="7" t="str">
        <f t="shared" si="248"/>
        <v>NP</v>
      </c>
      <c r="Y3980" s="5">
        <f t="shared" si="249"/>
        <v>197</v>
      </c>
      <c r="AI3980">
        <f>VLOOKUP(A3980,NP!$A:$B,2,FALSE)</f>
        <v>197</v>
      </c>
      <c r="AJ3980">
        <f t="shared" si="250"/>
        <v>197</v>
      </c>
      <c r="AK3980">
        <f>VLOOKUP(F3980,Kondition!$B$4:$AG$31,18,FALSE)*100</f>
        <v>37</v>
      </c>
      <c r="AL3980" t="e">
        <f t="shared" si="251"/>
        <v>#REF!</v>
      </c>
      <c r="AM3980">
        <v>17</v>
      </c>
    </row>
    <row r="3981" spans="1:39" x14ac:dyDescent="0.3">
      <c r="A3981" s="5">
        <v>11290322</v>
      </c>
      <c r="B3981" s="6">
        <v>6419440315737</v>
      </c>
      <c r="C3981" s="5" t="s">
        <v>76</v>
      </c>
      <c r="D3981" s="5" t="s">
        <v>3873</v>
      </c>
      <c r="E3981" s="12">
        <v>200.05</v>
      </c>
      <c r="F3981" s="5" t="s">
        <v>67</v>
      </c>
      <c r="G3981" s="5">
        <v>1955520</v>
      </c>
      <c r="H3981" s="36" t="s">
        <v>76</v>
      </c>
      <c r="I3981" s="5">
        <v>195</v>
      </c>
      <c r="J3981" s="5">
        <v>55</v>
      </c>
      <c r="K3981" s="5">
        <v>20</v>
      </c>
      <c r="L3981" s="5" t="s">
        <v>3867</v>
      </c>
      <c r="M3981" s="5">
        <v>95</v>
      </c>
      <c r="N3981" s="5"/>
      <c r="O3981" s="5" t="s">
        <v>50</v>
      </c>
      <c r="P3981" s="5"/>
      <c r="Q3981" s="5" t="s">
        <v>27</v>
      </c>
      <c r="R3981" s="5" t="s">
        <v>20</v>
      </c>
      <c r="S3981" s="5">
        <v>72</v>
      </c>
      <c r="T3981" s="5" t="s">
        <v>22</v>
      </c>
      <c r="U3981" s="5" t="s">
        <v>23</v>
      </c>
      <c r="V3981" s="5" t="s">
        <v>24</v>
      </c>
      <c r="W3981" s="12">
        <v>200.05</v>
      </c>
      <c r="X3981" s="7">
        <f t="shared" si="248"/>
        <v>0.42</v>
      </c>
      <c r="Y3981" s="5">
        <f t="shared" si="249"/>
        <v>116.02900000000002</v>
      </c>
      <c r="AI3981" t="e">
        <f>VLOOKUP(A3981,NP!$A:$B,2,FALSE)</f>
        <v>#N/A</v>
      </c>
      <c r="AJ3981">
        <f t="shared" si="250"/>
        <v>0</v>
      </c>
      <c r="AK3981">
        <f>VLOOKUP(F3981,Kondition!$B$4:$AG$309,24,FALSE)*100</f>
        <v>42</v>
      </c>
      <c r="AL3981" t="e">
        <f t="shared" si="251"/>
        <v>#REF!</v>
      </c>
      <c r="AM3981">
        <v>19</v>
      </c>
    </row>
    <row r="3982" spans="1:39" x14ac:dyDescent="0.3">
      <c r="A3982" s="5">
        <v>11290323</v>
      </c>
      <c r="B3982" s="6">
        <v>6419440302638</v>
      </c>
      <c r="C3982" s="5" t="s">
        <v>76</v>
      </c>
      <c r="D3982" s="5" t="s">
        <v>3874</v>
      </c>
      <c r="E3982" s="12">
        <v>280.85000000000002</v>
      </c>
      <c r="F3982" s="5" t="s">
        <v>67</v>
      </c>
      <c r="G3982" s="5">
        <v>2355517</v>
      </c>
      <c r="H3982" s="36" t="s">
        <v>76</v>
      </c>
      <c r="I3982" s="5">
        <v>235</v>
      </c>
      <c r="J3982" s="5">
        <v>55</v>
      </c>
      <c r="K3982" s="5">
        <v>17</v>
      </c>
      <c r="L3982" s="5" t="s">
        <v>3867</v>
      </c>
      <c r="M3982" s="5">
        <v>103</v>
      </c>
      <c r="N3982" s="5"/>
      <c r="O3982" s="5" t="s">
        <v>50</v>
      </c>
      <c r="P3982" s="5"/>
      <c r="Q3982" s="5" t="s">
        <v>27</v>
      </c>
      <c r="R3982" s="5" t="s">
        <v>20</v>
      </c>
      <c r="S3982" s="5">
        <v>72</v>
      </c>
      <c r="T3982" s="5" t="s">
        <v>22</v>
      </c>
      <c r="U3982" s="5" t="s">
        <v>23</v>
      </c>
      <c r="V3982" s="5" t="s">
        <v>24</v>
      </c>
      <c r="W3982" s="12">
        <v>280.85000000000002</v>
      </c>
      <c r="X3982" s="7" t="str">
        <f t="shared" si="248"/>
        <v>NP</v>
      </c>
      <c r="Y3982" s="5">
        <f t="shared" si="249"/>
        <v>168</v>
      </c>
      <c r="AI3982">
        <f>VLOOKUP(A3982,NP!$A:$B,2,FALSE)</f>
        <v>168</v>
      </c>
      <c r="AJ3982">
        <f t="shared" si="250"/>
        <v>168</v>
      </c>
      <c r="AK3982">
        <f>VLOOKUP(F3982,Kondition!$B$4:$AG$31,15,FALSE)*100</f>
        <v>37</v>
      </c>
      <c r="AL3982" t="e">
        <f t="shared" si="251"/>
        <v>#REF!</v>
      </c>
      <c r="AM3982">
        <v>17</v>
      </c>
    </row>
    <row r="3983" spans="1:39" x14ac:dyDescent="0.3">
      <c r="A3983" s="5">
        <v>11290332</v>
      </c>
      <c r="B3983" s="6">
        <v>6419440352664</v>
      </c>
      <c r="C3983" s="5" t="s">
        <v>76</v>
      </c>
      <c r="D3983" s="5" t="s">
        <v>3876</v>
      </c>
      <c r="E3983" s="12">
        <v>357.55</v>
      </c>
      <c r="F3983" s="5" t="s">
        <v>67</v>
      </c>
      <c r="G3983" s="5">
        <v>2553518</v>
      </c>
      <c r="H3983" s="36" t="s">
        <v>76</v>
      </c>
      <c r="I3983" s="5">
        <v>255</v>
      </c>
      <c r="J3983" s="5">
        <v>35</v>
      </c>
      <c r="K3983" s="5">
        <v>18</v>
      </c>
      <c r="L3983" s="5" t="s">
        <v>3867</v>
      </c>
      <c r="M3983" s="5">
        <v>94</v>
      </c>
      <c r="N3983" s="5"/>
      <c r="O3983" s="5" t="s">
        <v>50</v>
      </c>
      <c r="P3983" s="5"/>
      <c r="Q3983" s="5" t="s">
        <v>21</v>
      </c>
      <c r="R3983" s="5" t="s">
        <v>20</v>
      </c>
      <c r="S3983" s="5">
        <v>73</v>
      </c>
      <c r="T3983" s="5" t="s">
        <v>22</v>
      </c>
      <c r="U3983" s="5" t="s">
        <v>23</v>
      </c>
      <c r="V3983" s="5" t="s">
        <v>24</v>
      </c>
      <c r="W3983" s="12">
        <v>357.55</v>
      </c>
      <c r="X3983" s="7" t="str">
        <f t="shared" si="248"/>
        <v>NP</v>
      </c>
      <c r="Y3983" s="5">
        <f t="shared" si="249"/>
        <v>203</v>
      </c>
      <c r="AI3983">
        <f>VLOOKUP(A3983,NP!$A:$B,2,FALSE)</f>
        <v>203</v>
      </c>
      <c r="AJ3983">
        <f t="shared" si="250"/>
        <v>203</v>
      </c>
      <c r="AK3983">
        <f>VLOOKUP(F3983,Kondition!$B$4:$AG$31,18,FALSE)*100</f>
        <v>37</v>
      </c>
      <c r="AL3983" t="e">
        <f t="shared" si="251"/>
        <v>#REF!</v>
      </c>
      <c r="AM3983">
        <v>17</v>
      </c>
    </row>
    <row r="3984" spans="1:39" x14ac:dyDescent="0.3">
      <c r="A3984" s="5">
        <v>11290337</v>
      </c>
      <c r="B3984" s="6">
        <v>6419440315720</v>
      </c>
      <c r="C3984" s="5" t="s">
        <v>76</v>
      </c>
      <c r="D3984" s="5" t="s">
        <v>3877</v>
      </c>
      <c r="E3984" s="12">
        <v>279.45</v>
      </c>
      <c r="F3984" s="5" t="s">
        <v>67</v>
      </c>
      <c r="G3984" s="5">
        <v>2154520</v>
      </c>
      <c r="H3984" s="36" t="s">
        <v>76</v>
      </c>
      <c r="I3984" s="5">
        <v>215</v>
      </c>
      <c r="J3984" s="5">
        <v>45</v>
      </c>
      <c r="K3984" s="5">
        <v>20</v>
      </c>
      <c r="L3984" s="5" t="s">
        <v>3867</v>
      </c>
      <c r="M3984" s="5">
        <v>95</v>
      </c>
      <c r="N3984" s="5"/>
      <c r="O3984" s="5" t="s">
        <v>50</v>
      </c>
      <c r="P3984" s="5"/>
      <c r="Q3984" s="5" t="s">
        <v>27</v>
      </c>
      <c r="R3984" s="5" t="s">
        <v>20</v>
      </c>
      <c r="S3984" s="5">
        <v>72</v>
      </c>
      <c r="T3984" s="5" t="s">
        <v>22</v>
      </c>
      <c r="U3984" s="5" t="s">
        <v>23</v>
      </c>
      <c r="V3984" s="5" t="s">
        <v>24</v>
      </c>
      <c r="W3984" s="12">
        <v>279.45</v>
      </c>
      <c r="X3984" s="7">
        <f t="shared" si="248"/>
        <v>0.42</v>
      </c>
      <c r="Y3984" s="5">
        <f t="shared" si="249"/>
        <v>162.08100000000002</v>
      </c>
      <c r="AI3984" t="e">
        <f>VLOOKUP(A3984,NP!$A:$B,2,FALSE)</f>
        <v>#N/A</v>
      </c>
      <c r="AJ3984">
        <f t="shared" si="250"/>
        <v>0</v>
      </c>
      <c r="AK3984">
        <f>VLOOKUP(F3984,Kondition!$B$4:$AG$309,24,FALSE)*100</f>
        <v>42</v>
      </c>
      <c r="AL3984" t="e">
        <f t="shared" si="251"/>
        <v>#REF!</v>
      </c>
      <c r="AM3984">
        <v>19</v>
      </c>
    </row>
    <row r="3985" spans="1:39" x14ac:dyDescent="0.3">
      <c r="A3985" s="5">
        <v>11290342</v>
      </c>
      <c r="B3985" s="6">
        <v>6419440302560</v>
      </c>
      <c r="C3985" s="5" t="s">
        <v>76</v>
      </c>
      <c r="D3985" s="5" t="s">
        <v>3878</v>
      </c>
      <c r="E3985" s="12">
        <v>202.95</v>
      </c>
      <c r="F3985" s="5" t="s">
        <v>67</v>
      </c>
      <c r="G3985" s="5">
        <v>2155516</v>
      </c>
      <c r="H3985" s="36" t="s">
        <v>76</v>
      </c>
      <c r="I3985" s="5">
        <v>215</v>
      </c>
      <c r="J3985" s="5">
        <v>55</v>
      </c>
      <c r="K3985" s="5">
        <v>16</v>
      </c>
      <c r="L3985" s="5" t="s">
        <v>3867</v>
      </c>
      <c r="M3985" s="5">
        <v>97</v>
      </c>
      <c r="N3985" s="5"/>
      <c r="O3985" s="5" t="s">
        <v>50</v>
      </c>
      <c r="P3985" s="5"/>
      <c r="Q3985" s="5" t="s">
        <v>27</v>
      </c>
      <c r="R3985" s="5" t="s">
        <v>20</v>
      </c>
      <c r="S3985" s="5">
        <v>72</v>
      </c>
      <c r="T3985" s="5" t="s">
        <v>22</v>
      </c>
      <c r="U3985" s="5" t="s">
        <v>23</v>
      </c>
      <c r="V3985" s="5" t="s">
        <v>24</v>
      </c>
      <c r="W3985" s="12">
        <v>202.95</v>
      </c>
      <c r="X3985" s="7">
        <f t="shared" si="248"/>
        <v>0.37</v>
      </c>
      <c r="Y3985" s="5">
        <f t="shared" si="249"/>
        <v>127.85849999999999</v>
      </c>
      <c r="AI3985" t="e">
        <f>VLOOKUP(A3985,NP!$A:$B,2,FALSE)</f>
        <v>#N/A</v>
      </c>
      <c r="AJ3985">
        <f t="shared" si="250"/>
        <v>0</v>
      </c>
      <c r="AK3985">
        <f>VLOOKUP(F3985,Kondition!$B$4:$AG$31,12,FALSE)*100</f>
        <v>37</v>
      </c>
      <c r="AL3985" t="e">
        <f t="shared" si="251"/>
        <v>#REF!</v>
      </c>
      <c r="AM3985">
        <v>16</v>
      </c>
    </row>
    <row r="3986" spans="1:39" x14ac:dyDescent="0.3">
      <c r="A3986" s="5">
        <v>11290344</v>
      </c>
      <c r="B3986" s="6">
        <v>6419440302584</v>
      </c>
      <c r="C3986" s="5" t="s">
        <v>76</v>
      </c>
      <c r="D3986" s="5" t="s">
        <v>3879</v>
      </c>
      <c r="E3986" s="12">
        <v>240.1</v>
      </c>
      <c r="F3986" s="5" t="s">
        <v>67</v>
      </c>
      <c r="G3986" s="5">
        <v>2055517</v>
      </c>
      <c r="H3986" s="36" t="s">
        <v>76</v>
      </c>
      <c r="I3986" s="5">
        <v>205</v>
      </c>
      <c r="J3986" s="5">
        <v>55</v>
      </c>
      <c r="K3986" s="5">
        <v>17</v>
      </c>
      <c r="L3986" s="5" t="s">
        <v>3867</v>
      </c>
      <c r="M3986" s="5">
        <v>95</v>
      </c>
      <c r="N3986" s="5"/>
      <c r="O3986" s="5" t="s">
        <v>50</v>
      </c>
      <c r="P3986" s="5"/>
      <c r="Q3986" s="5" t="s">
        <v>27</v>
      </c>
      <c r="R3986" s="5" t="s">
        <v>20</v>
      </c>
      <c r="S3986" s="5">
        <v>72</v>
      </c>
      <c r="T3986" s="5" t="s">
        <v>22</v>
      </c>
      <c r="U3986" s="5" t="s">
        <v>23</v>
      </c>
      <c r="V3986" s="5" t="s">
        <v>24</v>
      </c>
      <c r="W3986" s="12">
        <v>240.1</v>
      </c>
      <c r="X3986" s="7" t="str">
        <f t="shared" si="248"/>
        <v>NP</v>
      </c>
      <c r="Y3986" s="5">
        <f t="shared" si="249"/>
        <v>149.5</v>
      </c>
      <c r="AI3986">
        <f>VLOOKUP(A3986,NP!$A:$B,2,FALSE)</f>
        <v>149.5</v>
      </c>
      <c r="AJ3986">
        <f t="shared" si="250"/>
        <v>149.5</v>
      </c>
      <c r="AK3986">
        <f>VLOOKUP(F3986,Kondition!$B$4:$AG$31,15,FALSE)*100</f>
        <v>37</v>
      </c>
      <c r="AL3986" t="e">
        <f t="shared" si="251"/>
        <v>#REF!</v>
      </c>
      <c r="AM3986">
        <v>17</v>
      </c>
    </row>
    <row r="3987" spans="1:39" x14ac:dyDescent="0.3">
      <c r="A3987" s="5">
        <v>11290345</v>
      </c>
      <c r="B3987" s="6">
        <v>6419440315744</v>
      </c>
      <c r="C3987" s="5" t="s">
        <v>76</v>
      </c>
      <c r="D3987" s="5" t="s">
        <v>3880</v>
      </c>
      <c r="E3987" s="12">
        <v>123.15</v>
      </c>
      <c r="F3987" s="5" t="s">
        <v>67</v>
      </c>
      <c r="G3987" s="5">
        <v>1856514</v>
      </c>
      <c r="H3987" s="36" t="s">
        <v>76</v>
      </c>
      <c r="I3987" s="5">
        <v>185</v>
      </c>
      <c r="J3987" s="5">
        <v>65</v>
      </c>
      <c r="K3987" s="5">
        <v>14</v>
      </c>
      <c r="L3987" s="5" t="s">
        <v>3867</v>
      </c>
      <c r="M3987" s="5">
        <v>86</v>
      </c>
      <c r="N3987" s="5"/>
      <c r="O3987" s="5" t="s">
        <v>50</v>
      </c>
      <c r="P3987" s="5"/>
      <c r="Q3987" s="5" t="s">
        <v>27</v>
      </c>
      <c r="R3987" s="5" t="s">
        <v>20</v>
      </c>
      <c r="S3987" s="5">
        <v>71</v>
      </c>
      <c r="T3987" s="5" t="s">
        <v>22</v>
      </c>
      <c r="U3987" s="5" t="s">
        <v>23</v>
      </c>
      <c r="V3987" s="5" t="s">
        <v>24</v>
      </c>
      <c r="W3987" s="12">
        <v>123.15</v>
      </c>
      <c r="X3987" s="7">
        <f t="shared" si="248"/>
        <v>0.35</v>
      </c>
      <c r="Y3987" s="5">
        <f t="shared" si="249"/>
        <v>80.047499999999999</v>
      </c>
      <c r="AI3987" t="e">
        <f>VLOOKUP(A3987,NP!$A:$B,2,FALSE)</f>
        <v>#N/A</v>
      </c>
      <c r="AJ3987">
        <f t="shared" si="250"/>
        <v>0</v>
      </c>
      <c r="AK3987">
        <f>VLOOKUP(F3987,Kondition!$B$4:$AG$31,6,FALSE)*100</f>
        <v>35</v>
      </c>
      <c r="AL3987" t="e">
        <f t="shared" si="251"/>
        <v>#REF!</v>
      </c>
      <c r="AM3987">
        <v>16</v>
      </c>
    </row>
    <row r="3988" spans="1:39" x14ac:dyDescent="0.3">
      <c r="A3988" s="5">
        <v>11290347</v>
      </c>
      <c r="B3988" s="6">
        <v>6419440315713</v>
      </c>
      <c r="C3988" s="5" t="s">
        <v>76</v>
      </c>
      <c r="D3988" s="5" t="s">
        <v>3882</v>
      </c>
      <c r="E3988" s="12">
        <v>158.1</v>
      </c>
      <c r="F3988" s="5" t="s">
        <v>67</v>
      </c>
      <c r="G3988" s="5">
        <v>1955515</v>
      </c>
      <c r="H3988" s="36" t="s">
        <v>76</v>
      </c>
      <c r="I3988" s="5">
        <v>195</v>
      </c>
      <c r="J3988" s="5">
        <v>55</v>
      </c>
      <c r="K3988" s="5">
        <v>15</v>
      </c>
      <c r="L3988" s="5" t="s">
        <v>3867</v>
      </c>
      <c r="M3988" s="5">
        <v>89</v>
      </c>
      <c r="N3988" s="5"/>
      <c r="O3988" s="5" t="s">
        <v>50</v>
      </c>
      <c r="P3988" s="5"/>
      <c r="Q3988" s="5" t="s">
        <v>21</v>
      </c>
      <c r="R3988" s="5" t="s">
        <v>20</v>
      </c>
      <c r="S3988" s="5">
        <v>72</v>
      </c>
      <c r="T3988" s="5" t="s">
        <v>22</v>
      </c>
      <c r="U3988" s="5" t="s">
        <v>23</v>
      </c>
      <c r="V3988" s="5" t="s">
        <v>24</v>
      </c>
      <c r="W3988" s="12">
        <v>158.1</v>
      </c>
      <c r="X3988" s="7">
        <f t="shared" si="248"/>
        <v>0.35</v>
      </c>
      <c r="Y3988" s="5">
        <f t="shared" si="249"/>
        <v>102.765</v>
      </c>
      <c r="AI3988" t="e">
        <f>VLOOKUP(A3988,NP!$A:$B,2,FALSE)</f>
        <v>#N/A</v>
      </c>
      <c r="AJ3988">
        <f t="shared" si="250"/>
        <v>0</v>
      </c>
      <c r="AK3988">
        <f>VLOOKUP(F3988,Kondition!$B$4:$AG$31,9,FALSE)*100</f>
        <v>35</v>
      </c>
      <c r="AL3988" t="e">
        <f t="shared" si="251"/>
        <v>#REF!</v>
      </c>
      <c r="AM3988">
        <v>16</v>
      </c>
    </row>
    <row r="3989" spans="1:39" x14ac:dyDescent="0.3">
      <c r="A3989" s="5">
        <v>11290348</v>
      </c>
      <c r="B3989" s="6">
        <v>6419440315690</v>
      </c>
      <c r="C3989" s="5" t="s">
        <v>76</v>
      </c>
      <c r="D3989" s="5" t="s">
        <v>3883</v>
      </c>
      <c r="E3989" s="12">
        <v>143.9</v>
      </c>
      <c r="F3989" s="5" t="s">
        <v>67</v>
      </c>
      <c r="G3989" s="5">
        <v>1855515</v>
      </c>
      <c r="H3989" s="36" t="s">
        <v>76</v>
      </c>
      <c r="I3989" s="5">
        <v>185</v>
      </c>
      <c r="J3989" s="5">
        <v>55</v>
      </c>
      <c r="K3989" s="5">
        <v>15</v>
      </c>
      <c r="L3989" s="5" t="s">
        <v>3867</v>
      </c>
      <c r="M3989" s="5">
        <v>86</v>
      </c>
      <c r="N3989" s="5"/>
      <c r="O3989" s="5" t="s">
        <v>50</v>
      </c>
      <c r="P3989" s="5"/>
      <c r="Q3989" s="5" t="s">
        <v>27</v>
      </c>
      <c r="R3989" s="5" t="s">
        <v>20</v>
      </c>
      <c r="S3989" s="5">
        <v>71</v>
      </c>
      <c r="T3989" s="5" t="s">
        <v>22</v>
      </c>
      <c r="U3989" s="5" t="s">
        <v>23</v>
      </c>
      <c r="V3989" s="5" t="s">
        <v>24</v>
      </c>
      <c r="W3989" s="12">
        <v>143.9</v>
      </c>
      <c r="X3989" s="7">
        <f t="shared" si="248"/>
        <v>0.35</v>
      </c>
      <c r="Y3989" s="5">
        <f t="shared" si="249"/>
        <v>93.535000000000011</v>
      </c>
      <c r="AI3989" t="e">
        <f>VLOOKUP(A3989,NP!$A:$B,2,FALSE)</f>
        <v>#N/A</v>
      </c>
      <c r="AJ3989">
        <f t="shared" si="250"/>
        <v>0</v>
      </c>
      <c r="AK3989">
        <f>VLOOKUP(F3989,Kondition!$B$4:$AG$31,9,FALSE)*100</f>
        <v>35</v>
      </c>
      <c r="AL3989" t="e">
        <f t="shared" si="251"/>
        <v>#REF!</v>
      </c>
      <c r="AM3989">
        <v>16</v>
      </c>
    </row>
    <row r="3990" spans="1:39" x14ac:dyDescent="0.3">
      <c r="A3990" s="5">
        <v>11290349</v>
      </c>
      <c r="B3990" s="6">
        <v>6419440302522</v>
      </c>
      <c r="C3990" s="5" t="s">
        <v>76</v>
      </c>
      <c r="D3990" s="5" t="s">
        <v>3884</v>
      </c>
      <c r="E3990" s="12">
        <v>227.85</v>
      </c>
      <c r="F3990" s="5" t="s">
        <v>67</v>
      </c>
      <c r="G3990" s="5">
        <v>2256016</v>
      </c>
      <c r="H3990" s="36" t="s">
        <v>76</v>
      </c>
      <c r="I3990" s="5">
        <v>225</v>
      </c>
      <c r="J3990" s="5">
        <v>60</v>
      </c>
      <c r="K3990" s="5">
        <v>16</v>
      </c>
      <c r="L3990" s="5" t="s">
        <v>3867</v>
      </c>
      <c r="M3990" s="5">
        <v>102</v>
      </c>
      <c r="N3990" s="5"/>
      <c r="O3990" s="5" t="s">
        <v>50</v>
      </c>
      <c r="P3990" s="5"/>
      <c r="Q3990" s="5" t="s">
        <v>27</v>
      </c>
      <c r="R3990" s="5" t="s">
        <v>20</v>
      </c>
      <c r="S3990" s="5">
        <v>72</v>
      </c>
      <c r="T3990" s="5" t="s">
        <v>22</v>
      </c>
      <c r="U3990" s="5" t="s">
        <v>23</v>
      </c>
      <c r="V3990" s="5" t="s">
        <v>24</v>
      </c>
      <c r="W3990" s="12">
        <v>227.85</v>
      </c>
      <c r="X3990" s="7">
        <f t="shared" si="248"/>
        <v>0.37</v>
      </c>
      <c r="Y3990" s="5">
        <f t="shared" si="249"/>
        <v>143.5455</v>
      </c>
      <c r="AI3990" t="e">
        <f>VLOOKUP(A3990,NP!$A:$B,2,FALSE)</f>
        <v>#N/A</v>
      </c>
      <c r="AJ3990">
        <f t="shared" si="250"/>
        <v>0</v>
      </c>
      <c r="AK3990">
        <f>VLOOKUP(F3990,Kondition!$B$4:$AG$31,12,FALSE)*100</f>
        <v>37</v>
      </c>
      <c r="AL3990" t="e">
        <f t="shared" si="251"/>
        <v>#REF!</v>
      </c>
      <c r="AM3990">
        <v>16</v>
      </c>
    </row>
    <row r="3991" spans="1:39" x14ac:dyDescent="0.3">
      <c r="A3991" s="5">
        <v>11290350</v>
      </c>
      <c r="B3991" s="6">
        <v>6419440302577</v>
      </c>
      <c r="C3991" s="5" t="s">
        <v>76</v>
      </c>
      <c r="D3991" s="5" t="s">
        <v>3885</v>
      </c>
      <c r="E3991" s="12">
        <v>220.6</v>
      </c>
      <c r="F3991" s="5" t="s">
        <v>67</v>
      </c>
      <c r="G3991" s="5">
        <v>2255516</v>
      </c>
      <c r="H3991" s="36" t="s">
        <v>76</v>
      </c>
      <c r="I3991" s="5">
        <v>225</v>
      </c>
      <c r="J3991" s="5">
        <v>55</v>
      </c>
      <c r="K3991" s="5">
        <v>16</v>
      </c>
      <c r="L3991" s="5" t="s">
        <v>3867</v>
      </c>
      <c r="M3991" s="5">
        <v>99</v>
      </c>
      <c r="N3991" s="5"/>
      <c r="O3991" s="5" t="s">
        <v>50</v>
      </c>
      <c r="P3991" s="5"/>
      <c r="Q3991" s="5" t="s">
        <v>27</v>
      </c>
      <c r="R3991" s="5" t="s">
        <v>20</v>
      </c>
      <c r="S3991" s="5">
        <v>72</v>
      </c>
      <c r="T3991" s="5" t="s">
        <v>22</v>
      </c>
      <c r="U3991" s="5" t="s">
        <v>23</v>
      </c>
      <c r="V3991" s="5" t="s">
        <v>24</v>
      </c>
      <c r="W3991" s="12">
        <v>220.6</v>
      </c>
      <c r="X3991" s="7">
        <f t="shared" si="248"/>
        <v>0.37</v>
      </c>
      <c r="Y3991" s="5">
        <f t="shared" si="249"/>
        <v>138.97800000000001</v>
      </c>
      <c r="AI3991" t="e">
        <f>VLOOKUP(A3991,NP!$A:$B,2,FALSE)</f>
        <v>#N/A</v>
      </c>
      <c r="AJ3991">
        <f t="shared" si="250"/>
        <v>0</v>
      </c>
      <c r="AK3991">
        <f>VLOOKUP(F3991,Kondition!$B$4:$AG$31,12,FALSE)*100</f>
        <v>37</v>
      </c>
      <c r="AL3991" t="e">
        <f t="shared" si="251"/>
        <v>#REF!</v>
      </c>
      <c r="AM3991">
        <v>16</v>
      </c>
    </row>
    <row r="3992" spans="1:39" x14ac:dyDescent="0.3">
      <c r="A3992" s="5">
        <v>11290351</v>
      </c>
      <c r="B3992" s="6">
        <v>6419440302607</v>
      </c>
      <c r="C3992" s="5" t="s">
        <v>76</v>
      </c>
      <c r="D3992" s="5" t="s">
        <v>3886</v>
      </c>
      <c r="E3992" s="12">
        <v>248.65</v>
      </c>
      <c r="F3992" s="5" t="s">
        <v>67</v>
      </c>
      <c r="G3992" s="5">
        <v>2155517</v>
      </c>
      <c r="H3992" s="36" t="s">
        <v>76</v>
      </c>
      <c r="I3992" s="5">
        <v>215</v>
      </c>
      <c r="J3992" s="5">
        <v>55</v>
      </c>
      <c r="K3992" s="5">
        <v>17</v>
      </c>
      <c r="L3992" s="5" t="s">
        <v>3867</v>
      </c>
      <c r="M3992" s="5">
        <v>98</v>
      </c>
      <c r="N3992" s="5"/>
      <c r="O3992" s="5" t="s">
        <v>50</v>
      </c>
      <c r="P3992" s="5"/>
      <c r="Q3992" s="5" t="s">
        <v>27</v>
      </c>
      <c r="R3992" s="5" t="s">
        <v>20</v>
      </c>
      <c r="S3992" s="5">
        <v>72</v>
      </c>
      <c r="T3992" s="5" t="s">
        <v>22</v>
      </c>
      <c r="U3992" s="5" t="s">
        <v>23</v>
      </c>
      <c r="V3992" s="5" t="s">
        <v>24</v>
      </c>
      <c r="W3992" s="12">
        <v>248.65</v>
      </c>
      <c r="X3992" s="7" t="str">
        <f t="shared" si="248"/>
        <v>NP</v>
      </c>
      <c r="Y3992" s="5">
        <f t="shared" si="249"/>
        <v>153.5</v>
      </c>
      <c r="AI3992">
        <f>VLOOKUP(A3992,NP!$A:$B,2,FALSE)</f>
        <v>153.5</v>
      </c>
      <c r="AJ3992">
        <f t="shared" si="250"/>
        <v>153.5</v>
      </c>
      <c r="AK3992">
        <f>VLOOKUP(F3992,Kondition!$B$4:$AG$31,15,FALSE)*100</f>
        <v>37</v>
      </c>
      <c r="AL3992" t="e">
        <f t="shared" si="251"/>
        <v>#REF!</v>
      </c>
      <c r="AM3992">
        <v>17</v>
      </c>
    </row>
    <row r="3993" spans="1:39" x14ac:dyDescent="0.3">
      <c r="A3993" s="5">
        <v>11290354</v>
      </c>
      <c r="B3993" s="6">
        <v>6419440302485</v>
      </c>
      <c r="C3993" s="5" t="s">
        <v>76</v>
      </c>
      <c r="D3993" s="5" t="s">
        <v>3889</v>
      </c>
      <c r="E3993" s="12">
        <v>154.75</v>
      </c>
      <c r="F3993" s="5" t="s">
        <v>67</v>
      </c>
      <c r="G3993" s="5">
        <v>1956016</v>
      </c>
      <c r="H3993" s="36" t="s">
        <v>76</v>
      </c>
      <c r="I3993" s="5">
        <v>195</v>
      </c>
      <c r="J3993" s="5">
        <v>60</v>
      </c>
      <c r="K3993" s="5">
        <v>16</v>
      </c>
      <c r="L3993" s="5" t="s">
        <v>3867</v>
      </c>
      <c r="M3993" s="5">
        <v>89</v>
      </c>
      <c r="N3993" s="5"/>
      <c r="O3993" s="5" t="s">
        <v>50</v>
      </c>
      <c r="P3993" s="5"/>
      <c r="Q3993" s="5" t="s">
        <v>27</v>
      </c>
      <c r="R3993" s="5" t="s">
        <v>20</v>
      </c>
      <c r="S3993" s="5">
        <v>72</v>
      </c>
      <c r="T3993" s="5" t="s">
        <v>22</v>
      </c>
      <c r="U3993" s="5" t="s">
        <v>23</v>
      </c>
      <c r="V3993" s="5" t="s">
        <v>24</v>
      </c>
      <c r="W3993" s="12">
        <v>154.75</v>
      </c>
      <c r="X3993" s="7">
        <f t="shared" si="248"/>
        <v>0.37</v>
      </c>
      <c r="Y3993" s="5">
        <f t="shared" si="249"/>
        <v>97.492500000000007</v>
      </c>
      <c r="AI3993" t="e">
        <f>VLOOKUP(A3993,NP!$A:$B,2,FALSE)</f>
        <v>#N/A</v>
      </c>
      <c r="AJ3993">
        <f t="shared" si="250"/>
        <v>0</v>
      </c>
      <c r="AK3993">
        <f>VLOOKUP(F3993,Kondition!$B$4:$AG$31,12,FALSE)*100</f>
        <v>37</v>
      </c>
      <c r="AL3993" t="e">
        <f t="shared" si="251"/>
        <v>#REF!</v>
      </c>
      <c r="AM3993">
        <v>16</v>
      </c>
    </row>
    <row r="3994" spans="1:39" x14ac:dyDescent="0.3">
      <c r="A3994" s="5">
        <v>11290355</v>
      </c>
      <c r="B3994" s="6">
        <v>6419440302409</v>
      </c>
      <c r="C3994" s="5" t="s">
        <v>76</v>
      </c>
      <c r="D3994" s="5" t="s">
        <v>3890</v>
      </c>
      <c r="E3994" s="12">
        <v>110.85</v>
      </c>
      <c r="F3994" s="5" t="s">
        <v>67</v>
      </c>
      <c r="G3994" s="5">
        <v>1756514</v>
      </c>
      <c r="H3994" s="36" t="s">
        <v>76</v>
      </c>
      <c r="I3994" s="5">
        <v>175</v>
      </c>
      <c r="J3994" s="5">
        <v>65</v>
      </c>
      <c r="K3994" s="5">
        <v>14</v>
      </c>
      <c r="L3994" s="5" t="s">
        <v>3867</v>
      </c>
      <c r="M3994" s="5">
        <v>82</v>
      </c>
      <c r="N3994" s="5"/>
      <c r="O3994" s="5" t="s">
        <v>50</v>
      </c>
      <c r="P3994" s="5"/>
      <c r="Q3994" s="5" t="s">
        <v>27</v>
      </c>
      <c r="R3994" s="5" t="s">
        <v>20</v>
      </c>
      <c r="S3994" s="5">
        <v>71</v>
      </c>
      <c r="T3994" s="5" t="s">
        <v>22</v>
      </c>
      <c r="U3994" s="5" t="s">
        <v>23</v>
      </c>
      <c r="V3994" s="5" t="s">
        <v>24</v>
      </c>
      <c r="W3994" s="12">
        <v>110.85</v>
      </c>
      <c r="X3994" s="7">
        <f t="shared" si="248"/>
        <v>0.35</v>
      </c>
      <c r="Y3994" s="5">
        <f t="shared" si="249"/>
        <v>72.052499999999995</v>
      </c>
      <c r="AI3994" t="e">
        <f>VLOOKUP(A3994,NP!$A:$B,2,FALSE)</f>
        <v>#N/A</v>
      </c>
      <c r="AJ3994">
        <f t="shared" si="250"/>
        <v>0</v>
      </c>
      <c r="AK3994">
        <f>VLOOKUP(F3994,Kondition!$B$4:$AG$31,6,FALSE)*100</f>
        <v>35</v>
      </c>
      <c r="AL3994" t="e">
        <f t="shared" si="251"/>
        <v>#REF!</v>
      </c>
      <c r="AM3994">
        <v>16</v>
      </c>
    </row>
    <row r="3995" spans="1:39" x14ac:dyDescent="0.3">
      <c r="A3995" s="5">
        <v>11290357</v>
      </c>
      <c r="B3995" s="6">
        <v>6419440302454</v>
      </c>
      <c r="C3995" s="5" t="s">
        <v>76</v>
      </c>
      <c r="D3995" s="5" t="s">
        <v>3891</v>
      </c>
      <c r="E3995" s="12">
        <v>176.35</v>
      </c>
      <c r="F3995" s="5" t="s">
        <v>67</v>
      </c>
      <c r="G3995" s="5">
        <v>2056516</v>
      </c>
      <c r="H3995" s="36" t="s">
        <v>76</v>
      </c>
      <c r="I3995" s="5">
        <v>205</v>
      </c>
      <c r="J3995" s="5">
        <v>65</v>
      </c>
      <c r="K3995" s="5">
        <v>16</v>
      </c>
      <c r="L3995" s="5" t="s">
        <v>3867</v>
      </c>
      <c r="M3995" s="5">
        <v>99</v>
      </c>
      <c r="N3995" s="5"/>
      <c r="O3995" s="5" t="s">
        <v>50</v>
      </c>
      <c r="P3995" s="5"/>
      <c r="Q3995" s="5" t="s">
        <v>27</v>
      </c>
      <c r="R3995" s="5" t="s">
        <v>20</v>
      </c>
      <c r="S3995" s="5">
        <v>72</v>
      </c>
      <c r="T3995" s="5" t="s">
        <v>22</v>
      </c>
      <c r="U3995" s="5" t="s">
        <v>23</v>
      </c>
      <c r="V3995" s="5" t="s">
        <v>24</v>
      </c>
      <c r="W3995" s="12">
        <v>176.35</v>
      </c>
      <c r="X3995" s="7">
        <f t="shared" si="248"/>
        <v>0.37</v>
      </c>
      <c r="Y3995" s="5">
        <f t="shared" si="249"/>
        <v>111.1005</v>
      </c>
      <c r="AI3995" t="e">
        <f>VLOOKUP(A3995,NP!$A:$B,2,FALSE)</f>
        <v>#N/A</v>
      </c>
      <c r="AJ3995">
        <f t="shared" si="250"/>
        <v>0</v>
      </c>
      <c r="AK3995">
        <f>VLOOKUP(F3995,Kondition!$B$4:$AG$31,12,FALSE)*100</f>
        <v>37</v>
      </c>
      <c r="AL3995" t="e">
        <f t="shared" si="251"/>
        <v>#REF!</v>
      </c>
      <c r="AM3995">
        <v>16</v>
      </c>
    </row>
    <row r="3996" spans="1:39" x14ac:dyDescent="0.3">
      <c r="A3996" s="5">
        <v>11290358</v>
      </c>
      <c r="B3996" s="6">
        <v>6419440302447</v>
      </c>
      <c r="C3996" s="5" t="s">
        <v>76</v>
      </c>
      <c r="D3996" s="5" t="s">
        <v>3892</v>
      </c>
      <c r="E3996" s="12">
        <v>161.4</v>
      </c>
      <c r="F3996" s="5" t="s">
        <v>67</v>
      </c>
      <c r="G3996" s="5">
        <v>2056515</v>
      </c>
      <c r="H3996" s="36" t="s">
        <v>76</v>
      </c>
      <c r="I3996" s="5">
        <v>205</v>
      </c>
      <c r="J3996" s="5">
        <v>65</v>
      </c>
      <c r="K3996" s="5">
        <v>15</v>
      </c>
      <c r="L3996" s="5" t="s">
        <v>3867</v>
      </c>
      <c r="M3996" s="5">
        <v>94</v>
      </c>
      <c r="N3996" s="5"/>
      <c r="O3996" s="5" t="s">
        <v>50</v>
      </c>
      <c r="P3996" s="5"/>
      <c r="Q3996" s="5" t="s">
        <v>27</v>
      </c>
      <c r="R3996" s="5" t="s">
        <v>20</v>
      </c>
      <c r="S3996" s="5">
        <v>72</v>
      </c>
      <c r="T3996" s="5" t="s">
        <v>22</v>
      </c>
      <c r="U3996" s="5" t="s">
        <v>23</v>
      </c>
      <c r="V3996" s="5" t="s">
        <v>24</v>
      </c>
      <c r="W3996" s="12">
        <v>161.4</v>
      </c>
      <c r="X3996" s="7">
        <f t="shared" si="248"/>
        <v>0.35</v>
      </c>
      <c r="Y3996" s="5">
        <f t="shared" si="249"/>
        <v>104.91000000000001</v>
      </c>
      <c r="AI3996" t="e">
        <f>VLOOKUP(A3996,NP!$A:$B,2,FALSE)</f>
        <v>#N/A</v>
      </c>
      <c r="AJ3996">
        <f t="shared" si="250"/>
        <v>0</v>
      </c>
      <c r="AK3996">
        <f>VLOOKUP(F3996,Kondition!$B$4:$AG$31,9,FALSE)*100</f>
        <v>35</v>
      </c>
      <c r="AL3996" t="e">
        <f t="shared" si="251"/>
        <v>#REF!</v>
      </c>
      <c r="AM3996">
        <v>16</v>
      </c>
    </row>
    <row r="3997" spans="1:39" x14ac:dyDescent="0.3">
      <c r="A3997" s="5">
        <v>11292431</v>
      </c>
      <c r="B3997" s="6">
        <v>6419440391885</v>
      </c>
      <c r="C3997" s="5" t="s">
        <v>76</v>
      </c>
      <c r="D3997" s="5" t="s">
        <v>3896</v>
      </c>
      <c r="E3997" s="12">
        <v>475.2</v>
      </c>
      <c r="F3997" s="5" t="s">
        <v>67</v>
      </c>
      <c r="G3997" s="5">
        <v>2653521</v>
      </c>
      <c r="H3997" s="36" t="s">
        <v>76</v>
      </c>
      <c r="I3997" s="5">
        <v>265</v>
      </c>
      <c r="J3997" s="5">
        <v>35</v>
      </c>
      <c r="K3997" s="5">
        <v>21</v>
      </c>
      <c r="L3997" s="5" t="s">
        <v>3895</v>
      </c>
      <c r="M3997" s="5">
        <v>101</v>
      </c>
      <c r="N3997" s="5"/>
      <c r="O3997" s="5" t="s">
        <v>33</v>
      </c>
      <c r="P3997" s="5"/>
      <c r="Q3997" s="5" t="s">
        <v>21</v>
      </c>
      <c r="R3997" s="5" t="s">
        <v>20</v>
      </c>
      <c r="S3997" s="5">
        <v>73</v>
      </c>
      <c r="T3997" s="5" t="s">
        <v>22</v>
      </c>
      <c r="U3997" s="5" t="s">
        <v>23</v>
      </c>
      <c r="V3997" s="5" t="s">
        <v>24</v>
      </c>
      <c r="W3997" s="12">
        <v>475.2</v>
      </c>
      <c r="X3997" s="7" t="str">
        <f t="shared" si="248"/>
        <v>NP</v>
      </c>
      <c r="Y3997" s="5">
        <f t="shared" si="249"/>
        <v>256.5</v>
      </c>
      <c r="AI3997">
        <f>VLOOKUP(A3997,NP!$A:$B,2,FALSE)</f>
        <v>256.5</v>
      </c>
      <c r="AJ3997">
        <f t="shared" si="250"/>
        <v>256.5</v>
      </c>
      <c r="AK3997">
        <f>VLOOKUP(F3997,Kondition!$B$4:$AG$31,27,FALSE)*100</f>
        <v>42</v>
      </c>
      <c r="AL3997" t="e">
        <f t="shared" si="251"/>
        <v>#REF!</v>
      </c>
      <c r="AM3997">
        <v>19</v>
      </c>
    </row>
    <row r="3998" spans="1:39" x14ac:dyDescent="0.3">
      <c r="A3998" s="5">
        <v>11293220</v>
      </c>
      <c r="B3998" s="6">
        <v>6419440380636</v>
      </c>
      <c r="C3998" s="5" t="s">
        <v>76</v>
      </c>
      <c r="D3998" s="5" t="s">
        <v>3897</v>
      </c>
      <c r="E3998" s="12">
        <v>126.55</v>
      </c>
      <c r="F3998" s="5" t="s">
        <v>67</v>
      </c>
      <c r="G3998" s="5">
        <v>1955516</v>
      </c>
      <c r="H3998" s="36" t="s">
        <v>76</v>
      </c>
      <c r="I3998" s="5">
        <v>195</v>
      </c>
      <c r="J3998" s="5">
        <v>55</v>
      </c>
      <c r="K3998" s="5">
        <v>16</v>
      </c>
      <c r="L3998" s="5" t="s">
        <v>3898</v>
      </c>
      <c r="M3998" s="5">
        <v>87</v>
      </c>
      <c r="N3998" s="5"/>
      <c r="O3998" s="5" t="s">
        <v>19</v>
      </c>
      <c r="P3998" s="5"/>
      <c r="Q3998" s="5" t="s">
        <v>21</v>
      </c>
      <c r="R3998" s="5" t="s">
        <v>27</v>
      </c>
      <c r="S3998" s="5">
        <v>69</v>
      </c>
      <c r="T3998" s="5" t="s">
        <v>35</v>
      </c>
      <c r="U3998" s="5" t="s">
        <v>23</v>
      </c>
      <c r="V3998" s="5" t="s">
        <v>24</v>
      </c>
      <c r="W3998" s="12">
        <v>126.55</v>
      </c>
      <c r="X3998" s="7">
        <f t="shared" si="248"/>
        <v>0.37</v>
      </c>
      <c r="Y3998" s="5">
        <f t="shared" si="249"/>
        <v>79.726500000000001</v>
      </c>
      <c r="AI3998" t="e">
        <f>VLOOKUP(A3998,NP!$A:$B,2,FALSE)</f>
        <v>#N/A</v>
      </c>
      <c r="AJ3998">
        <f t="shared" si="250"/>
        <v>0</v>
      </c>
      <c r="AK3998">
        <f>VLOOKUP(F3998,Kondition!$B$4:$AG$31,12,FALSE)*100</f>
        <v>37</v>
      </c>
      <c r="AL3998" t="e">
        <f t="shared" si="251"/>
        <v>#REF!</v>
      </c>
      <c r="AM3998">
        <v>16</v>
      </c>
    </row>
    <row r="3999" spans="1:39" x14ac:dyDescent="0.3">
      <c r="A3999" s="5">
        <v>11293221</v>
      </c>
      <c r="B3999" s="6">
        <v>6419440380957</v>
      </c>
      <c r="C3999" s="5" t="s">
        <v>76</v>
      </c>
      <c r="D3999" s="5" t="s">
        <v>3899</v>
      </c>
      <c r="E3999" s="12">
        <v>248.65</v>
      </c>
      <c r="F3999" s="5" t="s">
        <v>67</v>
      </c>
      <c r="G3999" s="5">
        <v>2355017</v>
      </c>
      <c r="H3999" s="36" t="s">
        <v>76</v>
      </c>
      <c r="I3999" s="5">
        <v>235</v>
      </c>
      <c r="J3999" s="5">
        <v>50</v>
      </c>
      <c r="K3999" s="5">
        <v>17</v>
      </c>
      <c r="L3999" s="5" t="s">
        <v>3898</v>
      </c>
      <c r="M3999" s="5">
        <v>100</v>
      </c>
      <c r="N3999" s="5"/>
      <c r="O3999" s="5" t="s">
        <v>25</v>
      </c>
      <c r="P3999" s="5"/>
      <c r="Q3999" s="5" t="s">
        <v>21</v>
      </c>
      <c r="R3999" s="5" t="s">
        <v>27</v>
      </c>
      <c r="S3999" s="5">
        <v>69</v>
      </c>
      <c r="T3999" s="5" t="s">
        <v>35</v>
      </c>
      <c r="U3999" s="5" t="s">
        <v>23</v>
      </c>
      <c r="V3999" s="5" t="s">
        <v>24</v>
      </c>
      <c r="W3999" s="12">
        <v>248.65</v>
      </c>
      <c r="X3999" s="7" t="str">
        <f t="shared" si="248"/>
        <v>NP</v>
      </c>
      <c r="Y3999" s="5">
        <f t="shared" si="249"/>
        <v>153.5</v>
      </c>
      <c r="AI3999">
        <f>VLOOKUP(A3999,NP!$A:$B,2,FALSE)</f>
        <v>153.5</v>
      </c>
      <c r="AJ3999">
        <f t="shared" si="250"/>
        <v>153.5</v>
      </c>
      <c r="AK3999">
        <f>VLOOKUP(F3999,Kondition!$B$4:$AG$31,15,FALSE)*100</f>
        <v>37</v>
      </c>
      <c r="AL3999" t="e">
        <f t="shared" si="251"/>
        <v>#REF!</v>
      </c>
      <c r="AM3999">
        <v>17</v>
      </c>
    </row>
    <row r="4000" spans="1:39" x14ac:dyDescent="0.3">
      <c r="A4000" s="5">
        <v>11293222</v>
      </c>
      <c r="B4000" s="6">
        <v>6419440380919</v>
      </c>
      <c r="C4000" s="5" t="s">
        <v>76</v>
      </c>
      <c r="D4000" s="5" t="s">
        <v>3900</v>
      </c>
      <c r="E4000" s="12">
        <v>109.55</v>
      </c>
      <c r="F4000" s="5" t="s">
        <v>67</v>
      </c>
      <c r="G4000" s="5">
        <v>2055516</v>
      </c>
      <c r="H4000" s="36" t="s">
        <v>76</v>
      </c>
      <c r="I4000" s="5">
        <v>205</v>
      </c>
      <c r="J4000" s="5">
        <v>55</v>
      </c>
      <c r="K4000" s="5">
        <v>16</v>
      </c>
      <c r="L4000" s="5" t="s">
        <v>3898</v>
      </c>
      <c r="M4000" s="5">
        <v>91</v>
      </c>
      <c r="N4000" s="5"/>
      <c r="O4000" s="5" t="s">
        <v>33</v>
      </c>
      <c r="P4000" s="5"/>
      <c r="Q4000" s="5" t="s">
        <v>21</v>
      </c>
      <c r="R4000" s="5" t="s">
        <v>27</v>
      </c>
      <c r="S4000" s="5">
        <v>69</v>
      </c>
      <c r="T4000" s="5" t="s">
        <v>35</v>
      </c>
      <c r="U4000" s="5" t="s">
        <v>23</v>
      </c>
      <c r="V4000" s="5" t="s">
        <v>24</v>
      </c>
      <c r="W4000" s="12">
        <v>109.55</v>
      </c>
      <c r="X4000" s="7">
        <f t="shared" si="248"/>
        <v>0.37</v>
      </c>
      <c r="Y4000" s="5">
        <f t="shared" si="249"/>
        <v>69.016499999999994</v>
      </c>
      <c r="AI4000" t="e">
        <f>VLOOKUP(A4000,NP!$A:$B,2,FALSE)</f>
        <v>#N/A</v>
      </c>
      <c r="AJ4000">
        <f t="shared" si="250"/>
        <v>0</v>
      </c>
      <c r="AK4000">
        <f>VLOOKUP(F4000,Kondition!$B$4:$AG$31,12,FALSE)*100</f>
        <v>37</v>
      </c>
      <c r="AL4000" t="e">
        <f t="shared" si="251"/>
        <v>#REF!</v>
      </c>
      <c r="AM4000">
        <v>16</v>
      </c>
    </row>
    <row r="4001" spans="1:39" x14ac:dyDescent="0.3">
      <c r="A4001" s="5">
        <v>11293223</v>
      </c>
      <c r="B4001" s="6">
        <v>6419440403922</v>
      </c>
      <c r="C4001" s="5" t="s">
        <v>76</v>
      </c>
      <c r="D4001" s="5" t="s">
        <v>2804</v>
      </c>
      <c r="E4001" s="12">
        <v>104.15</v>
      </c>
      <c r="F4001" s="5" t="s">
        <v>67</v>
      </c>
      <c r="G4001" s="5">
        <v>2055516</v>
      </c>
      <c r="H4001" s="36" t="s">
        <v>76</v>
      </c>
      <c r="I4001" s="5">
        <v>205</v>
      </c>
      <c r="J4001" s="5">
        <v>55</v>
      </c>
      <c r="K4001" s="5">
        <v>16</v>
      </c>
      <c r="L4001" s="5" t="s">
        <v>2785</v>
      </c>
      <c r="M4001" s="5">
        <v>91</v>
      </c>
      <c r="N4001" s="5"/>
      <c r="O4001" s="5" t="s">
        <v>33</v>
      </c>
      <c r="P4001" s="5"/>
      <c r="Q4001" s="5" t="s">
        <v>21</v>
      </c>
      <c r="R4001" s="5" t="s">
        <v>27</v>
      </c>
      <c r="S4001" s="5">
        <v>69</v>
      </c>
      <c r="T4001" s="5" t="s">
        <v>35</v>
      </c>
      <c r="U4001" s="5" t="s">
        <v>23</v>
      </c>
      <c r="V4001" s="5" t="s">
        <v>24</v>
      </c>
      <c r="W4001" s="12">
        <v>104.15</v>
      </c>
      <c r="X4001" s="7">
        <f t="shared" si="248"/>
        <v>0.37</v>
      </c>
      <c r="Y4001" s="5">
        <f t="shared" si="249"/>
        <v>65.614500000000007</v>
      </c>
      <c r="AI4001" t="e">
        <f>VLOOKUP(A4001,NP!$A:$B,2,FALSE)</f>
        <v>#N/A</v>
      </c>
      <c r="AJ4001">
        <f t="shared" si="250"/>
        <v>0</v>
      </c>
      <c r="AK4001">
        <f>VLOOKUP(F4001,Kondition!$B$4:$AG$31,12,FALSE)*100</f>
        <v>37</v>
      </c>
      <c r="AL4001" t="e">
        <f t="shared" si="251"/>
        <v>#REF!</v>
      </c>
      <c r="AM4001">
        <v>16</v>
      </c>
    </row>
    <row r="4002" spans="1:39" x14ac:dyDescent="0.3">
      <c r="A4002" s="5">
        <v>11293225</v>
      </c>
      <c r="B4002" s="6">
        <v>6419440380681</v>
      </c>
      <c r="C4002" s="5" t="s">
        <v>76</v>
      </c>
      <c r="D4002" s="5" t="s">
        <v>3902</v>
      </c>
      <c r="E4002" s="12">
        <v>111.35</v>
      </c>
      <c r="F4002" s="5" t="s">
        <v>67</v>
      </c>
      <c r="G4002" s="5">
        <v>2055516</v>
      </c>
      <c r="H4002" s="36" t="s">
        <v>76</v>
      </c>
      <c r="I4002" s="5">
        <v>205</v>
      </c>
      <c r="J4002" s="5">
        <v>55</v>
      </c>
      <c r="K4002" s="5">
        <v>16</v>
      </c>
      <c r="L4002" s="5" t="s">
        <v>3898</v>
      </c>
      <c r="M4002" s="5">
        <v>91</v>
      </c>
      <c r="N4002" s="5"/>
      <c r="O4002" s="5" t="s">
        <v>19</v>
      </c>
      <c r="P4002" s="5"/>
      <c r="Q4002" s="5" t="s">
        <v>21</v>
      </c>
      <c r="R4002" s="5" t="s">
        <v>27</v>
      </c>
      <c r="S4002" s="5">
        <v>69</v>
      </c>
      <c r="T4002" s="5" t="s">
        <v>35</v>
      </c>
      <c r="U4002" s="5" t="s">
        <v>23</v>
      </c>
      <c r="V4002" s="5" t="s">
        <v>24</v>
      </c>
      <c r="W4002" s="12">
        <v>111.35</v>
      </c>
      <c r="X4002" s="7">
        <f t="shared" si="248"/>
        <v>0.37</v>
      </c>
      <c r="Y4002" s="5">
        <f t="shared" si="249"/>
        <v>70.150499999999994</v>
      </c>
      <c r="AI4002" t="e">
        <f>VLOOKUP(A4002,NP!$A:$B,2,FALSE)</f>
        <v>#N/A</v>
      </c>
      <c r="AJ4002">
        <f t="shared" si="250"/>
        <v>0</v>
      </c>
      <c r="AK4002">
        <f>VLOOKUP(F4002,Kondition!$B$4:$AG$31,12,FALSE)*100</f>
        <v>37</v>
      </c>
      <c r="AL4002" t="e">
        <f t="shared" si="251"/>
        <v>#REF!</v>
      </c>
      <c r="AM4002">
        <v>16</v>
      </c>
    </row>
    <row r="4003" spans="1:39" x14ac:dyDescent="0.3">
      <c r="A4003" s="5">
        <v>11293226</v>
      </c>
      <c r="B4003" s="6">
        <v>6419440380858</v>
      </c>
      <c r="C4003" s="5" t="s">
        <v>76</v>
      </c>
      <c r="D4003" s="5" t="s">
        <v>3903</v>
      </c>
      <c r="E4003" s="12">
        <v>156.80000000000001</v>
      </c>
      <c r="F4003" s="5" t="s">
        <v>67</v>
      </c>
      <c r="G4003" s="5">
        <v>2155516</v>
      </c>
      <c r="H4003" s="36" t="s">
        <v>76</v>
      </c>
      <c r="I4003" s="5">
        <v>215</v>
      </c>
      <c r="J4003" s="5">
        <v>55</v>
      </c>
      <c r="K4003" s="5">
        <v>16</v>
      </c>
      <c r="L4003" s="5" t="s">
        <v>3898</v>
      </c>
      <c r="M4003" s="5">
        <v>97</v>
      </c>
      <c r="N4003" s="5"/>
      <c r="O4003" s="5" t="s">
        <v>19</v>
      </c>
      <c r="P4003" s="5"/>
      <c r="Q4003" s="5" t="s">
        <v>21</v>
      </c>
      <c r="R4003" s="5" t="s">
        <v>27</v>
      </c>
      <c r="S4003" s="5">
        <v>69</v>
      </c>
      <c r="T4003" s="5" t="s">
        <v>35</v>
      </c>
      <c r="U4003" s="5" t="s">
        <v>23</v>
      </c>
      <c r="V4003" s="5" t="s">
        <v>24</v>
      </c>
      <c r="W4003" s="12">
        <v>156.80000000000001</v>
      </c>
      <c r="X4003" s="7">
        <f t="shared" si="248"/>
        <v>0.37</v>
      </c>
      <c r="Y4003" s="5">
        <f t="shared" si="249"/>
        <v>98.784000000000006</v>
      </c>
      <c r="AI4003" t="e">
        <f>VLOOKUP(A4003,NP!$A:$B,2,FALSE)</f>
        <v>#N/A</v>
      </c>
      <c r="AJ4003">
        <f t="shared" si="250"/>
        <v>0</v>
      </c>
      <c r="AK4003">
        <f>VLOOKUP(F4003,Kondition!$B$4:$AG$31,12,FALSE)*100</f>
        <v>37</v>
      </c>
      <c r="AL4003" t="e">
        <f t="shared" si="251"/>
        <v>#REF!</v>
      </c>
      <c r="AM4003">
        <v>16</v>
      </c>
    </row>
    <row r="4004" spans="1:39" x14ac:dyDescent="0.3">
      <c r="A4004" s="5">
        <v>11293228</v>
      </c>
      <c r="B4004" s="6">
        <v>6419440380926</v>
      </c>
      <c r="C4004" s="5" t="s">
        <v>76</v>
      </c>
      <c r="D4004" s="5" t="s">
        <v>3905</v>
      </c>
      <c r="E4004" s="12">
        <v>153.65</v>
      </c>
      <c r="F4004" s="5" t="s">
        <v>67</v>
      </c>
      <c r="G4004" s="5">
        <v>2255516</v>
      </c>
      <c r="H4004" s="36" t="s">
        <v>76</v>
      </c>
      <c r="I4004" s="5">
        <v>225</v>
      </c>
      <c r="J4004" s="5">
        <v>55</v>
      </c>
      <c r="K4004" s="5">
        <v>16</v>
      </c>
      <c r="L4004" s="5" t="s">
        <v>3898</v>
      </c>
      <c r="M4004" s="5">
        <v>95</v>
      </c>
      <c r="N4004" s="5"/>
      <c r="O4004" s="5" t="s">
        <v>19</v>
      </c>
      <c r="P4004" s="5"/>
      <c r="Q4004" s="5" t="s">
        <v>21</v>
      </c>
      <c r="R4004" s="5" t="s">
        <v>27</v>
      </c>
      <c r="S4004" s="5">
        <v>69</v>
      </c>
      <c r="T4004" s="5" t="s">
        <v>35</v>
      </c>
      <c r="U4004" s="5" t="s">
        <v>23</v>
      </c>
      <c r="V4004" s="5" t="s">
        <v>24</v>
      </c>
      <c r="W4004" s="12">
        <v>153.65</v>
      </c>
      <c r="X4004" s="7">
        <f t="shared" si="248"/>
        <v>0.37</v>
      </c>
      <c r="Y4004" s="5">
        <f t="shared" si="249"/>
        <v>96.799500000000009</v>
      </c>
      <c r="AI4004" t="e">
        <f>VLOOKUP(A4004,NP!$A:$B,2,FALSE)</f>
        <v>#N/A</v>
      </c>
      <c r="AJ4004">
        <f t="shared" si="250"/>
        <v>0</v>
      </c>
      <c r="AK4004">
        <f>VLOOKUP(F4004,Kondition!$B$4:$AG$31,12,FALSE)*100</f>
        <v>37</v>
      </c>
      <c r="AL4004" t="e">
        <f t="shared" si="251"/>
        <v>#REF!</v>
      </c>
      <c r="AM4004">
        <v>16</v>
      </c>
    </row>
    <row r="4005" spans="1:39" x14ac:dyDescent="0.3">
      <c r="A4005" s="5">
        <v>11293229</v>
      </c>
      <c r="B4005" s="6">
        <v>6419440380605</v>
      </c>
      <c r="C4005" s="5" t="s">
        <v>76</v>
      </c>
      <c r="D4005" s="5" t="s">
        <v>3906</v>
      </c>
      <c r="E4005" s="12">
        <v>111.55</v>
      </c>
      <c r="F4005" s="5" t="s">
        <v>67</v>
      </c>
      <c r="G4005" s="5">
        <v>1855515</v>
      </c>
      <c r="H4005" s="36" t="s">
        <v>76</v>
      </c>
      <c r="I4005" s="5">
        <v>185</v>
      </c>
      <c r="J4005" s="5">
        <v>55</v>
      </c>
      <c r="K4005" s="5">
        <v>15</v>
      </c>
      <c r="L4005" s="5" t="s">
        <v>3898</v>
      </c>
      <c r="M4005" s="5">
        <v>82</v>
      </c>
      <c r="N4005" s="5"/>
      <c r="O4005" s="5" t="s">
        <v>33</v>
      </c>
      <c r="P4005" s="5"/>
      <c r="Q4005" s="5" t="s">
        <v>21</v>
      </c>
      <c r="R4005" s="5" t="s">
        <v>27</v>
      </c>
      <c r="S4005" s="5">
        <v>68</v>
      </c>
      <c r="T4005" s="5" t="s">
        <v>35</v>
      </c>
      <c r="U4005" s="5" t="s">
        <v>23</v>
      </c>
      <c r="V4005" s="5" t="s">
        <v>24</v>
      </c>
      <c r="W4005" s="12">
        <v>111.55</v>
      </c>
      <c r="X4005" s="7">
        <f t="shared" si="248"/>
        <v>0.35</v>
      </c>
      <c r="Y4005" s="5">
        <f t="shared" si="249"/>
        <v>72.507500000000007</v>
      </c>
      <c r="AI4005" t="e">
        <f>VLOOKUP(A4005,NP!$A:$B,2,FALSE)</f>
        <v>#N/A</v>
      </c>
      <c r="AJ4005">
        <f t="shared" si="250"/>
        <v>0</v>
      </c>
      <c r="AK4005">
        <f>VLOOKUP(F4005,Kondition!$B$4:$AG$31,9,FALSE)*100</f>
        <v>35</v>
      </c>
      <c r="AL4005" t="e">
        <f t="shared" si="251"/>
        <v>#REF!</v>
      </c>
      <c r="AM4005">
        <v>16</v>
      </c>
    </row>
    <row r="4006" spans="1:39" x14ac:dyDescent="0.3">
      <c r="A4006" s="5">
        <v>11293230</v>
      </c>
      <c r="B4006" s="6">
        <v>6419440380766</v>
      </c>
      <c r="C4006" s="5" t="s">
        <v>76</v>
      </c>
      <c r="D4006" s="5" t="s">
        <v>3907</v>
      </c>
      <c r="E4006" s="12">
        <v>176.95</v>
      </c>
      <c r="F4006" s="5" t="s">
        <v>67</v>
      </c>
      <c r="G4006" s="5">
        <v>2156017</v>
      </c>
      <c r="H4006" s="36" t="s">
        <v>76</v>
      </c>
      <c r="I4006" s="5">
        <v>215</v>
      </c>
      <c r="J4006" s="5">
        <v>60</v>
      </c>
      <c r="K4006" s="5">
        <v>17</v>
      </c>
      <c r="L4006" s="5" t="s">
        <v>3898</v>
      </c>
      <c r="M4006" s="5">
        <v>96</v>
      </c>
      <c r="N4006" s="5"/>
      <c r="O4006" s="5" t="s">
        <v>19</v>
      </c>
      <c r="P4006" s="5"/>
      <c r="Q4006" s="5" t="s">
        <v>21</v>
      </c>
      <c r="R4006" s="5" t="s">
        <v>27</v>
      </c>
      <c r="S4006" s="5">
        <v>69</v>
      </c>
      <c r="T4006" s="5" t="s">
        <v>35</v>
      </c>
      <c r="U4006" s="5" t="s">
        <v>23</v>
      </c>
      <c r="V4006" s="5" t="s">
        <v>24</v>
      </c>
      <c r="W4006" s="12">
        <v>176.95</v>
      </c>
      <c r="X4006" s="7">
        <f t="shared" ref="X4006:X4069" si="252">IF(AJ4006&gt;0,"NP",AK4006/100)</f>
        <v>0.37</v>
      </c>
      <c r="Y4006" s="5">
        <f t="shared" ref="Y4006:Y4069" si="253">IF(AJ4006&gt;0,AI4006,E4006*(100%-X4006))</f>
        <v>111.4785</v>
      </c>
      <c r="AI4006" t="e">
        <f>VLOOKUP(A4006,NP!$A:$B,2,FALSE)</f>
        <v>#N/A</v>
      </c>
      <c r="AJ4006">
        <f t="shared" ref="AJ4006:AJ4069" si="254">_xlfn.IFNA(AI4006,0)</f>
        <v>0</v>
      </c>
      <c r="AK4006">
        <f>VLOOKUP(F4006,Kondition!$B$4:$AG$31,15,FALSE)*100</f>
        <v>37</v>
      </c>
      <c r="AL4006" t="e">
        <f t="shared" ref="AL4006:AL4069" si="255">$AI$1&amp;F4006&amp;K4006</f>
        <v>#REF!</v>
      </c>
      <c r="AM4006">
        <v>17</v>
      </c>
    </row>
    <row r="4007" spans="1:39" x14ac:dyDescent="0.3">
      <c r="A4007" s="5">
        <v>11293231</v>
      </c>
      <c r="B4007" s="6">
        <v>6419440380698</v>
      </c>
      <c r="C4007" s="5" t="s">
        <v>76</v>
      </c>
      <c r="D4007" s="5" t="s">
        <v>3908</v>
      </c>
      <c r="E4007" s="12">
        <v>148.94999999999999</v>
      </c>
      <c r="F4007" s="5" t="s">
        <v>67</v>
      </c>
      <c r="G4007" s="5">
        <v>2156016</v>
      </c>
      <c r="H4007" s="36" t="s">
        <v>76</v>
      </c>
      <c r="I4007" s="5">
        <v>215</v>
      </c>
      <c r="J4007" s="5">
        <v>60</v>
      </c>
      <c r="K4007" s="5">
        <v>16</v>
      </c>
      <c r="L4007" s="5" t="s">
        <v>3898</v>
      </c>
      <c r="M4007" s="5">
        <v>99</v>
      </c>
      <c r="N4007" s="5"/>
      <c r="O4007" s="5" t="s">
        <v>19</v>
      </c>
      <c r="P4007" s="5"/>
      <c r="Q4007" s="5" t="s">
        <v>21</v>
      </c>
      <c r="R4007" s="5" t="s">
        <v>27</v>
      </c>
      <c r="S4007" s="5">
        <v>69</v>
      </c>
      <c r="T4007" s="5" t="s">
        <v>35</v>
      </c>
      <c r="U4007" s="5" t="s">
        <v>23</v>
      </c>
      <c r="V4007" s="5" t="s">
        <v>24</v>
      </c>
      <c r="W4007" s="12">
        <v>148.94999999999999</v>
      </c>
      <c r="X4007" s="7">
        <f t="shared" si="252"/>
        <v>0.37</v>
      </c>
      <c r="Y4007" s="5">
        <f t="shared" si="253"/>
        <v>93.838499999999996</v>
      </c>
      <c r="AI4007" t="e">
        <f>VLOOKUP(A4007,NP!$A:$B,2,FALSE)</f>
        <v>#N/A</v>
      </c>
      <c r="AJ4007">
        <f t="shared" si="254"/>
        <v>0</v>
      </c>
      <c r="AK4007">
        <f>VLOOKUP(F4007,Kondition!$B$4:$AG$31,12,FALSE)*100</f>
        <v>37</v>
      </c>
      <c r="AL4007" t="e">
        <f t="shared" si="255"/>
        <v>#REF!</v>
      </c>
      <c r="AM4007">
        <v>16</v>
      </c>
    </row>
    <row r="4008" spans="1:39" x14ac:dyDescent="0.3">
      <c r="A4008" s="5">
        <v>11293232</v>
      </c>
      <c r="B4008" s="6">
        <v>6419440380834</v>
      </c>
      <c r="C4008" s="5" t="s">
        <v>76</v>
      </c>
      <c r="D4008" s="5" t="s">
        <v>3909</v>
      </c>
      <c r="E4008" s="12">
        <v>147.85</v>
      </c>
      <c r="F4008" s="5" t="s">
        <v>67</v>
      </c>
      <c r="G4008" s="5">
        <v>2156016</v>
      </c>
      <c r="H4008" s="36" t="s">
        <v>76</v>
      </c>
      <c r="I4008" s="5">
        <v>215</v>
      </c>
      <c r="J4008" s="5">
        <v>60</v>
      </c>
      <c r="K4008" s="5">
        <v>16</v>
      </c>
      <c r="L4008" s="5" t="s">
        <v>3898</v>
      </c>
      <c r="M4008" s="5">
        <v>95</v>
      </c>
      <c r="N4008" s="5"/>
      <c r="O4008" s="5" t="s">
        <v>19</v>
      </c>
      <c r="P4008" s="5"/>
      <c r="Q4008" s="5" t="s">
        <v>21</v>
      </c>
      <c r="R4008" s="5" t="s">
        <v>27</v>
      </c>
      <c r="S4008" s="5">
        <v>69</v>
      </c>
      <c r="T4008" s="5" t="s">
        <v>35</v>
      </c>
      <c r="U4008" s="5" t="s">
        <v>23</v>
      </c>
      <c r="V4008" s="5" t="s">
        <v>24</v>
      </c>
      <c r="W4008" s="12">
        <v>147.85</v>
      </c>
      <c r="X4008" s="7">
        <f t="shared" si="252"/>
        <v>0.37</v>
      </c>
      <c r="Y4008" s="5">
        <f t="shared" si="253"/>
        <v>93.145499999999998</v>
      </c>
      <c r="AI4008" t="e">
        <f>VLOOKUP(A4008,NP!$A:$B,2,FALSE)</f>
        <v>#N/A</v>
      </c>
      <c r="AJ4008">
        <f t="shared" si="254"/>
        <v>0</v>
      </c>
      <c r="AK4008">
        <f>VLOOKUP(F4008,Kondition!$B$4:$AG$31,12,FALSE)*100</f>
        <v>37</v>
      </c>
      <c r="AL4008" t="e">
        <f t="shared" si="255"/>
        <v>#REF!</v>
      </c>
      <c r="AM4008">
        <v>16</v>
      </c>
    </row>
    <row r="4009" spans="1:39" x14ac:dyDescent="0.3">
      <c r="A4009" s="5">
        <v>11293234</v>
      </c>
      <c r="B4009" s="6">
        <v>6419440380810</v>
      </c>
      <c r="C4009" s="5" t="s">
        <v>76</v>
      </c>
      <c r="D4009" s="5" t="s">
        <v>3911</v>
      </c>
      <c r="E4009" s="12">
        <v>124.35</v>
      </c>
      <c r="F4009" s="5" t="s">
        <v>67</v>
      </c>
      <c r="G4009" s="5">
        <v>2056016</v>
      </c>
      <c r="H4009" s="36" t="s">
        <v>76</v>
      </c>
      <c r="I4009" s="5">
        <v>205</v>
      </c>
      <c r="J4009" s="5">
        <v>60</v>
      </c>
      <c r="K4009" s="5">
        <v>16</v>
      </c>
      <c r="L4009" s="5" t="s">
        <v>3898</v>
      </c>
      <c r="M4009" s="5">
        <v>96</v>
      </c>
      <c r="N4009" s="5"/>
      <c r="O4009" s="5" t="s">
        <v>19</v>
      </c>
      <c r="P4009" s="5"/>
      <c r="Q4009" s="5" t="s">
        <v>21</v>
      </c>
      <c r="R4009" s="5" t="s">
        <v>27</v>
      </c>
      <c r="S4009" s="5">
        <v>69</v>
      </c>
      <c r="T4009" s="5" t="s">
        <v>35</v>
      </c>
      <c r="U4009" s="5" t="s">
        <v>23</v>
      </c>
      <c r="V4009" s="5" t="s">
        <v>24</v>
      </c>
      <c r="W4009" s="12">
        <v>124.35</v>
      </c>
      <c r="X4009" s="7">
        <f t="shared" si="252"/>
        <v>0.37</v>
      </c>
      <c r="Y4009" s="5">
        <f t="shared" si="253"/>
        <v>78.340499999999992</v>
      </c>
      <c r="AI4009" t="e">
        <f>VLOOKUP(A4009,NP!$A:$B,2,FALSE)</f>
        <v>#N/A</v>
      </c>
      <c r="AJ4009">
        <f t="shared" si="254"/>
        <v>0</v>
      </c>
      <c r="AK4009">
        <f>VLOOKUP(F4009,Kondition!$B$4:$AG$31,12,FALSE)*100</f>
        <v>37</v>
      </c>
      <c r="AL4009" t="e">
        <f t="shared" si="255"/>
        <v>#REF!</v>
      </c>
      <c r="AM4009">
        <v>16</v>
      </c>
    </row>
    <row r="4010" spans="1:39" x14ac:dyDescent="0.3">
      <c r="A4010" s="5">
        <v>11293235</v>
      </c>
      <c r="B4010" s="6">
        <v>6419440403892</v>
      </c>
      <c r="C4010" s="5" t="s">
        <v>76</v>
      </c>
      <c r="D4010" s="5" t="s">
        <v>2805</v>
      </c>
      <c r="E4010" s="12">
        <v>107.55</v>
      </c>
      <c r="F4010" s="5" t="s">
        <v>67</v>
      </c>
      <c r="G4010" s="5">
        <v>2055516</v>
      </c>
      <c r="H4010" s="36" t="s">
        <v>76</v>
      </c>
      <c r="I4010" s="5">
        <v>205</v>
      </c>
      <c r="J4010" s="5">
        <v>55</v>
      </c>
      <c r="K4010" s="5">
        <v>16</v>
      </c>
      <c r="L4010" s="5" t="s">
        <v>2785</v>
      </c>
      <c r="M4010" s="5">
        <v>91</v>
      </c>
      <c r="N4010" s="5"/>
      <c r="O4010" s="5" t="s">
        <v>19</v>
      </c>
      <c r="P4010" s="5"/>
      <c r="Q4010" s="5" t="s">
        <v>21</v>
      </c>
      <c r="R4010" s="5" t="s">
        <v>27</v>
      </c>
      <c r="S4010" s="5">
        <v>69</v>
      </c>
      <c r="T4010" s="5" t="s">
        <v>35</v>
      </c>
      <c r="U4010" s="5" t="s">
        <v>23</v>
      </c>
      <c r="V4010" s="5" t="s">
        <v>24</v>
      </c>
      <c r="W4010" s="12">
        <v>107.55</v>
      </c>
      <c r="X4010" s="7">
        <f t="shared" si="252"/>
        <v>0.37</v>
      </c>
      <c r="Y4010" s="5">
        <f t="shared" si="253"/>
        <v>67.756500000000003</v>
      </c>
      <c r="AI4010" t="e">
        <f>VLOOKUP(A4010,NP!$A:$B,2,FALSE)</f>
        <v>#N/A</v>
      </c>
      <c r="AJ4010">
        <f t="shared" si="254"/>
        <v>0</v>
      </c>
      <c r="AK4010">
        <f>VLOOKUP(F4010,Kondition!$B$4:$AG$31,12,FALSE)*100</f>
        <v>37</v>
      </c>
      <c r="AL4010" t="e">
        <f t="shared" si="255"/>
        <v>#REF!</v>
      </c>
      <c r="AM4010">
        <v>16</v>
      </c>
    </row>
    <row r="4011" spans="1:39" x14ac:dyDescent="0.3">
      <c r="A4011" s="5">
        <v>11293236</v>
      </c>
      <c r="B4011" s="6">
        <v>6419440380544</v>
      </c>
      <c r="C4011" s="5" t="s">
        <v>76</v>
      </c>
      <c r="D4011" s="5" t="s">
        <v>3912</v>
      </c>
      <c r="E4011" s="12">
        <v>93.4</v>
      </c>
      <c r="F4011" s="5" t="s">
        <v>67</v>
      </c>
      <c r="G4011" s="5">
        <v>1955015</v>
      </c>
      <c r="H4011" s="36" t="s">
        <v>76</v>
      </c>
      <c r="I4011" s="5">
        <v>195</v>
      </c>
      <c r="J4011" s="5">
        <v>50</v>
      </c>
      <c r="K4011" s="5">
        <v>15</v>
      </c>
      <c r="L4011" s="5" t="s">
        <v>3898</v>
      </c>
      <c r="M4011" s="5">
        <v>82</v>
      </c>
      <c r="N4011" s="5"/>
      <c r="O4011" s="5" t="s">
        <v>19</v>
      </c>
      <c r="P4011" s="5"/>
      <c r="Q4011" s="5" t="s">
        <v>21</v>
      </c>
      <c r="R4011" s="5" t="s">
        <v>27</v>
      </c>
      <c r="S4011" s="5">
        <v>69</v>
      </c>
      <c r="T4011" s="5" t="s">
        <v>35</v>
      </c>
      <c r="U4011" s="5" t="s">
        <v>23</v>
      </c>
      <c r="V4011" s="5" t="s">
        <v>24</v>
      </c>
      <c r="W4011" s="12">
        <v>93.4</v>
      </c>
      <c r="X4011" s="7">
        <f t="shared" si="252"/>
        <v>0.35</v>
      </c>
      <c r="Y4011" s="5">
        <f t="shared" si="253"/>
        <v>60.710000000000008</v>
      </c>
      <c r="AI4011" t="e">
        <f>VLOOKUP(A4011,NP!$A:$B,2,FALSE)</f>
        <v>#N/A</v>
      </c>
      <c r="AJ4011">
        <f t="shared" si="254"/>
        <v>0</v>
      </c>
      <c r="AK4011">
        <f>VLOOKUP(F4011,Kondition!$B$4:$AG$31,9,FALSE)*100</f>
        <v>35</v>
      </c>
      <c r="AL4011" t="e">
        <f t="shared" si="255"/>
        <v>#REF!</v>
      </c>
      <c r="AM4011">
        <v>16</v>
      </c>
    </row>
    <row r="4012" spans="1:39" x14ac:dyDescent="0.3">
      <c r="A4012" s="5">
        <v>11293237</v>
      </c>
      <c r="B4012" s="6">
        <v>6419440370750</v>
      </c>
      <c r="C4012" s="5" t="s">
        <v>76</v>
      </c>
      <c r="D4012" s="5" t="s">
        <v>3913</v>
      </c>
      <c r="E4012" s="12">
        <v>60.5</v>
      </c>
      <c r="F4012" s="5" t="s">
        <v>67</v>
      </c>
      <c r="G4012" s="5">
        <v>1558013</v>
      </c>
      <c r="H4012" s="36" t="s">
        <v>76</v>
      </c>
      <c r="I4012" s="5">
        <v>155</v>
      </c>
      <c r="J4012" s="5">
        <v>80</v>
      </c>
      <c r="K4012" s="5">
        <v>13</v>
      </c>
      <c r="L4012" s="5" t="s">
        <v>2785</v>
      </c>
      <c r="M4012" s="5">
        <v>79</v>
      </c>
      <c r="N4012" s="5"/>
      <c r="O4012" s="5" t="s">
        <v>33</v>
      </c>
      <c r="P4012" s="5"/>
      <c r="Q4012" s="5" t="s">
        <v>26</v>
      </c>
      <c r="R4012" s="5" t="s">
        <v>27</v>
      </c>
      <c r="S4012" s="5">
        <v>68</v>
      </c>
      <c r="T4012" s="5" t="s">
        <v>35</v>
      </c>
      <c r="U4012" s="5" t="s">
        <v>23</v>
      </c>
      <c r="V4012" s="5" t="s">
        <v>24</v>
      </c>
      <c r="W4012" s="12">
        <v>60.5</v>
      </c>
      <c r="X4012" s="7">
        <f t="shared" si="252"/>
        <v>0.35</v>
      </c>
      <c r="Y4012" s="5">
        <f t="shared" si="253"/>
        <v>39.325000000000003</v>
      </c>
      <c r="AI4012" t="e">
        <f>VLOOKUP(A4012,NP!$A:$B,2,FALSE)</f>
        <v>#N/A</v>
      </c>
      <c r="AJ4012">
        <f t="shared" si="254"/>
        <v>0</v>
      </c>
      <c r="AK4012">
        <f>VLOOKUP(F4012,Kondition!$B$4:$AG$31,3,FALSE)*100</f>
        <v>35</v>
      </c>
      <c r="AL4012" t="e">
        <f t="shared" si="255"/>
        <v>#REF!</v>
      </c>
      <c r="AM4012">
        <v>16</v>
      </c>
    </row>
    <row r="4013" spans="1:39" x14ac:dyDescent="0.3">
      <c r="A4013" s="5">
        <v>11293238</v>
      </c>
      <c r="B4013" s="6">
        <v>6419440380711</v>
      </c>
      <c r="C4013" s="5" t="s">
        <v>76</v>
      </c>
      <c r="D4013" s="5" t="s">
        <v>3914</v>
      </c>
      <c r="E4013" s="12">
        <v>169.15</v>
      </c>
      <c r="F4013" s="5" t="s">
        <v>67</v>
      </c>
      <c r="G4013" s="5">
        <v>2255017</v>
      </c>
      <c r="H4013" s="36" t="s">
        <v>76</v>
      </c>
      <c r="I4013" s="5">
        <v>225</v>
      </c>
      <c r="J4013" s="5">
        <v>50</v>
      </c>
      <c r="K4013" s="5">
        <v>17</v>
      </c>
      <c r="L4013" s="5" t="s">
        <v>3898</v>
      </c>
      <c r="M4013" s="5">
        <v>98</v>
      </c>
      <c r="N4013" s="5"/>
      <c r="O4013" s="5" t="s">
        <v>19</v>
      </c>
      <c r="P4013" s="5"/>
      <c r="Q4013" s="5" t="s">
        <v>21</v>
      </c>
      <c r="R4013" s="5" t="s">
        <v>27</v>
      </c>
      <c r="S4013" s="5">
        <v>69</v>
      </c>
      <c r="T4013" s="5" t="s">
        <v>35</v>
      </c>
      <c r="U4013" s="5" t="s">
        <v>23</v>
      </c>
      <c r="V4013" s="5" t="s">
        <v>24</v>
      </c>
      <c r="W4013" s="12">
        <v>169.15</v>
      </c>
      <c r="X4013" s="7">
        <f t="shared" si="252"/>
        <v>0.37</v>
      </c>
      <c r="Y4013" s="5">
        <f t="shared" si="253"/>
        <v>106.56450000000001</v>
      </c>
      <c r="AI4013" t="e">
        <f>VLOOKUP(A4013,NP!$A:$B,2,FALSE)</f>
        <v>#N/A</v>
      </c>
      <c r="AJ4013">
        <f t="shared" si="254"/>
        <v>0</v>
      </c>
      <c r="AK4013">
        <f>VLOOKUP(F4013,Kondition!$B$4:$AG$31,15,FALSE)*100</f>
        <v>37</v>
      </c>
      <c r="AL4013" t="e">
        <f t="shared" si="255"/>
        <v>#REF!</v>
      </c>
      <c r="AM4013">
        <v>17</v>
      </c>
    </row>
    <row r="4014" spans="1:39" x14ac:dyDescent="0.3">
      <c r="A4014" s="5">
        <v>11293239</v>
      </c>
      <c r="B4014" s="6">
        <v>6419440380872</v>
      </c>
      <c r="C4014" s="5" t="s">
        <v>76</v>
      </c>
      <c r="D4014" s="5" t="s">
        <v>3915</v>
      </c>
      <c r="E4014" s="12">
        <v>168</v>
      </c>
      <c r="F4014" s="5" t="s">
        <v>67</v>
      </c>
      <c r="G4014" s="5">
        <v>2255017</v>
      </c>
      <c r="H4014" s="36" t="s">
        <v>76</v>
      </c>
      <c r="I4014" s="5">
        <v>225</v>
      </c>
      <c r="J4014" s="5">
        <v>50</v>
      </c>
      <c r="K4014" s="5">
        <v>17</v>
      </c>
      <c r="L4014" s="5" t="s">
        <v>3898</v>
      </c>
      <c r="M4014" s="5">
        <v>94</v>
      </c>
      <c r="N4014" s="5"/>
      <c r="O4014" s="5" t="s">
        <v>19</v>
      </c>
      <c r="P4014" s="5"/>
      <c r="Q4014" s="5" t="s">
        <v>21</v>
      </c>
      <c r="R4014" s="5" t="s">
        <v>27</v>
      </c>
      <c r="S4014" s="5">
        <v>69</v>
      </c>
      <c r="T4014" s="5" t="s">
        <v>35</v>
      </c>
      <c r="U4014" s="5" t="s">
        <v>23</v>
      </c>
      <c r="V4014" s="5" t="s">
        <v>24</v>
      </c>
      <c r="W4014" s="12">
        <v>168</v>
      </c>
      <c r="X4014" s="7">
        <f t="shared" si="252"/>
        <v>0.37</v>
      </c>
      <c r="Y4014" s="5">
        <f t="shared" si="253"/>
        <v>105.84</v>
      </c>
      <c r="AI4014" t="e">
        <f>VLOOKUP(A4014,NP!$A:$B,2,FALSE)</f>
        <v>#N/A</v>
      </c>
      <c r="AJ4014">
        <f t="shared" si="254"/>
        <v>0</v>
      </c>
      <c r="AK4014">
        <f>VLOOKUP(F4014,Kondition!$B$4:$AG$31,15,FALSE)*100</f>
        <v>37</v>
      </c>
      <c r="AL4014" t="e">
        <f t="shared" si="255"/>
        <v>#REF!</v>
      </c>
      <c r="AM4014">
        <v>17</v>
      </c>
    </row>
    <row r="4015" spans="1:39" x14ac:dyDescent="0.3">
      <c r="A4015" s="5">
        <v>11293240</v>
      </c>
      <c r="B4015" s="6">
        <v>6419440380933</v>
      </c>
      <c r="C4015" s="5" t="s">
        <v>76</v>
      </c>
      <c r="D4015" s="5" t="s">
        <v>3916</v>
      </c>
      <c r="E4015" s="12">
        <v>171.35</v>
      </c>
      <c r="F4015" s="5" t="s">
        <v>67</v>
      </c>
      <c r="G4015" s="5">
        <v>2055017</v>
      </c>
      <c r="H4015" s="36" t="s">
        <v>76</v>
      </c>
      <c r="I4015" s="5">
        <v>205</v>
      </c>
      <c r="J4015" s="5">
        <v>50</v>
      </c>
      <c r="K4015" s="5">
        <v>17</v>
      </c>
      <c r="L4015" s="5" t="s">
        <v>3898</v>
      </c>
      <c r="M4015" s="5">
        <v>93</v>
      </c>
      <c r="N4015" s="5"/>
      <c r="O4015" s="5" t="s">
        <v>25</v>
      </c>
      <c r="P4015" s="5"/>
      <c r="Q4015" s="5" t="s">
        <v>27</v>
      </c>
      <c r="R4015" s="5" t="s">
        <v>27</v>
      </c>
      <c r="S4015" s="5">
        <v>69</v>
      </c>
      <c r="T4015" s="5" t="s">
        <v>35</v>
      </c>
      <c r="U4015" s="5" t="s">
        <v>23</v>
      </c>
      <c r="V4015" s="5" t="s">
        <v>24</v>
      </c>
      <c r="W4015" s="12">
        <v>171.35</v>
      </c>
      <c r="X4015" s="7">
        <f t="shared" si="252"/>
        <v>0.37</v>
      </c>
      <c r="Y4015" s="5">
        <f t="shared" si="253"/>
        <v>107.95049999999999</v>
      </c>
      <c r="AI4015" t="e">
        <f>VLOOKUP(A4015,NP!$A:$B,2,FALSE)</f>
        <v>#N/A</v>
      </c>
      <c r="AJ4015">
        <f t="shared" si="254"/>
        <v>0</v>
      </c>
      <c r="AK4015">
        <f>VLOOKUP(F4015,Kondition!$B$4:$AG$31,15,FALSE)*100</f>
        <v>37</v>
      </c>
      <c r="AL4015" t="e">
        <f t="shared" si="255"/>
        <v>#REF!</v>
      </c>
      <c r="AM4015">
        <v>17</v>
      </c>
    </row>
    <row r="4016" spans="1:39" x14ac:dyDescent="0.3">
      <c r="A4016" s="5">
        <v>11293241</v>
      </c>
      <c r="B4016" s="6">
        <v>6419440380704</v>
      </c>
      <c r="C4016" s="5" t="s">
        <v>76</v>
      </c>
      <c r="D4016" s="5" t="s">
        <v>3917</v>
      </c>
      <c r="E4016" s="12">
        <v>170.25</v>
      </c>
      <c r="F4016" s="5" t="s">
        <v>67</v>
      </c>
      <c r="G4016" s="5">
        <v>2055017</v>
      </c>
      <c r="H4016" s="36" t="s">
        <v>76</v>
      </c>
      <c r="I4016" s="5">
        <v>205</v>
      </c>
      <c r="J4016" s="5">
        <v>50</v>
      </c>
      <c r="K4016" s="5">
        <v>17</v>
      </c>
      <c r="L4016" s="5" t="s">
        <v>3898</v>
      </c>
      <c r="M4016" s="5">
        <v>93</v>
      </c>
      <c r="N4016" s="5"/>
      <c r="O4016" s="5" t="s">
        <v>19</v>
      </c>
      <c r="P4016" s="5"/>
      <c r="Q4016" s="5" t="s">
        <v>27</v>
      </c>
      <c r="R4016" s="5" t="s">
        <v>27</v>
      </c>
      <c r="S4016" s="5">
        <v>69</v>
      </c>
      <c r="T4016" s="5" t="s">
        <v>35</v>
      </c>
      <c r="U4016" s="5" t="s">
        <v>23</v>
      </c>
      <c r="V4016" s="5" t="s">
        <v>24</v>
      </c>
      <c r="W4016" s="12">
        <v>170.25</v>
      </c>
      <c r="X4016" s="7">
        <f t="shared" si="252"/>
        <v>0.37</v>
      </c>
      <c r="Y4016" s="5">
        <f t="shared" si="253"/>
        <v>107.25750000000001</v>
      </c>
      <c r="AI4016" t="e">
        <f>VLOOKUP(A4016,NP!$A:$B,2,FALSE)</f>
        <v>#N/A</v>
      </c>
      <c r="AJ4016">
        <f t="shared" si="254"/>
        <v>0</v>
      </c>
      <c r="AK4016">
        <f>VLOOKUP(F4016,Kondition!$B$4:$AG$31,15,FALSE)*100</f>
        <v>37</v>
      </c>
      <c r="AL4016" t="e">
        <f t="shared" si="255"/>
        <v>#REF!</v>
      </c>
      <c r="AM4016">
        <v>17</v>
      </c>
    </row>
    <row r="4017" spans="1:39" x14ac:dyDescent="0.3">
      <c r="A4017" s="5">
        <v>11293242</v>
      </c>
      <c r="B4017" s="6">
        <v>6419440380841</v>
      </c>
      <c r="C4017" s="5" t="s">
        <v>76</v>
      </c>
      <c r="D4017" s="5" t="s">
        <v>3918</v>
      </c>
      <c r="E4017" s="12">
        <v>145.6</v>
      </c>
      <c r="F4017" s="5" t="s">
        <v>67</v>
      </c>
      <c r="G4017" s="5">
        <v>2155516</v>
      </c>
      <c r="H4017" s="36" t="s">
        <v>76</v>
      </c>
      <c r="I4017" s="5">
        <v>215</v>
      </c>
      <c r="J4017" s="5">
        <v>55</v>
      </c>
      <c r="K4017" s="5">
        <v>16</v>
      </c>
      <c r="L4017" s="5" t="s">
        <v>3898</v>
      </c>
      <c r="M4017" s="5">
        <v>93</v>
      </c>
      <c r="N4017" s="5"/>
      <c r="O4017" s="5" t="s">
        <v>19</v>
      </c>
      <c r="P4017" s="5"/>
      <c r="Q4017" s="5" t="s">
        <v>21</v>
      </c>
      <c r="R4017" s="5" t="s">
        <v>27</v>
      </c>
      <c r="S4017" s="5">
        <v>69</v>
      </c>
      <c r="T4017" s="5" t="s">
        <v>35</v>
      </c>
      <c r="U4017" s="5" t="s">
        <v>23</v>
      </c>
      <c r="V4017" s="5" t="s">
        <v>24</v>
      </c>
      <c r="W4017" s="12">
        <v>145.6</v>
      </c>
      <c r="X4017" s="7">
        <f t="shared" si="252"/>
        <v>0.37</v>
      </c>
      <c r="Y4017" s="5">
        <f t="shared" si="253"/>
        <v>91.727999999999994</v>
      </c>
      <c r="AI4017" t="e">
        <f>VLOOKUP(A4017,NP!$A:$B,2,FALSE)</f>
        <v>#N/A</v>
      </c>
      <c r="AJ4017">
        <f t="shared" si="254"/>
        <v>0</v>
      </c>
      <c r="AK4017">
        <f>VLOOKUP(F4017,Kondition!$B$4:$AG$31,12,FALSE)*100</f>
        <v>37</v>
      </c>
      <c r="AL4017" t="e">
        <f t="shared" si="255"/>
        <v>#REF!</v>
      </c>
      <c r="AM4017">
        <v>16</v>
      </c>
    </row>
    <row r="4018" spans="1:39" x14ac:dyDescent="0.3">
      <c r="A4018" s="5">
        <v>11293243</v>
      </c>
      <c r="B4018" s="6">
        <v>6419440380674</v>
      </c>
      <c r="C4018" s="5" t="s">
        <v>76</v>
      </c>
      <c r="D4018" s="5" t="s">
        <v>3919</v>
      </c>
      <c r="E4018" s="12">
        <v>87.35</v>
      </c>
      <c r="F4018" s="5" t="s">
        <v>67</v>
      </c>
      <c r="G4018" s="5">
        <v>1955015</v>
      </c>
      <c r="H4018" s="36" t="s">
        <v>76</v>
      </c>
      <c r="I4018" s="5">
        <v>195</v>
      </c>
      <c r="J4018" s="5">
        <v>50</v>
      </c>
      <c r="K4018" s="5">
        <v>15</v>
      </c>
      <c r="L4018" s="5" t="s">
        <v>3898</v>
      </c>
      <c r="M4018" s="5">
        <v>82</v>
      </c>
      <c r="N4018" s="5"/>
      <c r="O4018" s="5" t="s">
        <v>33</v>
      </c>
      <c r="P4018" s="5"/>
      <c r="Q4018" s="5" t="s">
        <v>21</v>
      </c>
      <c r="R4018" s="5" t="s">
        <v>27</v>
      </c>
      <c r="S4018" s="5">
        <v>69</v>
      </c>
      <c r="T4018" s="5" t="s">
        <v>35</v>
      </c>
      <c r="U4018" s="5" t="s">
        <v>23</v>
      </c>
      <c r="V4018" s="5" t="s">
        <v>24</v>
      </c>
      <c r="W4018" s="12">
        <v>87.35</v>
      </c>
      <c r="X4018" s="7">
        <f t="shared" si="252"/>
        <v>0.35</v>
      </c>
      <c r="Y4018" s="5">
        <f t="shared" si="253"/>
        <v>56.777499999999996</v>
      </c>
      <c r="AI4018" t="e">
        <f>VLOOKUP(A4018,NP!$A:$B,2,FALSE)</f>
        <v>#N/A</v>
      </c>
      <c r="AJ4018">
        <f t="shared" si="254"/>
        <v>0</v>
      </c>
      <c r="AK4018">
        <f>VLOOKUP(F4018,Kondition!$B$4:$AG$31,9,FALSE)*100</f>
        <v>35</v>
      </c>
      <c r="AL4018" t="e">
        <f t="shared" si="255"/>
        <v>#REF!</v>
      </c>
      <c r="AM4018">
        <v>16</v>
      </c>
    </row>
    <row r="4019" spans="1:39" x14ac:dyDescent="0.3">
      <c r="A4019" s="5">
        <v>11293244</v>
      </c>
      <c r="B4019" s="6">
        <v>6419440403915</v>
      </c>
      <c r="C4019" s="5" t="s">
        <v>76</v>
      </c>
      <c r="D4019" s="5" t="s">
        <v>2784</v>
      </c>
      <c r="E4019" s="12">
        <v>114.25</v>
      </c>
      <c r="F4019" s="5" t="s">
        <v>67</v>
      </c>
      <c r="G4019" s="5">
        <v>2056016</v>
      </c>
      <c r="H4019" s="36" t="s">
        <v>76</v>
      </c>
      <c r="I4019" s="5">
        <v>205</v>
      </c>
      <c r="J4019" s="5">
        <v>60</v>
      </c>
      <c r="K4019" s="5">
        <v>16</v>
      </c>
      <c r="L4019" s="5" t="s">
        <v>2785</v>
      </c>
      <c r="M4019" s="5">
        <v>92</v>
      </c>
      <c r="N4019" s="5"/>
      <c r="O4019" s="5" t="s">
        <v>19</v>
      </c>
      <c r="P4019" s="5"/>
      <c r="Q4019" s="5" t="s">
        <v>21</v>
      </c>
      <c r="R4019" s="5" t="s">
        <v>27</v>
      </c>
      <c r="S4019" s="5">
        <v>69</v>
      </c>
      <c r="T4019" s="5" t="s">
        <v>35</v>
      </c>
      <c r="U4019" s="5" t="s">
        <v>23</v>
      </c>
      <c r="V4019" s="5" t="s">
        <v>24</v>
      </c>
      <c r="W4019" s="12">
        <v>114.25</v>
      </c>
      <c r="X4019" s="7">
        <f t="shared" si="252"/>
        <v>0.37</v>
      </c>
      <c r="Y4019" s="5">
        <f t="shared" si="253"/>
        <v>71.977500000000006</v>
      </c>
      <c r="AI4019" t="e">
        <f>VLOOKUP(A4019,NP!$A:$B,2,FALSE)</f>
        <v>#N/A</v>
      </c>
      <c r="AJ4019">
        <f t="shared" si="254"/>
        <v>0</v>
      </c>
      <c r="AK4019">
        <f>VLOOKUP(F4019,Kondition!$B$4:$AG$31,12,FALSE)*100</f>
        <v>37</v>
      </c>
      <c r="AL4019" t="e">
        <f t="shared" si="255"/>
        <v>#REF!</v>
      </c>
      <c r="AM4019">
        <v>16</v>
      </c>
    </row>
    <row r="4020" spans="1:39" x14ac:dyDescent="0.3">
      <c r="A4020" s="5">
        <v>11293245</v>
      </c>
      <c r="B4020" s="6">
        <v>6419440380759</v>
      </c>
      <c r="C4020" s="5" t="s">
        <v>76</v>
      </c>
      <c r="D4020" s="5" t="s">
        <v>3920</v>
      </c>
      <c r="E4020" s="12">
        <v>185.95</v>
      </c>
      <c r="F4020" s="5" t="s">
        <v>67</v>
      </c>
      <c r="G4020" s="5">
        <v>1955520</v>
      </c>
      <c r="H4020" s="36" t="s">
        <v>76</v>
      </c>
      <c r="I4020" s="5">
        <v>195</v>
      </c>
      <c r="J4020" s="5">
        <v>55</v>
      </c>
      <c r="K4020" s="5">
        <v>20</v>
      </c>
      <c r="L4020" s="5" t="s">
        <v>3898</v>
      </c>
      <c r="M4020" s="5">
        <v>95</v>
      </c>
      <c r="N4020" s="5"/>
      <c r="O4020" s="5" t="s">
        <v>19</v>
      </c>
      <c r="P4020" s="5"/>
      <c r="Q4020" s="5" t="s">
        <v>27</v>
      </c>
      <c r="R4020" s="5" t="s">
        <v>27</v>
      </c>
      <c r="S4020" s="5">
        <v>69</v>
      </c>
      <c r="T4020" s="5" t="s">
        <v>35</v>
      </c>
      <c r="U4020" s="5" t="s">
        <v>23</v>
      </c>
      <c r="V4020" s="5" t="s">
        <v>24</v>
      </c>
      <c r="W4020" s="12">
        <v>185.95</v>
      </c>
      <c r="X4020" s="7">
        <f t="shared" si="252"/>
        <v>0.42</v>
      </c>
      <c r="Y4020" s="5">
        <f t="shared" si="253"/>
        <v>107.85100000000001</v>
      </c>
      <c r="AI4020" t="e">
        <f>VLOOKUP(A4020,NP!$A:$B,2,FALSE)</f>
        <v>#N/A</v>
      </c>
      <c r="AJ4020">
        <f t="shared" si="254"/>
        <v>0</v>
      </c>
      <c r="AK4020">
        <f>VLOOKUP(F4020,Kondition!$B$4:$AG$309,24,FALSE)*100</f>
        <v>42</v>
      </c>
      <c r="AL4020" t="e">
        <f t="shared" si="255"/>
        <v>#REF!</v>
      </c>
      <c r="AM4020">
        <v>19</v>
      </c>
    </row>
    <row r="4021" spans="1:39" x14ac:dyDescent="0.3">
      <c r="A4021" s="5">
        <v>11293246</v>
      </c>
      <c r="B4021" s="6">
        <v>6419440325453</v>
      </c>
      <c r="C4021" s="5" t="s">
        <v>76</v>
      </c>
      <c r="D4021" s="5" t="s">
        <v>3921</v>
      </c>
      <c r="E4021" s="12">
        <v>207.2</v>
      </c>
      <c r="F4021" s="5" t="s">
        <v>67</v>
      </c>
      <c r="G4021" s="5">
        <v>2555518</v>
      </c>
      <c r="H4021" s="36" t="s">
        <v>76</v>
      </c>
      <c r="I4021" s="5">
        <v>255</v>
      </c>
      <c r="J4021" s="5">
        <v>55</v>
      </c>
      <c r="K4021" s="5">
        <v>18</v>
      </c>
      <c r="L4021" s="5" t="s">
        <v>3922</v>
      </c>
      <c r="M4021" s="5">
        <v>109</v>
      </c>
      <c r="N4021" s="5"/>
      <c r="O4021" s="5" t="s">
        <v>19</v>
      </c>
      <c r="P4021" s="5"/>
      <c r="Q4021" s="5" t="s">
        <v>21</v>
      </c>
      <c r="R4021" s="5" t="s">
        <v>27</v>
      </c>
      <c r="S4021" s="5">
        <v>70</v>
      </c>
      <c r="T4021" s="5" t="s">
        <v>35</v>
      </c>
      <c r="U4021" s="5" t="s">
        <v>23</v>
      </c>
      <c r="V4021" s="5" t="s">
        <v>24</v>
      </c>
      <c r="W4021" s="12">
        <v>207.2</v>
      </c>
      <c r="X4021" s="7">
        <f t="shared" si="252"/>
        <v>0.37</v>
      </c>
      <c r="Y4021" s="5">
        <f t="shared" si="253"/>
        <v>130.536</v>
      </c>
      <c r="AI4021" t="e">
        <f>VLOOKUP(A4021,NP!$A:$B,2,FALSE)</f>
        <v>#N/A</v>
      </c>
      <c r="AJ4021">
        <f t="shared" si="254"/>
        <v>0</v>
      </c>
      <c r="AK4021">
        <f>VLOOKUP(F4021,Kondition!$B$4:$AG$31,18,FALSE)*100</f>
        <v>37</v>
      </c>
      <c r="AL4021" t="e">
        <f t="shared" si="255"/>
        <v>#REF!</v>
      </c>
      <c r="AM4021">
        <v>17</v>
      </c>
    </row>
    <row r="4022" spans="1:39" x14ac:dyDescent="0.3">
      <c r="A4022" s="5">
        <v>11293247</v>
      </c>
      <c r="B4022" s="6">
        <v>6419440380735</v>
      </c>
      <c r="C4022" s="5" t="s">
        <v>76</v>
      </c>
      <c r="D4022" s="5" t="s">
        <v>3923</v>
      </c>
      <c r="E4022" s="12">
        <v>199.35</v>
      </c>
      <c r="F4022" s="5" t="s">
        <v>67</v>
      </c>
      <c r="G4022" s="5">
        <v>2355517</v>
      </c>
      <c r="H4022" s="36" t="s">
        <v>76</v>
      </c>
      <c r="I4022" s="5">
        <v>235</v>
      </c>
      <c r="J4022" s="5">
        <v>55</v>
      </c>
      <c r="K4022" s="5">
        <v>17</v>
      </c>
      <c r="L4022" s="5" t="s">
        <v>3898</v>
      </c>
      <c r="M4022" s="5">
        <v>103</v>
      </c>
      <c r="N4022" s="5"/>
      <c r="O4022" s="5" t="s">
        <v>25</v>
      </c>
      <c r="P4022" s="5"/>
      <c r="Q4022" s="5" t="s">
        <v>21</v>
      </c>
      <c r="R4022" s="5" t="s">
        <v>27</v>
      </c>
      <c r="S4022" s="5">
        <v>69</v>
      </c>
      <c r="T4022" s="5" t="s">
        <v>35</v>
      </c>
      <c r="U4022" s="5" t="s">
        <v>23</v>
      </c>
      <c r="V4022" s="5" t="s">
        <v>24</v>
      </c>
      <c r="W4022" s="12">
        <v>199.35</v>
      </c>
      <c r="X4022" s="7">
        <f t="shared" si="252"/>
        <v>0.37</v>
      </c>
      <c r="Y4022" s="5">
        <f t="shared" si="253"/>
        <v>125.59049999999999</v>
      </c>
      <c r="AI4022" t="e">
        <f>VLOOKUP(A4022,NP!$A:$B,2,FALSE)</f>
        <v>#N/A</v>
      </c>
      <c r="AJ4022">
        <f t="shared" si="254"/>
        <v>0</v>
      </c>
      <c r="AK4022">
        <f>VLOOKUP(F4022,Kondition!$B$4:$AG$31,15,FALSE)*100</f>
        <v>37</v>
      </c>
      <c r="AL4022" t="e">
        <f t="shared" si="255"/>
        <v>#REF!</v>
      </c>
      <c r="AM4022">
        <v>17</v>
      </c>
    </row>
    <row r="4023" spans="1:39" x14ac:dyDescent="0.3">
      <c r="A4023" s="5">
        <v>11293248</v>
      </c>
      <c r="B4023" s="6">
        <v>6419440380940</v>
      </c>
      <c r="C4023" s="5" t="s">
        <v>76</v>
      </c>
      <c r="D4023" s="5" t="s">
        <v>3924</v>
      </c>
      <c r="E4023" s="12">
        <v>182.55</v>
      </c>
      <c r="F4023" s="5" t="s">
        <v>67</v>
      </c>
      <c r="G4023" s="5">
        <v>2255517</v>
      </c>
      <c r="H4023" s="36" t="s">
        <v>76</v>
      </c>
      <c r="I4023" s="5">
        <v>225</v>
      </c>
      <c r="J4023" s="5">
        <v>55</v>
      </c>
      <c r="K4023" s="5">
        <v>17</v>
      </c>
      <c r="L4023" s="5" t="s">
        <v>3898</v>
      </c>
      <c r="M4023" s="5">
        <v>97</v>
      </c>
      <c r="N4023" s="5"/>
      <c r="O4023" s="5" t="s">
        <v>19</v>
      </c>
      <c r="P4023" s="5"/>
      <c r="Q4023" s="5" t="s">
        <v>21</v>
      </c>
      <c r="R4023" s="5" t="s">
        <v>27</v>
      </c>
      <c r="S4023" s="5">
        <v>69</v>
      </c>
      <c r="T4023" s="5" t="s">
        <v>35</v>
      </c>
      <c r="U4023" s="5" t="s">
        <v>23</v>
      </c>
      <c r="V4023" s="5" t="s">
        <v>24</v>
      </c>
      <c r="W4023" s="12">
        <v>182.55</v>
      </c>
      <c r="X4023" s="7">
        <f t="shared" si="252"/>
        <v>0.37</v>
      </c>
      <c r="Y4023" s="5">
        <f t="shared" si="253"/>
        <v>115.0065</v>
      </c>
      <c r="AI4023" t="e">
        <f>VLOOKUP(A4023,NP!$A:$B,2,FALSE)</f>
        <v>#N/A</v>
      </c>
      <c r="AJ4023">
        <f t="shared" si="254"/>
        <v>0</v>
      </c>
      <c r="AK4023">
        <f>VLOOKUP(F4023,Kondition!$B$4:$AG$31,15,FALSE)*100</f>
        <v>37</v>
      </c>
      <c r="AL4023" t="e">
        <f t="shared" si="255"/>
        <v>#REF!</v>
      </c>
      <c r="AM4023">
        <v>17</v>
      </c>
    </row>
    <row r="4024" spans="1:39" x14ac:dyDescent="0.3">
      <c r="A4024" s="5">
        <v>11293249</v>
      </c>
      <c r="B4024" s="6">
        <v>6419440393186</v>
      </c>
      <c r="C4024" s="5" t="s">
        <v>76</v>
      </c>
      <c r="D4024" s="5" t="s">
        <v>3925</v>
      </c>
      <c r="E4024" s="12">
        <v>182.55</v>
      </c>
      <c r="F4024" s="5" t="s">
        <v>67</v>
      </c>
      <c r="G4024" s="5">
        <v>2255517</v>
      </c>
      <c r="H4024" s="36" t="s">
        <v>76</v>
      </c>
      <c r="I4024" s="5">
        <v>225</v>
      </c>
      <c r="J4024" s="5">
        <v>55</v>
      </c>
      <c r="K4024" s="5">
        <v>17</v>
      </c>
      <c r="L4024" s="5" t="s">
        <v>2785</v>
      </c>
      <c r="M4024" s="5">
        <v>97</v>
      </c>
      <c r="N4024" s="5"/>
      <c r="O4024" s="5" t="s">
        <v>19</v>
      </c>
      <c r="P4024" s="5"/>
      <c r="Q4024" s="5" t="s">
        <v>26</v>
      </c>
      <c r="R4024" s="5" t="s">
        <v>27</v>
      </c>
      <c r="S4024" s="5">
        <v>69</v>
      </c>
      <c r="T4024" s="5" t="s">
        <v>35</v>
      </c>
      <c r="U4024" s="5" t="s">
        <v>23</v>
      </c>
      <c r="V4024" s="5" t="s">
        <v>24</v>
      </c>
      <c r="W4024" s="12">
        <v>182.55</v>
      </c>
      <c r="X4024" s="7">
        <f t="shared" si="252"/>
        <v>0.37</v>
      </c>
      <c r="Y4024" s="5">
        <f t="shared" si="253"/>
        <v>115.0065</v>
      </c>
      <c r="AI4024" t="e">
        <f>VLOOKUP(A4024,NP!$A:$B,2,FALSE)</f>
        <v>#N/A</v>
      </c>
      <c r="AJ4024">
        <f t="shared" si="254"/>
        <v>0</v>
      </c>
      <c r="AK4024">
        <f>VLOOKUP(F4024,Kondition!$B$4:$AG$31,15,FALSE)*100</f>
        <v>37</v>
      </c>
      <c r="AL4024" t="e">
        <f t="shared" si="255"/>
        <v>#REF!</v>
      </c>
      <c r="AM4024">
        <v>17</v>
      </c>
    </row>
    <row r="4025" spans="1:39" x14ac:dyDescent="0.3">
      <c r="A4025" s="5">
        <v>11293250</v>
      </c>
      <c r="B4025" s="6">
        <v>6419440380865</v>
      </c>
      <c r="C4025" s="5" t="s">
        <v>76</v>
      </c>
      <c r="D4025" s="5" t="s">
        <v>3926</v>
      </c>
      <c r="E4025" s="12">
        <v>185.95</v>
      </c>
      <c r="F4025" s="5" t="s">
        <v>67</v>
      </c>
      <c r="G4025" s="5">
        <v>2155517</v>
      </c>
      <c r="H4025" s="36" t="s">
        <v>76</v>
      </c>
      <c r="I4025" s="5">
        <v>215</v>
      </c>
      <c r="J4025" s="5">
        <v>55</v>
      </c>
      <c r="K4025" s="5">
        <v>17</v>
      </c>
      <c r="L4025" s="5" t="s">
        <v>3898</v>
      </c>
      <c r="M4025" s="5">
        <v>98</v>
      </c>
      <c r="N4025" s="5"/>
      <c r="O4025" s="5" t="s">
        <v>19</v>
      </c>
      <c r="P4025" s="5"/>
      <c r="Q4025" s="5" t="s">
        <v>21</v>
      </c>
      <c r="R4025" s="5" t="s">
        <v>27</v>
      </c>
      <c r="S4025" s="5">
        <v>69</v>
      </c>
      <c r="T4025" s="5" t="s">
        <v>35</v>
      </c>
      <c r="U4025" s="5" t="s">
        <v>23</v>
      </c>
      <c r="V4025" s="5" t="s">
        <v>24</v>
      </c>
      <c r="W4025" s="12">
        <v>185.95</v>
      </c>
      <c r="X4025" s="7">
        <f t="shared" si="252"/>
        <v>0.37</v>
      </c>
      <c r="Y4025" s="5">
        <f t="shared" si="253"/>
        <v>117.1485</v>
      </c>
      <c r="AI4025" t="e">
        <f>VLOOKUP(A4025,NP!$A:$B,2,FALSE)</f>
        <v>#N/A</v>
      </c>
      <c r="AJ4025">
        <f t="shared" si="254"/>
        <v>0</v>
      </c>
      <c r="AK4025">
        <f>VLOOKUP(F4025,Kondition!$B$4:$AG$31,15,FALSE)*100</f>
        <v>37</v>
      </c>
      <c r="AL4025" t="e">
        <f t="shared" si="255"/>
        <v>#REF!</v>
      </c>
      <c r="AM4025">
        <v>17</v>
      </c>
    </row>
    <row r="4026" spans="1:39" x14ac:dyDescent="0.3">
      <c r="A4026" s="5">
        <v>11293251</v>
      </c>
      <c r="B4026" s="6">
        <v>6419440380582</v>
      </c>
      <c r="C4026" s="5" t="s">
        <v>76</v>
      </c>
      <c r="D4026" s="5" t="s">
        <v>3927</v>
      </c>
      <c r="E4026" s="12">
        <v>154.55000000000001</v>
      </c>
      <c r="F4026" s="5" t="s">
        <v>67</v>
      </c>
      <c r="G4026" s="5">
        <v>1955016</v>
      </c>
      <c r="H4026" s="36" t="s">
        <v>76</v>
      </c>
      <c r="I4026" s="5">
        <v>195</v>
      </c>
      <c r="J4026" s="5">
        <v>50</v>
      </c>
      <c r="K4026" s="5">
        <v>16</v>
      </c>
      <c r="L4026" s="5" t="s">
        <v>3898</v>
      </c>
      <c r="M4026" s="5">
        <v>88</v>
      </c>
      <c r="N4026" s="5"/>
      <c r="O4026" s="5" t="s">
        <v>19</v>
      </c>
      <c r="P4026" s="5"/>
      <c r="Q4026" s="5" t="s">
        <v>21</v>
      </c>
      <c r="R4026" s="5" t="s">
        <v>27</v>
      </c>
      <c r="S4026" s="5">
        <v>69</v>
      </c>
      <c r="T4026" s="5" t="s">
        <v>35</v>
      </c>
      <c r="U4026" s="5" t="s">
        <v>23</v>
      </c>
      <c r="V4026" s="5" t="s">
        <v>24</v>
      </c>
      <c r="W4026" s="12">
        <v>154.55000000000001</v>
      </c>
      <c r="X4026" s="7">
        <f t="shared" si="252"/>
        <v>0.37</v>
      </c>
      <c r="Y4026" s="5">
        <f t="shared" si="253"/>
        <v>97.366500000000002</v>
      </c>
      <c r="AI4026" t="e">
        <f>VLOOKUP(A4026,NP!$A:$B,2,FALSE)</f>
        <v>#N/A</v>
      </c>
      <c r="AJ4026">
        <f t="shared" si="254"/>
        <v>0</v>
      </c>
      <c r="AK4026">
        <f>VLOOKUP(F4026,Kondition!$B$4:$AG$31,12,FALSE)*100</f>
        <v>37</v>
      </c>
      <c r="AL4026" t="e">
        <f t="shared" si="255"/>
        <v>#REF!</v>
      </c>
      <c r="AM4026">
        <v>16</v>
      </c>
    </row>
    <row r="4027" spans="1:39" x14ac:dyDescent="0.3">
      <c r="A4027" s="5">
        <v>11012018</v>
      </c>
      <c r="B4027" s="6">
        <v>4019238807431</v>
      </c>
      <c r="C4027" s="5" t="s">
        <v>76</v>
      </c>
      <c r="D4027" s="5" t="s">
        <v>3371</v>
      </c>
      <c r="E4027" s="12">
        <v>260.5</v>
      </c>
      <c r="F4027" s="5" t="s">
        <v>18</v>
      </c>
      <c r="G4027" s="5">
        <v>2355019</v>
      </c>
      <c r="H4027" s="36" t="s">
        <v>76</v>
      </c>
      <c r="I4027" s="5">
        <v>235</v>
      </c>
      <c r="J4027" s="5">
        <v>50</v>
      </c>
      <c r="K4027" s="5">
        <v>19</v>
      </c>
      <c r="L4027" s="5" t="s">
        <v>202</v>
      </c>
      <c r="M4027" s="5">
        <v>99</v>
      </c>
      <c r="N4027" s="5"/>
      <c r="O4027" s="5" t="s">
        <v>25</v>
      </c>
      <c r="P4027" s="5"/>
      <c r="Q4027" s="5" t="s">
        <v>21</v>
      </c>
      <c r="R4027" s="5" t="s">
        <v>27</v>
      </c>
      <c r="S4027" s="5">
        <v>72</v>
      </c>
      <c r="T4027" s="5" t="s">
        <v>22</v>
      </c>
      <c r="U4027" s="5" t="s">
        <v>23</v>
      </c>
      <c r="V4027" s="5" t="s">
        <v>24</v>
      </c>
      <c r="W4027" s="12">
        <v>260.5</v>
      </c>
      <c r="X4027" s="7">
        <f t="shared" si="252"/>
        <v>0.28000000000000003</v>
      </c>
      <c r="Y4027" s="5">
        <f t="shared" si="253"/>
        <v>187.56</v>
      </c>
      <c r="AI4027" t="e">
        <f>VLOOKUP(A4027,NP!$A:$B,2,FALSE)</f>
        <v>#N/A</v>
      </c>
      <c r="AJ4027">
        <f t="shared" si="254"/>
        <v>0</v>
      </c>
      <c r="AK4027">
        <f>VLOOKUP(F4027,Kondition!$B$4:$AG$31,21,FALSE)*100</f>
        <v>28.000000000000004</v>
      </c>
      <c r="AL4027" t="e">
        <f t="shared" si="255"/>
        <v>#REF!</v>
      </c>
      <c r="AM4027">
        <v>19</v>
      </c>
    </row>
    <row r="4028" spans="1:39" x14ac:dyDescent="0.3">
      <c r="A4028" s="5">
        <v>11293252</v>
      </c>
      <c r="B4028" s="6">
        <v>6419440380650</v>
      </c>
      <c r="C4028" s="5" t="s">
        <v>76</v>
      </c>
      <c r="D4028" s="5" t="s">
        <v>3928</v>
      </c>
      <c r="E4028" s="12">
        <v>94.1</v>
      </c>
      <c r="F4028" s="5" t="s">
        <v>67</v>
      </c>
      <c r="G4028" s="5">
        <v>1857014</v>
      </c>
      <c r="H4028" s="36" t="s">
        <v>76</v>
      </c>
      <c r="I4028" s="5">
        <v>185</v>
      </c>
      <c r="J4028" s="5">
        <v>70</v>
      </c>
      <c r="K4028" s="5">
        <v>14</v>
      </c>
      <c r="L4028" s="5" t="s">
        <v>3898</v>
      </c>
      <c r="M4028" s="5">
        <v>88</v>
      </c>
      <c r="N4028" s="5"/>
      <c r="O4028" s="5" t="s">
        <v>33</v>
      </c>
      <c r="P4028" s="5"/>
      <c r="Q4028" s="5" t="s">
        <v>21</v>
      </c>
      <c r="R4028" s="5" t="s">
        <v>27</v>
      </c>
      <c r="S4028" s="5">
        <v>68</v>
      </c>
      <c r="T4028" s="5" t="s">
        <v>35</v>
      </c>
      <c r="U4028" s="5" t="s">
        <v>23</v>
      </c>
      <c r="V4028" s="5" t="s">
        <v>24</v>
      </c>
      <c r="W4028" s="12">
        <v>94.1</v>
      </c>
      <c r="X4028" s="7">
        <f t="shared" si="252"/>
        <v>0.35</v>
      </c>
      <c r="Y4028" s="5">
        <f t="shared" si="253"/>
        <v>61.164999999999999</v>
      </c>
      <c r="AI4028" t="e">
        <f>VLOOKUP(A4028,NP!$A:$B,2,FALSE)</f>
        <v>#N/A</v>
      </c>
      <c r="AJ4028">
        <f t="shared" si="254"/>
        <v>0</v>
      </c>
      <c r="AK4028">
        <f>VLOOKUP(F4028,Kondition!$B$4:$AG$31,6,FALSE)*100</f>
        <v>35</v>
      </c>
      <c r="AL4028" t="e">
        <f t="shared" si="255"/>
        <v>#REF!</v>
      </c>
      <c r="AM4028">
        <v>16</v>
      </c>
    </row>
    <row r="4029" spans="1:39" x14ac:dyDescent="0.3">
      <c r="A4029" s="5">
        <v>11293253</v>
      </c>
      <c r="B4029" s="6">
        <v>6419440380476</v>
      </c>
      <c r="C4029" s="5" t="s">
        <v>76</v>
      </c>
      <c r="D4029" s="5" t="s">
        <v>3929</v>
      </c>
      <c r="E4029" s="12">
        <v>78.2</v>
      </c>
      <c r="F4029" s="5" t="s">
        <v>67</v>
      </c>
      <c r="G4029" s="5">
        <v>1856515</v>
      </c>
      <c r="H4029" s="36" t="s">
        <v>76</v>
      </c>
      <c r="I4029" s="5">
        <v>185</v>
      </c>
      <c r="J4029" s="5">
        <v>65</v>
      </c>
      <c r="K4029" s="5">
        <v>15</v>
      </c>
      <c r="L4029" s="5" t="s">
        <v>3898</v>
      </c>
      <c r="M4029" s="5">
        <v>88</v>
      </c>
      <c r="N4029" s="5"/>
      <c r="O4029" s="5" t="s">
        <v>33</v>
      </c>
      <c r="P4029" s="5"/>
      <c r="Q4029" s="5" t="s">
        <v>21</v>
      </c>
      <c r="R4029" s="5" t="s">
        <v>27</v>
      </c>
      <c r="S4029" s="5">
        <v>68</v>
      </c>
      <c r="T4029" s="5" t="s">
        <v>35</v>
      </c>
      <c r="U4029" s="5" t="s">
        <v>23</v>
      </c>
      <c r="V4029" s="5" t="s">
        <v>24</v>
      </c>
      <c r="W4029" s="12">
        <v>78.2</v>
      </c>
      <c r="X4029" s="7">
        <f t="shared" si="252"/>
        <v>0.35</v>
      </c>
      <c r="Y4029" s="5">
        <f t="shared" si="253"/>
        <v>50.830000000000005</v>
      </c>
      <c r="AI4029" t="e">
        <f>VLOOKUP(A4029,NP!$A:$B,2,FALSE)</f>
        <v>#N/A</v>
      </c>
      <c r="AJ4029">
        <f t="shared" si="254"/>
        <v>0</v>
      </c>
      <c r="AK4029">
        <f>VLOOKUP(F4029,Kondition!$B$4:$AG$31,9,FALSE)*100</f>
        <v>35</v>
      </c>
      <c r="AL4029" t="e">
        <f t="shared" si="255"/>
        <v>#REF!</v>
      </c>
      <c r="AM4029">
        <v>16</v>
      </c>
    </row>
    <row r="4030" spans="1:39" x14ac:dyDescent="0.3">
      <c r="A4030" s="5">
        <v>11293254</v>
      </c>
      <c r="B4030" s="6">
        <v>6419440403885</v>
      </c>
      <c r="C4030" s="5" t="s">
        <v>76</v>
      </c>
      <c r="D4030" s="5" t="s">
        <v>2807</v>
      </c>
      <c r="E4030" s="12">
        <v>73.900000000000006</v>
      </c>
      <c r="F4030" s="5" t="s">
        <v>67</v>
      </c>
      <c r="G4030" s="5">
        <v>1856515</v>
      </c>
      <c r="H4030" s="36" t="s">
        <v>76</v>
      </c>
      <c r="I4030" s="5">
        <v>185</v>
      </c>
      <c r="J4030" s="5">
        <v>65</v>
      </c>
      <c r="K4030" s="5">
        <v>15</v>
      </c>
      <c r="L4030" s="5" t="s">
        <v>2785</v>
      </c>
      <c r="M4030" s="5">
        <v>88</v>
      </c>
      <c r="N4030" s="5"/>
      <c r="O4030" s="5" t="s">
        <v>33</v>
      </c>
      <c r="P4030" s="5"/>
      <c r="Q4030" s="5" t="s">
        <v>21</v>
      </c>
      <c r="R4030" s="5" t="s">
        <v>27</v>
      </c>
      <c r="S4030" s="5">
        <v>68</v>
      </c>
      <c r="T4030" s="5" t="s">
        <v>35</v>
      </c>
      <c r="U4030" s="5" t="s">
        <v>23</v>
      </c>
      <c r="V4030" s="5" t="s">
        <v>24</v>
      </c>
      <c r="W4030" s="12">
        <v>73.900000000000006</v>
      </c>
      <c r="X4030" s="7">
        <f t="shared" si="252"/>
        <v>0.35</v>
      </c>
      <c r="Y4030" s="5">
        <f t="shared" si="253"/>
        <v>48.035000000000004</v>
      </c>
      <c r="AI4030" t="e">
        <f>VLOOKUP(A4030,NP!$A:$B,2,FALSE)</f>
        <v>#N/A</v>
      </c>
      <c r="AJ4030">
        <f t="shared" si="254"/>
        <v>0</v>
      </c>
      <c r="AK4030">
        <f>VLOOKUP(F4030,Kondition!$B$4:$AG$31,9,FALSE)*100</f>
        <v>35</v>
      </c>
      <c r="AL4030" t="e">
        <f t="shared" si="255"/>
        <v>#REF!</v>
      </c>
      <c r="AM4030">
        <v>16</v>
      </c>
    </row>
    <row r="4031" spans="1:39" x14ac:dyDescent="0.3">
      <c r="A4031" s="5">
        <v>30889129</v>
      </c>
      <c r="B4031" s="6">
        <v>3286347815010</v>
      </c>
      <c r="C4031" s="5" t="s">
        <v>77</v>
      </c>
      <c r="D4031" s="5" t="s">
        <v>4280</v>
      </c>
      <c r="E4031" s="12">
        <v>392.5</v>
      </c>
      <c r="F4031" s="5" t="s">
        <v>65</v>
      </c>
      <c r="G4031" s="5">
        <v>2454018</v>
      </c>
      <c r="H4031" s="36" t="s">
        <v>77</v>
      </c>
      <c r="I4031" s="5">
        <v>245</v>
      </c>
      <c r="J4031" s="5">
        <v>40</v>
      </c>
      <c r="K4031" s="5">
        <v>18</v>
      </c>
      <c r="L4031" s="5" t="s">
        <v>4281</v>
      </c>
      <c r="M4031" s="5">
        <v>93</v>
      </c>
      <c r="N4031" s="5"/>
      <c r="O4031" s="5" t="s">
        <v>40</v>
      </c>
      <c r="P4031" s="5" t="s">
        <v>45</v>
      </c>
      <c r="Q4031" s="5" t="s">
        <v>32</v>
      </c>
      <c r="R4031" s="5" t="s">
        <v>20</v>
      </c>
      <c r="S4031" s="5">
        <v>72</v>
      </c>
      <c r="T4031" s="5" t="s">
        <v>22</v>
      </c>
      <c r="U4031" s="5" t="s">
        <v>23</v>
      </c>
      <c r="V4031" s="5" t="s">
        <v>24</v>
      </c>
      <c r="W4031" s="12">
        <v>392.5</v>
      </c>
      <c r="X4031" s="7" t="str">
        <f t="shared" si="252"/>
        <v>NP</v>
      </c>
      <c r="Y4031" s="5">
        <f t="shared" si="253"/>
        <v>217.5</v>
      </c>
      <c r="AI4031">
        <f>VLOOKUP(A4031,NP!$A:$B,2,FALSE)</f>
        <v>217.5</v>
      </c>
      <c r="AJ4031">
        <f t="shared" si="254"/>
        <v>217.5</v>
      </c>
      <c r="AK4031">
        <f>VLOOKUP(F4031,Kondition!$B$4:$AG$31,18,FALSE)*100</f>
        <v>37</v>
      </c>
      <c r="AL4031" t="e">
        <f t="shared" si="255"/>
        <v>#REF!</v>
      </c>
      <c r="AM4031">
        <v>17</v>
      </c>
    </row>
    <row r="4032" spans="1:39" x14ac:dyDescent="0.3">
      <c r="A4032" s="5">
        <v>10086705</v>
      </c>
      <c r="B4032" s="6">
        <v>3528707523235</v>
      </c>
      <c r="C4032" s="5" t="s">
        <v>77</v>
      </c>
      <c r="D4032" s="5" t="s">
        <v>1229</v>
      </c>
      <c r="E4032" s="12">
        <v>249</v>
      </c>
      <c r="F4032" s="5" t="s">
        <v>49</v>
      </c>
      <c r="G4032" s="5">
        <v>2455018</v>
      </c>
      <c r="H4032" s="36" t="s">
        <v>77</v>
      </c>
      <c r="I4032" s="5">
        <v>245</v>
      </c>
      <c r="J4032" s="5">
        <v>50</v>
      </c>
      <c r="K4032" s="5">
        <v>18</v>
      </c>
      <c r="L4032" s="5" t="s">
        <v>584</v>
      </c>
      <c r="M4032" s="5">
        <v>100</v>
      </c>
      <c r="N4032" s="5"/>
      <c r="O4032" s="5" t="s">
        <v>19</v>
      </c>
      <c r="P4032" s="5" t="s">
        <v>53</v>
      </c>
      <c r="Q4032" s="5" t="s">
        <v>26</v>
      </c>
      <c r="R4032" s="5" t="s">
        <v>27</v>
      </c>
      <c r="S4032" s="5">
        <v>70</v>
      </c>
      <c r="T4032" s="5" t="s">
        <v>22</v>
      </c>
      <c r="U4032" s="5" t="s">
        <v>23</v>
      </c>
      <c r="V4032" s="5" t="s">
        <v>24</v>
      </c>
      <c r="W4032" s="12">
        <v>249</v>
      </c>
      <c r="X4032" s="7" t="str">
        <f t="shared" si="252"/>
        <v>NP</v>
      </c>
      <c r="Y4032" s="5">
        <f t="shared" si="253"/>
        <v>189</v>
      </c>
      <c r="AI4032">
        <f>VLOOKUP(A4032,NP!$A:$B,2,FALSE)</f>
        <v>189</v>
      </c>
      <c r="AJ4032">
        <f t="shared" si="254"/>
        <v>189</v>
      </c>
      <c r="AK4032">
        <f>VLOOKUP(F4032,Kondition!$B$4:$AG$31,18,FALSE)*100</f>
        <v>21.5</v>
      </c>
      <c r="AL4032" t="e">
        <f t="shared" si="255"/>
        <v>#REF!</v>
      </c>
      <c r="AM4032">
        <v>17</v>
      </c>
    </row>
    <row r="4033" spans="1:39" x14ac:dyDescent="0.3">
      <c r="A4033" s="5">
        <v>11293255</v>
      </c>
      <c r="B4033" s="6">
        <v>6419440380513</v>
      </c>
      <c r="C4033" s="5" t="s">
        <v>76</v>
      </c>
      <c r="D4033" s="5" t="s">
        <v>3930</v>
      </c>
      <c r="E4033" s="12">
        <v>79.55</v>
      </c>
      <c r="F4033" s="5" t="s">
        <v>67</v>
      </c>
      <c r="G4033" s="5">
        <v>1756515</v>
      </c>
      <c r="H4033" s="36" t="s">
        <v>76</v>
      </c>
      <c r="I4033" s="5">
        <v>175</v>
      </c>
      <c r="J4033" s="5">
        <v>65</v>
      </c>
      <c r="K4033" s="5">
        <v>15</v>
      </c>
      <c r="L4033" s="5" t="s">
        <v>3898</v>
      </c>
      <c r="M4033" s="5">
        <v>84</v>
      </c>
      <c r="N4033" s="5"/>
      <c r="O4033" s="5" t="s">
        <v>33</v>
      </c>
      <c r="P4033" s="5"/>
      <c r="Q4033" s="5" t="s">
        <v>21</v>
      </c>
      <c r="R4033" s="5" t="s">
        <v>27</v>
      </c>
      <c r="S4033" s="5">
        <v>68</v>
      </c>
      <c r="T4033" s="5" t="s">
        <v>35</v>
      </c>
      <c r="U4033" s="5" t="s">
        <v>23</v>
      </c>
      <c r="V4033" s="5" t="s">
        <v>24</v>
      </c>
      <c r="W4033" s="12">
        <v>79.55</v>
      </c>
      <c r="X4033" s="7">
        <f t="shared" si="252"/>
        <v>0.35</v>
      </c>
      <c r="Y4033" s="5">
        <f t="shared" si="253"/>
        <v>51.707500000000003</v>
      </c>
      <c r="AI4033" t="e">
        <f>VLOOKUP(A4033,NP!$A:$B,2,FALSE)</f>
        <v>#N/A</v>
      </c>
      <c r="AJ4033">
        <f t="shared" si="254"/>
        <v>0</v>
      </c>
      <c r="AK4033">
        <f>VLOOKUP(F4033,Kondition!$B$4:$AG$31,9,FALSE)*100</f>
        <v>35</v>
      </c>
      <c r="AL4033" t="e">
        <f t="shared" si="255"/>
        <v>#REF!</v>
      </c>
      <c r="AM4033">
        <v>16</v>
      </c>
    </row>
    <row r="4034" spans="1:39" x14ac:dyDescent="0.3">
      <c r="A4034" s="5">
        <v>11293256</v>
      </c>
      <c r="B4034" s="6">
        <v>6419440380452</v>
      </c>
      <c r="C4034" s="5" t="s">
        <v>76</v>
      </c>
      <c r="D4034" s="5" t="s">
        <v>3931</v>
      </c>
      <c r="E4034" s="12">
        <v>69.45</v>
      </c>
      <c r="F4034" s="5" t="s">
        <v>67</v>
      </c>
      <c r="G4034" s="5">
        <v>1756514</v>
      </c>
      <c r="H4034" s="36" t="s">
        <v>76</v>
      </c>
      <c r="I4034" s="5">
        <v>175</v>
      </c>
      <c r="J4034" s="5">
        <v>65</v>
      </c>
      <c r="K4034" s="5">
        <v>14</v>
      </c>
      <c r="L4034" s="5" t="s">
        <v>3898</v>
      </c>
      <c r="M4034" s="5">
        <v>82</v>
      </c>
      <c r="N4034" s="5"/>
      <c r="O4034" s="5" t="s">
        <v>33</v>
      </c>
      <c r="P4034" s="5"/>
      <c r="Q4034" s="5" t="s">
        <v>21</v>
      </c>
      <c r="R4034" s="5" t="s">
        <v>27</v>
      </c>
      <c r="S4034" s="5">
        <v>68</v>
      </c>
      <c r="T4034" s="5" t="s">
        <v>35</v>
      </c>
      <c r="U4034" s="5" t="s">
        <v>23</v>
      </c>
      <c r="V4034" s="5" t="s">
        <v>24</v>
      </c>
      <c r="W4034" s="12">
        <v>69.45</v>
      </c>
      <c r="X4034" s="7">
        <f t="shared" si="252"/>
        <v>0.35</v>
      </c>
      <c r="Y4034" s="5">
        <f t="shared" si="253"/>
        <v>45.142500000000005</v>
      </c>
      <c r="AI4034" t="e">
        <f>VLOOKUP(A4034,NP!$A:$B,2,FALSE)</f>
        <v>#N/A</v>
      </c>
      <c r="AJ4034">
        <f t="shared" si="254"/>
        <v>0</v>
      </c>
      <c r="AK4034">
        <f>VLOOKUP(F4034,Kondition!$B$4:$AG$31,6,FALSE)*100</f>
        <v>35</v>
      </c>
      <c r="AL4034" t="e">
        <f t="shared" si="255"/>
        <v>#REF!</v>
      </c>
      <c r="AM4034">
        <v>16</v>
      </c>
    </row>
    <row r="4035" spans="1:39" x14ac:dyDescent="0.3">
      <c r="A4035" s="5">
        <v>11293257</v>
      </c>
      <c r="B4035" s="6">
        <v>6419440380469</v>
      </c>
      <c r="C4035" s="5" t="s">
        <v>76</v>
      </c>
      <c r="D4035" s="5" t="s">
        <v>3932</v>
      </c>
      <c r="E4035" s="12">
        <v>77.3</v>
      </c>
      <c r="F4035" s="5" t="s">
        <v>67</v>
      </c>
      <c r="G4035" s="5">
        <v>1656514</v>
      </c>
      <c r="H4035" s="36" t="s">
        <v>76</v>
      </c>
      <c r="I4035" s="5">
        <v>165</v>
      </c>
      <c r="J4035" s="5">
        <v>65</v>
      </c>
      <c r="K4035" s="5">
        <v>14</v>
      </c>
      <c r="L4035" s="5" t="s">
        <v>3898</v>
      </c>
      <c r="M4035" s="5">
        <v>79</v>
      </c>
      <c r="N4035" s="5"/>
      <c r="O4035" s="5" t="s">
        <v>33</v>
      </c>
      <c r="P4035" s="5"/>
      <c r="Q4035" s="5" t="s">
        <v>21</v>
      </c>
      <c r="R4035" s="5" t="s">
        <v>27</v>
      </c>
      <c r="S4035" s="5">
        <v>68</v>
      </c>
      <c r="T4035" s="5" t="s">
        <v>35</v>
      </c>
      <c r="U4035" s="5" t="s">
        <v>23</v>
      </c>
      <c r="V4035" s="5" t="s">
        <v>24</v>
      </c>
      <c r="W4035" s="12">
        <v>77.3</v>
      </c>
      <c r="X4035" s="7">
        <f t="shared" si="252"/>
        <v>0.35</v>
      </c>
      <c r="Y4035" s="5">
        <f t="shared" si="253"/>
        <v>50.244999999999997</v>
      </c>
      <c r="AI4035" t="e">
        <f>VLOOKUP(A4035,NP!$A:$B,2,FALSE)</f>
        <v>#N/A</v>
      </c>
      <c r="AJ4035">
        <f t="shared" si="254"/>
        <v>0</v>
      </c>
      <c r="AK4035">
        <f>VLOOKUP(F4035,Kondition!$B$4:$AG$31,6,FALSE)*100</f>
        <v>35</v>
      </c>
      <c r="AL4035" t="e">
        <f t="shared" si="255"/>
        <v>#REF!</v>
      </c>
      <c r="AM4035">
        <v>16</v>
      </c>
    </row>
    <row r="4036" spans="1:39" x14ac:dyDescent="0.3">
      <c r="A4036" s="5">
        <v>10017576</v>
      </c>
      <c r="B4036" s="6">
        <v>4019238561241</v>
      </c>
      <c r="C4036" s="5" t="s">
        <v>76</v>
      </c>
      <c r="D4036" s="5" t="s">
        <v>171</v>
      </c>
      <c r="E4036" s="12">
        <v>260.5</v>
      </c>
      <c r="F4036" s="5" t="s">
        <v>18</v>
      </c>
      <c r="G4036" s="5">
        <v>2553519</v>
      </c>
      <c r="H4036" s="36" t="s">
        <v>76</v>
      </c>
      <c r="I4036" s="5">
        <v>255</v>
      </c>
      <c r="J4036" s="5">
        <v>35</v>
      </c>
      <c r="K4036" s="5">
        <v>19</v>
      </c>
      <c r="L4036" s="5" t="s">
        <v>122</v>
      </c>
      <c r="M4036" s="5">
        <v>96</v>
      </c>
      <c r="N4036" s="5"/>
      <c r="O4036" s="5" t="s">
        <v>25</v>
      </c>
      <c r="P4036" s="5"/>
      <c r="Q4036" s="5" t="s">
        <v>26</v>
      </c>
      <c r="R4036" s="5" t="s">
        <v>21</v>
      </c>
      <c r="S4036" s="5">
        <v>73</v>
      </c>
      <c r="T4036" s="5" t="s">
        <v>22</v>
      </c>
      <c r="U4036" s="5" t="s">
        <v>23</v>
      </c>
      <c r="V4036" s="5" t="s">
        <v>24</v>
      </c>
      <c r="W4036" s="12">
        <v>260.5</v>
      </c>
      <c r="X4036" s="7">
        <f t="shared" si="252"/>
        <v>0.28000000000000003</v>
      </c>
      <c r="Y4036" s="5">
        <f t="shared" si="253"/>
        <v>187.56</v>
      </c>
      <c r="AI4036" t="e">
        <f>VLOOKUP(A4036,NP!$A:$B,2,FALSE)</f>
        <v>#N/A</v>
      </c>
      <c r="AJ4036">
        <f t="shared" si="254"/>
        <v>0</v>
      </c>
      <c r="AK4036">
        <f>VLOOKUP(F4036,Kondition!$B$4:$AG$31,21,FALSE)*100</f>
        <v>28.000000000000004</v>
      </c>
      <c r="AL4036" t="e">
        <f t="shared" si="255"/>
        <v>#REF!</v>
      </c>
      <c r="AM4036">
        <v>19</v>
      </c>
    </row>
    <row r="4037" spans="1:39" x14ac:dyDescent="0.3">
      <c r="A4037" s="5">
        <v>11293258</v>
      </c>
      <c r="B4037" s="6">
        <v>6419440403953</v>
      </c>
      <c r="C4037" s="5" t="s">
        <v>76</v>
      </c>
      <c r="D4037" s="5" t="s">
        <v>2796</v>
      </c>
      <c r="E4037" s="12">
        <v>116.05</v>
      </c>
      <c r="F4037" s="5" t="s">
        <v>67</v>
      </c>
      <c r="G4037" s="5">
        <v>2056016</v>
      </c>
      <c r="H4037" s="36" t="s">
        <v>76</v>
      </c>
      <c r="I4037" s="5">
        <v>205</v>
      </c>
      <c r="J4037" s="5">
        <v>60</v>
      </c>
      <c r="K4037" s="5">
        <v>16</v>
      </c>
      <c r="L4037" s="5" t="s">
        <v>2785</v>
      </c>
      <c r="M4037" s="5">
        <v>96</v>
      </c>
      <c r="N4037" s="5"/>
      <c r="O4037" s="5" t="s">
        <v>19</v>
      </c>
      <c r="P4037" s="5"/>
      <c r="Q4037" s="5" t="s">
        <v>21</v>
      </c>
      <c r="R4037" s="5" t="s">
        <v>27</v>
      </c>
      <c r="S4037" s="5">
        <v>69</v>
      </c>
      <c r="T4037" s="5" t="s">
        <v>35</v>
      </c>
      <c r="U4037" s="5" t="s">
        <v>23</v>
      </c>
      <c r="V4037" s="5" t="s">
        <v>24</v>
      </c>
      <c r="W4037" s="12">
        <v>116.05</v>
      </c>
      <c r="X4037" s="7">
        <f t="shared" si="252"/>
        <v>0.37</v>
      </c>
      <c r="Y4037" s="5">
        <f t="shared" si="253"/>
        <v>73.111499999999992</v>
      </c>
      <c r="AI4037" t="e">
        <f>VLOOKUP(A4037,NP!$A:$B,2,FALSE)</f>
        <v>#N/A</v>
      </c>
      <c r="AJ4037">
        <f t="shared" si="254"/>
        <v>0</v>
      </c>
      <c r="AK4037">
        <f>VLOOKUP(F4037,Kondition!$B$4:$AG$31,12,FALSE)*100</f>
        <v>37</v>
      </c>
      <c r="AL4037" t="e">
        <f t="shared" si="255"/>
        <v>#REF!</v>
      </c>
      <c r="AM4037">
        <v>16</v>
      </c>
    </row>
    <row r="4038" spans="1:39" x14ac:dyDescent="0.3">
      <c r="A4038" s="5">
        <v>11293259</v>
      </c>
      <c r="B4038" s="6">
        <v>6419440380551</v>
      </c>
      <c r="C4038" s="5" t="s">
        <v>76</v>
      </c>
      <c r="D4038" s="5" t="s">
        <v>3933</v>
      </c>
      <c r="E4038" s="12">
        <v>123.2</v>
      </c>
      <c r="F4038" s="5" t="s">
        <v>67</v>
      </c>
      <c r="G4038" s="5">
        <v>2057015</v>
      </c>
      <c r="H4038" s="36" t="s">
        <v>76</v>
      </c>
      <c r="I4038" s="5">
        <v>205</v>
      </c>
      <c r="J4038" s="5">
        <v>70</v>
      </c>
      <c r="K4038" s="5">
        <v>15</v>
      </c>
      <c r="L4038" s="5" t="s">
        <v>3898</v>
      </c>
      <c r="M4038" s="5">
        <v>100</v>
      </c>
      <c r="N4038" s="5"/>
      <c r="O4038" s="5" t="s">
        <v>19</v>
      </c>
      <c r="P4038" s="5"/>
      <c r="Q4038" s="5" t="s">
        <v>21</v>
      </c>
      <c r="R4038" s="5" t="s">
        <v>27</v>
      </c>
      <c r="S4038" s="5">
        <v>69</v>
      </c>
      <c r="T4038" s="5" t="s">
        <v>35</v>
      </c>
      <c r="U4038" s="5" t="s">
        <v>23</v>
      </c>
      <c r="V4038" s="5" t="s">
        <v>24</v>
      </c>
      <c r="W4038" s="12">
        <v>123.2</v>
      </c>
      <c r="X4038" s="7">
        <f t="shared" si="252"/>
        <v>0.35</v>
      </c>
      <c r="Y4038" s="5">
        <f t="shared" si="253"/>
        <v>80.08</v>
      </c>
      <c r="AI4038" t="e">
        <f>VLOOKUP(A4038,NP!$A:$B,2,FALSE)</f>
        <v>#N/A</v>
      </c>
      <c r="AJ4038">
        <f t="shared" si="254"/>
        <v>0</v>
      </c>
      <c r="AK4038">
        <f>VLOOKUP(F4038,Kondition!$B$4:$AG$31,9,FALSE)*100</f>
        <v>35</v>
      </c>
      <c r="AL4038" t="e">
        <f t="shared" si="255"/>
        <v>#REF!</v>
      </c>
      <c r="AM4038">
        <v>16</v>
      </c>
    </row>
    <row r="4039" spans="1:39" x14ac:dyDescent="0.3">
      <c r="A4039" s="5">
        <v>11293260</v>
      </c>
      <c r="B4039" s="6">
        <v>6419440380506</v>
      </c>
      <c r="C4039" s="5" t="s">
        <v>76</v>
      </c>
      <c r="D4039" s="5" t="s">
        <v>3934</v>
      </c>
      <c r="E4039" s="12">
        <v>73.5</v>
      </c>
      <c r="F4039" s="5" t="s">
        <v>67</v>
      </c>
      <c r="G4039" s="5">
        <v>1956515</v>
      </c>
      <c r="H4039" s="36" t="s">
        <v>76</v>
      </c>
      <c r="I4039" s="5">
        <v>195</v>
      </c>
      <c r="J4039" s="5">
        <v>65</v>
      </c>
      <c r="K4039" s="5">
        <v>15</v>
      </c>
      <c r="L4039" s="5" t="s">
        <v>3898</v>
      </c>
      <c r="M4039" s="5">
        <v>91</v>
      </c>
      <c r="N4039" s="5"/>
      <c r="O4039" s="5" t="s">
        <v>33</v>
      </c>
      <c r="P4039" s="5"/>
      <c r="Q4039" s="5" t="s">
        <v>21</v>
      </c>
      <c r="R4039" s="5" t="s">
        <v>27</v>
      </c>
      <c r="S4039" s="5">
        <v>69</v>
      </c>
      <c r="T4039" s="5" t="s">
        <v>35</v>
      </c>
      <c r="U4039" s="5" t="s">
        <v>23</v>
      </c>
      <c r="V4039" s="5" t="s">
        <v>24</v>
      </c>
      <c r="W4039" s="12">
        <v>73.5</v>
      </c>
      <c r="X4039" s="7">
        <f t="shared" si="252"/>
        <v>0.35</v>
      </c>
      <c r="Y4039" s="5">
        <f t="shared" si="253"/>
        <v>47.774999999999999</v>
      </c>
      <c r="AI4039" t="e">
        <f>VLOOKUP(A4039,NP!$A:$B,2,FALSE)</f>
        <v>#N/A</v>
      </c>
      <c r="AJ4039">
        <f t="shared" si="254"/>
        <v>0</v>
      </c>
      <c r="AK4039">
        <f>VLOOKUP(F4039,Kondition!$B$4:$AG$31,9,FALSE)*100</f>
        <v>35</v>
      </c>
      <c r="AL4039" t="e">
        <f t="shared" si="255"/>
        <v>#REF!</v>
      </c>
      <c r="AM4039">
        <v>16</v>
      </c>
    </row>
    <row r="4040" spans="1:39" x14ac:dyDescent="0.3">
      <c r="A4040" s="5">
        <v>11293261</v>
      </c>
      <c r="B4040" s="6">
        <v>6419440380445</v>
      </c>
      <c r="C4040" s="5" t="s">
        <v>76</v>
      </c>
      <c r="D4040" s="5" t="s">
        <v>3935</v>
      </c>
      <c r="E4040" s="12">
        <v>80.650000000000006</v>
      </c>
      <c r="F4040" s="5" t="s">
        <v>67</v>
      </c>
      <c r="G4040" s="5">
        <v>1757014</v>
      </c>
      <c r="H4040" s="36" t="s">
        <v>76</v>
      </c>
      <c r="I4040" s="5">
        <v>175</v>
      </c>
      <c r="J4040" s="5">
        <v>70</v>
      </c>
      <c r="K4040" s="5">
        <v>14</v>
      </c>
      <c r="L4040" s="5" t="s">
        <v>3898</v>
      </c>
      <c r="M4040" s="5">
        <v>84</v>
      </c>
      <c r="N4040" s="5"/>
      <c r="O4040" s="5" t="s">
        <v>33</v>
      </c>
      <c r="P4040" s="5"/>
      <c r="Q4040" s="5" t="s">
        <v>21</v>
      </c>
      <c r="R4040" s="5" t="s">
        <v>27</v>
      </c>
      <c r="S4040" s="5">
        <v>68</v>
      </c>
      <c r="T4040" s="5" t="s">
        <v>35</v>
      </c>
      <c r="U4040" s="5" t="s">
        <v>23</v>
      </c>
      <c r="V4040" s="5" t="s">
        <v>24</v>
      </c>
      <c r="W4040" s="12">
        <v>80.650000000000006</v>
      </c>
      <c r="X4040" s="7">
        <f t="shared" si="252"/>
        <v>0.35</v>
      </c>
      <c r="Y4040" s="5">
        <f t="shared" si="253"/>
        <v>52.422500000000007</v>
      </c>
      <c r="AI4040" t="e">
        <f>VLOOKUP(A4040,NP!$A:$B,2,FALSE)</f>
        <v>#N/A</v>
      </c>
      <c r="AJ4040">
        <f t="shared" si="254"/>
        <v>0</v>
      </c>
      <c r="AK4040">
        <f>VLOOKUP(F4040,Kondition!$B$4:$AG$31,6,FALSE)*100</f>
        <v>35</v>
      </c>
      <c r="AL4040" t="e">
        <f t="shared" si="255"/>
        <v>#REF!</v>
      </c>
      <c r="AM4040">
        <v>16</v>
      </c>
    </row>
    <row r="4041" spans="1:39" x14ac:dyDescent="0.3">
      <c r="A4041" s="5">
        <v>11293262</v>
      </c>
      <c r="B4041" s="6">
        <v>6419440380438</v>
      </c>
      <c r="C4041" s="5" t="s">
        <v>76</v>
      </c>
      <c r="D4041" s="5" t="s">
        <v>3936</v>
      </c>
      <c r="E4041" s="12">
        <v>71.25</v>
      </c>
      <c r="F4041" s="5" t="s">
        <v>67</v>
      </c>
      <c r="G4041" s="5">
        <v>1657014</v>
      </c>
      <c r="H4041" s="36" t="s">
        <v>76</v>
      </c>
      <c r="I4041" s="5">
        <v>165</v>
      </c>
      <c r="J4041" s="5">
        <v>70</v>
      </c>
      <c r="K4041" s="5">
        <v>14</v>
      </c>
      <c r="L4041" s="5" t="s">
        <v>3898</v>
      </c>
      <c r="M4041" s="5">
        <v>81</v>
      </c>
      <c r="N4041" s="5"/>
      <c r="O4041" s="5" t="s">
        <v>33</v>
      </c>
      <c r="P4041" s="5"/>
      <c r="Q4041" s="5" t="s">
        <v>21</v>
      </c>
      <c r="R4041" s="5" t="s">
        <v>27</v>
      </c>
      <c r="S4041" s="5">
        <v>68</v>
      </c>
      <c r="T4041" s="5" t="s">
        <v>35</v>
      </c>
      <c r="U4041" s="5" t="s">
        <v>23</v>
      </c>
      <c r="V4041" s="5" t="s">
        <v>24</v>
      </c>
      <c r="W4041" s="12">
        <v>71.25</v>
      </c>
      <c r="X4041" s="7">
        <f t="shared" si="252"/>
        <v>0.35</v>
      </c>
      <c r="Y4041" s="5">
        <f t="shared" si="253"/>
        <v>46.3125</v>
      </c>
      <c r="AI4041" t="e">
        <f>VLOOKUP(A4041,NP!$A:$B,2,FALSE)</f>
        <v>#N/A</v>
      </c>
      <c r="AJ4041">
        <f t="shared" si="254"/>
        <v>0</v>
      </c>
      <c r="AK4041">
        <f>VLOOKUP(F4041,Kondition!$B$4:$AG$31,6,FALSE)*100</f>
        <v>35</v>
      </c>
      <c r="AL4041" t="e">
        <f t="shared" si="255"/>
        <v>#REF!</v>
      </c>
      <c r="AM4041">
        <v>16</v>
      </c>
    </row>
    <row r="4042" spans="1:39" x14ac:dyDescent="0.3">
      <c r="A4042" s="5">
        <v>11293263</v>
      </c>
      <c r="B4042" s="6">
        <v>6419440370798</v>
      </c>
      <c r="C4042" s="5" t="s">
        <v>76</v>
      </c>
      <c r="D4042" s="5" t="s">
        <v>3937</v>
      </c>
      <c r="E4042" s="12">
        <v>67</v>
      </c>
      <c r="F4042" s="5" t="s">
        <v>67</v>
      </c>
      <c r="G4042" s="5">
        <v>1657014</v>
      </c>
      <c r="H4042" s="36" t="s">
        <v>76</v>
      </c>
      <c r="I4042" s="5">
        <v>165</v>
      </c>
      <c r="J4042" s="5">
        <v>70</v>
      </c>
      <c r="K4042" s="5">
        <v>14</v>
      </c>
      <c r="L4042" s="5" t="s">
        <v>2785</v>
      </c>
      <c r="M4042" s="5">
        <v>81</v>
      </c>
      <c r="N4042" s="5"/>
      <c r="O4042" s="5" t="s">
        <v>33</v>
      </c>
      <c r="P4042" s="5"/>
      <c r="Q4042" s="5" t="s">
        <v>26</v>
      </c>
      <c r="R4042" s="5" t="s">
        <v>27</v>
      </c>
      <c r="S4042" s="5">
        <v>68</v>
      </c>
      <c r="T4042" s="5" t="s">
        <v>35</v>
      </c>
      <c r="U4042" s="5" t="s">
        <v>23</v>
      </c>
      <c r="V4042" s="5" t="s">
        <v>24</v>
      </c>
      <c r="W4042" s="12">
        <v>67</v>
      </c>
      <c r="X4042" s="7">
        <f t="shared" si="252"/>
        <v>0.35</v>
      </c>
      <c r="Y4042" s="5">
        <f t="shared" si="253"/>
        <v>43.550000000000004</v>
      </c>
      <c r="AI4042" t="e">
        <f>VLOOKUP(A4042,NP!$A:$B,2,FALSE)</f>
        <v>#N/A</v>
      </c>
      <c r="AJ4042">
        <f t="shared" si="254"/>
        <v>0</v>
      </c>
      <c r="AK4042">
        <f>VLOOKUP(F4042,Kondition!$B$4:$AG$31,6,FALSE)*100</f>
        <v>35</v>
      </c>
      <c r="AL4042" t="e">
        <f t="shared" si="255"/>
        <v>#REF!</v>
      </c>
      <c r="AM4042">
        <v>16</v>
      </c>
    </row>
    <row r="4043" spans="1:39" x14ac:dyDescent="0.3">
      <c r="A4043" s="5">
        <v>11293264</v>
      </c>
      <c r="B4043" s="6">
        <v>6419440370781</v>
      </c>
      <c r="C4043" s="5" t="s">
        <v>76</v>
      </c>
      <c r="D4043" s="5" t="s">
        <v>3938</v>
      </c>
      <c r="E4043" s="12">
        <v>67.2</v>
      </c>
      <c r="F4043" s="5" t="s">
        <v>67</v>
      </c>
      <c r="G4043" s="5">
        <v>1757013</v>
      </c>
      <c r="H4043" s="36" t="s">
        <v>76</v>
      </c>
      <c r="I4043" s="5">
        <v>175</v>
      </c>
      <c r="J4043" s="5">
        <v>70</v>
      </c>
      <c r="K4043" s="5">
        <v>13</v>
      </c>
      <c r="L4043" s="5" t="s">
        <v>2785</v>
      </c>
      <c r="M4043" s="5">
        <v>82</v>
      </c>
      <c r="N4043" s="5"/>
      <c r="O4043" s="5" t="s">
        <v>33</v>
      </c>
      <c r="P4043" s="5"/>
      <c r="Q4043" s="5" t="s">
        <v>26</v>
      </c>
      <c r="R4043" s="5" t="s">
        <v>27</v>
      </c>
      <c r="S4043" s="5">
        <v>68</v>
      </c>
      <c r="T4043" s="5" t="s">
        <v>35</v>
      </c>
      <c r="U4043" s="5" t="s">
        <v>23</v>
      </c>
      <c r="V4043" s="5" t="s">
        <v>24</v>
      </c>
      <c r="W4043" s="12">
        <v>67.2</v>
      </c>
      <c r="X4043" s="7">
        <f t="shared" si="252"/>
        <v>0.35</v>
      </c>
      <c r="Y4043" s="5">
        <f t="shared" si="253"/>
        <v>43.680000000000007</v>
      </c>
      <c r="AI4043" t="e">
        <f>VLOOKUP(A4043,NP!$A:$B,2,FALSE)</f>
        <v>#N/A</v>
      </c>
      <c r="AJ4043">
        <f t="shared" si="254"/>
        <v>0</v>
      </c>
      <c r="AK4043">
        <f>VLOOKUP(F4043,Kondition!$B$4:$AG$31,3,FALSE)*100</f>
        <v>35</v>
      </c>
      <c r="AL4043" t="e">
        <f t="shared" si="255"/>
        <v>#REF!</v>
      </c>
      <c r="AM4043">
        <v>16</v>
      </c>
    </row>
    <row r="4044" spans="1:39" x14ac:dyDescent="0.3">
      <c r="A4044" s="5">
        <v>11293265</v>
      </c>
      <c r="B4044" s="6">
        <v>6419440370767</v>
      </c>
      <c r="C4044" s="5" t="s">
        <v>76</v>
      </c>
      <c r="D4044" s="5" t="s">
        <v>3939</v>
      </c>
      <c r="E4044" s="12">
        <v>64.95</v>
      </c>
      <c r="F4044" s="5" t="s">
        <v>67</v>
      </c>
      <c r="G4044" s="5">
        <v>1657013</v>
      </c>
      <c r="H4044" s="36" t="s">
        <v>76</v>
      </c>
      <c r="I4044" s="5">
        <v>165</v>
      </c>
      <c r="J4044" s="5">
        <v>70</v>
      </c>
      <c r="K4044" s="5">
        <v>13</v>
      </c>
      <c r="L4044" s="5" t="s">
        <v>2785</v>
      </c>
      <c r="M4044" s="5">
        <v>79</v>
      </c>
      <c r="N4044" s="5"/>
      <c r="O4044" s="5" t="s">
        <v>33</v>
      </c>
      <c r="P4044" s="5"/>
      <c r="Q4044" s="5" t="s">
        <v>26</v>
      </c>
      <c r="R4044" s="5" t="s">
        <v>27</v>
      </c>
      <c r="S4044" s="5">
        <v>68</v>
      </c>
      <c r="T4044" s="5" t="s">
        <v>35</v>
      </c>
      <c r="U4044" s="5" t="s">
        <v>23</v>
      </c>
      <c r="V4044" s="5" t="s">
        <v>24</v>
      </c>
      <c r="W4044" s="12">
        <v>64.95</v>
      </c>
      <c r="X4044" s="7">
        <f t="shared" si="252"/>
        <v>0.35</v>
      </c>
      <c r="Y4044" s="5">
        <f t="shared" si="253"/>
        <v>42.217500000000001</v>
      </c>
      <c r="AI4044" t="e">
        <f>VLOOKUP(A4044,NP!$A:$B,2,FALSE)</f>
        <v>#N/A</v>
      </c>
      <c r="AJ4044">
        <f t="shared" si="254"/>
        <v>0</v>
      </c>
      <c r="AK4044">
        <f>VLOOKUP(F4044,Kondition!$B$4:$AG$31,3,FALSE)*100</f>
        <v>35</v>
      </c>
      <c r="AL4044" t="e">
        <f t="shared" si="255"/>
        <v>#REF!</v>
      </c>
      <c r="AM4044">
        <v>16</v>
      </c>
    </row>
    <row r="4045" spans="1:39" x14ac:dyDescent="0.3">
      <c r="A4045" s="5">
        <v>11293266</v>
      </c>
      <c r="B4045" s="6">
        <v>6419440370743</v>
      </c>
      <c r="C4045" s="5" t="s">
        <v>76</v>
      </c>
      <c r="D4045" s="5" t="s">
        <v>3940</v>
      </c>
      <c r="E4045" s="12">
        <v>58.9</v>
      </c>
      <c r="F4045" s="5" t="s">
        <v>67</v>
      </c>
      <c r="G4045" s="5">
        <v>1557013</v>
      </c>
      <c r="H4045" s="36" t="s">
        <v>76</v>
      </c>
      <c r="I4045" s="5">
        <v>155</v>
      </c>
      <c r="J4045" s="5">
        <v>70</v>
      </c>
      <c r="K4045" s="5">
        <v>13</v>
      </c>
      <c r="L4045" s="5" t="s">
        <v>2785</v>
      </c>
      <c r="M4045" s="5">
        <v>75</v>
      </c>
      <c r="N4045" s="5"/>
      <c r="O4045" s="5" t="s">
        <v>33</v>
      </c>
      <c r="P4045" s="5"/>
      <c r="Q4045" s="5" t="s">
        <v>26</v>
      </c>
      <c r="R4045" s="5" t="s">
        <v>27</v>
      </c>
      <c r="S4045" s="5">
        <v>68</v>
      </c>
      <c r="T4045" s="5" t="s">
        <v>35</v>
      </c>
      <c r="U4045" s="5" t="s">
        <v>23</v>
      </c>
      <c r="V4045" s="5" t="s">
        <v>24</v>
      </c>
      <c r="W4045" s="12">
        <v>58.9</v>
      </c>
      <c r="X4045" s="7">
        <f t="shared" si="252"/>
        <v>0.35</v>
      </c>
      <c r="Y4045" s="5">
        <f t="shared" si="253"/>
        <v>38.285000000000004</v>
      </c>
      <c r="AI4045" t="e">
        <f>VLOOKUP(A4045,NP!$A:$B,2,FALSE)</f>
        <v>#N/A</v>
      </c>
      <c r="AJ4045">
        <f t="shared" si="254"/>
        <v>0</v>
      </c>
      <c r="AK4045">
        <f>VLOOKUP(F4045,Kondition!$B$4:$AG$31,3,FALSE)*100</f>
        <v>35</v>
      </c>
      <c r="AL4045" t="e">
        <f t="shared" si="255"/>
        <v>#REF!</v>
      </c>
      <c r="AM4045">
        <v>16</v>
      </c>
    </row>
    <row r="4046" spans="1:39" x14ac:dyDescent="0.3">
      <c r="A4046" s="5">
        <v>10019411</v>
      </c>
      <c r="B4046" s="6">
        <v>4019238577013</v>
      </c>
      <c r="C4046" s="5" t="s">
        <v>76</v>
      </c>
      <c r="D4046" s="5" t="s">
        <v>231</v>
      </c>
      <c r="E4046" s="12">
        <v>260.5</v>
      </c>
      <c r="F4046" s="5" t="s">
        <v>18</v>
      </c>
      <c r="G4046" s="5">
        <v>2553519</v>
      </c>
      <c r="H4046" s="36" t="s">
        <v>76</v>
      </c>
      <c r="I4046" s="5">
        <v>255</v>
      </c>
      <c r="J4046" s="5">
        <v>35</v>
      </c>
      <c r="K4046" s="5">
        <v>19</v>
      </c>
      <c r="L4046" s="5" t="s">
        <v>122</v>
      </c>
      <c r="M4046" s="5">
        <v>96</v>
      </c>
      <c r="N4046" s="5"/>
      <c r="O4046" s="5" t="s">
        <v>25</v>
      </c>
      <c r="P4046" s="5"/>
      <c r="Q4046" s="5" t="s">
        <v>26</v>
      </c>
      <c r="R4046" s="5" t="s">
        <v>26</v>
      </c>
      <c r="S4046" s="5">
        <v>73</v>
      </c>
      <c r="T4046" s="5" t="s">
        <v>22</v>
      </c>
      <c r="U4046" s="5" t="s">
        <v>23</v>
      </c>
      <c r="V4046" s="5" t="s">
        <v>24</v>
      </c>
      <c r="W4046" s="12">
        <v>260.5</v>
      </c>
      <c r="X4046" s="7">
        <f t="shared" si="252"/>
        <v>0.28000000000000003</v>
      </c>
      <c r="Y4046" s="5">
        <f t="shared" si="253"/>
        <v>187.56</v>
      </c>
      <c r="AI4046" t="e">
        <f>VLOOKUP(A4046,NP!$A:$B,2,FALSE)</f>
        <v>#N/A</v>
      </c>
      <c r="AJ4046">
        <f t="shared" si="254"/>
        <v>0</v>
      </c>
      <c r="AK4046">
        <f>VLOOKUP(F4046,Kondition!$B$4:$AG$31,21,FALSE)*100</f>
        <v>28.000000000000004</v>
      </c>
      <c r="AL4046" t="e">
        <f t="shared" si="255"/>
        <v>#REF!</v>
      </c>
      <c r="AM4046">
        <v>19</v>
      </c>
    </row>
    <row r="4047" spans="1:39" x14ac:dyDescent="0.3">
      <c r="A4047" s="5">
        <v>11293267</v>
      </c>
      <c r="B4047" s="6">
        <v>6419440380803</v>
      </c>
      <c r="C4047" s="5" t="s">
        <v>76</v>
      </c>
      <c r="D4047" s="5" t="s">
        <v>3941</v>
      </c>
      <c r="E4047" s="12">
        <v>173.6</v>
      </c>
      <c r="F4047" s="5" t="s">
        <v>67</v>
      </c>
      <c r="G4047" s="5">
        <v>1557019</v>
      </c>
      <c r="H4047" s="36" t="s">
        <v>76</v>
      </c>
      <c r="I4047" s="5">
        <v>155</v>
      </c>
      <c r="J4047" s="5">
        <v>70</v>
      </c>
      <c r="K4047" s="5">
        <v>19</v>
      </c>
      <c r="L4047" s="5" t="s">
        <v>3898</v>
      </c>
      <c r="M4047" s="5">
        <v>88</v>
      </c>
      <c r="N4047" s="5"/>
      <c r="O4047" s="5" t="s">
        <v>40</v>
      </c>
      <c r="P4047" s="5"/>
      <c r="Q4047" s="5" t="s">
        <v>21</v>
      </c>
      <c r="R4047" s="5" t="s">
        <v>27</v>
      </c>
      <c r="S4047" s="5">
        <v>68</v>
      </c>
      <c r="T4047" s="5" t="s">
        <v>35</v>
      </c>
      <c r="U4047" s="5" t="s">
        <v>23</v>
      </c>
      <c r="V4047" s="5" t="s">
        <v>24</v>
      </c>
      <c r="W4047" s="12">
        <v>173.6</v>
      </c>
      <c r="X4047" s="7">
        <f t="shared" si="252"/>
        <v>0.42</v>
      </c>
      <c r="Y4047" s="5">
        <f t="shared" si="253"/>
        <v>100.688</v>
      </c>
      <c r="AI4047" t="e">
        <f>VLOOKUP(A4047,NP!$A:$B,2,FALSE)</f>
        <v>#N/A</v>
      </c>
      <c r="AJ4047">
        <f t="shared" si="254"/>
        <v>0</v>
      </c>
      <c r="AK4047">
        <f>VLOOKUP(F4047,Kondition!$B$4:$AG$31,21,FALSE)*100</f>
        <v>42</v>
      </c>
      <c r="AL4047" t="e">
        <f t="shared" si="255"/>
        <v>#REF!</v>
      </c>
      <c r="AM4047">
        <v>19</v>
      </c>
    </row>
    <row r="4048" spans="1:39" x14ac:dyDescent="0.3">
      <c r="A4048" s="5">
        <v>11293268</v>
      </c>
      <c r="B4048" s="6">
        <v>6419440380667</v>
      </c>
      <c r="C4048" s="5" t="s">
        <v>76</v>
      </c>
      <c r="D4048" s="5" t="s">
        <v>3942</v>
      </c>
      <c r="E4048" s="12">
        <v>85.15</v>
      </c>
      <c r="F4048" s="5" t="s">
        <v>67</v>
      </c>
      <c r="G4048" s="5">
        <v>1656015</v>
      </c>
      <c r="H4048" s="36" t="s">
        <v>76</v>
      </c>
      <c r="I4048" s="5">
        <v>165</v>
      </c>
      <c r="J4048" s="5">
        <v>60</v>
      </c>
      <c r="K4048" s="5">
        <v>15</v>
      </c>
      <c r="L4048" s="5" t="s">
        <v>3898</v>
      </c>
      <c r="M4048" s="5">
        <v>77</v>
      </c>
      <c r="N4048" s="5"/>
      <c r="O4048" s="5" t="s">
        <v>33</v>
      </c>
      <c r="P4048" s="5"/>
      <c r="Q4048" s="5" t="s">
        <v>21</v>
      </c>
      <c r="R4048" s="5" t="s">
        <v>27</v>
      </c>
      <c r="S4048" s="5">
        <v>68</v>
      </c>
      <c r="T4048" s="5" t="s">
        <v>35</v>
      </c>
      <c r="U4048" s="5" t="s">
        <v>23</v>
      </c>
      <c r="V4048" s="5" t="s">
        <v>24</v>
      </c>
      <c r="W4048" s="12">
        <v>85.15</v>
      </c>
      <c r="X4048" s="7">
        <f t="shared" si="252"/>
        <v>0.35</v>
      </c>
      <c r="Y4048" s="5">
        <f t="shared" si="253"/>
        <v>55.347500000000004</v>
      </c>
      <c r="AI4048" t="e">
        <f>VLOOKUP(A4048,NP!$A:$B,2,FALSE)</f>
        <v>#N/A</v>
      </c>
      <c r="AJ4048">
        <f t="shared" si="254"/>
        <v>0</v>
      </c>
      <c r="AK4048">
        <f>VLOOKUP(F4048,Kondition!$B$4:$AG$31,9,FALSE)*100</f>
        <v>35</v>
      </c>
      <c r="AL4048" t="e">
        <f t="shared" si="255"/>
        <v>#REF!</v>
      </c>
      <c r="AM4048">
        <v>16</v>
      </c>
    </row>
    <row r="4049" spans="1:39" x14ac:dyDescent="0.3">
      <c r="A4049" s="5">
        <v>11293270</v>
      </c>
      <c r="B4049" s="6">
        <v>6419440352091</v>
      </c>
      <c r="C4049" s="5" t="s">
        <v>76</v>
      </c>
      <c r="D4049" s="5" t="s">
        <v>3944</v>
      </c>
      <c r="E4049" s="12">
        <v>123.2</v>
      </c>
      <c r="F4049" s="5" t="s">
        <v>67</v>
      </c>
      <c r="G4049" s="5">
        <v>1956016</v>
      </c>
      <c r="H4049" s="36" t="s">
        <v>76</v>
      </c>
      <c r="I4049" s="5">
        <v>195</v>
      </c>
      <c r="J4049" s="5">
        <v>60</v>
      </c>
      <c r="K4049" s="5">
        <v>16</v>
      </c>
      <c r="L4049" s="5" t="s">
        <v>2785</v>
      </c>
      <c r="M4049" s="5">
        <v>89</v>
      </c>
      <c r="N4049" s="5"/>
      <c r="O4049" s="5" t="s">
        <v>19</v>
      </c>
      <c r="P4049" s="5"/>
      <c r="Q4049" s="5" t="s">
        <v>21</v>
      </c>
      <c r="R4049" s="5" t="s">
        <v>27</v>
      </c>
      <c r="S4049" s="5">
        <v>69</v>
      </c>
      <c r="T4049" s="5" t="s">
        <v>35</v>
      </c>
      <c r="U4049" s="5" t="s">
        <v>23</v>
      </c>
      <c r="V4049" s="5" t="s">
        <v>24</v>
      </c>
      <c r="W4049" s="12">
        <v>123.2</v>
      </c>
      <c r="X4049" s="7">
        <f t="shared" si="252"/>
        <v>0.37</v>
      </c>
      <c r="Y4049" s="5">
        <f t="shared" si="253"/>
        <v>77.616</v>
      </c>
      <c r="AI4049" t="e">
        <f>VLOOKUP(A4049,NP!$A:$B,2,FALSE)</f>
        <v>#N/A</v>
      </c>
      <c r="AJ4049">
        <f t="shared" si="254"/>
        <v>0</v>
      </c>
      <c r="AK4049">
        <f>VLOOKUP(F4049,Kondition!$B$4:$AG$31,12,FALSE)*100</f>
        <v>37</v>
      </c>
      <c r="AL4049" t="e">
        <f t="shared" si="255"/>
        <v>#REF!</v>
      </c>
      <c r="AM4049">
        <v>16</v>
      </c>
    </row>
    <row r="4050" spans="1:39" x14ac:dyDescent="0.3">
      <c r="A4050" s="5">
        <v>11293271</v>
      </c>
      <c r="B4050" s="6">
        <v>6419440380568</v>
      </c>
      <c r="C4050" s="5" t="s">
        <v>76</v>
      </c>
      <c r="D4050" s="5" t="s">
        <v>3945</v>
      </c>
      <c r="E4050" s="12">
        <v>120.95</v>
      </c>
      <c r="F4050" s="5" t="s">
        <v>67</v>
      </c>
      <c r="G4050" s="5">
        <v>2056015</v>
      </c>
      <c r="H4050" s="36" t="s">
        <v>76</v>
      </c>
      <c r="I4050" s="5">
        <v>205</v>
      </c>
      <c r="J4050" s="5">
        <v>60</v>
      </c>
      <c r="K4050" s="5">
        <v>15</v>
      </c>
      <c r="L4050" s="5" t="s">
        <v>3898</v>
      </c>
      <c r="M4050" s="5">
        <v>91</v>
      </c>
      <c r="N4050" s="5"/>
      <c r="O4050" s="5" t="s">
        <v>19</v>
      </c>
      <c r="P4050" s="5"/>
      <c r="Q4050" s="5" t="s">
        <v>21</v>
      </c>
      <c r="R4050" s="5" t="s">
        <v>27</v>
      </c>
      <c r="S4050" s="5">
        <v>69</v>
      </c>
      <c r="T4050" s="5" t="s">
        <v>35</v>
      </c>
      <c r="U4050" s="5" t="s">
        <v>23</v>
      </c>
      <c r="V4050" s="5" t="s">
        <v>24</v>
      </c>
      <c r="W4050" s="12">
        <v>120.95</v>
      </c>
      <c r="X4050" s="7">
        <f t="shared" si="252"/>
        <v>0.35</v>
      </c>
      <c r="Y4050" s="5">
        <f t="shared" si="253"/>
        <v>78.617500000000007</v>
      </c>
      <c r="AI4050" t="e">
        <f>VLOOKUP(A4050,NP!$A:$B,2,FALSE)</f>
        <v>#N/A</v>
      </c>
      <c r="AJ4050">
        <f t="shared" si="254"/>
        <v>0</v>
      </c>
      <c r="AK4050">
        <f>VLOOKUP(F4050,Kondition!$B$4:$AG$31,9,FALSE)*100</f>
        <v>35</v>
      </c>
      <c r="AL4050" t="e">
        <f t="shared" si="255"/>
        <v>#REF!</v>
      </c>
      <c r="AM4050">
        <v>16</v>
      </c>
    </row>
    <row r="4051" spans="1:39" x14ac:dyDescent="0.3">
      <c r="A4051" s="5">
        <v>11293272</v>
      </c>
      <c r="B4051" s="6">
        <v>6419440404004</v>
      </c>
      <c r="C4051" s="5" t="s">
        <v>76</v>
      </c>
      <c r="D4051" s="5" t="s">
        <v>2806</v>
      </c>
      <c r="E4051" s="12">
        <v>94.1</v>
      </c>
      <c r="F4051" s="5" t="s">
        <v>67</v>
      </c>
      <c r="G4051" s="5">
        <v>1956015</v>
      </c>
      <c r="H4051" s="36" t="s">
        <v>76</v>
      </c>
      <c r="I4051" s="5">
        <v>195</v>
      </c>
      <c r="J4051" s="5">
        <v>60</v>
      </c>
      <c r="K4051" s="5">
        <v>15</v>
      </c>
      <c r="L4051" s="5" t="s">
        <v>2785</v>
      </c>
      <c r="M4051" s="5">
        <v>92</v>
      </c>
      <c r="N4051" s="5"/>
      <c r="O4051" s="5" t="s">
        <v>19</v>
      </c>
      <c r="P4051" s="5"/>
      <c r="Q4051" s="5" t="s">
        <v>21</v>
      </c>
      <c r="R4051" s="5" t="s">
        <v>27</v>
      </c>
      <c r="S4051" s="5">
        <v>69</v>
      </c>
      <c r="T4051" s="5" t="s">
        <v>35</v>
      </c>
      <c r="U4051" s="5" t="s">
        <v>23</v>
      </c>
      <c r="V4051" s="5" t="s">
        <v>24</v>
      </c>
      <c r="W4051" s="12">
        <v>94.1</v>
      </c>
      <c r="X4051" s="7">
        <f t="shared" si="252"/>
        <v>0.35</v>
      </c>
      <c r="Y4051" s="5">
        <f t="shared" si="253"/>
        <v>61.164999999999999</v>
      </c>
      <c r="AI4051" t="e">
        <f>VLOOKUP(A4051,NP!$A:$B,2,FALSE)</f>
        <v>#N/A</v>
      </c>
      <c r="AJ4051">
        <f t="shared" si="254"/>
        <v>0</v>
      </c>
      <c r="AK4051">
        <f>VLOOKUP(F4051,Kondition!$B$4:$AG$31,9,FALSE)*100</f>
        <v>35</v>
      </c>
      <c r="AL4051" t="e">
        <f t="shared" si="255"/>
        <v>#REF!</v>
      </c>
      <c r="AM4051">
        <v>16</v>
      </c>
    </row>
    <row r="4052" spans="1:39" x14ac:dyDescent="0.3">
      <c r="A4052" s="5">
        <v>11293273</v>
      </c>
      <c r="B4052" s="6">
        <v>6419440380612</v>
      </c>
      <c r="C4052" s="5" t="s">
        <v>76</v>
      </c>
      <c r="D4052" s="5" t="s">
        <v>3946</v>
      </c>
      <c r="E4052" s="12">
        <v>94.1</v>
      </c>
      <c r="F4052" s="5" t="s">
        <v>67</v>
      </c>
      <c r="G4052" s="5">
        <v>1956015</v>
      </c>
      <c r="H4052" s="36" t="s">
        <v>76</v>
      </c>
      <c r="I4052" s="5">
        <v>195</v>
      </c>
      <c r="J4052" s="5">
        <v>60</v>
      </c>
      <c r="K4052" s="5">
        <v>15</v>
      </c>
      <c r="L4052" s="5" t="s">
        <v>3898</v>
      </c>
      <c r="M4052" s="5">
        <v>88</v>
      </c>
      <c r="N4052" s="5"/>
      <c r="O4052" s="5" t="s">
        <v>33</v>
      </c>
      <c r="P4052" s="5"/>
      <c r="Q4052" s="5" t="s">
        <v>21</v>
      </c>
      <c r="R4052" s="5" t="s">
        <v>27</v>
      </c>
      <c r="S4052" s="5">
        <v>69</v>
      </c>
      <c r="T4052" s="5" t="s">
        <v>35</v>
      </c>
      <c r="U4052" s="5" t="s">
        <v>23</v>
      </c>
      <c r="V4052" s="5" t="s">
        <v>24</v>
      </c>
      <c r="W4052" s="12">
        <v>94.1</v>
      </c>
      <c r="X4052" s="7">
        <f t="shared" si="252"/>
        <v>0.35</v>
      </c>
      <c r="Y4052" s="5">
        <f t="shared" si="253"/>
        <v>61.164999999999999</v>
      </c>
      <c r="AI4052" t="e">
        <f>VLOOKUP(A4052,NP!$A:$B,2,FALSE)</f>
        <v>#N/A</v>
      </c>
      <c r="AJ4052">
        <f t="shared" si="254"/>
        <v>0</v>
      </c>
      <c r="AK4052">
        <f>VLOOKUP(F4052,Kondition!$B$4:$AG$31,9,FALSE)*100</f>
        <v>35</v>
      </c>
      <c r="AL4052" t="e">
        <f t="shared" si="255"/>
        <v>#REF!</v>
      </c>
      <c r="AM4052">
        <v>16</v>
      </c>
    </row>
    <row r="4053" spans="1:39" x14ac:dyDescent="0.3">
      <c r="A4053" s="5">
        <v>11293274</v>
      </c>
      <c r="B4053" s="6">
        <v>6419440380483</v>
      </c>
      <c r="C4053" s="5" t="s">
        <v>76</v>
      </c>
      <c r="D4053" s="5" t="s">
        <v>3947</v>
      </c>
      <c r="E4053" s="12">
        <v>84</v>
      </c>
      <c r="F4053" s="5" t="s">
        <v>67</v>
      </c>
      <c r="G4053" s="5">
        <v>1856015</v>
      </c>
      <c r="H4053" s="36" t="s">
        <v>76</v>
      </c>
      <c r="I4053" s="5">
        <v>185</v>
      </c>
      <c r="J4053" s="5">
        <v>60</v>
      </c>
      <c r="K4053" s="5">
        <v>15</v>
      </c>
      <c r="L4053" s="5" t="s">
        <v>3898</v>
      </c>
      <c r="M4053" s="5">
        <v>88</v>
      </c>
      <c r="N4053" s="5"/>
      <c r="O4053" s="5" t="s">
        <v>33</v>
      </c>
      <c r="P4053" s="5"/>
      <c r="Q4053" s="5" t="s">
        <v>21</v>
      </c>
      <c r="R4053" s="5" t="s">
        <v>27</v>
      </c>
      <c r="S4053" s="5">
        <v>68</v>
      </c>
      <c r="T4053" s="5" t="s">
        <v>35</v>
      </c>
      <c r="U4053" s="5" t="s">
        <v>23</v>
      </c>
      <c r="V4053" s="5" t="s">
        <v>24</v>
      </c>
      <c r="W4053" s="12">
        <v>84</v>
      </c>
      <c r="X4053" s="7">
        <f t="shared" si="252"/>
        <v>0.35</v>
      </c>
      <c r="Y4053" s="5">
        <f t="shared" si="253"/>
        <v>54.6</v>
      </c>
      <c r="AI4053" t="e">
        <f>VLOOKUP(A4053,NP!$A:$B,2,FALSE)</f>
        <v>#N/A</v>
      </c>
      <c r="AJ4053">
        <f t="shared" si="254"/>
        <v>0</v>
      </c>
      <c r="AK4053">
        <f>VLOOKUP(F4053,Kondition!$B$4:$AG$31,9,FALSE)*100</f>
        <v>35</v>
      </c>
      <c r="AL4053" t="e">
        <f t="shared" si="255"/>
        <v>#REF!</v>
      </c>
      <c r="AM4053">
        <v>16</v>
      </c>
    </row>
    <row r="4054" spans="1:39" x14ac:dyDescent="0.3">
      <c r="A4054" s="5">
        <v>11293275</v>
      </c>
      <c r="B4054" s="6">
        <v>6419440380520</v>
      </c>
      <c r="C4054" s="5" t="s">
        <v>76</v>
      </c>
      <c r="D4054" s="5" t="s">
        <v>3948</v>
      </c>
      <c r="E4054" s="12">
        <v>89.6</v>
      </c>
      <c r="F4054" s="5" t="s">
        <v>67</v>
      </c>
      <c r="G4054" s="5">
        <v>1856515</v>
      </c>
      <c r="H4054" s="36" t="s">
        <v>76</v>
      </c>
      <c r="I4054" s="5">
        <v>185</v>
      </c>
      <c r="J4054" s="5">
        <v>65</v>
      </c>
      <c r="K4054" s="5">
        <v>15</v>
      </c>
      <c r="L4054" s="5" t="s">
        <v>3898</v>
      </c>
      <c r="M4054" s="5">
        <v>92</v>
      </c>
      <c r="N4054" s="5"/>
      <c r="O4054" s="5" t="s">
        <v>33</v>
      </c>
      <c r="P4054" s="5"/>
      <c r="Q4054" s="5" t="s">
        <v>21</v>
      </c>
      <c r="R4054" s="5" t="s">
        <v>27</v>
      </c>
      <c r="S4054" s="5">
        <v>68</v>
      </c>
      <c r="T4054" s="5" t="s">
        <v>35</v>
      </c>
      <c r="U4054" s="5" t="s">
        <v>23</v>
      </c>
      <c r="V4054" s="5" t="s">
        <v>24</v>
      </c>
      <c r="W4054" s="12">
        <v>89.6</v>
      </c>
      <c r="X4054" s="7">
        <f t="shared" si="252"/>
        <v>0.35</v>
      </c>
      <c r="Y4054" s="5">
        <f t="shared" si="253"/>
        <v>58.239999999999995</v>
      </c>
      <c r="AI4054" t="e">
        <f>VLOOKUP(A4054,NP!$A:$B,2,FALSE)</f>
        <v>#N/A</v>
      </c>
      <c r="AJ4054">
        <f t="shared" si="254"/>
        <v>0</v>
      </c>
      <c r="AK4054">
        <f>VLOOKUP(F4054,Kondition!$B$4:$AG$31,9,FALSE)*100</f>
        <v>35</v>
      </c>
      <c r="AL4054" t="e">
        <f t="shared" si="255"/>
        <v>#REF!</v>
      </c>
      <c r="AM4054">
        <v>16</v>
      </c>
    </row>
    <row r="4055" spans="1:39" x14ac:dyDescent="0.3">
      <c r="A4055" s="5">
        <v>11293276</v>
      </c>
      <c r="B4055" s="6">
        <v>6419440403946</v>
      </c>
      <c r="C4055" s="5" t="s">
        <v>76</v>
      </c>
      <c r="D4055" s="5" t="s">
        <v>3949</v>
      </c>
      <c r="E4055" s="12">
        <v>79.55</v>
      </c>
      <c r="F4055" s="5" t="s">
        <v>67</v>
      </c>
      <c r="G4055" s="5">
        <v>1856015</v>
      </c>
      <c r="H4055" s="36" t="s">
        <v>76</v>
      </c>
      <c r="I4055" s="5">
        <v>185</v>
      </c>
      <c r="J4055" s="5">
        <v>60</v>
      </c>
      <c r="K4055" s="5">
        <v>15</v>
      </c>
      <c r="L4055" s="5" t="s">
        <v>2785</v>
      </c>
      <c r="M4055" s="5">
        <v>84</v>
      </c>
      <c r="N4055" s="5"/>
      <c r="O4055" s="5" t="s">
        <v>33</v>
      </c>
      <c r="P4055" s="5"/>
      <c r="Q4055" s="5" t="s">
        <v>21</v>
      </c>
      <c r="R4055" s="5" t="s">
        <v>27</v>
      </c>
      <c r="S4055" s="5">
        <v>68</v>
      </c>
      <c r="T4055" s="5" t="s">
        <v>35</v>
      </c>
      <c r="U4055" s="5" t="s">
        <v>23</v>
      </c>
      <c r="V4055" s="5" t="s">
        <v>24</v>
      </c>
      <c r="W4055" s="12">
        <v>79.55</v>
      </c>
      <c r="X4055" s="7">
        <f t="shared" si="252"/>
        <v>0.35</v>
      </c>
      <c r="Y4055" s="5">
        <f t="shared" si="253"/>
        <v>51.707500000000003</v>
      </c>
      <c r="AI4055" t="e">
        <f>VLOOKUP(A4055,NP!$A:$B,2,FALSE)</f>
        <v>#N/A</v>
      </c>
      <c r="AJ4055">
        <f t="shared" si="254"/>
        <v>0</v>
      </c>
      <c r="AK4055">
        <f>VLOOKUP(F4055,Kondition!$B$4:$AG$31,9,FALSE)*100</f>
        <v>35</v>
      </c>
      <c r="AL4055" t="e">
        <f t="shared" si="255"/>
        <v>#REF!</v>
      </c>
      <c r="AM4055">
        <v>16</v>
      </c>
    </row>
    <row r="4056" spans="1:39" x14ac:dyDescent="0.3">
      <c r="A4056" s="5">
        <v>11293277</v>
      </c>
      <c r="B4056" s="6">
        <v>6419440380490</v>
      </c>
      <c r="C4056" s="5" t="s">
        <v>76</v>
      </c>
      <c r="D4056" s="5" t="s">
        <v>3950</v>
      </c>
      <c r="E4056" s="12">
        <v>91.85</v>
      </c>
      <c r="F4056" s="5" t="s">
        <v>67</v>
      </c>
      <c r="G4056" s="5">
        <v>1956515</v>
      </c>
      <c r="H4056" s="36" t="s">
        <v>76</v>
      </c>
      <c r="I4056" s="5">
        <v>195</v>
      </c>
      <c r="J4056" s="5">
        <v>65</v>
      </c>
      <c r="K4056" s="5">
        <v>15</v>
      </c>
      <c r="L4056" s="5" t="s">
        <v>3898</v>
      </c>
      <c r="M4056" s="5">
        <v>91</v>
      </c>
      <c r="N4056" s="5"/>
      <c r="O4056" s="5" t="s">
        <v>19</v>
      </c>
      <c r="P4056" s="5"/>
      <c r="Q4056" s="5" t="s">
        <v>21</v>
      </c>
      <c r="R4056" s="5" t="s">
        <v>27</v>
      </c>
      <c r="S4056" s="5">
        <v>69</v>
      </c>
      <c r="T4056" s="5" t="s">
        <v>35</v>
      </c>
      <c r="U4056" s="5" t="s">
        <v>23</v>
      </c>
      <c r="V4056" s="5" t="s">
        <v>24</v>
      </c>
      <c r="W4056" s="12">
        <v>91.85</v>
      </c>
      <c r="X4056" s="7">
        <f t="shared" si="252"/>
        <v>0.35</v>
      </c>
      <c r="Y4056" s="5">
        <f t="shared" si="253"/>
        <v>59.702500000000001</v>
      </c>
      <c r="AI4056" t="e">
        <f>VLOOKUP(A4056,NP!$A:$B,2,FALSE)</f>
        <v>#N/A</v>
      </c>
      <c r="AJ4056">
        <f t="shared" si="254"/>
        <v>0</v>
      </c>
      <c r="AK4056">
        <f>VLOOKUP(F4056,Kondition!$B$4:$AG$31,9,FALSE)*100</f>
        <v>35</v>
      </c>
      <c r="AL4056" t="e">
        <f t="shared" si="255"/>
        <v>#REF!</v>
      </c>
      <c r="AM4056">
        <v>16</v>
      </c>
    </row>
    <row r="4057" spans="1:39" x14ac:dyDescent="0.3">
      <c r="A4057" s="5">
        <v>11293278</v>
      </c>
      <c r="B4057" s="6">
        <v>6419440380599</v>
      </c>
      <c r="C4057" s="5" t="s">
        <v>76</v>
      </c>
      <c r="D4057" s="5" t="s">
        <v>3951</v>
      </c>
      <c r="E4057" s="12">
        <v>76.150000000000006</v>
      </c>
      <c r="F4057" s="5" t="s">
        <v>67</v>
      </c>
      <c r="G4057" s="5">
        <v>1856014</v>
      </c>
      <c r="H4057" s="36" t="s">
        <v>76</v>
      </c>
      <c r="I4057" s="5">
        <v>185</v>
      </c>
      <c r="J4057" s="5">
        <v>60</v>
      </c>
      <c r="K4057" s="5">
        <v>14</v>
      </c>
      <c r="L4057" s="5" t="s">
        <v>3898</v>
      </c>
      <c r="M4057" s="5">
        <v>82</v>
      </c>
      <c r="N4057" s="5"/>
      <c r="O4057" s="5" t="s">
        <v>33</v>
      </c>
      <c r="P4057" s="5"/>
      <c r="Q4057" s="5" t="s">
        <v>21</v>
      </c>
      <c r="R4057" s="5" t="s">
        <v>27</v>
      </c>
      <c r="S4057" s="5">
        <v>68</v>
      </c>
      <c r="T4057" s="5" t="s">
        <v>35</v>
      </c>
      <c r="U4057" s="5" t="s">
        <v>23</v>
      </c>
      <c r="V4057" s="5" t="s">
        <v>24</v>
      </c>
      <c r="W4057" s="12">
        <v>76.150000000000006</v>
      </c>
      <c r="X4057" s="7">
        <f t="shared" si="252"/>
        <v>0.35</v>
      </c>
      <c r="Y4057" s="5">
        <f t="shared" si="253"/>
        <v>49.497500000000002</v>
      </c>
      <c r="AI4057" t="e">
        <f>VLOOKUP(A4057,NP!$A:$B,2,FALSE)</f>
        <v>#N/A</v>
      </c>
      <c r="AJ4057">
        <f t="shared" si="254"/>
        <v>0</v>
      </c>
      <c r="AK4057">
        <f>VLOOKUP(F4057,Kondition!$B$4:$AG$31,6,FALSE)*100</f>
        <v>35</v>
      </c>
      <c r="AL4057" t="e">
        <f t="shared" si="255"/>
        <v>#REF!</v>
      </c>
      <c r="AM4057">
        <v>16</v>
      </c>
    </row>
    <row r="4058" spans="1:39" x14ac:dyDescent="0.3">
      <c r="A4058" s="5">
        <v>11293279</v>
      </c>
      <c r="B4058" s="6">
        <v>6419440403991</v>
      </c>
      <c r="C4058" s="5" t="s">
        <v>76</v>
      </c>
      <c r="D4058" s="5" t="s">
        <v>2791</v>
      </c>
      <c r="E4058" s="12">
        <v>136.65</v>
      </c>
      <c r="F4058" s="5" t="s">
        <v>67</v>
      </c>
      <c r="G4058" s="5">
        <v>2156516</v>
      </c>
      <c r="H4058" s="36" t="s">
        <v>76</v>
      </c>
      <c r="I4058" s="5">
        <v>215</v>
      </c>
      <c r="J4058" s="5">
        <v>65</v>
      </c>
      <c r="K4058" s="5">
        <v>16</v>
      </c>
      <c r="L4058" s="5" t="s">
        <v>2785</v>
      </c>
      <c r="M4058" s="5">
        <v>102</v>
      </c>
      <c r="N4058" s="5"/>
      <c r="O4058" s="5" t="s">
        <v>19</v>
      </c>
      <c r="P4058" s="5"/>
      <c r="Q4058" s="5" t="s">
        <v>21</v>
      </c>
      <c r="R4058" s="5" t="s">
        <v>27</v>
      </c>
      <c r="S4058" s="5">
        <v>69</v>
      </c>
      <c r="T4058" s="5" t="s">
        <v>35</v>
      </c>
      <c r="U4058" s="5" t="s">
        <v>23</v>
      </c>
      <c r="V4058" s="5" t="s">
        <v>24</v>
      </c>
      <c r="W4058" s="12">
        <v>136.65</v>
      </c>
      <c r="X4058" s="7">
        <f t="shared" si="252"/>
        <v>0.37</v>
      </c>
      <c r="Y4058" s="5">
        <f t="shared" si="253"/>
        <v>86.089500000000001</v>
      </c>
      <c r="AI4058" t="e">
        <f>VLOOKUP(A4058,NP!$A:$B,2,FALSE)</f>
        <v>#N/A</v>
      </c>
      <c r="AJ4058">
        <f t="shared" si="254"/>
        <v>0</v>
      </c>
      <c r="AK4058">
        <f>VLOOKUP(F4058,Kondition!$B$4:$AG$31,12,FALSE)*100</f>
        <v>37</v>
      </c>
      <c r="AL4058" t="e">
        <f t="shared" si="255"/>
        <v>#REF!</v>
      </c>
      <c r="AM4058">
        <v>16</v>
      </c>
    </row>
    <row r="4059" spans="1:39" x14ac:dyDescent="0.3">
      <c r="A4059" s="5">
        <v>11293280</v>
      </c>
      <c r="B4059" s="6">
        <v>6419440380629</v>
      </c>
      <c r="C4059" s="5" t="s">
        <v>76</v>
      </c>
      <c r="D4059" s="5" t="s">
        <v>3952</v>
      </c>
      <c r="E4059" s="12">
        <v>127.7</v>
      </c>
      <c r="F4059" s="5" t="s">
        <v>67</v>
      </c>
      <c r="G4059" s="5">
        <v>2056515</v>
      </c>
      <c r="H4059" s="36" t="s">
        <v>76</v>
      </c>
      <c r="I4059" s="5">
        <v>205</v>
      </c>
      <c r="J4059" s="5">
        <v>65</v>
      </c>
      <c r="K4059" s="5">
        <v>15</v>
      </c>
      <c r="L4059" s="5" t="s">
        <v>3898</v>
      </c>
      <c r="M4059" s="5">
        <v>94</v>
      </c>
      <c r="N4059" s="5"/>
      <c r="O4059" s="5" t="s">
        <v>33</v>
      </c>
      <c r="P4059" s="5"/>
      <c r="Q4059" s="5" t="s">
        <v>21</v>
      </c>
      <c r="R4059" s="5" t="s">
        <v>27</v>
      </c>
      <c r="S4059" s="5">
        <v>69</v>
      </c>
      <c r="T4059" s="5" t="s">
        <v>35</v>
      </c>
      <c r="U4059" s="5" t="s">
        <v>23</v>
      </c>
      <c r="V4059" s="5" t="s">
        <v>24</v>
      </c>
      <c r="W4059" s="12">
        <v>127.7</v>
      </c>
      <c r="X4059" s="7">
        <f t="shared" si="252"/>
        <v>0.35</v>
      </c>
      <c r="Y4059" s="5">
        <f t="shared" si="253"/>
        <v>83.00500000000001</v>
      </c>
      <c r="AI4059" t="e">
        <f>VLOOKUP(A4059,NP!$A:$B,2,FALSE)</f>
        <v>#N/A</v>
      </c>
      <c r="AJ4059">
        <f t="shared" si="254"/>
        <v>0</v>
      </c>
      <c r="AK4059">
        <f>VLOOKUP(F4059,Kondition!$B$4:$AG$31,9,FALSE)*100</f>
        <v>35</v>
      </c>
      <c r="AL4059" t="e">
        <f t="shared" si="255"/>
        <v>#REF!</v>
      </c>
      <c r="AM4059">
        <v>16</v>
      </c>
    </row>
    <row r="4060" spans="1:39" x14ac:dyDescent="0.3">
      <c r="A4060" s="5">
        <v>11293281</v>
      </c>
      <c r="B4060" s="6">
        <v>6419440380537</v>
      </c>
      <c r="C4060" s="5" t="s">
        <v>76</v>
      </c>
      <c r="D4060" s="5" t="s">
        <v>3953</v>
      </c>
      <c r="E4060" s="12">
        <v>91.85</v>
      </c>
      <c r="F4060" s="5" t="s">
        <v>67</v>
      </c>
      <c r="G4060" s="5">
        <v>1956515</v>
      </c>
      <c r="H4060" s="36" t="s">
        <v>76</v>
      </c>
      <c r="I4060" s="5">
        <v>195</v>
      </c>
      <c r="J4060" s="5">
        <v>65</v>
      </c>
      <c r="K4060" s="5">
        <v>15</v>
      </c>
      <c r="L4060" s="5" t="s">
        <v>3898</v>
      </c>
      <c r="M4060" s="5">
        <v>95</v>
      </c>
      <c r="N4060" s="5"/>
      <c r="O4060" s="5" t="s">
        <v>33</v>
      </c>
      <c r="P4060" s="5"/>
      <c r="Q4060" s="5" t="s">
        <v>27</v>
      </c>
      <c r="R4060" s="5" t="s">
        <v>27</v>
      </c>
      <c r="S4060" s="5">
        <v>69</v>
      </c>
      <c r="T4060" s="5" t="s">
        <v>35</v>
      </c>
      <c r="U4060" s="5" t="s">
        <v>23</v>
      </c>
      <c r="V4060" s="5" t="s">
        <v>24</v>
      </c>
      <c r="W4060" s="12">
        <v>91.85</v>
      </c>
      <c r="X4060" s="7">
        <f t="shared" si="252"/>
        <v>0.35</v>
      </c>
      <c r="Y4060" s="5">
        <f t="shared" si="253"/>
        <v>59.702500000000001</v>
      </c>
      <c r="AI4060" t="e">
        <f>VLOOKUP(A4060,NP!$A:$B,2,FALSE)</f>
        <v>#N/A</v>
      </c>
      <c r="AJ4060">
        <f t="shared" si="254"/>
        <v>0</v>
      </c>
      <c r="AK4060">
        <f>VLOOKUP(F4060,Kondition!$B$4:$AG$31,9,FALSE)*100</f>
        <v>35</v>
      </c>
      <c r="AL4060" t="e">
        <f t="shared" si="255"/>
        <v>#REF!</v>
      </c>
      <c r="AM4060">
        <v>16</v>
      </c>
    </row>
    <row r="4061" spans="1:39" x14ac:dyDescent="0.3">
      <c r="A4061" s="5">
        <v>11293282</v>
      </c>
      <c r="B4061" s="6">
        <v>6419440403939</v>
      </c>
      <c r="C4061" s="5" t="s">
        <v>76</v>
      </c>
      <c r="D4061" s="5" t="s">
        <v>2789</v>
      </c>
      <c r="E4061" s="12">
        <v>91.85</v>
      </c>
      <c r="F4061" s="5" t="s">
        <v>67</v>
      </c>
      <c r="G4061" s="5">
        <v>1956515</v>
      </c>
      <c r="H4061" s="36" t="s">
        <v>76</v>
      </c>
      <c r="I4061" s="5">
        <v>195</v>
      </c>
      <c r="J4061" s="5">
        <v>65</v>
      </c>
      <c r="K4061" s="5">
        <v>15</v>
      </c>
      <c r="L4061" s="5" t="s">
        <v>2785</v>
      </c>
      <c r="M4061" s="5">
        <v>95</v>
      </c>
      <c r="N4061" s="5"/>
      <c r="O4061" s="5" t="s">
        <v>19</v>
      </c>
      <c r="P4061" s="5"/>
      <c r="Q4061" s="5" t="s">
        <v>21</v>
      </c>
      <c r="R4061" s="5" t="s">
        <v>27</v>
      </c>
      <c r="S4061" s="5">
        <v>69</v>
      </c>
      <c r="T4061" s="5" t="s">
        <v>35</v>
      </c>
      <c r="U4061" s="5" t="s">
        <v>23</v>
      </c>
      <c r="V4061" s="5" t="s">
        <v>24</v>
      </c>
      <c r="W4061" s="12">
        <v>91.85</v>
      </c>
      <c r="X4061" s="7">
        <f t="shared" si="252"/>
        <v>0.35</v>
      </c>
      <c r="Y4061" s="5">
        <f t="shared" si="253"/>
        <v>59.702500000000001</v>
      </c>
      <c r="AI4061" t="e">
        <f>VLOOKUP(A4061,NP!$A:$B,2,FALSE)</f>
        <v>#N/A</v>
      </c>
      <c r="AJ4061">
        <f t="shared" si="254"/>
        <v>0</v>
      </c>
      <c r="AK4061">
        <f>VLOOKUP(F4061,Kondition!$B$4:$AG$31,9,FALSE)*100</f>
        <v>35</v>
      </c>
      <c r="AL4061" t="e">
        <f t="shared" si="255"/>
        <v>#REF!</v>
      </c>
      <c r="AM4061">
        <v>16</v>
      </c>
    </row>
    <row r="4062" spans="1:39" x14ac:dyDescent="0.3">
      <c r="A4062" s="5">
        <v>11293283</v>
      </c>
      <c r="B4062" s="6">
        <v>6419440380643</v>
      </c>
      <c r="C4062" s="5" t="s">
        <v>76</v>
      </c>
      <c r="D4062" s="5" t="s">
        <v>3954</v>
      </c>
      <c r="E4062" s="12">
        <v>122.1</v>
      </c>
      <c r="F4062" s="5" t="s">
        <v>67</v>
      </c>
      <c r="G4062" s="5">
        <v>2056016</v>
      </c>
      <c r="H4062" s="36" t="s">
        <v>76</v>
      </c>
      <c r="I4062" s="5">
        <v>205</v>
      </c>
      <c r="J4062" s="5">
        <v>60</v>
      </c>
      <c r="K4062" s="5">
        <v>16</v>
      </c>
      <c r="L4062" s="5" t="s">
        <v>3898</v>
      </c>
      <c r="M4062" s="5">
        <v>92</v>
      </c>
      <c r="N4062" s="5"/>
      <c r="O4062" s="5" t="s">
        <v>19</v>
      </c>
      <c r="P4062" s="5"/>
      <c r="Q4062" s="5" t="s">
        <v>21</v>
      </c>
      <c r="R4062" s="5" t="s">
        <v>27</v>
      </c>
      <c r="S4062" s="5">
        <v>69</v>
      </c>
      <c r="T4062" s="5" t="s">
        <v>35</v>
      </c>
      <c r="U4062" s="5" t="s">
        <v>23</v>
      </c>
      <c r="V4062" s="5" t="s">
        <v>24</v>
      </c>
      <c r="W4062" s="12">
        <v>122.1</v>
      </c>
      <c r="X4062" s="7">
        <f t="shared" si="252"/>
        <v>0.37</v>
      </c>
      <c r="Y4062" s="5">
        <f t="shared" si="253"/>
        <v>76.923000000000002</v>
      </c>
      <c r="AI4062" t="e">
        <f>VLOOKUP(A4062,NP!$A:$B,2,FALSE)</f>
        <v>#N/A</v>
      </c>
      <c r="AJ4062">
        <f t="shared" si="254"/>
        <v>0</v>
      </c>
      <c r="AK4062">
        <f>VLOOKUP(F4062,Kondition!$B$4:$AG$31,12,FALSE)*100</f>
        <v>37</v>
      </c>
      <c r="AL4062" t="e">
        <f t="shared" si="255"/>
        <v>#REF!</v>
      </c>
      <c r="AM4062">
        <v>16</v>
      </c>
    </row>
    <row r="4063" spans="1:39" x14ac:dyDescent="0.3">
      <c r="A4063" s="5">
        <v>11293284</v>
      </c>
      <c r="B4063" s="6">
        <v>6419440403878</v>
      </c>
      <c r="C4063" s="5" t="s">
        <v>76</v>
      </c>
      <c r="D4063" s="5" t="s">
        <v>2793</v>
      </c>
      <c r="E4063" s="12">
        <v>77.3</v>
      </c>
      <c r="F4063" s="5" t="s">
        <v>67</v>
      </c>
      <c r="G4063" s="5">
        <v>1856015</v>
      </c>
      <c r="H4063" s="36" t="s">
        <v>76</v>
      </c>
      <c r="I4063" s="5">
        <v>185</v>
      </c>
      <c r="J4063" s="5">
        <v>60</v>
      </c>
      <c r="K4063" s="5">
        <v>15</v>
      </c>
      <c r="L4063" s="5" t="s">
        <v>2785</v>
      </c>
      <c r="M4063" s="5">
        <v>88</v>
      </c>
      <c r="N4063" s="5"/>
      <c r="O4063" s="5" t="s">
        <v>33</v>
      </c>
      <c r="P4063" s="5"/>
      <c r="Q4063" s="5" t="s">
        <v>21</v>
      </c>
      <c r="R4063" s="5" t="s">
        <v>27</v>
      </c>
      <c r="S4063" s="5">
        <v>68</v>
      </c>
      <c r="T4063" s="5" t="s">
        <v>35</v>
      </c>
      <c r="U4063" s="5" t="s">
        <v>23</v>
      </c>
      <c r="V4063" s="5" t="s">
        <v>24</v>
      </c>
      <c r="W4063" s="12">
        <v>77.3</v>
      </c>
      <c r="X4063" s="7">
        <f t="shared" si="252"/>
        <v>0.35</v>
      </c>
      <c r="Y4063" s="5">
        <f t="shared" si="253"/>
        <v>50.244999999999997</v>
      </c>
      <c r="AI4063" t="e">
        <f>VLOOKUP(A4063,NP!$A:$B,2,FALSE)</f>
        <v>#N/A</v>
      </c>
      <c r="AJ4063">
        <f t="shared" si="254"/>
        <v>0</v>
      </c>
      <c r="AK4063">
        <f>VLOOKUP(F4063,Kondition!$B$4:$AG$31,9,FALSE)*100</f>
        <v>35</v>
      </c>
      <c r="AL4063" t="e">
        <f t="shared" si="255"/>
        <v>#REF!</v>
      </c>
      <c r="AM4063">
        <v>16</v>
      </c>
    </row>
    <row r="4064" spans="1:39" x14ac:dyDescent="0.3">
      <c r="A4064" s="5">
        <v>11293285</v>
      </c>
      <c r="B4064" s="6">
        <v>6419440380773</v>
      </c>
      <c r="C4064" s="5" t="s">
        <v>76</v>
      </c>
      <c r="D4064" s="5" t="s">
        <v>3955</v>
      </c>
      <c r="E4064" s="12">
        <v>176.95</v>
      </c>
      <c r="F4064" s="5" t="s">
        <v>67</v>
      </c>
      <c r="G4064" s="5">
        <v>2255017</v>
      </c>
      <c r="H4064" s="36" t="s">
        <v>76</v>
      </c>
      <c r="I4064" s="5">
        <v>225</v>
      </c>
      <c r="J4064" s="5">
        <v>50</v>
      </c>
      <c r="K4064" s="5">
        <v>17</v>
      </c>
      <c r="L4064" s="5" t="s">
        <v>3898</v>
      </c>
      <c r="M4064" s="5">
        <v>98</v>
      </c>
      <c r="N4064" s="5"/>
      <c r="O4064" s="5" t="s">
        <v>25</v>
      </c>
      <c r="P4064" s="5"/>
      <c r="Q4064" s="5" t="s">
        <v>21</v>
      </c>
      <c r="R4064" s="5" t="s">
        <v>27</v>
      </c>
      <c r="S4064" s="5">
        <v>69</v>
      </c>
      <c r="T4064" s="5" t="s">
        <v>35</v>
      </c>
      <c r="U4064" s="5" t="s">
        <v>23</v>
      </c>
      <c r="V4064" s="5" t="s">
        <v>24</v>
      </c>
      <c r="W4064" s="12">
        <v>176.95</v>
      </c>
      <c r="X4064" s="7">
        <f t="shared" si="252"/>
        <v>0.37</v>
      </c>
      <c r="Y4064" s="5">
        <f t="shared" si="253"/>
        <v>111.4785</v>
      </c>
      <c r="AI4064" t="e">
        <f>VLOOKUP(A4064,NP!$A:$B,2,FALSE)</f>
        <v>#N/A</v>
      </c>
      <c r="AJ4064">
        <f t="shared" si="254"/>
        <v>0</v>
      </c>
      <c r="AK4064">
        <f>VLOOKUP(F4064,Kondition!$B$4:$AG$31,15,FALSE)*100</f>
        <v>37</v>
      </c>
      <c r="AL4064" t="e">
        <f t="shared" si="255"/>
        <v>#REF!</v>
      </c>
      <c r="AM4064">
        <v>17</v>
      </c>
    </row>
    <row r="4065" spans="1:39" x14ac:dyDescent="0.3">
      <c r="A4065" s="5">
        <v>11293288</v>
      </c>
      <c r="B4065" s="6">
        <v>6419440324111</v>
      </c>
      <c r="C4065" s="5" t="s">
        <v>76</v>
      </c>
      <c r="D4065" s="5" t="s">
        <v>3956</v>
      </c>
      <c r="E4065" s="12">
        <v>365.2</v>
      </c>
      <c r="F4065" s="5" t="s">
        <v>67</v>
      </c>
      <c r="G4065" s="5">
        <v>2754018</v>
      </c>
      <c r="H4065" s="36" t="s">
        <v>76</v>
      </c>
      <c r="I4065" s="5">
        <v>275</v>
      </c>
      <c r="J4065" s="5">
        <v>40</v>
      </c>
      <c r="K4065" s="5">
        <v>18</v>
      </c>
      <c r="L4065" s="5" t="s">
        <v>3957</v>
      </c>
      <c r="M4065" s="5">
        <v>103</v>
      </c>
      <c r="N4065" s="5"/>
      <c r="O4065" s="5" t="s">
        <v>33</v>
      </c>
      <c r="P4065" s="5"/>
      <c r="Q4065" s="5"/>
      <c r="R4065" s="5"/>
      <c r="S4065" s="5"/>
      <c r="T4065" s="5"/>
      <c r="U4065" s="5"/>
      <c r="V4065" s="5"/>
      <c r="W4065" s="12">
        <v>365.2</v>
      </c>
      <c r="X4065" s="7" t="str">
        <f t="shared" si="252"/>
        <v>NP</v>
      </c>
      <c r="Y4065" s="5">
        <f t="shared" si="253"/>
        <v>213.5</v>
      </c>
      <c r="AI4065">
        <f>VLOOKUP(A4065,NP!$A:$B,2,FALSE)</f>
        <v>213.5</v>
      </c>
      <c r="AJ4065">
        <f t="shared" si="254"/>
        <v>213.5</v>
      </c>
      <c r="AK4065">
        <f>VLOOKUP(F4065,Kondition!$B$4:$AG$31,18,FALSE)*100</f>
        <v>37</v>
      </c>
      <c r="AL4065" t="e">
        <f t="shared" si="255"/>
        <v>#REF!</v>
      </c>
      <c r="AM4065">
        <v>17</v>
      </c>
    </row>
    <row r="4066" spans="1:39" x14ac:dyDescent="0.3">
      <c r="A4066" s="5">
        <v>11293291</v>
      </c>
      <c r="B4066" s="6">
        <v>6419440400594</v>
      </c>
      <c r="C4066" s="5" t="s">
        <v>76</v>
      </c>
      <c r="D4066" s="5" t="s">
        <v>3958</v>
      </c>
      <c r="E4066" s="12">
        <v>307.25</v>
      </c>
      <c r="F4066" s="5" t="s">
        <v>67</v>
      </c>
      <c r="G4066" s="5">
        <v>2155018</v>
      </c>
      <c r="H4066" s="36" t="s">
        <v>76</v>
      </c>
      <c r="I4066" s="5">
        <v>215</v>
      </c>
      <c r="J4066" s="5">
        <v>50</v>
      </c>
      <c r="K4066" s="5">
        <v>18</v>
      </c>
      <c r="L4066" s="5" t="s">
        <v>3895</v>
      </c>
      <c r="M4066" s="5">
        <v>92</v>
      </c>
      <c r="N4066" s="5"/>
      <c r="O4066" s="5" t="s">
        <v>50</v>
      </c>
      <c r="P4066" s="5"/>
      <c r="Q4066" s="5" t="s">
        <v>21</v>
      </c>
      <c r="R4066" s="5" t="s">
        <v>20</v>
      </c>
      <c r="S4066" s="5">
        <v>72</v>
      </c>
      <c r="T4066" s="5" t="s">
        <v>22</v>
      </c>
      <c r="U4066" s="5" t="s">
        <v>23</v>
      </c>
      <c r="V4066" s="5" t="s">
        <v>24</v>
      </c>
      <c r="W4066" s="12">
        <v>307.25</v>
      </c>
      <c r="X4066" s="7" t="str">
        <f t="shared" si="252"/>
        <v>NP</v>
      </c>
      <c r="Y4066" s="5">
        <f t="shared" si="253"/>
        <v>186</v>
      </c>
      <c r="AI4066">
        <f>VLOOKUP(A4066,NP!$A:$B,2,FALSE)</f>
        <v>186</v>
      </c>
      <c r="AJ4066">
        <f t="shared" si="254"/>
        <v>186</v>
      </c>
      <c r="AK4066">
        <f>VLOOKUP(F4066,Kondition!$B$4:$AG$31,18,FALSE)*100</f>
        <v>37</v>
      </c>
      <c r="AL4066" t="e">
        <f t="shared" si="255"/>
        <v>#REF!</v>
      </c>
      <c r="AM4066">
        <v>17</v>
      </c>
    </row>
    <row r="4067" spans="1:39" x14ac:dyDescent="0.3">
      <c r="A4067" s="5">
        <v>11293307</v>
      </c>
      <c r="B4067" s="6">
        <v>6419440404011</v>
      </c>
      <c r="C4067" s="5" t="s">
        <v>76</v>
      </c>
      <c r="D4067" s="5" t="s">
        <v>2832</v>
      </c>
      <c r="E4067" s="12">
        <v>224</v>
      </c>
      <c r="F4067" s="5" t="s">
        <v>67</v>
      </c>
      <c r="G4067" s="5">
        <v>2454518</v>
      </c>
      <c r="H4067" s="36" t="s">
        <v>76</v>
      </c>
      <c r="I4067" s="5">
        <v>245</v>
      </c>
      <c r="J4067" s="5">
        <v>45</v>
      </c>
      <c r="K4067" s="5">
        <v>18</v>
      </c>
      <c r="L4067" s="5" t="s">
        <v>2785</v>
      </c>
      <c r="M4067" s="5">
        <v>100</v>
      </c>
      <c r="N4067" s="5"/>
      <c r="O4067" s="5" t="s">
        <v>25</v>
      </c>
      <c r="P4067" s="5"/>
      <c r="Q4067" s="5" t="s">
        <v>21</v>
      </c>
      <c r="R4067" s="5" t="s">
        <v>27</v>
      </c>
      <c r="S4067" s="5">
        <v>69</v>
      </c>
      <c r="T4067" s="5" t="s">
        <v>35</v>
      </c>
      <c r="U4067" s="5" t="s">
        <v>23</v>
      </c>
      <c r="V4067" s="5" t="s">
        <v>24</v>
      </c>
      <c r="W4067" s="12">
        <v>224</v>
      </c>
      <c r="X4067" s="7">
        <f t="shared" si="252"/>
        <v>0.37</v>
      </c>
      <c r="Y4067" s="5">
        <f t="shared" si="253"/>
        <v>141.12</v>
      </c>
      <c r="AI4067" t="e">
        <f>VLOOKUP(A4067,NP!$A:$B,2,FALSE)</f>
        <v>#N/A</v>
      </c>
      <c r="AJ4067">
        <f t="shared" si="254"/>
        <v>0</v>
      </c>
      <c r="AK4067">
        <f>VLOOKUP(F4067,Kondition!$B$4:$AG$31,18,FALSE)*100</f>
        <v>37</v>
      </c>
      <c r="AL4067" t="e">
        <f t="shared" si="255"/>
        <v>#REF!</v>
      </c>
      <c r="AM4067">
        <v>17</v>
      </c>
    </row>
    <row r="4068" spans="1:39" x14ac:dyDescent="0.3">
      <c r="A4068" s="5">
        <v>11293312</v>
      </c>
      <c r="B4068" s="6">
        <v>6419440380971</v>
      </c>
      <c r="C4068" s="5" t="s">
        <v>76</v>
      </c>
      <c r="D4068" s="5" t="s">
        <v>3959</v>
      </c>
      <c r="E4068" s="12">
        <v>300.2</v>
      </c>
      <c r="F4068" s="5" t="s">
        <v>67</v>
      </c>
      <c r="G4068" s="5">
        <v>2353519</v>
      </c>
      <c r="H4068" s="36" t="s">
        <v>76</v>
      </c>
      <c r="I4068" s="5">
        <v>235</v>
      </c>
      <c r="J4068" s="5">
        <v>35</v>
      </c>
      <c r="K4068" s="5">
        <v>19</v>
      </c>
      <c r="L4068" s="5" t="s">
        <v>3898</v>
      </c>
      <c r="M4068" s="5">
        <v>91</v>
      </c>
      <c r="N4068" s="5"/>
      <c r="O4068" s="5" t="s">
        <v>29</v>
      </c>
      <c r="P4068" s="5"/>
      <c r="Q4068" s="5" t="s">
        <v>21</v>
      </c>
      <c r="R4068" s="5" t="s">
        <v>27</v>
      </c>
      <c r="S4068" s="5">
        <v>69</v>
      </c>
      <c r="T4068" s="5" t="s">
        <v>35</v>
      </c>
      <c r="U4068" s="5" t="s">
        <v>23</v>
      </c>
      <c r="V4068" s="5" t="s">
        <v>24</v>
      </c>
      <c r="W4068" s="12">
        <v>300.2</v>
      </c>
      <c r="X4068" s="7">
        <f t="shared" si="252"/>
        <v>0.42</v>
      </c>
      <c r="Y4068" s="5">
        <f t="shared" si="253"/>
        <v>174.11600000000001</v>
      </c>
      <c r="AI4068" t="e">
        <f>VLOOKUP(A4068,NP!$A:$B,2,FALSE)</f>
        <v>#N/A</v>
      </c>
      <c r="AJ4068">
        <f t="shared" si="254"/>
        <v>0</v>
      </c>
      <c r="AK4068">
        <f>VLOOKUP(F4068,Kondition!$B$4:$AG$31,21,FALSE)*100</f>
        <v>42</v>
      </c>
      <c r="AL4068" t="e">
        <f t="shared" si="255"/>
        <v>#REF!</v>
      </c>
      <c r="AM4068">
        <v>19</v>
      </c>
    </row>
    <row r="4069" spans="1:39" x14ac:dyDescent="0.3">
      <c r="A4069" s="5">
        <v>11293314</v>
      </c>
      <c r="B4069" s="6">
        <v>6419440380742</v>
      </c>
      <c r="C4069" s="5" t="s">
        <v>76</v>
      </c>
      <c r="D4069" s="5" t="s">
        <v>3960</v>
      </c>
      <c r="E4069" s="12">
        <v>232.95</v>
      </c>
      <c r="F4069" s="5" t="s">
        <v>67</v>
      </c>
      <c r="G4069" s="5">
        <v>2454518</v>
      </c>
      <c r="H4069" s="36" t="s">
        <v>76</v>
      </c>
      <c r="I4069" s="5">
        <v>245</v>
      </c>
      <c r="J4069" s="5">
        <v>45</v>
      </c>
      <c r="K4069" s="5">
        <v>18</v>
      </c>
      <c r="L4069" s="5" t="s">
        <v>3898</v>
      </c>
      <c r="M4069" s="5">
        <v>100</v>
      </c>
      <c r="N4069" s="5"/>
      <c r="O4069" s="5" t="s">
        <v>25</v>
      </c>
      <c r="P4069" s="5"/>
      <c r="Q4069" s="5" t="s">
        <v>21</v>
      </c>
      <c r="R4069" s="5" t="s">
        <v>27</v>
      </c>
      <c r="S4069" s="5">
        <v>69</v>
      </c>
      <c r="T4069" s="5" t="s">
        <v>35</v>
      </c>
      <c r="U4069" s="5" t="s">
        <v>23</v>
      </c>
      <c r="V4069" s="5" t="s">
        <v>24</v>
      </c>
      <c r="W4069" s="12">
        <v>232.95</v>
      </c>
      <c r="X4069" s="7" t="str">
        <f t="shared" si="252"/>
        <v>NP</v>
      </c>
      <c r="Y4069" s="5">
        <f t="shared" si="253"/>
        <v>146</v>
      </c>
      <c r="AI4069">
        <f>VLOOKUP(A4069,NP!$A:$B,2,FALSE)</f>
        <v>146</v>
      </c>
      <c r="AJ4069">
        <f t="shared" si="254"/>
        <v>146</v>
      </c>
      <c r="AK4069">
        <f>VLOOKUP(F4069,Kondition!$B$4:$AG$31,18,FALSE)*100</f>
        <v>37</v>
      </c>
      <c r="AL4069" t="e">
        <f t="shared" si="255"/>
        <v>#REF!</v>
      </c>
      <c r="AM4069">
        <v>17</v>
      </c>
    </row>
    <row r="4070" spans="1:39" x14ac:dyDescent="0.3">
      <c r="A4070" s="5">
        <v>11293316</v>
      </c>
      <c r="B4070" s="6">
        <v>6419440380964</v>
      </c>
      <c r="C4070" s="5" t="s">
        <v>76</v>
      </c>
      <c r="D4070" s="5" t="s">
        <v>3961</v>
      </c>
      <c r="E4070" s="12">
        <v>206.1</v>
      </c>
      <c r="F4070" s="5" t="s">
        <v>67</v>
      </c>
      <c r="G4070" s="5">
        <v>2254518</v>
      </c>
      <c r="H4070" s="36" t="s">
        <v>76</v>
      </c>
      <c r="I4070" s="5">
        <v>225</v>
      </c>
      <c r="J4070" s="5">
        <v>45</v>
      </c>
      <c r="K4070" s="5">
        <v>18</v>
      </c>
      <c r="L4070" s="5" t="s">
        <v>3898</v>
      </c>
      <c r="M4070" s="5">
        <v>95</v>
      </c>
      <c r="N4070" s="5"/>
      <c r="O4070" s="5" t="s">
        <v>25</v>
      </c>
      <c r="P4070" s="5"/>
      <c r="Q4070" s="5" t="s">
        <v>21</v>
      </c>
      <c r="R4070" s="5" t="s">
        <v>27</v>
      </c>
      <c r="S4070" s="5">
        <v>69</v>
      </c>
      <c r="T4070" s="5" t="s">
        <v>35</v>
      </c>
      <c r="U4070" s="5" t="s">
        <v>23</v>
      </c>
      <c r="V4070" s="5" t="s">
        <v>24</v>
      </c>
      <c r="W4070" s="12">
        <v>206.1</v>
      </c>
      <c r="X4070" s="7">
        <f t="shared" ref="X4070:X4133" si="256">IF(AJ4070&gt;0,"NP",AK4070/100)</f>
        <v>0.37</v>
      </c>
      <c r="Y4070" s="5">
        <f t="shared" ref="Y4070:Y4133" si="257">IF(AJ4070&gt;0,AI4070,E4070*(100%-X4070))</f>
        <v>129.84299999999999</v>
      </c>
      <c r="AI4070" t="e">
        <f>VLOOKUP(A4070,NP!$A:$B,2,FALSE)</f>
        <v>#N/A</v>
      </c>
      <c r="AJ4070">
        <f t="shared" ref="AJ4070:AJ4133" si="258">_xlfn.IFNA(AI4070,0)</f>
        <v>0</v>
      </c>
      <c r="AK4070">
        <f>VLOOKUP(F4070,Kondition!$B$4:$AG$31,18,FALSE)*100</f>
        <v>37</v>
      </c>
      <c r="AL4070" t="e">
        <f t="shared" ref="AL4070:AL4133" si="259">$AI$1&amp;F4070&amp;K4070</f>
        <v>#REF!</v>
      </c>
      <c r="AM4070">
        <v>17</v>
      </c>
    </row>
    <row r="4071" spans="1:39" x14ac:dyDescent="0.3">
      <c r="A4071" s="5">
        <v>11293317</v>
      </c>
      <c r="B4071" s="6">
        <v>6419440403960</v>
      </c>
      <c r="C4071" s="5" t="s">
        <v>76</v>
      </c>
      <c r="D4071" s="5" t="s">
        <v>2824</v>
      </c>
      <c r="E4071" s="12">
        <v>159.05000000000001</v>
      </c>
      <c r="F4071" s="5" t="s">
        <v>67</v>
      </c>
      <c r="G4071" s="5">
        <v>2254517</v>
      </c>
      <c r="H4071" s="36" t="s">
        <v>76</v>
      </c>
      <c r="I4071" s="5">
        <v>225</v>
      </c>
      <c r="J4071" s="5">
        <v>45</v>
      </c>
      <c r="K4071" s="5">
        <v>17</v>
      </c>
      <c r="L4071" s="5" t="s">
        <v>2785</v>
      </c>
      <c r="M4071" s="5">
        <v>94</v>
      </c>
      <c r="N4071" s="5"/>
      <c r="O4071" s="5" t="s">
        <v>25</v>
      </c>
      <c r="P4071" s="5"/>
      <c r="Q4071" s="5" t="s">
        <v>21</v>
      </c>
      <c r="R4071" s="5" t="s">
        <v>27</v>
      </c>
      <c r="S4071" s="5">
        <v>69</v>
      </c>
      <c r="T4071" s="5" t="s">
        <v>35</v>
      </c>
      <c r="U4071" s="5" t="s">
        <v>23</v>
      </c>
      <c r="V4071" s="5" t="s">
        <v>24</v>
      </c>
      <c r="W4071" s="12">
        <v>159.05000000000001</v>
      </c>
      <c r="X4071" s="7">
        <f t="shared" si="256"/>
        <v>0.37</v>
      </c>
      <c r="Y4071" s="5">
        <f t="shared" si="257"/>
        <v>100.20150000000001</v>
      </c>
      <c r="AI4071" t="e">
        <f>VLOOKUP(A4071,NP!$A:$B,2,FALSE)</f>
        <v>#N/A</v>
      </c>
      <c r="AJ4071">
        <f t="shared" si="258"/>
        <v>0</v>
      </c>
      <c r="AK4071">
        <f>VLOOKUP(F4071,Kondition!$B$4:$AG$31,15,FALSE)*100</f>
        <v>37</v>
      </c>
      <c r="AL4071" t="e">
        <f t="shared" si="259"/>
        <v>#REF!</v>
      </c>
      <c r="AM4071">
        <v>17</v>
      </c>
    </row>
    <row r="4072" spans="1:39" x14ac:dyDescent="0.3">
      <c r="A4072" s="5">
        <v>11293318</v>
      </c>
      <c r="B4072" s="6">
        <v>6419440380780</v>
      </c>
      <c r="C4072" s="5" t="s">
        <v>76</v>
      </c>
      <c r="D4072" s="5" t="s">
        <v>3962</v>
      </c>
      <c r="E4072" s="12">
        <v>168</v>
      </c>
      <c r="F4072" s="5" t="s">
        <v>67</v>
      </c>
      <c r="G4072" s="5">
        <v>2254517</v>
      </c>
      <c r="H4072" s="36" t="s">
        <v>76</v>
      </c>
      <c r="I4072" s="5">
        <v>225</v>
      </c>
      <c r="J4072" s="5">
        <v>45</v>
      </c>
      <c r="K4072" s="5">
        <v>17</v>
      </c>
      <c r="L4072" s="5" t="s">
        <v>3898</v>
      </c>
      <c r="M4072" s="5">
        <v>94</v>
      </c>
      <c r="N4072" s="5"/>
      <c r="O4072" s="5" t="s">
        <v>19</v>
      </c>
      <c r="P4072" s="5"/>
      <c r="Q4072" s="5" t="s">
        <v>21</v>
      </c>
      <c r="R4072" s="5" t="s">
        <v>27</v>
      </c>
      <c r="S4072" s="5">
        <v>69</v>
      </c>
      <c r="T4072" s="5" t="s">
        <v>35</v>
      </c>
      <c r="U4072" s="5" t="s">
        <v>23</v>
      </c>
      <c r="V4072" s="5" t="s">
        <v>24</v>
      </c>
      <c r="W4072" s="12">
        <v>168</v>
      </c>
      <c r="X4072" s="7">
        <f t="shared" si="256"/>
        <v>0.37</v>
      </c>
      <c r="Y4072" s="5">
        <f t="shared" si="257"/>
        <v>105.84</v>
      </c>
      <c r="AI4072" t="e">
        <f>VLOOKUP(A4072,NP!$A:$B,2,FALSE)</f>
        <v>#N/A</v>
      </c>
      <c r="AJ4072">
        <f t="shared" si="258"/>
        <v>0</v>
      </c>
      <c r="AK4072">
        <f>VLOOKUP(F4072,Kondition!$B$4:$AG$31,15,FALSE)*100</f>
        <v>37</v>
      </c>
      <c r="AL4072" t="e">
        <f t="shared" si="259"/>
        <v>#REF!</v>
      </c>
      <c r="AM4072">
        <v>17</v>
      </c>
    </row>
    <row r="4073" spans="1:39" x14ac:dyDescent="0.3">
      <c r="A4073" s="5">
        <v>11293319</v>
      </c>
      <c r="B4073" s="6">
        <v>6419440380728</v>
      </c>
      <c r="C4073" s="5" t="s">
        <v>76</v>
      </c>
      <c r="D4073" s="5" t="s">
        <v>3963</v>
      </c>
      <c r="E4073" s="12">
        <v>159.94999999999999</v>
      </c>
      <c r="F4073" s="5" t="s">
        <v>67</v>
      </c>
      <c r="G4073" s="5">
        <v>2254517</v>
      </c>
      <c r="H4073" s="36" t="s">
        <v>76</v>
      </c>
      <c r="I4073" s="5">
        <v>225</v>
      </c>
      <c r="J4073" s="5">
        <v>45</v>
      </c>
      <c r="K4073" s="5">
        <v>17</v>
      </c>
      <c r="L4073" s="5" t="s">
        <v>3898</v>
      </c>
      <c r="M4073" s="5">
        <v>91</v>
      </c>
      <c r="N4073" s="5"/>
      <c r="O4073" s="5" t="s">
        <v>19</v>
      </c>
      <c r="P4073" s="5"/>
      <c r="Q4073" s="5" t="s">
        <v>21</v>
      </c>
      <c r="R4073" s="5" t="s">
        <v>27</v>
      </c>
      <c r="S4073" s="5">
        <v>69</v>
      </c>
      <c r="T4073" s="5" t="s">
        <v>35</v>
      </c>
      <c r="U4073" s="5" t="s">
        <v>23</v>
      </c>
      <c r="V4073" s="5" t="s">
        <v>24</v>
      </c>
      <c r="W4073" s="12">
        <v>159.94999999999999</v>
      </c>
      <c r="X4073" s="7">
        <f t="shared" si="256"/>
        <v>0.37</v>
      </c>
      <c r="Y4073" s="5">
        <f t="shared" si="257"/>
        <v>100.76849999999999</v>
      </c>
      <c r="AI4073" t="e">
        <f>VLOOKUP(A4073,NP!$A:$B,2,FALSE)</f>
        <v>#N/A</v>
      </c>
      <c r="AJ4073">
        <f t="shared" si="258"/>
        <v>0</v>
      </c>
      <c r="AK4073">
        <f>VLOOKUP(F4073,Kondition!$B$4:$AG$31,15,FALSE)*100</f>
        <v>37</v>
      </c>
      <c r="AL4073" t="e">
        <f t="shared" si="259"/>
        <v>#REF!</v>
      </c>
      <c r="AM4073">
        <v>17</v>
      </c>
    </row>
    <row r="4074" spans="1:39" x14ac:dyDescent="0.3">
      <c r="A4074" s="5">
        <v>11293320</v>
      </c>
      <c r="B4074" s="6">
        <v>6419440403977</v>
      </c>
      <c r="C4074" s="5" t="s">
        <v>76</v>
      </c>
      <c r="D4074" s="5" t="s">
        <v>3964</v>
      </c>
      <c r="E4074" s="12">
        <v>153.44999999999999</v>
      </c>
      <c r="F4074" s="5" t="s">
        <v>67</v>
      </c>
      <c r="G4074" s="5">
        <v>2254517</v>
      </c>
      <c r="H4074" s="36" t="s">
        <v>76</v>
      </c>
      <c r="I4074" s="5">
        <v>225</v>
      </c>
      <c r="J4074" s="5">
        <v>45</v>
      </c>
      <c r="K4074" s="5">
        <v>17</v>
      </c>
      <c r="L4074" s="5" t="s">
        <v>2785</v>
      </c>
      <c r="M4074" s="5">
        <v>91</v>
      </c>
      <c r="N4074" s="5"/>
      <c r="O4074" s="5" t="s">
        <v>19</v>
      </c>
      <c r="P4074" s="5"/>
      <c r="Q4074" s="5" t="s">
        <v>21</v>
      </c>
      <c r="R4074" s="5" t="s">
        <v>27</v>
      </c>
      <c r="S4074" s="5">
        <v>69</v>
      </c>
      <c r="T4074" s="5" t="s">
        <v>35</v>
      </c>
      <c r="U4074" s="5" t="s">
        <v>23</v>
      </c>
      <c r="V4074" s="5" t="s">
        <v>24</v>
      </c>
      <c r="W4074" s="12">
        <v>153.44999999999999</v>
      </c>
      <c r="X4074" s="7">
        <f t="shared" si="256"/>
        <v>0.37</v>
      </c>
      <c r="Y4074" s="5">
        <f t="shared" si="257"/>
        <v>96.67349999999999</v>
      </c>
      <c r="AI4074" t="e">
        <f>VLOOKUP(A4074,NP!$A:$B,2,FALSE)</f>
        <v>#N/A</v>
      </c>
      <c r="AJ4074">
        <f t="shared" si="258"/>
        <v>0</v>
      </c>
      <c r="AK4074">
        <f>VLOOKUP(F4074,Kondition!$B$4:$AG$31,15,FALSE)*100</f>
        <v>37</v>
      </c>
      <c r="AL4074" t="e">
        <f t="shared" si="259"/>
        <v>#REF!</v>
      </c>
      <c r="AM4074">
        <v>17</v>
      </c>
    </row>
    <row r="4075" spans="1:39" x14ac:dyDescent="0.3">
      <c r="A4075" s="5">
        <v>11293321</v>
      </c>
      <c r="B4075" s="6">
        <v>6419440380889</v>
      </c>
      <c r="C4075" s="5" t="s">
        <v>76</v>
      </c>
      <c r="D4075" s="5" t="s">
        <v>3965</v>
      </c>
      <c r="E4075" s="12">
        <v>250.9</v>
      </c>
      <c r="F4075" s="5" t="s">
        <v>67</v>
      </c>
      <c r="G4075" s="5">
        <v>2255018</v>
      </c>
      <c r="H4075" s="36" t="s">
        <v>76</v>
      </c>
      <c r="I4075" s="5">
        <v>225</v>
      </c>
      <c r="J4075" s="5">
        <v>50</v>
      </c>
      <c r="K4075" s="5">
        <v>18</v>
      </c>
      <c r="L4075" s="5" t="s">
        <v>3898</v>
      </c>
      <c r="M4075" s="5">
        <v>99</v>
      </c>
      <c r="N4075" s="5"/>
      <c r="O4075" s="5" t="s">
        <v>19</v>
      </c>
      <c r="P4075" s="5"/>
      <c r="Q4075" s="5" t="s">
        <v>21</v>
      </c>
      <c r="R4075" s="5" t="s">
        <v>27</v>
      </c>
      <c r="S4075" s="5">
        <v>69</v>
      </c>
      <c r="T4075" s="5" t="s">
        <v>35</v>
      </c>
      <c r="U4075" s="5" t="s">
        <v>23</v>
      </c>
      <c r="V4075" s="5" t="s">
        <v>24</v>
      </c>
      <c r="W4075" s="12">
        <v>250.9</v>
      </c>
      <c r="X4075" s="7" t="str">
        <f t="shared" si="256"/>
        <v>NP</v>
      </c>
      <c r="Y4075" s="5">
        <f t="shared" si="257"/>
        <v>154.5</v>
      </c>
      <c r="AI4075">
        <f>VLOOKUP(A4075,NP!$A:$B,2,FALSE)</f>
        <v>154.5</v>
      </c>
      <c r="AJ4075">
        <f t="shared" si="258"/>
        <v>154.5</v>
      </c>
      <c r="AK4075">
        <f>VLOOKUP(F4075,Kondition!$B$4:$AG$31,18,FALSE)*100</f>
        <v>37</v>
      </c>
      <c r="AL4075" t="e">
        <f t="shared" si="259"/>
        <v>#REF!</v>
      </c>
      <c r="AM4075">
        <v>17</v>
      </c>
    </row>
    <row r="4076" spans="1:39" x14ac:dyDescent="0.3">
      <c r="A4076" s="5">
        <v>11293322</v>
      </c>
      <c r="B4076" s="6">
        <v>6419440380896</v>
      </c>
      <c r="C4076" s="5" t="s">
        <v>76</v>
      </c>
      <c r="D4076" s="5" t="s">
        <v>3966</v>
      </c>
      <c r="E4076" s="12">
        <v>181</v>
      </c>
      <c r="F4076" s="5" t="s">
        <v>67</v>
      </c>
      <c r="G4076" s="5">
        <v>2254018</v>
      </c>
      <c r="H4076" s="36" t="s">
        <v>76</v>
      </c>
      <c r="I4076" s="5">
        <v>225</v>
      </c>
      <c r="J4076" s="5">
        <v>40</v>
      </c>
      <c r="K4076" s="5">
        <v>18</v>
      </c>
      <c r="L4076" s="5" t="s">
        <v>3898</v>
      </c>
      <c r="M4076" s="5">
        <v>92</v>
      </c>
      <c r="N4076" s="5"/>
      <c r="O4076" s="5" t="s">
        <v>25</v>
      </c>
      <c r="P4076" s="5"/>
      <c r="Q4076" s="5" t="s">
        <v>21</v>
      </c>
      <c r="R4076" s="5" t="s">
        <v>27</v>
      </c>
      <c r="S4076" s="5">
        <v>69</v>
      </c>
      <c r="T4076" s="5" t="s">
        <v>35</v>
      </c>
      <c r="U4076" s="5" t="s">
        <v>23</v>
      </c>
      <c r="V4076" s="5" t="s">
        <v>24</v>
      </c>
      <c r="W4076" s="12">
        <v>181</v>
      </c>
      <c r="X4076" s="7">
        <f t="shared" si="256"/>
        <v>0.37</v>
      </c>
      <c r="Y4076" s="5">
        <f t="shared" si="257"/>
        <v>114.03</v>
      </c>
      <c r="AI4076" t="e">
        <f>VLOOKUP(A4076,NP!$A:$B,2,FALSE)</f>
        <v>#N/A</v>
      </c>
      <c r="AJ4076">
        <f t="shared" si="258"/>
        <v>0</v>
      </c>
      <c r="AK4076">
        <f>VLOOKUP(F4076,Kondition!$B$4:$AG$31,18,FALSE)*100</f>
        <v>37</v>
      </c>
      <c r="AL4076" t="e">
        <f t="shared" si="259"/>
        <v>#REF!</v>
      </c>
      <c r="AM4076">
        <v>17</v>
      </c>
    </row>
    <row r="4077" spans="1:39" x14ac:dyDescent="0.3">
      <c r="A4077" s="5">
        <v>11301843</v>
      </c>
      <c r="B4077" s="6">
        <v>6419440210520</v>
      </c>
      <c r="C4077" s="5" t="s">
        <v>76</v>
      </c>
      <c r="D4077" s="5" t="s">
        <v>4019</v>
      </c>
      <c r="E4077" s="12">
        <v>213.95</v>
      </c>
      <c r="F4077" s="5" t="s">
        <v>67</v>
      </c>
      <c r="G4077" s="5">
        <v>2354517</v>
      </c>
      <c r="H4077" s="36" t="s">
        <v>76</v>
      </c>
      <c r="I4077" s="5">
        <v>235</v>
      </c>
      <c r="J4077" s="5">
        <v>45</v>
      </c>
      <c r="K4077" s="5">
        <v>17</v>
      </c>
      <c r="L4077" s="5" t="s">
        <v>4020</v>
      </c>
      <c r="M4077" s="5">
        <v>97</v>
      </c>
      <c r="N4077" s="5"/>
      <c r="O4077" s="5" t="s">
        <v>25</v>
      </c>
      <c r="P4077" s="5"/>
      <c r="Q4077" s="5" t="s">
        <v>21</v>
      </c>
      <c r="R4077" s="5" t="s">
        <v>27</v>
      </c>
      <c r="S4077" s="5">
        <v>72</v>
      </c>
      <c r="T4077" s="5" t="s">
        <v>22</v>
      </c>
      <c r="U4077" s="5" t="s">
        <v>23</v>
      </c>
      <c r="V4077" s="5" t="s">
        <v>24</v>
      </c>
      <c r="W4077" s="12">
        <v>213.95</v>
      </c>
      <c r="X4077" s="7">
        <f t="shared" si="256"/>
        <v>0.37</v>
      </c>
      <c r="Y4077" s="5">
        <f t="shared" si="257"/>
        <v>134.7885</v>
      </c>
      <c r="AI4077" t="e">
        <f>VLOOKUP(A4077,NP!$A:$B,2,FALSE)</f>
        <v>#N/A</v>
      </c>
      <c r="AJ4077">
        <f t="shared" si="258"/>
        <v>0</v>
      </c>
      <c r="AK4077">
        <f>VLOOKUP(F4077,Kondition!$B$4:$AG$31,15,FALSE)*100</f>
        <v>37</v>
      </c>
      <c r="AL4077" t="e">
        <f t="shared" si="259"/>
        <v>#REF!</v>
      </c>
      <c r="AM4077">
        <v>17</v>
      </c>
    </row>
    <row r="4078" spans="1:39" x14ac:dyDescent="0.3">
      <c r="A4078" s="5">
        <v>11301844</v>
      </c>
      <c r="B4078" s="6">
        <v>6419440210445</v>
      </c>
      <c r="C4078" s="5" t="s">
        <v>76</v>
      </c>
      <c r="D4078" s="5" t="s">
        <v>4021</v>
      </c>
      <c r="E4078" s="12">
        <v>248.65</v>
      </c>
      <c r="F4078" s="5" t="s">
        <v>67</v>
      </c>
      <c r="G4078" s="5">
        <v>2455018</v>
      </c>
      <c r="H4078" s="36" t="s">
        <v>76</v>
      </c>
      <c r="I4078" s="5">
        <v>245</v>
      </c>
      <c r="J4078" s="5">
        <v>50</v>
      </c>
      <c r="K4078" s="5">
        <v>18</v>
      </c>
      <c r="L4078" s="5" t="s">
        <v>4020</v>
      </c>
      <c r="M4078" s="5">
        <v>104</v>
      </c>
      <c r="N4078" s="5"/>
      <c r="O4078" s="5" t="s">
        <v>25</v>
      </c>
      <c r="P4078" s="5"/>
      <c r="Q4078" s="5" t="s">
        <v>27</v>
      </c>
      <c r="R4078" s="5" t="s">
        <v>34</v>
      </c>
      <c r="S4078" s="5">
        <v>69</v>
      </c>
      <c r="T4078" s="5" t="s">
        <v>35</v>
      </c>
      <c r="U4078" s="5" t="s">
        <v>23</v>
      </c>
      <c r="V4078" s="5" t="s">
        <v>24</v>
      </c>
      <c r="W4078" s="12">
        <v>248.65</v>
      </c>
      <c r="X4078" s="7" t="str">
        <f t="shared" si="256"/>
        <v>NP</v>
      </c>
      <c r="Y4078" s="5">
        <f t="shared" si="257"/>
        <v>153.5</v>
      </c>
      <c r="AI4078">
        <f>VLOOKUP(A4078,NP!$A:$B,2,FALSE)</f>
        <v>153.5</v>
      </c>
      <c r="AJ4078">
        <f t="shared" si="258"/>
        <v>153.5</v>
      </c>
      <c r="AK4078">
        <f>VLOOKUP(F4078,Kondition!$B$4:$AG$31,18,FALSE)*100</f>
        <v>37</v>
      </c>
      <c r="AL4078" t="e">
        <f t="shared" si="259"/>
        <v>#REF!</v>
      </c>
      <c r="AM4078">
        <v>17</v>
      </c>
    </row>
    <row r="4079" spans="1:39" x14ac:dyDescent="0.3">
      <c r="A4079" s="5">
        <v>11301846</v>
      </c>
      <c r="B4079" s="6">
        <v>6419440210469</v>
      </c>
      <c r="C4079" s="5" t="s">
        <v>76</v>
      </c>
      <c r="D4079" s="5" t="s">
        <v>4023</v>
      </c>
      <c r="E4079" s="12">
        <v>183.7</v>
      </c>
      <c r="F4079" s="5" t="s">
        <v>67</v>
      </c>
      <c r="G4079" s="5">
        <v>2054517</v>
      </c>
      <c r="H4079" s="36" t="s">
        <v>76</v>
      </c>
      <c r="I4079" s="5">
        <v>205</v>
      </c>
      <c r="J4079" s="5">
        <v>45</v>
      </c>
      <c r="K4079" s="5">
        <v>17</v>
      </c>
      <c r="L4079" s="5" t="s">
        <v>4020</v>
      </c>
      <c r="M4079" s="5">
        <v>88</v>
      </c>
      <c r="N4079" s="5"/>
      <c r="O4079" s="5" t="s">
        <v>25</v>
      </c>
      <c r="P4079" s="5"/>
      <c r="Q4079" s="5" t="s">
        <v>21</v>
      </c>
      <c r="R4079" s="5" t="s">
        <v>27</v>
      </c>
      <c r="S4079" s="5">
        <v>72</v>
      </c>
      <c r="T4079" s="5" t="s">
        <v>22</v>
      </c>
      <c r="U4079" s="5" t="s">
        <v>23</v>
      </c>
      <c r="V4079" s="5" t="s">
        <v>24</v>
      </c>
      <c r="W4079" s="12">
        <v>183.7</v>
      </c>
      <c r="X4079" s="7">
        <f t="shared" si="256"/>
        <v>0.37</v>
      </c>
      <c r="Y4079" s="5">
        <f t="shared" si="257"/>
        <v>115.73099999999999</v>
      </c>
      <c r="AI4079" t="e">
        <f>VLOOKUP(A4079,NP!$A:$B,2,FALSE)</f>
        <v>#N/A</v>
      </c>
      <c r="AJ4079">
        <f t="shared" si="258"/>
        <v>0</v>
      </c>
      <c r="AK4079">
        <f>VLOOKUP(F4079,Kondition!$B$4:$AG$31,15,FALSE)*100</f>
        <v>37</v>
      </c>
      <c r="AL4079" t="e">
        <f t="shared" si="259"/>
        <v>#REF!</v>
      </c>
      <c r="AM4079">
        <v>17</v>
      </c>
    </row>
    <row r="4080" spans="1:39" x14ac:dyDescent="0.3">
      <c r="A4080" s="5">
        <v>11301848</v>
      </c>
      <c r="B4080" s="6">
        <v>6419440210483</v>
      </c>
      <c r="C4080" s="5" t="s">
        <v>76</v>
      </c>
      <c r="D4080" s="5" t="s">
        <v>4025</v>
      </c>
      <c r="E4080" s="12">
        <v>178.55</v>
      </c>
      <c r="F4080" s="5" t="s">
        <v>67</v>
      </c>
      <c r="G4080" s="5">
        <v>2154517</v>
      </c>
      <c r="H4080" s="36" t="s">
        <v>76</v>
      </c>
      <c r="I4080" s="5">
        <v>215</v>
      </c>
      <c r="J4080" s="5">
        <v>45</v>
      </c>
      <c r="K4080" s="5">
        <v>17</v>
      </c>
      <c r="L4080" s="5" t="s">
        <v>4020</v>
      </c>
      <c r="M4080" s="5">
        <v>91</v>
      </c>
      <c r="N4080" s="5"/>
      <c r="O4080" s="5" t="s">
        <v>25</v>
      </c>
      <c r="P4080" s="5"/>
      <c r="Q4080" s="5" t="s">
        <v>21</v>
      </c>
      <c r="R4080" s="5" t="s">
        <v>27</v>
      </c>
      <c r="S4080" s="5">
        <v>72</v>
      </c>
      <c r="T4080" s="5" t="s">
        <v>22</v>
      </c>
      <c r="U4080" s="5" t="s">
        <v>23</v>
      </c>
      <c r="V4080" s="5" t="s">
        <v>24</v>
      </c>
      <c r="W4080" s="12">
        <v>178.55</v>
      </c>
      <c r="X4080" s="7">
        <f t="shared" si="256"/>
        <v>0.37</v>
      </c>
      <c r="Y4080" s="5">
        <f t="shared" si="257"/>
        <v>112.48650000000001</v>
      </c>
      <c r="AI4080" t="e">
        <f>VLOOKUP(A4080,NP!$A:$B,2,FALSE)</f>
        <v>#N/A</v>
      </c>
      <c r="AJ4080">
        <f t="shared" si="258"/>
        <v>0</v>
      </c>
      <c r="AK4080">
        <f>VLOOKUP(F4080,Kondition!$B$4:$AG$31,15,FALSE)*100</f>
        <v>37</v>
      </c>
      <c r="AL4080" t="e">
        <f t="shared" si="259"/>
        <v>#REF!</v>
      </c>
      <c r="AM4080">
        <v>17</v>
      </c>
    </row>
    <row r="4081" spans="1:39" x14ac:dyDescent="0.3">
      <c r="A4081" s="5">
        <v>11301849</v>
      </c>
      <c r="B4081" s="6">
        <v>6419440210490</v>
      </c>
      <c r="C4081" s="5" t="s">
        <v>76</v>
      </c>
      <c r="D4081" s="5" t="s">
        <v>4026</v>
      </c>
      <c r="E4081" s="12">
        <v>168</v>
      </c>
      <c r="F4081" s="5" t="s">
        <v>67</v>
      </c>
      <c r="G4081" s="5">
        <v>2254517</v>
      </c>
      <c r="H4081" s="36" t="s">
        <v>76</v>
      </c>
      <c r="I4081" s="5">
        <v>225</v>
      </c>
      <c r="J4081" s="5">
        <v>45</v>
      </c>
      <c r="K4081" s="5">
        <v>17</v>
      </c>
      <c r="L4081" s="5" t="s">
        <v>4020</v>
      </c>
      <c r="M4081" s="5">
        <v>94</v>
      </c>
      <c r="N4081" s="5"/>
      <c r="O4081" s="5" t="s">
        <v>19</v>
      </c>
      <c r="P4081" s="5"/>
      <c r="Q4081" s="5" t="s">
        <v>21</v>
      </c>
      <c r="R4081" s="5" t="s">
        <v>27</v>
      </c>
      <c r="S4081" s="5">
        <v>72</v>
      </c>
      <c r="T4081" s="5" t="s">
        <v>22</v>
      </c>
      <c r="U4081" s="5" t="s">
        <v>23</v>
      </c>
      <c r="V4081" s="5" t="s">
        <v>24</v>
      </c>
      <c r="W4081" s="12">
        <v>168</v>
      </c>
      <c r="X4081" s="7">
        <f t="shared" si="256"/>
        <v>0.37</v>
      </c>
      <c r="Y4081" s="5">
        <f t="shared" si="257"/>
        <v>105.84</v>
      </c>
      <c r="AI4081" t="e">
        <f>VLOOKUP(A4081,NP!$A:$B,2,FALSE)</f>
        <v>#N/A</v>
      </c>
      <c r="AJ4081">
        <f t="shared" si="258"/>
        <v>0</v>
      </c>
      <c r="AK4081">
        <f>VLOOKUP(F4081,Kondition!$B$4:$AG$31,15,FALSE)*100</f>
        <v>37</v>
      </c>
      <c r="AL4081" t="e">
        <f t="shared" si="259"/>
        <v>#REF!</v>
      </c>
      <c r="AM4081">
        <v>17</v>
      </c>
    </row>
    <row r="4082" spans="1:39" x14ac:dyDescent="0.3">
      <c r="A4082" s="5">
        <v>11301851</v>
      </c>
      <c r="B4082" s="6">
        <v>6419440210513</v>
      </c>
      <c r="C4082" s="5" t="s">
        <v>76</v>
      </c>
      <c r="D4082" s="5" t="s">
        <v>4027</v>
      </c>
      <c r="E4082" s="12">
        <v>207.2</v>
      </c>
      <c r="F4082" s="5" t="s">
        <v>67</v>
      </c>
      <c r="G4082" s="5">
        <v>2354517</v>
      </c>
      <c r="H4082" s="36" t="s">
        <v>76</v>
      </c>
      <c r="I4082" s="5">
        <v>235</v>
      </c>
      <c r="J4082" s="5">
        <v>45</v>
      </c>
      <c r="K4082" s="5">
        <v>17</v>
      </c>
      <c r="L4082" s="5" t="s">
        <v>4020</v>
      </c>
      <c r="M4082" s="5">
        <v>97</v>
      </c>
      <c r="N4082" s="5"/>
      <c r="O4082" s="5" t="s">
        <v>19</v>
      </c>
      <c r="P4082" s="5"/>
      <c r="Q4082" s="5" t="s">
        <v>21</v>
      </c>
      <c r="R4082" s="5" t="s">
        <v>27</v>
      </c>
      <c r="S4082" s="5">
        <v>72</v>
      </c>
      <c r="T4082" s="5" t="s">
        <v>22</v>
      </c>
      <c r="U4082" s="5" t="s">
        <v>23</v>
      </c>
      <c r="V4082" s="5" t="s">
        <v>24</v>
      </c>
      <c r="W4082" s="12">
        <v>207.2</v>
      </c>
      <c r="X4082" s="7">
        <f t="shared" si="256"/>
        <v>0.37</v>
      </c>
      <c r="Y4082" s="5">
        <f t="shared" si="257"/>
        <v>130.536</v>
      </c>
      <c r="AI4082" t="e">
        <f>VLOOKUP(A4082,NP!$A:$B,2,FALSE)</f>
        <v>#N/A</v>
      </c>
      <c r="AJ4082">
        <f t="shared" si="258"/>
        <v>0</v>
      </c>
      <c r="AK4082">
        <f>VLOOKUP(F4082,Kondition!$B$4:$AG$31,15,FALSE)*100</f>
        <v>37</v>
      </c>
      <c r="AL4082" t="e">
        <f t="shared" si="259"/>
        <v>#REF!</v>
      </c>
      <c r="AM4082">
        <v>17</v>
      </c>
    </row>
    <row r="4083" spans="1:39" x14ac:dyDescent="0.3">
      <c r="A4083" s="5">
        <v>11301852</v>
      </c>
      <c r="B4083" s="6">
        <v>6419440210414</v>
      </c>
      <c r="C4083" s="5" t="s">
        <v>76</v>
      </c>
      <c r="D4083" s="5" t="s">
        <v>4028</v>
      </c>
      <c r="E4083" s="12">
        <v>168</v>
      </c>
      <c r="F4083" s="5" t="s">
        <v>67</v>
      </c>
      <c r="G4083" s="5">
        <v>2255017</v>
      </c>
      <c r="H4083" s="36" t="s">
        <v>76</v>
      </c>
      <c r="I4083" s="5">
        <v>225</v>
      </c>
      <c r="J4083" s="5">
        <v>50</v>
      </c>
      <c r="K4083" s="5">
        <v>17</v>
      </c>
      <c r="L4083" s="5" t="s">
        <v>4020</v>
      </c>
      <c r="M4083" s="5">
        <v>94</v>
      </c>
      <c r="N4083" s="5"/>
      <c r="O4083" s="5" t="s">
        <v>25</v>
      </c>
      <c r="P4083" s="5"/>
      <c r="Q4083" s="5" t="s">
        <v>21</v>
      </c>
      <c r="R4083" s="5" t="s">
        <v>27</v>
      </c>
      <c r="S4083" s="5">
        <v>72</v>
      </c>
      <c r="T4083" s="5" t="s">
        <v>22</v>
      </c>
      <c r="U4083" s="5" t="s">
        <v>23</v>
      </c>
      <c r="V4083" s="5" t="s">
        <v>24</v>
      </c>
      <c r="W4083" s="12">
        <v>168</v>
      </c>
      <c r="X4083" s="7">
        <f t="shared" si="256"/>
        <v>0.37</v>
      </c>
      <c r="Y4083" s="5">
        <f t="shared" si="257"/>
        <v>105.84</v>
      </c>
      <c r="AI4083" t="e">
        <f>VLOOKUP(A4083,NP!$A:$B,2,FALSE)</f>
        <v>#N/A</v>
      </c>
      <c r="AJ4083">
        <f t="shared" si="258"/>
        <v>0</v>
      </c>
      <c r="AK4083">
        <f>VLOOKUP(F4083,Kondition!$B$4:$AG$31,15,FALSE)*100</f>
        <v>37</v>
      </c>
      <c r="AL4083" t="e">
        <f t="shared" si="259"/>
        <v>#REF!</v>
      </c>
      <c r="AM4083">
        <v>17</v>
      </c>
    </row>
    <row r="4084" spans="1:39" x14ac:dyDescent="0.3">
      <c r="A4084" s="5">
        <v>11301853</v>
      </c>
      <c r="B4084" s="6">
        <v>6419440210537</v>
      </c>
      <c r="C4084" s="5" t="s">
        <v>76</v>
      </c>
      <c r="D4084" s="5" t="s">
        <v>4029</v>
      </c>
      <c r="E4084" s="12">
        <v>226.25</v>
      </c>
      <c r="F4084" s="5" t="s">
        <v>67</v>
      </c>
      <c r="G4084" s="5">
        <v>2454517</v>
      </c>
      <c r="H4084" s="36" t="s">
        <v>76</v>
      </c>
      <c r="I4084" s="5">
        <v>245</v>
      </c>
      <c r="J4084" s="5">
        <v>45</v>
      </c>
      <c r="K4084" s="5">
        <v>17</v>
      </c>
      <c r="L4084" s="5" t="s">
        <v>4020</v>
      </c>
      <c r="M4084" s="5">
        <v>99</v>
      </c>
      <c r="N4084" s="5"/>
      <c r="O4084" s="5" t="s">
        <v>25</v>
      </c>
      <c r="P4084" s="5"/>
      <c r="Q4084" s="5" t="s">
        <v>21</v>
      </c>
      <c r="R4084" s="5" t="s">
        <v>27</v>
      </c>
      <c r="S4084" s="5">
        <v>69</v>
      </c>
      <c r="T4084" s="5" t="s">
        <v>35</v>
      </c>
      <c r="U4084" s="5" t="s">
        <v>23</v>
      </c>
      <c r="V4084" s="5" t="s">
        <v>24</v>
      </c>
      <c r="W4084" s="12">
        <v>226.25</v>
      </c>
      <c r="X4084" s="7">
        <f t="shared" si="256"/>
        <v>0.37</v>
      </c>
      <c r="Y4084" s="5">
        <f t="shared" si="257"/>
        <v>142.53749999999999</v>
      </c>
      <c r="AI4084" t="e">
        <f>VLOOKUP(A4084,NP!$A:$B,2,FALSE)</f>
        <v>#N/A</v>
      </c>
      <c r="AJ4084">
        <f t="shared" si="258"/>
        <v>0</v>
      </c>
      <c r="AK4084">
        <f>VLOOKUP(F4084,Kondition!$B$4:$AG$31,15,FALSE)*100</f>
        <v>37</v>
      </c>
      <c r="AL4084" t="e">
        <f t="shared" si="259"/>
        <v>#REF!</v>
      </c>
      <c r="AM4084">
        <v>17</v>
      </c>
    </row>
    <row r="4085" spans="1:39" x14ac:dyDescent="0.3">
      <c r="A4085" s="5">
        <v>11301854</v>
      </c>
      <c r="B4085" s="6">
        <v>6419440210544</v>
      </c>
      <c r="C4085" s="5" t="s">
        <v>76</v>
      </c>
      <c r="D4085" s="5" t="s">
        <v>4030</v>
      </c>
      <c r="E4085" s="12">
        <v>206.1</v>
      </c>
      <c r="F4085" s="5" t="s">
        <v>67</v>
      </c>
      <c r="G4085" s="5">
        <v>2254518</v>
      </c>
      <c r="H4085" s="36" t="s">
        <v>76</v>
      </c>
      <c r="I4085" s="5">
        <v>225</v>
      </c>
      <c r="J4085" s="5">
        <v>45</v>
      </c>
      <c r="K4085" s="5">
        <v>18</v>
      </c>
      <c r="L4085" s="5" t="s">
        <v>4020</v>
      </c>
      <c r="M4085" s="5">
        <v>95</v>
      </c>
      <c r="N4085" s="5"/>
      <c r="O4085" s="5" t="s">
        <v>25</v>
      </c>
      <c r="P4085" s="5"/>
      <c r="Q4085" s="5" t="s">
        <v>21</v>
      </c>
      <c r="R4085" s="5" t="s">
        <v>27</v>
      </c>
      <c r="S4085" s="5">
        <v>72</v>
      </c>
      <c r="T4085" s="5" t="s">
        <v>22</v>
      </c>
      <c r="U4085" s="5" t="s">
        <v>23</v>
      </c>
      <c r="V4085" s="5" t="s">
        <v>24</v>
      </c>
      <c r="W4085" s="12">
        <v>206.1</v>
      </c>
      <c r="X4085" s="7">
        <f t="shared" si="256"/>
        <v>0.37</v>
      </c>
      <c r="Y4085" s="5">
        <f t="shared" si="257"/>
        <v>129.84299999999999</v>
      </c>
      <c r="AI4085" t="e">
        <f>VLOOKUP(A4085,NP!$A:$B,2,FALSE)</f>
        <v>#N/A</v>
      </c>
      <c r="AJ4085">
        <f t="shared" si="258"/>
        <v>0</v>
      </c>
      <c r="AK4085">
        <f>VLOOKUP(F4085,Kondition!$B$4:$AG$31,18,FALSE)*100</f>
        <v>37</v>
      </c>
      <c r="AL4085" t="e">
        <f t="shared" si="259"/>
        <v>#REF!</v>
      </c>
      <c r="AM4085">
        <v>17</v>
      </c>
    </row>
    <row r="4086" spans="1:39" x14ac:dyDescent="0.3">
      <c r="A4086" s="5">
        <v>11301855</v>
      </c>
      <c r="B4086" s="6">
        <v>6419440210551</v>
      </c>
      <c r="C4086" s="5" t="s">
        <v>76</v>
      </c>
      <c r="D4086" s="5" t="s">
        <v>4031</v>
      </c>
      <c r="E4086" s="12">
        <v>219.55</v>
      </c>
      <c r="F4086" s="5" t="s">
        <v>67</v>
      </c>
      <c r="G4086" s="5">
        <v>2354518</v>
      </c>
      <c r="H4086" s="36" t="s">
        <v>76</v>
      </c>
      <c r="I4086" s="5">
        <v>235</v>
      </c>
      <c r="J4086" s="5">
        <v>45</v>
      </c>
      <c r="K4086" s="5">
        <v>18</v>
      </c>
      <c r="L4086" s="5" t="s">
        <v>4020</v>
      </c>
      <c r="M4086" s="5">
        <v>98</v>
      </c>
      <c r="N4086" s="5"/>
      <c r="O4086" s="5" t="s">
        <v>25</v>
      </c>
      <c r="P4086" s="5"/>
      <c r="Q4086" s="5" t="s">
        <v>27</v>
      </c>
      <c r="R4086" s="5" t="s">
        <v>27</v>
      </c>
      <c r="S4086" s="5">
        <v>70</v>
      </c>
      <c r="T4086" s="5" t="s">
        <v>22</v>
      </c>
      <c r="U4086" s="5" t="s">
        <v>23</v>
      </c>
      <c r="V4086" s="5" t="s">
        <v>24</v>
      </c>
      <c r="W4086" s="12">
        <v>219.55</v>
      </c>
      <c r="X4086" s="7">
        <f t="shared" si="256"/>
        <v>0.37</v>
      </c>
      <c r="Y4086" s="5">
        <f t="shared" si="257"/>
        <v>138.31650000000002</v>
      </c>
      <c r="AI4086" t="e">
        <f>VLOOKUP(A4086,NP!$A:$B,2,FALSE)</f>
        <v>#N/A</v>
      </c>
      <c r="AJ4086">
        <f t="shared" si="258"/>
        <v>0</v>
      </c>
      <c r="AK4086">
        <f>VLOOKUP(F4086,Kondition!$B$4:$AG$31,18,FALSE)*100</f>
        <v>37</v>
      </c>
      <c r="AL4086" t="e">
        <f t="shared" si="259"/>
        <v>#REF!</v>
      </c>
      <c r="AM4086">
        <v>17</v>
      </c>
    </row>
    <row r="4087" spans="1:39" x14ac:dyDescent="0.3">
      <c r="A4087" s="5">
        <v>11301856</v>
      </c>
      <c r="B4087" s="6">
        <v>6419440210568</v>
      </c>
      <c r="C4087" s="5" t="s">
        <v>76</v>
      </c>
      <c r="D4087" s="5" t="s">
        <v>4032</v>
      </c>
      <c r="E4087" s="12">
        <v>232.95</v>
      </c>
      <c r="F4087" s="5" t="s">
        <v>67</v>
      </c>
      <c r="G4087" s="5">
        <v>2454518</v>
      </c>
      <c r="H4087" s="36" t="s">
        <v>76</v>
      </c>
      <c r="I4087" s="5">
        <v>245</v>
      </c>
      <c r="J4087" s="5">
        <v>45</v>
      </c>
      <c r="K4087" s="5">
        <v>18</v>
      </c>
      <c r="L4087" s="5" t="s">
        <v>4020</v>
      </c>
      <c r="M4087" s="5">
        <v>100</v>
      </c>
      <c r="N4087" s="5"/>
      <c r="O4087" s="5" t="s">
        <v>25</v>
      </c>
      <c r="P4087" s="5"/>
      <c r="Q4087" s="5" t="s">
        <v>27</v>
      </c>
      <c r="R4087" s="5" t="s">
        <v>34</v>
      </c>
      <c r="S4087" s="5">
        <v>69</v>
      </c>
      <c r="T4087" s="5" t="s">
        <v>35</v>
      </c>
      <c r="U4087" s="5" t="s">
        <v>23</v>
      </c>
      <c r="V4087" s="5" t="s">
        <v>24</v>
      </c>
      <c r="W4087" s="12">
        <v>232.95</v>
      </c>
      <c r="X4087" s="7" t="str">
        <f t="shared" si="256"/>
        <v>NP</v>
      </c>
      <c r="Y4087" s="5">
        <f t="shared" si="257"/>
        <v>146</v>
      </c>
      <c r="AI4087">
        <f>VLOOKUP(A4087,NP!$A:$B,2,FALSE)</f>
        <v>146</v>
      </c>
      <c r="AJ4087">
        <f t="shared" si="258"/>
        <v>146</v>
      </c>
      <c r="AK4087">
        <f>VLOOKUP(F4087,Kondition!$B$4:$AG$31,18,FALSE)*100</f>
        <v>37</v>
      </c>
      <c r="AL4087" t="e">
        <f t="shared" si="259"/>
        <v>#REF!</v>
      </c>
      <c r="AM4087">
        <v>17</v>
      </c>
    </row>
    <row r="4088" spans="1:39" x14ac:dyDescent="0.3">
      <c r="A4088" s="5">
        <v>11301858</v>
      </c>
      <c r="B4088" s="6">
        <v>6419440210582</v>
      </c>
      <c r="C4088" s="5" t="s">
        <v>76</v>
      </c>
      <c r="D4088" s="5" t="s">
        <v>4034</v>
      </c>
      <c r="E4088" s="12">
        <v>268.8</v>
      </c>
      <c r="F4088" s="5" t="s">
        <v>67</v>
      </c>
      <c r="G4088" s="5">
        <v>2554518</v>
      </c>
      <c r="H4088" s="36" t="s">
        <v>76</v>
      </c>
      <c r="I4088" s="5">
        <v>255</v>
      </c>
      <c r="J4088" s="5">
        <v>45</v>
      </c>
      <c r="K4088" s="5">
        <v>18</v>
      </c>
      <c r="L4088" s="5" t="s">
        <v>4020</v>
      </c>
      <c r="M4088" s="5">
        <v>103</v>
      </c>
      <c r="N4088" s="5"/>
      <c r="O4088" s="5" t="s">
        <v>25</v>
      </c>
      <c r="P4088" s="5"/>
      <c r="Q4088" s="5" t="s">
        <v>21</v>
      </c>
      <c r="R4088" s="5" t="s">
        <v>27</v>
      </c>
      <c r="S4088" s="5">
        <v>70</v>
      </c>
      <c r="T4088" s="5" t="s">
        <v>35</v>
      </c>
      <c r="U4088" s="5" t="s">
        <v>23</v>
      </c>
      <c r="V4088" s="5" t="s">
        <v>24</v>
      </c>
      <c r="W4088" s="12">
        <v>268.8</v>
      </c>
      <c r="X4088" s="7" t="str">
        <f t="shared" si="256"/>
        <v>NP</v>
      </c>
      <c r="Y4088" s="5">
        <f t="shared" si="257"/>
        <v>162.5</v>
      </c>
      <c r="AI4088">
        <f>VLOOKUP(A4088,NP!$A:$B,2,FALSE)</f>
        <v>162.5</v>
      </c>
      <c r="AJ4088">
        <f t="shared" si="258"/>
        <v>162.5</v>
      </c>
      <c r="AK4088">
        <f>VLOOKUP(F4088,Kondition!$B$4:$AG$31,18,FALSE)*100</f>
        <v>37</v>
      </c>
      <c r="AL4088" t="e">
        <f t="shared" si="259"/>
        <v>#REF!</v>
      </c>
      <c r="AM4088">
        <v>17</v>
      </c>
    </row>
    <row r="4089" spans="1:39" x14ac:dyDescent="0.3">
      <c r="A4089" s="5">
        <v>11301860</v>
      </c>
      <c r="B4089" s="6">
        <v>6419440210339</v>
      </c>
      <c r="C4089" s="5" t="s">
        <v>76</v>
      </c>
      <c r="D4089" s="5" t="s">
        <v>4036</v>
      </c>
      <c r="E4089" s="12">
        <v>172.5</v>
      </c>
      <c r="F4089" s="5" t="s">
        <v>67</v>
      </c>
      <c r="G4089" s="5">
        <v>2155516</v>
      </c>
      <c r="H4089" s="36" t="s">
        <v>76</v>
      </c>
      <c r="I4089" s="5">
        <v>215</v>
      </c>
      <c r="J4089" s="5">
        <v>55</v>
      </c>
      <c r="K4089" s="5">
        <v>16</v>
      </c>
      <c r="L4089" s="5" t="s">
        <v>4020</v>
      </c>
      <c r="M4089" s="5">
        <v>97</v>
      </c>
      <c r="N4089" s="5"/>
      <c r="O4089" s="5" t="s">
        <v>25</v>
      </c>
      <c r="P4089" s="5"/>
      <c r="Q4089" s="5" t="s">
        <v>27</v>
      </c>
      <c r="R4089" s="5" t="s">
        <v>27</v>
      </c>
      <c r="S4089" s="5">
        <v>72</v>
      </c>
      <c r="T4089" s="5" t="s">
        <v>22</v>
      </c>
      <c r="U4089" s="5" t="s">
        <v>23</v>
      </c>
      <c r="V4089" s="5" t="s">
        <v>24</v>
      </c>
      <c r="W4089" s="12">
        <v>172.5</v>
      </c>
      <c r="X4089" s="7">
        <f t="shared" si="256"/>
        <v>0.37</v>
      </c>
      <c r="Y4089" s="5">
        <f t="shared" si="257"/>
        <v>108.675</v>
      </c>
      <c r="AI4089" t="e">
        <f>VLOOKUP(A4089,NP!$A:$B,2,FALSE)</f>
        <v>#N/A</v>
      </c>
      <c r="AJ4089">
        <f t="shared" si="258"/>
        <v>0</v>
      </c>
      <c r="AK4089">
        <f>VLOOKUP(F4089,Kondition!$B$4:$AG$31,12,FALSE)*100</f>
        <v>37</v>
      </c>
      <c r="AL4089" t="e">
        <f t="shared" si="259"/>
        <v>#REF!</v>
      </c>
      <c r="AM4089">
        <v>16</v>
      </c>
    </row>
    <row r="4090" spans="1:39" x14ac:dyDescent="0.3">
      <c r="A4090" s="5">
        <v>11301866</v>
      </c>
      <c r="B4090" s="6">
        <v>6419440210308</v>
      </c>
      <c r="C4090" s="5" t="s">
        <v>76</v>
      </c>
      <c r="D4090" s="5" t="s">
        <v>4037</v>
      </c>
      <c r="E4090" s="12">
        <v>111.35</v>
      </c>
      <c r="F4090" s="5" t="s">
        <v>67</v>
      </c>
      <c r="G4090" s="5">
        <v>2055516</v>
      </c>
      <c r="H4090" s="36" t="s">
        <v>76</v>
      </c>
      <c r="I4090" s="5">
        <v>205</v>
      </c>
      <c r="J4090" s="5">
        <v>55</v>
      </c>
      <c r="K4090" s="5">
        <v>16</v>
      </c>
      <c r="L4090" s="5" t="s">
        <v>4020</v>
      </c>
      <c r="M4090" s="5">
        <v>91</v>
      </c>
      <c r="N4090" s="5"/>
      <c r="O4090" s="5" t="s">
        <v>19</v>
      </c>
      <c r="P4090" s="5"/>
      <c r="Q4090" s="5" t="s">
        <v>21</v>
      </c>
      <c r="R4090" s="5" t="s">
        <v>27</v>
      </c>
      <c r="S4090" s="5">
        <v>72</v>
      </c>
      <c r="T4090" s="5" t="s">
        <v>22</v>
      </c>
      <c r="U4090" s="5" t="s">
        <v>23</v>
      </c>
      <c r="V4090" s="5" t="s">
        <v>24</v>
      </c>
      <c r="W4090" s="12">
        <v>111.35</v>
      </c>
      <c r="X4090" s="7">
        <f t="shared" si="256"/>
        <v>0.37</v>
      </c>
      <c r="Y4090" s="5">
        <f t="shared" si="257"/>
        <v>70.150499999999994</v>
      </c>
      <c r="AI4090" t="e">
        <f>VLOOKUP(A4090,NP!$A:$B,2,FALSE)</f>
        <v>#N/A</v>
      </c>
      <c r="AJ4090">
        <f t="shared" si="258"/>
        <v>0</v>
      </c>
      <c r="AK4090">
        <f>VLOOKUP(F4090,Kondition!$B$4:$AG$31,12,FALSE)*100</f>
        <v>37</v>
      </c>
      <c r="AL4090" t="e">
        <f t="shared" si="259"/>
        <v>#REF!</v>
      </c>
      <c r="AM4090">
        <v>16</v>
      </c>
    </row>
    <row r="4091" spans="1:39" x14ac:dyDescent="0.3">
      <c r="A4091" s="5">
        <v>11301867</v>
      </c>
      <c r="B4091" s="6">
        <v>6419440210438</v>
      </c>
      <c r="C4091" s="5" t="s">
        <v>76</v>
      </c>
      <c r="D4091" s="5" t="s">
        <v>4038</v>
      </c>
      <c r="E4091" s="12">
        <v>232.95</v>
      </c>
      <c r="F4091" s="5" t="s">
        <v>67</v>
      </c>
      <c r="G4091" s="5">
        <v>2355018</v>
      </c>
      <c r="H4091" s="36" t="s">
        <v>76</v>
      </c>
      <c r="I4091" s="5">
        <v>235</v>
      </c>
      <c r="J4091" s="5">
        <v>50</v>
      </c>
      <c r="K4091" s="5">
        <v>18</v>
      </c>
      <c r="L4091" s="5" t="s">
        <v>4020</v>
      </c>
      <c r="M4091" s="5">
        <v>101</v>
      </c>
      <c r="N4091" s="5"/>
      <c r="O4091" s="5" t="s">
        <v>25</v>
      </c>
      <c r="P4091" s="5"/>
      <c r="Q4091" s="5" t="s">
        <v>21</v>
      </c>
      <c r="R4091" s="5" t="s">
        <v>27</v>
      </c>
      <c r="S4091" s="5">
        <v>72</v>
      </c>
      <c r="T4091" s="5" t="s">
        <v>22</v>
      </c>
      <c r="U4091" s="5" t="s">
        <v>23</v>
      </c>
      <c r="V4091" s="5" t="s">
        <v>24</v>
      </c>
      <c r="W4091" s="12">
        <v>232.95</v>
      </c>
      <c r="X4091" s="7" t="str">
        <f t="shared" si="256"/>
        <v>NP</v>
      </c>
      <c r="Y4091" s="5">
        <f t="shared" si="257"/>
        <v>146</v>
      </c>
      <c r="AI4091">
        <f>VLOOKUP(A4091,NP!$A:$B,2,FALSE)</f>
        <v>146</v>
      </c>
      <c r="AJ4091">
        <f t="shared" si="258"/>
        <v>146</v>
      </c>
      <c r="AK4091">
        <f>VLOOKUP(F4091,Kondition!$B$4:$AG$31,18,FALSE)*100</f>
        <v>37</v>
      </c>
      <c r="AL4091" t="e">
        <f t="shared" si="259"/>
        <v>#REF!</v>
      </c>
      <c r="AM4091">
        <v>17</v>
      </c>
    </row>
    <row r="4092" spans="1:39" x14ac:dyDescent="0.3">
      <c r="A4092" s="5">
        <v>11301870</v>
      </c>
      <c r="B4092" s="6">
        <v>6419440210353</v>
      </c>
      <c r="C4092" s="5" t="s">
        <v>76</v>
      </c>
      <c r="D4092" s="5" t="s">
        <v>4041</v>
      </c>
      <c r="E4092" s="12">
        <v>185.95</v>
      </c>
      <c r="F4092" s="5" t="s">
        <v>67</v>
      </c>
      <c r="G4092" s="5">
        <v>2055517</v>
      </c>
      <c r="H4092" s="36" t="s">
        <v>76</v>
      </c>
      <c r="I4092" s="5">
        <v>205</v>
      </c>
      <c r="J4092" s="5">
        <v>55</v>
      </c>
      <c r="K4092" s="5">
        <v>17</v>
      </c>
      <c r="L4092" s="5" t="s">
        <v>4020</v>
      </c>
      <c r="M4092" s="5">
        <v>95</v>
      </c>
      <c r="N4092" s="5"/>
      <c r="O4092" s="5" t="s">
        <v>25</v>
      </c>
      <c r="P4092" s="5"/>
      <c r="Q4092" s="5" t="s">
        <v>27</v>
      </c>
      <c r="R4092" s="5" t="s">
        <v>27</v>
      </c>
      <c r="S4092" s="5">
        <v>72</v>
      </c>
      <c r="T4092" s="5" t="s">
        <v>22</v>
      </c>
      <c r="U4092" s="5" t="s">
        <v>23</v>
      </c>
      <c r="V4092" s="5" t="s">
        <v>24</v>
      </c>
      <c r="W4092" s="12">
        <v>185.95</v>
      </c>
      <c r="X4092" s="7">
        <f t="shared" si="256"/>
        <v>0.37</v>
      </c>
      <c r="Y4092" s="5">
        <f t="shared" si="257"/>
        <v>117.1485</v>
      </c>
      <c r="AI4092" t="e">
        <f>VLOOKUP(A4092,NP!$A:$B,2,FALSE)</f>
        <v>#N/A</v>
      </c>
      <c r="AJ4092">
        <f t="shared" si="258"/>
        <v>0</v>
      </c>
      <c r="AK4092">
        <f>VLOOKUP(F4092,Kondition!$B$4:$AG$31,15,FALSE)*100</f>
        <v>37</v>
      </c>
      <c r="AL4092" t="e">
        <f t="shared" si="259"/>
        <v>#REF!</v>
      </c>
      <c r="AM4092">
        <v>17</v>
      </c>
    </row>
    <row r="4093" spans="1:39" x14ac:dyDescent="0.3">
      <c r="A4093" s="5">
        <v>11301871</v>
      </c>
      <c r="B4093" s="6">
        <v>6419440210360</v>
      </c>
      <c r="C4093" s="5" t="s">
        <v>76</v>
      </c>
      <c r="D4093" s="5" t="s">
        <v>4042</v>
      </c>
      <c r="E4093" s="12">
        <v>179.2</v>
      </c>
      <c r="F4093" s="5" t="s">
        <v>67</v>
      </c>
      <c r="G4093" s="5">
        <v>2155517</v>
      </c>
      <c r="H4093" s="36" t="s">
        <v>76</v>
      </c>
      <c r="I4093" s="5">
        <v>215</v>
      </c>
      <c r="J4093" s="5">
        <v>55</v>
      </c>
      <c r="K4093" s="5">
        <v>17</v>
      </c>
      <c r="L4093" s="5" t="s">
        <v>4020</v>
      </c>
      <c r="M4093" s="5">
        <v>98</v>
      </c>
      <c r="N4093" s="5"/>
      <c r="O4093" s="5" t="s">
        <v>25</v>
      </c>
      <c r="P4093" s="5"/>
      <c r="Q4093" s="5" t="s">
        <v>21</v>
      </c>
      <c r="R4093" s="5" t="s">
        <v>27</v>
      </c>
      <c r="S4093" s="5">
        <v>72</v>
      </c>
      <c r="T4093" s="5" t="s">
        <v>22</v>
      </c>
      <c r="U4093" s="5" t="s">
        <v>23</v>
      </c>
      <c r="V4093" s="5" t="s">
        <v>24</v>
      </c>
      <c r="W4093" s="12">
        <v>179.2</v>
      </c>
      <c r="X4093" s="7">
        <f t="shared" si="256"/>
        <v>0.37</v>
      </c>
      <c r="Y4093" s="5">
        <f t="shared" si="257"/>
        <v>112.89599999999999</v>
      </c>
      <c r="AI4093" t="e">
        <f>VLOOKUP(A4093,NP!$A:$B,2,FALSE)</f>
        <v>#N/A</v>
      </c>
      <c r="AJ4093">
        <f t="shared" si="258"/>
        <v>0</v>
      </c>
      <c r="AK4093">
        <f>VLOOKUP(F4093,Kondition!$B$4:$AG$31,15,FALSE)*100</f>
        <v>37</v>
      </c>
      <c r="AL4093" t="e">
        <f t="shared" si="259"/>
        <v>#REF!</v>
      </c>
      <c r="AM4093">
        <v>17</v>
      </c>
    </row>
    <row r="4094" spans="1:39" x14ac:dyDescent="0.3">
      <c r="A4094" s="5">
        <v>11301872</v>
      </c>
      <c r="B4094" s="6">
        <v>6419440210377</v>
      </c>
      <c r="C4094" s="5" t="s">
        <v>76</v>
      </c>
      <c r="D4094" s="5" t="s">
        <v>4043</v>
      </c>
      <c r="E4094" s="12">
        <v>183.7</v>
      </c>
      <c r="F4094" s="5" t="s">
        <v>67</v>
      </c>
      <c r="G4094" s="5">
        <v>2255517</v>
      </c>
      <c r="H4094" s="36" t="s">
        <v>76</v>
      </c>
      <c r="I4094" s="5">
        <v>225</v>
      </c>
      <c r="J4094" s="5">
        <v>55</v>
      </c>
      <c r="K4094" s="5">
        <v>17</v>
      </c>
      <c r="L4094" s="5" t="s">
        <v>4020</v>
      </c>
      <c r="M4094" s="5">
        <v>101</v>
      </c>
      <c r="N4094" s="5"/>
      <c r="O4094" s="5" t="s">
        <v>25</v>
      </c>
      <c r="P4094" s="5"/>
      <c r="Q4094" s="5" t="s">
        <v>21</v>
      </c>
      <c r="R4094" s="5" t="s">
        <v>27</v>
      </c>
      <c r="S4094" s="5">
        <v>72</v>
      </c>
      <c r="T4094" s="5" t="s">
        <v>22</v>
      </c>
      <c r="U4094" s="5" t="s">
        <v>23</v>
      </c>
      <c r="V4094" s="5" t="s">
        <v>24</v>
      </c>
      <c r="W4094" s="12">
        <v>183.7</v>
      </c>
      <c r="X4094" s="7">
        <f t="shared" si="256"/>
        <v>0.37</v>
      </c>
      <c r="Y4094" s="5">
        <f t="shared" si="257"/>
        <v>115.73099999999999</v>
      </c>
      <c r="AI4094" t="e">
        <f>VLOOKUP(A4094,NP!$A:$B,2,FALSE)</f>
        <v>#N/A</v>
      </c>
      <c r="AJ4094">
        <f t="shared" si="258"/>
        <v>0</v>
      </c>
      <c r="AK4094">
        <f>VLOOKUP(F4094,Kondition!$B$4:$AG$31,15,FALSE)*100</f>
        <v>37</v>
      </c>
      <c r="AL4094" t="e">
        <f t="shared" si="259"/>
        <v>#REF!</v>
      </c>
      <c r="AM4094">
        <v>17</v>
      </c>
    </row>
    <row r="4095" spans="1:39" x14ac:dyDescent="0.3">
      <c r="A4095" s="5">
        <v>11301874</v>
      </c>
      <c r="B4095" s="6">
        <v>6419440210391</v>
      </c>
      <c r="C4095" s="5" t="s">
        <v>76</v>
      </c>
      <c r="D4095" s="5" t="s">
        <v>4045</v>
      </c>
      <c r="E4095" s="12">
        <v>199.35</v>
      </c>
      <c r="F4095" s="5" t="s">
        <v>67</v>
      </c>
      <c r="G4095" s="5">
        <v>2355517</v>
      </c>
      <c r="H4095" s="36" t="s">
        <v>76</v>
      </c>
      <c r="I4095" s="5">
        <v>235</v>
      </c>
      <c r="J4095" s="5">
        <v>55</v>
      </c>
      <c r="K4095" s="5">
        <v>17</v>
      </c>
      <c r="L4095" s="5" t="s">
        <v>4020</v>
      </c>
      <c r="M4095" s="5">
        <v>103</v>
      </c>
      <c r="N4095" s="5"/>
      <c r="O4095" s="5" t="s">
        <v>25</v>
      </c>
      <c r="P4095" s="5"/>
      <c r="Q4095" s="5" t="s">
        <v>27</v>
      </c>
      <c r="R4095" s="5" t="s">
        <v>27</v>
      </c>
      <c r="S4095" s="5">
        <v>72</v>
      </c>
      <c r="T4095" s="5" t="s">
        <v>22</v>
      </c>
      <c r="U4095" s="5" t="s">
        <v>23</v>
      </c>
      <c r="V4095" s="5" t="s">
        <v>24</v>
      </c>
      <c r="W4095" s="12">
        <v>199.35</v>
      </c>
      <c r="X4095" s="7">
        <f t="shared" si="256"/>
        <v>0.37</v>
      </c>
      <c r="Y4095" s="5">
        <f t="shared" si="257"/>
        <v>125.59049999999999</v>
      </c>
      <c r="AI4095" t="e">
        <f>VLOOKUP(A4095,NP!$A:$B,2,FALSE)</f>
        <v>#N/A</v>
      </c>
      <c r="AJ4095">
        <f t="shared" si="258"/>
        <v>0</v>
      </c>
      <c r="AK4095">
        <f>VLOOKUP(F4095,Kondition!$B$4:$AG$31,15,FALSE)*100</f>
        <v>37</v>
      </c>
      <c r="AL4095" t="e">
        <f t="shared" si="259"/>
        <v>#REF!</v>
      </c>
      <c r="AM4095">
        <v>17</v>
      </c>
    </row>
    <row r="4096" spans="1:39" x14ac:dyDescent="0.3">
      <c r="A4096" s="5">
        <v>11301875</v>
      </c>
      <c r="B4096" s="6">
        <v>6419440210407</v>
      </c>
      <c r="C4096" s="5" t="s">
        <v>76</v>
      </c>
      <c r="D4096" s="5" t="s">
        <v>4046</v>
      </c>
      <c r="E4096" s="12">
        <v>165.75</v>
      </c>
      <c r="F4096" s="5" t="s">
        <v>67</v>
      </c>
      <c r="G4096" s="5">
        <v>2155017</v>
      </c>
      <c r="H4096" s="36" t="s">
        <v>76</v>
      </c>
      <c r="I4096" s="5">
        <v>215</v>
      </c>
      <c r="J4096" s="5">
        <v>50</v>
      </c>
      <c r="K4096" s="5">
        <v>17</v>
      </c>
      <c r="L4096" s="5" t="s">
        <v>4020</v>
      </c>
      <c r="M4096" s="5">
        <v>95</v>
      </c>
      <c r="N4096" s="5"/>
      <c r="O4096" s="5" t="s">
        <v>25</v>
      </c>
      <c r="P4096" s="5"/>
      <c r="Q4096" s="5" t="s">
        <v>21</v>
      </c>
      <c r="R4096" s="5" t="s">
        <v>27</v>
      </c>
      <c r="S4096" s="5">
        <v>72</v>
      </c>
      <c r="T4096" s="5" t="s">
        <v>22</v>
      </c>
      <c r="U4096" s="5" t="s">
        <v>23</v>
      </c>
      <c r="V4096" s="5" t="s">
        <v>24</v>
      </c>
      <c r="W4096" s="12">
        <v>165.75</v>
      </c>
      <c r="X4096" s="7">
        <f t="shared" si="256"/>
        <v>0.37</v>
      </c>
      <c r="Y4096" s="5">
        <f t="shared" si="257"/>
        <v>104.4225</v>
      </c>
      <c r="AI4096" t="e">
        <f>VLOOKUP(A4096,NP!$A:$B,2,FALSE)</f>
        <v>#N/A</v>
      </c>
      <c r="AJ4096">
        <f t="shared" si="258"/>
        <v>0</v>
      </c>
      <c r="AK4096">
        <f>VLOOKUP(F4096,Kondition!$B$4:$AG$31,15,FALSE)*100</f>
        <v>37</v>
      </c>
      <c r="AL4096" t="e">
        <f t="shared" si="259"/>
        <v>#REF!</v>
      </c>
      <c r="AM4096">
        <v>17</v>
      </c>
    </row>
    <row r="4097" spans="1:39" x14ac:dyDescent="0.3">
      <c r="A4097" s="5">
        <v>11301876</v>
      </c>
      <c r="B4097" s="6">
        <v>6419440210612</v>
      </c>
      <c r="C4097" s="5" t="s">
        <v>76</v>
      </c>
      <c r="D4097" s="5" t="s">
        <v>4047</v>
      </c>
      <c r="E4097" s="12">
        <v>284.5</v>
      </c>
      <c r="F4097" s="5" t="s">
        <v>67</v>
      </c>
      <c r="G4097" s="5">
        <v>2454519</v>
      </c>
      <c r="H4097" s="36" t="s">
        <v>76</v>
      </c>
      <c r="I4097" s="5">
        <v>245</v>
      </c>
      <c r="J4097" s="5">
        <v>45</v>
      </c>
      <c r="K4097" s="5">
        <v>19</v>
      </c>
      <c r="L4097" s="5" t="s">
        <v>4020</v>
      </c>
      <c r="M4097" s="5">
        <v>102</v>
      </c>
      <c r="N4097" s="5"/>
      <c r="O4097" s="5" t="s">
        <v>25</v>
      </c>
      <c r="P4097" s="5"/>
      <c r="Q4097" s="5" t="s">
        <v>27</v>
      </c>
      <c r="R4097" s="5" t="s">
        <v>27</v>
      </c>
      <c r="S4097" s="5">
        <v>69</v>
      </c>
      <c r="T4097" s="5" t="s">
        <v>35</v>
      </c>
      <c r="U4097" s="5" t="s">
        <v>23</v>
      </c>
      <c r="V4097" s="5" t="s">
        <v>24</v>
      </c>
      <c r="W4097" s="12">
        <v>284.5</v>
      </c>
      <c r="X4097" s="7">
        <f t="shared" si="256"/>
        <v>0.42</v>
      </c>
      <c r="Y4097" s="5">
        <f t="shared" si="257"/>
        <v>165.01000000000002</v>
      </c>
      <c r="AI4097" t="e">
        <f>VLOOKUP(A4097,NP!$A:$B,2,FALSE)</f>
        <v>#N/A</v>
      </c>
      <c r="AJ4097">
        <f t="shared" si="258"/>
        <v>0</v>
      </c>
      <c r="AK4097">
        <f>VLOOKUP(F4097,Kondition!$B$4:$AG$31,21,FALSE)*100</f>
        <v>42</v>
      </c>
      <c r="AL4097" t="e">
        <f t="shared" si="259"/>
        <v>#REF!</v>
      </c>
      <c r="AM4097">
        <v>19</v>
      </c>
    </row>
    <row r="4098" spans="1:39" x14ac:dyDescent="0.3">
      <c r="A4098" s="5">
        <v>11301877</v>
      </c>
      <c r="B4098" s="6">
        <v>6419440210315</v>
      </c>
      <c r="C4098" s="5" t="s">
        <v>76</v>
      </c>
      <c r="D4098" s="5" t="s">
        <v>4048</v>
      </c>
      <c r="E4098" s="12">
        <v>145.6</v>
      </c>
      <c r="F4098" s="5" t="s">
        <v>67</v>
      </c>
      <c r="G4098" s="5">
        <v>2055516</v>
      </c>
      <c r="H4098" s="36" t="s">
        <v>76</v>
      </c>
      <c r="I4098" s="5">
        <v>205</v>
      </c>
      <c r="J4098" s="5">
        <v>55</v>
      </c>
      <c r="K4098" s="5">
        <v>16</v>
      </c>
      <c r="L4098" s="5" t="s">
        <v>4020</v>
      </c>
      <c r="M4098" s="5">
        <v>94</v>
      </c>
      <c r="N4098" s="5"/>
      <c r="O4098" s="5" t="s">
        <v>25</v>
      </c>
      <c r="P4098" s="5"/>
      <c r="Q4098" s="5" t="s">
        <v>21</v>
      </c>
      <c r="R4098" s="5" t="s">
        <v>27</v>
      </c>
      <c r="S4098" s="5">
        <v>72</v>
      </c>
      <c r="T4098" s="5" t="s">
        <v>22</v>
      </c>
      <c r="U4098" s="5" t="s">
        <v>23</v>
      </c>
      <c r="V4098" s="5" t="s">
        <v>24</v>
      </c>
      <c r="W4098" s="12">
        <v>145.6</v>
      </c>
      <c r="X4098" s="7">
        <f t="shared" si="256"/>
        <v>0.37</v>
      </c>
      <c r="Y4098" s="5">
        <f t="shared" si="257"/>
        <v>91.727999999999994</v>
      </c>
      <c r="AI4098" t="e">
        <f>VLOOKUP(A4098,NP!$A:$B,2,FALSE)</f>
        <v>#N/A</v>
      </c>
      <c r="AJ4098">
        <f t="shared" si="258"/>
        <v>0</v>
      </c>
      <c r="AK4098">
        <f>VLOOKUP(F4098,Kondition!$B$4:$AG$31,12,FALSE)*100</f>
        <v>37</v>
      </c>
      <c r="AL4098" t="e">
        <f t="shared" si="259"/>
        <v>#REF!</v>
      </c>
      <c r="AM4098">
        <v>16</v>
      </c>
    </row>
    <row r="4099" spans="1:39" x14ac:dyDescent="0.3">
      <c r="A4099" s="5">
        <v>11301879</v>
      </c>
      <c r="B4099" s="6">
        <v>6419440210599</v>
      </c>
      <c r="C4099" s="5" t="s">
        <v>76</v>
      </c>
      <c r="D4099" s="5" t="s">
        <v>4050</v>
      </c>
      <c r="E4099" s="12">
        <v>295.7</v>
      </c>
      <c r="F4099" s="5" t="s">
        <v>67</v>
      </c>
      <c r="G4099" s="5">
        <v>2254519</v>
      </c>
      <c r="H4099" s="36" t="s">
        <v>76</v>
      </c>
      <c r="I4099" s="5">
        <v>225</v>
      </c>
      <c r="J4099" s="5">
        <v>45</v>
      </c>
      <c r="K4099" s="5">
        <v>19</v>
      </c>
      <c r="L4099" s="5" t="s">
        <v>4020</v>
      </c>
      <c r="M4099" s="5">
        <v>96</v>
      </c>
      <c r="N4099" s="5"/>
      <c r="O4099" s="5" t="s">
        <v>25</v>
      </c>
      <c r="P4099" s="5"/>
      <c r="Q4099" s="5" t="s">
        <v>21</v>
      </c>
      <c r="R4099" s="5" t="s">
        <v>27</v>
      </c>
      <c r="S4099" s="5">
        <v>72</v>
      </c>
      <c r="T4099" s="5" t="s">
        <v>22</v>
      </c>
      <c r="U4099" s="5" t="s">
        <v>23</v>
      </c>
      <c r="V4099" s="5" t="s">
        <v>24</v>
      </c>
      <c r="W4099" s="12">
        <v>295.7</v>
      </c>
      <c r="X4099" s="7">
        <f t="shared" si="256"/>
        <v>0.42</v>
      </c>
      <c r="Y4099" s="5">
        <f t="shared" si="257"/>
        <v>171.506</v>
      </c>
      <c r="AI4099" t="e">
        <f>VLOOKUP(A4099,NP!$A:$B,2,FALSE)</f>
        <v>#N/A</v>
      </c>
      <c r="AJ4099">
        <f t="shared" si="258"/>
        <v>0</v>
      </c>
      <c r="AK4099">
        <f>VLOOKUP(F4099,Kondition!$B$4:$AG$31,21,FALSE)*100</f>
        <v>42</v>
      </c>
      <c r="AL4099" t="e">
        <f t="shared" si="259"/>
        <v>#REF!</v>
      </c>
      <c r="AM4099">
        <v>19</v>
      </c>
    </row>
    <row r="4100" spans="1:39" x14ac:dyDescent="0.3">
      <c r="A4100" s="5">
        <v>11301880</v>
      </c>
      <c r="B4100" s="6">
        <v>6419440210803</v>
      </c>
      <c r="C4100" s="5" t="s">
        <v>76</v>
      </c>
      <c r="D4100" s="5" t="s">
        <v>4051</v>
      </c>
      <c r="E4100" s="12">
        <v>369.6</v>
      </c>
      <c r="F4100" s="5" t="s">
        <v>67</v>
      </c>
      <c r="G4100" s="5">
        <v>2454020</v>
      </c>
      <c r="H4100" s="36" t="s">
        <v>76</v>
      </c>
      <c r="I4100" s="5">
        <v>245</v>
      </c>
      <c r="J4100" s="5">
        <v>40</v>
      </c>
      <c r="K4100" s="5">
        <v>20</v>
      </c>
      <c r="L4100" s="5" t="s">
        <v>4020</v>
      </c>
      <c r="M4100" s="5">
        <v>99</v>
      </c>
      <c r="N4100" s="5"/>
      <c r="O4100" s="5" t="s">
        <v>29</v>
      </c>
      <c r="P4100" s="5"/>
      <c r="Q4100" s="5" t="s">
        <v>21</v>
      </c>
      <c r="R4100" s="5" t="s">
        <v>27</v>
      </c>
      <c r="S4100" s="5">
        <v>69</v>
      </c>
      <c r="T4100" s="5" t="s">
        <v>35</v>
      </c>
      <c r="U4100" s="5" t="s">
        <v>23</v>
      </c>
      <c r="V4100" s="5" t="s">
        <v>24</v>
      </c>
      <c r="W4100" s="12">
        <v>369.6</v>
      </c>
      <c r="X4100" s="7" t="str">
        <f t="shared" si="256"/>
        <v>NP</v>
      </c>
      <c r="Y4100" s="5">
        <f t="shared" si="257"/>
        <v>208.5</v>
      </c>
      <c r="AI4100">
        <f>VLOOKUP(A4100,NP!$A:$B,2,FALSE)</f>
        <v>208.5</v>
      </c>
      <c r="AJ4100">
        <f t="shared" si="258"/>
        <v>208.5</v>
      </c>
      <c r="AK4100">
        <f>VLOOKUP(F4100,Kondition!$B$4:$AG$309,24,FALSE)*100</f>
        <v>42</v>
      </c>
      <c r="AL4100" t="e">
        <f t="shared" si="259"/>
        <v>#REF!</v>
      </c>
      <c r="AM4100">
        <v>19</v>
      </c>
    </row>
    <row r="4101" spans="1:39" x14ac:dyDescent="0.3">
      <c r="A4101" s="5">
        <v>11301884</v>
      </c>
      <c r="B4101" s="6">
        <v>6419440224664</v>
      </c>
      <c r="C4101" s="5" t="s">
        <v>76</v>
      </c>
      <c r="D4101" s="5" t="s">
        <v>4052</v>
      </c>
      <c r="E4101" s="12">
        <v>470.45</v>
      </c>
      <c r="F4101" s="5" t="s">
        <v>67</v>
      </c>
      <c r="G4101" s="5">
        <v>2453521</v>
      </c>
      <c r="H4101" s="36" t="s">
        <v>76</v>
      </c>
      <c r="I4101" s="5">
        <v>245</v>
      </c>
      <c r="J4101" s="5">
        <v>35</v>
      </c>
      <c r="K4101" s="5">
        <v>21</v>
      </c>
      <c r="L4101" s="5" t="s">
        <v>4020</v>
      </c>
      <c r="M4101" s="5">
        <v>96</v>
      </c>
      <c r="N4101" s="5"/>
      <c r="O4101" s="5" t="s">
        <v>29</v>
      </c>
      <c r="P4101" s="5"/>
      <c r="Q4101" s="5" t="s">
        <v>21</v>
      </c>
      <c r="R4101" s="5" t="s">
        <v>27</v>
      </c>
      <c r="S4101" s="5">
        <v>69</v>
      </c>
      <c r="T4101" s="5" t="s">
        <v>35</v>
      </c>
      <c r="U4101" s="5" t="s">
        <v>23</v>
      </c>
      <c r="V4101" s="5" t="s">
        <v>24</v>
      </c>
      <c r="W4101" s="12">
        <v>470.45</v>
      </c>
      <c r="X4101" s="7" t="str">
        <f t="shared" si="256"/>
        <v>NP</v>
      </c>
      <c r="Y4101" s="5">
        <f t="shared" si="257"/>
        <v>254</v>
      </c>
      <c r="AI4101">
        <f>VLOOKUP(A4101,NP!$A:$B,2,FALSE)</f>
        <v>254</v>
      </c>
      <c r="AJ4101">
        <f t="shared" si="258"/>
        <v>254</v>
      </c>
      <c r="AK4101">
        <f>VLOOKUP(F4101,Kondition!$B$4:$AG$31,27,FALSE)*100</f>
        <v>42</v>
      </c>
      <c r="AL4101" t="e">
        <f t="shared" si="259"/>
        <v>#REF!</v>
      </c>
      <c r="AM4101">
        <v>19</v>
      </c>
    </row>
    <row r="4102" spans="1:39" x14ac:dyDescent="0.3">
      <c r="A4102" s="5">
        <v>11301885</v>
      </c>
      <c r="B4102" s="6">
        <v>6419440210780</v>
      </c>
      <c r="C4102" s="5" t="s">
        <v>76</v>
      </c>
      <c r="D4102" s="5" t="s">
        <v>4053</v>
      </c>
      <c r="E4102" s="12">
        <v>246.4</v>
      </c>
      <c r="F4102" s="5" t="s">
        <v>67</v>
      </c>
      <c r="G4102" s="5">
        <v>2553518</v>
      </c>
      <c r="H4102" s="36" t="s">
        <v>76</v>
      </c>
      <c r="I4102" s="5">
        <v>255</v>
      </c>
      <c r="J4102" s="5">
        <v>35</v>
      </c>
      <c r="K4102" s="5">
        <v>18</v>
      </c>
      <c r="L4102" s="5" t="s">
        <v>4020</v>
      </c>
      <c r="M4102" s="5">
        <v>94</v>
      </c>
      <c r="N4102" s="5"/>
      <c r="O4102" s="5" t="s">
        <v>25</v>
      </c>
      <c r="P4102" s="5"/>
      <c r="Q4102" s="5" t="s">
        <v>21</v>
      </c>
      <c r="R4102" s="5" t="s">
        <v>27</v>
      </c>
      <c r="S4102" s="5">
        <v>70</v>
      </c>
      <c r="T4102" s="5" t="s">
        <v>35</v>
      </c>
      <c r="U4102" s="5" t="s">
        <v>23</v>
      </c>
      <c r="V4102" s="5" t="s">
        <v>24</v>
      </c>
      <c r="W4102" s="12">
        <v>246.4</v>
      </c>
      <c r="X4102" s="7" t="str">
        <f t="shared" si="256"/>
        <v>NP</v>
      </c>
      <c r="Y4102" s="5">
        <f t="shared" si="257"/>
        <v>152.5</v>
      </c>
      <c r="AI4102">
        <f>VLOOKUP(A4102,NP!$A:$B,2,FALSE)</f>
        <v>152.5</v>
      </c>
      <c r="AJ4102">
        <f t="shared" si="258"/>
        <v>152.5</v>
      </c>
      <c r="AK4102">
        <f>VLOOKUP(F4102,Kondition!$B$4:$AG$31,18,FALSE)*100</f>
        <v>37</v>
      </c>
      <c r="AL4102" t="e">
        <f t="shared" si="259"/>
        <v>#REF!</v>
      </c>
      <c r="AM4102">
        <v>17</v>
      </c>
    </row>
    <row r="4103" spans="1:39" x14ac:dyDescent="0.3">
      <c r="A4103" s="5">
        <v>11301887</v>
      </c>
      <c r="B4103" s="6">
        <v>6419440210773</v>
      </c>
      <c r="C4103" s="5" t="s">
        <v>76</v>
      </c>
      <c r="D4103" s="5" t="s">
        <v>4054</v>
      </c>
      <c r="E4103" s="12">
        <v>237.45</v>
      </c>
      <c r="F4103" s="5" t="s">
        <v>67</v>
      </c>
      <c r="G4103" s="5">
        <v>2454017</v>
      </c>
      <c r="H4103" s="36" t="s">
        <v>76</v>
      </c>
      <c r="I4103" s="5">
        <v>245</v>
      </c>
      <c r="J4103" s="5">
        <v>40</v>
      </c>
      <c r="K4103" s="5">
        <v>17</v>
      </c>
      <c r="L4103" s="5" t="s">
        <v>4020</v>
      </c>
      <c r="M4103" s="5">
        <v>95</v>
      </c>
      <c r="N4103" s="5"/>
      <c r="O4103" s="5" t="s">
        <v>19</v>
      </c>
      <c r="P4103" s="5"/>
      <c r="Q4103" s="5" t="s">
        <v>21</v>
      </c>
      <c r="R4103" s="5" t="s">
        <v>27</v>
      </c>
      <c r="S4103" s="5">
        <v>69</v>
      </c>
      <c r="T4103" s="5" t="s">
        <v>35</v>
      </c>
      <c r="U4103" s="5" t="s">
        <v>23</v>
      </c>
      <c r="V4103" s="5" t="s">
        <v>24</v>
      </c>
      <c r="W4103" s="12">
        <v>237.45</v>
      </c>
      <c r="X4103" s="7" t="str">
        <f t="shared" si="256"/>
        <v>NP</v>
      </c>
      <c r="Y4103" s="5">
        <f t="shared" si="257"/>
        <v>148.5</v>
      </c>
      <c r="AI4103">
        <f>VLOOKUP(A4103,NP!$A:$B,2,FALSE)</f>
        <v>148.5</v>
      </c>
      <c r="AJ4103">
        <f t="shared" si="258"/>
        <v>148.5</v>
      </c>
      <c r="AK4103">
        <f>VLOOKUP(F4103,Kondition!$B$4:$AG$31,15,FALSE)*100</f>
        <v>37</v>
      </c>
      <c r="AL4103" t="e">
        <f t="shared" si="259"/>
        <v>#REF!</v>
      </c>
      <c r="AM4103">
        <v>17</v>
      </c>
    </row>
    <row r="4104" spans="1:39" x14ac:dyDescent="0.3">
      <c r="A4104" s="5">
        <v>11301889</v>
      </c>
      <c r="B4104" s="6">
        <v>6419440241937</v>
      </c>
      <c r="C4104" s="5" t="s">
        <v>76</v>
      </c>
      <c r="D4104" s="5" t="s">
        <v>4055</v>
      </c>
      <c r="E4104" s="12">
        <v>79.55</v>
      </c>
      <c r="F4104" s="5" t="s">
        <v>67</v>
      </c>
      <c r="G4104" s="5">
        <v>1856015</v>
      </c>
      <c r="H4104" s="36" t="s">
        <v>76</v>
      </c>
      <c r="I4104" s="5">
        <v>185</v>
      </c>
      <c r="J4104" s="5">
        <v>60</v>
      </c>
      <c r="K4104" s="5">
        <v>15</v>
      </c>
      <c r="L4104" s="5" t="s">
        <v>4049</v>
      </c>
      <c r="M4104" s="5">
        <v>84</v>
      </c>
      <c r="N4104" s="5"/>
      <c r="O4104" s="5" t="s">
        <v>33</v>
      </c>
      <c r="P4104" s="5"/>
      <c r="Q4104" s="5" t="s">
        <v>21</v>
      </c>
      <c r="R4104" s="5" t="s">
        <v>34</v>
      </c>
      <c r="S4104" s="5">
        <v>68</v>
      </c>
      <c r="T4104" s="5" t="s">
        <v>35</v>
      </c>
      <c r="U4104" s="5" t="s">
        <v>23</v>
      </c>
      <c r="V4104" s="5" t="s">
        <v>24</v>
      </c>
      <c r="W4104" s="12">
        <v>79.55</v>
      </c>
      <c r="X4104" s="7">
        <f t="shared" si="256"/>
        <v>0.35</v>
      </c>
      <c r="Y4104" s="5">
        <f t="shared" si="257"/>
        <v>51.707500000000003</v>
      </c>
      <c r="AI4104" t="e">
        <f>VLOOKUP(A4104,NP!$A:$B,2,FALSE)</f>
        <v>#N/A</v>
      </c>
      <c r="AJ4104">
        <f t="shared" si="258"/>
        <v>0</v>
      </c>
      <c r="AK4104">
        <f>VLOOKUP(F4104,Kondition!$B$4:$AG$31,9,FALSE)*100</f>
        <v>35</v>
      </c>
      <c r="AL4104" t="e">
        <f t="shared" si="259"/>
        <v>#REF!</v>
      </c>
      <c r="AM4104">
        <v>16</v>
      </c>
    </row>
    <row r="4105" spans="1:39" x14ac:dyDescent="0.3">
      <c r="A4105" s="5">
        <v>11301890</v>
      </c>
      <c r="B4105" s="6">
        <v>6419440241944</v>
      </c>
      <c r="C4105" s="5" t="s">
        <v>76</v>
      </c>
      <c r="D4105" s="5" t="s">
        <v>4056</v>
      </c>
      <c r="E4105" s="12">
        <v>153.44999999999999</v>
      </c>
      <c r="F4105" s="5" t="s">
        <v>67</v>
      </c>
      <c r="G4105" s="5">
        <v>2254517</v>
      </c>
      <c r="H4105" s="36" t="s">
        <v>76</v>
      </c>
      <c r="I4105" s="5">
        <v>225</v>
      </c>
      <c r="J4105" s="5">
        <v>45</v>
      </c>
      <c r="K4105" s="5">
        <v>17</v>
      </c>
      <c r="L4105" s="5" t="s">
        <v>4049</v>
      </c>
      <c r="M4105" s="5">
        <v>91</v>
      </c>
      <c r="N4105" s="5"/>
      <c r="O4105" s="5" t="s">
        <v>19</v>
      </c>
      <c r="P4105" s="5"/>
      <c r="Q4105" s="5" t="s">
        <v>21</v>
      </c>
      <c r="R4105" s="5" t="s">
        <v>34</v>
      </c>
      <c r="S4105" s="5">
        <v>69</v>
      </c>
      <c r="T4105" s="5" t="s">
        <v>35</v>
      </c>
      <c r="U4105" s="5" t="s">
        <v>23</v>
      </c>
      <c r="V4105" s="5" t="s">
        <v>24</v>
      </c>
      <c r="W4105" s="12">
        <v>153.44999999999999</v>
      </c>
      <c r="X4105" s="7">
        <f t="shared" si="256"/>
        <v>0.37</v>
      </c>
      <c r="Y4105" s="5">
        <f t="shared" si="257"/>
        <v>96.67349999999999</v>
      </c>
      <c r="AI4105" t="e">
        <f>VLOOKUP(A4105,NP!$A:$B,2,FALSE)</f>
        <v>#N/A</v>
      </c>
      <c r="AJ4105">
        <f t="shared" si="258"/>
        <v>0</v>
      </c>
      <c r="AK4105">
        <f>VLOOKUP(F4105,Kondition!$B$4:$AG$31,15,FALSE)*100</f>
        <v>37</v>
      </c>
      <c r="AL4105" t="e">
        <f t="shared" si="259"/>
        <v>#REF!</v>
      </c>
      <c r="AM4105">
        <v>17</v>
      </c>
    </row>
    <row r="4106" spans="1:39" x14ac:dyDescent="0.3">
      <c r="A4106" s="5">
        <v>11301891</v>
      </c>
      <c r="B4106" s="6">
        <v>6419440241951</v>
      </c>
      <c r="C4106" s="5" t="s">
        <v>76</v>
      </c>
      <c r="D4106" s="5" t="s">
        <v>4057</v>
      </c>
      <c r="E4106" s="12">
        <v>84.25</v>
      </c>
      <c r="F4106" s="5" t="s">
        <v>67</v>
      </c>
      <c r="G4106" s="5">
        <v>1856515</v>
      </c>
      <c r="H4106" s="36" t="s">
        <v>76</v>
      </c>
      <c r="I4106" s="5">
        <v>185</v>
      </c>
      <c r="J4106" s="5">
        <v>65</v>
      </c>
      <c r="K4106" s="5">
        <v>15</v>
      </c>
      <c r="L4106" s="5" t="s">
        <v>4049</v>
      </c>
      <c r="M4106" s="5">
        <v>92</v>
      </c>
      <c r="N4106" s="5"/>
      <c r="O4106" s="5" t="s">
        <v>33</v>
      </c>
      <c r="P4106" s="5"/>
      <c r="Q4106" s="5" t="s">
        <v>21</v>
      </c>
      <c r="R4106" s="5" t="s">
        <v>34</v>
      </c>
      <c r="S4106" s="5">
        <v>68</v>
      </c>
      <c r="T4106" s="5" t="s">
        <v>35</v>
      </c>
      <c r="U4106" s="5" t="s">
        <v>23</v>
      </c>
      <c r="V4106" s="5" t="s">
        <v>24</v>
      </c>
      <c r="W4106" s="12">
        <v>84.25</v>
      </c>
      <c r="X4106" s="7">
        <f t="shared" si="256"/>
        <v>0.35</v>
      </c>
      <c r="Y4106" s="5">
        <f t="shared" si="257"/>
        <v>54.762500000000003</v>
      </c>
      <c r="AI4106" t="e">
        <f>VLOOKUP(A4106,NP!$A:$B,2,FALSE)</f>
        <v>#N/A</v>
      </c>
      <c r="AJ4106">
        <f t="shared" si="258"/>
        <v>0</v>
      </c>
      <c r="AK4106">
        <f>VLOOKUP(F4106,Kondition!$B$4:$AG$31,9,FALSE)*100</f>
        <v>35</v>
      </c>
      <c r="AL4106" t="e">
        <f t="shared" si="259"/>
        <v>#REF!</v>
      </c>
      <c r="AM4106">
        <v>16</v>
      </c>
    </row>
    <row r="4107" spans="1:39" x14ac:dyDescent="0.3">
      <c r="A4107" s="5">
        <v>11301893</v>
      </c>
      <c r="B4107" s="6">
        <v>6419440247601</v>
      </c>
      <c r="C4107" s="5" t="s">
        <v>76</v>
      </c>
      <c r="D4107" s="5" t="s">
        <v>4058</v>
      </c>
      <c r="E4107" s="12">
        <v>127.7</v>
      </c>
      <c r="F4107" s="5" t="s">
        <v>67</v>
      </c>
      <c r="G4107" s="5">
        <v>2056516</v>
      </c>
      <c r="H4107" s="36" t="s">
        <v>76</v>
      </c>
      <c r="I4107" s="5">
        <v>205</v>
      </c>
      <c r="J4107" s="5">
        <v>65</v>
      </c>
      <c r="K4107" s="5">
        <v>16</v>
      </c>
      <c r="L4107" s="5" t="s">
        <v>4049</v>
      </c>
      <c r="M4107" s="5">
        <v>95</v>
      </c>
      <c r="N4107" s="5"/>
      <c r="O4107" s="5" t="s">
        <v>19</v>
      </c>
      <c r="P4107" s="5"/>
      <c r="Q4107" s="5" t="s">
        <v>21</v>
      </c>
      <c r="R4107" s="5" t="s">
        <v>27</v>
      </c>
      <c r="S4107" s="5">
        <v>69</v>
      </c>
      <c r="T4107" s="5" t="s">
        <v>35</v>
      </c>
      <c r="U4107" s="5" t="s">
        <v>23</v>
      </c>
      <c r="V4107" s="5" t="s">
        <v>24</v>
      </c>
      <c r="W4107" s="12">
        <v>127.7</v>
      </c>
      <c r="X4107" s="7">
        <f t="shared" si="256"/>
        <v>0.37</v>
      </c>
      <c r="Y4107" s="5">
        <f t="shared" si="257"/>
        <v>80.451000000000008</v>
      </c>
      <c r="AI4107" t="e">
        <f>VLOOKUP(A4107,NP!$A:$B,2,FALSE)</f>
        <v>#N/A</v>
      </c>
      <c r="AJ4107">
        <f t="shared" si="258"/>
        <v>0</v>
      </c>
      <c r="AK4107">
        <f>VLOOKUP(F4107,Kondition!$B$4:$AG$31,12,FALSE)*100</f>
        <v>37</v>
      </c>
      <c r="AL4107" t="e">
        <f t="shared" si="259"/>
        <v>#REF!</v>
      </c>
      <c r="AM4107">
        <v>16</v>
      </c>
    </row>
    <row r="4108" spans="1:39" x14ac:dyDescent="0.3">
      <c r="A4108" s="5">
        <v>11301896</v>
      </c>
      <c r="B4108" s="6">
        <v>6419440210698</v>
      </c>
      <c r="C4108" s="5" t="s">
        <v>76</v>
      </c>
      <c r="D4108" s="5" t="s">
        <v>4059</v>
      </c>
      <c r="E4108" s="12">
        <v>275.55</v>
      </c>
      <c r="F4108" s="5" t="s">
        <v>67</v>
      </c>
      <c r="G4108" s="5">
        <v>2354019</v>
      </c>
      <c r="H4108" s="36" t="s">
        <v>76</v>
      </c>
      <c r="I4108" s="5">
        <v>235</v>
      </c>
      <c r="J4108" s="5">
        <v>40</v>
      </c>
      <c r="K4108" s="5">
        <v>19</v>
      </c>
      <c r="L4108" s="5" t="s">
        <v>4020</v>
      </c>
      <c r="M4108" s="5">
        <v>96</v>
      </c>
      <c r="N4108" s="5"/>
      <c r="O4108" s="5" t="s">
        <v>25</v>
      </c>
      <c r="P4108" s="5"/>
      <c r="Q4108" s="5" t="s">
        <v>21</v>
      </c>
      <c r="R4108" s="5" t="s">
        <v>27</v>
      </c>
      <c r="S4108" s="5">
        <v>72</v>
      </c>
      <c r="T4108" s="5" t="s">
        <v>22</v>
      </c>
      <c r="U4108" s="5" t="s">
        <v>23</v>
      </c>
      <c r="V4108" s="5" t="s">
        <v>24</v>
      </c>
      <c r="W4108" s="12">
        <v>275.55</v>
      </c>
      <c r="X4108" s="7">
        <f t="shared" si="256"/>
        <v>0.42</v>
      </c>
      <c r="Y4108" s="5">
        <f t="shared" si="257"/>
        <v>159.81900000000002</v>
      </c>
      <c r="AI4108" t="e">
        <f>VLOOKUP(A4108,NP!$A:$B,2,FALSE)</f>
        <v>#N/A</v>
      </c>
      <c r="AJ4108">
        <f t="shared" si="258"/>
        <v>0</v>
      </c>
      <c r="AK4108">
        <f>VLOOKUP(F4108,Kondition!$B$4:$AG$31,21,FALSE)*100</f>
        <v>42</v>
      </c>
      <c r="AL4108" t="e">
        <f t="shared" si="259"/>
        <v>#REF!</v>
      </c>
      <c r="AM4108">
        <v>19</v>
      </c>
    </row>
    <row r="4109" spans="1:39" x14ac:dyDescent="0.3">
      <c r="A4109" s="5">
        <v>11301898</v>
      </c>
      <c r="B4109" s="6">
        <v>6419440210629</v>
      </c>
      <c r="C4109" s="5" t="s">
        <v>76</v>
      </c>
      <c r="D4109" s="5" t="s">
        <v>4060</v>
      </c>
      <c r="E4109" s="12">
        <v>286.75</v>
      </c>
      <c r="F4109" s="5" t="s">
        <v>67</v>
      </c>
      <c r="G4109" s="5">
        <v>2554519</v>
      </c>
      <c r="H4109" s="36" t="s">
        <v>76</v>
      </c>
      <c r="I4109" s="5">
        <v>255</v>
      </c>
      <c r="J4109" s="5">
        <v>45</v>
      </c>
      <c r="K4109" s="5">
        <v>19</v>
      </c>
      <c r="L4109" s="5" t="s">
        <v>4020</v>
      </c>
      <c r="M4109" s="5">
        <v>104</v>
      </c>
      <c r="N4109" s="5"/>
      <c r="O4109" s="5" t="s">
        <v>25</v>
      </c>
      <c r="P4109" s="5"/>
      <c r="Q4109" s="5" t="s">
        <v>21</v>
      </c>
      <c r="R4109" s="5" t="s">
        <v>27</v>
      </c>
      <c r="S4109" s="5">
        <v>70</v>
      </c>
      <c r="T4109" s="5" t="s">
        <v>35</v>
      </c>
      <c r="U4109" s="5" t="s">
        <v>23</v>
      </c>
      <c r="V4109" s="5" t="s">
        <v>24</v>
      </c>
      <c r="W4109" s="12">
        <v>286.75</v>
      </c>
      <c r="X4109" s="7">
        <f t="shared" si="256"/>
        <v>0.42</v>
      </c>
      <c r="Y4109" s="5">
        <f t="shared" si="257"/>
        <v>166.31500000000003</v>
      </c>
      <c r="AI4109" t="e">
        <f>VLOOKUP(A4109,NP!$A:$B,2,FALSE)</f>
        <v>#N/A</v>
      </c>
      <c r="AJ4109">
        <f t="shared" si="258"/>
        <v>0</v>
      </c>
      <c r="AK4109">
        <f>VLOOKUP(F4109,Kondition!$B$4:$AG$31,21,FALSE)*100</f>
        <v>42</v>
      </c>
      <c r="AL4109" t="e">
        <f t="shared" si="259"/>
        <v>#REF!</v>
      </c>
      <c r="AM4109">
        <v>19</v>
      </c>
    </row>
    <row r="4110" spans="1:39" x14ac:dyDescent="0.3">
      <c r="A4110" s="5">
        <v>11301899</v>
      </c>
      <c r="B4110" s="6">
        <v>6419440210636</v>
      </c>
      <c r="C4110" s="5" t="s">
        <v>76</v>
      </c>
      <c r="D4110" s="5" t="s">
        <v>4061</v>
      </c>
      <c r="E4110" s="12">
        <v>176.95</v>
      </c>
      <c r="F4110" s="5" t="s">
        <v>67</v>
      </c>
      <c r="G4110" s="5">
        <v>2154017</v>
      </c>
      <c r="H4110" s="36" t="s">
        <v>76</v>
      </c>
      <c r="I4110" s="5">
        <v>215</v>
      </c>
      <c r="J4110" s="5">
        <v>40</v>
      </c>
      <c r="K4110" s="5">
        <v>17</v>
      </c>
      <c r="L4110" s="5" t="s">
        <v>4020</v>
      </c>
      <c r="M4110" s="5">
        <v>87</v>
      </c>
      <c r="N4110" s="5"/>
      <c r="O4110" s="5" t="s">
        <v>25</v>
      </c>
      <c r="P4110" s="5"/>
      <c r="Q4110" s="5" t="s">
        <v>21</v>
      </c>
      <c r="R4110" s="5" t="s">
        <v>27</v>
      </c>
      <c r="S4110" s="5">
        <v>72</v>
      </c>
      <c r="T4110" s="5" t="s">
        <v>22</v>
      </c>
      <c r="U4110" s="5" t="s">
        <v>23</v>
      </c>
      <c r="V4110" s="5" t="s">
        <v>24</v>
      </c>
      <c r="W4110" s="12">
        <v>176.95</v>
      </c>
      <c r="X4110" s="7">
        <f t="shared" si="256"/>
        <v>0.37</v>
      </c>
      <c r="Y4110" s="5">
        <f t="shared" si="257"/>
        <v>111.4785</v>
      </c>
      <c r="AI4110" t="e">
        <f>VLOOKUP(A4110,NP!$A:$B,2,FALSE)</f>
        <v>#N/A</v>
      </c>
      <c r="AJ4110">
        <f t="shared" si="258"/>
        <v>0</v>
      </c>
      <c r="AK4110">
        <f>VLOOKUP(F4110,Kondition!$B$4:$AG$31,15,FALSE)*100</f>
        <v>37</v>
      </c>
      <c r="AL4110" t="e">
        <f t="shared" si="259"/>
        <v>#REF!</v>
      </c>
      <c r="AM4110">
        <v>17</v>
      </c>
    </row>
    <row r="4111" spans="1:39" x14ac:dyDescent="0.3">
      <c r="A4111" s="5">
        <v>11301900</v>
      </c>
      <c r="B4111" s="6">
        <v>6419440210643</v>
      </c>
      <c r="C4111" s="5" t="s">
        <v>76</v>
      </c>
      <c r="D4111" s="5" t="s">
        <v>4062</v>
      </c>
      <c r="E4111" s="12">
        <v>181</v>
      </c>
      <c r="F4111" s="5" t="s">
        <v>67</v>
      </c>
      <c r="G4111" s="5">
        <v>2254018</v>
      </c>
      <c r="H4111" s="36" t="s">
        <v>76</v>
      </c>
      <c r="I4111" s="5">
        <v>225</v>
      </c>
      <c r="J4111" s="5">
        <v>40</v>
      </c>
      <c r="K4111" s="5">
        <v>18</v>
      </c>
      <c r="L4111" s="5" t="s">
        <v>4020</v>
      </c>
      <c r="M4111" s="5">
        <v>92</v>
      </c>
      <c r="N4111" s="5"/>
      <c r="O4111" s="5" t="s">
        <v>25</v>
      </c>
      <c r="P4111" s="5"/>
      <c r="Q4111" s="5" t="s">
        <v>21</v>
      </c>
      <c r="R4111" s="5" t="s">
        <v>27</v>
      </c>
      <c r="S4111" s="5">
        <v>72</v>
      </c>
      <c r="T4111" s="5" t="s">
        <v>22</v>
      </c>
      <c r="U4111" s="5" t="s">
        <v>23</v>
      </c>
      <c r="V4111" s="5" t="s">
        <v>24</v>
      </c>
      <c r="W4111" s="12">
        <v>181</v>
      </c>
      <c r="X4111" s="7">
        <f t="shared" si="256"/>
        <v>0.37</v>
      </c>
      <c r="Y4111" s="5">
        <f t="shared" si="257"/>
        <v>114.03</v>
      </c>
      <c r="AI4111" t="e">
        <f>VLOOKUP(A4111,NP!$A:$B,2,FALSE)</f>
        <v>#N/A</v>
      </c>
      <c r="AJ4111">
        <f t="shared" si="258"/>
        <v>0</v>
      </c>
      <c r="AK4111">
        <f>VLOOKUP(F4111,Kondition!$B$4:$AG$31,18,FALSE)*100</f>
        <v>37</v>
      </c>
      <c r="AL4111" t="e">
        <f t="shared" si="259"/>
        <v>#REF!</v>
      </c>
      <c r="AM4111">
        <v>17</v>
      </c>
    </row>
    <row r="4112" spans="1:39" x14ac:dyDescent="0.3">
      <c r="A4112" s="5">
        <v>11301901</v>
      </c>
      <c r="B4112" s="6">
        <v>6419440210650</v>
      </c>
      <c r="C4112" s="5" t="s">
        <v>76</v>
      </c>
      <c r="D4112" s="5" t="s">
        <v>4063</v>
      </c>
      <c r="E4112" s="12">
        <v>212.8</v>
      </c>
      <c r="F4112" s="5" t="s">
        <v>67</v>
      </c>
      <c r="G4112" s="5">
        <v>2354018</v>
      </c>
      <c r="H4112" s="36" t="s">
        <v>76</v>
      </c>
      <c r="I4112" s="5">
        <v>235</v>
      </c>
      <c r="J4112" s="5">
        <v>40</v>
      </c>
      <c r="K4112" s="5">
        <v>18</v>
      </c>
      <c r="L4112" s="5" t="s">
        <v>4020</v>
      </c>
      <c r="M4112" s="5">
        <v>95</v>
      </c>
      <c r="N4112" s="5"/>
      <c r="O4112" s="5" t="s">
        <v>25</v>
      </c>
      <c r="P4112" s="5"/>
      <c r="Q4112" s="5" t="s">
        <v>21</v>
      </c>
      <c r="R4112" s="5" t="s">
        <v>27</v>
      </c>
      <c r="S4112" s="5">
        <v>72</v>
      </c>
      <c r="T4112" s="5" t="s">
        <v>22</v>
      </c>
      <c r="U4112" s="5" t="s">
        <v>23</v>
      </c>
      <c r="V4112" s="5" t="s">
        <v>24</v>
      </c>
      <c r="W4112" s="12">
        <v>212.8</v>
      </c>
      <c r="X4112" s="7">
        <f t="shared" si="256"/>
        <v>0.37</v>
      </c>
      <c r="Y4112" s="5">
        <f t="shared" si="257"/>
        <v>134.06400000000002</v>
      </c>
      <c r="AI4112" t="e">
        <f>VLOOKUP(A4112,NP!$A:$B,2,FALSE)</f>
        <v>#N/A</v>
      </c>
      <c r="AJ4112">
        <f t="shared" si="258"/>
        <v>0</v>
      </c>
      <c r="AK4112">
        <f>VLOOKUP(F4112,Kondition!$B$4:$AG$31,18,FALSE)*100</f>
        <v>37</v>
      </c>
      <c r="AL4112" t="e">
        <f t="shared" si="259"/>
        <v>#REF!</v>
      </c>
      <c r="AM4112">
        <v>17</v>
      </c>
    </row>
    <row r="4113" spans="1:39" x14ac:dyDescent="0.3">
      <c r="A4113" s="5">
        <v>11301902</v>
      </c>
      <c r="B4113" s="6">
        <v>6419440210667</v>
      </c>
      <c r="C4113" s="5" t="s">
        <v>76</v>
      </c>
      <c r="D4113" s="5" t="s">
        <v>4064</v>
      </c>
      <c r="E4113" s="12">
        <v>207.2</v>
      </c>
      <c r="F4113" s="5" t="s">
        <v>67</v>
      </c>
      <c r="G4113" s="5">
        <v>2454018</v>
      </c>
      <c r="H4113" s="36" t="s">
        <v>76</v>
      </c>
      <c r="I4113" s="5">
        <v>245</v>
      </c>
      <c r="J4113" s="5">
        <v>40</v>
      </c>
      <c r="K4113" s="5">
        <v>18</v>
      </c>
      <c r="L4113" s="5" t="s">
        <v>4020</v>
      </c>
      <c r="M4113" s="5">
        <v>97</v>
      </c>
      <c r="N4113" s="5"/>
      <c r="O4113" s="5" t="s">
        <v>25</v>
      </c>
      <c r="P4113" s="5"/>
      <c r="Q4113" s="5" t="s">
        <v>21</v>
      </c>
      <c r="R4113" s="5" t="s">
        <v>27</v>
      </c>
      <c r="S4113" s="5">
        <v>69</v>
      </c>
      <c r="T4113" s="5" t="s">
        <v>35</v>
      </c>
      <c r="U4113" s="5" t="s">
        <v>23</v>
      </c>
      <c r="V4113" s="5" t="s">
        <v>24</v>
      </c>
      <c r="W4113" s="12">
        <v>207.2</v>
      </c>
      <c r="X4113" s="7">
        <f t="shared" si="256"/>
        <v>0.37</v>
      </c>
      <c r="Y4113" s="5">
        <f t="shared" si="257"/>
        <v>130.536</v>
      </c>
      <c r="AI4113" t="e">
        <f>VLOOKUP(A4113,NP!$A:$B,2,FALSE)</f>
        <v>#N/A</v>
      </c>
      <c r="AJ4113">
        <f t="shared" si="258"/>
        <v>0</v>
      </c>
      <c r="AK4113">
        <f>VLOOKUP(F4113,Kondition!$B$4:$AG$31,18,FALSE)*100</f>
        <v>37</v>
      </c>
      <c r="AL4113" t="e">
        <f t="shared" si="259"/>
        <v>#REF!</v>
      </c>
      <c r="AM4113">
        <v>17</v>
      </c>
    </row>
    <row r="4114" spans="1:39" x14ac:dyDescent="0.3">
      <c r="A4114" s="5">
        <v>11301903</v>
      </c>
      <c r="B4114" s="6">
        <v>6419440210797</v>
      </c>
      <c r="C4114" s="5" t="s">
        <v>76</v>
      </c>
      <c r="D4114" s="5" t="s">
        <v>4065</v>
      </c>
      <c r="E4114" s="12">
        <v>313.60000000000002</v>
      </c>
      <c r="F4114" s="5" t="s">
        <v>67</v>
      </c>
      <c r="G4114" s="5">
        <v>2754019</v>
      </c>
      <c r="H4114" s="36" t="s">
        <v>76</v>
      </c>
      <c r="I4114" s="5">
        <v>275</v>
      </c>
      <c r="J4114" s="5">
        <v>40</v>
      </c>
      <c r="K4114" s="5">
        <v>19</v>
      </c>
      <c r="L4114" s="5" t="s">
        <v>4020</v>
      </c>
      <c r="M4114" s="5">
        <v>105</v>
      </c>
      <c r="N4114" s="5"/>
      <c r="O4114" s="5" t="s">
        <v>25</v>
      </c>
      <c r="P4114" s="5"/>
      <c r="Q4114" s="5" t="s">
        <v>21</v>
      </c>
      <c r="R4114" s="5" t="s">
        <v>27</v>
      </c>
      <c r="S4114" s="5">
        <v>70</v>
      </c>
      <c r="T4114" s="5" t="s">
        <v>35</v>
      </c>
      <c r="U4114" s="5" t="s">
        <v>23</v>
      </c>
      <c r="V4114" s="5" t="s">
        <v>24</v>
      </c>
      <c r="W4114" s="12">
        <v>313.60000000000002</v>
      </c>
      <c r="X4114" s="7">
        <f t="shared" si="256"/>
        <v>0.42</v>
      </c>
      <c r="Y4114" s="5">
        <f t="shared" si="257"/>
        <v>181.88800000000003</v>
      </c>
      <c r="AI4114" t="e">
        <f>VLOOKUP(A4114,NP!$A:$B,2,FALSE)</f>
        <v>#N/A</v>
      </c>
      <c r="AJ4114">
        <f t="shared" si="258"/>
        <v>0</v>
      </c>
      <c r="AK4114">
        <f>VLOOKUP(F4114,Kondition!$B$4:$AG$31,21,FALSE)*100</f>
        <v>42</v>
      </c>
      <c r="AL4114" t="e">
        <f t="shared" si="259"/>
        <v>#REF!</v>
      </c>
      <c r="AM4114">
        <v>19</v>
      </c>
    </row>
    <row r="4115" spans="1:39" x14ac:dyDescent="0.3">
      <c r="A4115" s="5">
        <v>11301904</v>
      </c>
      <c r="B4115" s="6">
        <v>6419440210681</v>
      </c>
      <c r="C4115" s="5" t="s">
        <v>76</v>
      </c>
      <c r="D4115" s="5" t="s">
        <v>4066</v>
      </c>
      <c r="E4115" s="12">
        <v>255.4</v>
      </c>
      <c r="F4115" s="5" t="s">
        <v>67</v>
      </c>
      <c r="G4115" s="5">
        <v>2254019</v>
      </c>
      <c r="H4115" s="36" t="s">
        <v>76</v>
      </c>
      <c r="I4115" s="5">
        <v>225</v>
      </c>
      <c r="J4115" s="5">
        <v>40</v>
      </c>
      <c r="K4115" s="5">
        <v>19</v>
      </c>
      <c r="L4115" s="5" t="s">
        <v>4020</v>
      </c>
      <c r="M4115" s="5">
        <v>93</v>
      </c>
      <c r="N4115" s="5"/>
      <c r="O4115" s="5" t="s">
        <v>25</v>
      </c>
      <c r="P4115" s="5"/>
      <c r="Q4115" s="5" t="s">
        <v>21</v>
      </c>
      <c r="R4115" s="5" t="s">
        <v>27</v>
      </c>
      <c r="S4115" s="5">
        <v>72</v>
      </c>
      <c r="T4115" s="5" t="s">
        <v>22</v>
      </c>
      <c r="U4115" s="5" t="s">
        <v>23</v>
      </c>
      <c r="V4115" s="5" t="s">
        <v>24</v>
      </c>
      <c r="W4115" s="12">
        <v>255.4</v>
      </c>
      <c r="X4115" s="7">
        <f t="shared" si="256"/>
        <v>0.42</v>
      </c>
      <c r="Y4115" s="5">
        <f t="shared" si="257"/>
        <v>148.13200000000003</v>
      </c>
      <c r="AI4115" t="e">
        <f>VLOOKUP(A4115,NP!$A:$B,2,FALSE)</f>
        <v>#N/A</v>
      </c>
      <c r="AJ4115">
        <f t="shared" si="258"/>
        <v>0</v>
      </c>
      <c r="AK4115">
        <f>VLOOKUP(F4115,Kondition!$B$4:$AG$31,21,FALSE)*100</f>
        <v>42</v>
      </c>
      <c r="AL4115" t="e">
        <f t="shared" si="259"/>
        <v>#REF!</v>
      </c>
      <c r="AM4115">
        <v>19</v>
      </c>
    </row>
    <row r="4116" spans="1:39" x14ac:dyDescent="0.3">
      <c r="A4116" s="5">
        <v>11301905</v>
      </c>
      <c r="B4116" s="6">
        <v>6419440210605</v>
      </c>
      <c r="C4116" s="5" t="s">
        <v>76</v>
      </c>
      <c r="D4116" s="5" t="s">
        <v>4067</v>
      </c>
      <c r="E4116" s="12">
        <v>259.85000000000002</v>
      </c>
      <c r="F4116" s="5" t="s">
        <v>67</v>
      </c>
      <c r="G4116" s="5">
        <v>2354519</v>
      </c>
      <c r="H4116" s="36" t="s">
        <v>76</v>
      </c>
      <c r="I4116" s="5">
        <v>235</v>
      </c>
      <c r="J4116" s="5">
        <v>45</v>
      </c>
      <c r="K4116" s="5">
        <v>19</v>
      </c>
      <c r="L4116" s="5" t="s">
        <v>4020</v>
      </c>
      <c r="M4116" s="5">
        <v>99</v>
      </c>
      <c r="N4116" s="5"/>
      <c r="O4116" s="5" t="s">
        <v>25</v>
      </c>
      <c r="P4116" s="5"/>
      <c r="Q4116" s="5" t="s">
        <v>21</v>
      </c>
      <c r="R4116" s="5" t="s">
        <v>27</v>
      </c>
      <c r="S4116" s="5">
        <v>72</v>
      </c>
      <c r="T4116" s="5" t="s">
        <v>22</v>
      </c>
      <c r="U4116" s="5" t="s">
        <v>23</v>
      </c>
      <c r="V4116" s="5" t="s">
        <v>24</v>
      </c>
      <c r="W4116" s="12">
        <v>259.85000000000002</v>
      </c>
      <c r="X4116" s="7">
        <f t="shared" si="256"/>
        <v>0.42</v>
      </c>
      <c r="Y4116" s="5">
        <f t="shared" si="257"/>
        <v>150.71300000000002</v>
      </c>
      <c r="AI4116" t="e">
        <f>VLOOKUP(A4116,NP!$A:$B,2,FALSE)</f>
        <v>#N/A</v>
      </c>
      <c r="AJ4116">
        <f t="shared" si="258"/>
        <v>0</v>
      </c>
      <c r="AK4116">
        <f>VLOOKUP(F4116,Kondition!$B$4:$AG$31,21,FALSE)*100</f>
        <v>42</v>
      </c>
      <c r="AL4116" t="e">
        <f t="shared" si="259"/>
        <v>#REF!</v>
      </c>
      <c r="AM4116">
        <v>19</v>
      </c>
    </row>
    <row r="4117" spans="1:39" x14ac:dyDescent="0.3">
      <c r="A4117" s="5">
        <v>11301906</v>
      </c>
      <c r="B4117" s="6">
        <v>6419440210704</v>
      </c>
      <c r="C4117" s="5" t="s">
        <v>76</v>
      </c>
      <c r="D4117" s="5" t="s">
        <v>4068</v>
      </c>
      <c r="E4117" s="12">
        <v>309.14999999999998</v>
      </c>
      <c r="F4117" s="5" t="s">
        <v>67</v>
      </c>
      <c r="G4117" s="5">
        <v>2454019</v>
      </c>
      <c r="H4117" s="36" t="s">
        <v>76</v>
      </c>
      <c r="I4117" s="5">
        <v>245</v>
      </c>
      <c r="J4117" s="5">
        <v>40</v>
      </c>
      <c r="K4117" s="5">
        <v>19</v>
      </c>
      <c r="L4117" s="5" t="s">
        <v>4020</v>
      </c>
      <c r="M4117" s="5">
        <v>98</v>
      </c>
      <c r="N4117" s="5"/>
      <c r="O4117" s="5" t="s">
        <v>25</v>
      </c>
      <c r="P4117" s="5"/>
      <c r="Q4117" s="5" t="s">
        <v>21</v>
      </c>
      <c r="R4117" s="5" t="s">
        <v>27</v>
      </c>
      <c r="S4117" s="5">
        <v>69</v>
      </c>
      <c r="T4117" s="5" t="s">
        <v>35</v>
      </c>
      <c r="U4117" s="5" t="s">
        <v>23</v>
      </c>
      <c r="V4117" s="5" t="s">
        <v>24</v>
      </c>
      <c r="W4117" s="12">
        <v>309.14999999999998</v>
      </c>
      <c r="X4117" s="7">
        <f t="shared" si="256"/>
        <v>0.42</v>
      </c>
      <c r="Y4117" s="5">
        <f t="shared" si="257"/>
        <v>179.30700000000002</v>
      </c>
      <c r="AI4117" t="e">
        <f>VLOOKUP(A4117,NP!$A:$B,2,FALSE)</f>
        <v>#N/A</v>
      </c>
      <c r="AJ4117">
        <f t="shared" si="258"/>
        <v>0</v>
      </c>
      <c r="AK4117">
        <f>VLOOKUP(F4117,Kondition!$B$4:$AG$31,21,FALSE)*100</f>
        <v>42</v>
      </c>
      <c r="AL4117" t="e">
        <f t="shared" si="259"/>
        <v>#REF!</v>
      </c>
      <c r="AM4117">
        <v>19</v>
      </c>
    </row>
    <row r="4118" spans="1:39" x14ac:dyDescent="0.3">
      <c r="A4118" s="5">
        <v>11301907</v>
      </c>
      <c r="B4118" s="6">
        <v>6419440210711</v>
      </c>
      <c r="C4118" s="5" t="s">
        <v>76</v>
      </c>
      <c r="D4118" s="5" t="s">
        <v>4069</v>
      </c>
      <c r="E4118" s="12">
        <v>278.89999999999998</v>
      </c>
      <c r="F4118" s="5" t="s">
        <v>67</v>
      </c>
      <c r="G4118" s="5">
        <v>2554019</v>
      </c>
      <c r="H4118" s="36" t="s">
        <v>76</v>
      </c>
      <c r="I4118" s="5">
        <v>255</v>
      </c>
      <c r="J4118" s="5">
        <v>40</v>
      </c>
      <c r="K4118" s="5">
        <v>19</v>
      </c>
      <c r="L4118" s="5" t="s">
        <v>4020</v>
      </c>
      <c r="M4118" s="5">
        <v>100</v>
      </c>
      <c r="N4118" s="5"/>
      <c r="O4118" s="5" t="s">
        <v>25</v>
      </c>
      <c r="P4118" s="5"/>
      <c r="Q4118" s="5" t="s">
        <v>21</v>
      </c>
      <c r="R4118" s="5" t="s">
        <v>27</v>
      </c>
      <c r="S4118" s="5">
        <v>70</v>
      </c>
      <c r="T4118" s="5" t="s">
        <v>35</v>
      </c>
      <c r="U4118" s="5" t="s">
        <v>23</v>
      </c>
      <c r="V4118" s="5" t="s">
        <v>24</v>
      </c>
      <c r="W4118" s="12">
        <v>278.89999999999998</v>
      </c>
      <c r="X4118" s="7">
        <f t="shared" si="256"/>
        <v>0.42</v>
      </c>
      <c r="Y4118" s="5">
        <f t="shared" si="257"/>
        <v>161.762</v>
      </c>
      <c r="AI4118" t="e">
        <f>VLOOKUP(A4118,NP!$A:$B,2,FALSE)</f>
        <v>#N/A</v>
      </c>
      <c r="AJ4118">
        <f t="shared" si="258"/>
        <v>0</v>
      </c>
      <c r="AK4118">
        <f>VLOOKUP(F4118,Kondition!$B$4:$AG$31,21,FALSE)*100</f>
        <v>42</v>
      </c>
      <c r="AL4118" t="e">
        <f t="shared" si="259"/>
        <v>#REF!</v>
      </c>
      <c r="AM4118">
        <v>19</v>
      </c>
    </row>
    <row r="4119" spans="1:39" x14ac:dyDescent="0.3">
      <c r="A4119" s="5">
        <v>11301909</v>
      </c>
      <c r="B4119" s="6">
        <v>6419440210735</v>
      </c>
      <c r="C4119" s="5" t="s">
        <v>76</v>
      </c>
      <c r="D4119" s="5" t="s">
        <v>4070</v>
      </c>
      <c r="E4119" s="12">
        <v>333.8</v>
      </c>
      <c r="F4119" s="5" t="s">
        <v>67</v>
      </c>
      <c r="G4119" s="5">
        <v>2453519</v>
      </c>
      <c r="H4119" s="36" t="s">
        <v>76</v>
      </c>
      <c r="I4119" s="5">
        <v>245</v>
      </c>
      <c r="J4119" s="5">
        <v>35</v>
      </c>
      <c r="K4119" s="5">
        <v>19</v>
      </c>
      <c r="L4119" s="5" t="s">
        <v>4020</v>
      </c>
      <c r="M4119" s="5">
        <v>93</v>
      </c>
      <c r="N4119" s="5"/>
      <c r="O4119" s="5" t="s">
        <v>29</v>
      </c>
      <c r="P4119" s="5"/>
      <c r="Q4119" s="5" t="s">
        <v>21</v>
      </c>
      <c r="R4119" s="5" t="s">
        <v>27</v>
      </c>
      <c r="S4119" s="5">
        <v>69</v>
      </c>
      <c r="T4119" s="5" t="s">
        <v>35</v>
      </c>
      <c r="U4119" s="5" t="s">
        <v>23</v>
      </c>
      <c r="V4119" s="5" t="s">
        <v>24</v>
      </c>
      <c r="W4119" s="12">
        <v>333.8</v>
      </c>
      <c r="X4119" s="7" t="str">
        <f t="shared" si="256"/>
        <v>NP</v>
      </c>
      <c r="Y4119" s="5">
        <f t="shared" si="257"/>
        <v>192</v>
      </c>
      <c r="AI4119">
        <f>VLOOKUP(A4119,NP!$A:$B,2,FALSE)</f>
        <v>192</v>
      </c>
      <c r="AJ4119">
        <f t="shared" si="258"/>
        <v>192</v>
      </c>
      <c r="AK4119">
        <f>VLOOKUP(F4119,Kondition!$B$4:$AG$31,21,FALSE)*100</f>
        <v>42</v>
      </c>
      <c r="AL4119" t="e">
        <f t="shared" si="259"/>
        <v>#REF!</v>
      </c>
      <c r="AM4119">
        <v>19</v>
      </c>
    </row>
    <row r="4120" spans="1:39" x14ac:dyDescent="0.3">
      <c r="A4120" s="5">
        <v>11301910</v>
      </c>
      <c r="B4120" s="6">
        <v>6419440210742</v>
      </c>
      <c r="C4120" s="5" t="s">
        <v>76</v>
      </c>
      <c r="D4120" s="5" t="s">
        <v>4071</v>
      </c>
      <c r="E4120" s="12">
        <v>289</v>
      </c>
      <c r="F4120" s="5" t="s">
        <v>67</v>
      </c>
      <c r="G4120" s="5">
        <v>2553519</v>
      </c>
      <c r="H4120" s="36" t="s">
        <v>76</v>
      </c>
      <c r="I4120" s="5">
        <v>255</v>
      </c>
      <c r="J4120" s="5">
        <v>35</v>
      </c>
      <c r="K4120" s="5">
        <v>19</v>
      </c>
      <c r="L4120" s="5" t="s">
        <v>4020</v>
      </c>
      <c r="M4120" s="5">
        <v>96</v>
      </c>
      <c r="N4120" s="5"/>
      <c r="O4120" s="5" t="s">
        <v>25</v>
      </c>
      <c r="P4120" s="5"/>
      <c r="Q4120" s="5" t="s">
        <v>21</v>
      </c>
      <c r="R4120" s="5" t="s">
        <v>27</v>
      </c>
      <c r="S4120" s="5">
        <v>70</v>
      </c>
      <c r="T4120" s="5" t="s">
        <v>35</v>
      </c>
      <c r="U4120" s="5" t="s">
        <v>23</v>
      </c>
      <c r="V4120" s="5" t="s">
        <v>24</v>
      </c>
      <c r="W4120" s="12">
        <v>289</v>
      </c>
      <c r="X4120" s="7">
        <f t="shared" si="256"/>
        <v>0.42</v>
      </c>
      <c r="Y4120" s="5">
        <f t="shared" si="257"/>
        <v>167.62000000000003</v>
      </c>
      <c r="AI4120" t="e">
        <f>VLOOKUP(A4120,NP!$A:$B,2,FALSE)</f>
        <v>#N/A</v>
      </c>
      <c r="AJ4120">
        <f t="shared" si="258"/>
        <v>0</v>
      </c>
      <c r="AK4120">
        <f>VLOOKUP(F4120,Kondition!$B$4:$AG$31,21,FALSE)*100</f>
        <v>42</v>
      </c>
      <c r="AL4120" t="e">
        <f t="shared" si="259"/>
        <v>#REF!</v>
      </c>
      <c r="AM4120">
        <v>19</v>
      </c>
    </row>
    <row r="4121" spans="1:39" x14ac:dyDescent="0.3">
      <c r="A4121" s="5">
        <v>11301911</v>
      </c>
      <c r="B4121" s="6">
        <v>6419440210759</v>
      </c>
      <c r="C4121" s="5" t="s">
        <v>76</v>
      </c>
      <c r="D4121" s="5" t="s">
        <v>4072</v>
      </c>
      <c r="E4121" s="12">
        <v>409.95</v>
      </c>
      <c r="F4121" s="5" t="s">
        <v>67</v>
      </c>
      <c r="G4121" s="5">
        <v>2453520</v>
      </c>
      <c r="H4121" s="36" t="s">
        <v>76</v>
      </c>
      <c r="I4121" s="5">
        <v>245</v>
      </c>
      <c r="J4121" s="5">
        <v>35</v>
      </c>
      <c r="K4121" s="5">
        <v>20</v>
      </c>
      <c r="L4121" s="5" t="s">
        <v>4020</v>
      </c>
      <c r="M4121" s="5">
        <v>95</v>
      </c>
      <c r="N4121" s="5"/>
      <c r="O4121" s="5" t="s">
        <v>29</v>
      </c>
      <c r="P4121" s="5"/>
      <c r="Q4121" s="5" t="s">
        <v>21</v>
      </c>
      <c r="R4121" s="5" t="s">
        <v>27</v>
      </c>
      <c r="S4121" s="5">
        <v>69</v>
      </c>
      <c r="T4121" s="5" t="s">
        <v>35</v>
      </c>
      <c r="U4121" s="5" t="s">
        <v>23</v>
      </c>
      <c r="V4121" s="5" t="s">
        <v>24</v>
      </c>
      <c r="W4121" s="12">
        <v>409.95</v>
      </c>
      <c r="X4121" s="7" t="str">
        <f t="shared" si="256"/>
        <v>NP</v>
      </c>
      <c r="Y4121" s="5">
        <f t="shared" si="257"/>
        <v>226.5</v>
      </c>
      <c r="AI4121">
        <f>VLOOKUP(A4121,NP!$A:$B,2,FALSE)</f>
        <v>226.5</v>
      </c>
      <c r="AJ4121">
        <f t="shared" si="258"/>
        <v>226.5</v>
      </c>
      <c r="AK4121">
        <f>VLOOKUP(F4121,Kondition!$B$4:$AG$309,24,FALSE)*100</f>
        <v>42</v>
      </c>
      <c r="AL4121" t="e">
        <f t="shared" si="259"/>
        <v>#REF!</v>
      </c>
      <c r="AM4121">
        <v>19</v>
      </c>
    </row>
    <row r="4122" spans="1:39" x14ac:dyDescent="0.3">
      <c r="A4122" s="5">
        <v>11301912</v>
      </c>
      <c r="B4122" s="6">
        <v>6419440210766</v>
      </c>
      <c r="C4122" s="5" t="s">
        <v>76</v>
      </c>
      <c r="D4122" s="5" t="s">
        <v>4073</v>
      </c>
      <c r="E4122" s="12">
        <v>347.2</v>
      </c>
      <c r="F4122" s="5" t="s">
        <v>67</v>
      </c>
      <c r="G4122" s="5">
        <v>2553520</v>
      </c>
      <c r="H4122" s="36" t="s">
        <v>76</v>
      </c>
      <c r="I4122" s="5">
        <v>255</v>
      </c>
      <c r="J4122" s="5">
        <v>35</v>
      </c>
      <c r="K4122" s="5">
        <v>20</v>
      </c>
      <c r="L4122" s="5" t="s">
        <v>4020</v>
      </c>
      <c r="M4122" s="5">
        <v>97</v>
      </c>
      <c r="N4122" s="5"/>
      <c r="O4122" s="5" t="s">
        <v>29</v>
      </c>
      <c r="P4122" s="5"/>
      <c r="Q4122" s="5" t="s">
        <v>21</v>
      </c>
      <c r="R4122" s="5" t="s">
        <v>27</v>
      </c>
      <c r="S4122" s="5">
        <v>70</v>
      </c>
      <c r="T4122" s="5" t="s">
        <v>35</v>
      </c>
      <c r="U4122" s="5" t="s">
        <v>23</v>
      </c>
      <c r="V4122" s="5" t="s">
        <v>24</v>
      </c>
      <c r="W4122" s="12">
        <v>347.2</v>
      </c>
      <c r="X4122" s="7" t="str">
        <f t="shared" si="256"/>
        <v>NP</v>
      </c>
      <c r="Y4122" s="5">
        <f t="shared" si="257"/>
        <v>198</v>
      </c>
      <c r="AI4122">
        <f>VLOOKUP(A4122,NP!$A:$B,2,FALSE)</f>
        <v>198</v>
      </c>
      <c r="AJ4122">
        <f t="shared" si="258"/>
        <v>198</v>
      </c>
      <c r="AK4122">
        <f>VLOOKUP(F4122,Kondition!$B$4:$AG$309,24,FALSE)*100</f>
        <v>42</v>
      </c>
      <c r="AL4122" t="e">
        <f t="shared" si="259"/>
        <v>#REF!</v>
      </c>
      <c r="AM4122">
        <v>19</v>
      </c>
    </row>
    <row r="4123" spans="1:39" x14ac:dyDescent="0.3">
      <c r="A4123" s="5">
        <v>11301913</v>
      </c>
      <c r="B4123" s="6">
        <v>6419440210674</v>
      </c>
      <c r="C4123" s="5" t="s">
        <v>76</v>
      </c>
      <c r="D4123" s="5" t="s">
        <v>4074</v>
      </c>
      <c r="E4123" s="12">
        <v>237.45</v>
      </c>
      <c r="F4123" s="5" t="s">
        <v>67</v>
      </c>
      <c r="G4123" s="5">
        <v>2554018</v>
      </c>
      <c r="H4123" s="36" t="s">
        <v>76</v>
      </c>
      <c r="I4123" s="5">
        <v>255</v>
      </c>
      <c r="J4123" s="5">
        <v>40</v>
      </c>
      <c r="K4123" s="5">
        <v>18</v>
      </c>
      <c r="L4123" s="5" t="s">
        <v>4020</v>
      </c>
      <c r="M4123" s="5">
        <v>99</v>
      </c>
      <c r="N4123" s="5"/>
      <c r="O4123" s="5" t="s">
        <v>25</v>
      </c>
      <c r="P4123" s="5"/>
      <c r="Q4123" s="5" t="s">
        <v>21</v>
      </c>
      <c r="R4123" s="5" t="s">
        <v>27</v>
      </c>
      <c r="S4123" s="5">
        <v>70</v>
      </c>
      <c r="T4123" s="5" t="s">
        <v>35</v>
      </c>
      <c r="U4123" s="5" t="s">
        <v>23</v>
      </c>
      <c r="V4123" s="5" t="s">
        <v>24</v>
      </c>
      <c r="W4123" s="12">
        <v>237.45</v>
      </c>
      <c r="X4123" s="7" t="str">
        <f t="shared" si="256"/>
        <v>NP</v>
      </c>
      <c r="Y4123" s="5">
        <f t="shared" si="257"/>
        <v>148.5</v>
      </c>
      <c r="AI4123">
        <f>VLOOKUP(A4123,NP!$A:$B,2,FALSE)</f>
        <v>148.5</v>
      </c>
      <c r="AJ4123">
        <f t="shared" si="258"/>
        <v>148.5</v>
      </c>
      <c r="AK4123">
        <f>VLOOKUP(F4123,Kondition!$B$4:$AG$31,18,FALSE)*100</f>
        <v>37</v>
      </c>
      <c r="AL4123" t="e">
        <f t="shared" si="259"/>
        <v>#REF!</v>
      </c>
      <c r="AM4123">
        <v>17</v>
      </c>
    </row>
    <row r="4124" spans="1:39" x14ac:dyDescent="0.3">
      <c r="A4124" s="5">
        <v>11304307</v>
      </c>
      <c r="B4124" s="6">
        <v>6419440295480</v>
      </c>
      <c r="C4124" s="5" t="s">
        <v>76</v>
      </c>
      <c r="D4124" s="5" t="s">
        <v>4088</v>
      </c>
      <c r="E4124" s="12">
        <v>174.8</v>
      </c>
      <c r="F4124" s="5" t="s">
        <v>67</v>
      </c>
      <c r="G4124" s="5">
        <v>1955520</v>
      </c>
      <c r="H4124" s="36" t="s">
        <v>76</v>
      </c>
      <c r="I4124" s="5">
        <v>195</v>
      </c>
      <c r="J4124" s="5">
        <v>55</v>
      </c>
      <c r="K4124" s="5">
        <v>20</v>
      </c>
      <c r="L4124" s="5" t="s">
        <v>2785</v>
      </c>
      <c r="M4124" s="5">
        <v>95</v>
      </c>
      <c r="N4124" s="5"/>
      <c r="O4124" s="5" t="s">
        <v>19</v>
      </c>
      <c r="P4124" s="5"/>
      <c r="Q4124" s="5" t="s">
        <v>27</v>
      </c>
      <c r="R4124" s="5" t="s">
        <v>27</v>
      </c>
      <c r="S4124" s="5">
        <v>69</v>
      </c>
      <c r="T4124" s="5" t="s">
        <v>35</v>
      </c>
      <c r="U4124" s="5" t="s">
        <v>23</v>
      </c>
      <c r="V4124" s="5" t="s">
        <v>24</v>
      </c>
      <c r="W4124" s="12">
        <v>174.8</v>
      </c>
      <c r="X4124" s="7">
        <f t="shared" si="256"/>
        <v>0.42</v>
      </c>
      <c r="Y4124" s="5">
        <f t="shared" si="257"/>
        <v>101.38400000000001</v>
      </c>
      <c r="AI4124" t="e">
        <f>VLOOKUP(A4124,NP!$A:$B,2,FALSE)</f>
        <v>#N/A</v>
      </c>
      <c r="AJ4124">
        <f t="shared" si="258"/>
        <v>0</v>
      </c>
      <c r="AK4124">
        <f>VLOOKUP(F4124,Kondition!$B$4:$AG$309,24,FALSE)*100</f>
        <v>42</v>
      </c>
      <c r="AL4124" t="e">
        <f t="shared" si="259"/>
        <v>#REF!</v>
      </c>
      <c r="AM4124">
        <v>19</v>
      </c>
    </row>
    <row r="4125" spans="1:39" x14ac:dyDescent="0.3">
      <c r="A4125" s="5">
        <v>11304309</v>
      </c>
      <c r="B4125" s="6">
        <v>6419440295466</v>
      </c>
      <c r="C4125" s="5" t="s">
        <v>76</v>
      </c>
      <c r="D4125" s="5" t="s">
        <v>4090</v>
      </c>
      <c r="E4125" s="12">
        <v>376.35</v>
      </c>
      <c r="F4125" s="5" t="s">
        <v>67</v>
      </c>
      <c r="G4125" s="5">
        <v>2753520</v>
      </c>
      <c r="H4125" s="36" t="s">
        <v>76</v>
      </c>
      <c r="I4125" s="5">
        <v>275</v>
      </c>
      <c r="J4125" s="5">
        <v>35</v>
      </c>
      <c r="K4125" s="5">
        <v>20</v>
      </c>
      <c r="L4125" s="5" t="s">
        <v>3922</v>
      </c>
      <c r="M4125" s="5">
        <v>102</v>
      </c>
      <c r="N4125" s="5"/>
      <c r="O4125" s="5" t="s">
        <v>29</v>
      </c>
      <c r="P4125" s="5"/>
      <c r="Q4125" s="5" t="s">
        <v>21</v>
      </c>
      <c r="R4125" s="5" t="s">
        <v>27</v>
      </c>
      <c r="S4125" s="5">
        <v>70</v>
      </c>
      <c r="T4125" s="5" t="s">
        <v>35</v>
      </c>
      <c r="U4125" s="5" t="s">
        <v>23</v>
      </c>
      <c r="V4125" s="5" t="s">
        <v>24</v>
      </c>
      <c r="W4125" s="12">
        <v>376.35</v>
      </c>
      <c r="X4125" s="7" t="str">
        <f t="shared" si="256"/>
        <v>NP</v>
      </c>
      <c r="Y4125" s="5">
        <f t="shared" si="257"/>
        <v>211.5</v>
      </c>
      <c r="AI4125">
        <f>VLOOKUP(A4125,NP!$A:$B,2,FALSE)</f>
        <v>211.5</v>
      </c>
      <c r="AJ4125">
        <f t="shared" si="258"/>
        <v>211.5</v>
      </c>
      <c r="AK4125">
        <f>VLOOKUP(F4125,Kondition!$B$4:$AG$309,24,FALSE)*100</f>
        <v>42</v>
      </c>
      <c r="AL4125" t="e">
        <f t="shared" si="259"/>
        <v>#REF!</v>
      </c>
      <c r="AM4125">
        <v>19</v>
      </c>
    </row>
    <row r="4126" spans="1:39" x14ac:dyDescent="0.3">
      <c r="A4126" s="5">
        <v>11304310</v>
      </c>
      <c r="B4126" s="6">
        <v>6419440295503</v>
      </c>
      <c r="C4126" s="5" t="s">
        <v>76</v>
      </c>
      <c r="D4126" s="5" t="s">
        <v>4091</v>
      </c>
      <c r="E4126" s="12">
        <v>327.05</v>
      </c>
      <c r="F4126" s="5" t="s">
        <v>67</v>
      </c>
      <c r="G4126" s="5">
        <v>2853019</v>
      </c>
      <c r="H4126" s="36" t="s">
        <v>76</v>
      </c>
      <c r="I4126" s="5">
        <v>285</v>
      </c>
      <c r="J4126" s="5">
        <v>30</v>
      </c>
      <c r="K4126" s="5">
        <v>19</v>
      </c>
      <c r="L4126" s="5" t="s">
        <v>3922</v>
      </c>
      <c r="M4126" s="5">
        <v>98</v>
      </c>
      <c r="N4126" s="5"/>
      <c r="O4126" s="5" t="s">
        <v>25</v>
      </c>
      <c r="P4126" s="5"/>
      <c r="Q4126" s="5" t="s">
        <v>26</v>
      </c>
      <c r="R4126" s="5" t="s">
        <v>27</v>
      </c>
      <c r="S4126" s="5">
        <v>74</v>
      </c>
      <c r="T4126" s="5" t="s">
        <v>22</v>
      </c>
      <c r="U4126" s="5" t="s">
        <v>23</v>
      </c>
      <c r="V4126" s="5" t="s">
        <v>24</v>
      </c>
      <c r="W4126" s="12">
        <v>327.05</v>
      </c>
      <c r="X4126" s="7" t="str">
        <f t="shared" si="256"/>
        <v>NP</v>
      </c>
      <c r="Y4126" s="5">
        <f t="shared" si="257"/>
        <v>189</v>
      </c>
      <c r="AI4126">
        <f>VLOOKUP(A4126,NP!$A:$B,2,FALSE)</f>
        <v>189</v>
      </c>
      <c r="AJ4126">
        <f t="shared" si="258"/>
        <v>189</v>
      </c>
      <c r="AK4126">
        <f>VLOOKUP(F4126,Kondition!$B$4:$AG$31,21,FALSE)*100</f>
        <v>42</v>
      </c>
      <c r="AL4126" t="e">
        <f t="shared" si="259"/>
        <v>#REF!</v>
      </c>
      <c r="AM4126">
        <v>19</v>
      </c>
    </row>
    <row r="4127" spans="1:39" x14ac:dyDescent="0.3">
      <c r="A4127" s="5">
        <v>11304311</v>
      </c>
      <c r="B4127" s="6">
        <v>6419440272368</v>
      </c>
      <c r="C4127" s="5" t="s">
        <v>76</v>
      </c>
      <c r="D4127" s="5" t="s">
        <v>4092</v>
      </c>
      <c r="E4127" s="12">
        <v>235.2</v>
      </c>
      <c r="F4127" s="5" t="s">
        <v>67</v>
      </c>
      <c r="G4127" s="5">
        <v>2155018</v>
      </c>
      <c r="H4127" s="36" t="s">
        <v>76</v>
      </c>
      <c r="I4127" s="5">
        <v>215</v>
      </c>
      <c r="J4127" s="5">
        <v>50</v>
      </c>
      <c r="K4127" s="5">
        <v>18</v>
      </c>
      <c r="L4127" s="5" t="s">
        <v>3922</v>
      </c>
      <c r="M4127" s="5">
        <v>92</v>
      </c>
      <c r="N4127" s="5"/>
      <c r="O4127" s="5" t="s">
        <v>25</v>
      </c>
      <c r="P4127" s="5"/>
      <c r="Q4127" s="5" t="s">
        <v>21</v>
      </c>
      <c r="R4127" s="5" t="s">
        <v>27</v>
      </c>
      <c r="S4127" s="5">
        <v>72</v>
      </c>
      <c r="T4127" s="5" t="s">
        <v>22</v>
      </c>
      <c r="U4127" s="5" t="s">
        <v>23</v>
      </c>
      <c r="V4127" s="5"/>
      <c r="W4127" s="12">
        <v>235.2</v>
      </c>
      <c r="X4127" s="7" t="str">
        <f t="shared" si="256"/>
        <v>NP</v>
      </c>
      <c r="Y4127" s="5">
        <f t="shared" si="257"/>
        <v>147</v>
      </c>
      <c r="AI4127">
        <f>VLOOKUP(A4127,NP!$A:$B,2,FALSE)</f>
        <v>147</v>
      </c>
      <c r="AJ4127">
        <f t="shared" si="258"/>
        <v>147</v>
      </c>
      <c r="AK4127">
        <f>VLOOKUP(F4127,Kondition!$B$4:$AG$31,18,FALSE)*100</f>
        <v>37</v>
      </c>
      <c r="AL4127" t="e">
        <f t="shared" si="259"/>
        <v>#REF!</v>
      </c>
      <c r="AM4127">
        <v>17</v>
      </c>
    </row>
    <row r="4128" spans="1:39" x14ac:dyDescent="0.3">
      <c r="A4128" s="5">
        <v>11304481</v>
      </c>
      <c r="B4128" s="6">
        <v>6419440322834</v>
      </c>
      <c r="C4128" s="5" t="s">
        <v>76</v>
      </c>
      <c r="D4128" s="5" t="s">
        <v>4098</v>
      </c>
      <c r="E4128" s="12">
        <v>212.9</v>
      </c>
      <c r="F4128" s="5" t="s">
        <v>67</v>
      </c>
      <c r="G4128" s="5">
        <v>1955520</v>
      </c>
      <c r="H4128" s="36" t="s">
        <v>76</v>
      </c>
      <c r="I4128" s="5">
        <v>195</v>
      </c>
      <c r="J4128" s="5">
        <v>55</v>
      </c>
      <c r="K4128" s="5">
        <v>20</v>
      </c>
      <c r="L4128" s="5" t="s">
        <v>2776</v>
      </c>
      <c r="M4128" s="5">
        <v>95</v>
      </c>
      <c r="N4128" s="5"/>
      <c r="O4128" s="5" t="s">
        <v>33</v>
      </c>
      <c r="P4128" s="5"/>
      <c r="Q4128" s="5"/>
      <c r="R4128" s="5"/>
      <c r="S4128" s="5"/>
      <c r="T4128" s="5"/>
      <c r="U4128" s="5"/>
      <c r="V4128" s="5"/>
      <c r="W4128" s="12">
        <v>212.9</v>
      </c>
      <c r="X4128" s="7">
        <f t="shared" si="256"/>
        <v>0.42</v>
      </c>
      <c r="Y4128" s="5">
        <f t="shared" si="257"/>
        <v>123.48200000000001</v>
      </c>
      <c r="AI4128" t="e">
        <f>VLOOKUP(A4128,NP!$A:$B,2,FALSE)</f>
        <v>#N/A</v>
      </c>
      <c r="AJ4128">
        <f t="shared" si="258"/>
        <v>0</v>
      </c>
      <c r="AK4128">
        <f>VLOOKUP(F4128,Kondition!$B$4:$AG$309,24,FALSE)*100</f>
        <v>42</v>
      </c>
      <c r="AL4128" t="e">
        <f t="shared" si="259"/>
        <v>#REF!</v>
      </c>
      <c r="AM4128">
        <v>19</v>
      </c>
    </row>
    <row r="4129" spans="1:39" x14ac:dyDescent="0.3">
      <c r="A4129" s="5">
        <v>11305602</v>
      </c>
      <c r="B4129" s="6">
        <v>6419440322254</v>
      </c>
      <c r="C4129" s="5" t="s">
        <v>76</v>
      </c>
      <c r="D4129" s="5" t="s">
        <v>4141</v>
      </c>
      <c r="E4129" s="12">
        <v>306.95</v>
      </c>
      <c r="F4129" s="5" t="s">
        <v>67</v>
      </c>
      <c r="G4129" s="5">
        <v>2154017</v>
      </c>
      <c r="H4129" s="36" t="s">
        <v>76</v>
      </c>
      <c r="I4129" s="5">
        <v>215</v>
      </c>
      <c r="J4129" s="5">
        <v>40</v>
      </c>
      <c r="K4129" s="5">
        <v>17</v>
      </c>
      <c r="L4129" s="5" t="s">
        <v>3957</v>
      </c>
      <c r="M4129" s="5">
        <v>87</v>
      </c>
      <c r="N4129" s="5"/>
      <c r="O4129" s="5" t="s">
        <v>33</v>
      </c>
      <c r="P4129" s="5"/>
      <c r="Q4129" s="5"/>
      <c r="R4129" s="5"/>
      <c r="S4129" s="5"/>
      <c r="T4129" s="5"/>
      <c r="U4129" s="5"/>
      <c r="V4129" s="5"/>
      <c r="W4129" s="12">
        <v>306.95</v>
      </c>
      <c r="X4129" s="7" t="str">
        <f t="shared" si="256"/>
        <v>NP</v>
      </c>
      <c r="Y4129" s="5">
        <f t="shared" si="257"/>
        <v>185.5</v>
      </c>
      <c r="AI4129">
        <f>VLOOKUP(A4129,NP!$A:$B,2,FALSE)</f>
        <v>185.5</v>
      </c>
      <c r="AJ4129">
        <f t="shared" si="258"/>
        <v>185.5</v>
      </c>
      <c r="AK4129">
        <f>VLOOKUP(F4129,Kondition!$B$4:$AG$31,15,FALSE)*100</f>
        <v>37</v>
      </c>
      <c r="AL4129" t="e">
        <f t="shared" si="259"/>
        <v>#REF!</v>
      </c>
      <c r="AM4129">
        <v>17</v>
      </c>
    </row>
    <row r="4130" spans="1:39" x14ac:dyDescent="0.3">
      <c r="A4130" s="5">
        <v>11305603</v>
      </c>
      <c r="B4130" s="6">
        <v>6419440322261</v>
      </c>
      <c r="C4130" s="5" t="s">
        <v>76</v>
      </c>
      <c r="D4130" s="5" t="s">
        <v>4142</v>
      </c>
      <c r="E4130" s="12">
        <v>338.35</v>
      </c>
      <c r="F4130" s="5" t="s">
        <v>67</v>
      </c>
      <c r="G4130" s="5">
        <v>2254018</v>
      </c>
      <c r="H4130" s="36" t="s">
        <v>76</v>
      </c>
      <c r="I4130" s="5">
        <v>225</v>
      </c>
      <c r="J4130" s="5">
        <v>40</v>
      </c>
      <c r="K4130" s="5">
        <v>18</v>
      </c>
      <c r="L4130" s="5" t="s">
        <v>3957</v>
      </c>
      <c r="M4130" s="5">
        <v>92</v>
      </c>
      <c r="N4130" s="5"/>
      <c r="O4130" s="5" t="s">
        <v>33</v>
      </c>
      <c r="P4130" s="5"/>
      <c r="Q4130" s="5"/>
      <c r="R4130" s="5"/>
      <c r="S4130" s="5"/>
      <c r="T4130" s="5"/>
      <c r="U4130" s="5"/>
      <c r="V4130" s="5"/>
      <c r="W4130" s="12">
        <v>338.35</v>
      </c>
      <c r="X4130" s="7" t="str">
        <f t="shared" si="256"/>
        <v>NP</v>
      </c>
      <c r="Y4130" s="5">
        <f t="shared" si="257"/>
        <v>200.5</v>
      </c>
      <c r="AI4130">
        <f>VLOOKUP(A4130,NP!$A:$B,2,FALSE)</f>
        <v>200.5</v>
      </c>
      <c r="AJ4130">
        <f t="shared" si="258"/>
        <v>200.5</v>
      </c>
      <c r="AK4130">
        <f>VLOOKUP(F4130,Kondition!$B$4:$AG$31,18,FALSE)*100</f>
        <v>37</v>
      </c>
      <c r="AL4130" t="e">
        <f t="shared" si="259"/>
        <v>#REF!</v>
      </c>
      <c r="AM4130">
        <v>17</v>
      </c>
    </row>
    <row r="4131" spans="1:39" x14ac:dyDescent="0.3">
      <c r="A4131" s="5">
        <v>11305604</v>
      </c>
      <c r="B4131" s="6">
        <v>6419440322278</v>
      </c>
      <c r="C4131" s="5" t="s">
        <v>76</v>
      </c>
      <c r="D4131" s="5" t="s">
        <v>4143</v>
      </c>
      <c r="E4131" s="12">
        <v>336.9</v>
      </c>
      <c r="F4131" s="5" t="s">
        <v>67</v>
      </c>
      <c r="G4131" s="5">
        <v>2354018</v>
      </c>
      <c r="H4131" s="36" t="s">
        <v>76</v>
      </c>
      <c r="I4131" s="5">
        <v>235</v>
      </c>
      <c r="J4131" s="5">
        <v>40</v>
      </c>
      <c r="K4131" s="5">
        <v>18</v>
      </c>
      <c r="L4131" s="5" t="s">
        <v>3957</v>
      </c>
      <c r="M4131" s="5">
        <v>95</v>
      </c>
      <c r="N4131" s="5"/>
      <c r="O4131" s="5" t="s">
        <v>33</v>
      </c>
      <c r="P4131" s="5"/>
      <c r="Q4131" s="5"/>
      <c r="R4131" s="5"/>
      <c r="S4131" s="5"/>
      <c r="T4131" s="5"/>
      <c r="U4131" s="5"/>
      <c r="V4131" s="5"/>
      <c r="W4131" s="12">
        <v>336.9</v>
      </c>
      <c r="X4131" s="7" t="str">
        <f t="shared" si="256"/>
        <v>NP</v>
      </c>
      <c r="Y4131" s="5">
        <f t="shared" si="257"/>
        <v>200</v>
      </c>
      <c r="AI4131">
        <f>VLOOKUP(A4131,NP!$A:$B,2,FALSE)</f>
        <v>200</v>
      </c>
      <c r="AJ4131">
        <f t="shared" si="258"/>
        <v>200</v>
      </c>
      <c r="AK4131">
        <f>VLOOKUP(F4131,Kondition!$B$4:$AG$31,18,FALSE)*100</f>
        <v>37</v>
      </c>
      <c r="AL4131" t="e">
        <f t="shared" si="259"/>
        <v>#REF!</v>
      </c>
      <c r="AM4131">
        <v>17</v>
      </c>
    </row>
    <row r="4132" spans="1:39" x14ac:dyDescent="0.3">
      <c r="A4132" s="5">
        <v>11305605</v>
      </c>
      <c r="B4132" s="6">
        <v>6419440322285</v>
      </c>
      <c r="C4132" s="5" t="s">
        <v>76</v>
      </c>
      <c r="D4132" s="5" t="s">
        <v>4144</v>
      </c>
      <c r="E4132" s="12">
        <v>345.5</v>
      </c>
      <c r="F4132" s="5" t="s">
        <v>67</v>
      </c>
      <c r="G4132" s="5">
        <v>2454018</v>
      </c>
      <c r="H4132" s="36" t="s">
        <v>76</v>
      </c>
      <c r="I4132" s="5">
        <v>245</v>
      </c>
      <c r="J4132" s="5">
        <v>40</v>
      </c>
      <c r="K4132" s="5">
        <v>18</v>
      </c>
      <c r="L4132" s="5" t="s">
        <v>3957</v>
      </c>
      <c r="M4132" s="5">
        <v>97</v>
      </c>
      <c r="N4132" s="5"/>
      <c r="O4132" s="5" t="s">
        <v>33</v>
      </c>
      <c r="P4132" s="5"/>
      <c r="Q4132" s="5"/>
      <c r="R4132" s="5"/>
      <c r="S4132" s="5"/>
      <c r="T4132" s="5"/>
      <c r="U4132" s="5"/>
      <c r="V4132" s="5"/>
      <c r="W4132" s="12">
        <v>345.5</v>
      </c>
      <c r="X4132" s="7" t="str">
        <f t="shared" si="256"/>
        <v>NP</v>
      </c>
      <c r="Y4132" s="5">
        <f t="shared" si="257"/>
        <v>204</v>
      </c>
      <c r="AI4132">
        <f>VLOOKUP(A4132,NP!$A:$B,2,FALSE)</f>
        <v>204</v>
      </c>
      <c r="AJ4132">
        <f t="shared" si="258"/>
        <v>204</v>
      </c>
      <c r="AK4132">
        <f>VLOOKUP(F4132,Kondition!$B$4:$AG$31,18,FALSE)*100</f>
        <v>37</v>
      </c>
      <c r="AL4132" t="e">
        <f t="shared" si="259"/>
        <v>#REF!</v>
      </c>
      <c r="AM4132">
        <v>17</v>
      </c>
    </row>
    <row r="4133" spans="1:39" x14ac:dyDescent="0.3">
      <c r="A4133" s="5">
        <v>11305606</v>
      </c>
      <c r="B4133" s="6">
        <v>6419440322292</v>
      </c>
      <c r="C4133" s="5" t="s">
        <v>76</v>
      </c>
      <c r="D4133" s="5" t="s">
        <v>4145</v>
      </c>
      <c r="E4133" s="12">
        <v>407.05</v>
      </c>
      <c r="F4133" s="5" t="s">
        <v>67</v>
      </c>
      <c r="G4133" s="5">
        <v>2454019</v>
      </c>
      <c r="H4133" s="36" t="s">
        <v>76</v>
      </c>
      <c r="I4133" s="5">
        <v>245</v>
      </c>
      <c r="J4133" s="5">
        <v>40</v>
      </c>
      <c r="K4133" s="5">
        <v>19</v>
      </c>
      <c r="L4133" s="5" t="s">
        <v>3957</v>
      </c>
      <c r="M4133" s="5">
        <v>98</v>
      </c>
      <c r="N4133" s="5"/>
      <c r="O4133" s="5" t="s">
        <v>33</v>
      </c>
      <c r="P4133" s="5"/>
      <c r="Q4133" s="5"/>
      <c r="R4133" s="5"/>
      <c r="S4133" s="5"/>
      <c r="T4133" s="5"/>
      <c r="U4133" s="5"/>
      <c r="V4133" s="5"/>
      <c r="W4133" s="12">
        <v>407.05</v>
      </c>
      <c r="X4133" s="7" t="str">
        <f t="shared" si="256"/>
        <v>NP</v>
      </c>
      <c r="Y4133" s="5">
        <f t="shared" si="257"/>
        <v>233</v>
      </c>
      <c r="AI4133">
        <f>VLOOKUP(A4133,NP!$A:$B,2,FALSE)</f>
        <v>233</v>
      </c>
      <c r="AJ4133">
        <f t="shared" si="258"/>
        <v>233</v>
      </c>
      <c r="AK4133">
        <f>VLOOKUP(F4133,Kondition!$B$4:$AG$31,21,FALSE)*100</f>
        <v>42</v>
      </c>
      <c r="AL4133" t="e">
        <f t="shared" si="259"/>
        <v>#REF!</v>
      </c>
      <c r="AM4133">
        <v>19</v>
      </c>
    </row>
    <row r="4134" spans="1:39" x14ac:dyDescent="0.3">
      <c r="A4134" s="5">
        <v>11305607</v>
      </c>
      <c r="B4134" s="6">
        <v>6419440322308</v>
      </c>
      <c r="C4134" s="5" t="s">
        <v>76</v>
      </c>
      <c r="D4134" s="5" t="s">
        <v>4146</v>
      </c>
      <c r="E4134" s="12">
        <v>418.8</v>
      </c>
      <c r="F4134" s="5" t="s">
        <v>67</v>
      </c>
      <c r="G4134" s="5">
        <v>2554019</v>
      </c>
      <c r="H4134" s="36" t="s">
        <v>76</v>
      </c>
      <c r="I4134" s="5">
        <v>255</v>
      </c>
      <c r="J4134" s="5">
        <v>40</v>
      </c>
      <c r="K4134" s="5">
        <v>19</v>
      </c>
      <c r="L4134" s="5" t="s">
        <v>3957</v>
      </c>
      <c r="M4134" s="5">
        <v>100</v>
      </c>
      <c r="N4134" s="5"/>
      <c r="O4134" s="5" t="s">
        <v>33</v>
      </c>
      <c r="P4134" s="5"/>
      <c r="Q4134" s="5"/>
      <c r="R4134" s="5"/>
      <c r="S4134" s="5"/>
      <c r="T4134" s="5"/>
      <c r="U4134" s="5"/>
      <c r="V4134" s="5"/>
      <c r="W4134" s="12">
        <v>418.8</v>
      </c>
      <c r="X4134" s="7" t="str">
        <f t="shared" ref="X4134:X4197" si="260">IF(AJ4134&gt;0,"NP",AK4134/100)</f>
        <v>NP</v>
      </c>
      <c r="Y4134" s="5">
        <f t="shared" ref="Y4134:Y4197" si="261">IF(AJ4134&gt;0,AI4134,E4134*(100%-X4134))</f>
        <v>238.5</v>
      </c>
      <c r="AI4134">
        <f>VLOOKUP(A4134,NP!$A:$B,2,FALSE)</f>
        <v>238.5</v>
      </c>
      <c r="AJ4134">
        <f t="shared" ref="AJ4134:AJ4197" si="262">_xlfn.IFNA(AI4134,0)</f>
        <v>238.5</v>
      </c>
      <c r="AK4134">
        <f>VLOOKUP(F4134,Kondition!$B$4:$AG$31,21,FALSE)*100</f>
        <v>42</v>
      </c>
      <c r="AL4134" t="e">
        <f t="shared" ref="AL4134:AL4197" si="263">$AI$1&amp;F4134&amp;K4134</f>
        <v>#REF!</v>
      </c>
      <c r="AM4134">
        <v>19</v>
      </c>
    </row>
    <row r="4135" spans="1:39" x14ac:dyDescent="0.3">
      <c r="A4135" s="5">
        <v>11305608</v>
      </c>
      <c r="B4135" s="6">
        <v>6419440322315</v>
      </c>
      <c r="C4135" s="5" t="s">
        <v>76</v>
      </c>
      <c r="D4135" s="5" t="s">
        <v>4147</v>
      </c>
      <c r="E4135" s="12">
        <v>477.7</v>
      </c>
      <c r="F4135" s="5" t="s">
        <v>67</v>
      </c>
      <c r="G4135" s="5">
        <v>2454020</v>
      </c>
      <c r="H4135" s="36" t="s">
        <v>76</v>
      </c>
      <c r="I4135" s="5">
        <v>245</v>
      </c>
      <c r="J4135" s="5">
        <v>40</v>
      </c>
      <c r="K4135" s="5">
        <v>20</v>
      </c>
      <c r="L4135" s="5" t="s">
        <v>3957</v>
      </c>
      <c r="M4135" s="5">
        <v>99</v>
      </c>
      <c r="N4135" s="5"/>
      <c r="O4135" s="5" t="s">
        <v>33</v>
      </c>
      <c r="P4135" s="5"/>
      <c r="Q4135" s="5"/>
      <c r="R4135" s="5"/>
      <c r="S4135" s="5"/>
      <c r="T4135" s="5"/>
      <c r="U4135" s="5"/>
      <c r="V4135" s="5"/>
      <c r="W4135" s="12">
        <v>477.7</v>
      </c>
      <c r="X4135" s="7" t="str">
        <f t="shared" si="260"/>
        <v>NP</v>
      </c>
      <c r="Y4135" s="5">
        <f t="shared" si="261"/>
        <v>266.5</v>
      </c>
      <c r="AI4135">
        <f>VLOOKUP(A4135,NP!$A:$B,2,FALSE)</f>
        <v>266.5</v>
      </c>
      <c r="AJ4135">
        <f t="shared" si="262"/>
        <v>266.5</v>
      </c>
      <c r="AK4135">
        <f>VLOOKUP(F4135,Kondition!$B$4:$AG$309,24,FALSE)*100</f>
        <v>42</v>
      </c>
      <c r="AL4135" t="e">
        <f t="shared" si="263"/>
        <v>#REF!</v>
      </c>
      <c r="AM4135">
        <v>19</v>
      </c>
    </row>
    <row r="4136" spans="1:39" x14ac:dyDescent="0.3">
      <c r="A4136" s="5">
        <v>11305609</v>
      </c>
      <c r="B4136" s="6">
        <v>6419440322322</v>
      </c>
      <c r="C4136" s="5" t="s">
        <v>76</v>
      </c>
      <c r="D4136" s="5" t="s">
        <v>4148</v>
      </c>
      <c r="E4136" s="12">
        <v>430.8</v>
      </c>
      <c r="F4136" s="5" t="s">
        <v>67</v>
      </c>
      <c r="G4136" s="5">
        <v>2653518</v>
      </c>
      <c r="H4136" s="36" t="s">
        <v>76</v>
      </c>
      <c r="I4136" s="5">
        <v>265</v>
      </c>
      <c r="J4136" s="5">
        <v>35</v>
      </c>
      <c r="K4136" s="5">
        <v>18</v>
      </c>
      <c r="L4136" s="5" t="s">
        <v>3957</v>
      </c>
      <c r="M4136" s="5">
        <v>97</v>
      </c>
      <c r="N4136" s="5"/>
      <c r="O4136" s="5" t="s">
        <v>33</v>
      </c>
      <c r="P4136" s="5"/>
      <c r="Q4136" s="5"/>
      <c r="R4136" s="5"/>
      <c r="S4136" s="5"/>
      <c r="T4136" s="5"/>
      <c r="U4136" s="5"/>
      <c r="V4136" s="5"/>
      <c r="W4136" s="12">
        <v>430.8</v>
      </c>
      <c r="X4136" s="7" t="str">
        <f t="shared" si="260"/>
        <v>NP</v>
      </c>
      <c r="Y4136" s="5">
        <f t="shared" si="261"/>
        <v>244.5</v>
      </c>
      <c r="AI4136">
        <f>VLOOKUP(A4136,NP!$A:$B,2,FALSE)</f>
        <v>244.5</v>
      </c>
      <c r="AJ4136">
        <f t="shared" si="262"/>
        <v>244.5</v>
      </c>
      <c r="AK4136">
        <f>VLOOKUP(F4136,Kondition!$B$4:$AG$31,18,FALSE)*100</f>
        <v>37</v>
      </c>
      <c r="AL4136" t="e">
        <f t="shared" si="263"/>
        <v>#REF!</v>
      </c>
      <c r="AM4136">
        <v>17</v>
      </c>
    </row>
    <row r="4137" spans="1:39" x14ac:dyDescent="0.3">
      <c r="A4137" s="5">
        <v>11305610</v>
      </c>
      <c r="B4137" s="6">
        <v>6419440322339</v>
      </c>
      <c r="C4137" s="5" t="s">
        <v>76</v>
      </c>
      <c r="D4137" s="5" t="s">
        <v>4149</v>
      </c>
      <c r="E4137" s="12">
        <v>447.2</v>
      </c>
      <c r="F4137" s="5" t="s">
        <v>67</v>
      </c>
      <c r="G4137" s="5">
        <v>2553519</v>
      </c>
      <c r="H4137" s="36" t="s">
        <v>76</v>
      </c>
      <c r="I4137" s="5">
        <v>255</v>
      </c>
      <c r="J4137" s="5">
        <v>35</v>
      </c>
      <c r="K4137" s="5">
        <v>19</v>
      </c>
      <c r="L4137" s="5" t="s">
        <v>3957</v>
      </c>
      <c r="M4137" s="5">
        <v>96</v>
      </c>
      <c r="N4137" s="5"/>
      <c r="O4137" s="5" t="s">
        <v>33</v>
      </c>
      <c r="P4137" s="5"/>
      <c r="Q4137" s="5"/>
      <c r="R4137" s="5"/>
      <c r="S4137" s="5"/>
      <c r="T4137" s="5"/>
      <c r="U4137" s="5"/>
      <c r="V4137" s="5"/>
      <c r="W4137" s="12">
        <v>447.2</v>
      </c>
      <c r="X4137" s="7" t="str">
        <f t="shared" si="260"/>
        <v>NP</v>
      </c>
      <c r="Y4137" s="5">
        <f t="shared" si="261"/>
        <v>252</v>
      </c>
      <c r="AI4137">
        <f>VLOOKUP(A4137,NP!$A:$B,2,FALSE)</f>
        <v>252</v>
      </c>
      <c r="AJ4137">
        <f t="shared" si="262"/>
        <v>252</v>
      </c>
      <c r="AK4137">
        <f>VLOOKUP(F4137,Kondition!$B$4:$AG$31,21,FALSE)*100</f>
        <v>42</v>
      </c>
      <c r="AL4137" t="e">
        <f t="shared" si="263"/>
        <v>#REF!</v>
      </c>
      <c r="AM4137">
        <v>19</v>
      </c>
    </row>
    <row r="4138" spans="1:39" x14ac:dyDescent="0.3">
      <c r="A4138" s="5">
        <v>11305611</v>
      </c>
      <c r="B4138" s="6">
        <v>6419440322346</v>
      </c>
      <c r="C4138" s="5" t="s">
        <v>76</v>
      </c>
      <c r="D4138" s="5" t="s">
        <v>4150</v>
      </c>
      <c r="E4138" s="12">
        <v>491.5</v>
      </c>
      <c r="F4138" s="5" t="s">
        <v>67</v>
      </c>
      <c r="G4138" s="5">
        <v>2553520</v>
      </c>
      <c r="H4138" s="36" t="s">
        <v>76</v>
      </c>
      <c r="I4138" s="5">
        <v>255</v>
      </c>
      <c r="J4138" s="5">
        <v>35</v>
      </c>
      <c r="K4138" s="5">
        <v>20</v>
      </c>
      <c r="L4138" s="5" t="s">
        <v>3957</v>
      </c>
      <c r="M4138" s="5">
        <v>97</v>
      </c>
      <c r="N4138" s="5"/>
      <c r="O4138" s="5" t="s">
        <v>33</v>
      </c>
      <c r="P4138" s="5"/>
      <c r="Q4138" s="5"/>
      <c r="R4138" s="5"/>
      <c r="S4138" s="5"/>
      <c r="T4138" s="5"/>
      <c r="U4138" s="5"/>
      <c r="V4138" s="5"/>
      <c r="W4138" s="12">
        <v>491.5</v>
      </c>
      <c r="X4138" s="7" t="str">
        <f t="shared" si="260"/>
        <v>NP</v>
      </c>
      <c r="Y4138" s="5">
        <f t="shared" si="261"/>
        <v>273</v>
      </c>
      <c r="AI4138">
        <f>VLOOKUP(A4138,NP!$A:$B,2,FALSE)</f>
        <v>273</v>
      </c>
      <c r="AJ4138">
        <f t="shared" si="262"/>
        <v>273</v>
      </c>
      <c r="AK4138">
        <f>VLOOKUP(F4138,Kondition!$B$4:$AG$309,24,FALSE)*100</f>
        <v>42</v>
      </c>
      <c r="AL4138" t="e">
        <f t="shared" si="263"/>
        <v>#REF!</v>
      </c>
      <c r="AM4138">
        <v>19</v>
      </c>
    </row>
    <row r="4139" spans="1:39" x14ac:dyDescent="0.3">
      <c r="A4139" s="5">
        <v>11305612</v>
      </c>
      <c r="B4139" s="6">
        <v>6419440322353</v>
      </c>
      <c r="C4139" s="5" t="s">
        <v>76</v>
      </c>
      <c r="D4139" s="5" t="s">
        <v>4151</v>
      </c>
      <c r="E4139" s="12">
        <v>508.9</v>
      </c>
      <c r="F4139" s="5" t="s">
        <v>67</v>
      </c>
      <c r="G4139" s="5">
        <v>2753520</v>
      </c>
      <c r="H4139" s="36" t="s">
        <v>76</v>
      </c>
      <c r="I4139" s="5">
        <v>275</v>
      </c>
      <c r="J4139" s="5">
        <v>35</v>
      </c>
      <c r="K4139" s="5">
        <v>20</v>
      </c>
      <c r="L4139" s="5" t="s">
        <v>3957</v>
      </c>
      <c r="M4139" s="5">
        <v>102</v>
      </c>
      <c r="N4139" s="5"/>
      <c r="O4139" s="5" t="s">
        <v>33</v>
      </c>
      <c r="P4139" s="5"/>
      <c r="Q4139" s="5"/>
      <c r="R4139" s="5"/>
      <c r="S4139" s="5"/>
      <c r="T4139" s="5"/>
      <c r="U4139" s="5"/>
      <c r="V4139" s="5"/>
      <c r="W4139" s="12">
        <v>508.9</v>
      </c>
      <c r="X4139" s="7" t="str">
        <f t="shared" si="260"/>
        <v>NP</v>
      </c>
      <c r="Y4139" s="5">
        <f t="shared" si="261"/>
        <v>281.5</v>
      </c>
      <c r="AI4139">
        <f>VLOOKUP(A4139,NP!$A:$B,2,FALSE)</f>
        <v>281.5</v>
      </c>
      <c r="AJ4139">
        <f t="shared" si="262"/>
        <v>281.5</v>
      </c>
      <c r="AK4139">
        <f>VLOOKUP(F4139,Kondition!$B$4:$AG$309,24,FALSE)*100</f>
        <v>42</v>
      </c>
      <c r="AL4139" t="e">
        <f t="shared" si="263"/>
        <v>#REF!</v>
      </c>
      <c r="AM4139">
        <v>19</v>
      </c>
    </row>
    <row r="4140" spans="1:39" x14ac:dyDescent="0.3">
      <c r="A4140" s="5">
        <v>11305616</v>
      </c>
      <c r="B4140" s="6">
        <v>6419440322223</v>
      </c>
      <c r="C4140" s="5" t="s">
        <v>76</v>
      </c>
      <c r="D4140" s="5" t="s">
        <v>4153</v>
      </c>
      <c r="E4140" s="12">
        <v>346.3</v>
      </c>
      <c r="F4140" s="5" t="s">
        <v>67</v>
      </c>
      <c r="G4140" s="5">
        <v>2454518</v>
      </c>
      <c r="H4140" s="36" t="s">
        <v>76</v>
      </c>
      <c r="I4140" s="5">
        <v>245</v>
      </c>
      <c r="J4140" s="5">
        <v>45</v>
      </c>
      <c r="K4140" s="5">
        <v>18</v>
      </c>
      <c r="L4140" s="5" t="s">
        <v>3957</v>
      </c>
      <c r="M4140" s="5">
        <v>100</v>
      </c>
      <c r="N4140" s="5"/>
      <c r="O4140" s="5" t="s">
        <v>33</v>
      </c>
      <c r="P4140" s="5"/>
      <c r="Q4140" s="5"/>
      <c r="R4140" s="5"/>
      <c r="S4140" s="5"/>
      <c r="T4140" s="5"/>
      <c r="U4140" s="5"/>
      <c r="V4140" s="5"/>
      <c r="W4140" s="12">
        <v>346.3</v>
      </c>
      <c r="X4140" s="7" t="str">
        <f t="shared" si="260"/>
        <v>NP</v>
      </c>
      <c r="Y4140" s="5">
        <f t="shared" si="261"/>
        <v>204.5</v>
      </c>
      <c r="AI4140">
        <f>VLOOKUP(A4140,NP!$A:$B,2,FALSE)</f>
        <v>204.5</v>
      </c>
      <c r="AJ4140">
        <f t="shared" si="262"/>
        <v>204.5</v>
      </c>
      <c r="AK4140">
        <f>VLOOKUP(F4140,Kondition!$B$4:$AG$31,18,FALSE)*100</f>
        <v>37</v>
      </c>
      <c r="AL4140" t="e">
        <f t="shared" si="263"/>
        <v>#REF!</v>
      </c>
      <c r="AM4140">
        <v>17</v>
      </c>
    </row>
    <row r="4141" spans="1:39" x14ac:dyDescent="0.3">
      <c r="A4141" s="5">
        <v>11305630</v>
      </c>
      <c r="B4141" s="6">
        <v>6419440322094</v>
      </c>
      <c r="C4141" s="5" t="s">
        <v>76</v>
      </c>
      <c r="D4141" s="5" t="s">
        <v>4161</v>
      </c>
      <c r="E4141" s="12">
        <v>287.39999999999998</v>
      </c>
      <c r="F4141" s="5" t="s">
        <v>67</v>
      </c>
      <c r="G4141" s="5">
        <v>2255517</v>
      </c>
      <c r="H4141" s="36" t="s">
        <v>76</v>
      </c>
      <c r="I4141" s="5">
        <v>225</v>
      </c>
      <c r="J4141" s="5">
        <v>55</v>
      </c>
      <c r="K4141" s="5">
        <v>17</v>
      </c>
      <c r="L4141" s="5" t="s">
        <v>3957</v>
      </c>
      <c r="M4141" s="5">
        <v>101</v>
      </c>
      <c r="N4141" s="5"/>
      <c r="O4141" s="5" t="s">
        <v>33</v>
      </c>
      <c r="P4141" s="5"/>
      <c r="Q4141" s="5"/>
      <c r="R4141" s="5"/>
      <c r="S4141" s="5"/>
      <c r="T4141" s="5"/>
      <c r="U4141" s="5"/>
      <c r="V4141" s="5"/>
      <c r="W4141" s="12">
        <v>287.39999999999998</v>
      </c>
      <c r="X4141" s="7" t="str">
        <f t="shared" si="260"/>
        <v>NP</v>
      </c>
      <c r="Y4141" s="5">
        <f t="shared" si="261"/>
        <v>176.5</v>
      </c>
      <c r="AI4141">
        <f>VLOOKUP(A4141,NP!$A:$B,2,FALSE)</f>
        <v>176.5</v>
      </c>
      <c r="AJ4141">
        <f t="shared" si="262"/>
        <v>176.5</v>
      </c>
      <c r="AK4141">
        <f>VLOOKUP(F4141,Kondition!$B$4:$AG$31,15,FALSE)*100</f>
        <v>37</v>
      </c>
      <c r="AL4141" t="e">
        <f t="shared" si="263"/>
        <v>#REF!</v>
      </c>
      <c r="AM4141">
        <v>17</v>
      </c>
    </row>
    <row r="4142" spans="1:39" x14ac:dyDescent="0.3">
      <c r="A4142" s="5">
        <v>11305631</v>
      </c>
      <c r="B4142" s="6">
        <v>6419440321950</v>
      </c>
      <c r="C4142" s="5" t="s">
        <v>76</v>
      </c>
      <c r="D4142" s="5" t="s">
        <v>4162</v>
      </c>
      <c r="E4142" s="12">
        <v>120.3</v>
      </c>
      <c r="F4142" s="5" t="s">
        <v>67</v>
      </c>
      <c r="G4142" s="5">
        <v>1756514</v>
      </c>
      <c r="H4142" s="36" t="s">
        <v>76</v>
      </c>
      <c r="I4142" s="5">
        <v>175</v>
      </c>
      <c r="J4142" s="5">
        <v>65</v>
      </c>
      <c r="K4142" s="5">
        <v>14</v>
      </c>
      <c r="L4142" s="5" t="s">
        <v>3957</v>
      </c>
      <c r="M4142" s="5">
        <v>86</v>
      </c>
      <c r="N4142" s="5"/>
      <c r="O4142" s="5" t="s">
        <v>33</v>
      </c>
      <c r="P4142" s="5"/>
      <c r="Q4142" s="5"/>
      <c r="R4142" s="5"/>
      <c r="S4142" s="5"/>
      <c r="T4142" s="5"/>
      <c r="U4142" s="5"/>
      <c r="V4142" s="5"/>
      <c r="W4142" s="12">
        <v>120.3</v>
      </c>
      <c r="X4142" s="7">
        <f t="shared" si="260"/>
        <v>0.35</v>
      </c>
      <c r="Y4142" s="5">
        <f t="shared" si="261"/>
        <v>78.195000000000007</v>
      </c>
      <c r="AI4142" t="e">
        <f>VLOOKUP(A4142,NP!$A:$B,2,FALSE)</f>
        <v>#N/A</v>
      </c>
      <c r="AJ4142">
        <f t="shared" si="262"/>
        <v>0</v>
      </c>
      <c r="AK4142">
        <f>VLOOKUP(F4142,Kondition!$B$4:$AG$31,6,FALSE)*100</f>
        <v>35</v>
      </c>
      <c r="AL4142" t="e">
        <f t="shared" si="263"/>
        <v>#REF!</v>
      </c>
      <c r="AM4142">
        <v>16</v>
      </c>
    </row>
    <row r="4143" spans="1:39" x14ac:dyDescent="0.3">
      <c r="A4143" s="5">
        <v>11305632</v>
      </c>
      <c r="B4143" s="6">
        <v>6419440321967</v>
      </c>
      <c r="C4143" s="5" t="s">
        <v>76</v>
      </c>
      <c r="D4143" s="5" t="s">
        <v>4163</v>
      </c>
      <c r="E4143" s="12">
        <v>133.69999999999999</v>
      </c>
      <c r="F4143" s="5" t="s">
        <v>67</v>
      </c>
      <c r="G4143" s="5">
        <v>1856515</v>
      </c>
      <c r="H4143" s="36" t="s">
        <v>76</v>
      </c>
      <c r="I4143" s="5">
        <v>185</v>
      </c>
      <c r="J4143" s="5">
        <v>65</v>
      </c>
      <c r="K4143" s="5">
        <v>15</v>
      </c>
      <c r="L4143" s="5" t="s">
        <v>3957</v>
      </c>
      <c r="M4143" s="5">
        <v>92</v>
      </c>
      <c r="N4143" s="5"/>
      <c r="O4143" s="5" t="s">
        <v>33</v>
      </c>
      <c r="P4143" s="5"/>
      <c r="Q4143" s="5"/>
      <c r="R4143" s="5"/>
      <c r="S4143" s="5"/>
      <c r="T4143" s="5"/>
      <c r="U4143" s="5"/>
      <c r="V4143" s="5"/>
      <c r="W4143" s="12">
        <v>133.69999999999999</v>
      </c>
      <c r="X4143" s="7">
        <f t="shared" si="260"/>
        <v>0.35</v>
      </c>
      <c r="Y4143" s="5">
        <f t="shared" si="261"/>
        <v>86.905000000000001</v>
      </c>
      <c r="AI4143" t="e">
        <f>VLOOKUP(A4143,NP!$A:$B,2,FALSE)</f>
        <v>#N/A</v>
      </c>
      <c r="AJ4143">
        <f t="shared" si="262"/>
        <v>0</v>
      </c>
      <c r="AK4143">
        <f>VLOOKUP(F4143,Kondition!$B$4:$AG$31,9,FALSE)*100</f>
        <v>35</v>
      </c>
      <c r="AL4143" t="e">
        <f t="shared" si="263"/>
        <v>#REF!</v>
      </c>
      <c r="AM4143">
        <v>16</v>
      </c>
    </row>
    <row r="4144" spans="1:39" x14ac:dyDescent="0.3">
      <c r="A4144" s="5">
        <v>11305633</v>
      </c>
      <c r="B4144" s="6">
        <v>6419440321974</v>
      </c>
      <c r="C4144" s="5" t="s">
        <v>76</v>
      </c>
      <c r="D4144" s="5" t="s">
        <v>4164</v>
      </c>
      <c r="E4144" s="12">
        <v>148.9</v>
      </c>
      <c r="F4144" s="5" t="s">
        <v>67</v>
      </c>
      <c r="G4144" s="5">
        <v>1956515</v>
      </c>
      <c r="H4144" s="36" t="s">
        <v>76</v>
      </c>
      <c r="I4144" s="5">
        <v>195</v>
      </c>
      <c r="J4144" s="5">
        <v>65</v>
      </c>
      <c r="K4144" s="5">
        <v>15</v>
      </c>
      <c r="L4144" s="5" t="s">
        <v>3957</v>
      </c>
      <c r="M4144" s="5">
        <v>95</v>
      </c>
      <c r="N4144" s="5"/>
      <c r="O4144" s="5" t="s">
        <v>33</v>
      </c>
      <c r="P4144" s="5"/>
      <c r="Q4144" s="5"/>
      <c r="R4144" s="5"/>
      <c r="S4144" s="5"/>
      <c r="T4144" s="5"/>
      <c r="U4144" s="5"/>
      <c r="V4144" s="5"/>
      <c r="W4144" s="12">
        <v>148.9</v>
      </c>
      <c r="X4144" s="7">
        <f t="shared" si="260"/>
        <v>0.35</v>
      </c>
      <c r="Y4144" s="5">
        <f t="shared" si="261"/>
        <v>96.785000000000011</v>
      </c>
      <c r="AI4144" t="e">
        <f>VLOOKUP(A4144,NP!$A:$B,2,FALSE)</f>
        <v>#N/A</v>
      </c>
      <c r="AJ4144">
        <f t="shared" si="262"/>
        <v>0</v>
      </c>
      <c r="AK4144">
        <f>VLOOKUP(F4144,Kondition!$B$4:$AG$31,9,FALSE)*100</f>
        <v>35</v>
      </c>
      <c r="AL4144" t="e">
        <f t="shared" si="263"/>
        <v>#REF!</v>
      </c>
      <c r="AM4144">
        <v>16</v>
      </c>
    </row>
    <row r="4145" spans="1:39" x14ac:dyDescent="0.3">
      <c r="A4145" s="5">
        <v>11305634</v>
      </c>
      <c r="B4145" s="6">
        <v>6419440321981</v>
      </c>
      <c r="C4145" s="5" t="s">
        <v>76</v>
      </c>
      <c r="D4145" s="5" t="s">
        <v>4165</v>
      </c>
      <c r="E4145" s="12">
        <v>131.05000000000001</v>
      </c>
      <c r="F4145" s="5" t="s">
        <v>67</v>
      </c>
      <c r="G4145" s="5">
        <v>1856015</v>
      </c>
      <c r="H4145" s="36" t="s">
        <v>76</v>
      </c>
      <c r="I4145" s="5">
        <v>185</v>
      </c>
      <c r="J4145" s="5">
        <v>60</v>
      </c>
      <c r="K4145" s="5">
        <v>15</v>
      </c>
      <c r="L4145" s="5" t="s">
        <v>3957</v>
      </c>
      <c r="M4145" s="5">
        <v>88</v>
      </c>
      <c r="N4145" s="5"/>
      <c r="O4145" s="5" t="s">
        <v>33</v>
      </c>
      <c r="P4145" s="5"/>
      <c r="Q4145" s="5"/>
      <c r="R4145" s="5"/>
      <c r="S4145" s="5"/>
      <c r="T4145" s="5"/>
      <c r="U4145" s="5"/>
      <c r="V4145" s="5"/>
      <c r="W4145" s="12">
        <v>131.05000000000001</v>
      </c>
      <c r="X4145" s="7">
        <f t="shared" si="260"/>
        <v>0.35</v>
      </c>
      <c r="Y4145" s="5">
        <f t="shared" si="261"/>
        <v>85.182500000000005</v>
      </c>
      <c r="AI4145" t="e">
        <f>VLOOKUP(A4145,NP!$A:$B,2,FALSE)</f>
        <v>#N/A</v>
      </c>
      <c r="AJ4145">
        <f t="shared" si="262"/>
        <v>0</v>
      </c>
      <c r="AK4145">
        <f>VLOOKUP(F4145,Kondition!$B$4:$AG$31,9,FALSE)*100</f>
        <v>35</v>
      </c>
      <c r="AL4145" t="e">
        <f t="shared" si="263"/>
        <v>#REF!</v>
      </c>
      <c r="AM4145">
        <v>16</v>
      </c>
    </row>
    <row r="4146" spans="1:39" x14ac:dyDescent="0.3">
      <c r="A4146" s="5">
        <v>11305635</v>
      </c>
      <c r="B4146" s="6">
        <v>6419440321998</v>
      </c>
      <c r="C4146" s="5" t="s">
        <v>76</v>
      </c>
      <c r="D4146" s="5" t="s">
        <v>4166</v>
      </c>
      <c r="E4146" s="12">
        <v>171.2</v>
      </c>
      <c r="F4146" s="5" t="s">
        <v>67</v>
      </c>
      <c r="G4146" s="5">
        <v>1956016</v>
      </c>
      <c r="H4146" s="36" t="s">
        <v>76</v>
      </c>
      <c r="I4146" s="5">
        <v>195</v>
      </c>
      <c r="J4146" s="5">
        <v>60</v>
      </c>
      <c r="K4146" s="5">
        <v>16</v>
      </c>
      <c r="L4146" s="5" t="s">
        <v>3957</v>
      </c>
      <c r="M4146" s="5">
        <v>93</v>
      </c>
      <c r="N4146" s="5"/>
      <c r="O4146" s="5" t="s">
        <v>33</v>
      </c>
      <c r="P4146" s="5"/>
      <c r="Q4146" s="5"/>
      <c r="R4146" s="5"/>
      <c r="S4146" s="5"/>
      <c r="T4146" s="5"/>
      <c r="U4146" s="5"/>
      <c r="V4146" s="5"/>
      <c r="W4146" s="12">
        <v>171.2</v>
      </c>
      <c r="X4146" s="7">
        <f t="shared" si="260"/>
        <v>0.37</v>
      </c>
      <c r="Y4146" s="5">
        <f t="shared" si="261"/>
        <v>107.85599999999999</v>
      </c>
      <c r="AI4146" t="e">
        <f>VLOOKUP(A4146,NP!$A:$B,2,FALSE)</f>
        <v>#N/A</v>
      </c>
      <c r="AJ4146">
        <f t="shared" si="262"/>
        <v>0</v>
      </c>
      <c r="AK4146">
        <f>VLOOKUP(F4146,Kondition!$B$4:$AG$31,12,FALSE)*100</f>
        <v>37</v>
      </c>
      <c r="AL4146" t="e">
        <f t="shared" si="263"/>
        <v>#REF!</v>
      </c>
      <c r="AM4146">
        <v>16</v>
      </c>
    </row>
    <row r="4147" spans="1:39" x14ac:dyDescent="0.3">
      <c r="A4147" s="5">
        <v>11305636</v>
      </c>
      <c r="B4147" s="6">
        <v>6419440322001</v>
      </c>
      <c r="C4147" s="5" t="s">
        <v>76</v>
      </c>
      <c r="D4147" s="5" t="s">
        <v>4167</v>
      </c>
      <c r="E4147" s="12">
        <v>192.3</v>
      </c>
      <c r="F4147" s="5" t="s">
        <v>67</v>
      </c>
      <c r="G4147" s="5">
        <v>2056016</v>
      </c>
      <c r="H4147" s="36" t="s">
        <v>76</v>
      </c>
      <c r="I4147" s="5">
        <v>205</v>
      </c>
      <c r="J4147" s="5">
        <v>60</v>
      </c>
      <c r="K4147" s="5">
        <v>16</v>
      </c>
      <c r="L4147" s="5" t="s">
        <v>3957</v>
      </c>
      <c r="M4147" s="5">
        <v>96</v>
      </c>
      <c r="N4147" s="5"/>
      <c r="O4147" s="5" t="s">
        <v>33</v>
      </c>
      <c r="P4147" s="5"/>
      <c r="Q4147" s="5"/>
      <c r="R4147" s="5"/>
      <c r="S4147" s="5"/>
      <c r="T4147" s="5"/>
      <c r="U4147" s="5"/>
      <c r="V4147" s="5"/>
      <c r="W4147" s="12">
        <v>192.3</v>
      </c>
      <c r="X4147" s="7">
        <f t="shared" si="260"/>
        <v>0.37</v>
      </c>
      <c r="Y4147" s="5">
        <f t="shared" si="261"/>
        <v>121.149</v>
      </c>
      <c r="AI4147" t="e">
        <f>VLOOKUP(A4147,NP!$A:$B,2,FALSE)</f>
        <v>#N/A</v>
      </c>
      <c r="AJ4147">
        <f t="shared" si="262"/>
        <v>0</v>
      </c>
      <c r="AK4147">
        <f>VLOOKUP(F4147,Kondition!$B$4:$AG$31,12,FALSE)*100</f>
        <v>37</v>
      </c>
      <c r="AL4147" t="e">
        <f t="shared" si="263"/>
        <v>#REF!</v>
      </c>
      <c r="AM4147">
        <v>16</v>
      </c>
    </row>
    <row r="4148" spans="1:39" x14ac:dyDescent="0.3">
      <c r="A4148" s="5">
        <v>11305637</v>
      </c>
      <c r="B4148" s="6">
        <v>6419440322018</v>
      </c>
      <c r="C4148" s="5" t="s">
        <v>76</v>
      </c>
      <c r="D4148" s="5" t="s">
        <v>4168</v>
      </c>
      <c r="E4148" s="12">
        <v>231.9</v>
      </c>
      <c r="F4148" s="5" t="s">
        <v>67</v>
      </c>
      <c r="G4148" s="5">
        <v>2156016</v>
      </c>
      <c r="H4148" s="36" t="s">
        <v>76</v>
      </c>
      <c r="I4148" s="5">
        <v>215</v>
      </c>
      <c r="J4148" s="5">
        <v>60</v>
      </c>
      <c r="K4148" s="5">
        <v>16</v>
      </c>
      <c r="L4148" s="5" t="s">
        <v>3957</v>
      </c>
      <c r="M4148" s="5">
        <v>99</v>
      </c>
      <c r="N4148" s="5"/>
      <c r="O4148" s="5" t="s">
        <v>33</v>
      </c>
      <c r="P4148" s="5"/>
      <c r="Q4148" s="5"/>
      <c r="R4148" s="5"/>
      <c r="S4148" s="5"/>
      <c r="T4148" s="5"/>
      <c r="U4148" s="5"/>
      <c r="V4148" s="5"/>
      <c r="W4148" s="12">
        <v>231.9</v>
      </c>
      <c r="X4148" s="7">
        <f t="shared" si="260"/>
        <v>0.37</v>
      </c>
      <c r="Y4148" s="5">
        <f t="shared" si="261"/>
        <v>146.09700000000001</v>
      </c>
      <c r="AI4148" t="e">
        <f>VLOOKUP(A4148,NP!$A:$B,2,FALSE)</f>
        <v>#N/A</v>
      </c>
      <c r="AJ4148">
        <f t="shared" si="262"/>
        <v>0</v>
      </c>
      <c r="AK4148">
        <f>VLOOKUP(F4148,Kondition!$B$4:$AG$31,12,FALSE)*100</f>
        <v>37</v>
      </c>
      <c r="AL4148" t="e">
        <f t="shared" si="263"/>
        <v>#REF!</v>
      </c>
      <c r="AM4148">
        <v>16</v>
      </c>
    </row>
    <row r="4149" spans="1:39" x14ac:dyDescent="0.3">
      <c r="A4149" s="5">
        <v>11305638</v>
      </c>
      <c r="B4149" s="6">
        <v>6419440322025</v>
      </c>
      <c r="C4149" s="5" t="s">
        <v>76</v>
      </c>
      <c r="D4149" s="5" t="s">
        <v>4169</v>
      </c>
      <c r="E4149" s="12">
        <v>243.7</v>
      </c>
      <c r="F4149" s="5" t="s">
        <v>67</v>
      </c>
      <c r="G4149" s="5">
        <v>2256016</v>
      </c>
      <c r="H4149" s="36" t="s">
        <v>76</v>
      </c>
      <c r="I4149" s="5">
        <v>225</v>
      </c>
      <c r="J4149" s="5">
        <v>60</v>
      </c>
      <c r="K4149" s="5">
        <v>16</v>
      </c>
      <c r="L4149" s="5" t="s">
        <v>3957</v>
      </c>
      <c r="M4149" s="5">
        <v>102</v>
      </c>
      <c r="N4149" s="5"/>
      <c r="O4149" s="5" t="s">
        <v>33</v>
      </c>
      <c r="P4149" s="5"/>
      <c r="Q4149" s="5"/>
      <c r="R4149" s="5"/>
      <c r="S4149" s="5"/>
      <c r="T4149" s="5"/>
      <c r="U4149" s="5"/>
      <c r="V4149" s="5"/>
      <c r="W4149" s="12">
        <v>243.7</v>
      </c>
      <c r="X4149" s="7">
        <f t="shared" si="260"/>
        <v>0.37</v>
      </c>
      <c r="Y4149" s="5">
        <f t="shared" si="261"/>
        <v>153.53100000000001</v>
      </c>
      <c r="AI4149" t="e">
        <f>VLOOKUP(A4149,NP!$A:$B,2,FALSE)</f>
        <v>#N/A</v>
      </c>
      <c r="AJ4149">
        <f t="shared" si="262"/>
        <v>0</v>
      </c>
      <c r="AK4149">
        <f>VLOOKUP(F4149,Kondition!$B$4:$AG$31,12,FALSE)*100</f>
        <v>37</v>
      </c>
      <c r="AL4149" t="e">
        <f t="shared" si="263"/>
        <v>#REF!</v>
      </c>
      <c r="AM4149">
        <v>16</v>
      </c>
    </row>
    <row r="4150" spans="1:39" x14ac:dyDescent="0.3">
      <c r="A4150" s="5">
        <v>11305639</v>
      </c>
      <c r="B4150" s="6">
        <v>6419440322032</v>
      </c>
      <c r="C4150" s="5" t="s">
        <v>76</v>
      </c>
      <c r="D4150" s="5" t="s">
        <v>4170</v>
      </c>
      <c r="E4150" s="12">
        <v>194.35</v>
      </c>
      <c r="F4150" s="5" t="s">
        <v>67</v>
      </c>
      <c r="G4150" s="5">
        <v>1955516</v>
      </c>
      <c r="H4150" s="36" t="s">
        <v>76</v>
      </c>
      <c r="I4150" s="5">
        <v>195</v>
      </c>
      <c r="J4150" s="5">
        <v>55</v>
      </c>
      <c r="K4150" s="5">
        <v>16</v>
      </c>
      <c r="L4150" s="5" t="s">
        <v>3957</v>
      </c>
      <c r="M4150" s="5">
        <v>87</v>
      </c>
      <c r="N4150" s="5"/>
      <c r="O4150" s="5" t="s">
        <v>33</v>
      </c>
      <c r="P4150" s="5"/>
      <c r="Q4150" s="5"/>
      <c r="R4150" s="5"/>
      <c r="S4150" s="5"/>
      <c r="T4150" s="5"/>
      <c r="U4150" s="5"/>
      <c r="V4150" s="5"/>
      <c r="W4150" s="12">
        <v>194.35</v>
      </c>
      <c r="X4150" s="7">
        <f t="shared" si="260"/>
        <v>0.37</v>
      </c>
      <c r="Y4150" s="5">
        <f t="shared" si="261"/>
        <v>122.4405</v>
      </c>
      <c r="AI4150" t="e">
        <f>VLOOKUP(A4150,NP!$A:$B,2,FALSE)</f>
        <v>#N/A</v>
      </c>
      <c r="AJ4150">
        <f t="shared" si="262"/>
        <v>0</v>
      </c>
      <c r="AK4150">
        <f>VLOOKUP(F4150,Kondition!$B$4:$AG$31,12,FALSE)*100</f>
        <v>37</v>
      </c>
      <c r="AL4150" t="e">
        <f t="shared" si="263"/>
        <v>#REF!</v>
      </c>
      <c r="AM4150">
        <v>16</v>
      </c>
    </row>
    <row r="4151" spans="1:39" x14ac:dyDescent="0.3">
      <c r="A4151" s="5">
        <v>11305640</v>
      </c>
      <c r="B4151" s="6">
        <v>6419440322049</v>
      </c>
      <c r="C4151" s="5" t="s">
        <v>76</v>
      </c>
      <c r="D4151" s="5" t="s">
        <v>4171</v>
      </c>
      <c r="E4151" s="12">
        <v>195.55</v>
      </c>
      <c r="F4151" s="5" t="s">
        <v>67</v>
      </c>
      <c r="G4151" s="5">
        <v>2055516</v>
      </c>
      <c r="H4151" s="36" t="s">
        <v>76</v>
      </c>
      <c r="I4151" s="5">
        <v>205</v>
      </c>
      <c r="J4151" s="5">
        <v>55</v>
      </c>
      <c r="K4151" s="5">
        <v>16</v>
      </c>
      <c r="L4151" s="5" t="s">
        <v>3957</v>
      </c>
      <c r="M4151" s="5">
        <v>94</v>
      </c>
      <c r="N4151" s="5"/>
      <c r="O4151" s="5" t="s">
        <v>33</v>
      </c>
      <c r="P4151" s="5"/>
      <c r="Q4151" s="5"/>
      <c r="R4151" s="5"/>
      <c r="S4151" s="5"/>
      <c r="T4151" s="5"/>
      <c r="U4151" s="5"/>
      <c r="V4151" s="5"/>
      <c r="W4151" s="12">
        <v>195.55</v>
      </c>
      <c r="X4151" s="7">
        <f t="shared" si="260"/>
        <v>0.37</v>
      </c>
      <c r="Y4151" s="5">
        <f t="shared" si="261"/>
        <v>123.19650000000001</v>
      </c>
      <c r="AI4151" t="e">
        <f>VLOOKUP(A4151,NP!$A:$B,2,FALSE)</f>
        <v>#N/A</v>
      </c>
      <c r="AJ4151">
        <f t="shared" si="262"/>
        <v>0</v>
      </c>
      <c r="AK4151">
        <f>VLOOKUP(F4151,Kondition!$B$4:$AG$31,12,FALSE)*100</f>
        <v>37</v>
      </c>
      <c r="AL4151" t="e">
        <f t="shared" si="263"/>
        <v>#REF!</v>
      </c>
      <c r="AM4151">
        <v>16</v>
      </c>
    </row>
    <row r="4152" spans="1:39" x14ac:dyDescent="0.3">
      <c r="A4152" s="5">
        <v>11305641</v>
      </c>
      <c r="B4152" s="6">
        <v>6419440322056</v>
      </c>
      <c r="C4152" s="5" t="s">
        <v>76</v>
      </c>
      <c r="D4152" s="5" t="s">
        <v>4172</v>
      </c>
      <c r="E4152" s="12">
        <v>221.7</v>
      </c>
      <c r="F4152" s="5" t="s">
        <v>67</v>
      </c>
      <c r="G4152" s="5">
        <v>2155516</v>
      </c>
      <c r="H4152" s="36" t="s">
        <v>76</v>
      </c>
      <c r="I4152" s="5">
        <v>215</v>
      </c>
      <c r="J4152" s="5">
        <v>55</v>
      </c>
      <c r="K4152" s="5">
        <v>16</v>
      </c>
      <c r="L4152" s="5" t="s">
        <v>3957</v>
      </c>
      <c r="M4152" s="5">
        <v>97</v>
      </c>
      <c r="N4152" s="5"/>
      <c r="O4152" s="5" t="s">
        <v>33</v>
      </c>
      <c r="P4152" s="5"/>
      <c r="Q4152" s="5"/>
      <c r="R4152" s="5"/>
      <c r="S4152" s="5"/>
      <c r="T4152" s="5"/>
      <c r="U4152" s="5"/>
      <c r="V4152" s="5"/>
      <c r="W4152" s="12">
        <v>221.7</v>
      </c>
      <c r="X4152" s="7">
        <f t="shared" si="260"/>
        <v>0.37</v>
      </c>
      <c r="Y4152" s="5">
        <f t="shared" si="261"/>
        <v>139.67099999999999</v>
      </c>
      <c r="AI4152" t="e">
        <f>VLOOKUP(A4152,NP!$A:$B,2,FALSE)</f>
        <v>#N/A</v>
      </c>
      <c r="AJ4152">
        <f t="shared" si="262"/>
        <v>0</v>
      </c>
      <c r="AK4152">
        <f>VLOOKUP(F4152,Kondition!$B$4:$AG$31,12,FALSE)*100</f>
        <v>37</v>
      </c>
      <c r="AL4152" t="e">
        <f t="shared" si="263"/>
        <v>#REF!</v>
      </c>
      <c r="AM4152">
        <v>16</v>
      </c>
    </row>
    <row r="4153" spans="1:39" x14ac:dyDescent="0.3">
      <c r="A4153" s="5">
        <v>11305642</v>
      </c>
      <c r="B4153" s="6">
        <v>6419440322063</v>
      </c>
      <c r="C4153" s="5" t="s">
        <v>76</v>
      </c>
      <c r="D4153" s="5" t="s">
        <v>4173</v>
      </c>
      <c r="E4153" s="12">
        <v>238</v>
      </c>
      <c r="F4153" s="5" t="s">
        <v>67</v>
      </c>
      <c r="G4153" s="5">
        <v>2255516</v>
      </c>
      <c r="H4153" s="36" t="s">
        <v>76</v>
      </c>
      <c r="I4153" s="5">
        <v>225</v>
      </c>
      <c r="J4153" s="5">
        <v>55</v>
      </c>
      <c r="K4153" s="5">
        <v>16</v>
      </c>
      <c r="L4153" s="5" t="s">
        <v>3957</v>
      </c>
      <c r="M4153" s="5">
        <v>99</v>
      </c>
      <c r="N4153" s="5"/>
      <c r="O4153" s="5" t="s">
        <v>33</v>
      </c>
      <c r="P4153" s="5"/>
      <c r="Q4153" s="5"/>
      <c r="R4153" s="5"/>
      <c r="S4153" s="5"/>
      <c r="T4153" s="5"/>
      <c r="U4153" s="5"/>
      <c r="V4153" s="5"/>
      <c r="W4153" s="12">
        <v>238</v>
      </c>
      <c r="X4153" s="7">
        <f t="shared" si="260"/>
        <v>0.37</v>
      </c>
      <c r="Y4153" s="5">
        <f t="shared" si="261"/>
        <v>149.94</v>
      </c>
      <c r="AI4153" t="e">
        <f>VLOOKUP(A4153,NP!$A:$B,2,FALSE)</f>
        <v>#N/A</v>
      </c>
      <c r="AJ4153">
        <f t="shared" si="262"/>
        <v>0</v>
      </c>
      <c r="AK4153">
        <f>VLOOKUP(F4153,Kondition!$B$4:$AG$31,12,FALSE)*100</f>
        <v>37</v>
      </c>
      <c r="AL4153" t="e">
        <f t="shared" si="263"/>
        <v>#REF!</v>
      </c>
      <c r="AM4153">
        <v>16</v>
      </c>
    </row>
    <row r="4154" spans="1:39" x14ac:dyDescent="0.3">
      <c r="A4154" s="5">
        <v>11305643</v>
      </c>
      <c r="B4154" s="6">
        <v>6419440322247</v>
      </c>
      <c r="C4154" s="5" t="s">
        <v>76</v>
      </c>
      <c r="D4154" s="5" t="s">
        <v>4174</v>
      </c>
      <c r="E4154" s="12">
        <v>414.2</v>
      </c>
      <c r="F4154" s="5" t="s">
        <v>67</v>
      </c>
      <c r="G4154" s="5">
        <v>2554519</v>
      </c>
      <c r="H4154" s="36" t="s">
        <v>76</v>
      </c>
      <c r="I4154" s="5">
        <v>255</v>
      </c>
      <c r="J4154" s="5">
        <v>45</v>
      </c>
      <c r="K4154" s="5">
        <v>19</v>
      </c>
      <c r="L4154" s="5" t="s">
        <v>3957</v>
      </c>
      <c r="M4154" s="5">
        <v>104</v>
      </c>
      <c r="N4154" s="5"/>
      <c r="O4154" s="5" t="s">
        <v>33</v>
      </c>
      <c r="P4154" s="5"/>
      <c r="Q4154" s="5"/>
      <c r="R4154" s="5"/>
      <c r="S4154" s="5"/>
      <c r="T4154" s="5"/>
      <c r="U4154" s="5"/>
      <c r="V4154" s="5"/>
      <c r="W4154" s="12">
        <v>414.2</v>
      </c>
      <c r="X4154" s="7" t="str">
        <f t="shared" si="260"/>
        <v>NP</v>
      </c>
      <c r="Y4154" s="5">
        <f t="shared" si="261"/>
        <v>236.5</v>
      </c>
      <c r="AI4154">
        <f>VLOOKUP(A4154,NP!$A:$B,2,FALSE)</f>
        <v>236.5</v>
      </c>
      <c r="AJ4154">
        <f t="shared" si="262"/>
        <v>236.5</v>
      </c>
      <c r="AK4154">
        <f>VLOOKUP(F4154,Kondition!$B$4:$AG$31,21,FALSE)*100</f>
        <v>42</v>
      </c>
      <c r="AL4154" t="e">
        <f t="shared" si="263"/>
        <v>#REF!</v>
      </c>
      <c r="AM4154">
        <v>19</v>
      </c>
    </row>
    <row r="4155" spans="1:39" x14ac:dyDescent="0.3">
      <c r="A4155" s="5">
        <v>11305644</v>
      </c>
      <c r="B4155" s="6">
        <v>6419440322087</v>
      </c>
      <c r="C4155" s="5" t="s">
        <v>76</v>
      </c>
      <c r="D4155" s="5" t="s">
        <v>4175</v>
      </c>
      <c r="E4155" s="12">
        <v>270.95</v>
      </c>
      <c r="F4155" s="5" t="s">
        <v>67</v>
      </c>
      <c r="G4155" s="5">
        <v>2155517</v>
      </c>
      <c r="H4155" s="36" t="s">
        <v>76</v>
      </c>
      <c r="I4155" s="5">
        <v>215</v>
      </c>
      <c r="J4155" s="5">
        <v>55</v>
      </c>
      <c r="K4155" s="5">
        <v>17</v>
      </c>
      <c r="L4155" s="5" t="s">
        <v>3957</v>
      </c>
      <c r="M4155" s="5">
        <v>98</v>
      </c>
      <c r="N4155" s="5"/>
      <c r="O4155" s="5" t="s">
        <v>33</v>
      </c>
      <c r="P4155" s="5"/>
      <c r="Q4155" s="5"/>
      <c r="R4155" s="5"/>
      <c r="S4155" s="5"/>
      <c r="T4155" s="5"/>
      <c r="U4155" s="5"/>
      <c r="V4155" s="5"/>
      <c r="W4155" s="12">
        <v>270.95</v>
      </c>
      <c r="X4155" s="7" t="str">
        <f t="shared" si="260"/>
        <v>NP</v>
      </c>
      <c r="Y4155" s="5">
        <f t="shared" si="261"/>
        <v>168.5</v>
      </c>
      <c r="AI4155">
        <f>VLOOKUP(A4155,NP!$A:$B,2,FALSE)</f>
        <v>168.5</v>
      </c>
      <c r="AJ4155">
        <f t="shared" si="262"/>
        <v>168.5</v>
      </c>
      <c r="AK4155">
        <f>VLOOKUP(F4155,Kondition!$B$4:$AG$31,15,FALSE)*100</f>
        <v>37</v>
      </c>
      <c r="AL4155" t="e">
        <f t="shared" si="263"/>
        <v>#REF!</v>
      </c>
      <c r="AM4155">
        <v>17</v>
      </c>
    </row>
    <row r="4156" spans="1:39" x14ac:dyDescent="0.3">
      <c r="A4156" s="5">
        <v>11305645</v>
      </c>
      <c r="B4156" s="6">
        <v>6419440322230</v>
      </c>
      <c r="C4156" s="5" t="s">
        <v>76</v>
      </c>
      <c r="D4156" s="5" t="s">
        <v>4176</v>
      </c>
      <c r="E4156" s="12">
        <v>397.15</v>
      </c>
      <c r="F4156" s="5" t="s">
        <v>67</v>
      </c>
      <c r="G4156" s="5">
        <v>2454519</v>
      </c>
      <c r="H4156" s="36" t="s">
        <v>76</v>
      </c>
      <c r="I4156" s="5">
        <v>245</v>
      </c>
      <c r="J4156" s="5">
        <v>45</v>
      </c>
      <c r="K4156" s="5">
        <v>19</v>
      </c>
      <c r="L4156" s="5" t="s">
        <v>3957</v>
      </c>
      <c r="M4156" s="5">
        <v>102</v>
      </c>
      <c r="N4156" s="5"/>
      <c r="O4156" s="5" t="s">
        <v>33</v>
      </c>
      <c r="P4156" s="5"/>
      <c r="Q4156" s="5"/>
      <c r="R4156" s="5"/>
      <c r="S4156" s="5"/>
      <c r="T4156" s="5"/>
      <c r="U4156" s="5"/>
      <c r="V4156" s="5"/>
      <c r="W4156" s="12">
        <v>397.15</v>
      </c>
      <c r="X4156" s="7" t="str">
        <f t="shared" si="260"/>
        <v>NP</v>
      </c>
      <c r="Y4156" s="5">
        <f t="shared" si="261"/>
        <v>228.5</v>
      </c>
      <c r="AI4156">
        <f>VLOOKUP(A4156,NP!$A:$B,2,FALSE)</f>
        <v>228.5</v>
      </c>
      <c r="AJ4156">
        <f t="shared" si="262"/>
        <v>228.5</v>
      </c>
      <c r="AK4156">
        <f>VLOOKUP(F4156,Kondition!$B$4:$AG$31,21,FALSE)*100</f>
        <v>42</v>
      </c>
      <c r="AL4156" t="e">
        <f t="shared" si="263"/>
        <v>#REF!</v>
      </c>
      <c r="AM4156">
        <v>19</v>
      </c>
    </row>
    <row r="4157" spans="1:39" x14ac:dyDescent="0.3">
      <c r="A4157" s="5">
        <v>11305646</v>
      </c>
      <c r="B4157" s="6">
        <v>6419440322100</v>
      </c>
      <c r="C4157" s="5" t="s">
        <v>76</v>
      </c>
      <c r="D4157" s="5" t="s">
        <v>4177</v>
      </c>
      <c r="E4157" s="12">
        <v>311</v>
      </c>
      <c r="F4157" s="5" t="s">
        <v>67</v>
      </c>
      <c r="G4157" s="5">
        <v>2355517</v>
      </c>
      <c r="H4157" s="36" t="s">
        <v>76</v>
      </c>
      <c r="I4157" s="5">
        <v>235</v>
      </c>
      <c r="J4157" s="5">
        <v>55</v>
      </c>
      <c r="K4157" s="5">
        <v>17</v>
      </c>
      <c r="L4157" s="5" t="s">
        <v>3957</v>
      </c>
      <c r="M4157" s="5">
        <v>103</v>
      </c>
      <c r="N4157" s="5"/>
      <c r="O4157" s="5" t="s">
        <v>33</v>
      </c>
      <c r="P4157" s="5"/>
      <c r="Q4157" s="5"/>
      <c r="R4157" s="5"/>
      <c r="S4157" s="5"/>
      <c r="T4157" s="5"/>
      <c r="U4157" s="5"/>
      <c r="V4157" s="5"/>
      <c r="W4157" s="12">
        <v>311</v>
      </c>
      <c r="X4157" s="7" t="str">
        <f t="shared" si="260"/>
        <v>NP</v>
      </c>
      <c r="Y4157" s="5">
        <f t="shared" si="261"/>
        <v>187.5</v>
      </c>
      <c r="AI4157">
        <f>VLOOKUP(A4157,NP!$A:$B,2,FALSE)</f>
        <v>187.5</v>
      </c>
      <c r="AJ4157">
        <f t="shared" si="262"/>
        <v>187.5</v>
      </c>
      <c r="AK4157">
        <f>VLOOKUP(F4157,Kondition!$B$4:$AG$31,15,FALSE)*100</f>
        <v>37</v>
      </c>
      <c r="AL4157" t="e">
        <f t="shared" si="263"/>
        <v>#REF!</v>
      </c>
      <c r="AM4157">
        <v>17</v>
      </c>
    </row>
    <row r="4158" spans="1:39" x14ac:dyDescent="0.3">
      <c r="A4158" s="5">
        <v>11305647</v>
      </c>
      <c r="B4158" s="6">
        <v>6419440322117</v>
      </c>
      <c r="C4158" s="5" t="s">
        <v>76</v>
      </c>
      <c r="D4158" s="5" t="s">
        <v>4178</v>
      </c>
      <c r="E4158" s="12">
        <v>262</v>
      </c>
      <c r="F4158" s="5" t="s">
        <v>67</v>
      </c>
      <c r="G4158" s="5">
        <v>2055017</v>
      </c>
      <c r="H4158" s="36" t="s">
        <v>76</v>
      </c>
      <c r="I4158" s="5">
        <v>205</v>
      </c>
      <c r="J4158" s="5">
        <v>50</v>
      </c>
      <c r="K4158" s="5">
        <v>17</v>
      </c>
      <c r="L4158" s="5" t="s">
        <v>3957</v>
      </c>
      <c r="M4158" s="5">
        <v>93</v>
      </c>
      <c r="N4158" s="5"/>
      <c r="O4158" s="5" t="s">
        <v>33</v>
      </c>
      <c r="P4158" s="5"/>
      <c r="Q4158" s="5"/>
      <c r="R4158" s="5"/>
      <c r="S4158" s="5"/>
      <c r="T4158" s="5"/>
      <c r="U4158" s="5"/>
      <c r="V4158" s="5"/>
      <c r="W4158" s="12">
        <v>262</v>
      </c>
      <c r="X4158" s="7" t="str">
        <f t="shared" si="260"/>
        <v>NP</v>
      </c>
      <c r="Y4158" s="5">
        <f t="shared" si="261"/>
        <v>164.5</v>
      </c>
      <c r="AI4158">
        <f>VLOOKUP(A4158,NP!$A:$B,2,FALSE)</f>
        <v>164.5</v>
      </c>
      <c r="AJ4158">
        <f t="shared" si="262"/>
        <v>164.5</v>
      </c>
      <c r="AK4158">
        <f>VLOOKUP(F4158,Kondition!$B$4:$AG$31,15,FALSE)*100</f>
        <v>37</v>
      </c>
      <c r="AL4158" t="e">
        <f t="shared" si="263"/>
        <v>#REF!</v>
      </c>
      <c r="AM4158">
        <v>17</v>
      </c>
    </row>
    <row r="4159" spans="1:39" x14ac:dyDescent="0.3">
      <c r="A4159" s="5">
        <v>11305648</v>
      </c>
      <c r="B4159" s="6">
        <v>6419440322124</v>
      </c>
      <c r="C4159" s="5" t="s">
        <v>76</v>
      </c>
      <c r="D4159" s="5" t="s">
        <v>4179</v>
      </c>
      <c r="E4159" s="12">
        <v>280.35000000000002</v>
      </c>
      <c r="F4159" s="5" t="s">
        <v>67</v>
      </c>
      <c r="G4159" s="5">
        <v>2155017</v>
      </c>
      <c r="H4159" s="36" t="s">
        <v>76</v>
      </c>
      <c r="I4159" s="5">
        <v>215</v>
      </c>
      <c r="J4159" s="5">
        <v>50</v>
      </c>
      <c r="K4159" s="5">
        <v>17</v>
      </c>
      <c r="L4159" s="5" t="s">
        <v>3957</v>
      </c>
      <c r="M4159" s="5">
        <v>95</v>
      </c>
      <c r="N4159" s="5"/>
      <c r="O4159" s="5" t="s">
        <v>33</v>
      </c>
      <c r="P4159" s="5"/>
      <c r="Q4159" s="5"/>
      <c r="R4159" s="5"/>
      <c r="S4159" s="5"/>
      <c r="T4159" s="5"/>
      <c r="U4159" s="5"/>
      <c r="V4159" s="5"/>
      <c r="W4159" s="12">
        <v>280.35000000000002</v>
      </c>
      <c r="X4159" s="7" t="str">
        <f t="shared" si="260"/>
        <v>NP</v>
      </c>
      <c r="Y4159" s="5">
        <f t="shared" si="261"/>
        <v>173</v>
      </c>
      <c r="AI4159">
        <f>VLOOKUP(A4159,NP!$A:$B,2,FALSE)</f>
        <v>173</v>
      </c>
      <c r="AJ4159">
        <f t="shared" si="262"/>
        <v>173</v>
      </c>
      <c r="AK4159">
        <f>VLOOKUP(F4159,Kondition!$B$4:$AG$31,15,FALSE)*100</f>
        <v>37</v>
      </c>
      <c r="AL4159" t="e">
        <f t="shared" si="263"/>
        <v>#REF!</v>
      </c>
      <c r="AM4159">
        <v>17</v>
      </c>
    </row>
    <row r="4160" spans="1:39" x14ac:dyDescent="0.3">
      <c r="A4160" s="5">
        <v>11305649</v>
      </c>
      <c r="B4160" s="6">
        <v>6419440322131</v>
      </c>
      <c r="C4160" s="5" t="s">
        <v>76</v>
      </c>
      <c r="D4160" s="5" t="s">
        <v>4180</v>
      </c>
      <c r="E4160" s="12">
        <v>290.10000000000002</v>
      </c>
      <c r="F4160" s="5" t="s">
        <v>67</v>
      </c>
      <c r="G4160" s="5">
        <v>2255017</v>
      </c>
      <c r="H4160" s="36" t="s">
        <v>76</v>
      </c>
      <c r="I4160" s="5">
        <v>225</v>
      </c>
      <c r="J4160" s="5">
        <v>50</v>
      </c>
      <c r="K4160" s="5">
        <v>17</v>
      </c>
      <c r="L4160" s="5" t="s">
        <v>3957</v>
      </c>
      <c r="M4160" s="5">
        <v>98</v>
      </c>
      <c r="N4160" s="5"/>
      <c r="O4160" s="5" t="s">
        <v>33</v>
      </c>
      <c r="P4160" s="5"/>
      <c r="Q4160" s="5"/>
      <c r="R4160" s="5"/>
      <c r="S4160" s="5"/>
      <c r="T4160" s="5"/>
      <c r="U4160" s="5"/>
      <c r="V4160" s="5"/>
      <c r="W4160" s="12">
        <v>290.10000000000002</v>
      </c>
      <c r="X4160" s="7" t="str">
        <f t="shared" si="260"/>
        <v>NP</v>
      </c>
      <c r="Y4160" s="5">
        <f t="shared" si="261"/>
        <v>177.5</v>
      </c>
      <c r="AI4160">
        <f>VLOOKUP(A4160,NP!$A:$B,2,FALSE)</f>
        <v>177.5</v>
      </c>
      <c r="AJ4160">
        <f t="shared" si="262"/>
        <v>177.5</v>
      </c>
      <c r="AK4160">
        <f>VLOOKUP(F4160,Kondition!$B$4:$AG$31,15,FALSE)*100</f>
        <v>37</v>
      </c>
      <c r="AL4160" t="e">
        <f t="shared" si="263"/>
        <v>#REF!</v>
      </c>
      <c r="AM4160">
        <v>17</v>
      </c>
    </row>
    <row r="4161" spans="1:39" x14ac:dyDescent="0.3">
      <c r="A4161" s="5">
        <v>11305650</v>
      </c>
      <c r="B4161" s="6">
        <v>6419440322148</v>
      </c>
      <c r="C4161" s="5" t="s">
        <v>76</v>
      </c>
      <c r="D4161" s="5" t="s">
        <v>4181</v>
      </c>
      <c r="E4161" s="12">
        <v>305.5</v>
      </c>
      <c r="F4161" s="5" t="s">
        <v>67</v>
      </c>
      <c r="G4161" s="5">
        <v>2355017</v>
      </c>
      <c r="H4161" s="36" t="s">
        <v>76</v>
      </c>
      <c r="I4161" s="5">
        <v>235</v>
      </c>
      <c r="J4161" s="5">
        <v>50</v>
      </c>
      <c r="K4161" s="5">
        <v>17</v>
      </c>
      <c r="L4161" s="5" t="s">
        <v>3957</v>
      </c>
      <c r="M4161" s="5">
        <v>100</v>
      </c>
      <c r="N4161" s="5"/>
      <c r="O4161" s="5" t="s">
        <v>33</v>
      </c>
      <c r="P4161" s="5"/>
      <c r="Q4161" s="5"/>
      <c r="R4161" s="5"/>
      <c r="S4161" s="5"/>
      <c r="T4161" s="5"/>
      <c r="U4161" s="5"/>
      <c r="V4161" s="5"/>
      <c r="W4161" s="12">
        <v>305.5</v>
      </c>
      <c r="X4161" s="7" t="str">
        <f t="shared" si="260"/>
        <v>NP</v>
      </c>
      <c r="Y4161" s="5">
        <f t="shared" si="261"/>
        <v>185</v>
      </c>
      <c r="AI4161">
        <f>VLOOKUP(A4161,NP!$A:$B,2,FALSE)</f>
        <v>185</v>
      </c>
      <c r="AJ4161">
        <f t="shared" si="262"/>
        <v>185</v>
      </c>
      <c r="AK4161">
        <f>VLOOKUP(F4161,Kondition!$B$4:$AG$31,15,FALSE)*100</f>
        <v>37</v>
      </c>
      <c r="AL4161" t="e">
        <f t="shared" si="263"/>
        <v>#REF!</v>
      </c>
      <c r="AM4161">
        <v>17</v>
      </c>
    </row>
    <row r="4162" spans="1:39" x14ac:dyDescent="0.3">
      <c r="A4162" s="5">
        <v>11305651</v>
      </c>
      <c r="B4162" s="6">
        <v>6419440322155</v>
      </c>
      <c r="C4162" s="5" t="s">
        <v>76</v>
      </c>
      <c r="D4162" s="5" t="s">
        <v>4182</v>
      </c>
      <c r="E4162" s="12">
        <v>354.2</v>
      </c>
      <c r="F4162" s="5" t="s">
        <v>67</v>
      </c>
      <c r="G4162" s="5">
        <v>2255018</v>
      </c>
      <c r="H4162" s="36" t="s">
        <v>76</v>
      </c>
      <c r="I4162" s="5">
        <v>225</v>
      </c>
      <c r="J4162" s="5">
        <v>50</v>
      </c>
      <c r="K4162" s="5">
        <v>18</v>
      </c>
      <c r="L4162" s="5" t="s">
        <v>3957</v>
      </c>
      <c r="M4162" s="5">
        <v>99</v>
      </c>
      <c r="N4162" s="5"/>
      <c r="O4162" s="5" t="s">
        <v>33</v>
      </c>
      <c r="P4162" s="5"/>
      <c r="Q4162" s="5"/>
      <c r="R4162" s="5"/>
      <c r="S4162" s="5"/>
      <c r="T4162" s="5"/>
      <c r="U4162" s="5"/>
      <c r="V4162" s="5"/>
      <c r="W4162" s="12">
        <v>354.2</v>
      </c>
      <c r="X4162" s="7" t="str">
        <f t="shared" si="260"/>
        <v>NP</v>
      </c>
      <c r="Y4162" s="5">
        <f t="shared" si="261"/>
        <v>208</v>
      </c>
      <c r="AI4162">
        <f>VLOOKUP(A4162,NP!$A:$B,2,FALSE)</f>
        <v>208</v>
      </c>
      <c r="AJ4162">
        <f t="shared" si="262"/>
        <v>208</v>
      </c>
      <c r="AK4162">
        <f>VLOOKUP(F4162,Kondition!$B$4:$AG$31,18,FALSE)*100</f>
        <v>37</v>
      </c>
      <c r="AL4162" t="e">
        <f t="shared" si="263"/>
        <v>#REF!</v>
      </c>
      <c r="AM4162">
        <v>17</v>
      </c>
    </row>
    <row r="4163" spans="1:39" x14ac:dyDescent="0.3">
      <c r="A4163" s="5">
        <v>11305652</v>
      </c>
      <c r="B4163" s="6">
        <v>6419440322162</v>
      </c>
      <c r="C4163" s="5" t="s">
        <v>76</v>
      </c>
      <c r="D4163" s="5" t="s">
        <v>4183</v>
      </c>
      <c r="E4163" s="12">
        <v>382.2</v>
      </c>
      <c r="F4163" s="5" t="s">
        <v>67</v>
      </c>
      <c r="G4163" s="5">
        <v>2455018</v>
      </c>
      <c r="H4163" s="36" t="s">
        <v>76</v>
      </c>
      <c r="I4163" s="5">
        <v>245</v>
      </c>
      <c r="J4163" s="5">
        <v>50</v>
      </c>
      <c r="K4163" s="5">
        <v>18</v>
      </c>
      <c r="L4163" s="5" t="s">
        <v>3957</v>
      </c>
      <c r="M4163" s="5">
        <v>104</v>
      </c>
      <c r="N4163" s="5"/>
      <c r="O4163" s="5" t="s">
        <v>33</v>
      </c>
      <c r="P4163" s="5"/>
      <c r="Q4163" s="5"/>
      <c r="R4163" s="5"/>
      <c r="S4163" s="5"/>
      <c r="T4163" s="5"/>
      <c r="U4163" s="5"/>
      <c r="V4163" s="5"/>
      <c r="W4163" s="12">
        <v>382.2</v>
      </c>
      <c r="X4163" s="7" t="str">
        <f t="shared" si="260"/>
        <v>NP</v>
      </c>
      <c r="Y4163" s="5">
        <f t="shared" si="261"/>
        <v>221.5</v>
      </c>
      <c r="AI4163">
        <f>VLOOKUP(A4163,NP!$A:$B,2,FALSE)</f>
        <v>221.5</v>
      </c>
      <c r="AJ4163">
        <f t="shared" si="262"/>
        <v>221.5</v>
      </c>
      <c r="AK4163">
        <f>VLOOKUP(F4163,Kondition!$B$4:$AG$31,18,FALSE)*100</f>
        <v>37</v>
      </c>
      <c r="AL4163" t="e">
        <f t="shared" si="263"/>
        <v>#REF!</v>
      </c>
      <c r="AM4163">
        <v>17</v>
      </c>
    </row>
    <row r="4164" spans="1:39" x14ac:dyDescent="0.3">
      <c r="A4164" s="5">
        <v>11305653</v>
      </c>
      <c r="B4164" s="6">
        <v>6419440322179</v>
      </c>
      <c r="C4164" s="5" t="s">
        <v>76</v>
      </c>
      <c r="D4164" s="5" t="s">
        <v>4184</v>
      </c>
      <c r="E4164" s="12">
        <v>276.3</v>
      </c>
      <c r="F4164" s="5" t="s">
        <v>67</v>
      </c>
      <c r="G4164" s="5">
        <v>2254517</v>
      </c>
      <c r="H4164" s="36" t="s">
        <v>76</v>
      </c>
      <c r="I4164" s="5">
        <v>225</v>
      </c>
      <c r="J4164" s="5">
        <v>45</v>
      </c>
      <c r="K4164" s="5">
        <v>17</v>
      </c>
      <c r="L4164" s="5" t="s">
        <v>3957</v>
      </c>
      <c r="M4164" s="5">
        <v>94</v>
      </c>
      <c r="N4164" s="5"/>
      <c r="O4164" s="5" t="s">
        <v>33</v>
      </c>
      <c r="P4164" s="5"/>
      <c r="Q4164" s="5"/>
      <c r="R4164" s="5"/>
      <c r="S4164" s="5"/>
      <c r="T4164" s="5"/>
      <c r="U4164" s="5"/>
      <c r="V4164" s="5"/>
      <c r="W4164" s="12">
        <v>276.3</v>
      </c>
      <c r="X4164" s="7" t="str">
        <f t="shared" si="260"/>
        <v>NP</v>
      </c>
      <c r="Y4164" s="5">
        <f t="shared" si="261"/>
        <v>171</v>
      </c>
      <c r="AI4164">
        <f>VLOOKUP(A4164,NP!$A:$B,2,FALSE)</f>
        <v>171</v>
      </c>
      <c r="AJ4164">
        <f t="shared" si="262"/>
        <v>171</v>
      </c>
      <c r="AK4164">
        <f>VLOOKUP(F4164,Kondition!$B$4:$AG$31,15,FALSE)*100</f>
        <v>37</v>
      </c>
      <c r="AL4164" t="e">
        <f t="shared" si="263"/>
        <v>#REF!</v>
      </c>
      <c r="AM4164">
        <v>17</v>
      </c>
    </row>
    <row r="4165" spans="1:39" x14ac:dyDescent="0.3">
      <c r="A4165" s="5">
        <v>11305654</v>
      </c>
      <c r="B4165" s="6">
        <v>6419440322186</v>
      </c>
      <c r="C4165" s="5" t="s">
        <v>76</v>
      </c>
      <c r="D4165" s="5" t="s">
        <v>4185</v>
      </c>
      <c r="E4165" s="12">
        <v>307.55</v>
      </c>
      <c r="F4165" s="5" t="s">
        <v>67</v>
      </c>
      <c r="G4165" s="5">
        <v>2354517</v>
      </c>
      <c r="H4165" s="36" t="s">
        <v>76</v>
      </c>
      <c r="I4165" s="5">
        <v>235</v>
      </c>
      <c r="J4165" s="5">
        <v>45</v>
      </c>
      <c r="K4165" s="5">
        <v>17</v>
      </c>
      <c r="L4165" s="5" t="s">
        <v>3957</v>
      </c>
      <c r="M4165" s="5">
        <v>97</v>
      </c>
      <c r="N4165" s="5"/>
      <c r="O4165" s="5" t="s">
        <v>33</v>
      </c>
      <c r="P4165" s="5"/>
      <c r="Q4165" s="5"/>
      <c r="R4165" s="5"/>
      <c r="S4165" s="5"/>
      <c r="T4165" s="5"/>
      <c r="U4165" s="5"/>
      <c r="V4165" s="5"/>
      <c r="W4165" s="12">
        <v>307.55</v>
      </c>
      <c r="X4165" s="7" t="str">
        <f t="shared" si="260"/>
        <v>NP</v>
      </c>
      <c r="Y4165" s="5">
        <f t="shared" si="261"/>
        <v>186</v>
      </c>
      <c r="AI4165">
        <f>VLOOKUP(A4165,NP!$A:$B,2,FALSE)</f>
        <v>186</v>
      </c>
      <c r="AJ4165">
        <f t="shared" si="262"/>
        <v>186</v>
      </c>
      <c r="AK4165">
        <f>VLOOKUP(F4165,Kondition!$B$4:$AG$31,15,FALSE)*100</f>
        <v>37</v>
      </c>
      <c r="AL4165" t="e">
        <f t="shared" si="263"/>
        <v>#REF!</v>
      </c>
      <c r="AM4165">
        <v>17</v>
      </c>
    </row>
    <row r="4166" spans="1:39" x14ac:dyDescent="0.3">
      <c r="A4166" s="5">
        <v>11305655</v>
      </c>
      <c r="B4166" s="6">
        <v>6419440322193</v>
      </c>
      <c r="C4166" s="5" t="s">
        <v>76</v>
      </c>
      <c r="D4166" s="5" t="s">
        <v>4186</v>
      </c>
      <c r="E4166" s="12">
        <v>341.2</v>
      </c>
      <c r="F4166" s="5" t="s">
        <v>67</v>
      </c>
      <c r="G4166" s="5">
        <v>2454517</v>
      </c>
      <c r="H4166" s="36" t="s">
        <v>76</v>
      </c>
      <c r="I4166" s="5">
        <v>245</v>
      </c>
      <c r="J4166" s="5">
        <v>45</v>
      </c>
      <c r="K4166" s="5">
        <v>17</v>
      </c>
      <c r="L4166" s="5" t="s">
        <v>3957</v>
      </c>
      <c r="M4166" s="5">
        <v>99</v>
      </c>
      <c r="N4166" s="5"/>
      <c r="O4166" s="5" t="s">
        <v>33</v>
      </c>
      <c r="P4166" s="5"/>
      <c r="Q4166" s="5"/>
      <c r="R4166" s="5"/>
      <c r="S4166" s="5"/>
      <c r="T4166" s="5"/>
      <c r="U4166" s="5"/>
      <c r="V4166" s="5"/>
      <c r="W4166" s="12">
        <v>341.2</v>
      </c>
      <c r="X4166" s="7" t="str">
        <f t="shared" si="260"/>
        <v>NP</v>
      </c>
      <c r="Y4166" s="5">
        <f t="shared" si="261"/>
        <v>202</v>
      </c>
      <c r="AI4166">
        <f>VLOOKUP(A4166,NP!$A:$B,2,FALSE)</f>
        <v>202</v>
      </c>
      <c r="AJ4166">
        <f t="shared" si="262"/>
        <v>202</v>
      </c>
      <c r="AK4166">
        <f>VLOOKUP(F4166,Kondition!$B$4:$AG$31,15,FALSE)*100</f>
        <v>37</v>
      </c>
      <c r="AL4166" t="e">
        <f t="shared" si="263"/>
        <v>#REF!</v>
      </c>
      <c r="AM4166">
        <v>17</v>
      </c>
    </row>
    <row r="4167" spans="1:39" x14ac:dyDescent="0.3">
      <c r="A4167" s="5">
        <v>11305656</v>
      </c>
      <c r="B4167" s="6">
        <v>6419440322209</v>
      </c>
      <c r="C4167" s="5" t="s">
        <v>76</v>
      </c>
      <c r="D4167" s="5" t="s">
        <v>4187</v>
      </c>
      <c r="E4167" s="12">
        <v>316.05</v>
      </c>
      <c r="F4167" s="5" t="s">
        <v>67</v>
      </c>
      <c r="G4167" s="5">
        <v>2254518</v>
      </c>
      <c r="H4167" s="36" t="s">
        <v>76</v>
      </c>
      <c r="I4167" s="5">
        <v>225</v>
      </c>
      <c r="J4167" s="5">
        <v>45</v>
      </c>
      <c r="K4167" s="5">
        <v>18</v>
      </c>
      <c r="L4167" s="5" t="s">
        <v>3957</v>
      </c>
      <c r="M4167" s="5">
        <v>95</v>
      </c>
      <c r="N4167" s="5"/>
      <c r="O4167" s="5" t="s">
        <v>33</v>
      </c>
      <c r="P4167" s="5"/>
      <c r="Q4167" s="5"/>
      <c r="R4167" s="5"/>
      <c r="S4167" s="5"/>
      <c r="T4167" s="5"/>
      <c r="U4167" s="5"/>
      <c r="V4167" s="5"/>
      <c r="W4167" s="12">
        <v>316.05</v>
      </c>
      <c r="X4167" s="7" t="str">
        <f t="shared" si="260"/>
        <v>NP</v>
      </c>
      <c r="Y4167" s="5">
        <f t="shared" si="261"/>
        <v>190</v>
      </c>
      <c r="AI4167">
        <f>VLOOKUP(A4167,NP!$A:$B,2,FALSE)</f>
        <v>190</v>
      </c>
      <c r="AJ4167">
        <f t="shared" si="262"/>
        <v>190</v>
      </c>
      <c r="AK4167">
        <f>VLOOKUP(F4167,Kondition!$B$4:$AG$31,18,FALSE)*100</f>
        <v>37</v>
      </c>
      <c r="AL4167" t="e">
        <f t="shared" si="263"/>
        <v>#REF!</v>
      </c>
      <c r="AM4167">
        <v>17</v>
      </c>
    </row>
    <row r="4168" spans="1:39" x14ac:dyDescent="0.3">
      <c r="A4168" s="5">
        <v>11305657</v>
      </c>
      <c r="B4168" s="6">
        <v>6419440322216</v>
      </c>
      <c r="C4168" s="5" t="s">
        <v>76</v>
      </c>
      <c r="D4168" s="5" t="s">
        <v>4188</v>
      </c>
      <c r="E4168" s="12">
        <v>341.3</v>
      </c>
      <c r="F4168" s="5" t="s">
        <v>67</v>
      </c>
      <c r="G4168" s="5">
        <v>2354518</v>
      </c>
      <c r="H4168" s="36" t="s">
        <v>76</v>
      </c>
      <c r="I4168" s="5">
        <v>235</v>
      </c>
      <c r="J4168" s="5">
        <v>45</v>
      </c>
      <c r="K4168" s="5">
        <v>18</v>
      </c>
      <c r="L4168" s="5" t="s">
        <v>3957</v>
      </c>
      <c r="M4168" s="5">
        <v>98</v>
      </c>
      <c r="N4168" s="5"/>
      <c r="O4168" s="5" t="s">
        <v>33</v>
      </c>
      <c r="P4168" s="5"/>
      <c r="Q4168" s="5"/>
      <c r="R4168" s="5"/>
      <c r="S4168" s="5"/>
      <c r="T4168" s="5"/>
      <c r="U4168" s="5"/>
      <c r="V4168" s="5"/>
      <c r="W4168" s="12">
        <v>341.3</v>
      </c>
      <c r="X4168" s="7" t="str">
        <f t="shared" si="260"/>
        <v>NP</v>
      </c>
      <c r="Y4168" s="5">
        <f t="shared" si="261"/>
        <v>202</v>
      </c>
      <c r="AI4168">
        <f>VLOOKUP(A4168,NP!$A:$B,2,FALSE)</f>
        <v>202</v>
      </c>
      <c r="AJ4168">
        <f t="shared" si="262"/>
        <v>202</v>
      </c>
      <c r="AK4168">
        <f>VLOOKUP(F4168,Kondition!$B$4:$AG$31,18,FALSE)*100</f>
        <v>37</v>
      </c>
      <c r="AL4168" t="e">
        <f t="shared" si="263"/>
        <v>#REF!</v>
      </c>
      <c r="AM4168">
        <v>17</v>
      </c>
    </row>
    <row r="4169" spans="1:39" x14ac:dyDescent="0.3">
      <c r="A4169" s="5">
        <v>11305659</v>
      </c>
      <c r="B4169" s="6">
        <v>6419440322070</v>
      </c>
      <c r="C4169" s="5" t="s">
        <v>76</v>
      </c>
      <c r="D4169" s="5" t="s">
        <v>4189</v>
      </c>
      <c r="E4169" s="12">
        <v>265.25</v>
      </c>
      <c r="F4169" s="5" t="s">
        <v>67</v>
      </c>
      <c r="G4169" s="5">
        <v>2055517</v>
      </c>
      <c r="H4169" s="36" t="s">
        <v>76</v>
      </c>
      <c r="I4169" s="5">
        <v>205</v>
      </c>
      <c r="J4169" s="5">
        <v>55</v>
      </c>
      <c r="K4169" s="5">
        <v>17</v>
      </c>
      <c r="L4169" s="5" t="s">
        <v>3957</v>
      </c>
      <c r="M4169" s="5">
        <v>95</v>
      </c>
      <c r="N4169" s="5"/>
      <c r="O4169" s="5" t="s">
        <v>33</v>
      </c>
      <c r="P4169" s="5"/>
      <c r="Q4169" s="5"/>
      <c r="R4169" s="5"/>
      <c r="S4169" s="5"/>
      <c r="T4169" s="5"/>
      <c r="U4169" s="5"/>
      <c r="V4169" s="5"/>
      <c r="W4169" s="12">
        <v>265.25</v>
      </c>
      <c r="X4169" s="7" t="str">
        <f t="shared" si="260"/>
        <v>NP</v>
      </c>
      <c r="Y4169" s="5">
        <f t="shared" si="261"/>
        <v>166</v>
      </c>
      <c r="AI4169">
        <f>VLOOKUP(A4169,NP!$A:$B,2,FALSE)</f>
        <v>166</v>
      </c>
      <c r="AJ4169">
        <f t="shared" si="262"/>
        <v>166</v>
      </c>
      <c r="AK4169">
        <f>VLOOKUP(F4169,Kondition!$B$4:$AG$31,15,FALSE)*100</f>
        <v>37</v>
      </c>
      <c r="AL4169" t="e">
        <f t="shared" si="263"/>
        <v>#REF!</v>
      </c>
      <c r="AM4169">
        <v>17</v>
      </c>
    </row>
    <row r="4170" spans="1:39" x14ac:dyDescent="0.3">
      <c r="A4170" s="5">
        <v>11307479</v>
      </c>
      <c r="B4170" s="6">
        <v>6419440322889</v>
      </c>
      <c r="C4170" s="5" t="s">
        <v>76</v>
      </c>
      <c r="D4170" s="5" t="s">
        <v>4190</v>
      </c>
      <c r="E4170" s="12">
        <v>97.9</v>
      </c>
      <c r="F4170" s="5" t="s">
        <v>67</v>
      </c>
      <c r="G4170" s="5">
        <v>1656514</v>
      </c>
      <c r="H4170" s="36" t="s">
        <v>76</v>
      </c>
      <c r="I4170" s="5">
        <v>165</v>
      </c>
      <c r="J4170" s="5">
        <v>65</v>
      </c>
      <c r="K4170" s="5">
        <v>14</v>
      </c>
      <c r="L4170" s="5" t="s">
        <v>4191</v>
      </c>
      <c r="M4170" s="5">
        <v>79</v>
      </c>
      <c r="N4170" s="5"/>
      <c r="O4170" s="5" t="s">
        <v>33</v>
      </c>
      <c r="P4170" s="5"/>
      <c r="Q4170" s="5"/>
      <c r="R4170" s="5"/>
      <c r="S4170" s="5"/>
      <c r="T4170" s="5"/>
      <c r="U4170" s="5"/>
      <c r="V4170" s="5"/>
      <c r="W4170" s="12">
        <v>97.9</v>
      </c>
      <c r="X4170" s="7">
        <f t="shared" si="260"/>
        <v>0.35</v>
      </c>
      <c r="Y4170" s="5">
        <f t="shared" si="261"/>
        <v>63.635000000000005</v>
      </c>
      <c r="AI4170" t="e">
        <f>VLOOKUP(A4170,NP!$A:$B,2,FALSE)</f>
        <v>#N/A</v>
      </c>
      <c r="AJ4170">
        <f t="shared" si="262"/>
        <v>0</v>
      </c>
      <c r="AK4170">
        <f>VLOOKUP(F4170,Kondition!$B$4:$AG$31,6,FALSE)*100</f>
        <v>35</v>
      </c>
      <c r="AL4170" t="e">
        <f t="shared" si="263"/>
        <v>#REF!</v>
      </c>
      <c r="AM4170">
        <v>16</v>
      </c>
    </row>
    <row r="4171" spans="1:39" x14ac:dyDescent="0.3">
      <c r="A4171" s="5">
        <v>11307480</v>
      </c>
      <c r="B4171" s="6">
        <v>6419440322872</v>
      </c>
      <c r="C4171" s="5" t="s">
        <v>76</v>
      </c>
      <c r="D4171" s="5" t="s">
        <v>4192</v>
      </c>
      <c r="E4171" s="12">
        <v>94.8</v>
      </c>
      <c r="F4171" s="5" t="s">
        <v>67</v>
      </c>
      <c r="G4171" s="5">
        <v>1556514</v>
      </c>
      <c r="H4171" s="36" t="s">
        <v>76</v>
      </c>
      <c r="I4171" s="5">
        <v>155</v>
      </c>
      <c r="J4171" s="5">
        <v>65</v>
      </c>
      <c r="K4171" s="5">
        <v>14</v>
      </c>
      <c r="L4171" s="5" t="s">
        <v>4191</v>
      </c>
      <c r="M4171" s="5">
        <v>75</v>
      </c>
      <c r="N4171" s="5"/>
      <c r="O4171" s="5" t="s">
        <v>33</v>
      </c>
      <c r="P4171" s="5"/>
      <c r="Q4171" s="5"/>
      <c r="R4171" s="5"/>
      <c r="S4171" s="5"/>
      <c r="T4171" s="5"/>
      <c r="U4171" s="5"/>
      <c r="V4171" s="5"/>
      <c r="W4171" s="12">
        <v>94.8</v>
      </c>
      <c r="X4171" s="7">
        <f t="shared" si="260"/>
        <v>0.35</v>
      </c>
      <c r="Y4171" s="5">
        <f t="shared" si="261"/>
        <v>61.62</v>
      </c>
      <c r="AI4171" t="e">
        <f>VLOOKUP(A4171,NP!$A:$B,2,FALSE)</f>
        <v>#N/A</v>
      </c>
      <c r="AJ4171">
        <f t="shared" si="262"/>
        <v>0</v>
      </c>
      <c r="AK4171">
        <f>VLOOKUP(F4171,Kondition!$B$4:$AG$31,6,FALSE)*100</f>
        <v>35</v>
      </c>
      <c r="AL4171" t="e">
        <f t="shared" si="263"/>
        <v>#REF!</v>
      </c>
      <c r="AM4171">
        <v>16</v>
      </c>
    </row>
    <row r="4172" spans="1:39" x14ac:dyDescent="0.3">
      <c r="A4172" s="5">
        <v>11307481</v>
      </c>
      <c r="B4172" s="6">
        <v>6419440322865</v>
      </c>
      <c r="C4172" s="5" t="s">
        <v>76</v>
      </c>
      <c r="D4172" s="5" t="s">
        <v>4193</v>
      </c>
      <c r="E4172" s="12">
        <v>111.25</v>
      </c>
      <c r="F4172" s="5" t="s">
        <v>67</v>
      </c>
      <c r="G4172" s="5">
        <v>1857014</v>
      </c>
      <c r="H4172" s="36" t="s">
        <v>76</v>
      </c>
      <c r="I4172" s="5">
        <v>185</v>
      </c>
      <c r="J4172" s="5">
        <v>70</v>
      </c>
      <c r="K4172" s="5">
        <v>14</v>
      </c>
      <c r="L4172" s="5" t="s">
        <v>4191</v>
      </c>
      <c r="M4172" s="5">
        <v>92</v>
      </c>
      <c r="N4172" s="5"/>
      <c r="O4172" s="5" t="s">
        <v>33</v>
      </c>
      <c r="P4172" s="5"/>
      <c r="Q4172" s="5"/>
      <c r="R4172" s="5"/>
      <c r="S4172" s="5"/>
      <c r="T4172" s="5"/>
      <c r="U4172" s="5"/>
      <c r="V4172" s="5"/>
      <c r="W4172" s="12">
        <v>111.25</v>
      </c>
      <c r="X4172" s="7">
        <f t="shared" si="260"/>
        <v>0.35</v>
      </c>
      <c r="Y4172" s="5">
        <f t="shared" si="261"/>
        <v>72.3125</v>
      </c>
      <c r="AI4172" t="e">
        <f>VLOOKUP(A4172,NP!$A:$B,2,FALSE)</f>
        <v>#N/A</v>
      </c>
      <c r="AJ4172">
        <f t="shared" si="262"/>
        <v>0</v>
      </c>
      <c r="AK4172">
        <f>VLOOKUP(F4172,Kondition!$B$4:$AG$31,6,FALSE)*100</f>
        <v>35</v>
      </c>
      <c r="AL4172" t="e">
        <f t="shared" si="263"/>
        <v>#REF!</v>
      </c>
      <c r="AM4172">
        <v>16</v>
      </c>
    </row>
    <row r="4173" spans="1:39" x14ac:dyDescent="0.3">
      <c r="A4173" s="5">
        <v>11307482</v>
      </c>
      <c r="B4173" s="6">
        <v>6419440322858</v>
      </c>
      <c r="C4173" s="5" t="s">
        <v>76</v>
      </c>
      <c r="D4173" s="5" t="s">
        <v>4194</v>
      </c>
      <c r="E4173" s="12">
        <v>94.35</v>
      </c>
      <c r="F4173" s="5" t="s">
        <v>67</v>
      </c>
      <c r="G4173" s="5">
        <v>1757014</v>
      </c>
      <c r="H4173" s="36" t="s">
        <v>76</v>
      </c>
      <c r="I4173" s="5">
        <v>175</v>
      </c>
      <c r="J4173" s="5">
        <v>70</v>
      </c>
      <c r="K4173" s="5">
        <v>14</v>
      </c>
      <c r="L4173" s="5" t="s">
        <v>4191</v>
      </c>
      <c r="M4173" s="5">
        <v>88</v>
      </c>
      <c r="N4173" s="5"/>
      <c r="O4173" s="5" t="s">
        <v>33</v>
      </c>
      <c r="P4173" s="5"/>
      <c r="Q4173" s="5"/>
      <c r="R4173" s="5"/>
      <c r="S4173" s="5"/>
      <c r="T4173" s="5"/>
      <c r="U4173" s="5"/>
      <c r="V4173" s="5"/>
      <c r="W4173" s="12">
        <v>94.35</v>
      </c>
      <c r="X4173" s="7">
        <f t="shared" si="260"/>
        <v>0.35</v>
      </c>
      <c r="Y4173" s="5">
        <f t="shared" si="261"/>
        <v>61.327500000000001</v>
      </c>
      <c r="AI4173" t="e">
        <f>VLOOKUP(A4173,NP!$A:$B,2,FALSE)</f>
        <v>#N/A</v>
      </c>
      <c r="AJ4173">
        <f t="shared" si="262"/>
        <v>0</v>
      </c>
      <c r="AK4173">
        <f>VLOOKUP(F4173,Kondition!$B$4:$AG$31,6,FALSE)*100</f>
        <v>35</v>
      </c>
      <c r="AL4173" t="e">
        <f t="shared" si="263"/>
        <v>#REF!</v>
      </c>
      <c r="AM4173">
        <v>16</v>
      </c>
    </row>
    <row r="4174" spans="1:39" x14ac:dyDescent="0.3">
      <c r="A4174" s="5">
        <v>11307483</v>
      </c>
      <c r="B4174" s="6">
        <v>6419440322841</v>
      </c>
      <c r="C4174" s="5" t="s">
        <v>76</v>
      </c>
      <c r="D4174" s="5" t="s">
        <v>4195</v>
      </c>
      <c r="E4174" s="12">
        <v>96.3</v>
      </c>
      <c r="F4174" s="5" t="s">
        <v>67</v>
      </c>
      <c r="G4174" s="5">
        <v>1757013</v>
      </c>
      <c r="H4174" s="36" t="s">
        <v>76</v>
      </c>
      <c r="I4174" s="5">
        <v>175</v>
      </c>
      <c r="J4174" s="5">
        <v>70</v>
      </c>
      <c r="K4174" s="5">
        <v>13</v>
      </c>
      <c r="L4174" s="5" t="s">
        <v>4191</v>
      </c>
      <c r="M4174" s="5">
        <v>82</v>
      </c>
      <c r="N4174" s="5"/>
      <c r="O4174" s="5" t="s">
        <v>33</v>
      </c>
      <c r="P4174" s="5"/>
      <c r="Q4174" s="5"/>
      <c r="R4174" s="5"/>
      <c r="S4174" s="5"/>
      <c r="T4174" s="5"/>
      <c r="U4174" s="5"/>
      <c r="V4174" s="5"/>
      <c r="W4174" s="12">
        <v>96.3</v>
      </c>
      <c r="X4174" s="7">
        <f t="shared" si="260"/>
        <v>0.35</v>
      </c>
      <c r="Y4174" s="5">
        <f t="shared" si="261"/>
        <v>62.594999999999999</v>
      </c>
      <c r="AI4174" t="e">
        <f>VLOOKUP(A4174,NP!$A:$B,2,FALSE)</f>
        <v>#N/A</v>
      </c>
      <c r="AJ4174">
        <f t="shared" si="262"/>
        <v>0</v>
      </c>
      <c r="AK4174">
        <f>VLOOKUP(F4174,Kondition!$B$4:$AG$31,3,FALSE)*100</f>
        <v>35</v>
      </c>
      <c r="AL4174" t="e">
        <f t="shared" si="263"/>
        <v>#REF!</v>
      </c>
      <c r="AM4174">
        <v>16</v>
      </c>
    </row>
    <row r="4175" spans="1:39" x14ac:dyDescent="0.3">
      <c r="A4175" s="5">
        <v>11307484</v>
      </c>
      <c r="B4175" s="6">
        <v>6419440321691</v>
      </c>
      <c r="C4175" s="5" t="s">
        <v>76</v>
      </c>
      <c r="D4175" s="5" t="s">
        <v>4196</v>
      </c>
      <c r="E4175" s="12">
        <v>79.95</v>
      </c>
      <c r="F4175" s="5" t="s">
        <v>67</v>
      </c>
      <c r="G4175" s="5">
        <v>1558013</v>
      </c>
      <c r="H4175" s="36" t="s">
        <v>76</v>
      </c>
      <c r="I4175" s="5">
        <v>155</v>
      </c>
      <c r="J4175" s="5">
        <v>80</v>
      </c>
      <c r="K4175" s="5">
        <v>13</v>
      </c>
      <c r="L4175" s="5" t="s">
        <v>4191</v>
      </c>
      <c r="M4175" s="5">
        <v>79</v>
      </c>
      <c r="N4175" s="5"/>
      <c r="O4175" s="5" t="s">
        <v>33</v>
      </c>
      <c r="P4175" s="5"/>
      <c r="Q4175" s="5"/>
      <c r="R4175" s="5"/>
      <c r="S4175" s="5"/>
      <c r="T4175" s="5"/>
      <c r="U4175" s="5"/>
      <c r="V4175" s="5"/>
      <c r="W4175" s="12">
        <v>79.95</v>
      </c>
      <c r="X4175" s="7">
        <f t="shared" si="260"/>
        <v>0.35</v>
      </c>
      <c r="Y4175" s="5">
        <f t="shared" si="261"/>
        <v>51.967500000000001</v>
      </c>
      <c r="AI4175" t="e">
        <f>VLOOKUP(A4175,NP!$A:$B,2,FALSE)</f>
        <v>#N/A</v>
      </c>
      <c r="AJ4175">
        <f t="shared" si="262"/>
        <v>0</v>
      </c>
      <c r="AK4175">
        <f>VLOOKUP(F4175,Kondition!$B$4:$AG$31,3,FALSE)*100</f>
        <v>35</v>
      </c>
      <c r="AL4175" t="e">
        <f t="shared" si="263"/>
        <v>#REF!</v>
      </c>
      <c r="AM4175">
        <v>16</v>
      </c>
    </row>
    <row r="4176" spans="1:39" x14ac:dyDescent="0.3">
      <c r="A4176" s="5">
        <v>11307486</v>
      </c>
      <c r="B4176" s="6">
        <v>6419440321790</v>
      </c>
      <c r="C4176" s="5" t="s">
        <v>76</v>
      </c>
      <c r="D4176" s="5" t="s">
        <v>4197</v>
      </c>
      <c r="E4176" s="12">
        <v>230.5</v>
      </c>
      <c r="F4176" s="5" t="s">
        <v>67</v>
      </c>
      <c r="G4176" s="5">
        <v>2155517</v>
      </c>
      <c r="H4176" s="36" t="s">
        <v>76</v>
      </c>
      <c r="I4176" s="5">
        <v>215</v>
      </c>
      <c r="J4176" s="5">
        <v>55</v>
      </c>
      <c r="K4176" s="5">
        <v>17</v>
      </c>
      <c r="L4176" s="5" t="s">
        <v>4191</v>
      </c>
      <c r="M4176" s="5">
        <v>98</v>
      </c>
      <c r="N4176" s="5"/>
      <c r="O4176" s="5" t="s">
        <v>33</v>
      </c>
      <c r="P4176" s="5"/>
      <c r="Q4176" s="5"/>
      <c r="R4176" s="5"/>
      <c r="S4176" s="5"/>
      <c r="T4176" s="5"/>
      <c r="U4176" s="5"/>
      <c r="V4176" s="5"/>
      <c r="W4176" s="12">
        <v>230.5</v>
      </c>
      <c r="X4176" s="7">
        <f t="shared" si="260"/>
        <v>0.37</v>
      </c>
      <c r="Y4176" s="5">
        <f t="shared" si="261"/>
        <v>145.215</v>
      </c>
      <c r="AI4176" t="e">
        <f>VLOOKUP(A4176,NP!$A:$B,2,FALSE)</f>
        <v>#N/A</v>
      </c>
      <c r="AJ4176">
        <f t="shared" si="262"/>
        <v>0</v>
      </c>
      <c r="AK4176">
        <f>VLOOKUP(F4176,Kondition!$B$4:$AG$31,15,FALSE)*100</f>
        <v>37</v>
      </c>
      <c r="AL4176" t="e">
        <f t="shared" si="263"/>
        <v>#REF!</v>
      </c>
      <c r="AM4176">
        <v>17</v>
      </c>
    </row>
    <row r="4177" spans="1:39" x14ac:dyDescent="0.3">
      <c r="A4177" s="5">
        <v>11307492</v>
      </c>
      <c r="B4177" s="6">
        <v>6419440322988</v>
      </c>
      <c r="C4177" s="5" t="s">
        <v>76</v>
      </c>
      <c r="D4177" s="5" t="s">
        <v>4198</v>
      </c>
      <c r="E4177" s="12">
        <v>188.3</v>
      </c>
      <c r="F4177" s="5" t="s">
        <v>67</v>
      </c>
      <c r="G4177" s="5">
        <v>1955016</v>
      </c>
      <c r="H4177" s="36" t="s">
        <v>76</v>
      </c>
      <c r="I4177" s="5">
        <v>195</v>
      </c>
      <c r="J4177" s="5">
        <v>50</v>
      </c>
      <c r="K4177" s="5">
        <v>16</v>
      </c>
      <c r="L4177" s="5" t="s">
        <v>4191</v>
      </c>
      <c r="M4177" s="5">
        <v>88</v>
      </c>
      <c r="N4177" s="5"/>
      <c r="O4177" s="5" t="s">
        <v>33</v>
      </c>
      <c r="P4177" s="5"/>
      <c r="Q4177" s="5"/>
      <c r="R4177" s="5"/>
      <c r="S4177" s="5"/>
      <c r="T4177" s="5"/>
      <c r="U4177" s="5"/>
      <c r="V4177" s="5"/>
      <c r="W4177" s="12">
        <v>188.3</v>
      </c>
      <c r="X4177" s="7">
        <f t="shared" si="260"/>
        <v>0.37</v>
      </c>
      <c r="Y4177" s="5">
        <f t="shared" si="261"/>
        <v>118.629</v>
      </c>
      <c r="AI4177" t="e">
        <f>VLOOKUP(A4177,NP!$A:$B,2,FALSE)</f>
        <v>#N/A</v>
      </c>
      <c r="AJ4177">
        <f t="shared" si="262"/>
        <v>0</v>
      </c>
      <c r="AK4177">
        <f>VLOOKUP(F4177,Kondition!$B$4:$AG$31,12,FALSE)*100</f>
        <v>37</v>
      </c>
      <c r="AL4177" t="e">
        <f t="shared" si="263"/>
        <v>#REF!</v>
      </c>
      <c r="AM4177">
        <v>16</v>
      </c>
    </row>
    <row r="4178" spans="1:39" x14ac:dyDescent="0.3">
      <c r="A4178" s="5">
        <v>11307493</v>
      </c>
      <c r="B4178" s="6">
        <v>6419440322971</v>
      </c>
      <c r="C4178" s="5" t="s">
        <v>76</v>
      </c>
      <c r="D4178" s="5" t="s">
        <v>4199</v>
      </c>
      <c r="E4178" s="12">
        <v>172.9</v>
      </c>
      <c r="F4178" s="5" t="s">
        <v>67</v>
      </c>
      <c r="G4178" s="5">
        <v>1955015</v>
      </c>
      <c r="H4178" s="36" t="s">
        <v>76</v>
      </c>
      <c r="I4178" s="5">
        <v>195</v>
      </c>
      <c r="J4178" s="5">
        <v>50</v>
      </c>
      <c r="K4178" s="5">
        <v>15</v>
      </c>
      <c r="L4178" s="5" t="s">
        <v>4191</v>
      </c>
      <c r="M4178" s="5">
        <v>86</v>
      </c>
      <c r="N4178" s="5"/>
      <c r="O4178" s="5" t="s">
        <v>33</v>
      </c>
      <c r="P4178" s="5"/>
      <c r="Q4178" s="5"/>
      <c r="R4178" s="5"/>
      <c r="S4178" s="5"/>
      <c r="T4178" s="5"/>
      <c r="U4178" s="5"/>
      <c r="V4178" s="5"/>
      <c r="W4178" s="12">
        <v>172.9</v>
      </c>
      <c r="X4178" s="7">
        <f t="shared" si="260"/>
        <v>0.35</v>
      </c>
      <c r="Y4178" s="5">
        <f t="shared" si="261"/>
        <v>112.38500000000001</v>
      </c>
      <c r="AI4178" t="e">
        <f>VLOOKUP(A4178,NP!$A:$B,2,FALSE)</f>
        <v>#N/A</v>
      </c>
      <c r="AJ4178">
        <f t="shared" si="262"/>
        <v>0</v>
      </c>
      <c r="AK4178">
        <f>VLOOKUP(F4178,Kondition!$B$4:$AG$31,9,FALSE)*100</f>
        <v>35</v>
      </c>
      <c r="AL4178" t="e">
        <f t="shared" si="263"/>
        <v>#REF!</v>
      </c>
      <c r="AM4178">
        <v>16</v>
      </c>
    </row>
    <row r="4179" spans="1:39" x14ac:dyDescent="0.3">
      <c r="A4179" s="5">
        <v>11307494</v>
      </c>
      <c r="B4179" s="6">
        <v>6419440321813</v>
      </c>
      <c r="C4179" s="5" t="s">
        <v>76</v>
      </c>
      <c r="D4179" s="5" t="s">
        <v>4200</v>
      </c>
      <c r="E4179" s="12">
        <v>264.64999999999998</v>
      </c>
      <c r="F4179" s="5" t="s">
        <v>67</v>
      </c>
      <c r="G4179" s="5">
        <v>2355517</v>
      </c>
      <c r="H4179" s="36" t="s">
        <v>76</v>
      </c>
      <c r="I4179" s="5">
        <v>235</v>
      </c>
      <c r="J4179" s="5">
        <v>55</v>
      </c>
      <c r="K4179" s="5">
        <v>17</v>
      </c>
      <c r="L4179" s="5" t="s">
        <v>4191</v>
      </c>
      <c r="M4179" s="5">
        <v>103</v>
      </c>
      <c r="N4179" s="5"/>
      <c r="O4179" s="5" t="s">
        <v>33</v>
      </c>
      <c r="P4179" s="5"/>
      <c r="Q4179" s="5"/>
      <c r="R4179" s="5"/>
      <c r="S4179" s="5"/>
      <c r="T4179" s="5"/>
      <c r="U4179" s="5"/>
      <c r="V4179" s="5"/>
      <c r="W4179" s="12">
        <v>264.64999999999998</v>
      </c>
      <c r="X4179" s="7" t="str">
        <f t="shared" si="260"/>
        <v>NP</v>
      </c>
      <c r="Y4179" s="5">
        <f t="shared" si="261"/>
        <v>165.5</v>
      </c>
      <c r="AI4179">
        <f>VLOOKUP(A4179,NP!$A:$B,2,FALSE)</f>
        <v>165.5</v>
      </c>
      <c r="AJ4179">
        <f t="shared" si="262"/>
        <v>165.5</v>
      </c>
      <c r="AK4179">
        <f>VLOOKUP(F4179,Kondition!$B$4:$AG$31,15,FALSE)*100</f>
        <v>37</v>
      </c>
      <c r="AL4179" t="e">
        <f t="shared" si="263"/>
        <v>#REF!</v>
      </c>
      <c r="AM4179">
        <v>17</v>
      </c>
    </row>
    <row r="4180" spans="1:39" x14ac:dyDescent="0.3">
      <c r="A4180" s="5">
        <v>11307495</v>
      </c>
      <c r="B4180" s="6">
        <v>6419440321806</v>
      </c>
      <c r="C4180" s="5" t="s">
        <v>76</v>
      </c>
      <c r="D4180" s="5" t="s">
        <v>4201</v>
      </c>
      <c r="E4180" s="12">
        <v>244.6</v>
      </c>
      <c r="F4180" s="5" t="s">
        <v>67</v>
      </c>
      <c r="G4180" s="5">
        <v>2255517</v>
      </c>
      <c r="H4180" s="36" t="s">
        <v>76</v>
      </c>
      <c r="I4180" s="5">
        <v>225</v>
      </c>
      <c r="J4180" s="5">
        <v>55</v>
      </c>
      <c r="K4180" s="5">
        <v>17</v>
      </c>
      <c r="L4180" s="5" t="s">
        <v>4191</v>
      </c>
      <c r="M4180" s="5">
        <v>101</v>
      </c>
      <c r="N4180" s="5"/>
      <c r="O4180" s="5" t="s">
        <v>33</v>
      </c>
      <c r="P4180" s="5"/>
      <c r="Q4180" s="5"/>
      <c r="R4180" s="5"/>
      <c r="S4180" s="5"/>
      <c r="T4180" s="5"/>
      <c r="U4180" s="5"/>
      <c r="V4180" s="5"/>
      <c r="W4180" s="12">
        <v>244.6</v>
      </c>
      <c r="X4180" s="7">
        <f t="shared" si="260"/>
        <v>0.37</v>
      </c>
      <c r="Y4180" s="5">
        <f t="shared" si="261"/>
        <v>154.09799999999998</v>
      </c>
      <c r="AI4180" t="e">
        <f>VLOOKUP(A4180,NP!$A:$B,2,FALSE)</f>
        <v>#N/A</v>
      </c>
      <c r="AJ4180">
        <f t="shared" si="262"/>
        <v>0</v>
      </c>
      <c r="AK4180">
        <f>VLOOKUP(F4180,Kondition!$B$4:$AG$31,15,FALSE)*100</f>
        <v>37</v>
      </c>
      <c r="AL4180" t="e">
        <f t="shared" si="263"/>
        <v>#REF!</v>
      </c>
      <c r="AM4180">
        <v>17</v>
      </c>
    </row>
    <row r="4181" spans="1:39" x14ac:dyDescent="0.3">
      <c r="A4181" s="5">
        <v>11307507</v>
      </c>
      <c r="B4181" s="6">
        <v>6419440322902</v>
      </c>
      <c r="C4181" s="5" t="s">
        <v>76</v>
      </c>
      <c r="D4181" s="5" t="s">
        <v>4202</v>
      </c>
      <c r="E4181" s="12">
        <v>109</v>
      </c>
      <c r="F4181" s="5" t="s">
        <v>67</v>
      </c>
      <c r="G4181" s="5">
        <v>1756515</v>
      </c>
      <c r="H4181" s="36" t="s">
        <v>76</v>
      </c>
      <c r="I4181" s="5">
        <v>175</v>
      </c>
      <c r="J4181" s="5">
        <v>65</v>
      </c>
      <c r="K4181" s="5">
        <v>15</v>
      </c>
      <c r="L4181" s="5" t="s">
        <v>4191</v>
      </c>
      <c r="M4181" s="5">
        <v>88</v>
      </c>
      <c r="N4181" s="5"/>
      <c r="O4181" s="5" t="s">
        <v>33</v>
      </c>
      <c r="P4181" s="5"/>
      <c r="Q4181" s="5"/>
      <c r="R4181" s="5"/>
      <c r="S4181" s="5"/>
      <c r="T4181" s="5"/>
      <c r="U4181" s="5"/>
      <c r="V4181" s="5"/>
      <c r="W4181" s="12">
        <v>109</v>
      </c>
      <c r="X4181" s="7">
        <f t="shared" si="260"/>
        <v>0.35</v>
      </c>
      <c r="Y4181" s="5">
        <f t="shared" si="261"/>
        <v>70.850000000000009</v>
      </c>
      <c r="AI4181" t="e">
        <f>VLOOKUP(A4181,NP!$A:$B,2,FALSE)</f>
        <v>#N/A</v>
      </c>
      <c r="AJ4181">
        <f t="shared" si="262"/>
        <v>0</v>
      </c>
      <c r="AK4181">
        <f>VLOOKUP(F4181,Kondition!$B$4:$AG$31,9,FALSE)*100</f>
        <v>35</v>
      </c>
      <c r="AL4181" t="e">
        <f t="shared" si="263"/>
        <v>#REF!</v>
      </c>
      <c r="AM4181">
        <v>16</v>
      </c>
    </row>
    <row r="4182" spans="1:39" x14ac:dyDescent="0.3">
      <c r="A4182" s="5">
        <v>11307514</v>
      </c>
      <c r="B4182" s="6">
        <v>6419440321707</v>
      </c>
      <c r="C4182" s="5" t="s">
        <v>76</v>
      </c>
      <c r="D4182" s="5" t="s">
        <v>4203</v>
      </c>
      <c r="E4182" s="12">
        <v>102.4</v>
      </c>
      <c r="F4182" s="5" t="s">
        <v>67</v>
      </c>
      <c r="G4182" s="5">
        <v>1756514</v>
      </c>
      <c r="H4182" s="36" t="s">
        <v>76</v>
      </c>
      <c r="I4182" s="5">
        <v>175</v>
      </c>
      <c r="J4182" s="5">
        <v>65</v>
      </c>
      <c r="K4182" s="5">
        <v>14</v>
      </c>
      <c r="L4182" s="5" t="s">
        <v>4191</v>
      </c>
      <c r="M4182" s="5">
        <v>86</v>
      </c>
      <c r="N4182" s="5"/>
      <c r="O4182" s="5" t="s">
        <v>33</v>
      </c>
      <c r="P4182" s="5"/>
      <c r="Q4182" s="5"/>
      <c r="R4182" s="5"/>
      <c r="S4182" s="5"/>
      <c r="T4182" s="5"/>
      <c r="U4182" s="5"/>
      <c r="V4182" s="5"/>
      <c r="W4182" s="12">
        <v>102.4</v>
      </c>
      <c r="X4182" s="7">
        <f t="shared" si="260"/>
        <v>0.35</v>
      </c>
      <c r="Y4182" s="5">
        <f t="shared" si="261"/>
        <v>66.56</v>
      </c>
      <c r="AI4182" t="e">
        <f>VLOOKUP(A4182,NP!$A:$B,2,FALSE)</f>
        <v>#N/A</v>
      </c>
      <c r="AJ4182">
        <f t="shared" si="262"/>
        <v>0</v>
      </c>
      <c r="AK4182">
        <f>VLOOKUP(F4182,Kondition!$B$4:$AG$31,6,FALSE)*100</f>
        <v>35</v>
      </c>
      <c r="AL4182" t="e">
        <f t="shared" si="263"/>
        <v>#REF!</v>
      </c>
      <c r="AM4182">
        <v>16</v>
      </c>
    </row>
    <row r="4183" spans="1:39" x14ac:dyDescent="0.3">
      <c r="A4183" s="5">
        <v>11307522</v>
      </c>
      <c r="B4183" s="6">
        <v>6419440322933</v>
      </c>
      <c r="C4183" s="5" t="s">
        <v>76</v>
      </c>
      <c r="D4183" s="5" t="s">
        <v>4204</v>
      </c>
      <c r="E4183" s="12">
        <v>145.69999999999999</v>
      </c>
      <c r="F4183" s="5" t="s">
        <v>67</v>
      </c>
      <c r="G4183" s="5">
        <v>1956016</v>
      </c>
      <c r="H4183" s="36" t="s">
        <v>76</v>
      </c>
      <c r="I4183" s="5">
        <v>195</v>
      </c>
      <c r="J4183" s="5">
        <v>60</v>
      </c>
      <c r="K4183" s="5">
        <v>16</v>
      </c>
      <c r="L4183" s="5" t="s">
        <v>4191</v>
      </c>
      <c r="M4183" s="5">
        <v>93</v>
      </c>
      <c r="N4183" s="5"/>
      <c r="O4183" s="5" t="s">
        <v>33</v>
      </c>
      <c r="P4183" s="5"/>
      <c r="Q4183" s="5"/>
      <c r="R4183" s="5"/>
      <c r="S4183" s="5"/>
      <c r="T4183" s="5"/>
      <c r="U4183" s="5"/>
      <c r="V4183" s="5"/>
      <c r="W4183" s="12">
        <v>145.69999999999999</v>
      </c>
      <c r="X4183" s="7">
        <f t="shared" si="260"/>
        <v>0.37</v>
      </c>
      <c r="Y4183" s="5">
        <f t="shared" si="261"/>
        <v>91.790999999999997</v>
      </c>
      <c r="AI4183" t="e">
        <f>VLOOKUP(A4183,NP!$A:$B,2,FALSE)</f>
        <v>#N/A</v>
      </c>
      <c r="AJ4183">
        <f t="shared" si="262"/>
        <v>0</v>
      </c>
      <c r="AK4183">
        <f>VLOOKUP(F4183,Kondition!$B$4:$AG$31,12,FALSE)*100</f>
        <v>37</v>
      </c>
      <c r="AL4183" t="e">
        <f t="shared" si="263"/>
        <v>#REF!</v>
      </c>
      <c r="AM4183">
        <v>16</v>
      </c>
    </row>
    <row r="4184" spans="1:39" x14ac:dyDescent="0.3">
      <c r="A4184" s="5">
        <v>11307523</v>
      </c>
      <c r="B4184" s="6">
        <v>6419440321776</v>
      </c>
      <c r="C4184" s="5" t="s">
        <v>76</v>
      </c>
      <c r="D4184" s="5" t="s">
        <v>4205</v>
      </c>
      <c r="E4184" s="12">
        <v>166.4</v>
      </c>
      <c r="F4184" s="5" t="s">
        <v>67</v>
      </c>
      <c r="G4184" s="5">
        <v>2055516</v>
      </c>
      <c r="H4184" s="36" t="s">
        <v>76</v>
      </c>
      <c r="I4184" s="5">
        <v>205</v>
      </c>
      <c r="J4184" s="5">
        <v>55</v>
      </c>
      <c r="K4184" s="5">
        <v>16</v>
      </c>
      <c r="L4184" s="5" t="s">
        <v>4191</v>
      </c>
      <c r="M4184" s="5">
        <v>94</v>
      </c>
      <c r="N4184" s="5"/>
      <c r="O4184" s="5" t="s">
        <v>33</v>
      </c>
      <c r="P4184" s="5"/>
      <c r="Q4184" s="5"/>
      <c r="R4184" s="5"/>
      <c r="S4184" s="5"/>
      <c r="T4184" s="5"/>
      <c r="U4184" s="5"/>
      <c r="V4184" s="5"/>
      <c r="W4184" s="12">
        <v>166.4</v>
      </c>
      <c r="X4184" s="7">
        <f t="shared" si="260"/>
        <v>0.37</v>
      </c>
      <c r="Y4184" s="5">
        <f t="shared" si="261"/>
        <v>104.83200000000001</v>
      </c>
      <c r="AI4184" t="e">
        <f>VLOOKUP(A4184,NP!$A:$B,2,FALSE)</f>
        <v>#N/A</v>
      </c>
      <c r="AJ4184">
        <f t="shared" si="262"/>
        <v>0</v>
      </c>
      <c r="AK4184">
        <f>VLOOKUP(F4184,Kondition!$B$4:$AG$31,12,FALSE)*100</f>
        <v>37</v>
      </c>
      <c r="AL4184" t="e">
        <f t="shared" si="263"/>
        <v>#REF!</v>
      </c>
      <c r="AM4184">
        <v>16</v>
      </c>
    </row>
    <row r="4185" spans="1:39" x14ac:dyDescent="0.3">
      <c r="A4185" s="5">
        <v>11307524</v>
      </c>
      <c r="B4185" s="6">
        <v>6419440322957</v>
      </c>
      <c r="C4185" s="5" t="s">
        <v>76</v>
      </c>
      <c r="D4185" s="5" t="s">
        <v>4206</v>
      </c>
      <c r="E4185" s="12">
        <v>165.35</v>
      </c>
      <c r="F4185" s="5" t="s">
        <v>67</v>
      </c>
      <c r="G4185" s="5">
        <v>1955516</v>
      </c>
      <c r="H4185" s="36" t="s">
        <v>76</v>
      </c>
      <c r="I4185" s="5">
        <v>195</v>
      </c>
      <c r="J4185" s="5">
        <v>55</v>
      </c>
      <c r="K4185" s="5">
        <v>16</v>
      </c>
      <c r="L4185" s="5" t="s">
        <v>4191</v>
      </c>
      <c r="M4185" s="5">
        <v>91</v>
      </c>
      <c r="N4185" s="5"/>
      <c r="O4185" s="5" t="s">
        <v>33</v>
      </c>
      <c r="P4185" s="5"/>
      <c r="Q4185" s="5"/>
      <c r="R4185" s="5"/>
      <c r="S4185" s="5"/>
      <c r="T4185" s="5"/>
      <c r="U4185" s="5"/>
      <c r="V4185" s="5"/>
      <c r="W4185" s="12">
        <v>165.35</v>
      </c>
      <c r="X4185" s="7">
        <f t="shared" si="260"/>
        <v>0.37</v>
      </c>
      <c r="Y4185" s="5">
        <f t="shared" si="261"/>
        <v>104.1705</v>
      </c>
      <c r="AI4185" t="e">
        <f>VLOOKUP(A4185,NP!$A:$B,2,FALSE)</f>
        <v>#N/A</v>
      </c>
      <c r="AJ4185">
        <f t="shared" si="262"/>
        <v>0</v>
      </c>
      <c r="AK4185">
        <f>VLOOKUP(F4185,Kondition!$B$4:$AG$31,12,FALSE)*100</f>
        <v>37</v>
      </c>
      <c r="AL4185" t="e">
        <f t="shared" si="263"/>
        <v>#REF!</v>
      </c>
      <c r="AM4185">
        <v>16</v>
      </c>
    </row>
    <row r="4186" spans="1:39" x14ac:dyDescent="0.3">
      <c r="A4186" s="5">
        <v>11307525</v>
      </c>
      <c r="B4186" s="6">
        <v>6419440321769</v>
      </c>
      <c r="C4186" s="5" t="s">
        <v>76</v>
      </c>
      <c r="D4186" s="5" t="s">
        <v>4207</v>
      </c>
      <c r="E4186" s="12">
        <v>147.19999999999999</v>
      </c>
      <c r="F4186" s="5" t="s">
        <v>67</v>
      </c>
      <c r="G4186" s="5">
        <v>1955515</v>
      </c>
      <c r="H4186" s="36" t="s">
        <v>76</v>
      </c>
      <c r="I4186" s="5">
        <v>195</v>
      </c>
      <c r="J4186" s="5">
        <v>55</v>
      </c>
      <c r="K4186" s="5">
        <v>15</v>
      </c>
      <c r="L4186" s="5" t="s">
        <v>4191</v>
      </c>
      <c r="M4186" s="5">
        <v>89</v>
      </c>
      <c r="N4186" s="5"/>
      <c r="O4186" s="5" t="s">
        <v>33</v>
      </c>
      <c r="P4186" s="5"/>
      <c r="Q4186" s="5"/>
      <c r="R4186" s="5"/>
      <c r="S4186" s="5"/>
      <c r="T4186" s="5"/>
      <c r="U4186" s="5"/>
      <c r="V4186" s="5"/>
      <c r="W4186" s="12">
        <v>147.19999999999999</v>
      </c>
      <c r="X4186" s="7">
        <f t="shared" si="260"/>
        <v>0.35</v>
      </c>
      <c r="Y4186" s="5">
        <f t="shared" si="261"/>
        <v>95.679999999999993</v>
      </c>
      <c r="AI4186" t="e">
        <f>VLOOKUP(A4186,NP!$A:$B,2,FALSE)</f>
        <v>#N/A</v>
      </c>
      <c r="AJ4186">
        <f t="shared" si="262"/>
        <v>0</v>
      </c>
      <c r="AK4186">
        <f>VLOOKUP(F4186,Kondition!$B$4:$AG$31,9,FALSE)*100</f>
        <v>35</v>
      </c>
      <c r="AL4186" t="e">
        <f t="shared" si="263"/>
        <v>#REF!</v>
      </c>
      <c r="AM4186">
        <v>16</v>
      </c>
    </row>
    <row r="4187" spans="1:39" x14ac:dyDescent="0.3">
      <c r="A4187" s="5">
        <v>11307526</v>
      </c>
      <c r="B4187" s="6">
        <v>6419440322940</v>
      </c>
      <c r="C4187" s="5" t="s">
        <v>76</v>
      </c>
      <c r="D4187" s="5" t="s">
        <v>4208</v>
      </c>
      <c r="E4187" s="12">
        <v>207.3</v>
      </c>
      <c r="F4187" s="5" t="s">
        <v>67</v>
      </c>
      <c r="G4187" s="5">
        <v>2256016</v>
      </c>
      <c r="H4187" s="36" t="s">
        <v>76</v>
      </c>
      <c r="I4187" s="5">
        <v>225</v>
      </c>
      <c r="J4187" s="5">
        <v>60</v>
      </c>
      <c r="K4187" s="5">
        <v>16</v>
      </c>
      <c r="L4187" s="5" t="s">
        <v>4191</v>
      </c>
      <c r="M4187" s="5">
        <v>102</v>
      </c>
      <c r="N4187" s="5"/>
      <c r="O4187" s="5" t="s">
        <v>33</v>
      </c>
      <c r="P4187" s="5"/>
      <c r="Q4187" s="5"/>
      <c r="R4187" s="5"/>
      <c r="S4187" s="5"/>
      <c r="T4187" s="5"/>
      <c r="U4187" s="5"/>
      <c r="V4187" s="5"/>
      <c r="W4187" s="12">
        <v>207.3</v>
      </c>
      <c r="X4187" s="7">
        <f t="shared" si="260"/>
        <v>0.37</v>
      </c>
      <c r="Y4187" s="5">
        <f t="shared" si="261"/>
        <v>130.59900000000002</v>
      </c>
      <c r="AI4187" t="e">
        <f>VLOOKUP(A4187,NP!$A:$B,2,FALSE)</f>
        <v>#N/A</v>
      </c>
      <c r="AJ4187">
        <f t="shared" si="262"/>
        <v>0</v>
      </c>
      <c r="AK4187">
        <f>VLOOKUP(F4187,Kondition!$B$4:$AG$31,12,FALSE)*100</f>
        <v>37</v>
      </c>
      <c r="AL4187" t="e">
        <f t="shared" si="263"/>
        <v>#REF!</v>
      </c>
      <c r="AM4187">
        <v>16</v>
      </c>
    </row>
    <row r="4188" spans="1:39" x14ac:dyDescent="0.3">
      <c r="A4188" s="5">
        <v>11307527</v>
      </c>
      <c r="B4188" s="6">
        <v>6419440321752</v>
      </c>
      <c r="C4188" s="5" t="s">
        <v>76</v>
      </c>
      <c r="D4188" s="5" t="s">
        <v>4209</v>
      </c>
      <c r="E4188" s="12">
        <v>197.3</v>
      </c>
      <c r="F4188" s="5" t="s">
        <v>67</v>
      </c>
      <c r="G4188" s="5">
        <v>2156016</v>
      </c>
      <c r="H4188" s="36" t="s">
        <v>76</v>
      </c>
      <c r="I4188" s="5">
        <v>215</v>
      </c>
      <c r="J4188" s="5">
        <v>60</v>
      </c>
      <c r="K4188" s="5">
        <v>16</v>
      </c>
      <c r="L4188" s="5" t="s">
        <v>4191</v>
      </c>
      <c r="M4188" s="5">
        <v>99</v>
      </c>
      <c r="N4188" s="5"/>
      <c r="O4188" s="5" t="s">
        <v>33</v>
      </c>
      <c r="P4188" s="5"/>
      <c r="Q4188" s="5"/>
      <c r="R4188" s="5"/>
      <c r="S4188" s="5"/>
      <c r="T4188" s="5"/>
      <c r="U4188" s="5"/>
      <c r="V4188" s="5"/>
      <c r="W4188" s="12">
        <v>197.3</v>
      </c>
      <c r="X4188" s="7">
        <f t="shared" si="260"/>
        <v>0.37</v>
      </c>
      <c r="Y4188" s="5">
        <f t="shared" si="261"/>
        <v>124.29900000000001</v>
      </c>
      <c r="AI4188" t="e">
        <f>VLOOKUP(A4188,NP!$A:$B,2,FALSE)</f>
        <v>#N/A</v>
      </c>
      <c r="AJ4188">
        <f t="shared" si="262"/>
        <v>0</v>
      </c>
      <c r="AK4188">
        <f>VLOOKUP(F4188,Kondition!$B$4:$AG$31,12,FALSE)*100</f>
        <v>37</v>
      </c>
      <c r="AL4188" t="e">
        <f t="shared" si="263"/>
        <v>#REF!</v>
      </c>
      <c r="AM4188">
        <v>16</v>
      </c>
    </row>
    <row r="4189" spans="1:39" x14ac:dyDescent="0.3">
      <c r="A4189" s="5">
        <v>11307528</v>
      </c>
      <c r="B4189" s="6">
        <v>6419440321745</v>
      </c>
      <c r="C4189" s="5" t="s">
        <v>76</v>
      </c>
      <c r="D4189" s="5" t="s">
        <v>4210</v>
      </c>
      <c r="E4189" s="12">
        <v>163.69999999999999</v>
      </c>
      <c r="F4189" s="5" t="s">
        <v>67</v>
      </c>
      <c r="G4189" s="5">
        <v>2056016</v>
      </c>
      <c r="H4189" s="36" t="s">
        <v>76</v>
      </c>
      <c r="I4189" s="5">
        <v>205</v>
      </c>
      <c r="J4189" s="5">
        <v>60</v>
      </c>
      <c r="K4189" s="5">
        <v>16</v>
      </c>
      <c r="L4189" s="5" t="s">
        <v>4191</v>
      </c>
      <c r="M4189" s="5">
        <v>96</v>
      </c>
      <c r="N4189" s="5"/>
      <c r="O4189" s="5" t="s">
        <v>33</v>
      </c>
      <c r="P4189" s="5"/>
      <c r="Q4189" s="5"/>
      <c r="R4189" s="5"/>
      <c r="S4189" s="5"/>
      <c r="T4189" s="5"/>
      <c r="U4189" s="5"/>
      <c r="V4189" s="5"/>
      <c r="W4189" s="12">
        <v>163.69999999999999</v>
      </c>
      <c r="X4189" s="7">
        <f t="shared" si="260"/>
        <v>0.37</v>
      </c>
      <c r="Y4189" s="5">
        <f t="shared" si="261"/>
        <v>103.131</v>
      </c>
      <c r="AI4189" t="e">
        <f>VLOOKUP(A4189,NP!$A:$B,2,FALSE)</f>
        <v>#N/A</v>
      </c>
      <c r="AJ4189">
        <f t="shared" si="262"/>
        <v>0</v>
      </c>
      <c r="AK4189">
        <f>VLOOKUP(F4189,Kondition!$B$4:$AG$31,12,FALSE)*100</f>
        <v>37</v>
      </c>
      <c r="AL4189" t="e">
        <f t="shared" si="263"/>
        <v>#REF!</v>
      </c>
      <c r="AM4189">
        <v>16</v>
      </c>
    </row>
    <row r="4190" spans="1:39" x14ac:dyDescent="0.3">
      <c r="A4190" s="5">
        <v>11307529</v>
      </c>
      <c r="B4190" s="6">
        <v>6419440322926</v>
      </c>
      <c r="C4190" s="5" t="s">
        <v>76</v>
      </c>
      <c r="D4190" s="5" t="s">
        <v>4211</v>
      </c>
      <c r="E4190" s="12">
        <v>125</v>
      </c>
      <c r="F4190" s="5" t="s">
        <v>67</v>
      </c>
      <c r="G4190" s="5">
        <v>1956015</v>
      </c>
      <c r="H4190" s="36" t="s">
        <v>76</v>
      </c>
      <c r="I4190" s="5">
        <v>195</v>
      </c>
      <c r="J4190" s="5">
        <v>60</v>
      </c>
      <c r="K4190" s="5">
        <v>15</v>
      </c>
      <c r="L4190" s="5" t="s">
        <v>4191</v>
      </c>
      <c r="M4190" s="5">
        <v>92</v>
      </c>
      <c r="N4190" s="5"/>
      <c r="O4190" s="5" t="s">
        <v>33</v>
      </c>
      <c r="P4190" s="5"/>
      <c r="Q4190" s="5"/>
      <c r="R4190" s="5"/>
      <c r="S4190" s="5"/>
      <c r="T4190" s="5"/>
      <c r="U4190" s="5"/>
      <c r="V4190" s="5"/>
      <c r="W4190" s="12">
        <v>125</v>
      </c>
      <c r="X4190" s="7">
        <f t="shared" si="260"/>
        <v>0.35</v>
      </c>
      <c r="Y4190" s="5">
        <f t="shared" si="261"/>
        <v>81.25</v>
      </c>
      <c r="AI4190" t="e">
        <f>VLOOKUP(A4190,NP!$A:$B,2,FALSE)</f>
        <v>#N/A</v>
      </c>
      <c r="AJ4190">
        <f t="shared" si="262"/>
        <v>0</v>
      </c>
      <c r="AK4190">
        <f>VLOOKUP(F4190,Kondition!$B$4:$AG$31,9,FALSE)*100</f>
        <v>35</v>
      </c>
      <c r="AL4190" t="e">
        <f t="shared" si="263"/>
        <v>#REF!</v>
      </c>
      <c r="AM4190">
        <v>16</v>
      </c>
    </row>
    <row r="4191" spans="1:39" x14ac:dyDescent="0.3">
      <c r="A4191" s="5">
        <v>11307530</v>
      </c>
      <c r="B4191" s="6">
        <v>6419440321738</v>
      </c>
      <c r="C4191" s="5" t="s">
        <v>76</v>
      </c>
      <c r="D4191" s="5" t="s">
        <v>4212</v>
      </c>
      <c r="E4191" s="12">
        <v>111.55</v>
      </c>
      <c r="F4191" s="5" t="s">
        <v>67</v>
      </c>
      <c r="G4191" s="5">
        <v>1856015</v>
      </c>
      <c r="H4191" s="36" t="s">
        <v>76</v>
      </c>
      <c r="I4191" s="5">
        <v>185</v>
      </c>
      <c r="J4191" s="5">
        <v>60</v>
      </c>
      <c r="K4191" s="5">
        <v>15</v>
      </c>
      <c r="L4191" s="5" t="s">
        <v>4191</v>
      </c>
      <c r="M4191" s="5">
        <v>88</v>
      </c>
      <c r="N4191" s="5"/>
      <c r="O4191" s="5" t="s">
        <v>33</v>
      </c>
      <c r="P4191" s="5"/>
      <c r="Q4191" s="5"/>
      <c r="R4191" s="5"/>
      <c r="S4191" s="5"/>
      <c r="T4191" s="5"/>
      <c r="U4191" s="5"/>
      <c r="V4191" s="5"/>
      <c r="W4191" s="12">
        <v>111.55</v>
      </c>
      <c r="X4191" s="7">
        <f t="shared" si="260"/>
        <v>0.35</v>
      </c>
      <c r="Y4191" s="5">
        <f t="shared" si="261"/>
        <v>72.507500000000007</v>
      </c>
      <c r="AI4191" t="e">
        <f>VLOOKUP(A4191,NP!$A:$B,2,FALSE)</f>
        <v>#N/A</v>
      </c>
      <c r="AJ4191">
        <f t="shared" si="262"/>
        <v>0</v>
      </c>
      <c r="AK4191">
        <f>VLOOKUP(F4191,Kondition!$B$4:$AG$31,9,FALSE)*100</f>
        <v>35</v>
      </c>
      <c r="AL4191" t="e">
        <f t="shared" si="263"/>
        <v>#REF!</v>
      </c>
      <c r="AM4191">
        <v>16</v>
      </c>
    </row>
    <row r="4192" spans="1:39" x14ac:dyDescent="0.3">
      <c r="A4192" s="5">
        <v>11307531</v>
      </c>
      <c r="B4192" s="6">
        <v>6419440323428</v>
      </c>
      <c r="C4192" s="5" t="s">
        <v>76</v>
      </c>
      <c r="D4192" s="5" t="s">
        <v>4213</v>
      </c>
      <c r="E4192" s="12">
        <v>175.55</v>
      </c>
      <c r="F4192" s="5" t="s">
        <v>67</v>
      </c>
      <c r="G4192" s="5">
        <v>2056516</v>
      </c>
      <c r="H4192" s="36" t="s">
        <v>76</v>
      </c>
      <c r="I4192" s="5">
        <v>205</v>
      </c>
      <c r="J4192" s="5">
        <v>65</v>
      </c>
      <c r="K4192" s="5">
        <v>16</v>
      </c>
      <c r="L4192" s="5" t="s">
        <v>4191</v>
      </c>
      <c r="M4192" s="5">
        <v>99</v>
      </c>
      <c r="N4192" s="5"/>
      <c r="O4192" s="5" t="s">
        <v>33</v>
      </c>
      <c r="P4192" s="5"/>
      <c r="Q4192" s="5"/>
      <c r="R4192" s="5"/>
      <c r="S4192" s="5"/>
      <c r="T4192" s="5"/>
      <c r="U4192" s="5"/>
      <c r="V4192" s="5"/>
      <c r="W4192" s="12">
        <v>175.55</v>
      </c>
      <c r="X4192" s="7">
        <f t="shared" si="260"/>
        <v>0.37</v>
      </c>
      <c r="Y4192" s="5">
        <f t="shared" si="261"/>
        <v>110.59650000000001</v>
      </c>
      <c r="AI4192" t="e">
        <f>VLOOKUP(A4192,NP!$A:$B,2,FALSE)</f>
        <v>#N/A</v>
      </c>
      <c r="AJ4192">
        <f t="shared" si="262"/>
        <v>0</v>
      </c>
      <c r="AK4192">
        <f>VLOOKUP(F4192,Kondition!$B$4:$AG$31,12,FALSE)*100</f>
        <v>37</v>
      </c>
      <c r="AL4192" t="e">
        <f t="shared" si="263"/>
        <v>#REF!</v>
      </c>
      <c r="AM4192">
        <v>16</v>
      </c>
    </row>
    <row r="4193" spans="1:39" x14ac:dyDescent="0.3">
      <c r="A4193" s="5">
        <v>11307532</v>
      </c>
      <c r="B4193" s="6">
        <v>6419440322919</v>
      </c>
      <c r="C4193" s="5" t="s">
        <v>76</v>
      </c>
      <c r="D4193" s="5" t="s">
        <v>4214</v>
      </c>
      <c r="E4193" s="12">
        <v>147.19999999999999</v>
      </c>
      <c r="F4193" s="5" t="s">
        <v>67</v>
      </c>
      <c r="G4193" s="5">
        <v>2056515</v>
      </c>
      <c r="H4193" s="36" t="s">
        <v>76</v>
      </c>
      <c r="I4193" s="5">
        <v>205</v>
      </c>
      <c r="J4193" s="5">
        <v>65</v>
      </c>
      <c r="K4193" s="5">
        <v>15</v>
      </c>
      <c r="L4193" s="5" t="s">
        <v>4191</v>
      </c>
      <c r="M4193" s="5">
        <v>99</v>
      </c>
      <c r="N4193" s="5"/>
      <c r="O4193" s="5" t="s">
        <v>33</v>
      </c>
      <c r="P4193" s="5"/>
      <c r="Q4193" s="5"/>
      <c r="R4193" s="5"/>
      <c r="S4193" s="5"/>
      <c r="T4193" s="5"/>
      <c r="U4193" s="5"/>
      <c r="V4193" s="5"/>
      <c r="W4193" s="12">
        <v>147.19999999999999</v>
      </c>
      <c r="X4193" s="7">
        <f t="shared" si="260"/>
        <v>0.35</v>
      </c>
      <c r="Y4193" s="5">
        <f t="shared" si="261"/>
        <v>95.679999999999993</v>
      </c>
      <c r="AI4193" t="e">
        <f>VLOOKUP(A4193,NP!$A:$B,2,FALSE)</f>
        <v>#N/A</v>
      </c>
      <c r="AJ4193">
        <f t="shared" si="262"/>
        <v>0</v>
      </c>
      <c r="AK4193">
        <f>VLOOKUP(F4193,Kondition!$B$4:$AG$31,9,FALSE)*100</f>
        <v>35</v>
      </c>
      <c r="AL4193" t="e">
        <f t="shared" si="263"/>
        <v>#REF!</v>
      </c>
      <c r="AM4193">
        <v>16</v>
      </c>
    </row>
    <row r="4194" spans="1:39" x14ac:dyDescent="0.3">
      <c r="A4194" s="5">
        <v>11307533</v>
      </c>
      <c r="B4194" s="6">
        <v>6419440321721</v>
      </c>
      <c r="C4194" s="5" t="s">
        <v>76</v>
      </c>
      <c r="D4194" s="5" t="s">
        <v>4215</v>
      </c>
      <c r="E4194" s="12">
        <v>126.65</v>
      </c>
      <c r="F4194" s="5" t="s">
        <v>67</v>
      </c>
      <c r="G4194" s="5">
        <v>1956515</v>
      </c>
      <c r="H4194" s="36" t="s">
        <v>76</v>
      </c>
      <c r="I4194" s="5">
        <v>195</v>
      </c>
      <c r="J4194" s="5">
        <v>65</v>
      </c>
      <c r="K4194" s="5">
        <v>15</v>
      </c>
      <c r="L4194" s="5" t="s">
        <v>4191</v>
      </c>
      <c r="M4194" s="5">
        <v>95</v>
      </c>
      <c r="N4194" s="5"/>
      <c r="O4194" s="5" t="s">
        <v>33</v>
      </c>
      <c r="P4194" s="5"/>
      <c r="Q4194" s="5"/>
      <c r="R4194" s="5"/>
      <c r="S4194" s="5"/>
      <c r="T4194" s="5"/>
      <c r="U4194" s="5"/>
      <c r="V4194" s="5"/>
      <c r="W4194" s="12">
        <v>126.65</v>
      </c>
      <c r="X4194" s="7">
        <f t="shared" si="260"/>
        <v>0.35</v>
      </c>
      <c r="Y4194" s="5">
        <f t="shared" si="261"/>
        <v>82.322500000000005</v>
      </c>
      <c r="AI4194" t="e">
        <f>VLOOKUP(A4194,NP!$A:$B,2,FALSE)</f>
        <v>#N/A</v>
      </c>
      <c r="AJ4194">
        <f t="shared" si="262"/>
        <v>0</v>
      </c>
      <c r="AK4194">
        <f>VLOOKUP(F4194,Kondition!$B$4:$AG$31,9,FALSE)*100</f>
        <v>35</v>
      </c>
      <c r="AL4194" t="e">
        <f t="shared" si="263"/>
        <v>#REF!</v>
      </c>
      <c r="AM4194">
        <v>16</v>
      </c>
    </row>
    <row r="4195" spans="1:39" x14ac:dyDescent="0.3">
      <c r="A4195" s="5">
        <v>11307534</v>
      </c>
      <c r="B4195" s="6">
        <v>6419440321714</v>
      </c>
      <c r="C4195" s="5" t="s">
        <v>76</v>
      </c>
      <c r="D4195" s="5" t="s">
        <v>4216</v>
      </c>
      <c r="E4195" s="12">
        <v>113.75</v>
      </c>
      <c r="F4195" s="5" t="s">
        <v>67</v>
      </c>
      <c r="G4195" s="5">
        <v>1856515</v>
      </c>
      <c r="H4195" s="36" t="s">
        <v>76</v>
      </c>
      <c r="I4195" s="5">
        <v>185</v>
      </c>
      <c r="J4195" s="5">
        <v>65</v>
      </c>
      <c r="K4195" s="5">
        <v>15</v>
      </c>
      <c r="L4195" s="5" t="s">
        <v>4191</v>
      </c>
      <c r="M4195" s="5">
        <v>92</v>
      </c>
      <c r="N4195" s="5"/>
      <c r="O4195" s="5" t="s">
        <v>33</v>
      </c>
      <c r="P4195" s="5"/>
      <c r="Q4195" s="5"/>
      <c r="R4195" s="5"/>
      <c r="S4195" s="5"/>
      <c r="T4195" s="5"/>
      <c r="U4195" s="5"/>
      <c r="V4195" s="5"/>
      <c r="W4195" s="12">
        <v>113.75</v>
      </c>
      <c r="X4195" s="7">
        <f t="shared" si="260"/>
        <v>0.35</v>
      </c>
      <c r="Y4195" s="5">
        <f t="shared" si="261"/>
        <v>73.9375</v>
      </c>
      <c r="AI4195" t="e">
        <f>VLOOKUP(A4195,NP!$A:$B,2,FALSE)</f>
        <v>#N/A</v>
      </c>
      <c r="AJ4195">
        <f t="shared" si="262"/>
        <v>0</v>
      </c>
      <c r="AK4195">
        <f>VLOOKUP(F4195,Kondition!$B$4:$AG$31,9,FALSE)*100</f>
        <v>35</v>
      </c>
      <c r="AL4195" t="e">
        <f t="shared" si="263"/>
        <v>#REF!</v>
      </c>
      <c r="AM4195">
        <v>16</v>
      </c>
    </row>
    <row r="4196" spans="1:39" x14ac:dyDescent="0.3">
      <c r="A4196" s="5">
        <v>11307535</v>
      </c>
      <c r="B4196" s="6">
        <v>6419440322896</v>
      </c>
      <c r="C4196" s="5" t="s">
        <v>76</v>
      </c>
      <c r="D4196" s="5" t="s">
        <v>4217</v>
      </c>
      <c r="E4196" s="12">
        <v>111.2</v>
      </c>
      <c r="F4196" s="5" t="s">
        <v>67</v>
      </c>
      <c r="G4196" s="5">
        <v>1856514</v>
      </c>
      <c r="H4196" s="36" t="s">
        <v>76</v>
      </c>
      <c r="I4196" s="5">
        <v>185</v>
      </c>
      <c r="J4196" s="5">
        <v>65</v>
      </c>
      <c r="K4196" s="5">
        <v>14</v>
      </c>
      <c r="L4196" s="5" t="s">
        <v>4191</v>
      </c>
      <c r="M4196" s="5">
        <v>90</v>
      </c>
      <c r="N4196" s="5"/>
      <c r="O4196" s="5" t="s">
        <v>33</v>
      </c>
      <c r="P4196" s="5"/>
      <c r="Q4196" s="5"/>
      <c r="R4196" s="5"/>
      <c r="S4196" s="5"/>
      <c r="T4196" s="5"/>
      <c r="U4196" s="5"/>
      <c r="V4196" s="5"/>
      <c r="W4196" s="12">
        <v>111.2</v>
      </c>
      <c r="X4196" s="7">
        <f t="shared" si="260"/>
        <v>0.35</v>
      </c>
      <c r="Y4196" s="5">
        <f t="shared" si="261"/>
        <v>72.28</v>
      </c>
      <c r="AI4196" t="e">
        <f>VLOOKUP(A4196,NP!$A:$B,2,FALSE)</f>
        <v>#N/A</v>
      </c>
      <c r="AJ4196">
        <f t="shared" si="262"/>
        <v>0</v>
      </c>
      <c r="AK4196">
        <f>VLOOKUP(F4196,Kondition!$B$4:$AG$31,6,FALSE)*100</f>
        <v>35</v>
      </c>
      <c r="AL4196" t="e">
        <f t="shared" si="263"/>
        <v>#REF!</v>
      </c>
      <c r="AM4196">
        <v>16</v>
      </c>
    </row>
    <row r="4197" spans="1:39" x14ac:dyDescent="0.3">
      <c r="A4197" s="5">
        <v>11307536</v>
      </c>
      <c r="B4197" s="6">
        <v>6419440323022</v>
      </c>
      <c r="C4197" s="5" t="s">
        <v>76</v>
      </c>
      <c r="D4197" s="5" t="s">
        <v>4218</v>
      </c>
      <c r="E4197" s="12">
        <v>235.1</v>
      </c>
      <c r="F4197" s="5" t="s">
        <v>67</v>
      </c>
      <c r="G4197" s="5">
        <v>2254517</v>
      </c>
      <c r="H4197" s="36" t="s">
        <v>76</v>
      </c>
      <c r="I4197" s="5">
        <v>225</v>
      </c>
      <c r="J4197" s="5">
        <v>45</v>
      </c>
      <c r="K4197" s="5">
        <v>17</v>
      </c>
      <c r="L4197" s="5" t="s">
        <v>4191</v>
      </c>
      <c r="M4197" s="5">
        <v>94</v>
      </c>
      <c r="N4197" s="5"/>
      <c r="O4197" s="5" t="s">
        <v>33</v>
      </c>
      <c r="P4197" s="5"/>
      <c r="Q4197" s="5"/>
      <c r="R4197" s="5"/>
      <c r="S4197" s="5"/>
      <c r="T4197" s="5"/>
      <c r="U4197" s="5"/>
      <c r="V4197" s="5"/>
      <c r="W4197" s="12">
        <v>235.1</v>
      </c>
      <c r="X4197" s="7">
        <f t="shared" si="260"/>
        <v>0.37</v>
      </c>
      <c r="Y4197" s="5">
        <f t="shared" si="261"/>
        <v>148.113</v>
      </c>
      <c r="AI4197" t="e">
        <f>VLOOKUP(A4197,NP!$A:$B,2,FALSE)</f>
        <v>#N/A</v>
      </c>
      <c r="AJ4197">
        <f t="shared" si="262"/>
        <v>0</v>
      </c>
      <c r="AK4197">
        <f>VLOOKUP(F4197,Kondition!$B$4:$AG$31,15,FALSE)*100</f>
        <v>37</v>
      </c>
      <c r="AL4197" t="e">
        <f t="shared" si="263"/>
        <v>#REF!</v>
      </c>
      <c r="AM4197">
        <v>17</v>
      </c>
    </row>
    <row r="4198" spans="1:39" x14ac:dyDescent="0.3">
      <c r="A4198" s="5">
        <v>11307537</v>
      </c>
      <c r="B4198" s="6">
        <v>6419440323015</v>
      </c>
      <c r="C4198" s="5" t="s">
        <v>76</v>
      </c>
      <c r="D4198" s="5" t="s">
        <v>4219</v>
      </c>
      <c r="E4198" s="12">
        <v>232.7</v>
      </c>
      <c r="F4198" s="5" t="s">
        <v>67</v>
      </c>
      <c r="G4198" s="5">
        <v>2154517</v>
      </c>
      <c r="H4198" s="36" t="s">
        <v>76</v>
      </c>
      <c r="I4198" s="5">
        <v>215</v>
      </c>
      <c r="J4198" s="5">
        <v>45</v>
      </c>
      <c r="K4198" s="5">
        <v>17</v>
      </c>
      <c r="L4198" s="5" t="s">
        <v>4191</v>
      </c>
      <c r="M4198" s="5">
        <v>91</v>
      </c>
      <c r="N4198" s="5"/>
      <c r="O4198" s="5" t="s">
        <v>33</v>
      </c>
      <c r="P4198" s="5"/>
      <c r="Q4198" s="5"/>
      <c r="R4198" s="5"/>
      <c r="S4198" s="5"/>
      <c r="T4198" s="5"/>
      <c r="U4198" s="5"/>
      <c r="V4198" s="5"/>
      <c r="W4198" s="12">
        <v>232.7</v>
      </c>
      <c r="X4198" s="7">
        <f t="shared" ref="X4198:X4261" si="264">IF(AJ4198&gt;0,"NP",AK4198/100)</f>
        <v>0.37</v>
      </c>
      <c r="Y4198" s="5">
        <f t="shared" ref="Y4198:Y4261" si="265">IF(AJ4198&gt;0,AI4198,E4198*(100%-X4198))</f>
        <v>146.601</v>
      </c>
      <c r="AI4198" t="e">
        <f>VLOOKUP(A4198,NP!$A:$B,2,FALSE)</f>
        <v>#N/A</v>
      </c>
      <c r="AJ4198">
        <f t="shared" ref="AJ4198:AJ4261" si="266">_xlfn.IFNA(AI4198,0)</f>
        <v>0</v>
      </c>
      <c r="AK4198">
        <f>VLOOKUP(F4198,Kondition!$B$4:$AG$31,15,FALSE)*100</f>
        <v>37</v>
      </c>
      <c r="AL4198" t="e">
        <f t="shared" ref="AL4198:AL4261" si="267">$AI$1&amp;F4198&amp;K4198</f>
        <v>#REF!</v>
      </c>
      <c r="AM4198">
        <v>17</v>
      </c>
    </row>
    <row r="4199" spans="1:39" x14ac:dyDescent="0.3">
      <c r="A4199" s="5">
        <v>11307538</v>
      </c>
      <c r="B4199" s="6">
        <v>6419440321783</v>
      </c>
      <c r="C4199" s="5" t="s">
        <v>76</v>
      </c>
      <c r="D4199" s="5" t="s">
        <v>4220</v>
      </c>
      <c r="E4199" s="12">
        <v>188.65</v>
      </c>
      <c r="F4199" s="5" t="s">
        <v>67</v>
      </c>
      <c r="G4199" s="5">
        <v>2155516</v>
      </c>
      <c r="H4199" s="36" t="s">
        <v>76</v>
      </c>
      <c r="I4199" s="5">
        <v>215</v>
      </c>
      <c r="J4199" s="5">
        <v>55</v>
      </c>
      <c r="K4199" s="5">
        <v>16</v>
      </c>
      <c r="L4199" s="5" t="s">
        <v>4191</v>
      </c>
      <c r="M4199" s="5">
        <v>97</v>
      </c>
      <c r="N4199" s="5"/>
      <c r="O4199" s="5" t="s">
        <v>33</v>
      </c>
      <c r="P4199" s="5"/>
      <c r="Q4199" s="5"/>
      <c r="R4199" s="5"/>
      <c r="S4199" s="5"/>
      <c r="T4199" s="5"/>
      <c r="U4199" s="5"/>
      <c r="V4199" s="5"/>
      <c r="W4199" s="12">
        <v>188.65</v>
      </c>
      <c r="X4199" s="7">
        <f t="shared" si="264"/>
        <v>0.37</v>
      </c>
      <c r="Y4199" s="5">
        <f t="shared" si="265"/>
        <v>118.84950000000001</v>
      </c>
      <c r="AI4199" t="e">
        <f>VLOOKUP(A4199,NP!$A:$B,2,FALSE)</f>
        <v>#N/A</v>
      </c>
      <c r="AJ4199">
        <f t="shared" si="266"/>
        <v>0</v>
      </c>
      <c r="AK4199">
        <f>VLOOKUP(F4199,Kondition!$B$4:$AG$31,12,FALSE)*100</f>
        <v>37</v>
      </c>
      <c r="AL4199" t="e">
        <f t="shared" si="267"/>
        <v>#REF!</v>
      </c>
      <c r="AM4199">
        <v>16</v>
      </c>
    </row>
    <row r="4200" spans="1:39" x14ac:dyDescent="0.3">
      <c r="A4200" s="5">
        <v>11307539</v>
      </c>
      <c r="B4200" s="6">
        <v>6419440321820</v>
      </c>
      <c r="C4200" s="5" t="s">
        <v>76</v>
      </c>
      <c r="D4200" s="5" t="s">
        <v>4221</v>
      </c>
      <c r="E4200" s="12">
        <v>246.9</v>
      </c>
      <c r="F4200" s="5" t="s">
        <v>67</v>
      </c>
      <c r="G4200" s="5">
        <v>2255017</v>
      </c>
      <c r="H4200" s="36" t="s">
        <v>76</v>
      </c>
      <c r="I4200" s="5">
        <v>225</v>
      </c>
      <c r="J4200" s="5">
        <v>50</v>
      </c>
      <c r="K4200" s="5">
        <v>17</v>
      </c>
      <c r="L4200" s="5" t="s">
        <v>4191</v>
      </c>
      <c r="M4200" s="5">
        <v>98</v>
      </c>
      <c r="N4200" s="5"/>
      <c r="O4200" s="5" t="s">
        <v>33</v>
      </c>
      <c r="P4200" s="5"/>
      <c r="Q4200" s="5"/>
      <c r="R4200" s="5"/>
      <c r="S4200" s="5"/>
      <c r="T4200" s="5"/>
      <c r="U4200" s="5"/>
      <c r="V4200" s="5"/>
      <c r="W4200" s="12">
        <v>246.9</v>
      </c>
      <c r="X4200" s="7">
        <f t="shared" si="264"/>
        <v>0.37</v>
      </c>
      <c r="Y4200" s="5">
        <f t="shared" si="265"/>
        <v>155.547</v>
      </c>
      <c r="AI4200" t="e">
        <f>VLOOKUP(A4200,NP!$A:$B,2,FALSE)</f>
        <v>#N/A</v>
      </c>
      <c r="AJ4200">
        <f t="shared" si="266"/>
        <v>0</v>
      </c>
      <c r="AK4200">
        <f>VLOOKUP(F4200,Kondition!$B$4:$AG$31,15,FALSE)*100</f>
        <v>37</v>
      </c>
      <c r="AL4200" t="e">
        <f t="shared" si="267"/>
        <v>#REF!</v>
      </c>
      <c r="AM4200">
        <v>17</v>
      </c>
    </row>
    <row r="4201" spans="1:39" x14ac:dyDescent="0.3">
      <c r="A4201" s="5">
        <v>11307540</v>
      </c>
      <c r="B4201" s="6">
        <v>6419440323008</v>
      </c>
      <c r="C4201" s="5" t="s">
        <v>76</v>
      </c>
      <c r="D4201" s="5" t="s">
        <v>4222</v>
      </c>
      <c r="E4201" s="12">
        <v>238.55</v>
      </c>
      <c r="F4201" s="5" t="s">
        <v>67</v>
      </c>
      <c r="G4201" s="5">
        <v>2155017</v>
      </c>
      <c r="H4201" s="36" t="s">
        <v>76</v>
      </c>
      <c r="I4201" s="5">
        <v>215</v>
      </c>
      <c r="J4201" s="5">
        <v>50</v>
      </c>
      <c r="K4201" s="5">
        <v>17</v>
      </c>
      <c r="L4201" s="5" t="s">
        <v>4191</v>
      </c>
      <c r="M4201" s="5">
        <v>95</v>
      </c>
      <c r="N4201" s="5"/>
      <c r="O4201" s="5" t="s">
        <v>33</v>
      </c>
      <c r="P4201" s="5"/>
      <c r="Q4201" s="5"/>
      <c r="R4201" s="5"/>
      <c r="S4201" s="5"/>
      <c r="T4201" s="5"/>
      <c r="U4201" s="5"/>
      <c r="V4201" s="5"/>
      <c r="W4201" s="12">
        <v>238.55</v>
      </c>
      <c r="X4201" s="7">
        <f t="shared" si="264"/>
        <v>0.37</v>
      </c>
      <c r="Y4201" s="5">
        <f t="shared" si="265"/>
        <v>150.28650000000002</v>
      </c>
      <c r="AI4201" t="e">
        <f>VLOOKUP(A4201,NP!$A:$B,2,FALSE)</f>
        <v>#N/A</v>
      </c>
      <c r="AJ4201">
        <f t="shared" si="266"/>
        <v>0</v>
      </c>
      <c r="AK4201">
        <f>VLOOKUP(F4201,Kondition!$B$4:$AG$31,15,FALSE)*100</f>
        <v>37</v>
      </c>
      <c r="AL4201" t="e">
        <f t="shared" si="267"/>
        <v>#REF!</v>
      </c>
      <c r="AM4201">
        <v>17</v>
      </c>
    </row>
    <row r="4202" spans="1:39" x14ac:dyDescent="0.3">
      <c r="A4202" s="5">
        <v>11307541</v>
      </c>
      <c r="B4202" s="6">
        <v>6419440322995</v>
      </c>
      <c r="C4202" s="5" t="s">
        <v>76</v>
      </c>
      <c r="D4202" s="5" t="s">
        <v>4223</v>
      </c>
      <c r="E4202" s="12">
        <v>222.95</v>
      </c>
      <c r="F4202" s="5" t="s">
        <v>67</v>
      </c>
      <c r="G4202" s="5">
        <v>2055017</v>
      </c>
      <c r="H4202" s="36" t="s">
        <v>76</v>
      </c>
      <c r="I4202" s="5">
        <v>205</v>
      </c>
      <c r="J4202" s="5">
        <v>50</v>
      </c>
      <c r="K4202" s="5">
        <v>17</v>
      </c>
      <c r="L4202" s="5" t="s">
        <v>4191</v>
      </c>
      <c r="M4202" s="5">
        <v>93</v>
      </c>
      <c r="N4202" s="5"/>
      <c r="O4202" s="5" t="s">
        <v>33</v>
      </c>
      <c r="P4202" s="5"/>
      <c r="Q4202" s="5"/>
      <c r="R4202" s="5"/>
      <c r="S4202" s="5"/>
      <c r="T4202" s="5"/>
      <c r="U4202" s="5"/>
      <c r="V4202" s="5"/>
      <c r="W4202" s="12">
        <v>222.95</v>
      </c>
      <c r="X4202" s="7">
        <f t="shared" si="264"/>
        <v>0.37</v>
      </c>
      <c r="Y4202" s="5">
        <f t="shared" si="265"/>
        <v>140.45849999999999</v>
      </c>
      <c r="AI4202" t="e">
        <f>VLOOKUP(A4202,NP!$A:$B,2,FALSE)</f>
        <v>#N/A</v>
      </c>
      <c r="AJ4202">
        <f t="shared" si="266"/>
        <v>0</v>
      </c>
      <c r="AK4202">
        <f>VLOOKUP(F4202,Kondition!$B$4:$AG$31,15,FALSE)*100</f>
        <v>37</v>
      </c>
      <c r="AL4202" t="e">
        <f t="shared" si="267"/>
        <v>#REF!</v>
      </c>
      <c r="AM4202">
        <v>17</v>
      </c>
    </row>
    <row r="4203" spans="1:39" x14ac:dyDescent="0.3">
      <c r="A4203" s="5">
        <v>11307542</v>
      </c>
      <c r="B4203" s="6">
        <v>6419440322964</v>
      </c>
      <c r="C4203" s="5" t="s">
        <v>76</v>
      </c>
      <c r="D4203" s="5" t="s">
        <v>4224</v>
      </c>
      <c r="E4203" s="12">
        <v>202.55</v>
      </c>
      <c r="F4203" s="5" t="s">
        <v>67</v>
      </c>
      <c r="G4203" s="5">
        <v>2255516</v>
      </c>
      <c r="H4203" s="36" t="s">
        <v>76</v>
      </c>
      <c r="I4203" s="5">
        <v>225</v>
      </c>
      <c r="J4203" s="5">
        <v>55</v>
      </c>
      <c r="K4203" s="5">
        <v>16</v>
      </c>
      <c r="L4203" s="5" t="s">
        <v>4191</v>
      </c>
      <c r="M4203" s="5">
        <v>99</v>
      </c>
      <c r="N4203" s="5"/>
      <c r="O4203" s="5" t="s">
        <v>33</v>
      </c>
      <c r="P4203" s="5"/>
      <c r="Q4203" s="5"/>
      <c r="R4203" s="5"/>
      <c r="S4203" s="5"/>
      <c r="T4203" s="5"/>
      <c r="U4203" s="5"/>
      <c r="V4203" s="5"/>
      <c r="W4203" s="12">
        <v>202.55</v>
      </c>
      <c r="X4203" s="7">
        <f t="shared" si="264"/>
        <v>0.37</v>
      </c>
      <c r="Y4203" s="5">
        <f t="shared" si="265"/>
        <v>127.60650000000001</v>
      </c>
      <c r="AI4203" t="e">
        <f>VLOOKUP(A4203,NP!$A:$B,2,FALSE)</f>
        <v>#N/A</v>
      </c>
      <c r="AJ4203">
        <f t="shared" si="266"/>
        <v>0</v>
      </c>
      <c r="AK4203">
        <f>VLOOKUP(F4203,Kondition!$B$4:$AG$31,12,FALSE)*100</f>
        <v>37</v>
      </c>
      <c r="AL4203" t="e">
        <f t="shared" si="267"/>
        <v>#REF!</v>
      </c>
      <c r="AM4203">
        <v>16</v>
      </c>
    </row>
    <row r="4204" spans="1:39" x14ac:dyDescent="0.3">
      <c r="A4204" s="5">
        <v>11309131</v>
      </c>
      <c r="B4204" s="6">
        <v>6419440323787</v>
      </c>
      <c r="C4204" s="5" t="s">
        <v>76</v>
      </c>
      <c r="D4204" s="5" t="s">
        <v>4226</v>
      </c>
      <c r="E4204" s="12">
        <v>128.05000000000001</v>
      </c>
      <c r="F4204" s="5" t="s">
        <v>67</v>
      </c>
      <c r="G4204" s="5">
        <v>1756515</v>
      </c>
      <c r="H4204" s="36" t="s">
        <v>76</v>
      </c>
      <c r="I4204" s="5">
        <v>175</v>
      </c>
      <c r="J4204" s="5">
        <v>65</v>
      </c>
      <c r="K4204" s="5">
        <v>15</v>
      </c>
      <c r="L4204" s="5" t="s">
        <v>3957</v>
      </c>
      <c r="M4204" s="5">
        <v>88</v>
      </c>
      <c r="N4204" s="5"/>
      <c r="O4204" s="5" t="s">
        <v>33</v>
      </c>
      <c r="P4204" s="5"/>
      <c r="Q4204" s="5"/>
      <c r="R4204" s="5"/>
      <c r="S4204" s="5"/>
      <c r="T4204" s="5"/>
      <c r="U4204" s="5"/>
      <c r="V4204" s="5"/>
      <c r="W4204" s="12">
        <v>128.05000000000001</v>
      </c>
      <c r="X4204" s="7">
        <f t="shared" si="264"/>
        <v>0.35</v>
      </c>
      <c r="Y4204" s="5">
        <f t="shared" si="265"/>
        <v>83.232500000000016</v>
      </c>
      <c r="AI4204" t="e">
        <f>VLOOKUP(A4204,NP!$A:$B,2,FALSE)</f>
        <v>#N/A</v>
      </c>
      <c r="AJ4204">
        <f t="shared" si="266"/>
        <v>0</v>
      </c>
      <c r="AK4204">
        <f>VLOOKUP(F4204,Kondition!$B$4:$AG$31,9,FALSE)*100</f>
        <v>35</v>
      </c>
      <c r="AL4204" t="e">
        <f t="shared" si="267"/>
        <v>#REF!</v>
      </c>
      <c r="AM4204">
        <v>16</v>
      </c>
    </row>
    <row r="4205" spans="1:39" x14ac:dyDescent="0.3">
      <c r="A4205" s="5">
        <v>11309784</v>
      </c>
      <c r="B4205" s="6">
        <v>6419440323855</v>
      </c>
      <c r="C4205" s="5" t="s">
        <v>76</v>
      </c>
      <c r="D4205" s="5" t="s">
        <v>4229</v>
      </c>
      <c r="E4205" s="12">
        <v>206.25</v>
      </c>
      <c r="F4205" s="5" t="s">
        <v>67</v>
      </c>
      <c r="G4205" s="5">
        <v>2056516</v>
      </c>
      <c r="H4205" s="36" t="s">
        <v>76</v>
      </c>
      <c r="I4205" s="5">
        <v>205</v>
      </c>
      <c r="J4205" s="5">
        <v>65</v>
      </c>
      <c r="K4205" s="5">
        <v>16</v>
      </c>
      <c r="L4205" s="5" t="s">
        <v>3957</v>
      </c>
      <c r="M4205" s="5">
        <v>95</v>
      </c>
      <c r="N4205" s="5"/>
      <c r="O4205" s="5" t="s">
        <v>33</v>
      </c>
      <c r="P4205" s="5"/>
      <c r="Q4205" s="5"/>
      <c r="R4205" s="5"/>
      <c r="S4205" s="5"/>
      <c r="T4205" s="5"/>
      <c r="U4205" s="5"/>
      <c r="V4205" s="5"/>
      <c r="W4205" s="12">
        <v>206.25</v>
      </c>
      <c r="X4205" s="7">
        <f t="shared" si="264"/>
        <v>0.37</v>
      </c>
      <c r="Y4205" s="5">
        <f t="shared" si="265"/>
        <v>129.9375</v>
      </c>
      <c r="AI4205" t="e">
        <f>VLOOKUP(A4205,NP!$A:$B,2,FALSE)</f>
        <v>#N/A</v>
      </c>
      <c r="AJ4205">
        <f t="shared" si="266"/>
        <v>0</v>
      </c>
      <c r="AK4205">
        <f>VLOOKUP(F4205,Kondition!$B$4:$AG$31,12,FALSE)*100</f>
        <v>37</v>
      </c>
      <c r="AL4205" t="e">
        <f t="shared" si="267"/>
        <v>#REF!</v>
      </c>
      <c r="AM4205">
        <v>16</v>
      </c>
    </row>
    <row r="4206" spans="1:39" x14ac:dyDescent="0.3">
      <c r="A4206" s="5">
        <v>11309786</v>
      </c>
      <c r="B4206" s="6">
        <v>6419440323800</v>
      </c>
      <c r="C4206" s="5" t="s">
        <v>76</v>
      </c>
      <c r="D4206" s="5" t="s">
        <v>4230</v>
      </c>
      <c r="E4206" s="12">
        <v>261.64999999999998</v>
      </c>
      <c r="F4206" s="5" t="s">
        <v>67</v>
      </c>
      <c r="G4206" s="5">
        <v>2354517</v>
      </c>
      <c r="H4206" s="36" t="s">
        <v>76</v>
      </c>
      <c r="I4206" s="5">
        <v>235</v>
      </c>
      <c r="J4206" s="5">
        <v>45</v>
      </c>
      <c r="K4206" s="5">
        <v>17</v>
      </c>
      <c r="L4206" s="5" t="s">
        <v>4191</v>
      </c>
      <c r="M4206" s="5">
        <v>97</v>
      </c>
      <c r="N4206" s="5"/>
      <c r="O4206" s="5" t="s">
        <v>33</v>
      </c>
      <c r="P4206" s="5"/>
      <c r="Q4206" s="5"/>
      <c r="R4206" s="5"/>
      <c r="S4206" s="5"/>
      <c r="T4206" s="5"/>
      <c r="U4206" s="5"/>
      <c r="V4206" s="5"/>
      <c r="W4206" s="12">
        <v>261.64999999999998</v>
      </c>
      <c r="X4206" s="7" t="str">
        <f t="shared" si="264"/>
        <v>NP</v>
      </c>
      <c r="Y4206" s="5">
        <f t="shared" si="265"/>
        <v>164</v>
      </c>
      <c r="AI4206">
        <f>VLOOKUP(A4206,NP!$A:$B,2,FALSE)</f>
        <v>164</v>
      </c>
      <c r="AJ4206">
        <f t="shared" si="266"/>
        <v>164</v>
      </c>
      <c r="AK4206">
        <f>VLOOKUP(F4206,Kondition!$B$4:$AG$31,15,FALSE)*100</f>
        <v>37</v>
      </c>
      <c r="AL4206" t="e">
        <f t="shared" si="267"/>
        <v>#REF!</v>
      </c>
      <c r="AM4206">
        <v>17</v>
      </c>
    </row>
    <row r="4207" spans="1:39" x14ac:dyDescent="0.3">
      <c r="A4207" s="5">
        <v>11309787</v>
      </c>
      <c r="B4207" s="6">
        <v>6419440323848</v>
      </c>
      <c r="C4207" s="5" t="s">
        <v>76</v>
      </c>
      <c r="D4207" s="5" t="s">
        <v>4231</v>
      </c>
      <c r="E4207" s="12">
        <v>395</v>
      </c>
      <c r="F4207" s="5" t="s">
        <v>67</v>
      </c>
      <c r="G4207" s="5">
        <v>2354019</v>
      </c>
      <c r="H4207" s="36" t="s">
        <v>76</v>
      </c>
      <c r="I4207" s="5">
        <v>235</v>
      </c>
      <c r="J4207" s="5">
        <v>40</v>
      </c>
      <c r="K4207" s="5">
        <v>19</v>
      </c>
      <c r="L4207" s="5" t="s">
        <v>3957</v>
      </c>
      <c r="M4207" s="5">
        <v>96</v>
      </c>
      <c r="N4207" s="5"/>
      <c r="O4207" s="5" t="s">
        <v>33</v>
      </c>
      <c r="P4207" s="5"/>
      <c r="Q4207" s="5"/>
      <c r="R4207" s="5"/>
      <c r="S4207" s="5"/>
      <c r="T4207" s="5"/>
      <c r="U4207" s="5"/>
      <c r="V4207" s="5"/>
      <c r="W4207" s="12">
        <v>395</v>
      </c>
      <c r="X4207" s="7" t="str">
        <f t="shared" si="264"/>
        <v>NP</v>
      </c>
      <c r="Y4207" s="5">
        <f t="shared" si="265"/>
        <v>227.5</v>
      </c>
      <c r="AI4207">
        <f>VLOOKUP(A4207,NP!$A:$B,2,FALSE)</f>
        <v>227.5</v>
      </c>
      <c r="AJ4207">
        <f t="shared" si="266"/>
        <v>227.5</v>
      </c>
      <c r="AK4207">
        <f>VLOOKUP(F4207,Kondition!$B$4:$AG$31,21,FALSE)*100</f>
        <v>42</v>
      </c>
      <c r="AL4207" t="e">
        <f t="shared" si="267"/>
        <v>#REF!</v>
      </c>
      <c r="AM4207">
        <v>19</v>
      </c>
    </row>
    <row r="4208" spans="1:39" x14ac:dyDescent="0.3">
      <c r="A4208" s="5">
        <v>13500108</v>
      </c>
      <c r="B4208" s="6">
        <v>6419440318486</v>
      </c>
      <c r="C4208" s="5" t="s">
        <v>76</v>
      </c>
      <c r="D4208" s="5" t="s">
        <v>4276</v>
      </c>
      <c r="E4208" s="12">
        <v>375.55</v>
      </c>
      <c r="F4208" s="5" t="s">
        <v>67</v>
      </c>
      <c r="G4208" s="5">
        <v>2554518</v>
      </c>
      <c r="H4208" s="36" t="s">
        <v>76</v>
      </c>
      <c r="I4208" s="5">
        <v>255</v>
      </c>
      <c r="J4208" s="5">
        <v>45</v>
      </c>
      <c r="K4208" s="5">
        <v>18</v>
      </c>
      <c r="L4208" s="5" t="s">
        <v>2776</v>
      </c>
      <c r="M4208" s="5">
        <v>103</v>
      </c>
      <c r="N4208" s="5"/>
      <c r="O4208" s="5" t="s">
        <v>33</v>
      </c>
      <c r="P4208" s="5"/>
      <c r="Q4208" s="5"/>
      <c r="R4208" s="5"/>
      <c r="S4208" s="5"/>
      <c r="T4208" s="5"/>
      <c r="U4208" s="5"/>
      <c r="V4208" s="5"/>
      <c r="W4208" s="12">
        <v>375.55</v>
      </c>
      <c r="X4208" s="7" t="str">
        <f t="shared" si="264"/>
        <v>NP</v>
      </c>
      <c r="Y4208" s="5">
        <f t="shared" si="265"/>
        <v>218</v>
      </c>
      <c r="AI4208">
        <f>VLOOKUP(A4208,NP!$A:$B,2,FALSE)</f>
        <v>218</v>
      </c>
      <c r="AJ4208">
        <f t="shared" si="266"/>
        <v>218</v>
      </c>
      <c r="AK4208">
        <f>VLOOKUP(F4208,Kondition!$B$4:$AG$31,18,FALSE)*100</f>
        <v>37</v>
      </c>
      <c r="AL4208" t="e">
        <f t="shared" si="267"/>
        <v>#REF!</v>
      </c>
      <c r="AM4208">
        <v>17</v>
      </c>
    </row>
    <row r="4209" spans="1:39" x14ac:dyDescent="0.3">
      <c r="A4209" s="5">
        <v>10307282</v>
      </c>
      <c r="B4209" s="6">
        <v>6419440320274</v>
      </c>
      <c r="C4209" s="5" t="s">
        <v>4286</v>
      </c>
      <c r="D4209" s="5" t="s">
        <v>4688</v>
      </c>
      <c r="E4209" s="12">
        <v>199.95</v>
      </c>
      <c r="F4209" s="5" t="s">
        <v>67</v>
      </c>
      <c r="G4209" s="5">
        <v>20516</v>
      </c>
      <c r="H4209" s="36" t="s">
        <v>4286</v>
      </c>
      <c r="I4209" s="5">
        <v>205</v>
      </c>
      <c r="J4209" s="5"/>
      <c r="K4209" s="5">
        <v>16</v>
      </c>
      <c r="L4209" s="5" t="s">
        <v>4689</v>
      </c>
      <c r="M4209" s="5">
        <v>110</v>
      </c>
      <c r="N4209" s="5">
        <v>108</v>
      </c>
      <c r="O4209" s="5" t="s">
        <v>40</v>
      </c>
      <c r="P4209" s="5"/>
      <c r="Q4209" s="5"/>
      <c r="R4209" s="5"/>
      <c r="S4209" s="5"/>
      <c r="T4209" s="5"/>
      <c r="U4209" s="5"/>
      <c r="V4209" s="5"/>
      <c r="W4209" s="12">
        <v>199.95</v>
      </c>
      <c r="X4209" s="7">
        <f t="shared" si="264"/>
        <v>0.37</v>
      </c>
      <c r="Y4209" s="5">
        <f t="shared" si="265"/>
        <v>125.96849999999999</v>
      </c>
      <c r="AI4209" t="e">
        <f>VLOOKUP(A4209,NP!$A:$B,2,FALSE)</f>
        <v>#N/A</v>
      </c>
      <c r="AJ4209">
        <f t="shared" si="266"/>
        <v>0</v>
      </c>
      <c r="AK4209">
        <f>VLOOKUP(F4209,Kondition!$B$4:$AG$31,12,FALSE)*100</f>
        <v>37</v>
      </c>
      <c r="AL4209" t="e">
        <f t="shared" si="267"/>
        <v>#REF!</v>
      </c>
      <c r="AM4209">
        <v>16</v>
      </c>
    </row>
    <row r="4210" spans="1:39" x14ac:dyDescent="0.3">
      <c r="A4210" s="5">
        <v>10307284</v>
      </c>
      <c r="B4210" s="6">
        <v>6419440320281</v>
      </c>
      <c r="C4210" s="5" t="s">
        <v>4286</v>
      </c>
      <c r="D4210" s="5" t="s">
        <v>4690</v>
      </c>
      <c r="E4210" s="12">
        <v>166.5</v>
      </c>
      <c r="F4210" s="5" t="s">
        <v>67</v>
      </c>
      <c r="G4210" s="5">
        <v>1857516</v>
      </c>
      <c r="H4210" s="36" t="s">
        <v>4286</v>
      </c>
      <c r="I4210" s="5">
        <v>185</v>
      </c>
      <c r="J4210" s="5">
        <v>75</v>
      </c>
      <c r="K4210" s="5">
        <v>16</v>
      </c>
      <c r="L4210" s="5" t="s">
        <v>4689</v>
      </c>
      <c r="M4210" s="5">
        <v>104</v>
      </c>
      <c r="N4210" s="5">
        <v>102</v>
      </c>
      <c r="O4210" s="5" t="s">
        <v>50</v>
      </c>
      <c r="P4210" s="5"/>
      <c r="Q4210" s="5"/>
      <c r="R4210" s="5"/>
      <c r="S4210" s="5"/>
      <c r="T4210" s="5"/>
      <c r="U4210" s="5"/>
      <c r="V4210" s="5"/>
      <c r="W4210" s="12">
        <v>166.5</v>
      </c>
      <c r="X4210" s="7">
        <f t="shared" si="264"/>
        <v>0.37</v>
      </c>
      <c r="Y4210" s="5">
        <f t="shared" si="265"/>
        <v>104.895</v>
      </c>
      <c r="AI4210" t="e">
        <f>VLOOKUP(A4210,NP!$A:$B,2,FALSE)</f>
        <v>#N/A</v>
      </c>
      <c r="AJ4210">
        <f t="shared" si="266"/>
        <v>0</v>
      </c>
      <c r="AK4210">
        <f>VLOOKUP(F4210,Kondition!$B$4:$AG$31,12,FALSE)*100</f>
        <v>37</v>
      </c>
      <c r="AL4210" t="e">
        <f t="shared" si="267"/>
        <v>#REF!</v>
      </c>
      <c r="AM4210">
        <v>16</v>
      </c>
    </row>
    <row r="4211" spans="1:39" x14ac:dyDescent="0.3">
      <c r="A4211" s="5">
        <v>10307286</v>
      </c>
      <c r="B4211" s="6">
        <v>6419440320298</v>
      </c>
      <c r="C4211" s="5" t="s">
        <v>4286</v>
      </c>
      <c r="D4211" s="5" t="s">
        <v>4691</v>
      </c>
      <c r="E4211" s="12">
        <v>179.1</v>
      </c>
      <c r="F4211" s="5" t="s">
        <v>67</v>
      </c>
      <c r="G4211" s="5">
        <v>1957516</v>
      </c>
      <c r="H4211" s="36" t="s">
        <v>4286</v>
      </c>
      <c r="I4211" s="5">
        <v>195</v>
      </c>
      <c r="J4211" s="5">
        <v>75</v>
      </c>
      <c r="K4211" s="5">
        <v>16</v>
      </c>
      <c r="L4211" s="5" t="s">
        <v>4689</v>
      </c>
      <c r="M4211" s="5">
        <v>107</v>
      </c>
      <c r="N4211" s="5">
        <v>105</v>
      </c>
      <c r="O4211" s="5" t="s">
        <v>50</v>
      </c>
      <c r="P4211" s="5"/>
      <c r="Q4211" s="5"/>
      <c r="R4211" s="5"/>
      <c r="S4211" s="5"/>
      <c r="T4211" s="5"/>
      <c r="U4211" s="5"/>
      <c r="V4211" s="5"/>
      <c r="W4211" s="12">
        <v>179.1</v>
      </c>
      <c r="X4211" s="7">
        <f t="shared" si="264"/>
        <v>0.37</v>
      </c>
      <c r="Y4211" s="5">
        <f t="shared" si="265"/>
        <v>112.833</v>
      </c>
      <c r="AI4211" t="e">
        <f>VLOOKUP(A4211,NP!$A:$B,2,FALSE)</f>
        <v>#N/A</v>
      </c>
      <c r="AJ4211">
        <f t="shared" si="266"/>
        <v>0</v>
      </c>
      <c r="AK4211">
        <f>VLOOKUP(F4211,Kondition!$B$4:$AG$31,12,FALSE)*100</f>
        <v>37</v>
      </c>
      <c r="AL4211" t="e">
        <f t="shared" si="267"/>
        <v>#REF!</v>
      </c>
      <c r="AM4211">
        <v>16</v>
      </c>
    </row>
    <row r="4212" spans="1:39" x14ac:dyDescent="0.3">
      <c r="A4212" s="5">
        <v>10307288</v>
      </c>
      <c r="B4212" s="6">
        <v>6419440320304</v>
      </c>
      <c r="C4212" s="5" t="s">
        <v>4286</v>
      </c>
      <c r="D4212" s="5" t="s">
        <v>4692</v>
      </c>
      <c r="E4212" s="12">
        <v>193.3</v>
      </c>
      <c r="F4212" s="5" t="s">
        <v>67</v>
      </c>
      <c r="G4212" s="5">
        <v>2057516</v>
      </c>
      <c r="H4212" s="36" t="s">
        <v>4286</v>
      </c>
      <c r="I4212" s="5">
        <v>205</v>
      </c>
      <c r="J4212" s="5">
        <v>75</v>
      </c>
      <c r="K4212" s="5">
        <v>16</v>
      </c>
      <c r="L4212" s="5" t="s">
        <v>4689</v>
      </c>
      <c r="M4212" s="5">
        <v>113</v>
      </c>
      <c r="N4212" s="5">
        <v>111</v>
      </c>
      <c r="O4212" s="5" t="s">
        <v>50</v>
      </c>
      <c r="P4212" s="5"/>
      <c r="Q4212" s="5"/>
      <c r="R4212" s="5"/>
      <c r="S4212" s="5"/>
      <c r="T4212" s="5"/>
      <c r="U4212" s="5"/>
      <c r="V4212" s="5"/>
      <c r="W4212" s="12">
        <v>193.3</v>
      </c>
      <c r="X4212" s="7">
        <f t="shared" si="264"/>
        <v>0.37</v>
      </c>
      <c r="Y4212" s="5">
        <f t="shared" si="265"/>
        <v>121.77900000000001</v>
      </c>
      <c r="AI4212" t="e">
        <f>VLOOKUP(A4212,NP!$A:$B,2,FALSE)</f>
        <v>#N/A</v>
      </c>
      <c r="AJ4212">
        <f t="shared" si="266"/>
        <v>0</v>
      </c>
      <c r="AK4212">
        <f>VLOOKUP(F4212,Kondition!$B$4:$AG$31,12,FALSE)*100</f>
        <v>37</v>
      </c>
      <c r="AL4212" t="e">
        <f t="shared" si="267"/>
        <v>#REF!</v>
      </c>
      <c r="AM4212">
        <v>16</v>
      </c>
    </row>
    <row r="4213" spans="1:39" x14ac:dyDescent="0.3">
      <c r="A4213" s="5">
        <v>10307566</v>
      </c>
      <c r="B4213" s="6">
        <v>6419440320311</v>
      </c>
      <c r="C4213" s="5" t="s">
        <v>4286</v>
      </c>
      <c r="D4213" s="5" t="s">
        <v>4693</v>
      </c>
      <c r="E4213" s="12">
        <v>223.55</v>
      </c>
      <c r="F4213" s="5" t="s">
        <v>67</v>
      </c>
      <c r="G4213" s="5">
        <v>2157516</v>
      </c>
      <c r="H4213" s="36" t="s">
        <v>4286</v>
      </c>
      <c r="I4213" s="5">
        <v>215</v>
      </c>
      <c r="J4213" s="5">
        <v>75</v>
      </c>
      <c r="K4213" s="5">
        <v>16</v>
      </c>
      <c r="L4213" s="5" t="s">
        <v>4689</v>
      </c>
      <c r="M4213" s="5">
        <v>116</v>
      </c>
      <c r="N4213" s="5">
        <v>114</v>
      </c>
      <c r="O4213" s="5" t="s">
        <v>50</v>
      </c>
      <c r="P4213" s="5"/>
      <c r="Q4213" s="5"/>
      <c r="R4213" s="5"/>
      <c r="S4213" s="5"/>
      <c r="T4213" s="5"/>
      <c r="U4213" s="5"/>
      <c r="V4213" s="5"/>
      <c r="W4213" s="12">
        <v>223.55</v>
      </c>
      <c r="X4213" s="7">
        <f t="shared" si="264"/>
        <v>0.37</v>
      </c>
      <c r="Y4213" s="5">
        <f t="shared" si="265"/>
        <v>140.8365</v>
      </c>
      <c r="AI4213" t="e">
        <f>VLOOKUP(A4213,NP!$A:$B,2,FALSE)</f>
        <v>#N/A</v>
      </c>
      <c r="AJ4213">
        <f t="shared" si="266"/>
        <v>0</v>
      </c>
      <c r="AK4213">
        <f>VLOOKUP(F4213,Kondition!$B$4:$AG$31,12,FALSE)*100</f>
        <v>37</v>
      </c>
      <c r="AL4213" t="e">
        <f t="shared" si="267"/>
        <v>#REF!</v>
      </c>
      <c r="AM4213">
        <v>16</v>
      </c>
    </row>
    <row r="4214" spans="1:39" x14ac:dyDescent="0.3">
      <c r="A4214" s="5">
        <v>10307568</v>
      </c>
      <c r="B4214" s="6">
        <v>6419440320328</v>
      </c>
      <c r="C4214" s="5" t="s">
        <v>4286</v>
      </c>
      <c r="D4214" s="5" t="s">
        <v>4694</v>
      </c>
      <c r="E4214" s="12">
        <v>275.89999999999998</v>
      </c>
      <c r="F4214" s="5" t="s">
        <v>67</v>
      </c>
      <c r="G4214" s="5">
        <v>2257516</v>
      </c>
      <c r="H4214" s="36" t="s">
        <v>4286</v>
      </c>
      <c r="I4214" s="5">
        <v>225</v>
      </c>
      <c r="J4214" s="5">
        <v>75</v>
      </c>
      <c r="K4214" s="5">
        <v>16</v>
      </c>
      <c r="L4214" s="5" t="s">
        <v>4689</v>
      </c>
      <c r="M4214" s="5">
        <v>121</v>
      </c>
      <c r="N4214" s="5">
        <v>120</v>
      </c>
      <c r="O4214" s="5" t="s">
        <v>50</v>
      </c>
      <c r="P4214" s="5"/>
      <c r="Q4214" s="5"/>
      <c r="R4214" s="5"/>
      <c r="S4214" s="5"/>
      <c r="T4214" s="5"/>
      <c r="U4214" s="5"/>
      <c r="V4214" s="5"/>
      <c r="W4214" s="12">
        <v>275.89999999999998</v>
      </c>
      <c r="X4214" s="7" t="str">
        <f t="shared" si="264"/>
        <v>NP</v>
      </c>
      <c r="Y4214" s="5">
        <f t="shared" si="265"/>
        <v>171</v>
      </c>
      <c r="AI4214">
        <f>VLOOKUP(A4214,NP!$A:$B,2,FALSE)</f>
        <v>171</v>
      </c>
      <c r="AJ4214">
        <f t="shared" si="266"/>
        <v>171</v>
      </c>
      <c r="AK4214">
        <f>VLOOKUP(F4214,Kondition!$B$4:$AG$31,12,FALSE)*100</f>
        <v>37</v>
      </c>
      <c r="AL4214" t="e">
        <f t="shared" si="267"/>
        <v>#REF!</v>
      </c>
      <c r="AM4214">
        <v>16</v>
      </c>
    </row>
    <row r="4215" spans="1:39" x14ac:dyDescent="0.3">
      <c r="A4215" s="5">
        <v>10307570</v>
      </c>
      <c r="B4215" s="6">
        <v>6419440320335</v>
      </c>
      <c r="C4215" s="5" t="s">
        <v>4286</v>
      </c>
      <c r="D4215" s="5" t="s">
        <v>4695</v>
      </c>
      <c r="E4215" s="12">
        <v>144.19999999999999</v>
      </c>
      <c r="F4215" s="5" t="s">
        <v>67</v>
      </c>
      <c r="G4215" s="5">
        <v>1757014</v>
      </c>
      <c r="H4215" s="36" t="s">
        <v>4286</v>
      </c>
      <c r="I4215" s="5">
        <v>175</v>
      </c>
      <c r="J4215" s="5">
        <v>70</v>
      </c>
      <c r="K4215" s="5">
        <v>14</v>
      </c>
      <c r="L4215" s="5" t="s">
        <v>4689</v>
      </c>
      <c r="M4215" s="5">
        <v>95</v>
      </c>
      <c r="N4215" s="5">
        <v>93</v>
      </c>
      <c r="O4215" s="5" t="s">
        <v>50</v>
      </c>
      <c r="P4215" s="5"/>
      <c r="Q4215" s="5"/>
      <c r="R4215" s="5"/>
      <c r="S4215" s="5"/>
      <c r="T4215" s="5"/>
      <c r="U4215" s="5"/>
      <c r="V4215" s="5"/>
      <c r="W4215" s="12">
        <v>144.19999999999999</v>
      </c>
      <c r="X4215" s="7">
        <f t="shared" si="264"/>
        <v>0.35</v>
      </c>
      <c r="Y4215" s="5">
        <f t="shared" si="265"/>
        <v>93.72999999999999</v>
      </c>
      <c r="AI4215" t="e">
        <f>VLOOKUP(A4215,NP!$A:$B,2,FALSE)</f>
        <v>#N/A</v>
      </c>
      <c r="AJ4215">
        <f t="shared" si="266"/>
        <v>0</v>
      </c>
      <c r="AK4215">
        <f>VLOOKUP(F4215,Kondition!$B$4:$AG$31,6,FALSE)*100</f>
        <v>35</v>
      </c>
      <c r="AL4215" t="e">
        <f t="shared" si="267"/>
        <v>#REF!</v>
      </c>
      <c r="AM4215">
        <v>16</v>
      </c>
    </row>
    <row r="4216" spans="1:39" x14ac:dyDescent="0.3">
      <c r="A4216" s="5">
        <v>10307572</v>
      </c>
      <c r="B4216" s="6">
        <v>6419440320342</v>
      </c>
      <c r="C4216" s="5" t="s">
        <v>4286</v>
      </c>
      <c r="D4216" s="5" t="s">
        <v>4696</v>
      </c>
      <c r="E4216" s="12">
        <v>167.4</v>
      </c>
      <c r="F4216" s="5" t="s">
        <v>67</v>
      </c>
      <c r="G4216" s="5">
        <v>1957015</v>
      </c>
      <c r="H4216" s="36" t="s">
        <v>4286</v>
      </c>
      <c r="I4216" s="5">
        <v>195</v>
      </c>
      <c r="J4216" s="5">
        <v>70</v>
      </c>
      <c r="K4216" s="5">
        <v>15</v>
      </c>
      <c r="L4216" s="5" t="s">
        <v>4689</v>
      </c>
      <c r="M4216" s="5">
        <v>104</v>
      </c>
      <c r="N4216" s="5">
        <v>102</v>
      </c>
      <c r="O4216" s="5" t="s">
        <v>50</v>
      </c>
      <c r="P4216" s="5"/>
      <c r="Q4216" s="5"/>
      <c r="R4216" s="5"/>
      <c r="S4216" s="5"/>
      <c r="T4216" s="5"/>
      <c r="U4216" s="5"/>
      <c r="V4216" s="5"/>
      <c r="W4216" s="12">
        <v>167.4</v>
      </c>
      <c r="X4216" s="7">
        <f t="shared" si="264"/>
        <v>0.35</v>
      </c>
      <c r="Y4216" s="5">
        <f t="shared" si="265"/>
        <v>108.81</v>
      </c>
      <c r="AI4216" t="e">
        <f>VLOOKUP(A4216,NP!$A:$B,2,FALSE)</f>
        <v>#N/A</v>
      </c>
      <c r="AJ4216">
        <f t="shared" si="266"/>
        <v>0</v>
      </c>
      <c r="AK4216">
        <f>VLOOKUP(F4216,Kondition!$B$4:$AG$31,9,FALSE)*100</f>
        <v>35</v>
      </c>
      <c r="AL4216" t="e">
        <f t="shared" si="267"/>
        <v>#REF!</v>
      </c>
      <c r="AM4216">
        <v>16</v>
      </c>
    </row>
    <row r="4217" spans="1:39" x14ac:dyDescent="0.3">
      <c r="A4217" s="5">
        <v>10307574</v>
      </c>
      <c r="B4217" s="6">
        <v>6419440320359</v>
      </c>
      <c r="C4217" s="5" t="s">
        <v>4286</v>
      </c>
      <c r="D4217" s="5" t="s">
        <v>4697</v>
      </c>
      <c r="E4217" s="12">
        <v>182</v>
      </c>
      <c r="F4217" s="5" t="s">
        <v>67</v>
      </c>
      <c r="G4217" s="5">
        <v>2057015</v>
      </c>
      <c r="H4217" s="36" t="s">
        <v>4286</v>
      </c>
      <c r="I4217" s="5">
        <v>205</v>
      </c>
      <c r="J4217" s="5">
        <v>70</v>
      </c>
      <c r="K4217" s="5">
        <v>15</v>
      </c>
      <c r="L4217" s="5" t="s">
        <v>4689</v>
      </c>
      <c r="M4217" s="5">
        <v>106</v>
      </c>
      <c r="N4217" s="5">
        <v>104</v>
      </c>
      <c r="O4217" s="5" t="s">
        <v>50</v>
      </c>
      <c r="P4217" s="5"/>
      <c r="Q4217" s="5"/>
      <c r="R4217" s="5"/>
      <c r="S4217" s="5"/>
      <c r="T4217" s="5"/>
      <c r="U4217" s="5"/>
      <c r="V4217" s="5"/>
      <c r="W4217" s="12">
        <v>182</v>
      </c>
      <c r="X4217" s="7">
        <f t="shared" si="264"/>
        <v>0.35</v>
      </c>
      <c r="Y4217" s="5">
        <f t="shared" si="265"/>
        <v>118.3</v>
      </c>
      <c r="AI4217" t="e">
        <f>VLOOKUP(A4217,NP!$A:$B,2,FALSE)</f>
        <v>#N/A</v>
      </c>
      <c r="AJ4217">
        <f t="shared" si="266"/>
        <v>0</v>
      </c>
      <c r="AK4217">
        <f>VLOOKUP(F4217,Kondition!$B$4:$AG$31,9,FALSE)*100</f>
        <v>35</v>
      </c>
      <c r="AL4217" t="e">
        <f t="shared" si="267"/>
        <v>#REF!</v>
      </c>
      <c r="AM4217">
        <v>16</v>
      </c>
    </row>
    <row r="4218" spans="1:39" x14ac:dyDescent="0.3">
      <c r="A4218" s="5">
        <v>10307576</v>
      </c>
      <c r="B4218" s="6">
        <v>6419440320366</v>
      </c>
      <c r="C4218" s="5" t="s">
        <v>4286</v>
      </c>
      <c r="D4218" s="5" t="s">
        <v>4698</v>
      </c>
      <c r="E4218" s="12">
        <v>194.65</v>
      </c>
      <c r="F4218" s="5" t="s">
        <v>67</v>
      </c>
      <c r="G4218" s="5">
        <v>2157015</v>
      </c>
      <c r="H4218" s="36" t="s">
        <v>4286</v>
      </c>
      <c r="I4218" s="5">
        <v>215</v>
      </c>
      <c r="J4218" s="5">
        <v>70</v>
      </c>
      <c r="K4218" s="5">
        <v>15</v>
      </c>
      <c r="L4218" s="5" t="s">
        <v>4689</v>
      </c>
      <c r="M4218" s="5">
        <v>109</v>
      </c>
      <c r="N4218" s="5">
        <v>107</v>
      </c>
      <c r="O4218" s="5" t="s">
        <v>50</v>
      </c>
      <c r="P4218" s="5"/>
      <c r="Q4218" s="5"/>
      <c r="R4218" s="5"/>
      <c r="S4218" s="5"/>
      <c r="T4218" s="5"/>
      <c r="U4218" s="5"/>
      <c r="V4218" s="5"/>
      <c r="W4218" s="12">
        <v>194.65</v>
      </c>
      <c r="X4218" s="7">
        <f t="shared" si="264"/>
        <v>0.35</v>
      </c>
      <c r="Y4218" s="5">
        <f t="shared" si="265"/>
        <v>126.52250000000001</v>
      </c>
      <c r="AI4218" t="e">
        <f>VLOOKUP(A4218,NP!$A:$B,2,FALSE)</f>
        <v>#N/A</v>
      </c>
      <c r="AJ4218">
        <f t="shared" si="266"/>
        <v>0</v>
      </c>
      <c r="AK4218">
        <f>VLOOKUP(F4218,Kondition!$B$4:$AG$31,9,FALSE)*100</f>
        <v>35</v>
      </c>
      <c r="AL4218" t="e">
        <f t="shared" si="267"/>
        <v>#REF!</v>
      </c>
      <c r="AM4218">
        <v>16</v>
      </c>
    </row>
    <row r="4219" spans="1:39" x14ac:dyDescent="0.3">
      <c r="A4219" s="5">
        <v>10307578</v>
      </c>
      <c r="B4219" s="6">
        <v>6419440320373</v>
      </c>
      <c r="C4219" s="5" t="s">
        <v>4286</v>
      </c>
      <c r="D4219" s="5" t="s">
        <v>4699</v>
      </c>
      <c r="E4219" s="12">
        <v>196.7</v>
      </c>
      <c r="F4219" s="5" t="s">
        <v>67</v>
      </c>
      <c r="G4219" s="5">
        <v>2257015</v>
      </c>
      <c r="H4219" s="36" t="s">
        <v>4286</v>
      </c>
      <c r="I4219" s="5">
        <v>225</v>
      </c>
      <c r="J4219" s="5">
        <v>70</v>
      </c>
      <c r="K4219" s="5">
        <v>15</v>
      </c>
      <c r="L4219" s="5" t="s">
        <v>4689</v>
      </c>
      <c r="M4219" s="5">
        <v>112</v>
      </c>
      <c r="N4219" s="5">
        <v>110</v>
      </c>
      <c r="O4219" s="5" t="s">
        <v>50</v>
      </c>
      <c r="P4219" s="5"/>
      <c r="Q4219" s="5"/>
      <c r="R4219" s="5"/>
      <c r="S4219" s="5"/>
      <c r="T4219" s="5"/>
      <c r="U4219" s="5"/>
      <c r="V4219" s="5"/>
      <c r="W4219" s="12">
        <v>196.7</v>
      </c>
      <c r="X4219" s="7">
        <f t="shared" si="264"/>
        <v>0.35</v>
      </c>
      <c r="Y4219" s="5">
        <f t="shared" si="265"/>
        <v>127.855</v>
      </c>
      <c r="AI4219" t="e">
        <f>VLOOKUP(A4219,NP!$A:$B,2,FALSE)</f>
        <v>#N/A</v>
      </c>
      <c r="AJ4219">
        <f t="shared" si="266"/>
        <v>0</v>
      </c>
      <c r="AK4219">
        <f>VLOOKUP(F4219,Kondition!$B$4:$AG$31,9,FALSE)*100</f>
        <v>35</v>
      </c>
      <c r="AL4219" t="e">
        <f t="shared" si="267"/>
        <v>#REF!</v>
      </c>
      <c r="AM4219">
        <v>16</v>
      </c>
    </row>
    <row r="4220" spans="1:39" x14ac:dyDescent="0.3">
      <c r="A4220" s="5">
        <v>10307580</v>
      </c>
      <c r="B4220" s="6">
        <v>6419440320380</v>
      </c>
      <c r="C4220" s="5" t="s">
        <v>4286</v>
      </c>
      <c r="D4220" s="5" t="s">
        <v>4700</v>
      </c>
      <c r="E4220" s="12">
        <v>178.6</v>
      </c>
      <c r="F4220" s="5" t="s">
        <v>67</v>
      </c>
      <c r="G4220" s="5">
        <v>2056515</v>
      </c>
      <c r="H4220" s="36" t="s">
        <v>4286</v>
      </c>
      <c r="I4220" s="5">
        <v>205</v>
      </c>
      <c r="J4220" s="5">
        <v>65</v>
      </c>
      <c r="K4220" s="5">
        <v>15</v>
      </c>
      <c r="L4220" s="5" t="s">
        <v>4689</v>
      </c>
      <c r="M4220" s="5">
        <v>102</v>
      </c>
      <c r="N4220" s="5">
        <v>100</v>
      </c>
      <c r="O4220" s="5" t="s">
        <v>50</v>
      </c>
      <c r="P4220" s="5"/>
      <c r="Q4220" s="5"/>
      <c r="R4220" s="5"/>
      <c r="S4220" s="5"/>
      <c r="T4220" s="5"/>
      <c r="U4220" s="5"/>
      <c r="V4220" s="5"/>
      <c r="W4220" s="12">
        <v>178.6</v>
      </c>
      <c r="X4220" s="7">
        <f t="shared" si="264"/>
        <v>0.35</v>
      </c>
      <c r="Y4220" s="5">
        <f t="shared" si="265"/>
        <v>116.09</v>
      </c>
      <c r="AI4220" t="e">
        <f>VLOOKUP(A4220,NP!$A:$B,2,FALSE)</f>
        <v>#N/A</v>
      </c>
      <c r="AJ4220">
        <f t="shared" si="266"/>
        <v>0</v>
      </c>
      <c r="AK4220">
        <f>VLOOKUP(F4220,Kondition!$B$4:$AG$31,9,FALSE)*100</f>
        <v>35</v>
      </c>
      <c r="AL4220" t="e">
        <f t="shared" si="267"/>
        <v>#REF!</v>
      </c>
      <c r="AM4220">
        <v>16</v>
      </c>
    </row>
    <row r="4221" spans="1:39" x14ac:dyDescent="0.3">
      <c r="A4221" s="5">
        <v>10307582</v>
      </c>
      <c r="B4221" s="6">
        <v>6419440320397</v>
      </c>
      <c r="C4221" s="5" t="s">
        <v>4286</v>
      </c>
      <c r="D4221" s="5" t="s">
        <v>4701</v>
      </c>
      <c r="E4221" s="12">
        <v>194.4</v>
      </c>
      <c r="F4221" s="5" t="s">
        <v>67</v>
      </c>
      <c r="G4221" s="5">
        <v>2156515</v>
      </c>
      <c r="H4221" s="36" t="s">
        <v>4286</v>
      </c>
      <c r="I4221" s="5">
        <v>215</v>
      </c>
      <c r="J4221" s="5">
        <v>65</v>
      </c>
      <c r="K4221" s="5">
        <v>15</v>
      </c>
      <c r="L4221" s="5" t="s">
        <v>4689</v>
      </c>
      <c r="M4221" s="5">
        <v>102</v>
      </c>
      <c r="N4221" s="5"/>
      <c r="O4221" s="5" t="s">
        <v>33</v>
      </c>
      <c r="P4221" s="5"/>
      <c r="Q4221" s="5"/>
      <c r="R4221" s="5"/>
      <c r="S4221" s="5"/>
      <c r="T4221" s="5"/>
      <c r="U4221" s="5"/>
      <c r="V4221" s="5"/>
      <c r="W4221" s="12">
        <v>194.4</v>
      </c>
      <c r="X4221" s="7">
        <f t="shared" si="264"/>
        <v>0.35</v>
      </c>
      <c r="Y4221" s="5">
        <f t="shared" si="265"/>
        <v>126.36000000000001</v>
      </c>
      <c r="AI4221" t="e">
        <f>VLOOKUP(A4221,NP!$A:$B,2,FALSE)</f>
        <v>#N/A</v>
      </c>
      <c r="AJ4221">
        <f t="shared" si="266"/>
        <v>0</v>
      </c>
      <c r="AK4221">
        <f>VLOOKUP(F4221,Kondition!$B$4:$AG$31,9,FALSE)*100</f>
        <v>35</v>
      </c>
      <c r="AL4221" t="e">
        <f t="shared" si="267"/>
        <v>#REF!</v>
      </c>
      <c r="AM4221">
        <v>16</v>
      </c>
    </row>
    <row r="4222" spans="1:39" x14ac:dyDescent="0.3">
      <c r="A4222" s="5">
        <v>10307584</v>
      </c>
      <c r="B4222" s="6">
        <v>6419440320403</v>
      </c>
      <c r="C4222" s="5" t="s">
        <v>4286</v>
      </c>
      <c r="D4222" s="5" t="s">
        <v>4702</v>
      </c>
      <c r="E4222" s="12">
        <v>194</v>
      </c>
      <c r="F4222" s="5" t="s">
        <v>67</v>
      </c>
      <c r="G4222" s="5">
        <v>1956516</v>
      </c>
      <c r="H4222" s="36" t="s">
        <v>4286</v>
      </c>
      <c r="I4222" s="5">
        <v>195</v>
      </c>
      <c r="J4222" s="5">
        <v>65</v>
      </c>
      <c r="K4222" s="5">
        <v>16</v>
      </c>
      <c r="L4222" s="5" t="s">
        <v>4689</v>
      </c>
      <c r="M4222" s="5">
        <v>104</v>
      </c>
      <c r="N4222" s="5">
        <v>102</v>
      </c>
      <c r="O4222" s="5" t="s">
        <v>50</v>
      </c>
      <c r="P4222" s="5"/>
      <c r="Q4222" s="5"/>
      <c r="R4222" s="5"/>
      <c r="S4222" s="5"/>
      <c r="T4222" s="5"/>
      <c r="U4222" s="5"/>
      <c r="V4222" s="5"/>
      <c r="W4222" s="12">
        <v>194</v>
      </c>
      <c r="X4222" s="7">
        <f t="shared" si="264"/>
        <v>0.37</v>
      </c>
      <c r="Y4222" s="5">
        <f t="shared" si="265"/>
        <v>122.22</v>
      </c>
      <c r="AI4222" t="e">
        <f>VLOOKUP(A4222,NP!$A:$B,2,FALSE)</f>
        <v>#N/A</v>
      </c>
      <c r="AJ4222">
        <f t="shared" si="266"/>
        <v>0</v>
      </c>
      <c r="AK4222">
        <f>VLOOKUP(F4222,Kondition!$B$4:$AG$31,12,FALSE)*100</f>
        <v>37</v>
      </c>
      <c r="AL4222" t="e">
        <f t="shared" si="267"/>
        <v>#REF!</v>
      </c>
      <c r="AM4222">
        <v>16</v>
      </c>
    </row>
    <row r="4223" spans="1:39" x14ac:dyDescent="0.3">
      <c r="A4223" s="5">
        <v>10307586</v>
      </c>
      <c r="B4223" s="6">
        <v>6419440320410</v>
      </c>
      <c r="C4223" s="5" t="s">
        <v>4286</v>
      </c>
      <c r="D4223" s="5" t="s">
        <v>4703</v>
      </c>
      <c r="E4223" s="12">
        <v>196.6</v>
      </c>
      <c r="F4223" s="5" t="s">
        <v>67</v>
      </c>
      <c r="G4223" s="5">
        <v>2056516</v>
      </c>
      <c r="H4223" s="36" t="s">
        <v>4286</v>
      </c>
      <c r="I4223" s="5">
        <v>205</v>
      </c>
      <c r="J4223" s="5">
        <v>65</v>
      </c>
      <c r="K4223" s="5">
        <v>16</v>
      </c>
      <c r="L4223" s="5" t="s">
        <v>4689</v>
      </c>
      <c r="M4223" s="5">
        <v>107</v>
      </c>
      <c r="N4223" s="5">
        <v>105</v>
      </c>
      <c r="O4223" s="5" t="s">
        <v>50</v>
      </c>
      <c r="P4223" s="5"/>
      <c r="Q4223" s="5"/>
      <c r="R4223" s="5"/>
      <c r="S4223" s="5"/>
      <c r="T4223" s="5"/>
      <c r="U4223" s="5"/>
      <c r="V4223" s="5"/>
      <c r="W4223" s="12">
        <v>196.6</v>
      </c>
      <c r="X4223" s="7">
        <f t="shared" si="264"/>
        <v>0.37</v>
      </c>
      <c r="Y4223" s="5">
        <f t="shared" si="265"/>
        <v>123.858</v>
      </c>
      <c r="AI4223" t="e">
        <f>VLOOKUP(A4223,NP!$A:$B,2,FALSE)</f>
        <v>#N/A</v>
      </c>
      <c r="AJ4223">
        <f t="shared" si="266"/>
        <v>0</v>
      </c>
      <c r="AK4223">
        <f>VLOOKUP(F4223,Kondition!$B$4:$AG$31,12,FALSE)*100</f>
        <v>37</v>
      </c>
      <c r="AL4223" t="e">
        <f t="shared" si="267"/>
        <v>#REF!</v>
      </c>
      <c r="AM4223">
        <v>16</v>
      </c>
    </row>
    <row r="4224" spans="1:39" x14ac:dyDescent="0.3">
      <c r="A4224" s="5">
        <v>10307588</v>
      </c>
      <c r="B4224" s="6">
        <v>6419440320427</v>
      </c>
      <c r="C4224" s="5" t="s">
        <v>4286</v>
      </c>
      <c r="D4224" s="5" t="s">
        <v>4704</v>
      </c>
      <c r="E4224" s="12">
        <v>207.75</v>
      </c>
      <c r="F4224" s="5" t="s">
        <v>67</v>
      </c>
      <c r="G4224" s="5">
        <v>2156516</v>
      </c>
      <c r="H4224" s="36" t="s">
        <v>4286</v>
      </c>
      <c r="I4224" s="5">
        <v>215</v>
      </c>
      <c r="J4224" s="5">
        <v>65</v>
      </c>
      <c r="K4224" s="5">
        <v>16</v>
      </c>
      <c r="L4224" s="5" t="s">
        <v>4689</v>
      </c>
      <c r="M4224" s="5">
        <v>109</v>
      </c>
      <c r="N4224" s="5">
        <v>107</v>
      </c>
      <c r="O4224" s="5" t="s">
        <v>50</v>
      </c>
      <c r="P4224" s="5"/>
      <c r="Q4224" s="5"/>
      <c r="R4224" s="5"/>
      <c r="S4224" s="5"/>
      <c r="T4224" s="5"/>
      <c r="U4224" s="5"/>
      <c r="V4224" s="5"/>
      <c r="W4224" s="12">
        <v>207.75</v>
      </c>
      <c r="X4224" s="7">
        <f t="shared" si="264"/>
        <v>0.37</v>
      </c>
      <c r="Y4224" s="5">
        <f t="shared" si="265"/>
        <v>130.88249999999999</v>
      </c>
      <c r="AI4224" t="e">
        <f>VLOOKUP(A4224,NP!$A:$B,2,FALSE)</f>
        <v>#N/A</v>
      </c>
      <c r="AJ4224">
        <f t="shared" si="266"/>
        <v>0</v>
      </c>
      <c r="AK4224">
        <f>VLOOKUP(F4224,Kondition!$B$4:$AG$31,12,FALSE)*100</f>
        <v>37</v>
      </c>
      <c r="AL4224" t="e">
        <f t="shared" si="267"/>
        <v>#REF!</v>
      </c>
      <c r="AM4224">
        <v>16</v>
      </c>
    </row>
    <row r="4225" spans="1:39" x14ac:dyDescent="0.3">
      <c r="A4225" s="5">
        <v>10307590</v>
      </c>
      <c r="B4225" s="6">
        <v>6419440320434</v>
      </c>
      <c r="C4225" s="5" t="s">
        <v>4286</v>
      </c>
      <c r="D4225" s="5" t="s">
        <v>4705</v>
      </c>
      <c r="E4225" s="12">
        <v>226.95</v>
      </c>
      <c r="F4225" s="5" t="s">
        <v>67</v>
      </c>
      <c r="G4225" s="5">
        <v>2256516</v>
      </c>
      <c r="H4225" s="36" t="s">
        <v>4286</v>
      </c>
      <c r="I4225" s="5">
        <v>225</v>
      </c>
      <c r="J4225" s="5">
        <v>65</v>
      </c>
      <c r="K4225" s="5">
        <v>16</v>
      </c>
      <c r="L4225" s="5" t="s">
        <v>4689</v>
      </c>
      <c r="M4225" s="5">
        <v>112</v>
      </c>
      <c r="N4225" s="5">
        <v>110</v>
      </c>
      <c r="O4225" s="5" t="s">
        <v>50</v>
      </c>
      <c r="P4225" s="5"/>
      <c r="Q4225" s="5"/>
      <c r="R4225" s="5"/>
      <c r="S4225" s="5"/>
      <c r="T4225" s="5"/>
      <c r="U4225" s="5"/>
      <c r="V4225" s="5"/>
      <c r="W4225" s="12">
        <v>226.95</v>
      </c>
      <c r="X4225" s="7">
        <f t="shared" si="264"/>
        <v>0.37</v>
      </c>
      <c r="Y4225" s="5">
        <f t="shared" si="265"/>
        <v>142.9785</v>
      </c>
      <c r="AI4225" t="e">
        <f>VLOOKUP(A4225,NP!$A:$B,2,FALSE)</f>
        <v>#N/A</v>
      </c>
      <c r="AJ4225">
        <f t="shared" si="266"/>
        <v>0</v>
      </c>
      <c r="AK4225">
        <f>VLOOKUP(F4225,Kondition!$B$4:$AG$31,12,FALSE)*100</f>
        <v>37</v>
      </c>
      <c r="AL4225" t="e">
        <f t="shared" si="267"/>
        <v>#REF!</v>
      </c>
      <c r="AM4225">
        <v>16</v>
      </c>
    </row>
    <row r="4226" spans="1:39" x14ac:dyDescent="0.3">
      <c r="A4226" s="5">
        <v>10307592</v>
      </c>
      <c r="B4226" s="6">
        <v>6419440320441</v>
      </c>
      <c r="C4226" s="5" t="s">
        <v>4286</v>
      </c>
      <c r="D4226" s="5" t="s">
        <v>4706</v>
      </c>
      <c r="E4226" s="12">
        <v>243.75</v>
      </c>
      <c r="F4226" s="5" t="s">
        <v>67</v>
      </c>
      <c r="G4226" s="5">
        <v>2356516</v>
      </c>
      <c r="H4226" s="36" t="s">
        <v>4286</v>
      </c>
      <c r="I4226" s="5">
        <v>235</v>
      </c>
      <c r="J4226" s="5">
        <v>65</v>
      </c>
      <c r="K4226" s="5">
        <v>16</v>
      </c>
      <c r="L4226" s="5" t="s">
        <v>4689</v>
      </c>
      <c r="M4226" s="5">
        <v>121</v>
      </c>
      <c r="N4226" s="5">
        <v>119</v>
      </c>
      <c r="O4226" s="5" t="s">
        <v>50</v>
      </c>
      <c r="P4226" s="5"/>
      <c r="Q4226" s="5"/>
      <c r="R4226" s="5"/>
      <c r="S4226" s="5"/>
      <c r="T4226" s="5"/>
      <c r="U4226" s="5"/>
      <c r="V4226" s="5"/>
      <c r="W4226" s="12">
        <v>243.75</v>
      </c>
      <c r="X4226" s="7">
        <f t="shared" si="264"/>
        <v>0.37</v>
      </c>
      <c r="Y4226" s="5">
        <f t="shared" si="265"/>
        <v>153.5625</v>
      </c>
      <c r="AI4226" t="e">
        <f>VLOOKUP(A4226,NP!$A:$B,2,FALSE)</f>
        <v>#N/A</v>
      </c>
      <c r="AJ4226">
        <f t="shared" si="266"/>
        <v>0</v>
      </c>
      <c r="AK4226">
        <f>VLOOKUP(F4226,Kondition!$B$4:$AG$31,12,FALSE)*100</f>
        <v>37</v>
      </c>
      <c r="AL4226" t="e">
        <f t="shared" si="267"/>
        <v>#REF!</v>
      </c>
      <c r="AM4226">
        <v>16</v>
      </c>
    </row>
    <row r="4227" spans="1:39" x14ac:dyDescent="0.3">
      <c r="A4227" s="5">
        <v>10307594</v>
      </c>
      <c r="B4227" s="6">
        <v>6419440320458</v>
      </c>
      <c r="C4227" s="5" t="s">
        <v>4286</v>
      </c>
      <c r="D4227" s="5" t="s">
        <v>4707</v>
      </c>
      <c r="E4227" s="12">
        <v>239.35</v>
      </c>
      <c r="F4227" s="5" t="s">
        <v>67</v>
      </c>
      <c r="G4227" s="5">
        <v>2156016</v>
      </c>
      <c r="H4227" s="36" t="s">
        <v>4286</v>
      </c>
      <c r="I4227" s="5">
        <v>215</v>
      </c>
      <c r="J4227" s="5">
        <v>60</v>
      </c>
      <c r="K4227" s="5">
        <v>16</v>
      </c>
      <c r="L4227" s="5" t="s">
        <v>4689</v>
      </c>
      <c r="M4227" s="5">
        <v>108</v>
      </c>
      <c r="N4227" s="5">
        <v>106</v>
      </c>
      <c r="O4227" s="5" t="s">
        <v>50</v>
      </c>
      <c r="P4227" s="5"/>
      <c r="Q4227" s="5"/>
      <c r="R4227" s="5"/>
      <c r="S4227" s="5"/>
      <c r="T4227" s="5"/>
      <c r="U4227" s="5"/>
      <c r="V4227" s="5"/>
      <c r="W4227" s="12">
        <v>239.35</v>
      </c>
      <c r="X4227" s="7">
        <f t="shared" si="264"/>
        <v>0.37</v>
      </c>
      <c r="Y4227" s="5">
        <f t="shared" si="265"/>
        <v>150.79050000000001</v>
      </c>
      <c r="AI4227" t="e">
        <f>VLOOKUP(A4227,NP!$A:$B,2,FALSE)</f>
        <v>#N/A</v>
      </c>
      <c r="AJ4227">
        <f t="shared" si="266"/>
        <v>0</v>
      </c>
      <c r="AK4227">
        <f>VLOOKUP(F4227,Kondition!$B$4:$AG$31,12,FALSE)*100</f>
        <v>37</v>
      </c>
      <c r="AL4227" t="e">
        <f t="shared" si="267"/>
        <v>#REF!</v>
      </c>
      <c r="AM4227">
        <v>16</v>
      </c>
    </row>
    <row r="4228" spans="1:39" x14ac:dyDescent="0.3">
      <c r="A4228" s="5">
        <v>10307596</v>
      </c>
      <c r="B4228" s="6">
        <v>6419440320465</v>
      </c>
      <c r="C4228" s="5" t="s">
        <v>4286</v>
      </c>
      <c r="D4228" s="5" t="s">
        <v>4708</v>
      </c>
      <c r="E4228" s="12">
        <v>272.3</v>
      </c>
      <c r="F4228" s="5" t="s">
        <v>67</v>
      </c>
      <c r="G4228" s="5">
        <v>2156017</v>
      </c>
      <c r="H4228" s="36" t="s">
        <v>4286</v>
      </c>
      <c r="I4228" s="5">
        <v>215</v>
      </c>
      <c r="J4228" s="5">
        <v>60</v>
      </c>
      <c r="K4228" s="5">
        <v>17</v>
      </c>
      <c r="L4228" s="5" t="s">
        <v>4689</v>
      </c>
      <c r="M4228" s="5">
        <v>109</v>
      </c>
      <c r="N4228" s="5">
        <v>107</v>
      </c>
      <c r="O4228" s="5" t="s">
        <v>50</v>
      </c>
      <c r="P4228" s="5"/>
      <c r="Q4228" s="5"/>
      <c r="R4228" s="5"/>
      <c r="S4228" s="5"/>
      <c r="T4228" s="5"/>
      <c r="U4228" s="5"/>
      <c r="V4228" s="5"/>
      <c r="W4228" s="12">
        <v>272.3</v>
      </c>
      <c r="X4228" s="7" t="str">
        <f t="shared" si="264"/>
        <v>NP</v>
      </c>
      <c r="Y4228" s="5">
        <f t="shared" si="265"/>
        <v>169.5</v>
      </c>
      <c r="AI4228">
        <f>VLOOKUP(A4228,NP!$A:$B,2,FALSE)</f>
        <v>169.5</v>
      </c>
      <c r="AJ4228">
        <f t="shared" si="266"/>
        <v>169.5</v>
      </c>
      <c r="AK4228">
        <f>VLOOKUP(F4228,Kondition!$B$4:$AG$31,15,FALSE)*100</f>
        <v>37</v>
      </c>
      <c r="AL4228" t="e">
        <f t="shared" si="267"/>
        <v>#REF!</v>
      </c>
      <c r="AM4228">
        <v>17</v>
      </c>
    </row>
    <row r="4229" spans="1:39" x14ac:dyDescent="0.3">
      <c r="A4229" s="5">
        <v>10309160</v>
      </c>
      <c r="B4229" s="6">
        <v>6419440291376</v>
      </c>
      <c r="C4229" s="5" t="s">
        <v>4286</v>
      </c>
      <c r="D4229" s="5" t="s">
        <v>4709</v>
      </c>
      <c r="E4229" s="12">
        <v>163.55000000000001</v>
      </c>
      <c r="F4229" s="5" t="s">
        <v>67</v>
      </c>
      <c r="G4229" s="5">
        <v>2156515</v>
      </c>
      <c r="H4229" s="36" t="s">
        <v>4286</v>
      </c>
      <c r="I4229" s="5">
        <v>215</v>
      </c>
      <c r="J4229" s="5">
        <v>65</v>
      </c>
      <c r="K4229" s="5">
        <v>15</v>
      </c>
      <c r="L4229" s="5" t="s">
        <v>4710</v>
      </c>
      <c r="M4229" s="5">
        <v>104</v>
      </c>
      <c r="N4229" s="5">
        <v>102</v>
      </c>
      <c r="O4229" s="5" t="s">
        <v>33</v>
      </c>
      <c r="P4229" s="5"/>
      <c r="Q4229" s="5" t="s">
        <v>21</v>
      </c>
      <c r="R4229" s="5" t="s">
        <v>26</v>
      </c>
      <c r="S4229" s="5">
        <v>72</v>
      </c>
      <c r="T4229" s="5" t="s">
        <v>22</v>
      </c>
      <c r="U4229" s="5" t="s">
        <v>23</v>
      </c>
      <c r="V4229" s="5" t="s">
        <v>4279</v>
      </c>
      <c r="W4229" s="12">
        <v>163.55000000000001</v>
      </c>
      <c r="X4229" s="7">
        <f t="shared" si="264"/>
        <v>0.35</v>
      </c>
      <c r="Y4229" s="5">
        <f t="shared" si="265"/>
        <v>106.3075</v>
      </c>
      <c r="AI4229" t="e">
        <f>VLOOKUP(A4229,NP!$A:$B,2,FALSE)</f>
        <v>#N/A</v>
      </c>
      <c r="AJ4229">
        <f t="shared" si="266"/>
        <v>0</v>
      </c>
      <c r="AK4229">
        <f>VLOOKUP(F4229,Kondition!$B$4:$AG$31,9,FALSE)*100</f>
        <v>35</v>
      </c>
      <c r="AL4229" t="e">
        <f t="shared" si="267"/>
        <v>#REF!</v>
      </c>
      <c r="AM4229">
        <v>16</v>
      </c>
    </row>
    <row r="4230" spans="1:39" x14ac:dyDescent="0.3">
      <c r="A4230" s="5">
        <v>10309280</v>
      </c>
      <c r="B4230" s="6">
        <v>6419440291383</v>
      </c>
      <c r="C4230" s="5" t="s">
        <v>4286</v>
      </c>
      <c r="D4230" s="5" t="s">
        <v>4711</v>
      </c>
      <c r="E4230" s="12">
        <v>142.9</v>
      </c>
      <c r="F4230" s="5" t="s">
        <v>67</v>
      </c>
      <c r="G4230" s="5">
        <v>1956516</v>
      </c>
      <c r="H4230" s="36" t="s">
        <v>4286</v>
      </c>
      <c r="I4230" s="5">
        <v>195</v>
      </c>
      <c r="J4230" s="5">
        <v>65</v>
      </c>
      <c r="K4230" s="5">
        <v>16</v>
      </c>
      <c r="L4230" s="5" t="s">
        <v>4710</v>
      </c>
      <c r="M4230" s="5">
        <v>104</v>
      </c>
      <c r="N4230" s="5">
        <v>102</v>
      </c>
      <c r="O4230" s="5" t="s">
        <v>33</v>
      </c>
      <c r="P4230" s="5"/>
      <c r="Q4230" s="5" t="s">
        <v>21</v>
      </c>
      <c r="R4230" s="5" t="s">
        <v>26</v>
      </c>
      <c r="S4230" s="5">
        <v>72</v>
      </c>
      <c r="T4230" s="5" t="s">
        <v>22</v>
      </c>
      <c r="U4230" s="5" t="s">
        <v>23</v>
      </c>
      <c r="V4230" s="5" t="s">
        <v>4279</v>
      </c>
      <c r="W4230" s="12">
        <v>142.9</v>
      </c>
      <c r="X4230" s="7">
        <f t="shared" si="264"/>
        <v>0.37</v>
      </c>
      <c r="Y4230" s="5">
        <f t="shared" si="265"/>
        <v>90.027000000000001</v>
      </c>
      <c r="AI4230" t="e">
        <f>VLOOKUP(A4230,NP!$A:$B,2,FALSE)</f>
        <v>#N/A</v>
      </c>
      <c r="AJ4230">
        <f t="shared" si="266"/>
        <v>0</v>
      </c>
      <c r="AK4230">
        <f>VLOOKUP(F4230,Kondition!$B$4:$AG$31,12,FALSE)*100</f>
        <v>37</v>
      </c>
      <c r="AL4230" t="e">
        <f t="shared" si="267"/>
        <v>#REF!</v>
      </c>
      <c r="AM4230">
        <v>16</v>
      </c>
    </row>
    <row r="4231" spans="1:39" x14ac:dyDescent="0.3">
      <c r="A4231" s="5">
        <v>10309281</v>
      </c>
      <c r="B4231" s="6">
        <v>6419440291253</v>
      </c>
      <c r="C4231" s="5" t="s">
        <v>4286</v>
      </c>
      <c r="D4231" s="5" t="s">
        <v>4712</v>
      </c>
      <c r="E4231" s="12">
        <v>150.1</v>
      </c>
      <c r="F4231" s="5" t="s">
        <v>67</v>
      </c>
      <c r="G4231" s="5">
        <v>20516</v>
      </c>
      <c r="H4231" s="36" t="s">
        <v>4286</v>
      </c>
      <c r="I4231" s="5">
        <v>205</v>
      </c>
      <c r="J4231" s="5"/>
      <c r="K4231" s="5">
        <v>16</v>
      </c>
      <c r="L4231" s="5" t="s">
        <v>4710</v>
      </c>
      <c r="M4231" s="5">
        <v>110</v>
      </c>
      <c r="N4231" s="5">
        <v>108</v>
      </c>
      <c r="O4231" s="5" t="s">
        <v>50</v>
      </c>
      <c r="P4231" s="5"/>
      <c r="Q4231" s="5" t="s">
        <v>21</v>
      </c>
      <c r="R4231" s="5" t="s">
        <v>26</v>
      </c>
      <c r="S4231" s="5">
        <v>72</v>
      </c>
      <c r="T4231" s="5" t="s">
        <v>22</v>
      </c>
      <c r="U4231" s="5" t="s">
        <v>23</v>
      </c>
      <c r="V4231" s="5" t="s">
        <v>4279</v>
      </c>
      <c r="W4231" s="12">
        <v>150.1</v>
      </c>
      <c r="X4231" s="7">
        <f t="shared" si="264"/>
        <v>0.37</v>
      </c>
      <c r="Y4231" s="5">
        <f t="shared" si="265"/>
        <v>94.563000000000002</v>
      </c>
      <c r="AI4231" t="e">
        <f>VLOOKUP(A4231,NP!$A:$B,2,FALSE)</f>
        <v>#N/A</v>
      </c>
      <c r="AJ4231">
        <f t="shared" si="266"/>
        <v>0</v>
      </c>
      <c r="AK4231">
        <f>VLOOKUP(F4231,Kondition!$B$4:$AG$31,12,FALSE)*100</f>
        <v>37</v>
      </c>
      <c r="AL4231" t="e">
        <f t="shared" si="267"/>
        <v>#REF!</v>
      </c>
      <c r="AM4231">
        <v>16</v>
      </c>
    </row>
    <row r="4232" spans="1:39" x14ac:dyDescent="0.3">
      <c r="A4232" s="5">
        <v>10309282</v>
      </c>
      <c r="B4232" s="6">
        <v>6419440291260</v>
      </c>
      <c r="C4232" s="5" t="s">
        <v>4286</v>
      </c>
      <c r="D4232" s="5" t="s">
        <v>4713</v>
      </c>
      <c r="E4232" s="12">
        <v>134.4</v>
      </c>
      <c r="F4232" s="5" t="s">
        <v>67</v>
      </c>
      <c r="G4232" s="5">
        <v>1857516</v>
      </c>
      <c r="H4232" s="36" t="s">
        <v>4286</v>
      </c>
      <c r="I4232" s="5">
        <v>185</v>
      </c>
      <c r="J4232" s="5">
        <v>75</v>
      </c>
      <c r="K4232" s="5">
        <v>16</v>
      </c>
      <c r="L4232" s="5" t="s">
        <v>4710</v>
      </c>
      <c r="M4232" s="5">
        <v>104</v>
      </c>
      <c r="N4232" s="5">
        <v>102</v>
      </c>
      <c r="O4232" s="5" t="s">
        <v>38</v>
      </c>
      <c r="P4232" s="5"/>
      <c r="Q4232" s="5" t="s">
        <v>21</v>
      </c>
      <c r="R4232" s="5" t="s">
        <v>26</v>
      </c>
      <c r="S4232" s="5">
        <v>72</v>
      </c>
      <c r="T4232" s="5" t="s">
        <v>22</v>
      </c>
      <c r="U4232" s="5" t="s">
        <v>23</v>
      </c>
      <c r="V4232" s="5" t="s">
        <v>4279</v>
      </c>
      <c r="W4232" s="12">
        <v>134.4</v>
      </c>
      <c r="X4232" s="7">
        <f t="shared" si="264"/>
        <v>0.37</v>
      </c>
      <c r="Y4232" s="5">
        <f t="shared" si="265"/>
        <v>84.672000000000011</v>
      </c>
      <c r="AI4232" t="e">
        <f>VLOOKUP(A4232,NP!$A:$B,2,FALSE)</f>
        <v>#N/A</v>
      </c>
      <c r="AJ4232">
        <f t="shared" si="266"/>
        <v>0</v>
      </c>
      <c r="AK4232">
        <f>VLOOKUP(F4232,Kondition!$B$4:$AG$31,12,FALSE)*100</f>
        <v>37</v>
      </c>
      <c r="AL4232" t="e">
        <f t="shared" si="267"/>
        <v>#REF!</v>
      </c>
      <c r="AM4232">
        <v>16</v>
      </c>
    </row>
    <row r="4233" spans="1:39" x14ac:dyDescent="0.3">
      <c r="A4233" s="5">
        <v>10309283</v>
      </c>
      <c r="B4233" s="6">
        <v>6419440291277</v>
      </c>
      <c r="C4233" s="5" t="s">
        <v>4286</v>
      </c>
      <c r="D4233" s="5" t="s">
        <v>4714</v>
      </c>
      <c r="E4233" s="12">
        <v>128.80000000000001</v>
      </c>
      <c r="F4233" s="5" t="s">
        <v>67</v>
      </c>
      <c r="G4233" s="5">
        <v>1957516</v>
      </c>
      <c r="H4233" s="36" t="s">
        <v>4286</v>
      </c>
      <c r="I4233" s="5">
        <v>195</v>
      </c>
      <c r="J4233" s="5">
        <v>75</v>
      </c>
      <c r="K4233" s="5">
        <v>16</v>
      </c>
      <c r="L4233" s="5" t="s">
        <v>4710</v>
      </c>
      <c r="M4233" s="5">
        <v>107</v>
      </c>
      <c r="N4233" s="5">
        <v>105</v>
      </c>
      <c r="O4233" s="5" t="s">
        <v>38</v>
      </c>
      <c r="P4233" s="5"/>
      <c r="Q4233" s="5" t="s">
        <v>21</v>
      </c>
      <c r="R4233" s="5" t="s">
        <v>26</v>
      </c>
      <c r="S4233" s="5">
        <v>72</v>
      </c>
      <c r="T4233" s="5" t="s">
        <v>22</v>
      </c>
      <c r="U4233" s="5" t="s">
        <v>23</v>
      </c>
      <c r="V4233" s="5" t="s">
        <v>4279</v>
      </c>
      <c r="W4233" s="12">
        <v>128.80000000000001</v>
      </c>
      <c r="X4233" s="7">
        <f t="shared" si="264"/>
        <v>0.37</v>
      </c>
      <c r="Y4233" s="5">
        <f t="shared" si="265"/>
        <v>81.144000000000005</v>
      </c>
      <c r="AI4233" t="e">
        <f>VLOOKUP(A4233,NP!$A:$B,2,FALSE)</f>
        <v>#N/A</v>
      </c>
      <c r="AJ4233">
        <f t="shared" si="266"/>
        <v>0</v>
      </c>
      <c r="AK4233">
        <f>VLOOKUP(F4233,Kondition!$B$4:$AG$31,12,FALSE)*100</f>
        <v>37</v>
      </c>
      <c r="AL4233" t="e">
        <f t="shared" si="267"/>
        <v>#REF!</v>
      </c>
      <c r="AM4233">
        <v>16</v>
      </c>
    </row>
    <row r="4234" spans="1:39" x14ac:dyDescent="0.3">
      <c r="A4234" s="5">
        <v>10309284</v>
      </c>
      <c r="B4234" s="6">
        <v>6419440291284</v>
      </c>
      <c r="C4234" s="5" t="s">
        <v>4286</v>
      </c>
      <c r="D4234" s="5" t="s">
        <v>4715</v>
      </c>
      <c r="E4234" s="12">
        <v>158.4</v>
      </c>
      <c r="F4234" s="5" t="s">
        <v>67</v>
      </c>
      <c r="G4234" s="5">
        <v>2057516</v>
      </c>
      <c r="H4234" s="36" t="s">
        <v>4286</v>
      </c>
      <c r="I4234" s="5">
        <v>205</v>
      </c>
      <c r="J4234" s="5">
        <v>75</v>
      </c>
      <c r="K4234" s="5">
        <v>16</v>
      </c>
      <c r="L4234" s="5" t="s">
        <v>4710</v>
      </c>
      <c r="M4234" s="5">
        <v>113</v>
      </c>
      <c r="N4234" s="5">
        <v>111</v>
      </c>
      <c r="O4234" s="5" t="s">
        <v>38</v>
      </c>
      <c r="P4234" s="5"/>
      <c r="Q4234" s="5" t="s">
        <v>21</v>
      </c>
      <c r="R4234" s="5" t="s">
        <v>26</v>
      </c>
      <c r="S4234" s="5">
        <v>72</v>
      </c>
      <c r="T4234" s="5" t="s">
        <v>22</v>
      </c>
      <c r="U4234" s="5" t="s">
        <v>23</v>
      </c>
      <c r="V4234" s="5" t="s">
        <v>4279</v>
      </c>
      <c r="W4234" s="12">
        <v>158.4</v>
      </c>
      <c r="X4234" s="7">
        <f t="shared" si="264"/>
        <v>0.37</v>
      </c>
      <c r="Y4234" s="5">
        <f t="shared" si="265"/>
        <v>99.792000000000002</v>
      </c>
      <c r="AI4234" t="e">
        <f>VLOOKUP(A4234,NP!$A:$B,2,FALSE)</f>
        <v>#N/A</v>
      </c>
      <c r="AJ4234">
        <f t="shared" si="266"/>
        <v>0</v>
      </c>
      <c r="AK4234">
        <f>VLOOKUP(F4234,Kondition!$B$4:$AG$31,12,FALSE)*100</f>
        <v>37</v>
      </c>
      <c r="AL4234" t="e">
        <f t="shared" si="267"/>
        <v>#REF!</v>
      </c>
      <c r="AM4234">
        <v>16</v>
      </c>
    </row>
    <row r="4235" spans="1:39" x14ac:dyDescent="0.3">
      <c r="A4235" s="5">
        <v>10309285</v>
      </c>
      <c r="B4235" s="6">
        <v>6419440291291</v>
      </c>
      <c r="C4235" s="5" t="s">
        <v>4286</v>
      </c>
      <c r="D4235" s="5" t="s">
        <v>4716</v>
      </c>
      <c r="E4235" s="12">
        <v>185.95</v>
      </c>
      <c r="F4235" s="5" t="s">
        <v>67</v>
      </c>
      <c r="G4235" s="5">
        <v>2157516</v>
      </c>
      <c r="H4235" s="36" t="s">
        <v>4286</v>
      </c>
      <c r="I4235" s="5">
        <v>215</v>
      </c>
      <c r="J4235" s="5">
        <v>75</v>
      </c>
      <c r="K4235" s="5">
        <v>16</v>
      </c>
      <c r="L4235" s="5" t="s">
        <v>4710</v>
      </c>
      <c r="M4235" s="5">
        <v>116</v>
      </c>
      <c r="N4235" s="5">
        <v>114</v>
      </c>
      <c r="O4235" s="5" t="s">
        <v>38</v>
      </c>
      <c r="P4235" s="5"/>
      <c r="Q4235" s="5" t="s">
        <v>21</v>
      </c>
      <c r="R4235" s="5" t="s">
        <v>26</v>
      </c>
      <c r="S4235" s="5">
        <v>72</v>
      </c>
      <c r="T4235" s="5" t="s">
        <v>22</v>
      </c>
      <c r="U4235" s="5" t="s">
        <v>23</v>
      </c>
      <c r="V4235" s="5" t="s">
        <v>4279</v>
      </c>
      <c r="W4235" s="12">
        <v>185.95</v>
      </c>
      <c r="X4235" s="7">
        <f t="shared" si="264"/>
        <v>0.37</v>
      </c>
      <c r="Y4235" s="5">
        <f t="shared" si="265"/>
        <v>117.1485</v>
      </c>
      <c r="AI4235" t="e">
        <f>VLOOKUP(A4235,NP!$A:$B,2,FALSE)</f>
        <v>#N/A</v>
      </c>
      <c r="AJ4235">
        <f t="shared" si="266"/>
        <v>0</v>
      </c>
      <c r="AK4235">
        <f>VLOOKUP(F4235,Kondition!$B$4:$AG$31,12,FALSE)*100</f>
        <v>37</v>
      </c>
      <c r="AL4235" t="e">
        <f t="shared" si="267"/>
        <v>#REF!</v>
      </c>
      <c r="AM4235">
        <v>16</v>
      </c>
    </row>
    <row r="4236" spans="1:39" x14ac:dyDescent="0.3">
      <c r="A4236" s="5">
        <v>10309286</v>
      </c>
      <c r="B4236" s="6">
        <v>6419440291307</v>
      </c>
      <c r="C4236" s="5" t="s">
        <v>4286</v>
      </c>
      <c r="D4236" s="5" t="s">
        <v>4717</v>
      </c>
      <c r="E4236" s="12">
        <v>201.6</v>
      </c>
      <c r="F4236" s="5" t="s">
        <v>67</v>
      </c>
      <c r="G4236" s="5">
        <v>2257516</v>
      </c>
      <c r="H4236" s="36" t="s">
        <v>4286</v>
      </c>
      <c r="I4236" s="5">
        <v>225</v>
      </c>
      <c r="J4236" s="5">
        <v>75</v>
      </c>
      <c r="K4236" s="5">
        <v>16</v>
      </c>
      <c r="L4236" s="5" t="s">
        <v>4710</v>
      </c>
      <c r="M4236" s="5">
        <v>121</v>
      </c>
      <c r="N4236" s="5">
        <v>120</v>
      </c>
      <c r="O4236" s="5" t="s">
        <v>50</v>
      </c>
      <c r="P4236" s="5"/>
      <c r="Q4236" s="5" t="s">
        <v>21</v>
      </c>
      <c r="R4236" s="5" t="s">
        <v>26</v>
      </c>
      <c r="S4236" s="5">
        <v>72</v>
      </c>
      <c r="T4236" s="5" t="s">
        <v>22</v>
      </c>
      <c r="U4236" s="5" t="s">
        <v>23</v>
      </c>
      <c r="V4236" s="5" t="s">
        <v>4279</v>
      </c>
      <c r="W4236" s="12">
        <v>201.6</v>
      </c>
      <c r="X4236" s="7">
        <f t="shared" si="264"/>
        <v>0.37</v>
      </c>
      <c r="Y4236" s="5">
        <f t="shared" si="265"/>
        <v>127.008</v>
      </c>
      <c r="AI4236" t="e">
        <f>VLOOKUP(A4236,NP!$A:$B,2,FALSE)</f>
        <v>#N/A</v>
      </c>
      <c r="AJ4236">
        <f t="shared" si="266"/>
        <v>0</v>
      </c>
      <c r="AK4236">
        <f>VLOOKUP(F4236,Kondition!$B$4:$AG$31,12,FALSE)*100</f>
        <v>37</v>
      </c>
      <c r="AL4236" t="e">
        <f t="shared" si="267"/>
        <v>#REF!</v>
      </c>
      <c r="AM4236">
        <v>16</v>
      </c>
    </row>
    <row r="4237" spans="1:39" x14ac:dyDescent="0.3">
      <c r="A4237" s="5">
        <v>10309287</v>
      </c>
      <c r="B4237" s="6">
        <v>6419440291314</v>
      </c>
      <c r="C4237" s="5" t="s">
        <v>4286</v>
      </c>
      <c r="D4237" s="5" t="s">
        <v>4718</v>
      </c>
      <c r="E4237" s="12">
        <v>121.65</v>
      </c>
      <c r="F4237" s="5" t="s">
        <v>67</v>
      </c>
      <c r="G4237" s="5">
        <v>1757014</v>
      </c>
      <c r="H4237" s="36" t="s">
        <v>4286</v>
      </c>
      <c r="I4237" s="5">
        <v>175</v>
      </c>
      <c r="J4237" s="5">
        <v>70</v>
      </c>
      <c r="K4237" s="5">
        <v>14</v>
      </c>
      <c r="L4237" s="5" t="s">
        <v>4710</v>
      </c>
      <c r="M4237" s="5">
        <v>95</v>
      </c>
      <c r="N4237" s="5">
        <v>93</v>
      </c>
      <c r="O4237" s="5" t="s">
        <v>33</v>
      </c>
      <c r="P4237" s="5"/>
      <c r="Q4237" s="5" t="s">
        <v>21</v>
      </c>
      <c r="R4237" s="5" t="s">
        <v>26</v>
      </c>
      <c r="S4237" s="5">
        <v>72</v>
      </c>
      <c r="T4237" s="5" t="s">
        <v>22</v>
      </c>
      <c r="U4237" s="5" t="s">
        <v>23</v>
      </c>
      <c r="V4237" s="5" t="s">
        <v>4279</v>
      </c>
      <c r="W4237" s="12">
        <v>121.65</v>
      </c>
      <c r="X4237" s="7">
        <f t="shared" si="264"/>
        <v>0.35</v>
      </c>
      <c r="Y4237" s="5">
        <f t="shared" si="265"/>
        <v>79.072500000000005</v>
      </c>
      <c r="AI4237" t="e">
        <f>VLOOKUP(A4237,NP!$A:$B,2,FALSE)</f>
        <v>#N/A</v>
      </c>
      <c r="AJ4237">
        <f t="shared" si="266"/>
        <v>0</v>
      </c>
      <c r="AK4237">
        <f>VLOOKUP(F4237,Kondition!$B$4:$AG$31,6,FALSE)*100</f>
        <v>35</v>
      </c>
      <c r="AL4237" t="e">
        <f t="shared" si="267"/>
        <v>#REF!</v>
      </c>
      <c r="AM4237">
        <v>16</v>
      </c>
    </row>
    <row r="4238" spans="1:39" x14ac:dyDescent="0.3">
      <c r="A4238" s="5">
        <v>10309288</v>
      </c>
      <c r="B4238" s="6">
        <v>6419440291321</v>
      </c>
      <c r="C4238" s="5" t="s">
        <v>4286</v>
      </c>
      <c r="D4238" s="5" t="s">
        <v>4719</v>
      </c>
      <c r="E4238" s="12">
        <v>115.35</v>
      </c>
      <c r="F4238" s="5" t="s">
        <v>67</v>
      </c>
      <c r="G4238" s="5">
        <v>1957015</v>
      </c>
      <c r="H4238" s="36" t="s">
        <v>4286</v>
      </c>
      <c r="I4238" s="5">
        <v>195</v>
      </c>
      <c r="J4238" s="5">
        <v>70</v>
      </c>
      <c r="K4238" s="5">
        <v>15</v>
      </c>
      <c r="L4238" s="5" t="s">
        <v>4710</v>
      </c>
      <c r="M4238" s="5">
        <v>104</v>
      </c>
      <c r="N4238" s="5">
        <v>102</v>
      </c>
      <c r="O4238" s="5" t="s">
        <v>38</v>
      </c>
      <c r="P4238" s="5"/>
      <c r="Q4238" s="5" t="s">
        <v>21</v>
      </c>
      <c r="R4238" s="5" t="s">
        <v>26</v>
      </c>
      <c r="S4238" s="5">
        <v>72</v>
      </c>
      <c r="T4238" s="5" t="s">
        <v>22</v>
      </c>
      <c r="U4238" s="5" t="s">
        <v>23</v>
      </c>
      <c r="V4238" s="5" t="s">
        <v>4279</v>
      </c>
      <c r="W4238" s="12">
        <v>115.35</v>
      </c>
      <c r="X4238" s="7">
        <f t="shared" si="264"/>
        <v>0.35</v>
      </c>
      <c r="Y4238" s="5">
        <f t="shared" si="265"/>
        <v>74.977499999999992</v>
      </c>
      <c r="AI4238" t="e">
        <f>VLOOKUP(A4238,NP!$A:$B,2,FALSE)</f>
        <v>#N/A</v>
      </c>
      <c r="AJ4238">
        <f t="shared" si="266"/>
        <v>0</v>
      </c>
      <c r="AK4238">
        <f>VLOOKUP(F4238,Kondition!$B$4:$AG$31,9,FALSE)*100</f>
        <v>35</v>
      </c>
      <c r="AL4238" t="e">
        <f t="shared" si="267"/>
        <v>#REF!</v>
      </c>
      <c r="AM4238">
        <v>16</v>
      </c>
    </row>
    <row r="4239" spans="1:39" x14ac:dyDescent="0.3">
      <c r="A4239" s="5">
        <v>10309289</v>
      </c>
      <c r="B4239" s="6">
        <v>6419440291338</v>
      </c>
      <c r="C4239" s="5" t="s">
        <v>4286</v>
      </c>
      <c r="D4239" s="5" t="s">
        <v>4720</v>
      </c>
      <c r="E4239" s="12">
        <v>131.05000000000001</v>
      </c>
      <c r="F4239" s="5" t="s">
        <v>67</v>
      </c>
      <c r="G4239" s="5">
        <v>2057015</v>
      </c>
      <c r="H4239" s="36" t="s">
        <v>4286</v>
      </c>
      <c r="I4239" s="5">
        <v>205</v>
      </c>
      <c r="J4239" s="5">
        <v>70</v>
      </c>
      <c r="K4239" s="5">
        <v>15</v>
      </c>
      <c r="L4239" s="5" t="s">
        <v>4710</v>
      </c>
      <c r="M4239" s="5">
        <v>106</v>
      </c>
      <c r="N4239" s="5">
        <v>104</v>
      </c>
      <c r="O4239" s="5" t="s">
        <v>38</v>
      </c>
      <c r="P4239" s="5"/>
      <c r="Q4239" s="5" t="s">
        <v>21</v>
      </c>
      <c r="R4239" s="5" t="s">
        <v>26</v>
      </c>
      <c r="S4239" s="5">
        <v>72</v>
      </c>
      <c r="T4239" s="5" t="s">
        <v>22</v>
      </c>
      <c r="U4239" s="5" t="s">
        <v>23</v>
      </c>
      <c r="V4239" s="5" t="s">
        <v>4279</v>
      </c>
      <c r="W4239" s="12">
        <v>131.05000000000001</v>
      </c>
      <c r="X4239" s="7">
        <f t="shared" si="264"/>
        <v>0.35</v>
      </c>
      <c r="Y4239" s="5">
        <f t="shared" si="265"/>
        <v>85.182500000000005</v>
      </c>
      <c r="AI4239" t="e">
        <f>VLOOKUP(A4239,NP!$A:$B,2,FALSE)</f>
        <v>#N/A</v>
      </c>
      <c r="AJ4239">
        <f t="shared" si="266"/>
        <v>0</v>
      </c>
      <c r="AK4239">
        <f>VLOOKUP(F4239,Kondition!$B$4:$AG$31,9,FALSE)*100</f>
        <v>35</v>
      </c>
      <c r="AL4239" t="e">
        <f t="shared" si="267"/>
        <v>#REF!</v>
      </c>
      <c r="AM4239">
        <v>16</v>
      </c>
    </row>
    <row r="4240" spans="1:39" x14ac:dyDescent="0.3">
      <c r="A4240" s="5">
        <v>10309290</v>
      </c>
      <c r="B4240" s="6">
        <v>6419440291345</v>
      </c>
      <c r="C4240" s="5" t="s">
        <v>4286</v>
      </c>
      <c r="D4240" s="5" t="s">
        <v>4721</v>
      </c>
      <c r="E4240" s="12">
        <v>150.1</v>
      </c>
      <c r="F4240" s="5" t="s">
        <v>67</v>
      </c>
      <c r="G4240" s="5">
        <v>2157015</v>
      </c>
      <c r="H4240" s="36" t="s">
        <v>4286</v>
      </c>
      <c r="I4240" s="5">
        <v>215</v>
      </c>
      <c r="J4240" s="5">
        <v>70</v>
      </c>
      <c r="K4240" s="5">
        <v>15</v>
      </c>
      <c r="L4240" s="5" t="s">
        <v>4710</v>
      </c>
      <c r="M4240" s="5">
        <v>109</v>
      </c>
      <c r="N4240" s="5">
        <v>107</v>
      </c>
      <c r="O4240" s="5" t="s">
        <v>38</v>
      </c>
      <c r="P4240" s="5"/>
      <c r="Q4240" s="5" t="s">
        <v>21</v>
      </c>
      <c r="R4240" s="5" t="s">
        <v>26</v>
      </c>
      <c r="S4240" s="5">
        <v>72</v>
      </c>
      <c r="T4240" s="5" t="s">
        <v>22</v>
      </c>
      <c r="U4240" s="5" t="s">
        <v>23</v>
      </c>
      <c r="V4240" s="5" t="s">
        <v>4279</v>
      </c>
      <c r="W4240" s="12">
        <v>150.1</v>
      </c>
      <c r="X4240" s="7">
        <f t="shared" si="264"/>
        <v>0.35</v>
      </c>
      <c r="Y4240" s="5">
        <f t="shared" si="265"/>
        <v>97.564999999999998</v>
      </c>
      <c r="AI4240" t="e">
        <f>VLOOKUP(A4240,NP!$A:$B,2,FALSE)</f>
        <v>#N/A</v>
      </c>
      <c r="AJ4240">
        <f t="shared" si="266"/>
        <v>0</v>
      </c>
      <c r="AK4240">
        <f>VLOOKUP(F4240,Kondition!$B$4:$AG$31,9,FALSE)*100</f>
        <v>35</v>
      </c>
      <c r="AL4240" t="e">
        <f t="shared" si="267"/>
        <v>#REF!</v>
      </c>
      <c r="AM4240">
        <v>16</v>
      </c>
    </row>
    <row r="4241" spans="1:39" x14ac:dyDescent="0.3">
      <c r="A4241" s="5">
        <v>10309292</v>
      </c>
      <c r="B4241" s="6">
        <v>6419440291369</v>
      </c>
      <c r="C4241" s="5" t="s">
        <v>4286</v>
      </c>
      <c r="D4241" s="5" t="s">
        <v>4722</v>
      </c>
      <c r="E4241" s="12">
        <v>140.44999999999999</v>
      </c>
      <c r="F4241" s="5" t="s">
        <v>67</v>
      </c>
      <c r="G4241" s="5">
        <v>2056515</v>
      </c>
      <c r="H4241" s="36" t="s">
        <v>4286</v>
      </c>
      <c r="I4241" s="5">
        <v>205</v>
      </c>
      <c r="J4241" s="5">
        <v>65</v>
      </c>
      <c r="K4241" s="5">
        <v>15</v>
      </c>
      <c r="L4241" s="5" t="s">
        <v>4710</v>
      </c>
      <c r="M4241" s="5">
        <v>102</v>
      </c>
      <c r="N4241" s="5">
        <v>100</v>
      </c>
      <c r="O4241" s="5" t="s">
        <v>33</v>
      </c>
      <c r="P4241" s="5"/>
      <c r="Q4241" s="5" t="s">
        <v>26</v>
      </c>
      <c r="R4241" s="5" t="s">
        <v>21</v>
      </c>
      <c r="S4241" s="5">
        <v>72</v>
      </c>
      <c r="T4241" s="5" t="s">
        <v>22</v>
      </c>
      <c r="U4241" s="5" t="s">
        <v>23</v>
      </c>
      <c r="V4241" s="5" t="s">
        <v>4279</v>
      </c>
      <c r="W4241" s="12">
        <v>140.44999999999999</v>
      </c>
      <c r="X4241" s="7">
        <f t="shared" si="264"/>
        <v>0.35</v>
      </c>
      <c r="Y4241" s="5">
        <f t="shared" si="265"/>
        <v>91.29249999999999</v>
      </c>
      <c r="AI4241" t="e">
        <f>VLOOKUP(A4241,NP!$A:$B,2,FALSE)</f>
        <v>#N/A</v>
      </c>
      <c r="AJ4241">
        <f t="shared" si="266"/>
        <v>0</v>
      </c>
      <c r="AK4241">
        <f>VLOOKUP(F4241,Kondition!$B$4:$AG$31,9,FALSE)*100</f>
        <v>35</v>
      </c>
      <c r="AL4241" t="e">
        <f t="shared" si="267"/>
        <v>#REF!</v>
      </c>
      <c r="AM4241">
        <v>16</v>
      </c>
    </row>
    <row r="4242" spans="1:39" x14ac:dyDescent="0.3">
      <c r="A4242" s="5">
        <v>10309294</v>
      </c>
      <c r="B4242" s="6">
        <v>6419440291390</v>
      </c>
      <c r="C4242" s="5" t="s">
        <v>4286</v>
      </c>
      <c r="D4242" s="5" t="s">
        <v>4723</v>
      </c>
      <c r="E4242" s="12">
        <v>159.05000000000001</v>
      </c>
      <c r="F4242" s="5" t="s">
        <v>67</v>
      </c>
      <c r="G4242" s="5">
        <v>2056516</v>
      </c>
      <c r="H4242" s="36" t="s">
        <v>4286</v>
      </c>
      <c r="I4242" s="5">
        <v>205</v>
      </c>
      <c r="J4242" s="5">
        <v>65</v>
      </c>
      <c r="K4242" s="5">
        <v>16</v>
      </c>
      <c r="L4242" s="5" t="s">
        <v>4710</v>
      </c>
      <c r="M4242" s="5">
        <v>107</v>
      </c>
      <c r="N4242" s="5">
        <v>105</v>
      </c>
      <c r="O4242" s="5" t="s">
        <v>33</v>
      </c>
      <c r="P4242" s="5"/>
      <c r="Q4242" s="5" t="s">
        <v>21</v>
      </c>
      <c r="R4242" s="5" t="s">
        <v>26</v>
      </c>
      <c r="S4242" s="5">
        <v>72</v>
      </c>
      <c r="T4242" s="5" t="s">
        <v>22</v>
      </c>
      <c r="U4242" s="5" t="s">
        <v>23</v>
      </c>
      <c r="V4242" s="5" t="s">
        <v>4279</v>
      </c>
      <c r="W4242" s="12">
        <v>159.05000000000001</v>
      </c>
      <c r="X4242" s="7">
        <f t="shared" si="264"/>
        <v>0.37</v>
      </c>
      <c r="Y4242" s="5">
        <f t="shared" si="265"/>
        <v>100.20150000000001</v>
      </c>
      <c r="AI4242" t="e">
        <f>VLOOKUP(A4242,NP!$A:$B,2,FALSE)</f>
        <v>#N/A</v>
      </c>
      <c r="AJ4242">
        <f t="shared" si="266"/>
        <v>0</v>
      </c>
      <c r="AK4242">
        <f>VLOOKUP(F4242,Kondition!$B$4:$AG$31,12,FALSE)*100</f>
        <v>37</v>
      </c>
      <c r="AL4242" t="e">
        <f t="shared" si="267"/>
        <v>#REF!</v>
      </c>
      <c r="AM4242">
        <v>16</v>
      </c>
    </row>
    <row r="4243" spans="1:39" x14ac:dyDescent="0.3">
      <c r="A4243" s="5">
        <v>10309295</v>
      </c>
      <c r="B4243" s="6">
        <v>6419440291406</v>
      </c>
      <c r="C4243" s="5" t="s">
        <v>4286</v>
      </c>
      <c r="D4243" s="5" t="s">
        <v>4724</v>
      </c>
      <c r="E4243" s="12">
        <v>164.65</v>
      </c>
      <c r="F4243" s="5" t="s">
        <v>67</v>
      </c>
      <c r="G4243" s="5">
        <v>2156516</v>
      </c>
      <c r="H4243" s="36" t="s">
        <v>4286</v>
      </c>
      <c r="I4243" s="5">
        <v>215</v>
      </c>
      <c r="J4243" s="5">
        <v>65</v>
      </c>
      <c r="K4243" s="5">
        <v>16</v>
      </c>
      <c r="L4243" s="5" t="s">
        <v>4710</v>
      </c>
      <c r="M4243" s="5">
        <v>109</v>
      </c>
      <c r="N4243" s="5">
        <v>107</v>
      </c>
      <c r="O4243" s="5" t="s">
        <v>50</v>
      </c>
      <c r="P4243" s="5"/>
      <c r="Q4243" s="5" t="s">
        <v>21</v>
      </c>
      <c r="R4243" s="5" t="s">
        <v>26</v>
      </c>
      <c r="S4243" s="5">
        <v>72</v>
      </c>
      <c r="T4243" s="5" t="s">
        <v>22</v>
      </c>
      <c r="U4243" s="5" t="s">
        <v>23</v>
      </c>
      <c r="V4243" s="5" t="s">
        <v>4279</v>
      </c>
      <c r="W4243" s="12">
        <v>164.65</v>
      </c>
      <c r="X4243" s="7">
        <f t="shared" si="264"/>
        <v>0.37</v>
      </c>
      <c r="Y4243" s="5">
        <f t="shared" si="265"/>
        <v>103.7295</v>
      </c>
      <c r="AI4243" t="e">
        <f>VLOOKUP(A4243,NP!$A:$B,2,FALSE)</f>
        <v>#N/A</v>
      </c>
      <c r="AJ4243">
        <f t="shared" si="266"/>
        <v>0</v>
      </c>
      <c r="AK4243">
        <f>VLOOKUP(F4243,Kondition!$B$4:$AG$31,12,FALSE)*100</f>
        <v>37</v>
      </c>
      <c r="AL4243" t="e">
        <f t="shared" si="267"/>
        <v>#REF!</v>
      </c>
      <c r="AM4243">
        <v>16</v>
      </c>
    </row>
    <row r="4244" spans="1:39" x14ac:dyDescent="0.3">
      <c r="A4244" s="5">
        <v>10309296</v>
      </c>
      <c r="B4244" s="6">
        <v>6419440291413</v>
      </c>
      <c r="C4244" s="5" t="s">
        <v>4286</v>
      </c>
      <c r="D4244" s="5" t="s">
        <v>4725</v>
      </c>
      <c r="E4244" s="12">
        <v>178.1</v>
      </c>
      <c r="F4244" s="5" t="s">
        <v>67</v>
      </c>
      <c r="G4244" s="5">
        <v>2256516</v>
      </c>
      <c r="H4244" s="36" t="s">
        <v>4286</v>
      </c>
      <c r="I4244" s="5">
        <v>225</v>
      </c>
      <c r="J4244" s="5">
        <v>65</v>
      </c>
      <c r="K4244" s="5">
        <v>16</v>
      </c>
      <c r="L4244" s="5" t="s">
        <v>4710</v>
      </c>
      <c r="M4244" s="5">
        <v>112</v>
      </c>
      <c r="N4244" s="5">
        <v>110</v>
      </c>
      <c r="O4244" s="5" t="s">
        <v>33</v>
      </c>
      <c r="P4244" s="5"/>
      <c r="Q4244" s="5" t="s">
        <v>21</v>
      </c>
      <c r="R4244" s="5" t="s">
        <v>26</v>
      </c>
      <c r="S4244" s="5">
        <v>72</v>
      </c>
      <c r="T4244" s="5" t="s">
        <v>22</v>
      </c>
      <c r="U4244" s="5" t="s">
        <v>23</v>
      </c>
      <c r="V4244" s="5" t="s">
        <v>4279</v>
      </c>
      <c r="W4244" s="12">
        <v>178.1</v>
      </c>
      <c r="X4244" s="7">
        <f t="shared" si="264"/>
        <v>0.37</v>
      </c>
      <c r="Y4244" s="5">
        <f t="shared" si="265"/>
        <v>112.203</v>
      </c>
      <c r="AI4244" t="e">
        <f>VLOOKUP(A4244,NP!$A:$B,2,FALSE)</f>
        <v>#N/A</v>
      </c>
      <c r="AJ4244">
        <f t="shared" si="266"/>
        <v>0</v>
      </c>
      <c r="AK4244">
        <f>VLOOKUP(F4244,Kondition!$B$4:$AG$31,12,FALSE)*100</f>
        <v>37</v>
      </c>
      <c r="AL4244" t="e">
        <f t="shared" si="267"/>
        <v>#REF!</v>
      </c>
      <c r="AM4244">
        <v>16</v>
      </c>
    </row>
    <row r="4245" spans="1:39" x14ac:dyDescent="0.3">
      <c r="A4245" s="5">
        <v>10309297</v>
      </c>
      <c r="B4245" s="6">
        <v>6419440291420</v>
      </c>
      <c r="C4245" s="5" t="s">
        <v>4286</v>
      </c>
      <c r="D4245" s="5" t="s">
        <v>4726</v>
      </c>
      <c r="E4245" s="12">
        <v>208.35</v>
      </c>
      <c r="F4245" s="5" t="s">
        <v>67</v>
      </c>
      <c r="G4245" s="5">
        <v>2356516</v>
      </c>
      <c r="H4245" s="36" t="s">
        <v>4286</v>
      </c>
      <c r="I4245" s="5">
        <v>235</v>
      </c>
      <c r="J4245" s="5">
        <v>65</v>
      </c>
      <c r="K4245" s="5">
        <v>16</v>
      </c>
      <c r="L4245" s="5" t="s">
        <v>4710</v>
      </c>
      <c r="M4245" s="5">
        <v>121</v>
      </c>
      <c r="N4245" s="5">
        <v>119</v>
      </c>
      <c r="O4245" s="5" t="s">
        <v>50</v>
      </c>
      <c r="P4245" s="5"/>
      <c r="Q4245" s="5" t="s">
        <v>21</v>
      </c>
      <c r="R4245" s="5" t="s">
        <v>26</v>
      </c>
      <c r="S4245" s="5">
        <v>72</v>
      </c>
      <c r="T4245" s="5" t="s">
        <v>22</v>
      </c>
      <c r="U4245" s="5" t="s">
        <v>23</v>
      </c>
      <c r="V4245" s="5" t="s">
        <v>4279</v>
      </c>
      <c r="W4245" s="12">
        <v>208.35</v>
      </c>
      <c r="X4245" s="7">
        <f t="shared" si="264"/>
        <v>0.37</v>
      </c>
      <c r="Y4245" s="5">
        <f t="shared" si="265"/>
        <v>131.26050000000001</v>
      </c>
      <c r="AI4245" t="e">
        <f>VLOOKUP(A4245,NP!$A:$B,2,FALSE)</f>
        <v>#N/A</v>
      </c>
      <c r="AJ4245">
        <f t="shared" si="266"/>
        <v>0</v>
      </c>
      <c r="AK4245">
        <f>VLOOKUP(F4245,Kondition!$B$4:$AG$31,12,FALSE)*100</f>
        <v>37</v>
      </c>
      <c r="AL4245" t="e">
        <f t="shared" si="267"/>
        <v>#REF!</v>
      </c>
      <c r="AM4245">
        <v>16</v>
      </c>
    </row>
    <row r="4246" spans="1:39" x14ac:dyDescent="0.3">
      <c r="A4246" s="5">
        <v>10309298</v>
      </c>
      <c r="B4246" s="6">
        <v>6419440291437</v>
      </c>
      <c r="C4246" s="5" t="s">
        <v>4286</v>
      </c>
      <c r="D4246" s="5" t="s">
        <v>4727</v>
      </c>
      <c r="E4246" s="12">
        <v>172.5</v>
      </c>
      <c r="F4246" s="5" t="s">
        <v>67</v>
      </c>
      <c r="G4246" s="5">
        <v>2156016</v>
      </c>
      <c r="H4246" s="36" t="s">
        <v>4286</v>
      </c>
      <c r="I4246" s="5">
        <v>215</v>
      </c>
      <c r="J4246" s="5">
        <v>60</v>
      </c>
      <c r="K4246" s="5">
        <v>16</v>
      </c>
      <c r="L4246" s="5" t="s">
        <v>4710</v>
      </c>
      <c r="M4246" s="5">
        <v>103</v>
      </c>
      <c r="N4246" s="5">
        <v>101</v>
      </c>
      <c r="O4246" s="5" t="s">
        <v>33</v>
      </c>
      <c r="P4246" s="5"/>
      <c r="Q4246" s="5" t="s">
        <v>21</v>
      </c>
      <c r="R4246" s="5" t="s">
        <v>26</v>
      </c>
      <c r="S4246" s="5">
        <v>72</v>
      </c>
      <c r="T4246" s="5" t="s">
        <v>22</v>
      </c>
      <c r="U4246" s="5" t="s">
        <v>23</v>
      </c>
      <c r="V4246" s="5" t="s">
        <v>4279</v>
      </c>
      <c r="W4246" s="12">
        <v>172.5</v>
      </c>
      <c r="X4246" s="7">
        <f t="shared" si="264"/>
        <v>0.37</v>
      </c>
      <c r="Y4246" s="5">
        <f t="shared" si="265"/>
        <v>108.675</v>
      </c>
      <c r="AI4246" t="e">
        <f>VLOOKUP(A4246,NP!$A:$B,2,FALSE)</f>
        <v>#N/A</v>
      </c>
      <c r="AJ4246">
        <f t="shared" si="266"/>
        <v>0</v>
      </c>
      <c r="AK4246">
        <f>VLOOKUP(F4246,Kondition!$B$4:$AG$31,12,FALSE)*100</f>
        <v>37</v>
      </c>
      <c r="AL4246" t="e">
        <f t="shared" si="267"/>
        <v>#REF!</v>
      </c>
      <c r="AM4246">
        <v>16</v>
      </c>
    </row>
    <row r="4247" spans="1:39" x14ac:dyDescent="0.3">
      <c r="A4247" s="5">
        <v>10309299</v>
      </c>
      <c r="B4247" s="6">
        <v>6419440291444</v>
      </c>
      <c r="C4247" s="5" t="s">
        <v>4286</v>
      </c>
      <c r="D4247" s="5" t="s">
        <v>4728</v>
      </c>
      <c r="E4247" s="12">
        <v>212.8</v>
      </c>
      <c r="F4247" s="5" t="s">
        <v>67</v>
      </c>
      <c r="G4247" s="5">
        <v>2156017</v>
      </c>
      <c r="H4247" s="36" t="s">
        <v>4286</v>
      </c>
      <c r="I4247" s="5">
        <v>215</v>
      </c>
      <c r="J4247" s="5">
        <v>60</v>
      </c>
      <c r="K4247" s="5">
        <v>17</v>
      </c>
      <c r="L4247" s="5" t="s">
        <v>4710</v>
      </c>
      <c r="M4247" s="5">
        <v>109</v>
      </c>
      <c r="N4247" s="5">
        <v>107</v>
      </c>
      <c r="O4247" s="5" t="s">
        <v>33</v>
      </c>
      <c r="P4247" s="5"/>
      <c r="Q4247" s="5" t="s">
        <v>21</v>
      </c>
      <c r="R4247" s="5" t="s">
        <v>26</v>
      </c>
      <c r="S4247" s="5">
        <v>72</v>
      </c>
      <c r="T4247" s="5" t="s">
        <v>22</v>
      </c>
      <c r="U4247" s="5" t="s">
        <v>23</v>
      </c>
      <c r="V4247" s="5" t="s">
        <v>4279</v>
      </c>
      <c r="W4247" s="12">
        <v>212.8</v>
      </c>
      <c r="X4247" s="7">
        <f t="shared" si="264"/>
        <v>0.37</v>
      </c>
      <c r="Y4247" s="5">
        <f t="shared" si="265"/>
        <v>134.06400000000002</v>
      </c>
      <c r="AI4247" t="e">
        <f>VLOOKUP(A4247,NP!$A:$B,2,FALSE)</f>
        <v>#N/A</v>
      </c>
      <c r="AJ4247">
        <f t="shared" si="266"/>
        <v>0</v>
      </c>
      <c r="AK4247">
        <f>VLOOKUP(F4247,Kondition!$B$4:$AG$31,15,FALSE)*100</f>
        <v>37</v>
      </c>
      <c r="AL4247" t="e">
        <f t="shared" si="267"/>
        <v>#REF!</v>
      </c>
      <c r="AM4247">
        <v>17</v>
      </c>
    </row>
    <row r="4248" spans="1:39" x14ac:dyDescent="0.3">
      <c r="A4248" s="5">
        <v>10309300</v>
      </c>
      <c r="B4248" s="6">
        <v>6419440126203</v>
      </c>
      <c r="C4248" s="5" t="s">
        <v>4286</v>
      </c>
      <c r="D4248" s="5" t="s">
        <v>4729</v>
      </c>
      <c r="E4248" s="12">
        <v>142.25</v>
      </c>
      <c r="F4248" s="5" t="s">
        <v>67</v>
      </c>
      <c r="G4248" s="5">
        <v>1956016</v>
      </c>
      <c r="H4248" s="36" t="s">
        <v>4286</v>
      </c>
      <c r="I4248" s="5">
        <v>195</v>
      </c>
      <c r="J4248" s="5">
        <v>60</v>
      </c>
      <c r="K4248" s="5">
        <v>16</v>
      </c>
      <c r="L4248" s="5" t="s">
        <v>4710</v>
      </c>
      <c r="M4248" s="5">
        <v>99</v>
      </c>
      <c r="N4248" s="5">
        <v>97</v>
      </c>
      <c r="O4248" s="5" t="s">
        <v>33</v>
      </c>
      <c r="P4248" s="5"/>
      <c r="Q4248" s="5" t="s">
        <v>26</v>
      </c>
      <c r="R4248" s="5" t="s">
        <v>21</v>
      </c>
      <c r="S4248" s="5">
        <v>72</v>
      </c>
      <c r="T4248" s="5" t="s">
        <v>22</v>
      </c>
      <c r="U4248" s="5" t="s">
        <v>23</v>
      </c>
      <c r="V4248" s="5" t="s">
        <v>4279</v>
      </c>
      <c r="W4248" s="12">
        <v>142.25</v>
      </c>
      <c r="X4248" s="7">
        <f t="shared" si="264"/>
        <v>0.37</v>
      </c>
      <c r="Y4248" s="5">
        <f t="shared" si="265"/>
        <v>89.617500000000007</v>
      </c>
      <c r="AI4248" t="e">
        <f>VLOOKUP(A4248,NP!$A:$B,2,FALSE)</f>
        <v>#N/A</v>
      </c>
      <c r="AJ4248">
        <f t="shared" si="266"/>
        <v>0</v>
      </c>
      <c r="AK4248">
        <f>VLOOKUP(F4248,Kondition!$B$4:$AG$31,12,FALSE)*100</f>
        <v>37</v>
      </c>
      <c r="AL4248" t="e">
        <f t="shared" si="267"/>
        <v>#REF!</v>
      </c>
      <c r="AM4248">
        <v>16</v>
      </c>
    </row>
    <row r="4249" spans="1:39" x14ac:dyDescent="0.3">
      <c r="A4249" s="5">
        <v>10309305</v>
      </c>
      <c r="B4249" s="6">
        <v>6419440291352</v>
      </c>
      <c r="C4249" s="5" t="s">
        <v>4286</v>
      </c>
      <c r="D4249" s="5" t="s">
        <v>4730</v>
      </c>
      <c r="E4249" s="12">
        <v>147.85</v>
      </c>
      <c r="F4249" s="5" t="s">
        <v>67</v>
      </c>
      <c r="G4249" s="5">
        <v>2257015</v>
      </c>
      <c r="H4249" s="36" t="s">
        <v>4286</v>
      </c>
      <c r="I4249" s="5">
        <v>225</v>
      </c>
      <c r="J4249" s="5">
        <v>70</v>
      </c>
      <c r="K4249" s="5">
        <v>15</v>
      </c>
      <c r="L4249" s="5" t="s">
        <v>4710</v>
      </c>
      <c r="M4249" s="5">
        <v>112</v>
      </c>
      <c r="N4249" s="5">
        <v>110</v>
      </c>
      <c r="O4249" s="5" t="s">
        <v>38</v>
      </c>
      <c r="P4249" s="5"/>
      <c r="Q4249" s="5" t="s">
        <v>21</v>
      </c>
      <c r="R4249" s="5" t="s">
        <v>26</v>
      </c>
      <c r="S4249" s="5">
        <v>72</v>
      </c>
      <c r="T4249" s="5" t="s">
        <v>22</v>
      </c>
      <c r="U4249" s="5" t="s">
        <v>23</v>
      </c>
      <c r="V4249" s="5" t="s">
        <v>4279</v>
      </c>
      <c r="W4249" s="12">
        <v>147.85</v>
      </c>
      <c r="X4249" s="7">
        <f t="shared" si="264"/>
        <v>0.35</v>
      </c>
      <c r="Y4249" s="5">
        <f t="shared" si="265"/>
        <v>96.102500000000006</v>
      </c>
      <c r="AI4249" t="e">
        <f>VLOOKUP(A4249,NP!$A:$B,2,FALSE)</f>
        <v>#N/A</v>
      </c>
      <c r="AJ4249">
        <f t="shared" si="266"/>
        <v>0</v>
      </c>
      <c r="AK4249">
        <f>VLOOKUP(F4249,Kondition!$B$4:$AG$31,9,FALSE)*100</f>
        <v>35</v>
      </c>
      <c r="AL4249" t="e">
        <f t="shared" si="267"/>
        <v>#REF!</v>
      </c>
      <c r="AM4249">
        <v>16</v>
      </c>
    </row>
    <row r="4250" spans="1:39" x14ac:dyDescent="0.3">
      <c r="A4250" s="5">
        <v>10309352</v>
      </c>
      <c r="B4250" s="6">
        <v>6419440164601</v>
      </c>
      <c r="C4250" s="5" t="s">
        <v>4286</v>
      </c>
      <c r="D4250" s="5" t="s">
        <v>4731</v>
      </c>
      <c r="E4250" s="12">
        <v>232.95</v>
      </c>
      <c r="F4250" s="5" t="s">
        <v>67</v>
      </c>
      <c r="G4250" s="5">
        <v>2356017</v>
      </c>
      <c r="H4250" s="36" t="s">
        <v>4286</v>
      </c>
      <c r="I4250" s="5">
        <v>235</v>
      </c>
      <c r="J4250" s="5">
        <v>60</v>
      </c>
      <c r="K4250" s="5">
        <v>17</v>
      </c>
      <c r="L4250" s="5" t="s">
        <v>4710</v>
      </c>
      <c r="M4250" s="5">
        <v>117</v>
      </c>
      <c r="N4250" s="5">
        <v>115</v>
      </c>
      <c r="O4250" s="5" t="s">
        <v>50</v>
      </c>
      <c r="P4250" s="5"/>
      <c r="Q4250" s="5" t="s">
        <v>21</v>
      </c>
      <c r="R4250" s="5" t="s">
        <v>26</v>
      </c>
      <c r="S4250" s="5">
        <v>72</v>
      </c>
      <c r="T4250" s="5" t="s">
        <v>22</v>
      </c>
      <c r="U4250" s="5" t="s">
        <v>23</v>
      </c>
      <c r="V4250" s="5" t="s">
        <v>4279</v>
      </c>
      <c r="W4250" s="12">
        <v>232.95</v>
      </c>
      <c r="X4250" s="7" t="str">
        <f t="shared" si="264"/>
        <v>NP</v>
      </c>
      <c r="Y4250" s="5">
        <f t="shared" si="265"/>
        <v>146</v>
      </c>
      <c r="AI4250">
        <f>VLOOKUP(A4250,NP!$A:$B,2,FALSE)</f>
        <v>146</v>
      </c>
      <c r="AJ4250">
        <f t="shared" si="266"/>
        <v>146</v>
      </c>
      <c r="AK4250">
        <f>VLOOKUP(F4250,Kondition!$B$4:$AG$31,15,FALSE)*100</f>
        <v>37</v>
      </c>
      <c r="AL4250" t="e">
        <f t="shared" si="267"/>
        <v>#REF!</v>
      </c>
      <c r="AM4250">
        <v>17</v>
      </c>
    </row>
    <row r="4251" spans="1:39" x14ac:dyDescent="0.3">
      <c r="A4251" s="5">
        <v>11293292</v>
      </c>
      <c r="B4251" s="6">
        <v>6419440324067</v>
      </c>
      <c r="C4251" s="5" t="s">
        <v>4286</v>
      </c>
      <c r="D4251" s="5" t="s">
        <v>4854</v>
      </c>
      <c r="E4251" s="12">
        <v>426.55</v>
      </c>
      <c r="F4251" s="5" t="s">
        <v>67</v>
      </c>
      <c r="G4251" s="5">
        <v>2756520</v>
      </c>
      <c r="H4251" s="36" t="s">
        <v>4286</v>
      </c>
      <c r="I4251" s="5">
        <v>275</v>
      </c>
      <c r="J4251" s="5">
        <v>65</v>
      </c>
      <c r="K4251" s="5">
        <v>20</v>
      </c>
      <c r="L4251" s="5" t="s">
        <v>4855</v>
      </c>
      <c r="M4251" s="5">
        <v>126</v>
      </c>
      <c r="N4251" s="5">
        <v>123</v>
      </c>
      <c r="O4251" s="5" t="s">
        <v>40</v>
      </c>
      <c r="P4251" s="5"/>
      <c r="Q4251" s="5"/>
      <c r="R4251" s="5"/>
      <c r="S4251" s="5"/>
      <c r="T4251" s="5"/>
      <c r="U4251" s="5"/>
      <c r="V4251" s="5"/>
      <c r="W4251" s="12">
        <v>426.55</v>
      </c>
      <c r="X4251" s="7" t="str">
        <f t="shared" si="264"/>
        <v>NP</v>
      </c>
      <c r="Y4251" s="5">
        <f t="shared" si="265"/>
        <v>242.5</v>
      </c>
      <c r="AI4251">
        <f>VLOOKUP(A4251,NP!$A:$B,2,FALSE)</f>
        <v>242.5</v>
      </c>
      <c r="AJ4251">
        <f t="shared" si="266"/>
        <v>242.5</v>
      </c>
      <c r="AK4251">
        <f>VLOOKUP(F4251,Kondition!$B$4:$AG$309,24,FALSE)*100</f>
        <v>42</v>
      </c>
      <c r="AL4251" t="e">
        <f t="shared" si="267"/>
        <v>#REF!</v>
      </c>
      <c r="AM4251">
        <v>19</v>
      </c>
    </row>
    <row r="4252" spans="1:39" x14ac:dyDescent="0.3">
      <c r="A4252" s="5">
        <v>11293293</v>
      </c>
      <c r="B4252" s="6">
        <v>6419440324050</v>
      </c>
      <c r="C4252" s="5" t="s">
        <v>4286</v>
      </c>
      <c r="D4252" s="5" t="s">
        <v>4856</v>
      </c>
      <c r="E4252" s="12">
        <v>381.05</v>
      </c>
      <c r="F4252" s="5" t="s">
        <v>67</v>
      </c>
      <c r="G4252" s="5">
        <v>2756518</v>
      </c>
      <c r="H4252" s="36" t="s">
        <v>4286</v>
      </c>
      <c r="I4252" s="5">
        <v>275</v>
      </c>
      <c r="J4252" s="5">
        <v>65</v>
      </c>
      <c r="K4252" s="5">
        <v>18</v>
      </c>
      <c r="L4252" s="5" t="s">
        <v>4855</v>
      </c>
      <c r="M4252" s="5">
        <v>123</v>
      </c>
      <c r="N4252" s="5">
        <v>120</v>
      </c>
      <c r="O4252" s="5" t="s">
        <v>40</v>
      </c>
      <c r="P4252" s="5"/>
      <c r="Q4252" s="5"/>
      <c r="R4252" s="5"/>
      <c r="S4252" s="5"/>
      <c r="T4252" s="5"/>
      <c r="U4252" s="5"/>
      <c r="V4252" s="5"/>
      <c r="W4252" s="12">
        <v>381.05</v>
      </c>
      <c r="X4252" s="7" t="str">
        <f t="shared" si="264"/>
        <v>NP</v>
      </c>
      <c r="Y4252" s="5">
        <f t="shared" si="265"/>
        <v>221</v>
      </c>
      <c r="AI4252">
        <f>VLOOKUP(A4252,NP!$A:$B,2,FALSE)</f>
        <v>221</v>
      </c>
      <c r="AJ4252">
        <f t="shared" si="266"/>
        <v>221</v>
      </c>
      <c r="AK4252">
        <f>VLOOKUP(F4252,Kondition!$B$4:$AG$31,18,FALSE)*100</f>
        <v>37</v>
      </c>
      <c r="AL4252" t="e">
        <f t="shared" si="267"/>
        <v>#REF!</v>
      </c>
      <c r="AM4252">
        <v>17</v>
      </c>
    </row>
    <row r="4253" spans="1:39" x14ac:dyDescent="0.3">
      <c r="A4253" s="5">
        <v>11293294</v>
      </c>
      <c r="B4253" s="6">
        <v>6419440324043</v>
      </c>
      <c r="C4253" s="5" t="s">
        <v>4286</v>
      </c>
      <c r="D4253" s="5" t="s">
        <v>4857</v>
      </c>
      <c r="E4253" s="12">
        <v>391.25</v>
      </c>
      <c r="F4253" s="5" t="s">
        <v>67</v>
      </c>
      <c r="G4253" s="5">
        <v>2757018</v>
      </c>
      <c r="H4253" s="36" t="s">
        <v>4286</v>
      </c>
      <c r="I4253" s="5">
        <v>275</v>
      </c>
      <c r="J4253" s="5">
        <v>70</v>
      </c>
      <c r="K4253" s="5">
        <v>18</v>
      </c>
      <c r="L4253" s="5" t="s">
        <v>4855</v>
      </c>
      <c r="M4253" s="5">
        <v>125</v>
      </c>
      <c r="N4253" s="5">
        <v>122</v>
      </c>
      <c r="O4253" s="5" t="s">
        <v>40</v>
      </c>
      <c r="P4253" s="5"/>
      <c r="Q4253" s="5"/>
      <c r="R4253" s="5"/>
      <c r="S4253" s="5"/>
      <c r="T4253" s="5"/>
      <c r="U4253" s="5"/>
      <c r="V4253" s="5"/>
      <c r="W4253" s="12">
        <v>391.25</v>
      </c>
      <c r="X4253" s="7" t="str">
        <f t="shared" si="264"/>
        <v>NP</v>
      </c>
      <c r="Y4253" s="5">
        <f t="shared" si="265"/>
        <v>225.5</v>
      </c>
      <c r="AI4253">
        <f>VLOOKUP(A4253,NP!$A:$B,2,FALSE)</f>
        <v>225.5</v>
      </c>
      <c r="AJ4253">
        <f t="shared" si="266"/>
        <v>225.5</v>
      </c>
      <c r="AK4253">
        <f>VLOOKUP(F4253,Kondition!$B$4:$AG$31,18,FALSE)*100</f>
        <v>37</v>
      </c>
      <c r="AL4253" t="e">
        <f t="shared" si="267"/>
        <v>#REF!</v>
      </c>
      <c r="AM4253">
        <v>17</v>
      </c>
    </row>
    <row r="4254" spans="1:39" x14ac:dyDescent="0.3">
      <c r="A4254" s="5">
        <v>11293295</v>
      </c>
      <c r="B4254" s="6">
        <v>6419440324036</v>
      </c>
      <c r="C4254" s="5" t="s">
        <v>4286</v>
      </c>
      <c r="D4254" s="5" t="s">
        <v>4858</v>
      </c>
      <c r="E4254" s="12">
        <v>374.55</v>
      </c>
      <c r="F4254" s="5" t="s">
        <v>67</v>
      </c>
      <c r="G4254" s="5">
        <v>2657018</v>
      </c>
      <c r="H4254" s="36" t="s">
        <v>4286</v>
      </c>
      <c r="I4254" s="5">
        <v>265</v>
      </c>
      <c r="J4254" s="5">
        <v>70</v>
      </c>
      <c r="K4254" s="5">
        <v>18</v>
      </c>
      <c r="L4254" s="5" t="s">
        <v>4855</v>
      </c>
      <c r="M4254" s="5">
        <v>124</v>
      </c>
      <c r="N4254" s="5">
        <v>121</v>
      </c>
      <c r="O4254" s="5" t="s">
        <v>40</v>
      </c>
      <c r="P4254" s="5"/>
      <c r="Q4254" s="5"/>
      <c r="R4254" s="5"/>
      <c r="S4254" s="5"/>
      <c r="T4254" s="5"/>
      <c r="U4254" s="5"/>
      <c r="V4254" s="5"/>
      <c r="W4254" s="12">
        <v>374.55</v>
      </c>
      <c r="X4254" s="7" t="str">
        <f t="shared" si="264"/>
        <v>NP</v>
      </c>
      <c r="Y4254" s="5">
        <f t="shared" si="265"/>
        <v>217.5</v>
      </c>
      <c r="AI4254">
        <f>VLOOKUP(A4254,NP!$A:$B,2,FALSE)</f>
        <v>217.5</v>
      </c>
      <c r="AJ4254">
        <f t="shared" si="266"/>
        <v>217.5</v>
      </c>
      <c r="AK4254">
        <f>VLOOKUP(F4254,Kondition!$B$4:$AG$31,18,FALSE)*100</f>
        <v>37</v>
      </c>
      <c r="AL4254" t="e">
        <f t="shared" si="267"/>
        <v>#REF!</v>
      </c>
      <c r="AM4254">
        <v>17</v>
      </c>
    </row>
    <row r="4255" spans="1:39" x14ac:dyDescent="0.3">
      <c r="A4255" s="5">
        <v>11293296</v>
      </c>
      <c r="B4255" s="6">
        <v>6419440324029</v>
      </c>
      <c r="C4255" s="5" t="s">
        <v>4286</v>
      </c>
      <c r="D4255" s="5" t="s">
        <v>4859</v>
      </c>
      <c r="E4255" s="12">
        <v>736.95</v>
      </c>
      <c r="F4255" s="5" t="s">
        <v>67</v>
      </c>
      <c r="G4255" s="5">
        <v>3157017</v>
      </c>
      <c r="H4255" s="36" t="s">
        <v>4286</v>
      </c>
      <c r="I4255" s="5">
        <v>315</v>
      </c>
      <c r="J4255" s="5">
        <v>70</v>
      </c>
      <c r="K4255" s="5">
        <v>17</v>
      </c>
      <c r="L4255" s="5" t="s">
        <v>4855</v>
      </c>
      <c r="M4255" s="5">
        <v>121</v>
      </c>
      <c r="N4255" s="5">
        <v>118</v>
      </c>
      <c r="O4255" s="5" t="s">
        <v>40</v>
      </c>
      <c r="P4255" s="5"/>
      <c r="Q4255" s="5"/>
      <c r="R4255" s="5"/>
      <c r="S4255" s="5"/>
      <c r="T4255" s="5"/>
      <c r="U4255" s="5"/>
      <c r="V4255" s="5"/>
      <c r="W4255" s="12">
        <v>736.95</v>
      </c>
      <c r="X4255" s="7" t="str">
        <f t="shared" si="264"/>
        <v>NP</v>
      </c>
      <c r="Y4255" s="5">
        <f t="shared" si="265"/>
        <v>389.5</v>
      </c>
      <c r="AI4255">
        <f>VLOOKUP(A4255,NP!$A:$B,2,FALSE)</f>
        <v>389.5</v>
      </c>
      <c r="AJ4255">
        <f t="shared" si="266"/>
        <v>389.5</v>
      </c>
      <c r="AK4255">
        <f>VLOOKUP(F4255,Kondition!$B$4:$AG$31,15,FALSE)*100</f>
        <v>37</v>
      </c>
      <c r="AL4255" t="e">
        <f t="shared" si="267"/>
        <v>#REF!</v>
      </c>
      <c r="AM4255">
        <v>17</v>
      </c>
    </row>
    <row r="4256" spans="1:39" x14ac:dyDescent="0.3">
      <c r="A4256" s="5">
        <v>11293297</v>
      </c>
      <c r="B4256" s="6">
        <v>6419440375489</v>
      </c>
      <c r="C4256" s="5" t="s">
        <v>4286</v>
      </c>
      <c r="D4256" s="5" t="s">
        <v>4860</v>
      </c>
      <c r="E4256" s="12">
        <v>722.85</v>
      </c>
      <c r="F4256" s="5" t="s">
        <v>67</v>
      </c>
      <c r="G4256" s="5">
        <v>3157017</v>
      </c>
      <c r="H4256" s="36" t="s">
        <v>4286</v>
      </c>
      <c r="I4256" s="5">
        <v>315</v>
      </c>
      <c r="J4256" s="5">
        <v>70</v>
      </c>
      <c r="K4256" s="5">
        <v>17</v>
      </c>
      <c r="L4256" s="5" t="s">
        <v>4855</v>
      </c>
      <c r="M4256" s="5">
        <v>121</v>
      </c>
      <c r="N4256" s="5">
        <v>118</v>
      </c>
      <c r="O4256" s="5" t="s">
        <v>40</v>
      </c>
      <c r="P4256" s="5"/>
      <c r="Q4256" s="5" t="s">
        <v>26</v>
      </c>
      <c r="R4256" s="5" t="s">
        <v>21</v>
      </c>
      <c r="S4256" s="5">
        <v>73</v>
      </c>
      <c r="T4256" s="5" t="s">
        <v>22</v>
      </c>
      <c r="U4256" s="5" t="s">
        <v>23</v>
      </c>
      <c r="V4256" s="5" t="s">
        <v>4279</v>
      </c>
      <c r="W4256" s="12">
        <v>722.85</v>
      </c>
      <c r="X4256" s="7" t="str">
        <f t="shared" si="264"/>
        <v>NP</v>
      </c>
      <c r="Y4256" s="5">
        <f t="shared" si="265"/>
        <v>382.5</v>
      </c>
      <c r="AI4256">
        <f>VLOOKUP(A4256,NP!$A:$B,2,FALSE)</f>
        <v>382.5</v>
      </c>
      <c r="AJ4256">
        <f t="shared" si="266"/>
        <v>382.5</v>
      </c>
      <c r="AK4256">
        <f>VLOOKUP(F4256,Kondition!$B$4:$AG$31,15,FALSE)*100</f>
        <v>37</v>
      </c>
      <c r="AL4256" t="e">
        <f t="shared" si="267"/>
        <v>#REF!</v>
      </c>
      <c r="AM4256">
        <v>17</v>
      </c>
    </row>
    <row r="4257" spans="1:39" x14ac:dyDescent="0.3">
      <c r="A4257" s="5">
        <v>11293304</v>
      </c>
      <c r="B4257" s="6">
        <v>6419440393582</v>
      </c>
      <c r="C4257" s="5" t="s">
        <v>4286</v>
      </c>
      <c r="D4257" s="5" t="s">
        <v>4861</v>
      </c>
      <c r="E4257" s="12">
        <v>358.4</v>
      </c>
      <c r="F4257" s="5" t="s">
        <v>67</v>
      </c>
      <c r="G4257" s="5">
        <v>2757017</v>
      </c>
      <c r="H4257" s="36" t="s">
        <v>4286</v>
      </c>
      <c r="I4257" s="5">
        <v>275</v>
      </c>
      <c r="J4257" s="5">
        <v>70</v>
      </c>
      <c r="K4257" s="5">
        <v>17</v>
      </c>
      <c r="L4257" s="5" t="s">
        <v>4855</v>
      </c>
      <c r="M4257" s="5">
        <v>120</v>
      </c>
      <c r="N4257" s="5">
        <v>117</v>
      </c>
      <c r="O4257" s="5" t="s">
        <v>40</v>
      </c>
      <c r="P4257" s="5"/>
      <c r="Q4257" s="5" t="s">
        <v>26</v>
      </c>
      <c r="R4257" s="5" t="s">
        <v>21</v>
      </c>
      <c r="S4257" s="5">
        <v>73</v>
      </c>
      <c r="T4257" s="5" t="s">
        <v>22</v>
      </c>
      <c r="U4257" s="5" t="s">
        <v>23</v>
      </c>
      <c r="V4257" s="5" t="s">
        <v>4279</v>
      </c>
      <c r="W4257" s="12">
        <v>358.4</v>
      </c>
      <c r="X4257" s="7" t="str">
        <f t="shared" si="264"/>
        <v>NP</v>
      </c>
      <c r="Y4257" s="5">
        <f t="shared" si="265"/>
        <v>210</v>
      </c>
      <c r="AI4257">
        <f>VLOOKUP(A4257,NP!$A:$B,2,FALSE)</f>
        <v>210</v>
      </c>
      <c r="AJ4257">
        <f t="shared" si="266"/>
        <v>210</v>
      </c>
      <c r="AK4257">
        <f>VLOOKUP(F4257,Kondition!$B$4:$AG$31,15,FALSE)*100</f>
        <v>37</v>
      </c>
      <c r="AL4257" t="e">
        <f t="shared" si="267"/>
        <v>#REF!</v>
      </c>
      <c r="AM4257">
        <v>17</v>
      </c>
    </row>
    <row r="4258" spans="1:39" x14ac:dyDescent="0.3">
      <c r="A4258" s="5">
        <v>11293308</v>
      </c>
      <c r="B4258" s="6">
        <v>6419440323923</v>
      </c>
      <c r="C4258" s="5" t="s">
        <v>4286</v>
      </c>
      <c r="D4258" s="5" t="s">
        <v>4862</v>
      </c>
      <c r="E4258" s="12">
        <v>313.85000000000002</v>
      </c>
      <c r="F4258" s="5" t="s">
        <v>67</v>
      </c>
      <c r="G4258" s="5">
        <v>2358516</v>
      </c>
      <c r="H4258" s="36" t="s">
        <v>4286</v>
      </c>
      <c r="I4258" s="5">
        <v>235</v>
      </c>
      <c r="J4258" s="5">
        <v>85</v>
      </c>
      <c r="K4258" s="5">
        <v>16</v>
      </c>
      <c r="L4258" s="5" t="s">
        <v>4855</v>
      </c>
      <c r="M4258" s="5">
        <v>120</v>
      </c>
      <c r="N4258" s="5">
        <v>116</v>
      </c>
      <c r="O4258" s="5" t="s">
        <v>40</v>
      </c>
      <c r="P4258" s="5"/>
      <c r="Q4258" s="5"/>
      <c r="R4258" s="5"/>
      <c r="S4258" s="5"/>
      <c r="T4258" s="5"/>
      <c r="U4258" s="5"/>
      <c r="V4258" s="5"/>
      <c r="W4258" s="12">
        <v>313.85000000000002</v>
      </c>
      <c r="X4258" s="7" t="str">
        <f t="shared" si="264"/>
        <v>NP</v>
      </c>
      <c r="Y4258" s="5">
        <f t="shared" si="265"/>
        <v>189</v>
      </c>
      <c r="AI4258">
        <f>VLOOKUP(A4258,NP!$A:$B,2,FALSE)</f>
        <v>189</v>
      </c>
      <c r="AJ4258">
        <f t="shared" si="266"/>
        <v>189</v>
      </c>
      <c r="AK4258">
        <f>VLOOKUP(F4258,Kondition!$B$4:$AG$31,12,FALSE)*100</f>
        <v>37</v>
      </c>
      <c r="AL4258" t="e">
        <f t="shared" si="267"/>
        <v>#REF!</v>
      </c>
      <c r="AM4258">
        <v>16</v>
      </c>
    </row>
    <row r="4259" spans="1:39" x14ac:dyDescent="0.3">
      <c r="A4259" s="5">
        <v>11293309</v>
      </c>
      <c r="B4259" s="6">
        <v>6419440375472</v>
      </c>
      <c r="C4259" s="5" t="s">
        <v>4286</v>
      </c>
      <c r="D4259" s="5" t="s">
        <v>4863</v>
      </c>
      <c r="E4259" s="12">
        <v>299.75</v>
      </c>
      <c r="F4259" s="5" t="s">
        <v>67</v>
      </c>
      <c r="G4259" s="5">
        <v>2358516</v>
      </c>
      <c r="H4259" s="36" t="s">
        <v>4286</v>
      </c>
      <c r="I4259" s="5">
        <v>235</v>
      </c>
      <c r="J4259" s="5">
        <v>85</v>
      </c>
      <c r="K4259" s="5">
        <v>16</v>
      </c>
      <c r="L4259" s="5" t="s">
        <v>4855</v>
      </c>
      <c r="M4259" s="5">
        <v>120</v>
      </c>
      <c r="N4259" s="5">
        <v>116</v>
      </c>
      <c r="O4259" s="5" t="s">
        <v>40</v>
      </c>
      <c r="P4259" s="5"/>
      <c r="Q4259" s="5" t="s">
        <v>26</v>
      </c>
      <c r="R4259" s="5" t="s">
        <v>21</v>
      </c>
      <c r="S4259" s="5">
        <v>73</v>
      </c>
      <c r="T4259" s="5" t="s">
        <v>22</v>
      </c>
      <c r="U4259" s="5" t="s">
        <v>23</v>
      </c>
      <c r="V4259" s="5" t="s">
        <v>4279</v>
      </c>
      <c r="W4259" s="12">
        <v>299.75</v>
      </c>
      <c r="X4259" s="7" t="str">
        <f t="shared" si="264"/>
        <v>NP</v>
      </c>
      <c r="Y4259" s="5">
        <f t="shared" si="265"/>
        <v>182.5</v>
      </c>
      <c r="AI4259">
        <f>VLOOKUP(A4259,NP!$A:$B,2,FALSE)</f>
        <v>182.5</v>
      </c>
      <c r="AJ4259">
        <f t="shared" si="266"/>
        <v>182.5</v>
      </c>
      <c r="AK4259">
        <f>VLOOKUP(F4259,Kondition!$B$4:$AG$31,12,FALSE)*100</f>
        <v>37</v>
      </c>
      <c r="AL4259" t="e">
        <f t="shared" si="267"/>
        <v>#REF!</v>
      </c>
      <c r="AM4259">
        <v>16</v>
      </c>
    </row>
    <row r="4260" spans="1:39" x14ac:dyDescent="0.3">
      <c r="A4260" s="5">
        <v>11293313</v>
      </c>
      <c r="B4260" s="6">
        <v>6419440324012</v>
      </c>
      <c r="C4260" s="5" t="s">
        <v>4286</v>
      </c>
      <c r="D4260" s="5" t="s">
        <v>4864</v>
      </c>
      <c r="E4260" s="12">
        <v>384.95</v>
      </c>
      <c r="F4260" s="5" t="s">
        <v>67</v>
      </c>
      <c r="G4260" s="5">
        <v>2857017</v>
      </c>
      <c r="H4260" s="36" t="s">
        <v>4286</v>
      </c>
      <c r="I4260" s="5">
        <v>285</v>
      </c>
      <c r="J4260" s="5">
        <v>70</v>
      </c>
      <c r="K4260" s="5">
        <v>17</v>
      </c>
      <c r="L4260" s="5" t="s">
        <v>4855</v>
      </c>
      <c r="M4260" s="5">
        <v>121</v>
      </c>
      <c r="N4260" s="5">
        <v>118</v>
      </c>
      <c r="O4260" s="5" t="s">
        <v>40</v>
      </c>
      <c r="P4260" s="5"/>
      <c r="Q4260" s="5"/>
      <c r="R4260" s="5"/>
      <c r="S4260" s="5"/>
      <c r="T4260" s="5"/>
      <c r="U4260" s="5"/>
      <c r="V4260" s="5"/>
      <c r="W4260" s="12">
        <v>384.95</v>
      </c>
      <c r="X4260" s="7" t="str">
        <f t="shared" si="264"/>
        <v>NP</v>
      </c>
      <c r="Y4260" s="5">
        <f t="shared" si="265"/>
        <v>222.5</v>
      </c>
      <c r="AI4260">
        <f>VLOOKUP(A4260,NP!$A:$B,2,FALSE)</f>
        <v>222.5</v>
      </c>
      <c r="AJ4260">
        <f t="shared" si="266"/>
        <v>222.5</v>
      </c>
      <c r="AK4260">
        <f>VLOOKUP(F4260,Kondition!$B$4:$AG$31,15,FALSE)*100</f>
        <v>37</v>
      </c>
      <c r="AL4260" t="e">
        <f t="shared" si="267"/>
        <v>#REF!</v>
      </c>
      <c r="AM4260">
        <v>17</v>
      </c>
    </row>
    <row r="4261" spans="1:39" x14ac:dyDescent="0.3">
      <c r="A4261" s="5">
        <v>11293315</v>
      </c>
      <c r="B4261" s="6">
        <v>6419440323947</v>
      </c>
      <c r="C4261" s="5" t="s">
        <v>4286</v>
      </c>
      <c r="D4261" s="5" t="s">
        <v>4865</v>
      </c>
      <c r="E4261" s="12">
        <v>252.9</v>
      </c>
      <c r="F4261" s="5" t="s">
        <v>67</v>
      </c>
      <c r="G4261" s="5">
        <v>2257516</v>
      </c>
      <c r="H4261" s="36" t="s">
        <v>4286</v>
      </c>
      <c r="I4261" s="5">
        <v>225</v>
      </c>
      <c r="J4261" s="5">
        <v>75</v>
      </c>
      <c r="K4261" s="5">
        <v>16</v>
      </c>
      <c r="L4261" s="5" t="s">
        <v>4855</v>
      </c>
      <c r="M4261" s="5">
        <v>115</v>
      </c>
      <c r="N4261" s="5">
        <v>112</v>
      </c>
      <c r="O4261" s="5" t="s">
        <v>40</v>
      </c>
      <c r="P4261" s="5"/>
      <c r="Q4261" s="5"/>
      <c r="R4261" s="5"/>
      <c r="S4261" s="5"/>
      <c r="T4261" s="5"/>
      <c r="U4261" s="5"/>
      <c r="V4261" s="5"/>
      <c r="W4261" s="12">
        <v>252.9</v>
      </c>
      <c r="X4261" s="7">
        <f t="shared" si="264"/>
        <v>0.37</v>
      </c>
      <c r="Y4261" s="5">
        <f t="shared" si="265"/>
        <v>159.327</v>
      </c>
      <c r="AI4261" t="e">
        <f>VLOOKUP(A4261,NP!$A:$B,2,FALSE)</f>
        <v>#N/A</v>
      </c>
      <c r="AJ4261">
        <f t="shared" si="266"/>
        <v>0</v>
      </c>
      <c r="AK4261">
        <f>VLOOKUP(F4261,Kondition!$B$4:$AG$31,12,FALSE)*100</f>
        <v>37</v>
      </c>
      <c r="AL4261" t="e">
        <f t="shared" si="267"/>
        <v>#REF!</v>
      </c>
      <c r="AM4261">
        <v>16</v>
      </c>
    </row>
    <row r="4262" spans="1:39" x14ac:dyDescent="0.3">
      <c r="A4262" s="5">
        <v>11293323</v>
      </c>
      <c r="B4262" s="6">
        <v>6419440323978</v>
      </c>
      <c r="C4262" s="5" t="s">
        <v>4286</v>
      </c>
      <c r="D4262" s="5" t="s">
        <v>4866</v>
      </c>
      <c r="E4262" s="12">
        <v>316.3</v>
      </c>
      <c r="F4262" s="5" t="s">
        <v>67</v>
      </c>
      <c r="G4262" s="5">
        <v>2857516</v>
      </c>
      <c r="H4262" s="36" t="s">
        <v>4286</v>
      </c>
      <c r="I4262" s="5">
        <v>285</v>
      </c>
      <c r="J4262" s="5">
        <v>75</v>
      </c>
      <c r="K4262" s="5">
        <v>16</v>
      </c>
      <c r="L4262" s="5" t="s">
        <v>4855</v>
      </c>
      <c r="M4262" s="5">
        <v>122</v>
      </c>
      <c r="N4262" s="5">
        <v>119</v>
      </c>
      <c r="O4262" s="5" t="s">
        <v>40</v>
      </c>
      <c r="P4262" s="5"/>
      <c r="Q4262" s="5"/>
      <c r="R4262" s="5"/>
      <c r="S4262" s="5"/>
      <c r="T4262" s="5"/>
      <c r="U4262" s="5"/>
      <c r="V4262" s="5"/>
      <c r="W4262" s="12">
        <v>316.3</v>
      </c>
      <c r="X4262" s="7" t="str">
        <f t="shared" ref="X4262:X4325" si="268">IF(AJ4262&gt;0,"NP",AK4262/100)</f>
        <v>NP</v>
      </c>
      <c r="Y4262" s="5">
        <f t="shared" ref="Y4262:Y4325" si="269">IF(AJ4262&gt;0,AI4262,E4262*(100%-X4262))</f>
        <v>190</v>
      </c>
      <c r="AI4262">
        <f>VLOOKUP(A4262,NP!$A:$B,2,FALSE)</f>
        <v>190</v>
      </c>
      <c r="AJ4262">
        <f t="shared" ref="AJ4262:AJ4325" si="270">_xlfn.IFNA(AI4262,0)</f>
        <v>190</v>
      </c>
      <c r="AK4262">
        <f>VLOOKUP(F4262,Kondition!$B$4:$AG$31,12,FALSE)*100</f>
        <v>37</v>
      </c>
      <c r="AL4262" t="e">
        <f t="shared" ref="AL4262:AL4325" si="271">$AI$1&amp;F4262&amp;K4262</f>
        <v>#REF!</v>
      </c>
      <c r="AM4262">
        <v>16</v>
      </c>
    </row>
    <row r="4263" spans="1:39" x14ac:dyDescent="0.3">
      <c r="A4263" s="5">
        <v>11293325</v>
      </c>
      <c r="B4263" s="6">
        <v>6419440324081</v>
      </c>
      <c r="C4263" s="5" t="s">
        <v>4286</v>
      </c>
      <c r="D4263" s="5" t="s">
        <v>4867</v>
      </c>
      <c r="E4263" s="12">
        <v>372.5</v>
      </c>
      <c r="F4263" s="5" t="s">
        <v>67</v>
      </c>
      <c r="G4263" s="5">
        <v>2757017</v>
      </c>
      <c r="H4263" s="36" t="s">
        <v>4286</v>
      </c>
      <c r="I4263" s="5">
        <v>275</v>
      </c>
      <c r="J4263" s="5">
        <v>70</v>
      </c>
      <c r="K4263" s="5">
        <v>17</v>
      </c>
      <c r="L4263" s="5" t="s">
        <v>4855</v>
      </c>
      <c r="M4263" s="5">
        <v>120</v>
      </c>
      <c r="N4263" s="5">
        <v>117</v>
      </c>
      <c r="O4263" s="5" t="s">
        <v>40</v>
      </c>
      <c r="P4263" s="5"/>
      <c r="Q4263" s="5"/>
      <c r="R4263" s="5"/>
      <c r="S4263" s="5"/>
      <c r="T4263" s="5"/>
      <c r="U4263" s="5"/>
      <c r="V4263" s="5"/>
      <c r="W4263" s="12">
        <v>372.5</v>
      </c>
      <c r="X4263" s="7" t="str">
        <f t="shared" si="268"/>
        <v>NP</v>
      </c>
      <c r="Y4263" s="5">
        <f t="shared" si="269"/>
        <v>216.5</v>
      </c>
      <c r="AI4263">
        <f>VLOOKUP(A4263,NP!$A:$B,2,FALSE)</f>
        <v>216.5</v>
      </c>
      <c r="AJ4263">
        <f t="shared" si="270"/>
        <v>216.5</v>
      </c>
      <c r="AK4263">
        <f>VLOOKUP(F4263,Kondition!$B$4:$AG$31,15,FALSE)*100</f>
        <v>37</v>
      </c>
      <c r="AL4263" t="e">
        <f t="shared" si="271"/>
        <v>#REF!</v>
      </c>
      <c r="AM4263">
        <v>17</v>
      </c>
    </row>
    <row r="4264" spans="1:39" x14ac:dyDescent="0.3">
      <c r="A4264" s="5">
        <v>11293326</v>
      </c>
      <c r="B4264" s="6">
        <v>6419440324005</v>
      </c>
      <c r="C4264" s="5" t="s">
        <v>4286</v>
      </c>
      <c r="D4264" s="5" t="s">
        <v>4868</v>
      </c>
      <c r="E4264" s="12">
        <v>360.1</v>
      </c>
      <c r="F4264" s="5" t="s">
        <v>67</v>
      </c>
      <c r="G4264" s="5">
        <v>2657017</v>
      </c>
      <c r="H4264" s="36" t="s">
        <v>4286</v>
      </c>
      <c r="I4264" s="5">
        <v>265</v>
      </c>
      <c r="J4264" s="5">
        <v>70</v>
      </c>
      <c r="K4264" s="5">
        <v>17</v>
      </c>
      <c r="L4264" s="5" t="s">
        <v>4855</v>
      </c>
      <c r="M4264" s="5">
        <v>121</v>
      </c>
      <c r="N4264" s="5">
        <v>118</v>
      </c>
      <c r="O4264" s="5" t="s">
        <v>40</v>
      </c>
      <c r="P4264" s="5"/>
      <c r="Q4264" s="5"/>
      <c r="R4264" s="5"/>
      <c r="S4264" s="5"/>
      <c r="T4264" s="5"/>
      <c r="U4264" s="5"/>
      <c r="V4264" s="5"/>
      <c r="W4264" s="12">
        <v>360.1</v>
      </c>
      <c r="X4264" s="7" t="str">
        <f t="shared" si="268"/>
        <v>NP</v>
      </c>
      <c r="Y4264" s="5">
        <f t="shared" si="269"/>
        <v>211</v>
      </c>
      <c r="AI4264">
        <f>VLOOKUP(A4264,NP!$A:$B,2,FALSE)</f>
        <v>211</v>
      </c>
      <c r="AJ4264">
        <f t="shared" si="270"/>
        <v>211</v>
      </c>
      <c r="AK4264">
        <f>VLOOKUP(F4264,Kondition!$B$4:$AG$31,15,FALSE)*100</f>
        <v>37</v>
      </c>
      <c r="AL4264" t="e">
        <f t="shared" si="271"/>
        <v>#REF!</v>
      </c>
      <c r="AM4264">
        <v>17</v>
      </c>
    </row>
    <row r="4265" spans="1:39" x14ac:dyDescent="0.3">
      <c r="A4265" s="5">
        <v>11293327</v>
      </c>
      <c r="B4265" s="6">
        <v>6419440375557</v>
      </c>
      <c r="C4265" s="5" t="s">
        <v>4286</v>
      </c>
      <c r="D4265" s="5" t="s">
        <v>4869</v>
      </c>
      <c r="E4265" s="12">
        <v>346</v>
      </c>
      <c r="F4265" s="5" t="s">
        <v>67</v>
      </c>
      <c r="G4265" s="5">
        <v>2657017</v>
      </c>
      <c r="H4265" s="36" t="s">
        <v>4286</v>
      </c>
      <c r="I4265" s="5">
        <v>265</v>
      </c>
      <c r="J4265" s="5">
        <v>70</v>
      </c>
      <c r="K4265" s="5">
        <v>17</v>
      </c>
      <c r="L4265" s="5" t="s">
        <v>4855</v>
      </c>
      <c r="M4265" s="5">
        <v>121</v>
      </c>
      <c r="N4265" s="5">
        <v>118</v>
      </c>
      <c r="O4265" s="5" t="s">
        <v>40</v>
      </c>
      <c r="P4265" s="5"/>
      <c r="Q4265" s="5" t="s">
        <v>26</v>
      </c>
      <c r="R4265" s="5" t="s">
        <v>21</v>
      </c>
      <c r="S4265" s="5">
        <v>73</v>
      </c>
      <c r="T4265" s="5" t="s">
        <v>22</v>
      </c>
      <c r="U4265" s="5" t="s">
        <v>23</v>
      </c>
      <c r="V4265" s="5" t="s">
        <v>4279</v>
      </c>
      <c r="W4265" s="12">
        <v>346</v>
      </c>
      <c r="X4265" s="7" t="str">
        <f t="shared" si="268"/>
        <v>NP</v>
      </c>
      <c r="Y4265" s="5">
        <f t="shared" si="269"/>
        <v>204</v>
      </c>
      <c r="AI4265">
        <f>VLOOKUP(A4265,NP!$A:$B,2,FALSE)</f>
        <v>204</v>
      </c>
      <c r="AJ4265">
        <f t="shared" si="270"/>
        <v>204</v>
      </c>
      <c r="AK4265">
        <f>VLOOKUP(F4265,Kondition!$B$4:$AG$31,15,FALSE)*100</f>
        <v>37</v>
      </c>
      <c r="AL4265" t="e">
        <f t="shared" si="271"/>
        <v>#REF!</v>
      </c>
      <c r="AM4265">
        <v>17</v>
      </c>
    </row>
    <row r="4266" spans="1:39" x14ac:dyDescent="0.3">
      <c r="A4266" s="5">
        <v>11293328</v>
      </c>
      <c r="B4266" s="6">
        <v>6419440323992</v>
      </c>
      <c r="C4266" s="5" t="s">
        <v>4286</v>
      </c>
      <c r="D4266" s="5" t="s">
        <v>4870</v>
      </c>
      <c r="E4266" s="12">
        <v>325.55</v>
      </c>
      <c r="F4266" s="5" t="s">
        <v>67</v>
      </c>
      <c r="G4266" s="5">
        <v>2457017</v>
      </c>
      <c r="H4266" s="36" t="s">
        <v>4286</v>
      </c>
      <c r="I4266" s="5">
        <v>245</v>
      </c>
      <c r="J4266" s="5">
        <v>70</v>
      </c>
      <c r="K4266" s="5">
        <v>17</v>
      </c>
      <c r="L4266" s="5" t="s">
        <v>4855</v>
      </c>
      <c r="M4266" s="5">
        <v>119</v>
      </c>
      <c r="N4266" s="5">
        <v>116</v>
      </c>
      <c r="O4266" s="5" t="s">
        <v>40</v>
      </c>
      <c r="P4266" s="5"/>
      <c r="Q4266" s="5"/>
      <c r="R4266" s="5"/>
      <c r="S4266" s="5"/>
      <c r="T4266" s="5"/>
      <c r="U4266" s="5"/>
      <c r="V4266" s="5"/>
      <c r="W4266" s="12">
        <v>325.55</v>
      </c>
      <c r="X4266" s="7" t="str">
        <f t="shared" si="268"/>
        <v>NP</v>
      </c>
      <c r="Y4266" s="5">
        <f t="shared" si="269"/>
        <v>194.5</v>
      </c>
      <c r="AI4266">
        <f>VLOOKUP(A4266,NP!$A:$B,2,FALSE)</f>
        <v>194.5</v>
      </c>
      <c r="AJ4266">
        <f t="shared" si="270"/>
        <v>194.5</v>
      </c>
      <c r="AK4266">
        <f>VLOOKUP(F4266,Kondition!$B$4:$AG$31,15,FALSE)*100</f>
        <v>37</v>
      </c>
      <c r="AL4266" t="e">
        <f t="shared" si="271"/>
        <v>#REF!</v>
      </c>
      <c r="AM4266">
        <v>17</v>
      </c>
    </row>
    <row r="4267" spans="1:39" x14ac:dyDescent="0.3">
      <c r="A4267" s="5">
        <v>11293329</v>
      </c>
      <c r="B4267" s="6">
        <v>6419440375502</v>
      </c>
      <c r="C4267" s="5" t="s">
        <v>4286</v>
      </c>
      <c r="D4267" s="5" t="s">
        <v>4871</v>
      </c>
      <c r="E4267" s="12">
        <v>311.39999999999998</v>
      </c>
      <c r="F4267" s="5" t="s">
        <v>67</v>
      </c>
      <c r="G4267" s="5">
        <v>2457017</v>
      </c>
      <c r="H4267" s="36" t="s">
        <v>4286</v>
      </c>
      <c r="I4267" s="5">
        <v>245</v>
      </c>
      <c r="J4267" s="5">
        <v>70</v>
      </c>
      <c r="K4267" s="5">
        <v>17</v>
      </c>
      <c r="L4267" s="5" t="s">
        <v>4855</v>
      </c>
      <c r="M4267" s="5">
        <v>119</v>
      </c>
      <c r="N4267" s="5">
        <v>116</v>
      </c>
      <c r="O4267" s="5" t="s">
        <v>40</v>
      </c>
      <c r="P4267" s="5"/>
      <c r="Q4267" s="5" t="s">
        <v>26</v>
      </c>
      <c r="R4267" s="5" t="s">
        <v>21</v>
      </c>
      <c r="S4267" s="5">
        <v>73</v>
      </c>
      <c r="T4267" s="5" t="s">
        <v>22</v>
      </c>
      <c r="U4267" s="5" t="s">
        <v>23</v>
      </c>
      <c r="V4267" s="5" t="s">
        <v>4279</v>
      </c>
      <c r="W4267" s="12">
        <v>311.39999999999998</v>
      </c>
      <c r="X4267" s="7" t="str">
        <f t="shared" si="268"/>
        <v>NP</v>
      </c>
      <c r="Y4267" s="5">
        <f t="shared" si="269"/>
        <v>188</v>
      </c>
      <c r="AI4267">
        <f>VLOOKUP(A4267,NP!$A:$B,2,FALSE)</f>
        <v>188</v>
      </c>
      <c r="AJ4267">
        <f t="shared" si="270"/>
        <v>188</v>
      </c>
      <c r="AK4267">
        <f>VLOOKUP(F4267,Kondition!$B$4:$AG$31,15,FALSE)*100</f>
        <v>37</v>
      </c>
      <c r="AL4267" t="e">
        <f t="shared" si="271"/>
        <v>#REF!</v>
      </c>
      <c r="AM4267">
        <v>17</v>
      </c>
    </row>
    <row r="4268" spans="1:39" x14ac:dyDescent="0.3">
      <c r="A4268" s="5">
        <v>11293330</v>
      </c>
      <c r="B4268" s="6">
        <v>6419440375564</v>
      </c>
      <c r="C4268" s="5" t="s">
        <v>4286</v>
      </c>
      <c r="D4268" s="5" t="s">
        <v>4872</v>
      </c>
      <c r="E4268" s="12">
        <v>344.45</v>
      </c>
      <c r="F4268" s="5" t="s">
        <v>67</v>
      </c>
      <c r="G4268" s="5">
        <v>2358017</v>
      </c>
      <c r="H4268" s="36" t="s">
        <v>4286</v>
      </c>
      <c r="I4268" s="5">
        <v>235</v>
      </c>
      <c r="J4268" s="5">
        <v>80</v>
      </c>
      <c r="K4268" s="5">
        <v>17</v>
      </c>
      <c r="L4268" s="5" t="s">
        <v>4855</v>
      </c>
      <c r="M4268" s="5">
        <v>120</v>
      </c>
      <c r="N4268" s="5">
        <v>117</v>
      </c>
      <c r="O4268" s="5" t="s">
        <v>40</v>
      </c>
      <c r="P4268" s="5"/>
      <c r="Q4268" s="5" t="s">
        <v>26</v>
      </c>
      <c r="R4268" s="5" t="s">
        <v>21</v>
      </c>
      <c r="S4268" s="5">
        <v>73</v>
      </c>
      <c r="T4268" s="5" t="s">
        <v>22</v>
      </c>
      <c r="U4268" s="5" t="s">
        <v>23</v>
      </c>
      <c r="V4268" s="5" t="s">
        <v>4279</v>
      </c>
      <c r="W4268" s="12">
        <v>344.45</v>
      </c>
      <c r="X4268" s="7" t="str">
        <f t="shared" si="268"/>
        <v>NP</v>
      </c>
      <c r="Y4268" s="5">
        <f t="shared" si="269"/>
        <v>203.5</v>
      </c>
      <c r="AI4268">
        <f>VLOOKUP(A4268,NP!$A:$B,2,FALSE)</f>
        <v>203.5</v>
      </c>
      <c r="AJ4268">
        <f t="shared" si="270"/>
        <v>203.5</v>
      </c>
      <c r="AK4268">
        <f>VLOOKUP(F4268,Kondition!$B$4:$AG$31,15,FALSE)*100</f>
        <v>37</v>
      </c>
      <c r="AL4268" t="e">
        <f t="shared" si="271"/>
        <v>#REF!</v>
      </c>
      <c r="AM4268">
        <v>17</v>
      </c>
    </row>
    <row r="4269" spans="1:39" x14ac:dyDescent="0.3">
      <c r="A4269" s="5">
        <v>11293331</v>
      </c>
      <c r="B4269" s="6">
        <v>6419440375588</v>
      </c>
      <c r="C4269" s="5" t="s">
        <v>4286</v>
      </c>
      <c r="D4269" s="5" t="s">
        <v>4873</v>
      </c>
      <c r="E4269" s="12">
        <v>337.15</v>
      </c>
      <c r="F4269" s="5" t="s">
        <v>67</v>
      </c>
      <c r="G4269" s="5">
        <v>2457517</v>
      </c>
      <c r="H4269" s="36" t="s">
        <v>4286</v>
      </c>
      <c r="I4269" s="5">
        <v>245</v>
      </c>
      <c r="J4269" s="5">
        <v>75</v>
      </c>
      <c r="K4269" s="5">
        <v>17</v>
      </c>
      <c r="L4269" s="5" t="s">
        <v>4855</v>
      </c>
      <c r="M4269" s="5">
        <v>121</v>
      </c>
      <c r="N4269" s="5">
        <v>118</v>
      </c>
      <c r="O4269" s="5" t="s">
        <v>40</v>
      </c>
      <c r="P4269" s="5"/>
      <c r="Q4269" s="5" t="s">
        <v>26</v>
      </c>
      <c r="R4269" s="5" t="s">
        <v>21</v>
      </c>
      <c r="S4269" s="5">
        <v>73</v>
      </c>
      <c r="T4269" s="5" t="s">
        <v>22</v>
      </c>
      <c r="U4269" s="5" t="s">
        <v>23</v>
      </c>
      <c r="V4269" s="5" t="s">
        <v>4279</v>
      </c>
      <c r="W4269" s="12">
        <v>337.15</v>
      </c>
      <c r="X4269" s="7" t="str">
        <f t="shared" si="268"/>
        <v>NP</v>
      </c>
      <c r="Y4269" s="5">
        <f t="shared" si="269"/>
        <v>200</v>
      </c>
      <c r="AI4269">
        <f>VLOOKUP(A4269,NP!$A:$B,2,FALSE)</f>
        <v>200</v>
      </c>
      <c r="AJ4269">
        <f t="shared" si="270"/>
        <v>200</v>
      </c>
      <c r="AK4269">
        <f>VLOOKUP(F4269,Kondition!$B$4:$AG$31,15,FALSE)*100</f>
        <v>37</v>
      </c>
      <c r="AL4269" t="e">
        <f t="shared" si="271"/>
        <v>#REF!</v>
      </c>
      <c r="AM4269">
        <v>17</v>
      </c>
    </row>
    <row r="4270" spans="1:39" x14ac:dyDescent="0.3">
      <c r="A4270" s="5">
        <v>11293332</v>
      </c>
      <c r="B4270" s="6">
        <v>6419440323930</v>
      </c>
      <c r="C4270" s="5" t="s">
        <v>4286</v>
      </c>
      <c r="D4270" s="5" t="s">
        <v>4874</v>
      </c>
      <c r="E4270" s="12">
        <v>358.55</v>
      </c>
      <c r="F4270" s="5" t="s">
        <v>67</v>
      </c>
      <c r="G4270" s="5">
        <v>2358017</v>
      </c>
      <c r="H4270" s="36" t="s">
        <v>4286</v>
      </c>
      <c r="I4270" s="5">
        <v>235</v>
      </c>
      <c r="J4270" s="5">
        <v>80</v>
      </c>
      <c r="K4270" s="5">
        <v>17</v>
      </c>
      <c r="L4270" s="5" t="s">
        <v>4855</v>
      </c>
      <c r="M4270" s="5">
        <v>120</v>
      </c>
      <c r="N4270" s="5">
        <v>117</v>
      </c>
      <c r="O4270" s="5" t="s">
        <v>40</v>
      </c>
      <c r="P4270" s="5"/>
      <c r="Q4270" s="5"/>
      <c r="R4270" s="5"/>
      <c r="S4270" s="5"/>
      <c r="T4270" s="5"/>
      <c r="U4270" s="5"/>
      <c r="V4270" s="5"/>
      <c r="W4270" s="12">
        <v>358.55</v>
      </c>
      <c r="X4270" s="7" t="str">
        <f t="shared" si="268"/>
        <v>NP</v>
      </c>
      <c r="Y4270" s="5">
        <f t="shared" si="269"/>
        <v>210</v>
      </c>
      <c r="AI4270">
        <f>VLOOKUP(A4270,NP!$A:$B,2,FALSE)</f>
        <v>210</v>
      </c>
      <c r="AJ4270">
        <f t="shared" si="270"/>
        <v>210</v>
      </c>
      <c r="AK4270">
        <f>VLOOKUP(F4270,Kondition!$B$4:$AG$31,15,FALSE)*100</f>
        <v>37</v>
      </c>
      <c r="AL4270" t="e">
        <f t="shared" si="271"/>
        <v>#REF!</v>
      </c>
      <c r="AM4270">
        <v>17</v>
      </c>
    </row>
    <row r="4271" spans="1:39" x14ac:dyDescent="0.3">
      <c r="A4271" s="5">
        <v>11293333</v>
      </c>
      <c r="B4271" s="6">
        <v>6419440323961</v>
      </c>
      <c r="C4271" s="5" t="s">
        <v>4286</v>
      </c>
      <c r="D4271" s="5" t="s">
        <v>4875</v>
      </c>
      <c r="E4271" s="12">
        <v>289.64999999999998</v>
      </c>
      <c r="F4271" s="5" t="s">
        <v>67</v>
      </c>
      <c r="G4271" s="5">
        <v>2657516</v>
      </c>
      <c r="H4271" s="36" t="s">
        <v>4286</v>
      </c>
      <c r="I4271" s="5">
        <v>265</v>
      </c>
      <c r="J4271" s="5">
        <v>75</v>
      </c>
      <c r="K4271" s="5">
        <v>16</v>
      </c>
      <c r="L4271" s="5" t="s">
        <v>4855</v>
      </c>
      <c r="M4271" s="5">
        <v>119</v>
      </c>
      <c r="N4271" s="5">
        <v>116</v>
      </c>
      <c r="O4271" s="5" t="s">
        <v>40</v>
      </c>
      <c r="P4271" s="5"/>
      <c r="Q4271" s="5"/>
      <c r="R4271" s="5"/>
      <c r="S4271" s="5"/>
      <c r="T4271" s="5"/>
      <c r="U4271" s="5"/>
      <c r="V4271" s="5"/>
      <c r="W4271" s="12">
        <v>289.64999999999998</v>
      </c>
      <c r="X4271" s="7" t="str">
        <f t="shared" si="268"/>
        <v>NP</v>
      </c>
      <c r="Y4271" s="5">
        <f t="shared" si="269"/>
        <v>177.5</v>
      </c>
      <c r="AI4271">
        <f>VLOOKUP(A4271,NP!$A:$B,2,FALSE)</f>
        <v>177.5</v>
      </c>
      <c r="AJ4271">
        <f t="shared" si="270"/>
        <v>177.5</v>
      </c>
      <c r="AK4271">
        <f>VLOOKUP(F4271,Kondition!$B$4:$AG$31,12,FALSE)*100</f>
        <v>37</v>
      </c>
      <c r="AL4271" t="e">
        <f t="shared" si="271"/>
        <v>#REF!</v>
      </c>
      <c r="AM4271">
        <v>16</v>
      </c>
    </row>
    <row r="4272" spans="1:39" x14ac:dyDescent="0.3">
      <c r="A4272" s="5">
        <v>11293334</v>
      </c>
      <c r="B4272" s="6">
        <v>6419440375571</v>
      </c>
      <c r="C4272" s="5" t="s">
        <v>4286</v>
      </c>
      <c r="D4272" s="5" t="s">
        <v>4876</v>
      </c>
      <c r="E4272" s="12">
        <v>275.55</v>
      </c>
      <c r="F4272" s="5" t="s">
        <v>67</v>
      </c>
      <c r="G4272" s="5">
        <v>2657516</v>
      </c>
      <c r="H4272" s="36" t="s">
        <v>4286</v>
      </c>
      <c r="I4272" s="5">
        <v>265</v>
      </c>
      <c r="J4272" s="5">
        <v>75</v>
      </c>
      <c r="K4272" s="5">
        <v>16</v>
      </c>
      <c r="L4272" s="5" t="s">
        <v>4855</v>
      </c>
      <c r="M4272" s="5">
        <v>119</v>
      </c>
      <c r="N4272" s="5">
        <v>116</v>
      </c>
      <c r="O4272" s="5" t="s">
        <v>40</v>
      </c>
      <c r="P4272" s="5"/>
      <c r="Q4272" s="5" t="s">
        <v>26</v>
      </c>
      <c r="R4272" s="5" t="s">
        <v>21</v>
      </c>
      <c r="S4272" s="5">
        <v>73</v>
      </c>
      <c r="T4272" s="5" t="s">
        <v>22</v>
      </c>
      <c r="U4272" s="5" t="s">
        <v>23</v>
      </c>
      <c r="V4272" s="5" t="s">
        <v>4279</v>
      </c>
      <c r="W4272" s="12">
        <v>275.55</v>
      </c>
      <c r="X4272" s="7" t="str">
        <f t="shared" si="268"/>
        <v>NP</v>
      </c>
      <c r="Y4272" s="5">
        <f t="shared" si="269"/>
        <v>171</v>
      </c>
      <c r="AI4272">
        <f>VLOOKUP(A4272,NP!$A:$B,2,FALSE)</f>
        <v>171</v>
      </c>
      <c r="AJ4272">
        <f t="shared" si="270"/>
        <v>171</v>
      </c>
      <c r="AK4272">
        <f>VLOOKUP(F4272,Kondition!$B$4:$AG$31,12,FALSE)*100</f>
        <v>37</v>
      </c>
      <c r="AL4272" t="e">
        <f t="shared" si="271"/>
        <v>#REF!</v>
      </c>
      <c r="AM4272">
        <v>16</v>
      </c>
    </row>
    <row r="4273" spans="1:39" x14ac:dyDescent="0.3">
      <c r="A4273" s="5">
        <v>11293335</v>
      </c>
      <c r="B4273" s="6">
        <v>6419440323954</v>
      </c>
      <c r="C4273" s="5" t="s">
        <v>4286</v>
      </c>
      <c r="D4273" s="5" t="s">
        <v>4877</v>
      </c>
      <c r="E4273" s="12">
        <v>280</v>
      </c>
      <c r="F4273" s="5" t="s">
        <v>67</v>
      </c>
      <c r="G4273" s="5">
        <v>2457516</v>
      </c>
      <c r="H4273" s="36" t="s">
        <v>4286</v>
      </c>
      <c r="I4273" s="5">
        <v>245</v>
      </c>
      <c r="J4273" s="5">
        <v>75</v>
      </c>
      <c r="K4273" s="5">
        <v>16</v>
      </c>
      <c r="L4273" s="5" t="s">
        <v>4855</v>
      </c>
      <c r="M4273" s="5">
        <v>120</v>
      </c>
      <c r="N4273" s="5">
        <v>116</v>
      </c>
      <c r="O4273" s="5" t="s">
        <v>40</v>
      </c>
      <c r="P4273" s="5"/>
      <c r="Q4273" s="5"/>
      <c r="R4273" s="5"/>
      <c r="S4273" s="5"/>
      <c r="T4273" s="5"/>
      <c r="U4273" s="5"/>
      <c r="V4273" s="5"/>
      <c r="W4273" s="12">
        <v>280</v>
      </c>
      <c r="X4273" s="7" t="str">
        <f t="shared" si="268"/>
        <v>NP</v>
      </c>
      <c r="Y4273" s="5">
        <f t="shared" si="269"/>
        <v>173</v>
      </c>
      <c r="AI4273">
        <f>VLOOKUP(A4273,NP!$A:$B,2,FALSE)</f>
        <v>173</v>
      </c>
      <c r="AJ4273">
        <f t="shared" si="270"/>
        <v>173</v>
      </c>
      <c r="AK4273">
        <f>VLOOKUP(F4273,Kondition!$B$4:$AG$31,12,FALSE)*100</f>
        <v>37</v>
      </c>
      <c r="AL4273" t="e">
        <f t="shared" si="271"/>
        <v>#REF!</v>
      </c>
      <c r="AM4273">
        <v>16</v>
      </c>
    </row>
    <row r="4274" spans="1:39" x14ac:dyDescent="0.3">
      <c r="A4274" s="5">
        <v>11293336</v>
      </c>
      <c r="B4274" s="6">
        <v>6419440375533</v>
      </c>
      <c r="C4274" s="5" t="s">
        <v>4286</v>
      </c>
      <c r="D4274" s="5" t="s">
        <v>4878</v>
      </c>
      <c r="E4274" s="12">
        <v>265.89999999999998</v>
      </c>
      <c r="F4274" s="5" t="s">
        <v>67</v>
      </c>
      <c r="G4274" s="5">
        <v>2457516</v>
      </c>
      <c r="H4274" s="36" t="s">
        <v>4286</v>
      </c>
      <c r="I4274" s="5">
        <v>245</v>
      </c>
      <c r="J4274" s="5">
        <v>75</v>
      </c>
      <c r="K4274" s="5">
        <v>16</v>
      </c>
      <c r="L4274" s="5" t="s">
        <v>4855</v>
      </c>
      <c r="M4274" s="5">
        <v>120</v>
      </c>
      <c r="N4274" s="5">
        <v>116</v>
      </c>
      <c r="O4274" s="5" t="s">
        <v>40</v>
      </c>
      <c r="P4274" s="5"/>
      <c r="Q4274" s="5" t="s">
        <v>26</v>
      </c>
      <c r="R4274" s="5" t="s">
        <v>21</v>
      </c>
      <c r="S4274" s="5">
        <v>73</v>
      </c>
      <c r="T4274" s="5" t="s">
        <v>22</v>
      </c>
      <c r="U4274" s="5" t="s">
        <v>23</v>
      </c>
      <c r="V4274" s="5" t="s">
        <v>4279</v>
      </c>
      <c r="W4274" s="12">
        <v>265.89999999999998</v>
      </c>
      <c r="X4274" s="7" t="str">
        <f t="shared" si="268"/>
        <v>NP</v>
      </c>
      <c r="Y4274" s="5">
        <f t="shared" si="269"/>
        <v>166</v>
      </c>
      <c r="AI4274">
        <f>VLOOKUP(A4274,NP!$A:$B,2,FALSE)</f>
        <v>166</v>
      </c>
      <c r="AJ4274">
        <f t="shared" si="270"/>
        <v>166</v>
      </c>
      <c r="AK4274">
        <f>VLOOKUP(F4274,Kondition!$B$4:$AG$31,12,FALSE)*100</f>
        <v>37</v>
      </c>
      <c r="AL4274" t="e">
        <f t="shared" si="271"/>
        <v>#REF!</v>
      </c>
      <c r="AM4274">
        <v>16</v>
      </c>
    </row>
    <row r="4275" spans="1:39" x14ac:dyDescent="0.3">
      <c r="A4275" s="5">
        <v>11293337</v>
      </c>
      <c r="B4275" s="6">
        <v>6419440375496</v>
      </c>
      <c r="C4275" s="5" t="s">
        <v>4286</v>
      </c>
      <c r="D4275" s="5" t="s">
        <v>4879</v>
      </c>
      <c r="E4275" s="12">
        <v>238.8</v>
      </c>
      <c r="F4275" s="5" t="s">
        <v>67</v>
      </c>
      <c r="G4275" s="5">
        <v>2257516</v>
      </c>
      <c r="H4275" s="36" t="s">
        <v>4286</v>
      </c>
      <c r="I4275" s="5">
        <v>225</v>
      </c>
      <c r="J4275" s="5">
        <v>75</v>
      </c>
      <c r="K4275" s="5">
        <v>16</v>
      </c>
      <c r="L4275" s="5" t="s">
        <v>4855</v>
      </c>
      <c r="M4275" s="5">
        <v>115</v>
      </c>
      <c r="N4275" s="5">
        <v>112</v>
      </c>
      <c r="O4275" s="5" t="s">
        <v>40</v>
      </c>
      <c r="P4275" s="5"/>
      <c r="Q4275" s="5" t="s">
        <v>26</v>
      </c>
      <c r="R4275" s="5" t="s">
        <v>21</v>
      </c>
      <c r="S4275" s="5">
        <v>73</v>
      </c>
      <c r="T4275" s="5" t="s">
        <v>22</v>
      </c>
      <c r="U4275" s="5" t="s">
        <v>23</v>
      </c>
      <c r="V4275" s="5" t="s">
        <v>4279</v>
      </c>
      <c r="W4275" s="12">
        <v>238.8</v>
      </c>
      <c r="X4275" s="7">
        <f t="shared" si="268"/>
        <v>0.37</v>
      </c>
      <c r="Y4275" s="5">
        <f t="shared" si="269"/>
        <v>150.44400000000002</v>
      </c>
      <c r="AI4275" t="e">
        <f>VLOOKUP(A4275,NP!$A:$B,2,FALSE)</f>
        <v>#N/A</v>
      </c>
      <c r="AJ4275">
        <f t="shared" si="270"/>
        <v>0</v>
      </c>
      <c r="AK4275">
        <f>VLOOKUP(F4275,Kondition!$B$4:$AG$31,12,FALSE)*100</f>
        <v>37</v>
      </c>
      <c r="AL4275" t="e">
        <f t="shared" si="271"/>
        <v>#REF!</v>
      </c>
      <c r="AM4275">
        <v>16</v>
      </c>
    </row>
    <row r="4276" spans="1:39" x14ac:dyDescent="0.3">
      <c r="A4276" s="5">
        <v>11293338</v>
      </c>
      <c r="B4276" s="6">
        <v>6419440375595</v>
      </c>
      <c r="C4276" s="5" t="s">
        <v>4286</v>
      </c>
      <c r="D4276" s="5" t="s">
        <v>4880</v>
      </c>
      <c r="E4276" s="12">
        <v>370.85</v>
      </c>
      <c r="F4276" s="5" t="s">
        <v>67</v>
      </c>
      <c r="G4276" s="5">
        <v>2857017</v>
      </c>
      <c r="H4276" s="36" t="s">
        <v>4286</v>
      </c>
      <c r="I4276" s="5">
        <v>285</v>
      </c>
      <c r="J4276" s="5">
        <v>70</v>
      </c>
      <c r="K4276" s="5">
        <v>17</v>
      </c>
      <c r="L4276" s="5" t="s">
        <v>4855</v>
      </c>
      <c r="M4276" s="5">
        <v>121</v>
      </c>
      <c r="N4276" s="5">
        <v>118</v>
      </c>
      <c r="O4276" s="5" t="s">
        <v>40</v>
      </c>
      <c r="P4276" s="5"/>
      <c r="Q4276" s="5" t="s">
        <v>26</v>
      </c>
      <c r="R4276" s="5" t="s">
        <v>21</v>
      </c>
      <c r="S4276" s="5">
        <v>73</v>
      </c>
      <c r="T4276" s="5" t="s">
        <v>22</v>
      </c>
      <c r="U4276" s="5" t="s">
        <v>23</v>
      </c>
      <c r="V4276" s="5" t="s">
        <v>4279</v>
      </c>
      <c r="W4276" s="12">
        <v>370.85</v>
      </c>
      <c r="X4276" s="7" t="str">
        <f t="shared" si="268"/>
        <v>NP</v>
      </c>
      <c r="Y4276" s="5">
        <f t="shared" si="269"/>
        <v>216</v>
      </c>
      <c r="AI4276">
        <f>VLOOKUP(A4276,NP!$A:$B,2,FALSE)</f>
        <v>216</v>
      </c>
      <c r="AJ4276">
        <f t="shared" si="270"/>
        <v>216</v>
      </c>
      <c r="AK4276">
        <f>VLOOKUP(F4276,Kondition!$B$4:$AG$31,15,FALSE)*100</f>
        <v>37</v>
      </c>
      <c r="AL4276" t="e">
        <f t="shared" si="271"/>
        <v>#REF!</v>
      </c>
      <c r="AM4276">
        <v>17</v>
      </c>
    </row>
    <row r="4277" spans="1:39" x14ac:dyDescent="0.3">
      <c r="A4277" s="5">
        <v>11293339</v>
      </c>
      <c r="B4277" s="6">
        <v>6419440323985</v>
      </c>
      <c r="C4277" s="5" t="s">
        <v>4286</v>
      </c>
      <c r="D4277" s="5" t="s">
        <v>4881</v>
      </c>
      <c r="E4277" s="12">
        <v>351.3</v>
      </c>
      <c r="F4277" s="5" t="s">
        <v>67</v>
      </c>
      <c r="G4277" s="5">
        <v>2457517</v>
      </c>
      <c r="H4277" s="36" t="s">
        <v>4286</v>
      </c>
      <c r="I4277" s="5">
        <v>245</v>
      </c>
      <c r="J4277" s="5">
        <v>75</v>
      </c>
      <c r="K4277" s="5">
        <v>17</v>
      </c>
      <c r="L4277" s="5" t="s">
        <v>4855</v>
      </c>
      <c r="M4277" s="5">
        <v>121</v>
      </c>
      <c r="N4277" s="5">
        <v>118</v>
      </c>
      <c r="O4277" s="5" t="s">
        <v>40</v>
      </c>
      <c r="P4277" s="5"/>
      <c r="Q4277" s="5"/>
      <c r="R4277" s="5"/>
      <c r="S4277" s="5"/>
      <c r="T4277" s="5"/>
      <c r="U4277" s="5"/>
      <c r="V4277" s="5"/>
      <c r="W4277" s="12">
        <v>351.3</v>
      </c>
      <c r="X4277" s="7" t="str">
        <f t="shared" si="268"/>
        <v>NP</v>
      </c>
      <c r="Y4277" s="5">
        <f t="shared" si="269"/>
        <v>206.5</v>
      </c>
      <c r="AI4277">
        <f>VLOOKUP(A4277,NP!$A:$B,2,FALSE)</f>
        <v>206.5</v>
      </c>
      <c r="AJ4277">
        <f t="shared" si="270"/>
        <v>206.5</v>
      </c>
      <c r="AK4277">
        <f>VLOOKUP(F4277,Kondition!$B$4:$AG$31,15,FALSE)*100</f>
        <v>37</v>
      </c>
      <c r="AL4277" t="e">
        <f t="shared" si="271"/>
        <v>#REF!</v>
      </c>
      <c r="AM4277">
        <v>17</v>
      </c>
    </row>
    <row r="4278" spans="1:39" x14ac:dyDescent="0.3">
      <c r="A4278" s="5">
        <v>11301883</v>
      </c>
      <c r="B4278" s="6">
        <v>6419440222882</v>
      </c>
      <c r="C4278" s="5" t="s">
        <v>4286</v>
      </c>
      <c r="D4278" s="5" t="s">
        <v>4882</v>
      </c>
      <c r="E4278" s="12">
        <v>132.15</v>
      </c>
      <c r="F4278" s="5" t="s">
        <v>67</v>
      </c>
      <c r="G4278" s="5">
        <v>1856015</v>
      </c>
      <c r="H4278" s="36" t="s">
        <v>4286</v>
      </c>
      <c r="I4278" s="5">
        <v>185</v>
      </c>
      <c r="J4278" s="5">
        <v>60</v>
      </c>
      <c r="K4278" s="5">
        <v>15</v>
      </c>
      <c r="L4278" s="5" t="s">
        <v>4883</v>
      </c>
      <c r="M4278" s="5">
        <v>94</v>
      </c>
      <c r="N4278" s="5">
        <v>92</v>
      </c>
      <c r="O4278" s="5" t="s">
        <v>33</v>
      </c>
      <c r="P4278" s="5"/>
      <c r="Q4278" s="5" t="s">
        <v>26</v>
      </c>
      <c r="R4278" s="5" t="s">
        <v>26</v>
      </c>
      <c r="S4278" s="5">
        <v>72</v>
      </c>
      <c r="T4278" s="5" t="s">
        <v>22</v>
      </c>
      <c r="U4278" s="5" t="s">
        <v>23</v>
      </c>
      <c r="V4278" s="5" t="s">
        <v>4279</v>
      </c>
      <c r="W4278" s="12">
        <v>132.15</v>
      </c>
      <c r="X4278" s="7">
        <f t="shared" si="268"/>
        <v>0.35</v>
      </c>
      <c r="Y4278" s="5">
        <f t="shared" si="269"/>
        <v>85.897500000000008</v>
      </c>
      <c r="AI4278" t="e">
        <f>VLOOKUP(A4278,NP!$A:$B,2,FALSE)</f>
        <v>#N/A</v>
      </c>
      <c r="AJ4278">
        <f t="shared" si="270"/>
        <v>0</v>
      </c>
      <c r="AK4278">
        <f>VLOOKUP(F4278,Kondition!$B$4:$AG$31,9,FALSE)*100</f>
        <v>35</v>
      </c>
      <c r="AL4278" t="e">
        <f t="shared" si="271"/>
        <v>#REF!</v>
      </c>
      <c r="AM4278">
        <v>16</v>
      </c>
    </row>
    <row r="4279" spans="1:39" x14ac:dyDescent="0.3">
      <c r="A4279" s="5">
        <v>11302837</v>
      </c>
      <c r="B4279" s="6">
        <v>6419440290690</v>
      </c>
      <c r="C4279" s="5" t="s">
        <v>4286</v>
      </c>
      <c r="D4279" s="5" t="s">
        <v>4885</v>
      </c>
      <c r="E4279" s="12">
        <v>185.8</v>
      </c>
      <c r="F4279" s="5" t="s">
        <v>67</v>
      </c>
      <c r="G4279" s="5">
        <v>20516</v>
      </c>
      <c r="H4279" s="36" t="s">
        <v>4286</v>
      </c>
      <c r="I4279" s="5">
        <v>205</v>
      </c>
      <c r="J4279" s="5"/>
      <c r="K4279" s="5">
        <v>16</v>
      </c>
      <c r="L4279" s="5" t="s">
        <v>4884</v>
      </c>
      <c r="M4279" s="5">
        <v>110</v>
      </c>
      <c r="N4279" s="5">
        <v>108</v>
      </c>
      <c r="O4279" s="5" t="s">
        <v>40</v>
      </c>
      <c r="P4279" s="5"/>
      <c r="Q4279" s="5"/>
      <c r="R4279" s="5"/>
      <c r="S4279" s="5"/>
      <c r="T4279" s="5"/>
      <c r="U4279" s="5"/>
      <c r="V4279" s="5"/>
      <c r="W4279" s="12">
        <v>185.8</v>
      </c>
      <c r="X4279" s="7">
        <f t="shared" si="268"/>
        <v>0.37</v>
      </c>
      <c r="Y4279" s="5">
        <f t="shared" si="269"/>
        <v>117.054</v>
      </c>
      <c r="AI4279" t="e">
        <f>VLOOKUP(A4279,NP!$A:$B,2,FALSE)</f>
        <v>#N/A</v>
      </c>
      <c r="AJ4279">
        <f t="shared" si="270"/>
        <v>0</v>
      </c>
      <c r="AK4279">
        <f>VLOOKUP(F4279,Kondition!$B$4:$AG$31,12,FALSE)*100</f>
        <v>37</v>
      </c>
      <c r="AL4279" t="e">
        <f t="shared" si="271"/>
        <v>#REF!</v>
      </c>
      <c r="AM4279">
        <v>16</v>
      </c>
    </row>
    <row r="4280" spans="1:39" x14ac:dyDescent="0.3">
      <c r="A4280" s="5">
        <v>11304314</v>
      </c>
      <c r="B4280" s="6">
        <v>6419440249605</v>
      </c>
      <c r="C4280" s="5" t="s">
        <v>4286</v>
      </c>
      <c r="D4280" s="5" t="s">
        <v>4898</v>
      </c>
      <c r="E4280" s="12">
        <v>268.8</v>
      </c>
      <c r="F4280" s="5" t="s">
        <v>67</v>
      </c>
      <c r="G4280" s="5">
        <v>2255517</v>
      </c>
      <c r="H4280" s="36" t="s">
        <v>4286</v>
      </c>
      <c r="I4280" s="5">
        <v>225</v>
      </c>
      <c r="J4280" s="5">
        <v>55</v>
      </c>
      <c r="K4280" s="5">
        <v>17</v>
      </c>
      <c r="L4280" s="5" t="s">
        <v>4710</v>
      </c>
      <c r="M4280" s="5">
        <v>109</v>
      </c>
      <c r="N4280" s="5">
        <v>107</v>
      </c>
      <c r="O4280" s="5" t="s">
        <v>33</v>
      </c>
      <c r="P4280" s="5"/>
      <c r="Q4280" s="5" t="s">
        <v>26</v>
      </c>
      <c r="R4280" s="5" t="s">
        <v>26</v>
      </c>
      <c r="S4280" s="5">
        <v>72</v>
      </c>
      <c r="T4280" s="5" t="s">
        <v>22</v>
      </c>
      <c r="U4280" s="5" t="s">
        <v>23</v>
      </c>
      <c r="V4280" s="5" t="s">
        <v>4279</v>
      </c>
      <c r="W4280" s="12">
        <v>268.8</v>
      </c>
      <c r="X4280" s="7" t="str">
        <f t="shared" si="268"/>
        <v>NP</v>
      </c>
      <c r="Y4280" s="5">
        <f t="shared" si="269"/>
        <v>162.5</v>
      </c>
      <c r="AI4280">
        <f>VLOOKUP(A4280,NP!$A:$B,2,FALSE)</f>
        <v>162.5</v>
      </c>
      <c r="AJ4280">
        <f t="shared" si="270"/>
        <v>162.5</v>
      </c>
      <c r="AK4280">
        <f>VLOOKUP(F4280,Kondition!$B$4:$AG$31,15,FALSE)*100</f>
        <v>37</v>
      </c>
      <c r="AL4280" t="e">
        <f t="shared" si="271"/>
        <v>#REF!</v>
      </c>
      <c r="AM4280">
        <v>17</v>
      </c>
    </row>
    <row r="4281" spans="1:39" x14ac:dyDescent="0.3">
      <c r="A4281" s="5">
        <v>30883396</v>
      </c>
      <c r="B4281" s="6">
        <v>6419440422503</v>
      </c>
      <c r="C4281" s="5" t="s">
        <v>4286</v>
      </c>
      <c r="D4281" s="5" t="s">
        <v>4906</v>
      </c>
      <c r="E4281" s="12">
        <v>258.2</v>
      </c>
      <c r="F4281" s="5" t="s">
        <v>67</v>
      </c>
      <c r="G4281" s="5">
        <v>3110515</v>
      </c>
      <c r="H4281" s="36" t="s">
        <v>4286</v>
      </c>
      <c r="I4281" s="5">
        <v>31</v>
      </c>
      <c r="J4281" s="5"/>
      <c r="K4281" s="5">
        <v>15</v>
      </c>
      <c r="L4281" s="5" t="s">
        <v>4907</v>
      </c>
      <c r="M4281" s="5">
        <v>109</v>
      </c>
      <c r="N4281" s="5"/>
      <c r="O4281" s="5" t="s">
        <v>40</v>
      </c>
      <c r="P4281" s="5"/>
      <c r="Q4281" s="5"/>
      <c r="R4281" s="5"/>
      <c r="S4281" s="5"/>
      <c r="T4281" s="5"/>
      <c r="U4281" s="5"/>
      <c r="V4281" s="5"/>
      <c r="W4281" s="12">
        <v>258.2</v>
      </c>
      <c r="X4281" s="7" t="str">
        <f t="shared" si="268"/>
        <v>NP</v>
      </c>
      <c r="Y4281" s="5">
        <f t="shared" si="269"/>
        <v>157.5</v>
      </c>
      <c r="AI4281">
        <f>VLOOKUP(A4281,NP!$A:$B,2,FALSE)</f>
        <v>157.5</v>
      </c>
      <c r="AJ4281">
        <f t="shared" si="270"/>
        <v>157.5</v>
      </c>
      <c r="AK4281">
        <f>VLOOKUP(F4281,Kondition!$B$4:$AG$31,9,FALSE)*100</f>
        <v>35</v>
      </c>
      <c r="AL4281" t="e">
        <f t="shared" si="271"/>
        <v>#REF!</v>
      </c>
      <c r="AM4281">
        <v>16</v>
      </c>
    </row>
    <row r="4282" spans="1:39" x14ac:dyDescent="0.3">
      <c r="A4282" s="5">
        <v>30883398</v>
      </c>
      <c r="B4282" s="6">
        <v>6419440422763</v>
      </c>
      <c r="C4282" s="5" t="s">
        <v>4286</v>
      </c>
      <c r="D4282" s="5" t="s">
        <v>4908</v>
      </c>
      <c r="E4282" s="12">
        <v>282.8</v>
      </c>
      <c r="F4282" s="5" t="s">
        <v>67</v>
      </c>
      <c r="G4282" s="5">
        <v>2657516</v>
      </c>
      <c r="H4282" s="36" t="s">
        <v>4286</v>
      </c>
      <c r="I4282" s="5">
        <v>265</v>
      </c>
      <c r="J4282" s="5">
        <v>75</v>
      </c>
      <c r="K4282" s="5">
        <v>16</v>
      </c>
      <c r="L4282" s="5" t="s">
        <v>4907</v>
      </c>
      <c r="M4282" s="5">
        <v>119</v>
      </c>
      <c r="N4282" s="5">
        <v>116</v>
      </c>
      <c r="O4282" s="5" t="s">
        <v>40</v>
      </c>
      <c r="P4282" s="5"/>
      <c r="Q4282" s="5"/>
      <c r="R4282" s="5"/>
      <c r="S4282" s="5"/>
      <c r="T4282" s="5"/>
      <c r="U4282" s="5"/>
      <c r="V4282" s="5"/>
      <c r="W4282" s="12">
        <v>282.8</v>
      </c>
      <c r="X4282" s="7" t="str">
        <f t="shared" si="268"/>
        <v>NP</v>
      </c>
      <c r="Y4282" s="5">
        <f t="shared" si="269"/>
        <v>169</v>
      </c>
      <c r="AI4282">
        <f>VLOOKUP(A4282,NP!$A:$B,2,FALSE)</f>
        <v>169</v>
      </c>
      <c r="AJ4282">
        <f t="shared" si="270"/>
        <v>169</v>
      </c>
      <c r="AK4282">
        <f>VLOOKUP(F4282,Kondition!$B$4:$AG$31,12,FALSE)*100</f>
        <v>37</v>
      </c>
      <c r="AL4282" t="e">
        <f t="shared" si="271"/>
        <v>#REF!</v>
      </c>
      <c r="AM4282">
        <v>16</v>
      </c>
    </row>
    <row r="4283" spans="1:39" x14ac:dyDescent="0.3">
      <c r="A4283" s="5">
        <v>10302853</v>
      </c>
      <c r="B4283" s="6">
        <v>6419440282121</v>
      </c>
      <c r="C4283" s="5" t="s">
        <v>2294</v>
      </c>
      <c r="D4283" s="5" t="s">
        <v>5705</v>
      </c>
      <c r="E4283" s="12">
        <v>297.3</v>
      </c>
      <c r="F4283" s="5" t="s">
        <v>67</v>
      </c>
      <c r="G4283" s="5">
        <v>2358516</v>
      </c>
      <c r="H4283" s="36" t="s">
        <v>2294</v>
      </c>
      <c r="I4283" s="5">
        <v>235</v>
      </c>
      <c r="J4283" s="5">
        <v>85</v>
      </c>
      <c r="K4283" s="5">
        <v>16</v>
      </c>
      <c r="L4283" s="5" t="s">
        <v>2783</v>
      </c>
      <c r="M4283" s="5">
        <v>120</v>
      </c>
      <c r="N4283" s="5">
        <v>116</v>
      </c>
      <c r="O4283" s="5" t="s">
        <v>40</v>
      </c>
      <c r="P4283" s="5"/>
      <c r="Q4283" s="5" t="s">
        <v>21</v>
      </c>
      <c r="R4283" s="5" t="s">
        <v>21</v>
      </c>
      <c r="S4283" s="5">
        <v>73</v>
      </c>
      <c r="T4283" s="5" t="s">
        <v>22</v>
      </c>
      <c r="U4283" s="5" t="s">
        <v>23</v>
      </c>
      <c r="V4283" s="5" t="s">
        <v>4279</v>
      </c>
      <c r="W4283" s="12">
        <v>297.3</v>
      </c>
      <c r="X4283" s="7" t="str">
        <f t="shared" si="268"/>
        <v>NP</v>
      </c>
      <c r="Y4283" s="5">
        <f t="shared" si="269"/>
        <v>175.5</v>
      </c>
      <c r="AI4283">
        <f>VLOOKUP(A4283,NP!$A:$B,2,FALSE)</f>
        <v>175.5</v>
      </c>
      <c r="AJ4283">
        <f t="shared" si="270"/>
        <v>175.5</v>
      </c>
      <c r="AK4283">
        <f>VLOOKUP(F4283,Kondition!$B$4:$AG$31,12,FALSE)*100</f>
        <v>37</v>
      </c>
      <c r="AL4283" t="e">
        <f t="shared" si="271"/>
        <v>#REF!</v>
      </c>
      <c r="AM4283">
        <v>16</v>
      </c>
    </row>
    <row r="4284" spans="1:39" x14ac:dyDescent="0.3">
      <c r="A4284" s="5">
        <v>10303179</v>
      </c>
      <c r="B4284" s="6">
        <v>6419440282138</v>
      </c>
      <c r="C4284" s="5" t="s">
        <v>2294</v>
      </c>
      <c r="D4284" s="5" t="s">
        <v>5706</v>
      </c>
      <c r="E4284" s="12">
        <v>239</v>
      </c>
      <c r="F4284" s="5" t="s">
        <v>67</v>
      </c>
      <c r="G4284" s="5">
        <v>2257516</v>
      </c>
      <c r="H4284" s="36" t="s">
        <v>2294</v>
      </c>
      <c r="I4284" s="5">
        <v>225</v>
      </c>
      <c r="J4284" s="5">
        <v>75</v>
      </c>
      <c r="K4284" s="5">
        <v>16</v>
      </c>
      <c r="L4284" s="5" t="s">
        <v>2783</v>
      </c>
      <c r="M4284" s="5">
        <v>115</v>
      </c>
      <c r="N4284" s="5">
        <v>112</v>
      </c>
      <c r="O4284" s="5" t="s">
        <v>40</v>
      </c>
      <c r="P4284" s="5"/>
      <c r="Q4284" s="5" t="s">
        <v>26</v>
      </c>
      <c r="R4284" s="5" t="s">
        <v>21</v>
      </c>
      <c r="S4284" s="5">
        <v>73</v>
      </c>
      <c r="T4284" s="5" t="s">
        <v>22</v>
      </c>
      <c r="U4284" s="5" t="s">
        <v>23</v>
      </c>
      <c r="V4284" s="5" t="s">
        <v>4279</v>
      </c>
      <c r="W4284" s="12">
        <v>239</v>
      </c>
      <c r="X4284" s="7" t="str">
        <f t="shared" si="268"/>
        <v>NP</v>
      </c>
      <c r="Y4284" s="5">
        <f t="shared" si="269"/>
        <v>149</v>
      </c>
      <c r="AI4284">
        <f>VLOOKUP(A4284,NP!$A:$B,2,FALSE)</f>
        <v>149</v>
      </c>
      <c r="AJ4284">
        <f t="shared" si="270"/>
        <v>149</v>
      </c>
      <c r="AK4284">
        <f>VLOOKUP(F4284,Kondition!$B$4:$AG$31,12,FALSE)*100</f>
        <v>37</v>
      </c>
      <c r="AL4284" t="e">
        <f t="shared" si="271"/>
        <v>#REF!</v>
      </c>
      <c r="AM4284">
        <v>16</v>
      </c>
    </row>
    <row r="4285" spans="1:39" x14ac:dyDescent="0.3">
      <c r="A4285" s="5">
        <v>10304808</v>
      </c>
      <c r="B4285" s="6">
        <v>6419440286181</v>
      </c>
      <c r="C4285" s="5" t="s">
        <v>2294</v>
      </c>
      <c r="D4285" s="5" t="s">
        <v>5707</v>
      </c>
      <c r="E4285" s="12">
        <v>332.3</v>
      </c>
      <c r="F4285" s="5" t="s">
        <v>67</v>
      </c>
      <c r="G4285" s="5">
        <v>2754520</v>
      </c>
      <c r="H4285" s="36" t="s">
        <v>2294</v>
      </c>
      <c r="I4285" s="5">
        <v>275</v>
      </c>
      <c r="J4285" s="5">
        <v>45</v>
      </c>
      <c r="K4285" s="5">
        <v>20</v>
      </c>
      <c r="L4285" s="5" t="s">
        <v>5708</v>
      </c>
      <c r="M4285" s="5">
        <v>110</v>
      </c>
      <c r="N4285" s="5"/>
      <c r="O4285" s="5" t="s">
        <v>25</v>
      </c>
      <c r="P4285" s="5"/>
      <c r="Q4285" s="5" t="s">
        <v>21</v>
      </c>
      <c r="R4285" s="5" t="s">
        <v>21</v>
      </c>
      <c r="S4285" s="5">
        <v>73</v>
      </c>
      <c r="T4285" s="5" t="s">
        <v>22</v>
      </c>
      <c r="U4285" s="5" t="s">
        <v>23</v>
      </c>
      <c r="V4285" s="5" t="s">
        <v>24</v>
      </c>
      <c r="W4285" s="12">
        <v>332.3</v>
      </c>
      <c r="X4285" s="7" t="str">
        <f t="shared" si="268"/>
        <v>NP</v>
      </c>
      <c r="Y4285" s="5">
        <f t="shared" si="269"/>
        <v>191.5</v>
      </c>
      <c r="AI4285">
        <f>VLOOKUP(A4285,NP!$A:$B,2,FALSE)</f>
        <v>191.5</v>
      </c>
      <c r="AJ4285">
        <f t="shared" si="270"/>
        <v>191.5</v>
      </c>
      <c r="AK4285">
        <f>VLOOKUP(F4285,Kondition!$B$4:$AG$309,24,FALSE)*100</f>
        <v>42</v>
      </c>
      <c r="AL4285" t="e">
        <f t="shared" si="271"/>
        <v>#REF!</v>
      </c>
      <c r="AM4285">
        <v>19</v>
      </c>
    </row>
    <row r="4286" spans="1:39" x14ac:dyDescent="0.3">
      <c r="A4286" s="5">
        <v>10304809</v>
      </c>
      <c r="B4286" s="6">
        <v>6419440286105</v>
      </c>
      <c r="C4286" s="5" t="s">
        <v>2294</v>
      </c>
      <c r="D4286" s="5" t="s">
        <v>5709</v>
      </c>
      <c r="E4286" s="12">
        <v>231.9</v>
      </c>
      <c r="F4286" s="5" t="s">
        <v>67</v>
      </c>
      <c r="G4286" s="5">
        <v>2255518</v>
      </c>
      <c r="H4286" s="36" t="s">
        <v>2294</v>
      </c>
      <c r="I4286" s="5">
        <v>225</v>
      </c>
      <c r="J4286" s="5">
        <v>55</v>
      </c>
      <c r="K4286" s="5">
        <v>18</v>
      </c>
      <c r="L4286" s="5" t="s">
        <v>5708</v>
      </c>
      <c r="M4286" s="5">
        <v>102</v>
      </c>
      <c r="N4286" s="5"/>
      <c r="O4286" s="5" t="s">
        <v>19</v>
      </c>
      <c r="P4286" s="5"/>
      <c r="Q4286" s="5" t="s">
        <v>21</v>
      </c>
      <c r="R4286" s="5" t="s">
        <v>21</v>
      </c>
      <c r="S4286" s="5">
        <v>72</v>
      </c>
      <c r="T4286" s="5" t="s">
        <v>22</v>
      </c>
      <c r="U4286" s="5" t="s">
        <v>23</v>
      </c>
      <c r="V4286" s="5" t="s">
        <v>24</v>
      </c>
      <c r="W4286" s="12">
        <v>231.9</v>
      </c>
      <c r="X4286" s="7" t="str">
        <f t="shared" si="268"/>
        <v>NP</v>
      </c>
      <c r="Y4286" s="5">
        <f t="shared" si="269"/>
        <v>145.5</v>
      </c>
      <c r="AI4286">
        <f>VLOOKUP(A4286,NP!$A:$B,2,FALSE)</f>
        <v>145.5</v>
      </c>
      <c r="AJ4286">
        <f t="shared" si="270"/>
        <v>145.5</v>
      </c>
      <c r="AK4286">
        <f>VLOOKUP(F4286,Kondition!$B$4:$AG$31,18,FALSE)*100</f>
        <v>37</v>
      </c>
      <c r="AL4286" t="e">
        <f t="shared" si="271"/>
        <v>#REF!</v>
      </c>
      <c r="AM4286">
        <v>17</v>
      </c>
    </row>
    <row r="4287" spans="1:39" x14ac:dyDescent="0.3">
      <c r="A4287" s="5">
        <v>10304810</v>
      </c>
      <c r="B4287" s="6">
        <v>6419440286112</v>
      </c>
      <c r="C4287" s="5" t="s">
        <v>2294</v>
      </c>
      <c r="D4287" s="5" t="s">
        <v>5710</v>
      </c>
      <c r="E4287" s="12">
        <v>221.75</v>
      </c>
      <c r="F4287" s="5" t="s">
        <v>67</v>
      </c>
      <c r="G4287" s="5">
        <v>2355518</v>
      </c>
      <c r="H4287" s="36" t="s">
        <v>2294</v>
      </c>
      <c r="I4287" s="5">
        <v>235</v>
      </c>
      <c r="J4287" s="5">
        <v>55</v>
      </c>
      <c r="K4287" s="5">
        <v>18</v>
      </c>
      <c r="L4287" s="5" t="s">
        <v>5708</v>
      </c>
      <c r="M4287" s="5">
        <v>104</v>
      </c>
      <c r="N4287" s="5"/>
      <c r="O4287" s="5" t="s">
        <v>19</v>
      </c>
      <c r="P4287" s="5"/>
      <c r="Q4287" s="5" t="s">
        <v>21</v>
      </c>
      <c r="R4287" s="5" t="s">
        <v>21</v>
      </c>
      <c r="S4287" s="5">
        <v>72</v>
      </c>
      <c r="T4287" s="5" t="s">
        <v>22</v>
      </c>
      <c r="U4287" s="5" t="s">
        <v>23</v>
      </c>
      <c r="V4287" s="5" t="s">
        <v>24</v>
      </c>
      <c r="W4287" s="12">
        <v>221.75</v>
      </c>
      <c r="X4287" s="7">
        <f t="shared" si="268"/>
        <v>0.37</v>
      </c>
      <c r="Y4287" s="5">
        <f t="shared" si="269"/>
        <v>139.70250000000001</v>
      </c>
      <c r="AI4287" t="e">
        <f>VLOOKUP(A4287,NP!$A:$B,2,FALSE)</f>
        <v>#N/A</v>
      </c>
      <c r="AJ4287">
        <f t="shared" si="270"/>
        <v>0</v>
      </c>
      <c r="AK4287">
        <f>VLOOKUP(F4287,Kondition!$B$4:$AG$31,18,FALSE)*100</f>
        <v>37</v>
      </c>
      <c r="AL4287" t="e">
        <f t="shared" si="271"/>
        <v>#REF!</v>
      </c>
      <c r="AM4287">
        <v>17</v>
      </c>
    </row>
    <row r="4288" spans="1:39" x14ac:dyDescent="0.3">
      <c r="A4288" s="5">
        <v>10304812</v>
      </c>
      <c r="B4288" s="6">
        <v>6419440286136</v>
      </c>
      <c r="C4288" s="5" t="s">
        <v>2294</v>
      </c>
      <c r="D4288" s="5" t="s">
        <v>5711</v>
      </c>
      <c r="E4288" s="12">
        <v>246</v>
      </c>
      <c r="F4288" s="5" t="s">
        <v>67</v>
      </c>
      <c r="G4288" s="5">
        <v>2355519</v>
      </c>
      <c r="H4288" s="36" t="s">
        <v>2294</v>
      </c>
      <c r="I4288" s="5">
        <v>235</v>
      </c>
      <c r="J4288" s="5">
        <v>55</v>
      </c>
      <c r="K4288" s="5">
        <v>19</v>
      </c>
      <c r="L4288" s="5" t="s">
        <v>5708</v>
      </c>
      <c r="M4288" s="5">
        <v>105</v>
      </c>
      <c r="N4288" s="5"/>
      <c r="O4288" s="5" t="s">
        <v>25</v>
      </c>
      <c r="P4288" s="5"/>
      <c r="Q4288" s="5" t="s">
        <v>21</v>
      </c>
      <c r="R4288" s="5" t="s">
        <v>21</v>
      </c>
      <c r="S4288" s="5">
        <v>72</v>
      </c>
      <c r="T4288" s="5" t="s">
        <v>22</v>
      </c>
      <c r="U4288" s="5" t="s">
        <v>23</v>
      </c>
      <c r="V4288" s="5" t="s">
        <v>24</v>
      </c>
      <c r="W4288" s="12">
        <v>246</v>
      </c>
      <c r="X4288" s="7">
        <f t="shared" si="268"/>
        <v>0.42</v>
      </c>
      <c r="Y4288" s="5">
        <f t="shared" si="269"/>
        <v>142.68</v>
      </c>
      <c r="AI4288" t="e">
        <f>VLOOKUP(A4288,NP!$A:$B,2,FALSE)</f>
        <v>#N/A</v>
      </c>
      <c r="AJ4288">
        <f t="shared" si="270"/>
        <v>0</v>
      </c>
      <c r="AK4288">
        <f>VLOOKUP(F4288,Kondition!$B$4:$AG$31,21,FALSE)*100</f>
        <v>42</v>
      </c>
      <c r="AL4288" t="e">
        <f t="shared" si="271"/>
        <v>#REF!</v>
      </c>
      <c r="AM4288">
        <v>19</v>
      </c>
    </row>
    <row r="4289" spans="1:39" x14ac:dyDescent="0.3">
      <c r="A4289" s="5">
        <v>10304817</v>
      </c>
      <c r="B4289" s="6">
        <v>6419440286075</v>
      </c>
      <c r="C4289" s="5" t="s">
        <v>2294</v>
      </c>
      <c r="D4289" s="5" t="s">
        <v>5712</v>
      </c>
      <c r="E4289" s="12">
        <v>201.6</v>
      </c>
      <c r="F4289" s="5" t="s">
        <v>67</v>
      </c>
      <c r="G4289" s="5">
        <v>2356018</v>
      </c>
      <c r="H4289" s="36" t="s">
        <v>2294</v>
      </c>
      <c r="I4289" s="5">
        <v>235</v>
      </c>
      <c r="J4289" s="5">
        <v>60</v>
      </c>
      <c r="K4289" s="5">
        <v>18</v>
      </c>
      <c r="L4289" s="5" t="s">
        <v>5708</v>
      </c>
      <c r="M4289" s="5">
        <v>107</v>
      </c>
      <c r="N4289" s="5"/>
      <c r="O4289" s="5" t="s">
        <v>25</v>
      </c>
      <c r="P4289" s="5"/>
      <c r="Q4289" s="5" t="s">
        <v>21</v>
      </c>
      <c r="R4289" s="5" t="s">
        <v>21</v>
      </c>
      <c r="S4289" s="5">
        <v>72</v>
      </c>
      <c r="T4289" s="5" t="s">
        <v>22</v>
      </c>
      <c r="U4289" s="5" t="s">
        <v>23</v>
      </c>
      <c r="V4289" s="5" t="s">
        <v>24</v>
      </c>
      <c r="W4289" s="12">
        <v>201.6</v>
      </c>
      <c r="X4289" s="7">
        <f t="shared" si="268"/>
        <v>0.37</v>
      </c>
      <c r="Y4289" s="5">
        <f t="shared" si="269"/>
        <v>127.008</v>
      </c>
      <c r="AI4289" t="e">
        <f>VLOOKUP(A4289,NP!$A:$B,2,FALSE)</f>
        <v>#N/A</v>
      </c>
      <c r="AJ4289">
        <f t="shared" si="270"/>
        <v>0</v>
      </c>
      <c r="AK4289">
        <f>VLOOKUP(F4289,Kondition!$B$4:$AG$31,18,FALSE)*100</f>
        <v>37</v>
      </c>
      <c r="AL4289" t="e">
        <f t="shared" si="271"/>
        <v>#REF!</v>
      </c>
      <c r="AM4289">
        <v>17</v>
      </c>
    </row>
    <row r="4290" spans="1:39" x14ac:dyDescent="0.3">
      <c r="A4290" s="5">
        <v>10304825</v>
      </c>
      <c r="B4290" s="6">
        <v>6419440285993</v>
      </c>
      <c r="C4290" s="5" t="s">
        <v>2294</v>
      </c>
      <c r="D4290" s="5" t="s">
        <v>5713</v>
      </c>
      <c r="E4290" s="12">
        <v>201.6</v>
      </c>
      <c r="F4290" s="5" t="s">
        <v>67</v>
      </c>
      <c r="G4290" s="5">
        <v>2256517</v>
      </c>
      <c r="H4290" s="36" t="s">
        <v>2294</v>
      </c>
      <c r="I4290" s="5">
        <v>225</v>
      </c>
      <c r="J4290" s="5">
        <v>65</v>
      </c>
      <c r="K4290" s="5">
        <v>17</v>
      </c>
      <c r="L4290" s="5" t="s">
        <v>5708</v>
      </c>
      <c r="M4290" s="5">
        <v>106</v>
      </c>
      <c r="N4290" s="5"/>
      <c r="O4290" s="5" t="s">
        <v>19</v>
      </c>
      <c r="P4290" s="5"/>
      <c r="Q4290" s="5" t="s">
        <v>21</v>
      </c>
      <c r="R4290" s="5" t="s">
        <v>21</v>
      </c>
      <c r="S4290" s="5">
        <v>72</v>
      </c>
      <c r="T4290" s="5" t="s">
        <v>22</v>
      </c>
      <c r="U4290" s="5" t="s">
        <v>23</v>
      </c>
      <c r="V4290" s="5" t="s">
        <v>24</v>
      </c>
      <c r="W4290" s="12">
        <v>201.6</v>
      </c>
      <c r="X4290" s="7">
        <f t="shared" si="268"/>
        <v>0.37</v>
      </c>
      <c r="Y4290" s="5">
        <f t="shared" si="269"/>
        <v>127.008</v>
      </c>
      <c r="AI4290" t="e">
        <f>VLOOKUP(A4290,NP!$A:$B,2,FALSE)</f>
        <v>#N/A</v>
      </c>
      <c r="AJ4290">
        <f t="shared" si="270"/>
        <v>0</v>
      </c>
      <c r="AK4290">
        <f>VLOOKUP(F4290,Kondition!$B$4:$AG$31,15,FALSE)*100</f>
        <v>37</v>
      </c>
      <c r="AL4290" t="e">
        <f t="shared" si="271"/>
        <v>#REF!</v>
      </c>
      <c r="AM4290">
        <v>17</v>
      </c>
    </row>
    <row r="4291" spans="1:39" x14ac:dyDescent="0.3">
      <c r="A4291" s="5">
        <v>10304826</v>
      </c>
      <c r="B4291" s="6">
        <v>6419440285917</v>
      </c>
      <c r="C4291" s="5" t="s">
        <v>2294</v>
      </c>
      <c r="D4291" s="5" t="s">
        <v>5714</v>
      </c>
      <c r="E4291" s="12">
        <v>154.55000000000001</v>
      </c>
      <c r="F4291" s="5" t="s">
        <v>67</v>
      </c>
      <c r="G4291" s="5">
        <v>2357515</v>
      </c>
      <c r="H4291" s="36" t="s">
        <v>2294</v>
      </c>
      <c r="I4291" s="5">
        <v>235</v>
      </c>
      <c r="J4291" s="5">
        <v>75</v>
      </c>
      <c r="K4291" s="5">
        <v>15</v>
      </c>
      <c r="L4291" s="5" t="s">
        <v>5708</v>
      </c>
      <c r="M4291" s="5">
        <v>105</v>
      </c>
      <c r="N4291" s="5"/>
      <c r="O4291" s="5" t="s">
        <v>33</v>
      </c>
      <c r="P4291" s="5"/>
      <c r="Q4291" s="5" t="s">
        <v>21</v>
      </c>
      <c r="R4291" s="5" t="s">
        <v>21</v>
      </c>
      <c r="S4291" s="5">
        <v>72</v>
      </c>
      <c r="T4291" s="5" t="s">
        <v>22</v>
      </c>
      <c r="U4291" s="5" t="s">
        <v>23</v>
      </c>
      <c r="V4291" s="5" t="s">
        <v>24</v>
      </c>
      <c r="W4291" s="12">
        <v>154.55000000000001</v>
      </c>
      <c r="X4291" s="7">
        <f t="shared" si="268"/>
        <v>0.35</v>
      </c>
      <c r="Y4291" s="5">
        <f t="shared" si="269"/>
        <v>100.45750000000001</v>
      </c>
      <c r="AI4291" t="e">
        <f>VLOOKUP(A4291,NP!$A:$B,2,FALSE)</f>
        <v>#N/A</v>
      </c>
      <c r="AJ4291">
        <f t="shared" si="270"/>
        <v>0</v>
      </c>
      <c r="AK4291">
        <f>VLOOKUP(F4291,Kondition!$B$4:$AG$31,9,FALSE)*100</f>
        <v>35</v>
      </c>
      <c r="AL4291" t="e">
        <f t="shared" si="271"/>
        <v>#REF!</v>
      </c>
      <c r="AM4291">
        <v>16</v>
      </c>
    </row>
    <row r="4292" spans="1:39" x14ac:dyDescent="0.3">
      <c r="A4292" s="5">
        <v>10304827</v>
      </c>
      <c r="B4292" s="6">
        <v>6419440285924</v>
      </c>
      <c r="C4292" s="5" t="s">
        <v>2294</v>
      </c>
      <c r="D4292" s="5" t="s">
        <v>5715</v>
      </c>
      <c r="E4292" s="12">
        <v>147.85</v>
      </c>
      <c r="F4292" s="5" t="s">
        <v>67</v>
      </c>
      <c r="G4292" s="5">
        <v>2157016</v>
      </c>
      <c r="H4292" s="36" t="s">
        <v>2294</v>
      </c>
      <c r="I4292" s="5">
        <v>215</v>
      </c>
      <c r="J4292" s="5">
        <v>70</v>
      </c>
      <c r="K4292" s="5">
        <v>16</v>
      </c>
      <c r="L4292" s="5" t="s">
        <v>5708</v>
      </c>
      <c r="M4292" s="5">
        <v>100</v>
      </c>
      <c r="N4292" s="5"/>
      <c r="O4292" s="5" t="s">
        <v>19</v>
      </c>
      <c r="P4292" s="5"/>
      <c r="Q4292" s="5" t="s">
        <v>21</v>
      </c>
      <c r="R4292" s="5" t="s">
        <v>21</v>
      </c>
      <c r="S4292" s="5">
        <v>72</v>
      </c>
      <c r="T4292" s="5" t="s">
        <v>22</v>
      </c>
      <c r="U4292" s="5" t="s">
        <v>23</v>
      </c>
      <c r="V4292" s="5" t="s">
        <v>24</v>
      </c>
      <c r="W4292" s="12">
        <v>147.85</v>
      </c>
      <c r="X4292" s="7">
        <f t="shared" si="268"/>
        <v>0.37</v>
      </c>
      <c r="Y4292" s="5">
        <f t="shared" si="269"/>
        <v>93.145499999999998</v>
      </c>
      <c r="AI4292" t="e">
        <f>VLOOKUP(A4292,NP!$A:$B,2,FALSE)</f>
        <v>#N/A</v>
      </c>
      <c r="AJ4292">
        <f t="shared" si="270"/>
        <v>0</v>
      </c>
      <c r="AK4292">
        <f>VLOOKUP(F4292,Kondition!$B$4:$AG$31,12,FALSE)*100</f>
        <v>37</v>
      </c>
      <c r="AL4292" t="e">
        <f t="shared" si="271"/>
        <v>#REF!</v>
      </c>
      <c r="AM4292">
        <v>16</v>
      </c>
    </row>
    <row r="4293" spans="1:39" x14ac:dyDescent="0.3">
      <c r="A4293" s="5">
        <v>10304829</v>
      </c>
      <c r="B4293" s="6">
        <v>6419440285948</v>
      </c>
      <c r="C4293" s="5" t="s">
        <v>2294</v>
      </c>
      <c r="D4293" s="5" t="s">
        <v>5716</v>
      </c>
      <c r="E4293" s="12">
        <v>169.55</v>
      </c>
      <c r="F4293" s="5" t="s">
        <v>67</v>
      </c>
      <c r="G4293" s="5">
        <v>2357016</v>
      </c>
      <c r="H4293" s="36" t="s">
        <v>2294</v>
      </c>
      <c r="I4293" s="5">
        <v>235</v>
      </c>
      <c r="J4293" s="5">
        <v>70</v>
      </c>
      <c r="K4293" s="5">
        <v>16</v>
      </c>
      <c r="L4293" s="5" t="s">
        <v>5708</v>
      </c>
      <c r="M4293" s="5">
        <v>106</v>
      </c>
      <c r="N4293" s="5"/>
      <c r="O4293" s="5" t="s">
        <v>19</v>
      </c>
      <c r="P4293" s="5"/>
      <c r="Q4293" s="5" t="s">
        <v>21</v>
      </c>
      <c r="R4293" s="5" t="s">
        <v>21</v>
      </c>
      <c r="S4293" s="5">
        <v>72</v>
      </c>
      <c r="T4293" s="5" t="s">
        <v>22</v>
      </c>
      <c r="U4293" s="5" t="s">
        <v>23</v>
      </c>
      <c r="V4293" s="5" t="s">
        <v>24</v>
      </c>
      <c r="W4293" s="12">
        <v>169.55</v>
      </c>
      <c r="X4293" s="7">
        <f t="shared" si="268"/>
        <v>0.37</v>
      </c>
      <c r="Y4293" s="5">
        <f t="shared" si="269"/>
        <v>106.8165</v>
      </c>
      <c r="AI4293" t="e">
        <f>VLOOKUP(A4293,NP!$A:$B,2,FALSE)</f>
        <v>#N/A</v>
      </c>
      <c r="AJ4293">
        <f t="shared" si="270"/>
        <v>0</v>
      </c>
      <c r="AK4293">
        <f>VLOOKUP(F4293,Kondition!$B$4:$AG$31,12,FALSE)*100</f>
        <v>37</v>
      </c>
      <c r="AL4293" t="e">
        <f t="shared" si="271"/>
        <v>#REF!</v>
      </c>
      <c r="AM4293">
        <v>16</v>
      </c>
    </row>
    <row r="4294" spans="1:39" x14ac:dyDescent="0.3">
      <c r="A4294" s="5">
        <v>10304831</v>
      </c>
      <c r="B4294" s="6">
        <v>6419440285962</v>
      </c>
      <c r="C4294" s="5" t="s">
        <v>2294</v>
      </c>
      <c r="D4294" s="5" t="s">
        <v>5717</v>
      </c>
      <c r="E4294" s="12">
        <v>181.45</v>
      </c>
      <c r="F4294" s="5" t="s">
        <v>67</v>
      </c>
      <c r="G4294" s="5">
        <v>2657016</v>
      </c>
      <c r="H4294" s="36" t="s">
        <v>2294</v>
      </c>
      <c r="I4294" s="5">
        <v>265</v>
      </c>
      <c r="J4294" s="5">
        <v>70</v>
      </c>
      <c r="K4294" s="5">
        <v>16</v>
      </c>
      <c r="L4294" s="5" t="s">
        <v>5708</v>
      </c>
      <c r="M4294" s="5">
        <v>112</v>
      </c>
      <c r="N4294" s="5"/>
      <c r="O4294" s="5" t="s">
        <v>19</v>
      </c>
      <c r="P4294" s="5"/>
      <c r="Q4294" s="5" t="s">
        <v>21</v>
      </c>
      <c r="R4294" s="5" t="s">
        <v>21</v>
      </c>
      <c r="S4294" s="5">
        <v>73</v>
      </c>
      <c r="T4294" s="5" t="s">
        <v>22</v>
      </c>
      <c r="U4294" s="5" t="s">
        <v>23</v>
      </c>
      <c r="V4294" s="5" t="s">
        <v>24</v>
      </c>
      <c r="W4294" s="12">
        <v>181.45</v>
      </c>
      <c r="X4294" s="7">
        <f t="shared" si="268"/>
        <v>0.37</v>
      </c>
      <c r="Y4294" s="5">
        <f t="shared" si="269"/>
        <v>114.31349999999999</v>
      </c>
      <c r="AI4294" t="e">
        <f>VLOOKUP(A4294,NP!$A:$B,2,FALSE)</f>
        <v>#N/A</v>
      </c>
      <c r="AJ4294">
        <f t="shared" si="270"/>
        <v>0</v>
      </c>
      <c r="AK4294">
        <f>VLOOKUP(F4294,Kondition!$B$4:$AG$31,12,FALSE)*100</f>
        <v>37</v>
      </c>
      <c r="AL4294" t="e">
        <f t="shared" si="271"/>
        <v>#REF!</v>
      </c>
      <c r="AM4294">
        <v>16</v>
      </c>
    </row>
    <row r="4295" spans="1:39" x14ac:dyDescent="0.3">
      <c r="A4295" s="5">
        <v>10304833</v>
      </c>
      <c r="B4295" s="6">
        <v>6419440285986</v>
      </c>
      <c r="C4295" s="5" t="s">
        <v>2294</v>
      </c>
      <c r="D4295" s="5" t="s">
        <v>5718</v>
      </c>
      <c r="E4295" s="12">
        <v>136.65</v>
      </c>
      <c r="F4295" s="5" t="s">
        <v>67</v>
      </c>
      <c r="G4295" s="5">
        <v>2156516</v>
      </c>
      <c r="H4295" s="36" t="s">
        <v>2294</v>
      </c>
      <c r="I4295" s="5">
        <v>215</v>
      </c>
      <c r="J4295" s="5">
        <v>65</v>
      </c>
      <c r="K4295" s="5">
        <v>16</v>
      </c>
      <c r="L4295" s="5" t="s">
        <v>5708</v>
      </c>
      <c r="M4295" s="5">
        <v>102</v>
      </c>
      <c r="N4295" s="5"/>
      <c r="O4295" s="5" t="s">
        <v>19</v>
      </c>
      <c r="P4295" s="5"/>
      <c r="Q4295" s="5" t="s">
        <v>21</v>
      </c>
      <c r="R4295" s="5" t="s">
        <v>21</v>
      </c>
      <c r="S4295" s="5">
        <v>72</v>
      </c>
      <c r="T4295" s="5" t="s">
        <v>22</v>
      </c>
      <c r="U4295" s="5" t="s">
        <v>23</v>
      </c>
      <c r="V4295" s="5" t="s">
        <v>24</v>
      </c>
      <c r="W4295" s="12">
        <v>136.65</v>
      </c>
      <c r="X4295" s="7">
        <f t="shared" si="268"/>
        <v>0.37</v>
      </c>
      <c r="Y4295" s="5">
        <f t="shared" si="269"/>
        <v>86.089500000000001</v>
      </c>
      <c r="AI4295" t="e">
        <f>VLOOKUP(A4295,NP!$A:$B,2,FALSE)</f>
        <v>#N/A</v>
      </c>
      <c r="AJ4295">
        <f t="shared" si="270"/>
        <v>0</v>
      </c>
      <c r="AK4295">
        <f>VLOOKUP(F4295,Kondition!$B$4:$AG$31,12,FALSE)*100</f>
        <v>37</v>
      </c>
      <c r="AL4295" t="e">
        <f t="shared" si="271"/>
        <v>#REF!</v>
      </c>
      <c r="AM4295">
        <v>16</v>
      </c>
    </row>
    <row r="4296" spans="1:39" x14ac:dyDescent="0.3">
      <c r="A4296" s="5">
        <v>10304835</v>
      </c>
      <c r="B4296" s="6">
        <v>6419440286006</v>
      </c>
      <c r="C4296" s="5" t="s">
        <v>2294</v>
      </c>
      <c r="D4296" s="5" t="s">
        <v>5719</v>
      </c>
      <c r="E4296" s="12">
        <v>189.3</v>
      </c>
      <c r="F4296" s="5" t="s">
        <v>67</v>
      </c>
      <c r="G4296" s="5">
        <v>2356517</v>
      </c>
      <c r="H4296" s="36" t="s">
        <v>2294</v>
      </c>
      <c r="I4296" s="5">
        <v>235</v>
      </c>
      <c r="J4296" s="5">
        <v>65</v>
      </c>
      <c r="K4296" s="5">
        <v>17</v>
      </c>
      <c r="L4296" s="5" t="s">
        <v>5708</v>
      </c>
      <c r="M4296" s="5">
        <v>108</v>
      </c>
      <c r="N4296" s="5"/>
      <c r="O4296" s="5" t="s">
        <v>19</v>
      </c>
      <c r="P4296" s="5"/>
      <c r="Q4296" s="5" t="s">
        <v>21</v>
      </c>
      <c r="R4296" s="5" t="s">
        <v>21</v>
      </c>
      <c r="S4296" s="5">
        <v>72</v>
      </c>
      <c r="T4296" s="5" t="s">
        <v>22</v>
      </c>
      <c r="U4296" s="5" t="s">
        <v>23</v>
      </c>
      <c r="V4296" s="5" t="s">
        <v>24</v>
      </c>
      <c r="W4296" s="12">
        <v>189.3</v>
      </c>
      <c r="X4296" s="7">
        <f t="shared" si="268"/>
        <v>0.37</v>
      </c>
      <c r="Y4296" s="5">
        <f t="shared" si="269"/>
        <v>119.25900000000001</v>
      </c>
      <c r="AI4296" t="e">
        <f>VLOOKUP(A4296,NP!$A:$B,2,FALSE)</f>
        <v>#N/A</v>
      </c>
      <c r="AJ4296">
        <f t="shared" si="270"/>
        <v>0</v>
      </c>
      <c r="AK4296">
        <f>VLOOKUP(F4296,Kondition!$B$4:$AG$31,15,FALSE)*100</f>
        <v>37</v>
      </c>
      <c r="AL4296" t="e">
        <f t="shared" si="271"/>
        <v>#REF!</v>
      </c>
      <c r="AM4296">
        <v>17</v>
      </c>
    </row>
    <row r="4297" spans="1:39" x14ac:dyDescent="0.3">
      <c r="A4297" s="5">
        <v>10304836</v>
      </c>
      <c r="B4297" s="6">
        <v>6419440286013</v>
      </c>
      <c r="C4297" s="5" t="s">
        <v>2294</v>
      </c>
      <c r="D4297" s="5" t="s">
        <v>5720</v>
      </c>
      <c r="E4297" s="12">
        <v>222.9</v>
      </c>
      <c r="F4297" s="5" t="s">
        <v>67</v>
      </c>
      <c r="G4297" s="5">
        <v>2456517</v>
      </c>
      <c r="H4297" s="36" t="s">
        <v>2294</v>
      </c>
      <c r="I4297" s="5">
        <v>245</v>
      </c>
      <c r="J4297" s="5">
        <v>65</v>
      </c>
      <c r="K4297" s="5">
        <v>17</v>
      </c>
      <c r="L4297" s="5" t="s">
        <v>5708</v>
      </c>
      <c r="M4297" s="5">
        <v>111</v>
      </c>
      <c r="N4297" s="5"/>
      <c r="O4297" s="5" t="s">
        <v>19</v>
      </c>
      <c r="P4297" s="5"/>
      <c r="Q4297" s="5" t="s">
        <v>21</v>
      </c>
      <c r="R4297" s="5" t="s">
        <v>21</v>
      </c>
      <c r="S4297" s="5">
        <v>72</v>
      </c>
      <c r="T4297" s="5" t="s">
        <v>22</v>
      </c>
      <c r="U4297" s="5" t="s">
        <v>23</v>
      </c>
      <c r="V4297" s="5" t="s">
        <v>24</v>
      </c>
      <c r="W4297" s="12">
        <v>222.9</v>
      </c>
      <c r="X4297" s="7">
        <f t="shared" si="268"/>
        <v>0.37</v>
      </c>
      <c r="Y4297" s="5">
        <f t="shared" si="269"/>
        <v>140.42699999999999</v>
      </c>
      <c r="AI4297" t="e">
        <f>VLOOKUP(A4297,NP!$A:$B,2,FALSE)</f>
        <v>#N/A</v>
      </c>
      <c r="AJ4297">
        <f t="shared" si="270"/>
        <v>0</v>
      </c>
      <c r="AK4297">
        <f>VLOOKUP(F4297,Kondition!$B$4:$AG$31,15,FALSE)*100</f>
        <v>37</v>
      </c>
      <c r="AL4297" t="e">
        <f t="shared" si="271"/>
        <v>#REF!</v>
      </c>
      <c r="AM4297">
        <v>17</v>
      </c>
    </row>
    <row r="4298" spans="1:39" x14ac:dyDescent="0.3">
      <c r="A4298" s="5">
        <v>10304838</v>
      </c>
      <c r="B4298" s="6">
        <v>6419440286037</v>
      </c>
      <c r="C4298" s="5" t="s">
        <v>2294</v>
      </c>
      <c r="D4298" s="5" t="s">
        <v>5721</v>
      </c>
      <c r="E4298" s="12">
        <v>237.45</v>
      </c>
      <c r="F4298" s="5" t="s">
        <v>67</v>
      </c>
      <c r="G4298" s="5">
        <v>2656517</v>
      </c>
      <c r="H4298" s="36" t="s">
        <v>2294</v>
      </c>
      <c r="I4298" s="5">
        <v>265</v>
      </c>
      <c r="J4298" s="5">
        <v>65</v>
      </c>
      <c r="K4298" s="5">
        <v>17</v>
      </c>
      <c r="L4298" s="5" t="s">
        <v>5708</v>
      </c>
      <c r="M4298" s="5">
        <v>116</v>
      </c>
      <c r="N4298" s="5"/>
      <c r="O4298" s="5" t="s">
        <v>19</v>
      </c>
      <c r="P4298" s="5"/>
      <c r="Q4298" s="5" t="s">
        <v>27</v>
      </c>
      <c r="R4298" s="5" t="s">
        <v>21</v>
      </c>
      <c r="S4298" s="5">
        <v>73</v>
      </c>
      <c r="T4298" s="5" t="s">
        <v>22</v>
      </c>
      <c r="U4298" s="5" t="s">
        <v>23</v>
      </c>
      <c r="V4298" s="5" t="s">
        <v>24</v>
      </c>
      <c r="W4298" s="12">
        <v>237.45</v>
      </c>
      <c r="X4298" s="7" t="str">
        <f t="shared" si="268"/>
        <v>NP</v>
      </c>
      <c r="Y4298" s="5">
        <f t="shared" si="269"/>
        <v>148.5</v>
      </c>
      <c r="AI4298">
        <f>VLOOKUP(A4298,NP!$A:$B,2,FALSE)</f>
        <v>148.5</v>
      </c>
      <c r="AJ4298">
        <f t="shared" si="270"/>
        <v>148.5</v>
      </c>
      <c r="AK4298">
        <f>VLOOKUP(F4298,Kondition!$B$4:$AG$31,15,FALSE)*100</f>
        <v>37</v>
      </c>
      <c r="AL4298" t="e">
        <f t="shared" si="271"/>
        <v>#REF!</v>
      </c>
      <c r="AM4298">
        <v>17</v>
      </c>
    </row>
    <row r="4299" spans="1:39" x14ac:dyDescent="0.3">
      <c r="A4299" s="5">
        <v>10304839</v>
      </c>
      <c r="B4299" s="6">
        <v>6419440286044</v>
      </c>
      <c r="C4299" s="5" t="s">
        <v>2294</v>
      </c>
      <c r="D4299" s="5" t="s">
        <v>5722</v>
      </c>
      <c r="E4299" s="12">
        <v>176.95</v>
      </c>
      <c r="F4299" s="5" t="s">
        <v>67</v>
      </c>
      <c r="G4299" s="5">
        <v>2156017</v>
      </c>
      <c r="H4299" s="36" t="s">
        <v>2294</v>
      </c>
      <c r="I4299" s="5">
        <v>215</v>
      </c>
      <c r="J4299" s="5">
        <v>60</v>
      </c>
      <c r="K4299" s="5">
        <v>17</v>
      </c>
      <c r="L4299" s="5" t="s">
        <v>5708</v>
      </c>
      <c r="M4299" s="5">
        <v>100</v>
      </c>
      <c r="N4299" s="5"/>
      <c r="O4299" s="5" t="s">
        <v>19</v>
      </c>
      <c r="P4299" s="5"/>
      <c r="Q4299" s="5" t="s">
        <v>21</v>
      </c>
      <c r="R4299" s="5" t="s">
        <v>21</v>
      </c>
      <c r="S4299" s="5">
        <v>72</v>
      </c>
      <c r="T4299" s="5" t="s">
        <v>22</v>
      </c>
      <c r="U4299" s="5" t="s">
        <v>23</v>
      </c>
      <c r="V4299" s="5" t="s">
        <v>24</v>
      </c>
      <c r="W4299" s="12">
        <v>176.95</v>
      </c>
      <c r="X4299" s="7">
        <f t="shared" si="268"/>
        <v>0.37</v>
      </c>
      <c r="Y4299" s="5">
        <f t="shared" si="269"/>
        <v>111.4785</v>
      </c>
      <c r="AI4299" t="e">
        <f>VLOOKUP(A4299,NP!$A:$B,2,FALSE)</f>
        <v>#N/A</v>
      </c>
      <c r="AJ4299">
        <f t="shared" si="270"/>
        <v>0</v>
      </c>
      <c r="AK4299">
        <f>VLOOKUP(F4299,Kondition!$B$4:$AG$31,15,FALSE)*100</f>
        <v>37</v>
      </c>
      <c r="AL4299" t="e">
        <f t="shared" si="271"/>
        <v>#REF!</v>
      </c>
      <c r="AM4299">
        <v>17</v>
      </c>
    </row>
    <row r="4300" spans="1:39" x14ac:dyDescent="0.3">
      <c r="A4300" s="5">
        <v>10304840</v>
      </c>
      <c r="B4300" s="6">
        <v>6419440286051</v>
      </c>
      <c r="C4300" s="5" t="s">
        <v>2294</v>
      </c>
      <c r="D4300" s="5" t="s">
        <v>5723</v>
      </c>
      <c r="E4300" s="12">
        <v>202.75</v>
      </c>
      <c r="F4300" s="5" t="s">
        <v>67</v>
      </c>
      <c r="G4300" s="5">
        <v>2256017</v>
      </c>
      <c r="H4300" s="36" t="s">
        <v>2294</v>
      </c>
      <c r="I4300" s="5">
        <v>225</v>
      </c>
      <c r="J4300" s="5">
        <v>60</v>
      </c>
      <c r="K4300" s="5">
        <v>17</v>
      </c>
      <c r="L4300" s="5" t="s">
        <v>5708</v>
      </c>
      <c r="M4300" s="5">
        <v>103</v>
      </c>
      <c r="N4300" s="5"/>
      <c r="O4300" s="5" t="s">
        <v>19</v>
      </c>
      <c r="P4300" s="5"/>
      <c r="Q4300" s="5" t="s">
        <v>21</v>
      </c>
      <c r="R4300" s="5" t="s">
        <v>21</v>
      </c>
      <c r="S4300" s="5">
        <v>72</v>
      </c>
      <c r="T4300" s="5" t="s">
        <v>22</v>
      </c>
      <c r="U4300" s="5" t="s">
        <v>23</v>
      </c>
      <c r="V4300" s="5" t="s">
        <v>24</v>
      </c>
      <c r="W4300" s="12">
        <v>202.75</v>
      </c>
      <c r="X4300" s="7">
        <f t="shared" si="268"/>
        <v>0.37</v>
      </c>
      <c r="Y4300" s="5">
        <f t="shared" si="269"/>
        <v>127.7325</v>
      </c>
      <c r="AI4300" t="e">
        <f>VLOOKUP(A4300,NP!$A:$B,2,FALSE)</f>
        <v>#N/A</v>
      </c>
      <c r="AJ4300">
        <f t="shared" si="270"/>
        <v>0</v>
      </c>
      <c r="AK4300">
        <f>VLOOKUP(F4300,Kondition!$B$4:$AG$31,15,FALSE)*100</f>
        <v>37</v>
      </c>
      <c r="AL4300" t="e">
        <f t="shared" si="271"/>
        <v>#REF!</v>
      </c>
      <c r="AM4300">
        <v>17</v>
      </c>
    </row>
    <row r="4301" spans="1:39" x14ac:dyDescent="0.3">
      <c r="A4301" s="5">
        <v>10304842</v>
      </c>
      <c r="B4301" s="6">
        <v>6419440285979</v>
      </c>
      <c r="C4301" s="5" t="s">
        <v>2294</v>
      </c>
      <c r="D4301" s="5" t="s">
        <v>5724</v>
      </c>
      <c r="E4301" s="12">
        <v>264.35000000000002</v>
      </c>
      <c r="F4301" s="5" t="s">
        <v>67</v>
      </c>
      <c r="G4301" s="5">
        <v>2657017</v>
      </c>
      <c r="H4301" s="36" t="s">
        <v>2294</v>
      </c>
      <c r="I4301" s="5">
        <v>265</v>
      </c>
      <c r="J4301" s="5">
        <v>70</v>
      </c>
      <c r="K4301" s="5">
        <v>17</v>
      </c>
      <c r="L4301" s="5" t="s">
        <v>5708</v>
      </c>
      <c r="M4301" s="5">
        <v>115</v>
      </c>
      <c r="N4301" s="5"/>
      <c r="O4301" s="5" t="s">
        <v>19</v>
      </c>
      <c r="P4301" s="5"/>
      <c r="Q4301" s="5" t="s">
        <v>21</v>
      </c>
      <c r="R4301" s="5" t="s">
        <v>21</v>
      </c>
      <c r="S4301" s="5">
        <v>73</v>
      </c>
      <c r="T4301" s="5" t="s">
        <v>22</v>
      </c>
      <c r="U4301" s="5" t="s">
        <v>23</v>
      </c>
      <c r="V4301" s="5" t="s">
        <v>24</v>
      </c>
      <c r="W4301" s="12">
        <v>264.35000000000002</v>
      </c>
      <c r="X4301" s="7" t="str">
        <f t="shared" si="268"/>
        <v>NP</v>
      </c>
      <c r="Y4301" s="5">
        <f t="shared" si="269"/>
        <v>160.5</v>
      </c>
      <c r="AI4301">
        <f>VLOOKUP(A4301,NP!$A:$B,2,FALSE)</f>
        <v>160.5</v>
      </c>
      <c r="AJ4301">
        <f t="shared" si="270"/>
        <v>160.5</v>
      </c>
      <c r="AK4301">
        <f>VLOOKUP(F4301,Kondition!$B$4:$AG$31,15,FALSE)*100</f>
        <v>37</v>
      </c>
      <c r="AL4301" t="e">
        <f t="shared" si="271"/>
        <v>#REF!</v>
      </c>
      <c r="AM4301">
        <v>17</v>
      </c>
    </row>
    <row r="4302" spans="1:39" x14ac:dyDescent="0.3">
      <c r="A4302" s="5">
        <v>10308134</v>
      </c>
      <c r="B4302" s="6">
        <v>6419440135502</v>
      </c>
      <c r="C4302" s="5" t="s">
        <v>2294</v>
      </c>
      <c r="D4302" s="5" t="s">
        <v>5725</v>
      </c>
      <c r="E4302" s="12">
        <v>183.7</v>
      </c>
      <c r="F4302" s="5" t="s">
        <v>67</v>
      </c>
      <c r="G4302" s="5">
        <v>2156517</v>
      </c>
      <c r="H4302" s="36" t="s">
        <v>2294</v>
      </c>
      <c r="I4302" s="5">
        <v>215</v>
      </c>
      <c r="J4302" s="5">
        <v>65</v>
      </c>
      <c r="K4302" s="5">
        <v>17</v>
      </c>
      <c r="L4302" s="5" t="s">
        <v>5708</v>
      </c>
      <c r="M4302" s="5">
        <v>103</v>
      </c>
      <c r="N4302" s="5"/>
      <c r="O4302" s="5" t="s">
        <v>19</v>
      </c>
      <c r="P4302" s="5"/>
      <c r="Q4302" s="5" t="s">
        <v>21</v>
      </c>
      <c r="R4302" s="5" t="s">
        <v>27</v>
      </c>
      <c r="S4302" s="5">
        <v>72</v>
      </c>
      <c r="T4302" s="5" t="s">
        <v>22</v>
      </c>
      <c r="U4302" s="5" t="s">
        <v>23</v>
      </c>
      <c r="V4302" s="5" t="s">
        <v>24</v>
      </c>
      <c r="W4302" s="12">
        <v>183.7</v>
      </c>
      <c r="X4302" s="7">
        <f t="shared" si="268"/>
        <v>0.37</v>
      </c>
      <c r="Y4302" s="5">
        <f t="shared" si="269"/>
        <v>115.73099999999999</v>
      </c>
      <c r="AI4302" t="e">
        <f>VLOOKUP(A4302,NP!$A:$B,2,FALSE)</f>
        <v>#N/A</v>
      </c>
      <c r="AJ4302">
        <f t="shared" si="270"/>
        <v>0</v>
      </c>
      <c r="AK4302">
        <f>VLOOKUP(F4302,Kondition!$B$4:$AG$31,15,FALSE)*100</f>
        <v>37</v>
      </c>
      <c r="AL4302" t="e">
        <f t="shared" si="271"/>
        <v>#REF!</v>
      </c>
      <c r="AM4302">
        <v>17</v>
      </c>
    </row>
    <row r="4303" spans="1:39" x14ac:dyDescent="0.3">
      <c r="A4303" s="5">
        <v>10309323</v>
      </c>
      <c r="B4303" s="6">
        <v>6419440169842</v>
      </c>
      <c r="C4303" s="5" t="s">
        <v>2294</v>
      </c>
      <c r="D4303" s="5" t="s">
        <v>5726</v>
      </c>
      <c r="E4303" s="12">
        <v>228.5</v>
      </c>
      <c r="F4303" s="5" t="s">
        <v>67</v>
      </c>
      <c r="G4303" s="5">
        <v>2456018</v>
      </c>
      <c r="H4303" s="36" t="s">
        <v>2294</v>
      </c>
      <c r="I4303" s="5">
        <v>245</v>
      </c>
      <c r="J4303" s="5">
        <v>60</v>
      </c>
      <c r="K4303" s="5">
        <v>18</v>
      </c>
      <c r="L4303" s="5" t="s">
        <v>5708</v>
      </c>
      <c r="M4303" s="5">
        <v>105</v>
      </c>
      <c r="N4303" s="5"/>
      <c r="O4303" s="5" t="s">
        <v>19</v>
      </c>
      <c r="P4303" s="5"/>
      <c r="Q4303" s="5" t="s">
        <v>21</v>
      </c>
      <c r="R4303" s="5" t="s">
        <v>27</v>
      </c>
      <c r="S4303" s="5">
        <v>72</v>
      </c>
      <c r="T4303" s="5" t="s">
        <v>22</v>
      </c>
      <c r="U4303" s="5" t="s">
        <v>23</v>
      </c>
      <c r="V4303" s="5" t="s">
        <v>24</v>
      </c>
      <c r="W4303" s="12">
        <v>228.5</v>
      </c>
      <c r="X4303" s="7" t="str">
        <f t="shared" si="268"/>
        <v>NP</v>
      </c>
      <c r="Y4303" s="5">
        <f t="shared" si="269"/>
        <v>143.5</v>
      </c>
      <c r="AI4303">
        <f>VLOOKUP(A4303,NP!$A:$B,2,FALSE)</f>
        <v>143.5</v>
      </c>
      <c r="AJ4303">
        <f t="shared" si="270"/>
        <v>143.5</v>
      </c>
      <c r="AK4303">
        <f>VLOOKUP(F4303,Kondition!$B$4:$AG$31,18,FALSE)*100</f>
        <v>37</v>
      </c>
      <c r="AL4303" t="e">
        <f t="shared" si="271"/>
        <v>#REF!</v>
      </c>
      <c r="AM4303">
        <v>17</v>
      </c>
    </row>
    <row r="4304" spans="1:39" x14ac:dyDescent="0.3">
      <c r="A4304" s="5">
        <v>10309324</v>
      </c>
      <c r="B4304" s="6">
        <v>6419440202389</v>
      </c>
      <c r="C4304" s="5" t="s">
        <v>2294</v>
      </c>
      <c r="D4304" s="5" t="s">
        <v>5727</v>
      </c>
      <c r="E4304" s="12">
        <v>165.75</v>
      </c>
      <c r="F4304" s="5" t="s">
        <v>67</v>
      </c>
      <c r="G4304" s="5">
        <v>2356016</v>
      </c>
      <c r="H4304" s="36" t="s">
        <v>2294</v>
      </c>
      <c r="I4304" s="5">
        <v>235</v>
      </c>
      <c r="J4304" s="5">
        <v>60</v>
      </c>
      <c r="K4304" s="5">
        <v>16</v>
      </c>
      <c r="L4304" s="5" t="s">
        <v>5708</v>
      </c>
      <c r="M4304" s="5">
        <v>100</v>
      </c>
      <c r="N4304" s="5"/>
      <c r="O4304" s="5" t="s">
        <v>19</v>
      </c>
      <c r="P4304" s="5"/>
      <c r="Q4304" s="5" t="s">
        <v>21</v>
      </c>
      <c r="R4304" s="5" t="s">
        <v>27</v>
      </c>
      <c r="S4304" s="5">
        <v>72</v>
      </c>
      <c r="T4304" s="5" t="s">
        <v>22</v>
      </c>
      <c r="U4304" s="5" t="s">
        <v>23</v>
      </c>
      <c r="V4304" s="5" t="s">
        <v>24</v>
      </c>
      <c r="W4304" s="12">
        <v>165.75</v>
      </c>
      <c r="X4304" s="7">
        <f t="shared" si="268"/>
        <v>0.37</v>
      </c>
      <c r="Y4304" s="5">
        <f t="shared" si="269"/>
        <v>104.4225</v>
      </c>
      <c r="AI4304" t="e">
        <f>VLOOKUP(A4304,NP!$A:$B,2,FALSE)</f>
        <v>#N/A</v>
      </c>
      <c r="AJ4304">
        <f t="shared" si="270"/>
        <v>0</v>
      </c>
      <c r="AK4304">
        <f>VLOOKUP(F4304,Kondition!$B$4:$AG$31,12,FALSE)*100</f>
        <v>37</v>
      </c>
      <c r="AL4304" t="e">
        <f t="shared" si="271"/>
        <v>#REF!</v>
      </c>
      <c r="AM4304">
        <v>16</v>
      </c>
    </row>
    <row r="4305" spans="1:39" x14ac:dyDescent="0.3">
      <c r="A4305" s="5">
        <v>10309327</v>
      </c>
      <c r="B4305" s="6">
        <v>6419440202419</v>
      </c>
      <c r="C4305" s="5" t="s">
        <v>2294</v>
      </c>
      <c r="D4305" s="5" t="s">
        <v>5728</v>
      </c>
      <c r="E4305" s="12">
        <v>194.9</v>
      </c>
      <c r="F4305" s="5" t="s">
        <v>67</v>
      </c>
      <c r="G4305" s="5">
        <v>2355517</v>
      </c>
      <c r="H4305" s="36" t="s">
        <v>2294</v>
      </c>
      <c r="I4305" s="5">
        <v>235</v>
      </c>
      <c r="J4305" s="5">
        <v>55</v>
      </c>
      <c r="K4305" s="5">
        <v>17</v>
      </c>
      <c r="L4305" s="5" t="s">
        <v>5708</v>
      </c>
      <c r="M4305" s="5">
        <v>103</v>
      </c>
      <c r="N4305" s="5"/>
      <c r="O4305" s="5" t="s">
        <v>19</v>
      </c>
      <c r="P4305" s="5"/>
      <c r="Q4305" s="5" t="s">
        <v>21</v>
      </c>
      <c r="R4305" s="5" t="s">
        <v>27</v>
      </c>
      <c r="S4305" s="5">
        <v>72</v>
      </c>
      <c r="T4305" s="5" t="s">
        <v>22</v>
      </c>
      <c r="U4305" s="5" t="s">
        <v>23</v>
      </c>
      <c r="V4305" s="5" t="s">
        <v>24</v>
      </c>
      <c r="W4305" s="12">
        <v>194.9</v>
      </c>
      <c r="X4305" s="7">
        <f t="shared" si="268"/>
        <v>0.37</v>
      </c>
      <c r="Y4305" s="5">
        <f t="shared" si="269"/>
        <v>122.78700000000001</v>
      </c>
      <c r="AI4305" t="e">
        <f>VLOOKUP(A4305,NP!$A:$B,2,FALSE)</f>
        <v>#N/A</v>
      </c>
      <c r="AJ4305">
        <f t="shared" si="270"/>
        <v>0</v>
      </c>
      <c r="AK4305">
        <f>VLOOKUP(F4305,Kondition!$B$4:$AG$31,15,FALSE)*100</f>
        <v>37</v>
      </c>
      <c r="AL4305" t="e">
        <f t="shared" si="271"/>
        <v>#REF!</v>
      </c>
      <c r="AM4305">
        <v>17</v>
      </c>
    </row>
    <row r="4306" spans="1:39" x14ac:dyDescent="0.3">
      <c r="A4306" s="5">
        <v>11293298</v>
      </c>
      <c r="B4306" s="6">
        <v>6419440324128</v>
      </c>
      <c r="C4306" s="5" t="s">
        <v>2294</v>
      </c>
      <c r="D4306" s="5" t="s">
        <v>6178</v>
      </c>
      <c r="E4306" s="12">
        <v>583.54999999999995</v>
      </c>
      <c r="F4306" s="5" t="s">
        <v>67</v>
      </c>
      <c r="G4306" s="5">
        <v>3153521</v>
      </c>
      <c r="H4306" s="36" t="s">
        <v>2294</v>
      </c>
      <c r="I4306" s="5">
        <v>315</v>
      </c>
      <c r="J4306" s="5">
        <v>35</v>
      </c>
      <c r="K4306" s="5">
        <v>21</v>
      </c>
      <c r="L4306" s="5" t="s">
        <v>6179</v>
      </c>
      <c r="M4306" s="5">
        <v>111</v>
      </c>
      <c r="N4306" s="5"/>
      <c r="O4306" s="5" t="s">
        <v>33</v>
      </c>
      <c r="P4306" s="5"/>
      <c r="Q4306" s="5"/>
      <c r="R4306" s="5"/>
      <c r="S4306" s="5"/>
      <c r="T4306" s="5"/>
      <c r="U4306" s="5"/>
      <c r="V4306" s="5"/>
      <c r="W4306" s="12">
        <v>583.54999999999995</v>
      </c>
      <c r="X4306" s="7" t="str">
        <f t="shared" si="268"/>
        <v>NP</v>
      </c>
      <c r="Y4306" s="5">
        <f t="shared" si="269"/>
        <v>316.5</v>
      </c>
      <c r="AI4306">
        <f>VLOOKUP(A4306,NP!$A:$B,2,FALSE)</f>
        <v>316.5</v>
      </c>
      <c r="AJ4306">
        <f t="shared" si="270"/>
        <v>316.5</v>
      </c>
      <c r="AK4306">
        <f>VLOOKUP(F4306,Kondition!$B$4:$AG$31,27,FALSE)*100</f>
        <v>42</v>
      </c>
      <c r="AL4306" t="e">
        <f t="shared" si="271"/>
        <v>#REF!</v>
      </c>
      <c r="AM4306">
        <v>19</v>
      </c>
    </row>
    <row r="4307" spans="1:39" x14ac:dyDescent="0.3">
      <c r="A4307" s="5">
        <v>11293300</v>
      </c>
      <c r="B4307" s="6">
        <v>6419440324104</v>
      </c>
      <c r="C4307" s="5" t="s">
        <v>2294</v>
      </c>
      <c r="D4307" s="5" t="s">
        <v>6180</v>
      </c>
      <c r="E4307" s="12">
        <v>554.95000000000005</v>
      </c>
      <c r="F4307" s="5" t="s">
        <v>67</v>
      </c>
      <c r="G4307" s="5">
        <v>2854022</v>
      </c>
      <c r="H4307" s="36" t="s">
        <v>2294</v>
      </c>
      <c r="I4307" s="5">
        <v>285</v>
      </c>
      <c r="J4307" s="5">
        <v>40</v>
      </c>
      <c r="K4307" s="5">
        <v>22</v>
      </c>
      <c r="L4307" s="5" t="s">
        <v>6179</v>
      </c>
      <c r="M4307" s="5">
        <v>110</v>
      </c>
      <c r="N4307" s="5"/>
      <c r="O4307" s="5" t="s">
        <v>33</v>
      </c>
      <c r="P4307" s="5"/>
      <c r="Q4307" s="5"/>
      <c r="R4307" s="5"/>
      <c r="S4307" s="5"/>
      <c r="T4307" s="5"/>
      <c r="U4307" s="5"/>
      <c r="V4307" s="5"/>
      <c r="W4307" s="12">
        <v>554.95000000000005</v>
      </c>
      <c r="X4307" s="7" t="str">
        <f t="shared" si="268"/>
        <v>NP</v>
      </c>
      <c r="Y4307" s="5">
        <f t="shared" si="269"/>
        <v>303</v>
      </c>
      <c r="AI4307">
        <f>VLOOKUP(A4307,NP!$A:$B,2,FALSE)</f>
        <v>303</v>
      </c>
      <c r="AJ4307">
        <f t="shared" si="270"/>
        <v>303</v>
      </c>
      <c r="AK4307">
        <f>VLOOKUP(F4307,Kondition!$B$4:$AG$31,30,FALSE)*100</f>
        <v>42</v>
      </c>
      <c r="AL4307" t="e">
        <f t="shared" si="271"/>
        <v>#REF!</v>
      </c>
      <c r="AM4307">
        <v>19</v>
      </c>
    </row>
    <row r="4308" spans="1:39" x14ac:dyDescent="0.3">
      <c r="A4308" s="5">
        <v>11293306</v>
      </c>
      <c r="B4308" s="6">
        <v>6419440324098</v>
      </c>
      <c r="C4308" s="5" t="s">
        <v>2294</v>
      </c>
      <c r="D4308" s="5" t="s">
        <v>6181</v>
      </c>
      <c r="E4308" s="12">
        <v>520.9</v>
      </c>
      <c r="F4308" s="5" t="s">
        <v>67</v>
      </c>
      <c r="G4308" s="5">
        <v>2854521</v>
      </c>
      <c r="H4308" s="36" t="s">
        <v>2294</v>
      </c>
      <c r="I4308" s="5">
        <v>285</v>
      </c>
      <c r="J4308" s="5">
        <v>45</v>
      </c>
      <c r="K4308" s="5">
        <v>21</v>
      </c>
      <c r="L4308" s="5" t="s">
        <v>6179</v>
      </c>
      <c r="M4308" s="5">
        <v>113</v>
      </c>
      <c r="N4308" s="5"/>
      <c r="O4308" s="5" t="s">
        <v>33</v>
      </c>
      <c r="P4308" s="5"/>
      <c r="Q4308" s="5"/>
      <c r="R4308" s="5"/>
      <c r="S4308" s="5"/>
      <c r="T4308" s="5"/>
      <c r="U4308" s="5"/>
      <c r="V4308" s="5"/>
      <c r="W4308" s="12">
        <v>520.9</v>
      </c>
      <c r="X4308" s="7" t="str">
        <f t="shared" si="268"/>
        <v>NP</v>
      </c>
      <c r="Y4308" s="5">
        <f t="shared" si="269"/>
        <v>287</v>
      </c>
      <c r="AI4308">
        <f>VLOOKUP(A4308,NP!$A:$B,2,FALSE)</f>
        <v>287</v>
      </c>
      <c r="AJ4308">
        <f t="shared" si="270"/>
        <v>287</v>
      </c>
      <c r="AK4308">
        <f>VLOOKUP(F4308,Kondition!$B$4:$AG$31,27,FALSE)*100</f>
        <v>42</v>
      </c>
      <c r="AL4308" t="e">
        <f t="shared" si="271"/>
        <v>#REF!</v>
      </c>
      <c r="AM4308">
        <v>19</v>
      </c>
    </row>
    <row r="4309" spans="1:39" x14ac:dyDescent="0.3">
      <c r="A4309" s="5">
        <v>11293311</v>
      </c>
      <c r="B4309" s="6">
        <v>6419440404707</v>
      </c>
      <c r="C4309" s="5" t="s">
        <v>2294</v>
      </c>
      <c r="D4309" s="5" t="s">
        <v>6182</v>
      </c>
      <c r="E4309" s="12">
        <v>336</v>
      </c>
      <c r="F4309" s="5" t="s">
        <v>67</v>
      </c>
      <c r="G4309" s="5">
        <v>2756020</v>
      </c>
      <c r="H4309" s="36" t="s">
        <v>2294</v>
      </c>
      <c r="I4309" s="5">
        <v>275</v>
      </c>
      <c r="J4309" s="5">
        <v>60</v>
      </c>
      <c r="K4309" s="5">
        <v>20</v>
      </c>
      <c r="L4309" s="5" t="s">
        <v>6183</v>
      </c>
      <c r="M4309" s="5">
        <v>116</v>
      </c>
      <c r="N4309" s="5"/>
      <c r="O4309" s="5" t="s">
        <v>19</v>
      </c>
      <c r="P4309" s="5"/>
      <c r="Q4309" s="5" t="s">
        <v>27</v>
      </c>
      <c r="R4309" s="5" t="s">
        <v>21</v>
      </c>
      <c r="S4309" s="5">
        <v>73</v>
      </c>
      <c r="T4309" s="5" t="s">
        <v>22</v>
      </c>
      <c r="U4309" s="5" t="s">
        <v>23</v>
      </c>
      <c r="V4309" s="5" t="s">
        <v>24</v>
      </c>
      <c r="W4309" s="12">
        <v>336</v>
      </c>
      <c r="X4309" s="7" t="str">
        <f t="shared" si="268"/>
        <v>NP</v>
      </c>
      <c r="Y4309" s="5">
        <f t="shared" si="269"/>
        <v>193</v>
      </c>
      <c r="AI4309">
        <f>VLOOKUP(A4309,NP!$A:$B,2,FALSE)</f>
        <v>193</v>
      </c>
      <c r="AJ4309">
        <f t="shared" si="270"/>
        <v>193</v>
      </c>
      <c r="AK4309">
        <f>VLOOKUP(F4309,Kondition!$B$4:$AG$309,24,FALSE)*100</f>
        <v>42</v>
      </c>
      <c r="AL4309" t="e">
        <f t="shared" si="271"/>
        <v>#REF!</v>
      </c>
      <c r="AM4309">
        <v>19</v>
      </c>
    </row>
    <row r="4310" spans="1:39" x14ac:dyDescent="0.3">
      <c r="A4310" s="5">
        <v>11293442</v>
      </c>
      <c r="B4310" s="6">
        <v>6419440385761</v>
      </c>
      <c r="C4310" s="5" t="s">
        <v>2294</v>
      </c>
      <c r="D4310" s="5" t="s">
        <v>6184</v>
      </c>
      <c r="E4310" s="12">
        <v>324.8</v>
      </c>
      <c r="F4310" s="5" t="s">
        <v>67</v>
      </c>
      <c r="G4310" s="5">
        <v>2455020</v>
      </c>
      <c r="H4310" s="36" t="s">
        <v>2294</v>
      </c>
      <c r="I4310" s="5">
        <v>245</v>
      </c>
      <c r="J4310" s="5">
        <v>50</v>
      </c>
      <c r="K4310" s="5">
        <v>20</v>
      </c>
      <c r="L4310" s="5" t="s">
        <v>6183</v>
      </c>
      <c r="M4310" s="5">
        <v>102</v>
      </c>
      <c r="N4310" s="5"/>
      <c r="O4310" s="5" t="s">
        <v>25</v>
      </c>
      <c r="P4310" s="5"/>
      <c r="Q4310" s="5" t="s">
        <v>21</v>
      </c>
      <c r="R4310" s="5" t="s">
        <v>21</v>
      </c>
      <c r="S4310" s="5">
        <v>72</v>
      </c>
      <c r="T4310" s="5" t="s">
        <v>22</v>
      </c>
      <c r="U4310" s="5" t="s">
        <v>23</v>
      </c>
      <c r="V4310" s="5" t="s">
        <v>24</v>
      </c>
      <c r="W4310" s="12">
        <v>324.8</v>
      </c>
      <c r="X4310" s="7" t="str">
        <f t="shared" si="268"/>
        <v>NP</v>
      </c>
      <c r="Y4310" s="5">
        <f t="shared" si="269"/>
        <v>188</v>
      </c>
      <c r="AI4310">
        <f>VLOOKUP(A4310,NP!$A:$B,2,FALSE)</f>
        <v>188</v>
      </c>
      <c r="AJ4310">
        <f t="shared" si="270"/>
        <v>188</v>
      </c>
      <c r="AK4310">
        <f>VLOOKUP(F4310,Kondition!$B$4:$AG$309,24,FALSE)*100</f>
        <v>42</v>
      </c>
      <c r="AL4310" t="e">
        <f t="shared" si="271"/>
        <v>#REF!</v>
      </c>
      <c r="AM4310">
        <v>19</v>
      </c>
    </row>
    <row r="4311" spans="1:39" x14ac:dyDescent="0.3">
      <c r="A4311" s="5">
        <v>11301881</v>
      </c>
      <c r="B4311" s="6">
        <v>6419440218984</v>
      </c>
      <c r="C4311" s="5" t="s">
        <v>2294</v>
      </c>
      <c r="D4311" s="5" t="s">
        <v>6190</v>
      </c>
      <c r="E4311" s="12">
        <v>358.4</v>
      </c>
      <c r="F4311" s="5" t="s">
        <v>67</v>
      </c>
      <c r="G4311" s="5">
        <v>2954020</v>
      </c>
      <c r="H4311" s="36" t="s">
        <v>2294</v>
      </c>
      <c r="I4311" s="5">
        <v>295</v>
      </c>
      <c r="J4311" s="5">
        <v>40</v>
      </c>
      <c r="K4311" s="5">
        <v>20</v>
      </c>
      <c r="L4311" s="5" t="s">
        <v>5730</v>
      </c>
      <c r="M4311" s="5">
        <v>110</v>
      </c>
      <c r="N4311" s="5"/>
      <c r="O4311" s="5" t="s">
        <v>25</v>
      </c>
      <c r="P4311" s="5"/>
      <c r="Q4311" s="5" t="s">
        <v>21</v>
      </c>
      <c r="R4311" s="5" t="s">
        <v>21</v>
      </c>
      <c r="S4311" s="5">
        <v>75</v>
      </c>
      <c r="T4311" s="5" t="s">
        <v>22</v>
      </c>
      <c r="U4311" s="5" t="s">
        <v>23</v>
      </c>
      <c r="V4311" s="5" t="s">
        <v>24</v>
      </c>
      <c r="W4311" s="12">
        <v>358.4</v>
      </c>
      <c r="X4311" s="7" t="str">
        <f t="shared" si="268"/>
        <v>NP</v>
      </c>
      <c r="Y4311" s="5">
        <f t="shared" si="269"/>
        <v>203.5</v>
      </c>
      <c r="AI4311">
        <f>VLOOKUP(A4311,NP!$A:$B,2,FALSE)</f>
        <v>203.5</v>
      </c>
      <c r="AJ4311">
        <f t="shared" si="270"/>
        <v>203.5</v>
      </c>
      <c r="AK4311">
        <f>VLOOKUP(F4311,Kondition!$B$4:$AG$309,24,FALSE)*100</f>
        <v>42</v>
      </c>
      <c r="AL4311" t="e">
        <f t="shared" si="271"/>
        <v>#REF!</v>
      </c>
      <c r="AM4311">
        <v>19</v>
      </c>
    </row>
    <row r="4312" spans="1:39" x14ac:dyDescent="0.3">
      <c r="A4312" s="5">
        <v>11304313</v>
      </c>
      <c r="B4312" s="6">
        <v>6419440249643</v>
      </c>
      <c r="C4312" s="5" t="s">
        <v>2294</v>
      </c>
      <c r="D4312" s="5" t="s">
        <v>6199</v>
      </c>
      <c r="E4312" s="12">
        <v>201.6</v>
      </c>
      <c r="F4312" s="5" t="s">
        <v>67</v>
      </c>
      <c r="G4312" s="5">
        <v>2155518</v>
      </c>
      <c r="H4312" s="36" t="s">
        <v>2294</v>
      </c>
      <c r="I4312" s="5">
        <v>215</v>
      </c>
      <c r="J4312" s="5">
        <v>55</v>
      </c>
      <c r="K4312" s="5">
        <v>18</v>
      </c>
      <c r="L4312" s="5" t="s">
        <v>5708</v>
      </c>
      <c r="M4312" s="5">
        <v>99</v>
      </c>
      <c r="N4312" s="5"/>
      <c r="O4312" s="5" t="s">
        <v>25</v>
      </c>
      <c r="P4312" s="5"/>
      <c r="Q4312" s="5" t="s">
        <v>21</v>
      </c>
      <c r="R4312" s="5" t="s">
        <v>21</v>
      </c>
      <c r="S4312" s="5">
        <v>72</v>
      </c>
      <c r="T4312" s="5" t="s">
        <v>22</v>
      </c>
      <c r="U4312" s="5" t="s">
        <v>23</v>
      </c>
      <c r="V4312" s="5" t="s">
        <v>24</v>
      </c>
      <c r="W4312" s="12">
        <v>201.6</v>
      </c>
      <c r="X4312" s="7">
        <f t="shared" si="268"/>
        <v>0.37</v>
      </c>
      <c r="Y4312" s="5">
        <f t="shared" si="269"/>
        <v>127.008</v>
      </c>
      <c r="AI4312" t="e">
        <f>VLOOKUP(A4312,NP!$A:$B,2,FALSE)</f>
        <v>#N/A</v>
      </c>
      <c r="AJ4312">
        <f t="shared" si="270"/>
        <v>0</v>
      </c>
      <c r="AK4312">
        <f>VLOOKUP(F4312,Kondition!$B$4:$AG$31,18,FALSE)*100</f>
        <v>37</v>
      </c>
      <c r="AL4312" t="e">
        <f t="shared" si="271"/>
        <v>#REF!</v>
      </c>
      <c r="AM4312">
        <v>17</v>
      </c>
    </row>
    <row r="4313" spans="1:39" x14ac:dyDescent="0.3">
      <c r="A4313" s="5">
        <v>11305624</v>
      </c>
      <c r="B4313" s="6">
        <v>6419440322360</v>
      </c>
      <c r="C4313" s="5" t="s">
        <v>2294</v>
      </c>
      <c r="D4313" s="5" t="s">
        <v>6227</v>
      </c>
      <c r="E4313" s="12">
        <v>201.9</v>
      </c>
      <c r="F4313" s="5" t="s">
        <v>67</v>
      </c>
      <c r="G4313" s="5">
        <v>2157016</v>
      </c>
      <c r="H4313" s="36" t="s">
        <v>2294</v>
      </c>
      <c r="I4313" s="5">
        <v>215</v>
      </c>
      <c r="J4313" s="5">
        <v>70</v>
      </c>
      <c r="K4313" s="5">
        <v>16</v>
      </c>
      <c r="L4313" s="5" t="s">
        <v>6179</v>
      </c>
      <c r="M4313" s="5">
        <v>100</v>
      </c>
      <c r="N4313" s="5"/>
      <c r="O4313" s="5" t="s">
        <v>33</v>
      </c>
      <c r="P4313" s="5"/>
      <c r="Q4313" s="5"/>
      <c r="R4313" s="5"/>
      <c r="S4313" s="5"/>
      <c r="T4313" s="5"/>
      <c r="U4313" s="5"/>
      <c r="V4313" s="5"/>
      <c r="W4313" s="12">
        <v>201.9</v>
      </c>
      <c r="X4313" s="7">
        <f t="shared" si="268"/>
        <v>0.37</v>
      </c>
      <c r="Y4313" s="5">
        <f t="shared" si="269"/>
        <v>127.197</v>
      </c>
      <c r="AI4313" t="e">
        <f>VLOOKUP(A4313,NP!$A:$B,2,FALSE)</f>
        <v>#N/A</v>
      </c>
      <c r="AJ4313">
        <f t="shared" si="270"/>
        <v>0</v>
      </c>
      <c r="AK4313">
        <f>VLOOKUP(F4313,Kondition!$B$4:$AG$31,12,FALSE)*100</f>
        <v>37</v>
      </c>
      <c r="AL4313" t="e">
        <f t="shared" si="271"/>
        <v>#REF!</v>
      </c>
      <c r="AM4313">
        <v>16</v>
      </c>
    </row>
    <row r="4314" spans="1:39" x14ac:dyDescent="0.3">
      <c r="A4314" s="5">
        <v>11305625</v>
      </c>
      <c r="B4314" s="6">
        <v>6419440322377</v>
      </c>
      <c r="C4314" s="5" t="s">
        <v>2294</v>
      </c>
      <c r="D4314" s="5" t="s">
        <v>6228</v>
      </c>
      <c r="E4314" s="12">
        <v>321.2</v>
      </c>
      <c r="F4314" s="5" t="s">
        <v>67</v>
      </c>
      <c r="G4314" s="5">
        <v>2657017</v>
      </c>
      <c r="H4314" s="36" t="s">
        <v>2294</v>
      </c>
      <c r="I4314" s="5">
        <v>265</v>
      </c>
      <c r="J4314" s="5">
        <v>70</v>
      </c>
      <c r="K4314" s="5">
        <v>17</v>
      </c>
      <c r="L4314" s="5" t="s">
        <v>6179</v>
      </c>
      <c r="M4314" s="5">
        <v>115</v>
      </c>
      <c r="N4314" s="5"/>
      <c r="O4314" s="5" t="s">
        <v>33</v>
      </c>
      <c r="P4314" s="5"/>
      <c r="Q4314" s="5"/>
      <c r="R4314" s="5"/>
      <c r="S4314" s="5"/>
      <c r="T4314" s="5"/>
      <c r="U4314" s="5"/>
      <c r="V4314" s="5"/>
      <c r="W4314" s="12">
        <v>321.2</v>
      </c>
      <c r="X4314" s="7" t="str">
        <f t="shared" si="268"/>
        <v>NP</v>
      </c>
      <c r="Y4314" s="5">
        <f t="shared" si="269"/>
        <v>192.5</v>
      </c>
      <c r="AI4314">
        <f>VLOOKUP(A4314,NP!$A:$B,2,FALSE)</f>
        <v>192.5</v>
      </c>
      <c r="AJ4314">
        <f t="shared" si="270"/>
        <v>192.5</v>
      </c>
      <c r="AK4314">
        <f>VLOOKUP(F4314,Kondition!$B$4:$AG$31,15,FALSE)*100</f>
        <v>37</v>
      </c>
      <c r="AL4314" t="e">
        <f t="shared" si="271"/>
        <v>#REF!</v>
      </c>
      <c r="AM4314">
        <v>17</v>
      </c>
    </row>
    <row r="4315" spans="1:39" x14ac:dyDescent="0.3">
      <c r="A4315" s="5">
        <v>11305626</v>
      </c>
      <c r="B4315" s="6">
        <v>6419440322384</v>
      </c>
      <c r="C4315" s="5" t="s">
        <v>2294</v>
      </c>
      <c r="D4315" s="5" t="s">
        <v>6229</v>
      </c>
      <c r="E4315" s="12">
        <v>194</v>
      </c>
      <c r="F4315" s="5" t="s">
        <v>67</v>
      </c>
      <c r="G4315" s="5">
        <v>2156516</v>
      </c>
      <c r="H4315" s="36" t="s">
        <v>2294</v>
      </c>
      <c r="I4315" s="5">
        <v>215</v>
      </c>
      <c r="J4315" s="5">
        <v>65</v>
      </c>
      <c r="K4315" s="5">
        <v>16</v>
      </c>
      <c r="L4315" s="5" t="s">
        <v>6179</v>
      </c>
      <c r="M4315" s="5">
        <v>102</v>
      </c>
      <c r="N4315" s="5"/>
      <c r="O4315" s="5" t="s">
        <v>33</v>
      </c>
      <c r="P4315" s="5"/>
      <c r="Q4315" s="5"/>
      <c r="R4315" s="5"/>
      <c r="S4315" s="5"/>
      <c r="T4315" s="5"/>
      <c r="U4315" s="5"/>
      <c r="V4315" s="5"/>
      <c r="W4315" s="12">
        <v>194</v>
      </c>
      <c r="X4315" s="7">
        <f t="shared" si="268"/>
        <v>0.37</v>
      </c>
      <c r="Y4315" s="5">
        <f t="shared" si="269"/>
        <v>122.22</v>
      </c>
      <c r="AI4315" t="e">
        <f>VLOOKUP(A4315,NP!$A:$B,2,FALSE)</f>
        <v>#N/A</v>
      </c>
      <c r="AJ4315">
        <f t="shared" si="270"/>
        <v>0</v>
      </c>
      <c r="AK4315">
        <f>VLOOKUP(F4315,Kondition!$B$4:$AG$31,12,FALSE)*100</f>
        <v>37</v>
      </c>
      <c r="AL4315" t="e">
        <f t="shared" si="271"/>
        <v>#REF!</v>
      </c>
      <c r="AM4315">
        <v>16</v>
      </c>
    </row>
    <row r="4316" spans="1:39" x14ac:dyDescent="0.3">
      <c r="A4316" s="5">
        <v>11305627</v>
      </c>
      <c r="B4316" s="6">
        <v>6419440323442</v>
      </c>
      <c r="C4316" s="5" t="s">
        <v>2294</v>
      </c>
      <c r="D4316" s="5" t="s">
        <v>6230</v>
      </c>
      <c r="E4316" s="12">
        <v>294.8</v>
      </c>
      <c r="F4316" s="5" t="s">
        <v>67</v>
      </c>
      <c r="G4316" s="5">
        <v>2156517</v>
      </c>
      <c r="H4316" s="36" t="s">
        <v>2294</v>
      </c>
      <c r="I4316" s="5">
        <v>215</v>
      </c>
      <c r="J4316" s="5">
        <v>65</v>
      </c>
      <c r="K4316" s="5">
        <v>17</v>
      </c>
      <c r="L4316" s="5" t="s">
        <v>6179</v>
      </c>
      <c r="M4316" s="5">
        <v>103</v>
      </c>
      <c r="N4316" s="5"/>
      <c r="O4316" s="5" t="s">
        <v>33</v>
      </c>
      <c r="P4316" s="5"/>
      <c r="Q4316" s="5"/>
      <c r="R4316" s="5"/>
      <c r="S4316" s="5"/>
      <c r="T4316" s="5"/>
      <c r="U4316" s="5"/>
      <c r="V4316" s="5"/>
      <c r="W4316" s="12">
        <v>294.8</v>
      </c>
      <c r="X4316" s="7" t="str">
        <f t="shared" si="268"/>
        <v>NP</v>
      </c>
      <c r="Y4316" s="5">
        <f t="shared" si="269"/>
        <v>180</v>
      </c>
      <c r="AI4316">
        <f>VLOOKUP(A4316,NP!$A:$B,2,FALSE)</f>
        <v>180</v>
      </c>
      <c r="AJ4316">
        <f t="shared" si="270"/>
        <v>180</v>
      </c>
      <c r="AK4316">
        <f>VLOOKUP(F4316,Kondition!$B$4:$AG$31,15,FALSE)*100</f>
        <v>37</v>
      </c>
      <c r="AL4316" t="e">
        <f t="shared" si="271"/>
        <v>#REF!</v>
      </c>
      <c r="AM4316">
        <v>17</v>
      </c>
    </row>
    <row r="4317" spans="1:39" x14ac:dyDescent="0.3">
      <c r="A4317" s="5">
        <v>11305628</v>
      </c>
      <c r="B4317" s="6">
        <v>6419440322391</v>
      </c>
      <c r="C4317" s="5" t="s">
        <v>2294</v>
      </c>
      <c r="D4317" s="5" t="s">
        <v>6231</v>
      </c>
      <c r="E4317" s="12">
        <v>313.55</v>
      </c>
      <c r="F4317" s="5" t="s">
        <v>67</v>
      </c>
      <c r="G4317" s="5">
        <v>2256517</v>
      </c>
      <c r="H4317" s="36" t="s">
        <v>2294</v>
      </c>
      <c r="I4317" s="5">
        <v>225</v>
      </c>
      <c r="J4317" s="5">
        <v>65</v>
      </c>
      <c r="K4317" s="5">
        <v>17</v>
      </c>
      <c r="L4317" s="5" t="s">
        <v>6179</v>
      </c>
      <c r="M4317" s="5">
        <v>106</v>
      </c>
      <c r="N4317" s="5"/>
      <c r="O4317" s="5" t="s">
        <v>33</v>
      </c>
      <c r="P4317" s="5"/>
      <c r="Q4317" s="5"/>
      <c r="R4317" s="5"/>
      <c r="S4317" s="5"/>
      <c r="T4317" s="5"/>
      <c r="U4317" s="5"/>
      <c r="V4317" s="5"/>
      <c r="W4317" s="12">
        <v>313.55</v>
      </c>
      <c r="X4317" s="7" t="str">
        <f t="shared" si="268"/>
        <v>NP</v>
      </c>
      <c r="Y4317" s="5">
        <f t="shared" si="269"/>
        <v>189</v>
      </c>
      <c r="AI4317">
        <f>VLOOKUP(A4317,NP!$A:$B,2,FALSE)</f>
        <v>189</v>
      </c>
      <c r="AJ4317">
        <f t="shared" si="270"/>
        <v>189</v>
      </c>
      <c r="AK4317">
        <f>VLOOKUP(F4317,Kondition!$B$4:$AG$31,15,FALSE)*100</f>
        <v>37</v>
      </c>
      <c r="AL4317" t="e">
        <f t="shared" si="271"/>
        <v>#REF!</v>
      </c>
      <c r="AM4317">
        <v>17</v>
      </c>
    </row>
    <row r="4318" spans="1:39" x14ac:dyDescent="0.3">
      <c r="A4318" s="5">
        <v>11305658</v>
      </c>
      <c r="B4318" s="6">
        <v>6419440322421</v>
      </c>
      <c r="C4318" s="5" t="s">
        <v>2294</v>
      </c>
      <c r="D4318" s="5" t="s">
        <v>6232</v>
      </c>
      <c r="E4318" s="12">
        <v>369.15</v>
      </c>
      <c r="F4318" s="5" t="s">
        <v>67</v>
      </c>
      <c r="G4318" s="5">
        <v>2656517</v>
      </c>
      <c r="H4318" s="36" t="s">
        <v>2294</v>
      </c>
      <c r="I4318" s="5">
        <v>265</v>
      </c>
      <c r="J4318" s="5">
        <v>65</v>
      </c>
      <c r="K4318" s="5">
        <v>17</v>
      </c>
      <c r="L4318" s="5" t="s">
        <v>6179</v>
      </c>
      <c r="M4318" s="5">
        <v>116</v>
      </c>
      <c r="N4318" s="5"/>
      <c r="O4318" s="5" t="s">
        <v>33</v>
      </c>
      <c r="P4318" s="5"/>
      <c r="Q4318" s="5"/>
      <c r="R4318" s="5"/>
      <c r="S4318" s="5"/>
      <c r="T4318" s="5"/>
      <c r="U4318" s="5"/>
      <c r="V4318" s="5"/>
      <c r="W4318" s="12">
        <v>369.15</v>
      </c>
      <c r="X4318" s="7" t="str">
        <f t="shared" si="268"/>
        <v>NP</v>
      </c>
      <c r="Y4318" s="5">
        <f t="shared" si="269"/>
        <v>215</v>
      </c>
      <c r="AI4318">
        <f>VLOOKUP(A4318,NP!$A:$B,2,FALSE)</f>
        <v>215</v>
      </c>
      <c r="AJ4318">
        <f t="shared" si="270"/>
        <v>215</v>
      </c>
      <c r="AK4318">
        <f>VLOOKUP(F4318,Kondition!$B$4:$AG$31,15,FALSE)*100</f>
        <v>37</v>
      </c>
      <c r="AL4318" t="e">
        <f t="shared" si="271"/>
        <v>#REF!</v>
      </c>
      <c r="AM4318">
        <v>17</v>
      </c>
    </row>
    <row r="4319" spans="1:39" x14ac:dyDescent="0.3">
      <c r="A4319" s="5">
        <v>11305660</v>
      </c>
      <c r="B4319" s="6">
        <v>6419440322780</v>
      </c>
      <c r="C4319" s="5" t="s">
        <v>2294</v>
      </c>
      <c r="D4319" s="5" t="s">
        <v>6233</v>
      </c>
      <c r="E4319" s="12">
        <v>566.6</v>
      </c>
      <c r="F4319" s="5" t="s">
        <v>67</v>
      </c>
      <c r="G4319" s="5">
        <v>2954021</v>
      </c>
      <c r="H4319" s="36" t="s">
        <v>2294</v>
      </c>
      <c r="I4319" s="5">
        <v>295</v>
      </c>
      <c r="J4319" s="5">
        <v>40</v>
      </c>
      <c r="K4319" s="5">
        <v>21</v>
      </c>
      <c r="L4319" s="5" t="s">
        <v>6179</v>
      </c>
      <c r="M4319" s="5">
        <v>111</v>
      </c>
      <c r="N4319" s="5"/>
      <c r="O4319" s="5" t="s">
        <v>33</v>
      </c>
      <c r="P4319" s="5"/>
      <c r="Q4319" s="5"/>
      <c r="R4319" s="5"/>
      <c r="S4319" s="5"/>
      <c r="T4319" s="5"/>
      <c r="U4319" s="5"/>
      <c r="V4319" s="5"/>
      <c r="W4319" s="12">
        <v>566.6</v>
      </c>
      <c r="X4319" s="7" t="str">
        <f t="shared" si="268"/>
        <v>NP</v>
      </c>
      <c r="Y4319" s="5">
        <f t="shared" si="269"/>
        <v>308.5</v>
      </c>
      <c r="AI4319">
        <f>VLOOKUP(A4319,NP!$A:$B,2,FALSE)</f>
        <v>308.5</v>
      </c>
      <c r="AJ4319">
        <f t="shared" si="270"/>
        <v>308.5</v>
      </c>
      <c r="AK4319">
        <f>VLOOKUP(F4319,Kondition!$B$4:$AG$31,27,FALSE)*100</f>
        <v>42</v>
      </c>
      <c r="AL4319" t="e">
        <f t="shared" si="271"/>
        <v>#REF!</v>
      </c>
      <c r="AM4319">
        <v>19</v>
      </c>
    </row>
    <row r="4320" spans="1:39" x14ac:dyDescent="0.3">
      <c r="A4320" s="5">
        <v>11305661</v>
      </c>
      <c r="B4320" s="6">
        <v>6419440322407</v>
      </c>
      <c r="C4320" s="5" t="s">
        <v>2294</v>
      </c>
      <c r="D4320" s="5" t="s">
        <v>6234</v>
      </c>
      <c r="E4320" s="12">
        <v>315.7</v>
      </c>
      <c r="F4320" s="5" t="s">
        <v>67</v>
      </c>
      <c r="G4320" s="5">
        <v>2356517</v>
      </c>
      <c r="H4320" s="36" t="s">
        <v>2294</v>
      </c>
      <c r="I4320" s="5">
        <v>235</v>
      </c>
      <c r="J4320" s="5">
        <v>65</v>
      </c>
      <c r="K4320" s="5">
        <v>17</v>
      </c>
      <c r="L4320" s="5" t="s">
        <v>6179</v>
      </c>
      <c r="M4320" s="5">
        <v>108</v>
      </c>
      <c r="N4320" s="5"/>
      <c r="O4320" s="5" t="s">
        <v>33</v>
      </c>
      <c r="P4320" s="5"/>
      <c r="Q4320" s="5"/>
      <c r="R4320" s="5"/>
      <c r="S4320" s="5"/>
      <c r="T4320" s="5"/>
      <c r="U4320" s="5"/>
      <c r="V4320" s="5"/>
      <c r="W4320" s="12">
        <v>315.7</v>
      </c>
      <c r="X4320" s="7" t="str">
        <f t="shared" si="268"/>
        <v>NP</v>
      </c>
      <c r="Y4320" s="5">
        <f t="shared" si="269"/>
        <v>190</v>
      </c>
      <c r="AI4320">
        <f>VLOOKUP(A4320,NP!$A:$B,2,FALSE)</f>
        <v>190</v>
      </c>
      <c r="AJ4320">
        <f t="shared" si="270"/>
        <v>190</v>
      </c>
      <c r="AK4320">
        <f>VLOOKUP(F4320,Kondition!$B$4:$AG$31,15,FALSE)*100</f>
        <v>37</v>
      </c>
      <c r="AL4320" t="e">
        <f t="shared" si="271"/>
        <v>#REF!</v>
      </c>
      <c r="AM4320">
        <v>17</v>
      </c>
    </row>
    <row r="4321" spans="1:39" x14ac:dyDescent="0.3">
      <c r="A4321" s="5">
        <v>11305662</v>
      </c>
      <c r="B4321" s="6">
        <v>6419440323435</v>
      </c>
      <c r="C4321" s="5" t="s">
        <v>2294</v>
      </c>
      <c r="D4321" s="5" t="s">
        <v>6235</v>
      </c>
      <c r="E4321" s="12">
        <v>461.4</v>
      </c>
      <c r="F4321" s="5" t="s">
        <v>67</v>
      </c>
      <c r="G4321" s="5">
        <v>2454520</v>
      </c>
      <c r="H4321" s="36" t="s">
        <v>2294</v>
      </c>
      <c r="I4321" s="5">
        <v>245</v>
      </c>
      <c r="J4321" s="5">
        <v>45</v>
      </c>
      <c r="K4321" s="5">
        <v>20</v>
      </c>
      <c r="L4321" s="5" t="s">
        <v>6179</v>
      </c>
      <c r="M4321" s="5">
        <v>103</v>
      </c>
      <c r="N4321" s="5"/>
      <c r="O4321" s="5" t="s">
        <v>33</v>
      </c>
      <c r="P4321" s="5"/>
      <c r="Q4321" s="5"/>
      <c r="R4321" s="5"/>
      <c r="S4321" s="5"/>
      <c r="T4321" s="5"/>
      <c r="U4321" s="5"/>
      <c r="V4321" s="5"/>
      <c r="W4321" s="12">
        <v>461.4</v>
      </c>
      <c r="X4321" s="7" t="str">
        <f t="shared" si="268"/>
        <v>NP</v>
      </c>
      <c r="Y4321" s="5">
        <f t="shared" si="269"/>
        <v>259</v>
      </c>
      <c r="AI4321">
        <f>VLOOKUP(A4321,NP!$A:$B,2,FALSE)</f>
        <v>259</v>
      </c>
      <c r="AJ4321">
        <f t="shared" si="270"/>
        <v>259</v>
      </c>
      <c r="AK4321">
        <f>VLOOKUP(F4321,Kondition!$B$4:$AG$309,24,FALSE)*100</f>
        <v>42</v>
      </c>
      <c r="AL4321" t="e">
        <f t="shared" si="271"/>
        <v>#REF!</v>
      </c>
      <c r="AM4321">
        <v>19</v>
      </c>
    </row>
    <row r="4322" spans="1:39" x14ac:dyDescent="0.3">
      <c r="A4322" s="5">
        <v>11305663</v>
      </c>
      <c r="B4322" s="6">
        <v>6419440322674</v>
      </c>
      <c r="C4322" s="5" t="s">
        <v>2294</v>
      </c>
      <c r="D4322" s="5" t="s">
        <v>6236</v>
      </c>
      <c r="E4322" s="12">
        <v>479.6</v>
      </c>
      <c r="F4322" s="5" t="s">
        <v>67</v>
      </c>
      <c r="G4322" s="5">
        <v>2554520</v>
      </c>
      <c r="H4322" s="36" t="s">
        <v>2294</v>
      </c>
      <c r="I4322" s="5">
        <v>255</v>
      </c>
      <c r="J4322" s="5">
        <v>45</v>
      </c>
      <c r="K4322" s="5">
        <v>20</v>
      </c>
      <c r="L4322" s="5" t="s">
        <v>6179</v>
      </c>
      <c r="M4322" s="5">
        <v>105</v>
      </c>
      <c r="N4322" s="5"/>
      <c r="O4322" s="5" t="s">
        <v>33</v>
      </c>
      <c r="P4322" s="5"/>
      <c r="Q4322" s="5"/>
      <c r="R4322" s="5"/>
      <c r="S4322" s="5"/>
      <c r="T4322" s="5"/>
      <c r="U4322" s="5"/>
      <c r="V4322" s="5"/>
      <c r="W4322" s="12">
        <v>479.6</v>
      </c>
      <c r="X4322" s="7" t="str">
        <f t="shared" si="268"/>
        <v>NP</v>
      </c>
      <c r="Y4322" s="5">
        <f t="shared" si="269"/>
        <v>267.5</v>
      </c>
      <c r="AI4322">
        <f>VLOOKUP(A4322,NP!$A:$B,2,FALSE)</f>
        <v>267.5</v>
      </c>
      <c r="AJ4322">
        <f t="shared" si="270"/>
        <v>267.5</v>
      </c>
      <c r="AK4322">
        <f>VLOOKUP(F4322,Kondition!$B$4:$AG$309,24,FALSE)*100</f>
        <v>42</v>
      </c>
      <c r="AL4322" t="e">
        <f t="shared" si="271"/>
        <v>#REF!</v>
      </c>
      <c r="AM4322">
        <v>19</v>
      </c>
    </row>
    <row r="4323" spans="1:39" x14ac:dyDescent="0.3">
      <c r="A4323" s="5">
        <v>11305664</v>
      </c>
      <c r="B4323" s="6">
        <v>6419440322681</v>
      </c>
      <c r="C4323" s="5" t="s">
        <v>2294</v>
      </c>
      <c r="D4323" s="5" t="s">
        <v>6237</v>
      </c>
      <c r="E4323" s="12">
        <v>489</v>
      </c>
      <c r="F4323" s="5" t="s">
        <v>67</v>
      </c>
      <c r="G4323" s="5">
        <v>2654520</v>
      </c>
      <c r="H4323" s="36" t="s">
        <v>2294</v>
      </c>
      <c r="I4323" s="5">
        <v>265</v>
      </c>
      <c r="J4323" s="5">
        <v>45</v>
      </c>
      <c r="K4323" s="5">
        <v>20</v>
      </c>
      <c r="L4323" s="5" t="s">
        <v>6179</v>
      </c>
      <c r="M4323" s="5">
        <v>108</v>
      </c>
      <c r="N4323" s="5"/>
      <c r="O4323" s="5" t="s">
        <v>33</v>
      </c>
      <c r="P4323" s="5"/>
      <c r="Q4323" s="5"/>
      <c r="R4323" s="5"/>
      <c r="S4323" s="5"/>
      <c r="T4323" s="5"/>
      <c r="U4323" s="5"/>
      <c r="V4323" s="5"/>
      <c r="W4323" s="12">
        <v>489</v>
      </c>
      <c r="X4323" s="7" t="str">
        <f t="shared" si="268"/>
        <v>NP</v>
      </c>
      <c r="Y4323" s="5">
        <f t="shared" si="269"/>
        <v>272</v>
      </c>
      <c r="AI4323">
        <f>VLOOKUP(A4323,NP!$A:$B,2,FALSE)</f>
        <v>272</v>
      </c>
      <c r="AJ4323">
        <f t="shared" si="270"/>
        <v>272</v>
      </c>
      <c r="AK4323">
        <f>VLOOKUP(F4323,Kondition!$B$4:$AG$309,24,FALSE)*100</f>
        <v>42</v>
      </c>
      <c r="AL4323" t="e">
        <f t="shared" si="271"/>
        <v>#REF!</v>
      </c>
      <c r="AM4323">
        <v>19</v>
      </c>
    </row>
    <row r="4324" spans="1:39" x14ac:dyDescent="0.3">
      <c r="A4324" s="5">
        <v>11305665</v>
      </c>
      <c r="B4324" s="6">
        <v>6419440322698</v>
      </c>
      <c r="C4324" s="5" t="s">
        <v>2294</v>
      </c>
      <c r="D4324" s="5" t="s">
        <v>6238</v>
      </c>
      <c r="E4324" s="12">
        <v>503.15</v>
      </c>
      <c r="F4324" s="5" t="s">
        <v>67</v>
      </c>
      <c r="G4324" s="5">
        <v>2754520</v>
      </c>
      <c r="H4324" s="36" t="s">
        <v>2294</v>
      </c>
      <c r="I4324" s="5">
        <v>275</v>
      </c>
      <c r="J4324" s="5">
        <v>45</v>
      </c>
      <c r="K4324" s="5">
        <v>20</v>
      </c>
      <c r="L4324" s="5" t="s">
        <v>6179</v>
      </c>
      <c r="M4324" s="5">
        <v>110</v>
      </c>
      <c r="N4324" s="5"/>
      <c r="O4324" s="5" t="s">
        <v>33</v>
      </c>
      <c r="P4324" s="5"/>
      <c r="Q4324" s="5"/>
      <c r="R4324" s="5"/>
      <c r="S4324" s="5"/>
      <c r="T4324" s="5"/>
      <c r="U4324" s="5"/>
      <c r="V4324" s="5"/>
      <c r="W4324" s="12">
        <v>503.15</v>
      </c>
      <c r="X4324" s="7" t="str">
        <f t="shared" si="268"/>
        <v>NP</v>
      </c>
      <c r="Y4324" s="5">
        <f t="shared" si="269"/>
        <v>278.5</v>
      </c>
      <c r="AI4324">
        <f>VLOOKUP(A4324,NP!$A:$B,2,FALSE)</f>
        <v>278.5</v>
      </c>
      <c r="AJ4324">
        <f t="shared" si="270"/>
        <v>278.5</v>
      </c>
      <c r="AK4324">
        <f>VLOOKUP(F4324,Kondition!$B$4:$AG$309,24,FALSE)*100</f>
        <v>42</v>
      </c>
      <c r="AL4324" t="e">
        <f t="shared" si="271"/>
        <v>#REF!</v>
      </c>
      <c r="AM4324">
        <v>19</v>
      </c>
    </row>
    <row r="4325" spans="1:39" x14ac:dyDescent="0.3">
      <c r="A4325" s="5">
        <v>11305666</v>
      </c>
      <c r="B4325" s="6">
        <v>6419440322704</v>
      </c>
      <c r="C4325" s="5" t="s">
        <v>2294</v>
      </c>
      <c r="D4325" s="5" t="s">
        <v>6239</v>
      </c>
      <c r="E4325" s="12">
        <v>495.6</v>
      </c>
      <c r="F4325" s="5" t="s">
        <v>67</v>
      </c>
      <c r="G4325" s="5">
        <v>2654521</v>
      </c>
      <c r="H4325" s="36" t="s">
        <v>2294</v>
      </c>
      <c r="I4325" s="5">
        <v>265</v>
      </c>
      <c r="J4325" s="5">
        <v>45</v>
      </c>
      <c r="K4325" s="5">
        <v>21</v>
      </c>
      <c r="L4325" s="5" t="s">
        <v>6179</v>
      </c>
      <c r="M4325" s="5">
        <v>108</v>
      </c>
      <c r="N4325" s="5"/>
      <c r="O4325" s="5" t="s">
        <v>33</v>
      </c>
      <c r="P4325" s="5"/>
      <c r="Q4325" s="5"/>
      <c r="R4325" s="5"/>
      <c r="S4325" s="5"/>
      <c r="T4325" s="5"/>
      <c r="U4325" s="5"/>
      <c r="V4325" s="5"/>
      <c r="W4325" s="12">
        <v>495.6</v>
      </c>
      <c r="X4325" s="7" t="str">
        <f t="shared" si="268"/>
        <v>NP</v>
      </c>
      <c r="Y4325" s="5">
        <f t="shared" si="269"/>
        <v>275</v>
      </c>
      <c r="AI4325">
        <f>VLOOKUP(A4325,NP!$A:$B,2,FALSE)</f>
        <v>275</v>
      </c>
      <c r="AJ4325">
        <f t="shared" si="270"/>
        <v>275</v>
      </c>
      <c r="AK4325">
        <f>VLOOKUP(F4325,Kondition!$B$4:$AG$31,27,FALSE)*100</f>
        <v>42</v>
      </c>
      <c r="AL4325" t="e">
        <f t="shared" si="271"/>
        <v>#REF!</v>
      </c>
      <c r="AM4325">
        <v>19</v>
      </c>
    </row>
    <row r="4326" spans="1:39" x14ac:dyDescent="0.3">
      <c r="A4326" s="5">
        <v>11305667</v>
      </c>
      <c r="B4326" s="6">
        <v>6419440322711</v>
      </c>
      <c r="C4326" s="5" t="s">
        <v>2294</v>
      </c>
      <c r="D4326" s="5" t="s">
        <v>6240</v>
      </c>
      <c r="E4326" s="12">
        <v>513.29999999999995</v>
      </c>
      <c r="F4326" s="5" t="s">
        <v>67</v>
      </c>
      <c r="G4326" s="5">
        <v>2754521</v>
      </c>
      <c r="H4326" s="36" t="s">
        <v>2294</v>
      </c>
      <c r="I4326" s="5">
        <v>275</v>
      </c>
      <c r="J4326" s="5">
        <v>45</v>
      </c>
      <c r="K4326" s="5">
        <v>21</v>
      </c>
      <c r="L4326" s="5" t="s">
        <v>6179</v>
      </c>
      <c r="M4326" s="5">
        <v>110</v>
      </c>
      <c r="N4326" s="5"/>
      <c r="O4326" s="5" t="s">
        <v>33</v>
      </c>
      <c r="P4326" s="5"/>
      <c r="Q4326" s="5"/>
      <c r="R4326" s="5"/>
      <c r="S4326" s="5"/>
      <c r="T4326" s="5"/>
      <c r="U4326" s="5"/>
      <c r="V4326" s="5"/>
      <c r="W4326" s="12">
        <v>513.29999999999995</v>
      </c>
      <c r="X4326" s="7" t="str">
        <f t="shared" ref="X4326:X4389" si="272">IF(AJ4326&gt;0,"NP",AK4326/100)</f>
        <v>NP</v>
      </c>
      <c r="Y4326" s="5">
        <f t="shared" ref="Y4326:Y4389" si="273">IF(AJ4326&gt;0,AI4326,E4326*(100%-X4326))</f>
        <v>283.5</v>
      </c>
      <c r="AI4326">
        <f>VLOOKUP(A4326,NP!$A:$B,2,FALSE)</f>
        <v>283.5</v>
      </c>
      <c r="AJ4326">
        <f t="shared" ref="AJ4326:AJ4389" si="274">_xlfn.IFNA(AI4326,0)</f>
        <v>283.5</v>
      </c>
      <c r="AK4326">
        <f>VLOOKUP(F4326,Kondition!$B$4:$AG$31,27,FALSE)*100</f>
        <v>42</v>
      </c>
      <c r="AL4326" t="e">
        <f t="shared" ref="AL4326:AL4389" si="275">$AI$1&amp;F4326&amp;K4326</f>
        <v>#REF!</v>
      </c>
      <c r="AM4326">
        <v>19</v>
      </c>
    </row>
    <row r="4327" spans="1:39" x14ac:dyDescent="0.3">
      <c r="A4327" s="5">
        <v>11305668</v>
      </c>
      <c r="B4327" s="6">
        <v>6419440323725</v>
      </c>
      <c r="C4327" s="5" t="s">
        <v>2294</v>
      </c>
      <c r="D4327" s="5" t="s">
        <v>6241</v>
      </c>
      <c r="E4327" s="12">
        <v>529.9</v>
      </c>
      <c r="F4327" s="5" t="s">
        <v>67</v>
      </c>
      <c r="G4327" s="5">
        <v>2854522</v>
      </c>
      <c r="H4327" s="36" t="s">
        <v>2294</v>
      </c>
      <c r="I4327" s="5">
        <v>285</v>
      </c>
      <c r="J4327" s="5">
        <v>45</v>
      </c>
      <c r="K4327" s="5">
        <v>22</v>
      </c>
      <c r="L4327" s="5" t="s">
        <v>6179</v>
      </c>
      <c r="M4327" s="5">
        <v>114</v>
      </c>
      <c r="N4327" s="5"/>
      <c r="O4327" s="5" t="s">
        <v>33</v>
      </c>
      <c r="P4327" s="5"/>
      <c r="Q4327" s="5"/>
      <c r="R4327" s="5"/>
      <c r="S4327" s="5"/>
      <c r="T4327" s="5"/>
      <c r="U4327" s="5"/>
      <c r="V4327" s="5"/>
      <c r="W4327" s="12">
        <v>529.9</v>
      </c>
      <c r="X4327" s="7" t="str">
        <f t="shared" si="272"/>
        <v>NP</v>
      </c>
      <c r="Y4327" s="5">
        <f t="shared" si="273"/>
        <v>291.5</v>
      </c>
      <c r="AI4327">
        <f>VLOOKUP(A4327,NP!$A:$B,2,FALSE)</f>
        <v>291.5</v>
      </c>
      <c r="AJ4327">
        <f t="shared" si="274"/>
        <v>291.5</v>
      </c>
      <c r="AK4327">
        <f>VLOOKUP(F4327,Kondition!$B$4:$AG$31,30,FALSE)*100</f>
        <v>42</v>
      </c>
      <c r="AL4327" t="e">
        <f t="shared" si="275"/>
        <v>#REF!</v>
      </c>
      <c r="AM4327">
        <v>19</v>
      </c>
    </row>
    <row r="4328" spans="1:39" x14ac:dyDescent="0.3">
      <c r="A4328" s="5">
        <v>11305669</v>
      </c>
      <c r="B4328" s="6">
        <v>6419440322728</v>
      </c>
      <c r="C4328" s="5" t="s">
        <v>2294</v>
      </c>
      <c r="D4328" s="5" t="s">
        <v>6242</v>
      </c>
      <c r="E4328" s="12">
        <v>515.04999999999995</v>
      </c>
      <c r="F4328" s="5" t="s">
        <v>67</v>
      </c>
      <c r="G4328" s="5">
        <v>2754020</v>
      </c>
      <c r="H4328" s="36" t="s">
        <v>2294</v>
      </c>
      <c r="I4328" s="5">
        <v>275</v>
      </c>
      <c r="J4328" s="5">
        <v>40</v>
      </c>
      <c r="K4328" s="5">
        <v>20</v>
      </c>
      <c r="L4328" s="5" t="s">
        <v>6179</v>
      </c>
      <c r="M4328" s="5">
        <v>106</v>
      </c>
      <c r="N4328" s="5"/>
      <c r="O4328" s="5" t="s">
        <v>33</v>
      </c>
      <c r="P4328" s="5"/>
      <c r="Q4328" s="5"/>
      <c r="R4328" s="5"/>
      <c r="S4328" s="5"/>
      <c r="T4328" s="5"/>
      <c r="U4328" s="5"/>
      <c r="V4328" s="5"/>
      <c r="W4328" s="12">
        <v>515.04999999999995</v>
      </c>
      <c r="X4328" s="7" t="str">
        <f t="shared" si="272"/>
        <v>NP</v>
      </c>
      <c r="Y4328" s="5">
        <f t="shared" si="273"/>
        <v>284.5</v>
      </c>
      <c r="AI4328">
        <f>VLOOKUP(A4328,NP!$A:$B,2,FALSE)</f>
        <v>284.5</v>
      </c>
      <c r="AJ4328">
        <f t="shared" si="274"/>
        <v>284.5</v>
      </c>
      <c r="AK4328">
        <f>VLOOKUP(F4328,Kondition!$B$4:$AG$309,24,FALSE)*100</f>
        <v>42</v>
      </c>
      <c r="AL4328" t="e">
        <f t="shared" si="275"/>
        <v>#REF!</v>
      </c>
      <c r="AM4328">
        <v>19</v>
      </c>
    </row>
    <row r="4329" spans="1:39" x14ac:dyDescent="0.3">
      <c r="A4329" s="5">
        <v>11305670</v>
      </c>
      <c r="B4329" s="6">
        <v>6419440322735</v>
      </c>
      <c r="C4329" s="5" t="s">
        <v>2294</v>
      </c>
      <c r="D4329" s="5" t="s">
        <v>6243</v>
      </c>
      <c r="E4329" s="12">
        <v>526.45000000000005</v>
      </c>
      <c r="F4329" s="5" t="s">
        <v>67</v>
      </c>
      <c r="G4329" s="5">
        <v>2954020</v>
      </c>
      <c r="H4329" s="36" t="s">
        <v>2294</v>
      </c>
      <c r="I4329" s="5">
        <v>295</v>
      </c>
      <c r="J4329" s="5">
        <v>40</v>
      </c>
      <c r="K4329" s="5">
        <v>20</v>
      </c>
      <c r="L4329" s="5" t="s">
        <v>6179</v>
      </c>
      <c r="M4329" s="5">
        <v>110</v>
      </c>
      <c r="N4329" s="5"/>
      <c r="O4329" s="5" t="s">
        <v>33</v>
      </c>
      <c r="P4329" s="5"/>
      <c r="Q4329" s="5"/>
      <c r="R4329" s="5"/>
      <c r="S4329" s="5"/>
      <c r="T4329" s="5"/>
      <c r="U4329" s="5"/>
      <c r="V4329" s="5"/>
      <c r="W4329" s="12">
        <v>526.45000000000005</v>
      </c>
      <c r="X4329" s="7" t="str">
        <f t="shared" si="272"/>
        <v>NP</v>
      </c>
      <c r="Y4329" s="5">
        <f t="shared" si="273"/>
        <v>289.5</v>
      </c>
      <c r="AI4329">
        <f>VLOOKUP(A4329,NP!$A:$B,2,FALSE)</f>
        <v>289.5</v>
      </c>
      <c r="AJ4329">
        <f t="shared" si="274"/>
        <v>289.5</v>
      </c>
      <c r="AK4329">
        <f>VLOOKUP(F4329,Kondition!$B$4:$AG$309,24,FALSE)*100</f>
        <v>42</v>
      </c>
      <c r="AL4329" t="e">
        <f t="shared" si="275"/>
        <v>#REF!</v>
      </c>
      <c r="AM4329">
        <v>19</v>
      </c>
    </row>
    <row r="4330" spans="1:39" x14ac:dyDescent="0.3">
      <c r="A4330" s="5">
        <v>11305671</v>
      </c>
      <c r="B4330" s="6">
        <v>6419440322742</v>
      </c>
      <c r="C4330" s="5" t="s">
        <v>2294</v>
      </c>
      <c r="D4330" s="5" t="s">
        <v>6244</v>
      </c>
      <c r="E4330" s="12">
        <v>550.79999999999995</v>
      </c>
      <c r="F4330" s="5" t="s">
        <v>67</v>
      </c>
      <c r="G4330" s="5">
        <v>3054020</v>
      </c>
      <c r="H4330" s="36" t="s">
        <v>2294</v>
      </c>
      <c r="I4330" s="5">
        <v>305</v>
      </c>
      <c r="J4330" s="5">
        <v>40</v>
      </c>
      <c r="K4330" s="5">
        <v>20</v>
      </c>
      <c r="L4330" s="5" t="s">
        <v>6179</v>
      </c>
      <c r="M4330" s="5">
        <v>112</v>
      </c>
      <c r="N4330" s="5"/>
      <c r="O4330" s="5" t="s">
        <v>33</v>
      </c>
      <c r="P4330" s="5"/>
      <c r="Q4330" s="5"/>
      <c r="R4330" s="5"/>
      <c r="S4330" s="5"/>
      <c r="T4330" s="5"/>
      <c r="U4330" s="5"/>
      <c r="V4330" s="5"/>
      <c r="W4330" s="12">
        <v>550.79999999999995</v>
      </c>
      <c r="X4330" s="7" t="str">
        <f t="shared" si="272"/>
        <v>NP</v>
      </c>
      <c r="Y4330" s="5">
        <f t="shared" si="273"/>
        <v>301</v>
      </c>
      <c r="AI4330">
        <f>VLOOKUP(A4330,NP!$A:$B,2,FALSE)</f>
        <v>301</v>
      </c>
      <c r="AJ4330">
        <f t="shared" si="274"/>
        <v>301</v>
      </c>
      <c r="AK4330">
        <f>VLOOKUP(F4330,Kondition!$B$4:$AG$309,24,FALSE)*100</f>
        <v>42</v>
      </c>
      <c r="AL4330" t="e">
        <f t="shared" si="275"/>
        <v>#REF!</v>
      </c>
      <c r="AM4330">
        <v>19</v>
      </c>
    </row>
    <row r="4331" spans="1:39" x14ac:dyDescent="0.3">
      <c r="A4331" s="5">
        <v>11305672</v>
      </c>
      <c r="B4331" s="6">
        <v>6419440322759</v>
      </c>
      <c r="C4331" s="5" t="s">
        <v>2294</v>
      </c>
      <c r="D4331" s="5" t="s">
        <v>6245</v>
      </c>
      <c r="E4331" s="12">
        <v>531.15</v>
      </c>
      <c r="F4331" s="5" t="s">
        <v>67</v>
      </c>
      <c r="G4331" s="5">
        <v>2654021</v>
      </c>
      <c r="H4331" s="36" t="s">
        <v>2294</v>
      </c>
      <c r="I4331" s="5">
        <v>265</v>
      </c>
      <c r="J4331" s="5">
        <v>40</v>
      </c>
      <c r="K4331" s="5">
        <v>21</v>
      </c>
      <c r="L4331" s="5" t="s">
        <v>6179</v>
      </c>
      <c r="M4331" s="5">
        <v>105</v>
      </c>
      <c r="N4331" s="5"/>
      <c r="O4331" s="5" t="s">
        <v>33</v>
      </c>
      <c r="P4331" s="5"/>
      <c r="Q4331" s="5"/>
      <c r="R4331" s="5"/>
      <c r="S4331" s="5"/>
      <c r="T4331" s="5"/>
      <c r="U4331" s="5"/>
      <c r="V4331" s="5"/>
      <c r="W4331" s="12">
        <v>531.15</v>
      </c>
      <c r="X4331" s="7" t="str">
        <f t="shared" si="272"/>
        <v>NP</v>
      </c>
      <c r="Y4331" s="5">
        <f t="shared" si="273"/>
        <v>292</v>
      </c>
      <c r="AI4331">
        <f>VLOOKUP(A4331,NP!$A:$B,2,FALSE)</f>
        <v>292</v>
      </c>
      <c r="AJ4331">
        <f t="shared" si="274"/>
        <v>292</v>
      </c>
      <c r="AK4331">
        <f>VLOOKUP(F4331,Kondition!$B$4:$AG$31,27,FALSE)*100</f>
        <v>42</v>
      </c>
      <c r="AL4331" t="e">
        <f t="shared" si="275"/>
        <v>#REF!</v>
      </c>
      <c r="AM4331">
        <v>19</v>
      </c>
    </row>
    <row r="4332" spans="1:39" x14ac:dyDescent="0.3">
      <c r="A4332" s="5">
        <v>11305673</v>
      </c>
      <c r="B4332" s="6">
        <v>6419440323688</v>
      </c>
      <c r="C4332" s="5" t="s">
        <v>2294</v>
      </c>
      <c r="D4332" s="5" t="s">
        <v>6246</v>
      </c>
      <c r="E4332" s="12">
        <v>571.65</v>
      </c>
      <c r="F4332" s="5" t="s">
        <v>67</v>
      </c>
      <c r="G4332" s="5">
        <v>2755021</v>
      </c>
      <c r="H4332" s="36" t="s">
        <v>2294</v>
      </c>
      <c r="I4332" s="5">
        <v>275</v>
      </c>
      <c r="J4332" s="5">
        <v>50</v>
      </c>
      <c r="K4332" s="5">
        <v>21</v>
      </c>
      <c r="L4332" s="5" t="s">
        <v>6179</v>
      </c>
      <c r="M4332" s="5">
        <v>113</v>
      </c>
      <c r="N4332" s="5"/>
      <c r="O4332" s="5" t="s">
        <v>33</v>
      </c>
      <c r="P4332" s="5"/>
      <c r="Q4332" s="5"/>
      <c r="R4332" s="5"/>
      <c r="S4332" s="5"/>
      <c r="T4332" s="5"/>
      <c r="U4332" s="5"/>
      <c r="V4332" s="5"/>
      <c r="W4332" s="12">
        <v>571.65</v>
      </c>
      <c r="X4332" s="7" t="str">
        <f t="shared" si="272"/>
        <v>NP</v>
      </c>
      <c r="Y4332" s="5">
        <f t="shared" si="273"/>
        <v>311</v>
      </c>
      <c r="AI4332">
        <f>VLOOKUP(A4332,NP!$A:$B,2,FALSE)</f>
        <v>311</v>
      </c>
      <c r="AJ4332">
        <f t="shared" si="274"/>
        <v>311</v>
      </c>
      <c r="AK4332">
        <f>VLOOKUP(F4332,Kondition!$B$4:$AG$31,27,FALSE)*100</f>
        <v>42</v>
      </c>
      <c r="AL4332" t="e">
        <f t="shared" si="275"/>
        <v>#REF!</v>
      </c>
      <c r="AM4332">
        <v>19</v>
      </c>
    </row>
    <row r="4333" spans="1:39" x14ac:dyDescent="0.3">
      <c r="A4333" s="5">
        <v>11305674</v>
      </c>
      <c r="B4333" s="6">
        <v>6419440322773</v>
      </c>
      <c r="C4333" s="5" t="s">
        <v>2294</v>
      </c>
      <c r="D4333" s="5" t="s">
        <v>6247</v>
      </c>
      <c r="E4333" s="12">
        <v>551.54999999999995</v>
      </c>
      <c r="F4333" s="5" t="s">
        <v>67</v>
      </c>
      <c r="G4333" s="5">
        <v>2854021</v>
      </c>
      <c r="H4333" s="36" t="s">
        <v>2294</v>
      </c>
      <c r="I4333" s="5">
        <v>285</v>
      </c>
      <c r="J4333" s="5">
        <v>40</v>
      </c>
      <c r="K4333" s="5">
        <v>21</v>
      </c>
      <c r="L4333" s="5" t="s">
        <v>6179</v>
      </c>
      <c r="M4333" s="5">
        <v>109</v>
      </c>
      <c r="N4333" s="5"/>
      <c r="O4333" s="5" t="s">
        <v>33</v>
      </c>
      <c r="P4333" s="5"/>
      <c r="Q4333" s="5"/>
      <c r="R4333" s="5"/>
      <c r="S4333" s="5"/>
      <c r="T4333" s="5"/>
      <c r="U4333" s="5"/>
      <c r="V4333" s="5"/>
      <c r="W4333" s="12">
        <v>551.54999999999995</v>
      </c>
      <c r="X4333" s="7" t="str">
        <f t="shared" si="272"/>
        <v>NP</v>
      </c>
      <c r="Y4333" s="5">
        <f t="shared" si="273"/>
        <v>301.5</v>
      </c>
      <c r="AI4333">
        <f>VLOOKUP(A4333,NP!$A:$B,2,FALSE)</f>
        <v>301.5</v>
      </c>
      <c r="AJ4333">
        <f t="shared" si="274"/>
        <v>301.5</v>
      </c>
      <c r="AK4333">
        <f>VLOOKUP(F4333,Kondition!$B$4:$AG$31,27,FALSE)*100</f>
        <v>42</v>
      </c>
      <c r="AL4333" t="e">
        <f t="shared" si="275"/>
        <v>#REF!</v>
      </c>
      <c r="AM4333">
        <v>19</v>
      </c>
    </row>
    <row r="4334" spans="1:39" x14ac:dyDescent="0.3">
      <c r="A4334" s="5">
        <v>11305675</v>
      </c>
      <c r="B4334" s="6">
        <v>6419440322667</v>
      </c>
      <c r="C4334" s="5" t="s">
        <v>2294</v>
      </c>
      <c r="D4334" s="5" t="s">
        <v>6248</v>
      </c>
      <c r="E4334" s="12">
        <v>562.85</v>
      </c>
      <c r="F4334" s="5" t="s">
        <v>67</v>
      </c>
      <c r="G4334" s="5">
        <v>2855020</v>
      </c>
      <c r="H4334" s="36" t="s">
        <v>2294</v>
      </c>
      <c r="I4334" s="5">
        <v>285</v>
      </c>
      <c r="J4334" s="5">
        <v>50</v>
      </c>
      <c r="K4334" s="5">
        <v>20</v>
      </c>
      <c r="L4334" s="5" t="s">
        <v>6179</v>
      </c>
      <c r="M4334" s="5">
        <v>116</v>
      </c>
      <c r="N4334" s="5"/>
      <c r="O4334" s="5" t="s">
        <v>33</v>
      </c>
      <c r="P4334" s="5"/>
      <c r="Q4334" s="5"/>
      <c r="R4334" s="5"/>
      <c r="S4334" s="5"/>
      <c r="T4334" s="5"/>
      <c r="U4334" s="5"/>
      <c r="V4334" s="5"/>
      <c r="W4334" s="12">
        <v>562.85</v>
      </c>
      <c r="X4334" s="7" t="str">
        <f t="shared" si="272"/>
        <v>NP</v>
      </c>
      <c r="Y4334" s="5">
        <f t="shared" si="273"/>
        <v>307</v>
      </c>
      <c r="AI4334">
        <f>VLOOKUP(A4334,NP!$A:$B,2,FALSE)</f>
        <v>307</v>
      </c>
      <c r="AJ4334">
        <f t="shared" si="274"/>
        <v>307</v>
      </c>
      <c r="AK4334">
        <f>VLOOKUP(F4334,Kondition!$B$4:$AG$309,24,FALSE)*100</f>
        <v>42</v>
      </c>
      <c r="AL4334" t="e">
        <f t="shared" si="275"/>
        <v>#REF!</v>
      </c>
      <c r="AM4334">
        <v>19</v>
      </c>
    </row>
    <row r="4335" spans="1:39" x14ac:dyDescent="0.3">
      <c r="A4335" s="5">
        <v>11305676</v>
      </c>
      <c r="B4335" s="6">
        <v>6419440322797</v>
      </c>
      <c r="C4335" s="5" t="s">
        <v>2294</v>
      </c>
      <c r="D4335" s="5" t="s">
        <v>6249</v>
      </c>
      <c r="E4335" s="12">
        <v>581.4</v>
      </c>
      <c r="F4335" s="5" t="s">
        <v>67</v>
      </c>
      <c r="G4335" s="5">
        <v>3154021</v>
      </c>
      <c r="H4335" s="36" t="s">
        <v>2294</v>
      </c>
      <c r="I4335" s="5">
        <v>315</v>
      </c>
      <c r="J4335" s="5">
        <v>40</v>
      </c>
      <c r="K4335" s="5">
        <v>21</v>
      </c>
      <c r="L4335" s="5" t="s">
        <v>6179</v>
      </c>
      <c r="M4335" s="5">
        <v>111</v>
      </c>
      <c r="N4335" s="5"/>
      <c r="O4335" s="5" t="s">
        <v>33</v>
      </c>
      <c r="P4335" s="5"/>
      <c r="Q4335" s="5"/>
      <c r="R4335" s="5"/>
      <c r="S4335" s="5"/>
      <c r="T4335" s="5"/>
      <c r="U4335" s="5"/>
      <c r="V4335" s="5"/>
      <c r="W4335" s="12">
        <v>581.4</v>
      </c>
      <c r="X4335" s="7" t="str">
        <f t="shared" si="272"/>
        <v>NP</v>
      </c>
      <c r="Y4335" s="5">
        <f t="shared" si="273"/>
        <v>315.5</v>
      </c>
      <c r="AI4335">
        <f>VLOOKUP(A4335,NP!$A:$B,2,FALSE)</f>
        <v>315.5</v>
      </c>
      <c r="AJ4335">
        <f t="shared" si="274"/>
        <v>315.5</v>
      </c>
      <c r="AK4335">
        <f>VLOOKUP(F4335,Kondition!$B$4:$AG$31,27,FALSE)*100</f>
        <v>42</v>
      </c>
      <c r="AL4335" t="e">
        <f t="shared" si="275"/>
        <v>#REF!</v>
      </c>
      <c r="AM4335">
        <v>19</v>
      </c>
    </row>
    <row r="4336" spans="1:39" x14ac:dyDescent="0.3">
      <c r="A4336" s="5">
        <v>11305677</v>
      </c>
      <c r="B4336" s="6">
        <v>6419440322803</v>
      </c>
      <c r="C4336" s="5" t="s">
        <v>2294</v>
      </c>
      <c r="D4336" s="5" t="s">
        <v>6250</v>
      </c>
      <c r="E4336" s="12">
        <v>570.65</v>
      </c>
      <c r="F4336" s="5" t="s">
        <v>67</v>
      </c>
      <c r="G4336" s="5">
        <v>3153520</v>
      </c>
      <c r="H4336" s="36" t="s">
        <v>2294</v>
      </c>
      <c r="I4336" s="5">
        <v>315</v>
      </c>
      <c r="J4336" s="5">
        <v>35</v>
      </c>
      <c r="K4336" s="5">
        <v>20</v>
      </c>
      <c r="L4336" s="5" t="s">
        <v>6179</v>
      </c>
      <c r="M4336" s="5">
        <v>110</v>
      </c>
      <c r="N4336" s="5"/>
      <c r="O4336" s="5" t="s">
        <v>33</v>
      </c>
      <c r="P4336" s="5"/>
      <c r="Q4336" s="5"/>
      <c r="R4336" s="5"/>
      <c r="S4336" s="5"/>
      <c r="T4336" s="5"/>
      <c r="U4336" s="5"/>
      <c r="V4336" s="5"/>
      <c r="W4336" s="12">
        <v>570.65</v>
      </c>
      <c r="X4336" s="7" t="str">
        <f t="shared" si="272"/>
        <v>NP</v>
      </c>
      <c r="Y4336" s="5">
        <f t="shared" si="273"/>
        <v>310.5</v>
      </c>
      <c r="AI4336">
        <f>VLOOKUP(A4336,NP!$A:$B,2,FALSE)</f>
        <v>310.5</v>
      </c>
      <c r="AJ4336">
        <f t="shared" si="274"/>
        <v>310.5</v>
      </c>
      <c r="AK4336">
        <f>VLOOKUP(F4336,Kondition!$B$4:$AG$309,24,FALSE)*100</f>
        <v>42</v>
      </c>
      <c r="AL4336" t="e">
        <f t="shared" si="275"/>
        <v>#REF!</v>
      </c>
      <c r="AM4336">
        <v>19</v>
      </c>
    </row>
    <row r="4337" spans="1:39" x14ac:dyDescent="0.3">
      <c r="A4337" s="5">
        <v>11305678</v>
      </c>
      <c r="B4337" s="6">
        <v>6419440322810</v>
      </c>
      <c r="C4337" s="5" t="s">
        <v>2294</v>
      </c>
      <c r="D4337" s="5" t="s">
        <v>6251</v>
      </c>
      <c r="E4337" s="12">
        <v>545.04999999999995</v>
      </c>
      <c r="F4337" s="5" t="s">
        <v>67</v>
      </c>
      <c r="G4337" s="5">
        <v>2953521</v>
      </c>
      <c r="H4337" s="36" t="s">
        <v>2294</v>
      </c>
      <c r="I4337" s="5">
        <v>295</v>
      </c>
      <c r="J4337" s="5">
        <v>35</v>
      </c>
      <c r="K4337" s="5">
        <v>21</v>
      </c>
      <c r="L4337" s="5" t="s">
        <v>6179</v>
      </c>
      <c r="M4337" s="5">
        <v>107</v>
      </c>
      <c r="N4337" s="5"/>
      <c r="O4337" s="5" t="s">
        <v>33</v>
      </c>
      <c r="P4337" s="5"/>
      <c r="Q4337" s="5"/>
      <c r="R4337" s="5"/>
      <c r="S4337" s="5"/>
      <c r="T4337" s="5"/>
      <c r="U4337" s="5"/>
      <c r="V4337" s="5"/>
      <c r="W4337" s="12">
        <v>545.04999999999995</v>
      </c>
      <c r="X4337" s="7" t="str">
        <f t="shared" si="272"/>
        <v>NP</v>
      </c>
      <c r="Y4337" s="5">
        <f t="shared" si="273"/>
        <v>298.5</v>
      </c>
      <c r="AI4337">
        <f>VLOOKUP(A4337,NP!$A:$B,2,FALSE)</f>
        <v>298.5</v>
      </c>
      <c r="AJ4337">
        <f t="shared" si="274"/>
        <v>298.5</v>
      </c>
      <c r="AK4337">
        <f>VLOOKUP(F4337,Kondition!$B$4:$AG$31,27,FALSE)*100</f>
        <v>42</v>
      </c>
      <c r="AL4337" t="e">
        <f t="shared" si="275"/>
        <v>#REF!</v>
      </c>
      <c r="AM4337">
        <v>19</v>
      </c>
    </row>
    <row r="4338" spans="1:39" x14ac:dyDescent="0.3">
      <c r="A4338" s="5">
        <v>11305689</v>
      </c>
      <c r="B4338" s="6">
        <v>6419440322766</v>
      </c>
      <c r="C4338" s="5" t="s">
        <v>2294</v>
      </c>
      <c r="D4338" s="5" t="s">
        <v>6255</v>
      </c>
      <c r="E4338" s="12">
        <v>540.95000000000005</v>
      </c>
      <c r="F4338" s="5" t="s">
        <v>67</v>
      </c>
      <c r="G4338" s="5">
        <v>2754021</v>
      </c>
      <c r="H4338" s="36" t="s">
        <v>2294</v>
      </c>
      <c r="I4338" s="5">
        <v>275</v>
      </c>
      <c r="J4338" s="5">
        <v>40</v>
      </c>
      <c r="K4338" s="5">
        <v>21</v>
      </c>
      <c r="L4338" s="5" t="s">
        <v>6179</v>
      </c>
      <c r="M4338" s="5">
        <v>107</v>
      </c>
      <c r="N4338" s="5"/>
      <c r="O4338" s="5" t="s">
        <v>33</v>
      </c>
      <c r="P4338" s="5"/>
      <c r="Q4338" s="5"/>
      <c r="R4338" s="5"/>
      <c r="S4338" s="5"/>
      <c r="T4338" s="5"/>
      <c r="U4338" s="5"/>
      <c r="V4338" s="5"/>
      <c r="W4338" s="12">
        <v>540.95000000000005</v>
      </c>
      <c r="X4338" s="7" t="str">
        <f t="shared" si="272"/>
        <v>NP</v>
      </c>
      <c r="Y4338" s="5">
        <f t="shared" si="273"/>
        <v>296.5</v>
      </c>
      <c r="AI4338">
        <f>VLOOKUP(A4338,NP!$A:$B,2,FALSE)</f>
        <v>296.5</v>
      </c>
      <c r="AJ4338">
        <f t="shared" si="274"/>
        <v>296.5</v>
      </c>
      <c r="AK4338">
        <f>VLOOKUP(F4338,Kondition!$B$4:$AG$31,27,FALSE)*100</f>
        <v>42</v>
      </c>
      <c r="AL4338" t="e">
        <f t="shared" si="275"/>
        <v>#REF!</v>
      </c>
      <c r="AM4338">
        <v>19</v>
      </c>
    </row>
    <row r="4339" spans="1:39" x14ac:dyDescent="0.3">
      <c r="A4339" s="5">
        <v>11305690</v>
      </c>
      <c r="B4339" s="6">
        <v>6419440322551</v>
      </c>
      <c r="C4339" s="5" t="s">
        <v>2294</v>
      </c>
      <c r="D4339" s="5" t="s">
        <v>6256</v>
      </c>
      <c r="E4339" s="12">
        <v>376.7</v>
      </c>
      <c r="F4339" s="5" t="s">
        <v>67</v>
      </c>
      <c r="G4339" s="5">
        <v>2555518</v>
      </c>
      <c r="H4339" s="36" t="s">
        <v>2294</v>
      </c>
      <c r="I4339" s="5">
        <v>255</v>
      </c>
      <c r="J4339" s="5">
        <v>55</v>
      </c>
      <c r="K4339" s="5">
        <v>18</v>
      </c>
      <c r="L4339" s="5" t="s">
        <v>6179</v>
      </c>
      <c r="M4339" s="5">
        <v>109</v>
      </c>
      <c r="N4339" s="5"/>
      <c r="O4339" s="5" t="s">
        <v>33</v>
      </c>
      <c r="P4339" s="5"/>
      <c r="Q4339" s="5"/>
      <c r="R4339" s="5"/>
      <c r="S4339" s="5"/>
      <c r="T4339" s="5"/>
      <c r="U4339" s="5"/>
      <c r="V4339" s="5"/>
      <c r="W4339" s="12">
        <v>376.7</v>
      </c>
      <c r="X4339" s="7" t="str">
        <f t="shared" si="272"/>
        <v>NP</v>
      </c>
      <c r="Y4339" s="5">
        <f t="shared" si="273"/>
        <v>218.5</v>
      </c>
      <c r="AI4339">
        <f>VLOOKUP(A4339,NP!$A:$B,2,FALSE)</f>
        <v>218.5</v>
      </c>
      <c r="AJ4339">
        <f t="shared" si="274"/>
        <v>218.5</v>
      </c>
      <c r="AK4339">
        <f>VLOOKUP(F4339,Kondition!$B$4:$AG$31,18,FALSE)*100</f>
        <v>37</v>
      </c>
      <c r="AL4339" t="e">
        <f t="shared" si="275"/>
        <v>#REF!</v>
      </c>
      <c r="AM4339">
        <v>17</v>
      </c>
    </row>
    <row r="4340" spans="1:39" x14ac:dyDescent="0.3">
      <c r="A4340" s="5">
        <v>11305692</v>
      </c>
      <c r="B4340" s="6">
        <v>6419440322438</v>
      </c>
      <c r="C4340" s="5" t="s">
        <v>2294</v>
      </c>
      <c r="D4340" s="5" t="s">
        <v>6257</v>
      </c>
      <c r="E4340" s="12">
        <v>329.8</v>
      </c>
      <c r="F4340" s="5" t="s">
        <v>67</v>
      </c>
      <c r="G4340" s="5">
        <v>2356518</v>
      </c>
      <c r="H4340" s="36" t="s">
        <v>2294</v>
      </c>
      <c r="I4340" s="5">
        <v>235</v>
      </c>
      <c r="J4340" s="5">
        <v>65</v>
      </c>
      <c r="K4340" s="5">
        <v>18</v>
      </c>
      <c r="L4340" s="5" t="s">
        <v>6179</v>
      </c>
      <c r="M4340" s="5">
        <v>110</v>
      </c>
      <c r="N4340" s="5"/>
      <c r="O4340" s="5" t="s">
        <v>33</v>
      </c>
      <c r="P4340" s="5"/>
      <c r="Q4340" s="5"/>
      <c r="R4340" s="5"/>
      <c r="S4340" s="5"/>
      <c r="T4340" s="5"/>
      <c r="U4340" s="5"/>
      <c r="V4340" s="5"/>
      <c r="W4340" s="12">
        <v>329.8</v>
      </c>
      <c r="X4340" s="7" t="str">
        <f t="shared" si="272"/>
        <v>NP</v>
      </c>
      <c r="Y4340" s="5">
        <f t="shared" si="273"/>
        <v>196.5</v>
      </c>
      <c r="AI4340">
        <f>VLOOKUP(A4340,NP!$A:$B,2,FALSE)</f>
        <v>196.5</v>
      </c>
      <c r="AJ4340">
        <f t="shared" si="274"/>
        <v>196.5</v>
      </c>
      <c r="AK4340">
        <f>VLOOKUP(F4340,Kondition!$B$4:$AG$31,18,FALSE)*100</f>
        <v>37</v>
      </c>
      <c r="AL4340" t="e">
        <f t="shared" si="275"/>
        <v>#REF!</v>
      </c>
      <c r="AM4340">
        <v>17</v>
      </c>
    </row>
    <row r="4341" spans="1:39" x14ac:dyDescent="0.3">
      <c r="A4341" s="5">
        <v>11305693</v>
      </c>
      <c r="B4341" s="6">
        <v>6419440322445</v>
      </c>
      <c r="C4341" s="5" t="s">
        <v>2294</v>
      </c>
      <c r="D4341" s="5" t="s">
        <v>6258</v>
      </c>
      <c r="E4341" s="12">
        <v>425.15</v>
      </c>
      <c r="F4341" s="5" t="s">
        <v>67</v>
      </c>
      <c r="G4341" s="5">
        <v>2756518</v>
      </c>
      <c r="H4341" s="36" t="s">
        <v>2294</v>
      </c>
      <c r="I4341" s="5">
        <v>275</v>
      </c>
      <c r="J4341" s="5">
        <v>65</v>
      </c>
      <c r="K4341" s="5">
        <v>18</v>
      </c>
      <c r="L4341" s="5" t="s">
        <v>6179</v>
      </c>
      <c r="M4341" s="5">
        <v>116</v>
      </c>
      <c r="N4341" s="5"/>
      <c r="O4341" s="5" t="s">
        <v>33</v>
      </c>
      <c r="P4341" s="5"/>
      <c r="Q4341" s="5"/>
      <c r="R4341" s="5"/>
      <c r="S4341" s="5"/>
      <c r="T4341" s="5"/>
      <c r="U4341" s="5"/>
      <c r="V4341" s="5"/>
      <c r="W4341" s="12">
        <v>425.15</v>
      </c>
      <c r="X4341" s="7" t="str">
        <f t="shared" si="272"/>
        <v>NP</v>
      </c>
      <c r="Y4341" s="5">
        <f t="shared" si="273"/>
        <v>241.5</v>
      </c>
      <c r="AI4341">
        <f>VLOOKUP(A4341,NP!$A:$B,2,FALSE)</f>
        <v>241.5</v>
      </c>
      <c r="AJ4341">
        <f t="shared" si="274"/>
        <v>241.5</v>
      </c>
      <c r="AK4341">
        <f>VLOOKUP(F4341,Kondition!$B$4:$AG$31,18,FALSE)*100</f>
        <v>37</v>
      </c>
      <c r="AL4341" t="e">
        <f t="shared" si="275"/>
        <v>#REF!</v>
      </c>
      <c r="AM4341">
        <v>17</v>
      </c>
    </row>
    <row r="4342" spans="1:39" x14ac:dyDescent="0.3">
      <c r="A4342" s="5">
        <v>11305694</v>
      </c>
      <c r="B4342" s="6">
        <v>6419440322452</v>
      </c>
      <c r="C4342" s="5" t="s">
        <v>2294</v>
      </c>
      <c r="D4342" s="5" t="s">
        <v>6259</v>
      </c>
      <c r="E4342" s="12">
        <v>271.89999999999998</v>
      </c>
      <c r="F4342" s="5" t="s">
        <v>67</v>
      </c>
      <c r="G4342" s="5">
        <v>2156017</v>
      </c>
      <c r="H4342" s="36" t="s">
        <v>2294</v>
      </c>
      <c r="I4342" s="5">
        <v>215</v>
      </c>
      <c r="J4342" s="5">
        <v>60</v>
      </c>
      <c r="K4342" s="5">
        <v>17</v>
      </c>
      <c r="L4342" s="5" t="s">
        <v>6179</v>
      </c>
      <c r="M4342" s="5">
        <v>100</v>
      </c>
      <c r="N4342" s="5"/>
      <c r="O4342" s="5" t="s">
        <v>33</v>
      </c>
      <c r="P4342" s="5"/>
      <c r="Q4342" s="5"/>
      <c r="R4342" s="5"/>
      <c r="S4342" s="5"/>
      <c r="T4342" s="5"/>
      <c r="U4342" s="5"/>
      <c r="V4342" s="5"/>
      <c r="W4342" s="12">
        <v>271.89999999999998</v>
      </c>
      <c r="X4342" s="7" t="str">
        <f t="shared" si="272"/>
        <v>NP</v>
      </c>
      <c r="Y4342" s="5">
        <f t="shared" si="273"/>
        <v>169</v>
      </c>
      <c r="AI4342">
        <f>VLOOKUP(A4342,NP!$A:$B,2,FALSE)</f>
        <v>169</v>
      </c>
      <c r="AJ4342">
        <f t="shared" si="274"/>
        <v>169</v>
      </c>
      <c r="AK4342">
        <f>VLOOKUP(F4342,Kondition!$B$4:$AG$31,15,FALSE)*100</f>
        <v>37</v>
      </c>
      <c r="AL4342" t="e">
        <f t="shared" si="275"/>
        <v>#REF!</v>
      </c>
      <c r="AM4342">
        <v>17</v>
      </c>
    </row>
    <row r="4343" spans="1:39" x14ac:dyDescent="0.3">
      <c r="A4343" s="5">
        <v>11305695</v>
      </c>
      <c r="B4343" s="6">
        <v>6419440322469</v>
      </c>
      <c r="C4343" s="5" t="s">
        <v>2294</v>
      </c>
      <c r="D4343" s="5" t="s">
        <v>6260</v>
      </c>
      <c r="E4343" s="12">
        <v>303.45</v>
      </c>
      <c r="F4343" s="5" t="s">
        <v>67</v>
      </c>
      <c r="G4343" s="5">
        <v>2256017</v>
      </c>
      <c r="H4343" s="36" t="s">
        <v>2294</v>
      </c>
      <c r="I4343" s="5">
        <v>225</v>
      </c>
      <c r="J4343" s="5">
        <v>60</v>
      </c>
      <c r="K4343" s="5">
        <v>17</v>
      </c>
      <c r="L4343" s="5" t="s">
        <v>6179</v>
      </c>
      <c r="M4343" s="5">
        <v>103</v>
      </c>
      <c r="N4343" s="5"/>
      <c r="O4343" s="5" t="s">
        <v>33</v>
      </c>
      <c r="P4343" s="5"/>
      <c r="Q4343" s="5"/>
      <c r="R4343" s="5"/>
      <c r="S4343" s="5"/>
      <c r="T4343" s="5"/>
      <c r="U4343" s="5"/>
      <c r="V4343" s="5"/>
      <c r="W4343" s="12">
        <v>303.45</v>
      </c>
      <c r="X4343" s="7" t="str">
        <f t="shared" si="272"/>
        <v>NP</v>
      </c>
      <c r="Y4343" s="5">
        <f t="shared" si="273"/>
        <v>184</v>
      </c>
      <c r="AI4343">
        <f>VLOOKUP(A4343,NP!$A:$B,2,FALSE)</f>
        <v>184</v>
      </c>
      <c r="AJ4343">
        <f t="shared" si="274"/>
        <v>184</v>
      </c>
      <c r="AK4343">
        <f>VLOOKUP(F4343,Kondition!$B$4:$AG$31,15,FALSE)*100</f>
        <v>37</v>
      </c>
      <c r="AL4343" t="e">
        <f t="shared" si="275"/>
        <v>#REF!</v>
      </c>
      <c r="AM4343">
        <v>17</v>
      </c>
    </row>
    <row r="4344" spans="1:39" x14ac:dyDescent="0.3">
      <c r="A4344" s="5">
        <v>11305696</v>
      </c>
      <c r="B4344" s="6">
        <v>6419440322476</v>
      </c>
      <c r="C4344" s="5" t="s">
        <v>2294</v>
      </c>
      <c r="D4344" s="5" t="s">
        <v>6261</v>
      </c>
      <c r="E4344" s="12">
        <v>328.65</v>
      </c>
      <c r="F4344" s="5" t="s">
        <v>67</v>
      </c>
      <c r="G4344" s="5">
        <v>2356017</v>
      </c>
      <c r="H4344" s="36" t="s">
        <v>2294</v>
      </c>
      <c r="I4344" s="5">
        <v>235</v>
      </c>
      <c r="J4344" s="5">
        <v>60</v>
      </c>
      <c r="K4344" s="5">
        <v>17</v>
      </c>
      <c r="L4344" s="5" t="s">
        <v>6179</v>
      </c>
      <c r="M4344" s="5">
        <v>106</v>
      </c>
      <c r="N4344" s="5"/>
      <c r="O4344" s="5" t="s">
        <v>33</v>
      </c>
      <c r="P4344" s="5"/>
      <c r="Q4344" s="5"/>
      <c r="R4344" s="5"/>
      <c r="S4344" s="5"/>
      <c r="T4344" s="5"/>
      <c r="U4344" s="5"/>
      <c r="V4344" s="5"/>
      <c r="W4344" s="12">
        <v>328.65</v>
      </c>
      <c r="X4344" s="7" t="str">
        <f t="shared" si="272"/>
        <v>NP</v>
      </c>
      <c r="Y4344" s="5">
        <f t="shared" si="273"/>
        <v>196</v>
      </c>
      <c r="AI4344">
        <f>VLOOKUP(A4344,NP!$A:$B,2,FALSE)</f>
        <v>196</v>
      </c>
      <c r="AJ4344">
        <f t="shared" si="274"/>
        <v>196</v>
      </c>
      <c r="AK4344">
        <f>VLOOKUP(F4344,Kondition!$B$4:$AG$31,15,FALSE)*100</f>
        <v>37</v>
      </c>
      <c r="AL4344" t="e">
        <f t="shared" si="275"/>
        <v>#REF!</v>
      </c>
      <c r="AM4344">
        <v>17</v>
      </c>
    </row>
    <row r="4345" spans="1:39" x14ac:dyDescent="0.3">
      <c r="A4345" s="5">
        <v>11305697</v>
      </c>
      <c r="B4345" s="6">
        <v>6419440323657</v>
      </c>
      <c r="C4345" s="5" t="s">
        <v>2294</v>
      </c>
      <c r="D4345" s="5" t="s">
        <v>6262</v>
      </c>
      <c r="E4345" s="12">
        <v>346.4</v>
      </c>
      <c r="F4345" s="5" t="s">
        <v>67</v>
      </c>
      <c r="G4345" s="5">
        <v>2256018</v>
      </c>
      <c r="H4345" s="36" t="s">
        <v>2294</v>
      </c>
      <c r="I4345" s="5">
        <v>225</v>
      </c>
      <c r="J4345" s="5">
        <v>60</v>
      </c>
      <c r="K4345" s="5">
        <v>18</v>
      </c>
      <c r="L4345" s="5" t="s">
        <v>6179</v>
      </c>
      <c r="M4345" s="5">
        <v>104</v>
      </c>
      <c r="N4345" s="5"/>
      <c r="O4345" s="5" t="s">
        <v>33</v>
      </c>
      <c r="P4345" s="5"/>
      <c r="Q4345" s="5"/>
      <c r="R4345" s="5"/>
      <c r="S4345" s="5"/>
      <c r="T4345" s="5"/>
      <c r="U4345" s="5"/>
      <c r="V4345" s="5"/>
      <c r="W4345" s="12">
        <v>346.4</v>
      </c>
      <c r="X4345" s="7" t="str">
        <f t="shared" si="272"/>
        <v>NP</v>
      </c>
      <c r="Y4345" s="5">
        <f t="shared" si="273"/>
        <v>204.5</v>
      </c>
      <c r="AI4345">
        <f>VLOOKUP(A4345,NP!$A:$B,2,FALSE)</f>
        <v>204.5</v>
      </c>
      <c r="AJ4345">
        <f t="shared" si="274"/>
        <v>204.5</v>
      </c>
      <c r="AK4345">
        <f>VLOOKUP(F4345,Kondition!$B$4:$AG$31,18,FALSE)*100</f>
        <v>37</v>
      </c>
      <c r="AL4345" t="e">
        <f t="shared" si="275"/>
        <v>#REF!</v>
      </c>
      <c r="AM4345">
        <v>17</v>
      </c>
    </row>
    <row r="4346" spans="1:39" x14ac:dyDescent="0.3">
      <c r="A4346" s="5">
        <v>11305698</v>
      </c>
      <c r="B4346" s="6">
        <v>6419440322483</v>
      </c>
      <c r="C4346" s="5" t="s">
        <v>2294</v>
      </c>
      <c r="D4346" s="5" t="s">
        <v>6263</v>
      </c>
      <c r="E4346" s="12">
        <v>353.85</v>
      </c>
      <c r="F4346" s="5" t="s">
        <v>67</v>
      </c>
      <c r="G4346" s="5">
        <v>2356018</v>
      </c>
      <c r="H4346" s="36" t="s">
        <v>2294</v>
      </c>
      <c r="I4346" s="5">
        <v>235</v>
      </c>
      <c r="J4346" s="5">
        <v>60</v>
      </c>
      <c r="K4346" s="5">
        <v>18</v>
      </c>
      <c r="L4346" s="5" t="s">
        <v>6179</v>
      </c>
      <c r="M4346" s="5">
        <v>107</v>
      </c>
      <c r="N4346" s="5"/>
      <c r="O4346" s="5" t="s">
        <v>33</v>
      </c>
      <c r="P4346" s="5"/>
      <c r="Q4346" s="5"/>
      <c r="R4346" s="5"/>
      <c r="S4346" s="5"/>
      <c r="T4346" s="5"/>
      <c r="U4346" s="5"/>
      <c r="V4346" s="5"/>
      <c r="W4346" s="12">
        <v>353.85</v>
      </c>
      <c r="X4346" s="7" t="str">
        <f t="shared" si="272"/>
        <v>NP</v>
      </c>
      <c r="Y4346" s="5">
        <f t="shared" si="273"/>
        <v>208</v>
      </c>
      <c r="AI4346">
        <f>VLOOKUP(A4346,NP!$A:$B,2,FALSE)</f>
        <v>208</v>
      </c>
      <c r="AJ4346">
        <f t="shared" si="274"/>
        <v>208</v>
      </c>
      <c r="AK4346">
        <f>VLOOKUP(F4346,Kondition!$B$4:$AG$31,18,FALSE)*100</f>
        <v>37</v>
      </c>
      <c r="AL4346" t="e">
        <f t="shared" si="275"/>
        <v>#REF!</v>
      </c>
      <c r="AM4346">
        <v>17</v>
      </c>
    </row>
    <row r="4347" spans="1:39" x14ac:dyDescent="0.3">
      <c r="A4347" s="5">
        <v>11305699</v>
      </c>
      <c r="B4347" s="6">
        <v>6419440322490</v>
      </c>
      <c r="C4347" s="5" t="s">
        <v>2294</v>
      </c>
      <c r="D4347" s="5" t="s">
        <v>6264</v>
      </c>
      <c r="E4347" s="12">
        <v>386.85</v>
      </c>
      <c r="F4347" s="5" t="s">
        <v>67</v>
      </c>
      <c r="G4347" s="5">
        <v>2456018</v>
      </c>
      <c r="H4347" s="36" t="s">
        <v>2294</v>
      </c>
      <c r="I4347" s="5">
        <v>245</v>
      </c>
      <c r="J4347" s="5">
        <v>60</v>
      </c>
      <c r="K4347" s="5">
        <v>18</v>
      </c>
      <c r="L4347" s="5" t="s">
        <v>6179</v>
      </c>
      <c r="M4347" s="5">
        <v>109</v>
      </c>
      <c r="N4347" s="5"/>
      <c r="O4347" s="5" t="s">
        <v>33</v>
      </c>
      <c r="P4347" s="5"/>
      <c r="Q4347" s="5"/>
      <c r="R4347" s="5"/>
      <c r="S4347" s="5"/>
      <c r="T4347" s="5"/>
      <c r="U4347" s="5"/>
      <c r="V4347" s="5"/>
      <c r="W4347" s="12">
        <v>386.85</v>
      </c>
      <c r="X4347" s="7" t="str">
        <f t="shared" si="272"/>
        <v>NP</v>
      </c>
      <c r="Y4347" s="5">
        <f t="shared" si="273"/>
        <v>223.5</v>
      </c>
      <c r="AI4347">
        <f>VLOOKUP(A4347,NP!$A:$B,2,FALSE)</f>
        <v>223.5</v>
      </c>
      <c r="AJ4347">
        <f t="shared" si="274"/>
        <v>223.5</v>
      </c>
      <c r="AK4347">
        <f>VLOOKUP(F4347,Kondition!$B$4:$AG$31,18,FALSE)*100</f>
        <v>37</v>
      </c>
      <c r="AL4347" t="e">
        <f t="shared" si="275"/>
        <v>#REF!</v>
      </c>
      <c r="AM4347">
        <v>17</v>
      </c>
    </row>
    <row r="4348" spans="1:39" x14ac:dyDescent="0.3">
      <c r="A4348" s="5">
        <v>11305700</v>
      </c>
      <c r="B4348" s="6">
        <v>6419440322506</v>
      </c>
      <c r="C4348" s="5" t="s">
        <v>2294</v>
      </c>
      <c r="D4348" s="5" t="s">
        <v>6265</v>
      </c>
      <c r="E4348" s="12">
        <v>401.95</v>
      </c>
      <c r="F4348" s="5" t="s">
        <v>67</v>
      </c>
      <c r="G4348" s="5">
        <v>2556018</v>
      </c>
      <c r="H4348" s="36" t="s">
        <v>2294</v>
      </c>
      <c r="I4348" s="5">
        <v>255</v>
      </c>
      <c r="J4348" s="5">
        <v>60</v>
      </c>
      <c r="K4348" s="5">
        <v>18</v>
      </c>
      <c r="L4348" s="5" t="s">
        <v>6179</v>
      </c>
      <c r="M4348" s="5">
        <v>112</v>
      </c>
      <c r="N4348" s="5"/>
      <c r="O4348" s="5" t="s">
        <v>33</v>
      </c>
      <c r="P4348" s="5"/>
      <c r="Q4348" s="5"/>
      <c r="R4348" s="5"/>
      <c r="S4348" s="5"/>
      <c r="T4348" s="5"/>
      <c r="U4348" s="5"/>
      <c r="V4348" s="5"/>
      <c r="W4348" s="12">
        <v>401.95</v>
      </c>
      <c r="X4348" s="7" t="str">
        <f t="shared" si="272"/>
        <v>NP</v>
      </c>
      <c r="Y4348" s="5">
        <f t="shared" si="273"/>
        <v>230.5</v>
      </c>
      <c r="AI4348">
        <f>VLOOKUP(A4348,NP!$A:$B,2,FALSE)</f>
        <v>230.5</v>
      </c>
      <c r="AJ4348">
        <f t="shared" si="274"/>
        <v>230.5</v>
      </c>
      <c r="AK4348">
        <f>VLOOKUP(F4348,Kondition!$B$4:$AG$31,18,FALSE)*100</f>
        <v>37</v>
      </c>
      <c r="AL4348" t="e">
        <f t="shared" si="275"/>
        <v>#REF!</v>
      </c>
      <c r="AM4348">
        <v>17</v>
      </c>
    </row>
    <row r="4349" spans="1:39" x14ac:dyDescent="0.3">
      <c r="A4349" s="5">
        <v>11305701</v>
      </c>
      <c r="B4349" s="6">
        <v>6419440322513</v>
      </c>
      <c r="C4349" s="5" t="s">
        <v>2294</v>
      </c>
      <c r="D4349" s="5" t="s">
        <v>6266</v>
      </c>
      <c r="E4349" s="12">
        <v>406.15</v>
      </c>
      <c r="F4349" s="5" t="s">
        <v>67</v>
      </c>
      <c r="G4349" s="5">
        <v>2656018</v>
      </c>
      <c r="H4349" s="36" t="s">
        <v>2294</v>
      </c>
      <c r="I4349" s="5">
        <v>265</v>
      </c>
      <c r="J4349" s="5">
        <v>60</v>
      </c>
      <c r="K4349" s="5">
        <v>18</v>
      </c>
      <c r="L4349" s="5" t="s">
        <v>6179</v>
      </c>
      <c r="M4349" s="5">
        <v>114</v>
      </c>
      <c r="N4349" s="5"/>
      <c r="O4349" s="5" t="s">
        <v>33</v>
      </c>
      <c r="P4349" s="5"/>
      <c r="Q4349" s="5"/>
      <c r="R4349" s="5"/>
      <c r="S4349" s="5"/>
      <c r="T4349" s="5"/>
      <c r="U4349" s="5"/>
      <c r="V4349" s="5"/>
      <c r="W4349" s="12">
        <v>406.15</v>
      </c>
      <c r="X4349" s="7" t="str">
        <f t="shared" si="272"/>
        <v>NP</v>
      </c>
      <c r="Y4349" s="5">
        <f t="shared" si="273"/>
        <v>232.5</v>
      </c>
      <c r="AI4349">
        <f>VLOOKUP(A4349,NP!$A:$B,2,FALSE)</f>
        <v>232.5</v>
      </c>
      <c r="AJ4349">
        <f t="shared" si="274"/>
        <v>232.5</v>
      </c>
      <c r="AK4349">
        <f>VLOOKUP(F4349,Kondition!$B$4:$AG$31,18,FALSE)*100</f>
        <v>37</v>
      </c>
      <c r="AL4349" t="e">
        <f t="shared" si="275"/>
        <v>#REF!</v>
      </c>
      <c r="AM4349">
        <v>17</v>
      </c>
    </row>
    <row r="4350" spans="1:39" x14ac:dyDescent="0.3">
      <c r="A4350" s="5">
        <v>11305702</v>
      </c>
      <c r="B4350" s="6">
        <v>6419440322520</v>
      </c>
      <c r="C4350" s="5" t="s">
        <v>2294</v>
      </c>
      <c r="D4350" s="5" t="s">
        <v>6267</v>
      </c>
      <c r="E4350" s="12">
        <v>454.95</v>
      </c>
      <c r="F4350" s="5" t="s">
        <v>67</v>
      </c>
      <c r="G4350" s="5">
        <v>2856018</v>
      </c>
      <c r="H4350" s="36" t="s">
        <v>2294</v>
      </c>
      <c r="I4350" s="5">
        <v>285</v>
      </c>
      <c r="J4350" s="5">
        <v>60</v>
      </c>
      <c r="K4350" s="5">
        <v>18</v>
      </c>
      <c r="L4350" s="5" t="s">
        <v>6179</v>
      </c>
      <c r="M4350" s="5">
        <v>116</v>
      </c>
      <c r="N4350" s="5"/>
      <c r="O4350" s="5" t="s">
        <v>33</v>
      </c>
      <c r="P4350" s="5"/>
      <c r="Q4350" s="5"/>
      <c r="R4350" s="5"/>
      <c r="S4350" s="5"/>
      <c r="T4350" s="5"/>
      <c r="U4350" s="5"/>
      <c r="V4350" s="5"/>
      <c r="W4350" s="12">
        <v>454.95</v>
      </c>
      <c r="X4350" s="7" t="str">
        <f t="shared" si="272"/>
        <v>NP</v>
      </c>
      <c r="Y4350" s="5">
        <f t="shared" si="273"/>
        <v>256</v>
      </c>
      <c r="AI4350">
        <f>VLOOKUP(A4350,NP!$A:$B,2,FALSE)</f>
        <v>256</v>
      </c>
      <c r="AJ4350">
        <f t="shared" si="274"/>
        <v>256</v>
      </c>
      <c r="AK4350">
        <f>VLOOKUP(F4350,Kondition!$B$4:$AG$31,18,FALSE)*100</f>
        <v>37</v>
      </c>
      <c r="AL4350" t="e">
        <f t="shared" si="275"/>
        <v>#REF!</v>
      </c>
      <c r="AM4350">
        <v>17</v>
      </c>
    </row>
    <row r="4351" spans="1:39" x14ac:dyDescent="0.3">
      <c r="A4351" s="5">
        <v>11305703</v>
      </c>
      <c r="B4351" s="6">
        <v>6419440323718</v>
      </c>
      <c r="C4351" s="5" t="s">
        <v>2294</v>
      </c>
      <c r="D4351" s="5" t="s">
        <v>6268</v>
      </c>
      <c r="E4351" s="12">
        <v>588.35</v>
      </c>
      <c r="F4351" s="5" t="s">
        <v>67</v>
      </c>
      <c r="G4351" s="5">
        <v>2755022</v>
      </c>
      <c r="H4351" s="36" t="s">
        <v>2294</v>
      </c>
      <c r="I4351" s="5">
        <v>275</v>
      </c>
      <c r="J4351" s="5">
        <v>50</v>
      </c>
      <c r="K4351" s="5">
        <v>22</v>
      </c>
      <c r="L4351" s="5" t="s">
        <v>6179</v>
      </c>
      <c r="M4351" s="5">
        <v>115</v>
      </c>
      <c r="N4351" s="5"/>
      <c r="O4351" s="5" t="s">
        <v>33</v>
      </c>
      <c r="P4351" s="5"/>
      <c r="Q4351" s="5"/>
      <c r="R4351" s="5"/>
      <c r="S4351" s="5"/>
      <c r="T4351" s="5"/>
      <c r="U4351" s="5"/>
      <c r="V4351" s="5"/>
      <c r="W4351" s="12">
        <v>588.35</v>
      </c>
      <c r="X4351" s="7" t="str">
        <f t="shared" si="272"/>
        <v>NP</v>
      </c>
      <c r="Y4351" s="5">
        <f t="shared" si="273"/>
        <v>319</v>
      </c>
      <c r="AI4351">
        <f>VLOOKUP(A4351,NP!$A:$B,2,FALSE)</f>
        <v>319</v>
      </c>
      <c r="AJ4351">
        <f t="shared" si="274"/>
        <v>319</v>
      </c>
      <c r="AK4351">
        <f>VLOOKUP(F4351,Kondition!$B$4:$AG$31,30,FALSE)*100</f>
        <v>42</v>
      </c>
      <c r="AL4351" t="e">
        <f t="shared" si="275"/>
        <v>#REF!</v>
      </c>
      <c r="AM4351">
        <v>19</v>
      </c>
    </row>
    <row r="4352" spans="1:39" x14ac:dyDescent="0.3">
      <c r="A4352" s="5">
        <v>11305704</v>
      </c>
      <c r="B4352" s="6">
        <v>6419440322544</v>
      </c>
      <c r="C4352" s="5" t="s">
        <v>2294</v>
      </c>
      <c r="D4352" s="5" t="s">
        <v>6269</v>
      </c>
      <c r="E4352" s="12">
        <v>365.2</v>
      </c>
      <c r="F4352" s="5" t="s">
        <v>67</v>
      </c>
      <c r="G4352" s="5">
        <v>2355518</v>
      </c>
      <c r="H4352" s="36" t="s">
        <v>2294</v>
      </c>
      <c r="I4352" s="5">
        <v>235</v>
      </c>
      <c r="J4352" s="5">
        <v>55</v>
      </c>
      <c r="K4352" s="5">
        <v>18</v>
      </c>
      <c r="L4352" s="5" t="s">
        <v>6179</v>
      </c>
      <c r="M4352" s="5">
        <v>104</v>
      </c>
      <c r="N4352" s="5"/>
      <c r="O4352" s="5" t="s">
        <v>33</v>
      </c>
      <c r="P4352" s="5"/>
      <c r="Q4352" s="5"/>
      <c r="R4352" s="5"/>
      <c r="S4352" s="5"/>
      <c r="T4352" s="5"/>
      <c r="U4352" s="5"/>
      <c r="V4352" s="5"/>
      <c r="W4352" s="12">
        <v>365.2</v>
      </c>
      <c r="X4352" s="7" t="str">
        <f t="shared" si="272"/>
        <v>NP</v>
      </c>
      <c r="Y4352" s="5">
        <f t="shared" si="273"/>
        <v>213.5</v>
      </c>
      <c r="AI4352">
        <f>VLOOKUP(A4352,NP!$A:$B,2,FALSE)</f>
        <v>213.5</v>
      </c>
      <c r="AJ4352">
        <f t="shared" si="274"/>
        <v>213.5</v>
      </c>
      <c r="AK4352">
        <f>VLOOKUP(F4352,Kondition!$B$4:$AG$31,18,FALSE)*100</f>
        <v>37</v>
      </c>
      <c r="AL4352" t="e">
        <f t="shared" si="275"/>
        <v>#REF!</v>
      </c>
      <c r="AM4352">
        <v>17</v>
      </c>
    </row>
    <row r="4353" spans="1:39" x14ac:dyDescent="0.3">
      <c r="A4353" s="5">
        <v>11305705</v>
      </c>
      <c r="B4353" s="6">
        <v>6419440322414</v>
      </c>
      <c r="C4353" s="5" t="s">
        <v>2294</v>
      </c>
      <c r="D4353" s="5" t="s">
        <v>6270</v>
      </c>
      <c r="E4353" s="12">
        <v>341.6</v>
      </c>
      <c r="F4353" s="5" t="s">
        <v>67</v>
      </c>
      <c r="G4353" s="5">
        <v>2456517</v>
      </c>
      <c r="H4353" s="36" t="s">
        <v>2294</v>
      </c>
      <c r="I4353" s="5">
        <v>245</v>
      </c>
      <c r="J4353" s="5">
        <v>65</v>
      </c>
      <c r="K4353" s="5">
        <v>17</v>
      </c>
      <c r="L4353" s="5" t="s">
        <v>6179</v>
      </c>
      <c r="M4353" s="5">
        <v>111</v>
      </c>
      <c r="N4353" s="5"/>
      <c r="O4353" s="5" t="s">
        <v>33</v>
      </c>
      <c r="P4353" s="5"/>
      <c r="Q4353" s="5"/>
      <c r="R4353" s="5"/>
      <c r="S4353" s="5"/>
      <c r="T4353" s="5"/>
      <c r="U4353" s="5"/>
      <c r="V4353" s="5"/>
      <c r="W4353" s="12">
        <v>341.6</v>
      </c>
      <c r="X4353" s="7" t="str">
        <f t="shared" si="272"/>
        <v>NP</v>
      </c>
      <c r="Y4353" s="5">
        <f t="shared" si="273"/>
        <v>202</v>
      </c>
      <c r="AI4353">
        <f>VLOOKUP(A4353,NP!$A:$B,2,FALSE)</f>
        <v>202</v>
      </c>
      <c r="AJ4353">
        <f t="shared" si="274"/>
        <v>202</v>
      </c>
      <c r="AK4353">
        <f>VLOOKUP(F4353,Kondition!$B$4:$AG$31,15,FALSE)*100</f>
        <v>37</v>
      </c>
      <c r="AL4353" t="e">
        <f t="shared" si="275"/>
        <v>#REF!</v>
      </c>
      <c r="AM4353">
        <v>17</v>
      </c>
    </row>
    <row r="4354" spans="1:39" x14ac:dyDescent="0.3">
      <c r="A4354" s="5">
        <v>11305706</v>
      </c>
      <c r="B4354" s="6">
        <v>6419440322568</v>
      </c>
      <c r="C4354" s="5" t="s">
        <v>2294</v>
      </c>
      <c r="D4354" s="5" t="s">
        <v>6271</v>
      </c>
      <c r="E4354" s="12">
        <v>428.85</v>
      </c>
      <c r="F4354" s="5" t="s">
        <v>67</v>
      </c>
      <c r="G4354" s="5">
        <v>2355519</v>
      </c>
      <c r="H4354" s="36" t="s">
        <v>2294</v>
      </c>
      <c r="I4354" s="5">
        <v>235</v>
      </c>
      <c r="J4354" s="5">
        <v>55</v>
      </c>
      <c r="K4354" s="5">
        <v>19</v>
      </c>
      <c r="L4354" s="5" t="s">
        <v>6179</v>
      </c>
      <c r="M4354" s="5">
        <v>105</v>
      </c>
      <c r="N4354" s="5"/>
      <c r="O4354" s="5" t="s">
        <v>33</v>
      </c>
      <c r="P4354" s="5"/>
      <c r="Q4354" s="5"/>
      <c r="R4354" s="5"/>
      <c r="S4354" s="5"/>
      <c r="T4354" s="5"/>
      <c r="U4354" s="5"/>
      <c r="V4354" s="5"/>
      <c r="W4354" s="12">
        <v>428.85</v>
      </c>
      <c r="X4354" s="7" t="str">
        <f t="shared" si="272"/>
        <v>NP</v>
      </c>
      <c r="Y4354" s="5">
        <f t="shared" si="273"/>
        <v>243.5</v>
      </c>
      <c r="AI4354">
        <f>VLOOKUP(A4354,NP!$A:$B,2,FALSE)</f>
        <v>243.5</v>
      </c>
      <c r="AJ4354">
        <f t="shared" si="274"/>
        <v>243.5</v>
      </c>
      <c r="AK4354">
        <f>VLOOKUP(F4354,Kondition!$B$4:$AG$31,21,FALSE)*100</f>
        <v>42</v>
      </c>
      <c r="AL4354" t="e">
        <f t="shared" si="275"/>
        <v>#REF!</v>
      </c>
      <c r="AM4354">
        <v>19</v>
      </c>
    </row>
    <row r="4355" spans="1:39" x14ac:dyDescent="0.3">
      <c r="A4355" s="5">
        <v>11305707</v>
      </c>
      <c r="B4355" s="6">
        <v>6419440322575</v>
      </c>
      <c r="C4355" s="5" t="s">
        <v>2294</v>
      </c>
      <c r="D4355" s="5" t="s">
        <v>6272</v>
      </c>
      <c r="E4355" s="12">
        <v>435.5</v>
      </c>
      <c r="F4355" s="5" t="s">
        <v>67</v>
      </c>
      <c r="G4355" s="5">
        <v>2455519</v>
      </c>
      <c r="H4355" s="36" t="s">
        <v>2294</v>
      </c>
      <c r="I4355" s="5">
        <v>245</v>
      </c>
      <c r="J4355" s="5">
        <v>55</v>
      </c>
      <c r="K4355" s="5">
        <v>19</v>
      </c>
      <c r="L4355" s="5" t="s">
        <v>6179</v>
      </c>
      <c r="M4355" s="5">
        <v>107</v>
      </c>
      <c r="N4355" s="5"/>
      <c r="O4355" s="5" t="s">
        <v>33</v>
      </c>
      <c r="P4355" s="5"/>
      <c r="Q4355" s="5"/>
      <c r="R4355" s="5"/>
      <c r="S4355" s="5"/>
      <c r="T4355" s="5"/>
      <c r="U4355" s="5"/>
      <c r="V4355" s="5"/>
      <c r="W4355" s="12">
        <v>435.5</v>
      </c>
      <c r="X4355" s="7" t="str">
        <f t="shared" si="272"/>
        <v>NP</v>
      </c>
      <c r="Y4355" s="5">
        <f t="shared" si="273"/>
        <v>246.5</v>
      </c>
      <c r="AI4355">
        <f>VLOOKUP(A4355,NP!$A:$B,2,FALSE)</f>
        <v>246.5</v>
      </c>
      <c r="AJ4355">
        <f t="shared" si="274"/>
        <v>246.5</v>
      </c>
      <c r="AK4355">
        <f>VLOOKUP(F4355,Kondition!$B$4:$AG$31,21,FALSE)*100</f>
        <v>42</v>
      </c>
      <c r="AL4355" t="e">
        <f t="shared" si="275"/>
        <v>#REF!</v>
      </c>
      <c r="AM4355">
        <v>19</v>
      </c>
    </row>
    <row r="4356" spans="1:39" x14ac:dyDescent="0.3">
      <c r="A4356" s="5">
        <v>11305708</v>
      </c>
      <c r="B4356" s="6">
        <v>6419440322582</v>
      </c>
      <c r="C4356" s="5" t="s">
        <v>2294</v>
      </c>
      <c r="D4356" s="5" t="s">
        <v>6273</v>
      </c>
      <c r="E4356" s="12">
        <v>446.15</v>
      </c>
      <c r="F4356" s="5" t="s">
        <v>67</v>
      </c>
      <c r="G4356" s="5">
        <v>2555519</v>
      </c>
      <c r="H4356" s="36" t="s">
        <v>2294</v>
      </c>
      <c r="I4356" s="5">
        <v>255</v>
      </c>
      <c r="J4356" s="5">
        <v>55</v>
      </c>
      <c r="K4356" s="5">
        <v>19</v>
      </c>
      <c r="L4356" s="5" t="s">
        <v>6179</v>
      </c>
      <c r="M4356" s="5">
        <v>111</v>
      </c>
      <c r="N4356" s="5"/>
      <c r="O4356" s="5" t="s">
        <v>33</v>
      </c>
      <c r="P4356" s="5"/>
      <c r="Q4356" s="5"/>
      <c r="R4356" s="5"/>
      <c r="S4356" s="5"/>
      <c r="T4356" s="5"/>
      <c r="U4356" s="5"/>
      <c r="V4356" s="5"/>
      <c r="W4356" s="12">
        <v>446.15</v>
      </c>
      <c r="X4356" s="7" t="str">
        <f t="shared" si="272"/>
        <v>NP</v>
      </c>
      <c r="Y4356" s="5">
        <f t="shared" si="273"/>
        <v>251.5</v>
      </c>
      <c r="AI4356">
        <f>VLOOKUP(A4356,NP!$A:$B,2,FALSE)</f>
        <v>251.5</v>
      </c>
      <c r="AJ4356">
        <f t="shared" si="274"/>
        <v>251.5</v>
      </c>
      <c r="AK4356">
        <f>VLOOKUP(F4356,Kondition!$B$4:$AG$31,21,FALSE)*100</f>
        <v>42</v>
      </c>
      <c r="AL4356" t="e">
        <f t="shared" si="275"/>
        <v>#REF!</v>
      </c>
      <c r="AM4356">
        <v>19</v>
      </c>
    </row>
    <row r="4357" spans="1:39" x14ac:dyDescent="0.3">
      <c r="A4357" s="5">
        <v>11305709</v>
      </c>
      <c r="B4357" s="6">
        <v>6419440323695</v>
      </c>
      <c r="C4357" s="5" t="s">
        <v>2294</v>
      </c>
      <c r="D4357" s="5" t="s">
        <v>6274</v>
      </c>
      <c r="E4357" s="12">
        <v>467.1</v>
      </c>
      <c r="F4357" s="5" t="s">
        <v>67</v>
      </c>
      <c r="G4357" s="5">
        <v>2655519</v>
      </c>
      <c r="H4357" s="36" t="s">
        <v>2294</v>
      </c>
      <c r="I4357" s="5">
        <v>265</v>
      </c>
      <c r="J4357" s="5">
        <v>55</v>
      </c>
      <c r="K4357" s="5">
        <v>19</v>
      </c>
      <c r="L4357" s="5" t="s">
        <v>6179</v>
      </c>
      <c r="M4357" s="5">
        <v>113</v>
      </c>
      <c r="N4357" s="5"/>
      <c r="O4357" s="5" t="s">
        <v>33</v>
      </c>
      <c r="P4357" s="5"/>
      <c r="Q4357" s="5"/>
      <c r="R4357" s="5"/>
      <c r="S4357" s="5"/>
      <c r="T4357" s="5"/>
      <c r="U4357" s="5"/>
      <c r="V4357" s="5"/>
      <c r="W4357" s="12">
        <v>467.1</v>
      </c>
      <c r="X4357" s="7" t="str">
        <f t="shared" si="272"/>
        <v>NP</v>
      </c>
      <c r="Y4357" s="5">
        <f t="shared" si="273"/>
        <v>261.5</v>
      </c>
      <c r="AI4357">
        <f>VLOOKUP(A4357,NP!$A:$B,2,FALSE)</f>
        <v>261.5</v>
      </c>
      <c r="AJ4357">
        <f t="shared" si="274"/>
        <v>261.5</v>
      </c>
      <c r="AK4357">
        <f>VLOOKUP(F4357,Kondition!$B$4:$AG$31,21,FALSE)*100</f>
        <v>42</v>
      </c>
      <c r="AL4357" t="e">
        <f t="shared" si="275"/>
        <v>#REF!</v>
      </c>
      <c r="AM4357">
        <v>19</v>
      </c>
    </row>
    <row r="4358" spans="1:39" x14ac:dyDescent="0.3">
      <c r="A4358" s="5">
        <v>11305710</v>
      </c>
      <c r="B4358" s="6">
        <v>6419440322599</v>
      </c>
      <c r="C4358" s="5" t="s">
        <v>2294</v>
      </c>
      <c r="D4358" s="5" t="s">
        <v>6275</v>
      </c>
      <c r="E4358" s="12">
        <v>488.2</v>
      </c>
      <c r="F4358" s="5" t="s">
        <v>67</v>
      </c>
      <c r="G4358" s="5">
        <v>2755519</v>
      </c>
      <c r="H4358" s="36" t="s">
        <v>2294</v>
      </c>
      <c r="I4358" s="5">
        <v>275</v>
      </c>
      <c r="J4358" s="5">
        <v>55</v>
      </c>
      <c r="K4358" s="5">
        <v>19</v>
      </c>
      <c r="L4358" s="5" t="s">
        <v>6179</v>
      </c>
      <c r="M4358" s="5">
        <v>115</v>
      </c>
      <c r="N4358" s="5"/>
      <c r="O4358" s="5" t="s">
        <v>33</v>
      </c>
      <c r="P4358" s="5"/>
      <c r="Q4358" s="5"/>
      <c r="R4358" s="5"/>
      <c r="S4358" s="5"/>
      <c r="T4358" s="5"/>
      <c r="U4358" s="5"/>
      <c r="V4358" s="5"/>
      <c r="W4358" s="12">
        <v>488.2</v>
      </c>
      <c r="X4358" s="7" t="str">
        <f t="shared" si="272"/>
        <v>NP</v>
      </c>
      <c r="Y4358" s="5">
        <f t="shared" si="273"/>
        <v>271.5</v>
      </c>
      <c r="AI4358">
        <f>VLOOKUP(A4358,NP!$A:$B,2,FALSE)</f>
        <v>271.5</v>
      </c>
      <c r="AJ4358">
        <f t="shared" si="274"/>
        <v>271.5</v>
      </c>
      <c r="AK4358">
        <f>VLOOKUP(F4358,Kondition!$B$4:$AG$31,21,FALSE)*100</f>
        <v>42</v>
      </c>
      <c r="AL4358" t="e">
        <f t="shared" si="275"/>
        <v>#REF!</v>
      </c>
      <c r="AM4358">
        <v>19</v>
      </c>
    </row>
    <row r="4359" spans="1:39" x14ac:dyDescent="0.3">
      <c r="A4359" s="5">
        <v>11305711</v>
      </c>
      <c r="B4359" s="6">
        <v>6419440323671</v>
      </c>
      <c r="C4359" s="5" t="s">
        <v>2294</v>
      </c>
      <c r="D4359" s="5" t="s">
        <v>6276</v>
      </c>
      <c r="E4359" s="12">
        <v>438.35</v>
      </c>
      <c r="F4359" s="5" t="s">
        <v>67</v>
      </c>
      <c r="G4359" s="5">
        <v>2355520</v>
      </c>
      <c r="H4359" s="36" t="s">
        <v>2294</v>
      </c>
      <c r="I4359" s="5">
        <v>235</v>
      </c>
      <c r="J4359" s="5">
        <v>55</v>
      </c>
      <c r="K4359" s="5">
        <v>20</v>
      </c>
      <c r="L4359" s="5" t="s">
        <v>6179</v>
      </c>
      <c r="M4359" s="5">
        <v>102</v>
      </c>
      <c r="N4359" s="5"/>
      <c r="O4359" s="5" t="s">
        <v>33</v>
      </c>
      <c r="P4359" s="5"/>
      <c r="Q4359" s="5"/>
      <c r="R4359" s="5"/>
      <c r="S4359" s="5"/>
      <c r="T4359" s="5"/>
      <c r="U4359" s="5"/>
      <c r="V4359" s="5"/>
      <c r="W4359" s="12">
        <v>438.35</v>
      </c>
      <c r="X4359" s="7" t="str">
        <f t="shared" si="272"/>
        <v>NP</v>
      </c>
      <c r="Y4359" s="5">
        <f t="shared" si="273"/>
        <v>248</v>
      </c>
      <c r="AI4359">
        <f>VLOOKUP(A4359,NP!$A:$B,2,FALSE)</f>
        <v>248</v>
      </c>
      <c r="AJ4359">
        <f t="shared" si="274"/>
        <v>248</v>
      </c>
      <c r="AK4359">
        <f>VLOOKUP(F4359,Kondition!$B$4:$AG$309,24,FALSE)*100</f>
        <v>42</v>
      </c>
      <c r="AL4359" t="e">
        <f t="shared" si="275"/>
        <v>#REF!</v>
      </c>
      <c r="AM4359">
        <v>19</v>
      </c>
    </row>
    <row r="4360" spans="1:39" x14ac:dyDescent="0.3">
      <c r="A4360" s="5">
        <v>11305712</v>
      </c>
      <c r="B4360" s="6">
        <v>6419440322605</v>
      </c>
      <c r="C4360" s="5" t="s">
        <v>2294</v>
      </c>
      <c r="D4360" s="5" t="s">
        <v>6277</v>
      </c>
      <c r="E4360" s="12">
        <v>527.85</v>
      </c>
      <c r="F4360" s="5" t="s">
        <v>67</v>
      </c>
      <c r="G4360" s="5">
        <v>2755520</v>
      </c>
      <c r="H4360" s="36" t="s">
        <v>2294</v>
      </c>
      <c r="I4360" s="5">
        <v>275</v>
      </c>
      <c r="J4360" s="5">
        <v>55</v>
      </c>
      <c r="K4360" s="5">
        <v>20</v>
      </c>
      <c r="L4360" s="5" t="s">
        <v>6179</v>
      </c>
      <c r="M4360" s="5">
        <v>117</v>
      </c>
      <c r="N4360" s="5"/>
      <c r="O4360" s="5" t="s">
        <v>33</v>
      </c>
      <c r="P4360" s="5"/>
      <c r="Q4360" s="5"/>
      <c r="R4360" s="5"/>
      <c r="S4360" s="5"/>
      <c r="T4360" s="5"/>
      <c r="U4360" s="5"/>
      <c r="V4360" s="5"/>
      <c r="W4360" s="12">
        <v>527.85</v>
      </c>
      <c r="X4360" s="7" t="str">
        <f t="shared" si="272"/>
        <v>NP</v>
      </c>
      <c r="Y4360" s="5">
        <f t="shared" si="273"/>
        <v>290.5</v>
      </c>
      <c r="AI4360">
        <f>VLOOKUP(A4360,NP!$A:$B,2,FALSE)</f>
        <v>290.5</v>
      </c>
      <c r="AJ4360">
        <f t="shared" si="274"/>
        <v>290.5</v>
      </c>
      <c r="AK4360">
        <f>VLOOKUP(F4360,Kondition!$B$4:$AG$309,24,FALSE)*100</f>
        <v>42</v>
      </c>
      <c r="AL4360" t="e">
        <f t="shared" si="275"/>
        <v>#REF!</v>
      </c>
      <c r="AM4360">
        <v>19</v>
      </c>
    </row>
    <row r="4361" spans="1:39" x14ac:dyDescent="0.3">
      <c r="A4361" s="5">
        <v>11305713</v>
      </c>
      <c r="B4361" s="6">
        <v>6419440322612</v>
      </c>
      <c r="C4361" s="5" t="s">
        <v>2294</v>
      </c>
      <c r="D4361" s="5" t="s">
        <v>6278</v>
      </c>
      <c r="E4361" s="12">
        <v>381.75</v>
      </c>
      <c r="F4361" s="5" t="s">
        <v>67</v>
      </c>
      <c r="G4361" s="5">
        <v>2355018</v>
      </c>
      <c r="H4361" s="36" t="s">
        <v>2294</v>
      </c>
      <c r="I4361" s="5">
        <v>235</v>
      </c>
      <c r="J4361" s="5">
        <v>50</v>
      </c>
      <c r="K4361" s="5">
        <v>18</v>
      </c>
      <c r="L4361" s="5" t="s">
        <v>6179</v>
      </c>
      <c r="M4361" s="5">
        <v>101</v>
      </c>
      <c r="N4361" s="5"/>
      <c r="O4361" s="5" t="s">
        <v>33</v>
      </c>
      <c r="P4361" s="5"/>
      <c r="Q4361" s="5"/>
      <c r="R4361" s="5"/>
      <c r="S4361" s="5"/>
      <c r="T4361" s="5"/>
      <c r="U4361" s="5"/>
      <c r="V4361" s="5"/>
      <c r="W4361" s="12">
        <v>381.75</v>
      </c>
      <c r="X4361" s="7" t="str">
        <f t="shared" si="272"/>
        <v>NP</v>
      </c>
      <c r="Y4361" s="5">
        <f t="shared" si="273"/>
        <v>221</v>
      </c>
      <c r="AI4361">
        <f>VLOOKUP(A4361,NP!$A:$B,2,FALSE)</f>
        <v>221</v>
      </c>
      <c r="AJ4361">
        <f t="shared" si="274"/>
        <v>221</v>
      </c>
      <c r="AK4361">
        <f>VLOOKUP(F4361,Kondition!$B$4:$AG$31,18,FALSE)*100</f>
        <v>37</v>
      </c>
      <c r="AL4361" t="e">
        <f t="shared" si="275"/>
        <v>#REF!</v>
      </c>
      <c r="AM4361">
        <v>17</v>
      </c>
    </row>
    <row r="4362" spans="1:39" x14ac:dyDescent="0.3">
      <c r="A4362" s="5">
        <v>11305714</v>
      </c>
      <c r="B4362" s="6">
        <v>6419440323701</v>
      </c>
      <c r="C4362" s="5" t="s">
        <v>2294</v>
      </c>
      <c r="D4362" s="5" t="s">
        <v>6279</v>
      </c>
      <c r="E4362" s="12">
        <v>420.45</v>
      </c>
      <c r="F4362" s="5" t="s">
        <v>67</v>
      </c>
      <c r="G4362" s="5">
        <v>2355019</v>
      </c>
      <c r="H4362" s="36" t="s">
        <v>2294</v>
      </c>
      <c r="I4362" s="5">
        <v>235</v>
      </c>
      <c r="J4362" s="5">
        <v>50</v>
      </c>
      <c r="K4362" s="5">
        <v>19</v>
      </c>
      <c r="L4362" s="5" t="s">
        <v>6179</v>
      </c>
      <c r="M4362" s="5">
        <v>103</v>
      </c>
      <c r="N4362" s="5"/>
      <c r="O4362" s="5" t="s">
        <v>33</v>
      </c>
      <c r="P4362" s="5"/>
      <c r="Q4362" s="5"/>
      <c r="R4362" s="5"/>
      <c r="S4362" s="5"/>
      <c r="T4362" s="5"/>
      <c r="U4362" s="5"/>
      <c r="V4362" s="5"/>
      <c r="W4362" s="12">
        <v>420.45</v>
      </c>
      <c r="X4362" s="7" t="str">
        <f t="shared" si="272"/>
        <v>NP</v>
      </c>
      <c r="Y4362" s="5">
        <f t="shared" si="273"/>
        <v>239.5</v>
      </c>
      <c r="AI4362">
        <f>VLOOKUP(A4362,NP!$A:$B,2,FALSE)</f>
        <v>239.5</v>
      </c>
      <c r="AJ4362">
        <f t="shared" si="274"/>
        <v>239.5</v>
      </c>
      <c r="AK4362">
        <f>VLOOKUP(F4362,Kondition!$B$4:$AG$31,21,FALSE)*100</f>
        <v>42</v>
      </c>
      <c r="AL4362" t="e">
        <f t="shared" si="275"/>
        <v>#REF!</v>
      </c>
      <c r="AM4362">
        <v>19</v>
      </c>
    </row>
    <row r="4363" spans="1:39" x14ac:dyDescent="0.3">
      <c r="A4363" s="5">
        <v>11305715</v>
      </c>
      <c r="B4363" s="6">
        <v>6419440322629</v>
      </c>
      <c r="C4363" s="5" t="s">
        <v>2294</v>
      </c>
      <c r="D4363" s="5" t="s">
        <v>6280</v>
      </c>
      <c r="E4363" s="12">
        <v>442.15</v>
      </c>
      <c r="F4363" s="5" t="s">
        <v>67</v>
      </c>
      <c r="G4363" s="5">
        <v>2555019</v>
      </c>
      <c r="H4363" s="36" t="s">
        <v>2294</v>
      </c>
      <c r="I4363" s="5">
        <v>255</v>
      </c>
      <c r="J4363" s="5">
        <v>50</v>
      </c>
      <c r="K4363" s="5">
        <v>19</v>
      </c>
      <c r="L4363" s="5" t="s">
        <v>6179</v>
      </c>
      <c r="M4363" s="5">
        <v>107</v>
      </c>
      <c r="N4363" s="5"/>
      <c r="O4363" s="5" t="s">
        <v>33</v>
      </c>
      <c r="P4363" s="5"/>
      <c r="Q4363" s="5"/>
      <c r="R4363" s="5"/>
      <c r="S4363" s="5"/>
      <c r="T4363" s="5"/>
      <c r="U4363" s="5"/>
      <c r="V4363" s="5"/>
      <c r="W4363" s="12">
        <v>442.15</v>
      </c>
      <c r="X4363" s="7" t="str">
        <f t="shared" si="272"/>
        <v>NP</v>
      </c>
      <c r="Y4363" s="5">
        <f t="shared" si="273"/>
        <v>249.5</v>
      </c>
      <c r="AI4363">
        <f>VLOOKUP(A4363,NP!$A:$B,2,FALSE)</f>
        <v>249.5</v>
      </c>
      <c r="AJ4363">
        <f t="shared" si="274"/>
        <v>249.5</v>
      </c>
      <c r="AK4363">
        <f>VLOOKUP(F4363,Kondition!$B$4:$AG$31,21,FALSE)*100</f>
        <v>42</v>
      </c>
      <c r="AL4363" t="e">
        <f t="shared" si="275"/>
        <v>#REF!</v>
      </c>
      <c r="AM4363">
        <v>19</v>
      </c>
    </row>
    <row r="4364" spans="1:39" x14ac:dyDescent="0.3">
      <c r="A4364" s="5">
        <v>11305716</v>
      </c>
      <c r="B4364" s="6">
        <v>6419440322636</v>
      </c>
      <c r="C4364" s="5" t="s">
        <v>2294</v>
      </c>
      <c r="D4364" s="5" t="s">
        <v>6281</v>
      </c>
      <c r="E4364" s="12">
        <v>492.25</v>
      </c>
      <c r="F4364" s="5" t="s">
        <v>67</v>
      </c>
      <c r="G4364" s="5">
        <v>2555020</v>
      </c>
      <c r="H4364" s="36" t="s">
        <v>2294</v>
      </c>
      <c r="I4364" s="5">
        <v>255</v>
      </c>
      <c r="J4364" s="5">
        <v>50</v>
      </c>
      <c r="K4364" s="5">
        <v>20</v>
      </c>
      <c r="L4364" s="5" t="s">
        <v>6179</v>
      </c>
      <c r="M4364" s="5">
        <v>109</v>
      </c>
      <c r="N4364" s="5"/>
      <c r="O4364" s="5" t="s">
        <v>33</v>
      </c>
      <c r="P4364" s="5"/>
      <c r="Q4364" s="5"/>
      <c r="R4364" s="5"/>
      <c r="S4364" s="5"/>
      <c r="T4364" s="5"/>
      <c r="U4364" s="5"/>
      <c r="V4364" s="5"/>
      <c r="W4364" s="12">
        <v>492.25</v>
      </c>
      <c r="X4364" s="7" t="str">
        <f t="shared" si="272"/>
        <v>NP</v>
      </c>
      <c r="Y4364" s="5">
        <f t="shared" si="273"/>
        <v>273.5</v>
      </c>
      <c r="AI4364">
        <f>VLOOKUP(A4364,NP!$A:$B,2,FALSE)</f>
        <v>273.5</v>
      </c>
      <c r="AJ4364">
        <f t="shared" si="274"/>
        <v>273.5</v>
      </c>
      <c r="AK4364">
        <f>VLOOKUP(F4364,Kondition!$B$4:$AG$309,24,FALSE)*100</f>
        <v>42</v>
      </c>
      <c r="AL4364" t="e">
        <f t="shared" si="275"/>
        <v>#REF!</v>
      </c>
      <c r="AM4364">
        <v>19</v>
      </c>
    </row>
    <row r="4365" spans="1:39" x14ac:dyDescent="0.3">
      <c r="A4365" s="5">
        <v>11305717</v>
      </c>
      <c r="B4365" s="6">
        <v>6419440322643</v>
      </c>
      <c r="C4365" s="5" t="s">
        <v>2294</v>
      </c>
      <c r="D4365" s="5" t="s">
        <v>6282</v>
      </c>
      <c r="E4365" s="12">
        <v>504.65</v>
      </c>
      <c r="F4365" s="5" t="s">
        <v>67</v>
      </c>
      <c r="G4365" s="5">
        <v>2655020</v>
      </c>
      <c r="H4365" s="36" t="s">
        <v>2294</v>
      </c>
      <c r="I4365" s="5">
        <v>265</v>
      </c>
      <c r="J4365" s="5">
        <v>50</v>
      </c>
      <c r="K4365" s="5">
        <v>20</v>
      </c>
      <c r="L4365" s="5" t="s">
        <v>6179</v>
      </c>
      <c r="M4365" s="5">
        <v>111</v>
      </c>
      <c r="N4365" s="5"/>
      <c r="O4365" s="5" t="s">
        <v>33</v>
      </c>
      <c r="P4365" s="5"/>
      <c r="Q4365" s="5"/>
      <c r="R4365" s="5"/>
      <c r="S4365" s="5"/>
      <c r="T4365" s="5"/>
      <c r="U4365" s="5"/>
      <c r="V4365" s="5"/>
      <c r="W4365" s="12">
        <v>504.65</v>
      </c>
      <c r="X4365" s="7" t="str">
        <f t="shared" si="272"/>
        <v>NP</v>
      </c>
      <c r="Y4365" s="5">
        <f t="shared" si="273"/>
        <v>279.5</v>
      </c>
      <c r="AI4365">
        <f>VLOOKUP(A4365,NP!$A:$B,2,FALSE)</f>
        <v>279.5</v>
      </c>
      <c r="AJ4365">
        <f t="shared" si="274"/>
        <v>279.5</v>
      </c>
      <c r="AK4365">
        <f>VLOOKUP(F4365,Kondition!$B$4:$AG$309,24,FALSE)*100</f>
        <v>42</v>
      </c>
      <c r="AL4365" t="e">
        <f t="shared" si="275"/>
        <v>#REF!</v>
      </c>
      <c r="AM4365">
        <v>19</v>
      </c>
    </row>
    <row r="4366" spans="1:39" x14ac:dyDescent="0.3">
      <c r="A4366" s="5">
        <v>11305718</v>
      </c>
      <c r="B4366" s="6">
        <v>6419440322650</v>
      </c>
      <c r="C4366" s="5" t="s">
        <v>2294</v>
      </c>
      <c r="D4366" s="5" t="s">
        <v>6283</v>
      </c>
      <c r="E4366" s="12">
        <v>543.15</v>
      </c>
      <c r="F4366" s="5" t="s">
        <v>67</v>
      </c>
      <c r="G4366" s="5">
        <v>2755020</v>
      </c>
      <c r="H4366" s="36" t="s">
        <v>2294</v>
      </c>
      <c r="I4366" s="5">
        <v>275</v>
      </c>
      <c r="J4366" s="5">
        <v>50</v>
      </c>
      <c r="K4366" s="5">
        <v>20</v>
      </c>
      <c r="L4366" s="5" t="s">
        <v>6179</v>
      </c>
      <c r="M4366" s="5">
        <v>113</v>
      </c>
      <c r="N4366" s="5"/>
      <c r="O4366" s="5" t="s">
        <v>33</v>
      </c>
      <c r="P4366" s="5"/>
      <c r="Q4366" s="5"/>
      <c r="R4366" s="5"/>
      <c r="S4366" s="5"/>
      <c r="T4366" s="5"/>
      <c r="U4366" s="5"/>
      <c r="V4366" s="5"/>
      <c r="W4366" s="12">
        <v>543.15</v>
      </c>
      <c r="X4366" s="7" t="str">
        <f t="shared" si="272"/>
        <v>NP</v>
      </c>
      <c r="Y4366" s="5">
        <f t="shared" si="273"/>
        <v>297.5</v>
      </c>
      <c r="AI4366">
        <f>VLOOKUP(A4366,NP!$A:$B,2,FALSE)</f>
        <v>297.5</v>
      </c>
      <c r="AJ4366">
        <f t="shared" si="274"/>
        <v>297.5</v>
      </c>
      <c r="AK4366">
        <f>VLOOKUP(F4366,Kondition!$B$4:$AG$309,24,FALSE)*100</f>
        <v>42</v>
      </c>
      <c r="AL4366" t="e">
        <f t="shared" si="275"/>
        <v>#REF!</v>
      </c>
      <c r="AM4366">
        <v>19</v>
      </c>
    </row>
    <row r="4367" spans="1:39" x14ac:dyDescent="0.3">
      <c r="A4367" s="5">
        <v>11305719</v>
      </c>
      <c r="B4367" s="6">
        <v>6419440322537</v>
      </c>
      <c r="C4367" s="5" t="s">
        <v>2294</v>
      </c>
      <c r="D4367" s="5" t="s">
        <v>6284</v>
      </c>
      <c r="E4367" s="12">
        <v>447.8</v>
      </c>
      <c r="F4367" s="5" t="s">
        <v>67</v>
      </c>
      <c r="G4367" s="5">
        <v>2556019</v>
      </c>
      <c r="H4367" s="36" t="s">
        <v>2294</v>
      </c>
      <c r="I4367" s="5">
        <v>255</v>
      </c>
      <c r="J4367" s="5">
        <v>60</v>
      </c>
      <c r="K4367" s="5">
        <v>19</v>
      </c>
      <c r="L4367" s="5" t="s">
        <v>6179</v>
      </c>
      <c r="M4367" s="5">
        <v>113</v>
      </c>
      <c r="N4367" s="5"/>
      <c r="O4367" s="5" t="s">
        <v>33</v>
      </c>
      <c r="P4367" s="5"/>
      <c r="Q4367" s="5"/>
      <c r="R4367" s="5"/>
      <c r="S4367" s="5"/>
      <c r="T4367" s="5"/>
      <c r="U4367" s="5"/>
      <c r="V4367" s="5"/>
      <c r="W4367" s="12">
        <v>447.8</v>
      </c>
      <c r="X4367" s="7" t="str">
        <f t="shared" si="272"/>
        <v>NP</v>
      </c>
      <c r="Y4367" s="5">
        <f t="shared" si="273"/>
        <v>252.5</v>
      </c>
      <c r="AI4367">
        <f>VLOOKUP(A4367,NP!$A:$B,2,FALSE)</f>
        <v>252.5</v>
      </c>
      <c r="AJ4367">
        <f t="shared" si="274"/>
        <v>252.5</v>
      </c>
      <c r="AK4367">
        <f>VLOOKUP(F4367,Kondition!$B$4:$AG$31,21,FALSE)*100</f>
        <v>42</v>
      </c>
      <c r="AL4367" t="e">
        <f t="shared" si="275"/>
        <v>#REF!</v>
      </c>
      <c r="AM4367">
        <v>19</v>
      </c>
    </row>
    <row r="4368" spans="1:39" x14ac:dyDescent="0.3">
      <c r="A4368" s="5">
        <v>11307472</v>
      </c>
      <c r="B4368" s="6">
        <v>6419440323220</v>
      </c>
      <c r="C4368" s="5" t="s">
        <v>2294</v>
      </c>
      <c r="D4368" s="5" t="s">
        <v>6287</v>
      </c>
      <c r="E4368" s="12">
        <v>339.4</v>
      </c>
      <c r="F4368" s="5" t="s">
        <v>67</v>
      </c>
      <c r="G4368" s="5">
        <v>2656018</v>
      </c>
      <c r="H4368" s="36" t="s">
        <v>2294</v>
      </c>
      <c r="I4368" s="5">
        <v>265</v>
      </c>
      <c r="J4368" s="5">
        <v>60</v>
      </c>
      <c r="K4368" s="5">
        <v>18</v>
      </c>
      <c r="L4368" s="5" t="s">
        <v>6286</v>
      </c>
      <c r="M4368" s="5">
        <v>114</v>
      </c>
      <c r="N4368" s="5"/>
      <c r="O4368" s="5" t="s">
        <v>33</v>
      </c>
      <c r="P4368" s="5"/>
      <c r="Q4368" s="5"/>
      <c r="R4368" s="5"/>
      <c r="S4368" s="5"/>
      <c r="T4368" s="5"/>
      <c r="U4368" s="5"/>
      <c r="V4368" s="5"/>
      <c r="W4368" s="12">
        <v>339.4</v>
      </c>
      <c r="X4368" s="7" t="str">
        <f t="shared" si="272"/>
        <v>NP</v>
      </c>
      <c r="Y4368" s="5">
        <f t="shared" si="273"/>
        <v>201</v>
      </c>
      <c r="AI4368">
        <f>VLOOKUP(A4368,NP!$A:$B,2,FALSE)</f>
        <v>201</v>
      </c>
      <c r="AJ4368">
        <f t="shared" si="274"/>
        <v>201</v>
      </c>
      <c r="AK4368">
        <f>VLOOKUP(F4368,Kondition!$B$4:$AG$31,18,FALSE)*100</f>
        <v>37</v>
      </c>
      <c r="AL4368" t="e">
        <f t="shared" si="275"/>
        <v>#REF!</v>
      </c>
      <c r="AM4368">
        <v>17</v>
      </c>
    </row>
    <row r="4369" spans="1:39" x14ac:dyDescent="0.3">
      <c r="A4369" s="5">
        <v>11307473</v>
      </c>
      <c r="B4369" s="6">
        <v>6419440323176</v>
      </c>
      <c r="C4369" s="5" t="s">
        <v>2294</v>
      </c>
      <c r="D4369" s="5" t="s">
        <v>6288</v>
      </c>
      <c r="E4369" s="12">
        <v>274.7</v>
      </c>
      <c r="F4369" s="5" t="s">
        <v>67</v>
      </c>
      <c r="G4369" s="5">
        <v>2356017</v>
      </c>
      <c r="H4369" s="36" t="s">
        <v>2294</v>
      </c>
      <c r="I4369" s="5">
        <v>235</v>
      </c>
      <c r="J4369" s="5">
        <v>60</v>
      </c>
      <c r="K4369" s="5">
        <v>17</v>
      </c>
      <c r="L4369" s="5" t="s">
        <v>6286</v>
      </c>
      <c r="M4369" s="5">
        <v>106</v>
      </c>
      <c r="N4369" s="5"/>
      <c r="O4369" s="5" t="s">
        <v>33</v>
      </c>
      <c r="P4369" s="5"/>
      <c r="Q4369" s="5"/>
      <c r="R4369" s="5"/>
      <c r="S4369" s="5"/>
      <c r="T4369" s="5"/>
      <c r="U4369" s="5"/>
      <c r="V4369" s="5"/>
      <c r="W4369" s="12">
        <v>274.7</v>
      </c>
      <c r="X4369" s="7" t="str">
        <f t="shared" si="272"/>
        <v>NP</v>
      </c>
      <c r="Y4369" s="5">
        <f t="shared" si="273"/>
        <v>170.5</v>
      </c>
      <c r="AI4369">
        <f>VLOOKUP(A4369,NP!$A:$B,2,FALSE)</f>
        <v>170.5</v>
      </c>
      <c r="AJ4369">
        <f t="shared" si="274"/>
        <v>170.5</v>
      </c>
      <c r="AK4369">
        <f>VLOOKUP(F4369,Kondition!$B$4:$AG$31,15,FALSE)*100</f>
        <v>37</v>
      </c>
      <c r="AL4369" t="e">
        <f t="shared" si="275"/>
        <v>#REF!</v>
      </c>
      <c r="AM4369">
        <v>17</v>
      </c>
    </row>
    <row r="4370" spans="1:39" x14ac:dyDescent="0.3">
      <c r="A4370" s="5">
        <v>11307474</v>
      </c>
      <c r="B4370" s="6">
        <v>6419440323213</v>
      </c>
      <c r="C4370" s="5" t="s">
        <v>2294</v>
      </c>
      <c r="D4370" s="5" t="s">
        <v>6289</v>
      </c>
      <c r="E4370" s="12">
        <v>335.9</v>
      </c>
      <c r="F4370" s="5" t="s">
        <v>67</v>
      </c>
      <c r="G4370" s="5">
        <v>2556018</v>
      </c>
      <c r="H4370" s="36" t="s">
        <v>2294</v>
      </c>
      <c r="I4370" s="5">
        <v>255</v>
      </c>
      <c r="J4370" s="5">
        <v>60</v>
      </c>
      <c r="K4370" s="5">
        <v>18</v>
      </c>
      <c r="L4370" s="5" t="s">
        <v>6286</v>
      </c>
      <c r="M4370" s="5">
        <v>112</v>
      </c>
      <c r="N4370" s="5"/>
      <c r="O4370" s="5" t="s">
        <v>33</v>
      </c>
      <c r="P4370" s="5"/>
      <c r="Q4370" s="5"/>
      <c r="R4370" s="5"/>
      <c r="S4370" s="5"/>
      <c r="T4370" s="5"/>
      <c r="U4370" s="5"/>
      <c r="V4370" s="5"/>
      <c r="W4370" s="12">
        <v>335.9</v>
      </c>
      <c r="X4370" s="7" t="str">
        <f t="shared" si="272"/>
        <v>NP</v>
      </c>
      <c r="Y4370" s="5">
        <f t="shared" si="273"/>
        <v>199.5</v>
      </c>
      <c r="AI4370">
        <f>VLOOKUP(A4370,NP!$A:$B,2,FALSE)</f>
        <v>199.5</v>
      </c>
      <c r="AJ4370">
        <f t="shared" si="274"/>
        <v>199.5</v>
      </c>
      <c r="AK4370">
        <f>VLOOKUP(F4370,Kondition!$B$4:$AG$31,18,FALSE)*100</f>
        <v>37</v>
      </c>
      <c r="AL4370" t="e">
        <f t="shared" si="275"/>
        <v>#REF!</v>
      </c>
      <c r="AM4370">
        <v>17</v>
      </c>
    </row>
    <row r="4371" spans="1:39" x14ac:dyDescent="0.3">
      <c r="A4371" s="5">
        <v>11307475</v>
      </c>
      <c r="B4371" s="6">
        <v>6419440323206</v>
      </c>
      <c r="C4371" s="5" t="s">
        <v>2294</v>
      </c>
      <c r="D4371" s="5" t="s">
        <v>6290</v>
      </c>
      <c r="E4371" s="12">
        <v>323.35000000000002</v>
      </c>
      <c r="F4371" s="5" t="s">
        <v>67</v>
      </c>
      <c r="G4371" s="5">
        <v>2456018</v>
      </c>
      <c r="H4371" s="36" t="s">
        <v>2294</v>
      </c>
      <c r="I4371" s="5">
        <v>245</v>
      </c>
      <c r="J4371" s="5">
        <v>60</v>
      </c>
      <c r="K4371" s="5">
        <v>18</v>
      </c>
      <c r="L4371" s="5" t="s">
        <v>6286</v>
      </c>
      <c r="M4371" s="5">
        <v>109</v>
      </c>
      <c r="N4371" s="5"/>
      <c r="O4371" s="5" t="s">
        <v>33</v>
      </c>
      <c r="P4371" s="5"/>
      <c r="Q4371" s="5"/>
      <c r="R4371" s="5"/>
      <c r="S4371" s="5"/>
      <c r="T4371" s="5"/>
      <c r="U4371" s="5"/>
      <c r="V4371" s="5"/>
      <c r="W4371" s="12">
        <v>323.35000000000002</v>
      </c>
      <c r="X4371" s="7" t="str">
        <f t="shared" si="272"/>
        <v>NP</v>
      </c>
      <c r="Y4371" s="5">
        <f t="shared" si="273"/>
        <v>193.5</v>
      </c>
      <c r="AI4371">
        <f>VLOOKUP(A4371,NP!$A:$B,2,FALSE)</f>
        <v>193.5</v>
      </c>
      <c r="AJ4371">
        <f t="shared" si="274"/>
        <v>193.5</v>
      </c>
      <c r="AK4371">
        <f>VLOOKUP(F4371,Kondition!$B$4:$AG$31,18,FALSE)*100</f>
        <v>37</v>
      </c>
      <c r="AL4371" t="e">
        <f t="shared" si="275"/>
        <v>#REF!</v>
      </c>
      <c r="AM4371">
        <v>17</v>
      </c>
    </row>
    <row r="4372" spans="1:39" x14ac:dyDescent="0.3">
      <c r="A4372" s="5">
        <v>11307476</v>
      </c>
      <c r="B4372" s="6">
        <v>6419440321936</v>
      </c>
      <c r="C4372" s="5" t="s">
        <v>2294</v>
      </c>
      <c r="D4372" s="5" t="s">
        <v>6291</v>
      </c>
      <c r="E4372" s="12">
        <v>295.75</v>
      </c>
      <c r="F4372" s="5" t="s">
        <v>67</v>
      </c>
      <c r="G4372" s="5">
        <v>2356018</v>
      </c>
      <c r="H4372" s="36" t="s">
        <v>2294</v>
      </c>
      <c r="I4372" s="5">
        <v>235</v>
      </c>
      <c r="J4372" s="5">
        <v>60</v>
      </c>
      <c r="K4372" s="5">
        <v>18</v>
      </c>
      <c r="L4372" s="5" t="s">
        <v>6286</v>
      </c>
      <c r="M4372" s="5">
        <v>107</v>
      </c>
      <c r="N4372" s="5"/>
      <c r="O4372" s="5" t="s">
        <v>33</v>
      </c>
      <c r="P4372" s="5"/>
      <c r="Q4372" s="5"/>
      <c r="R4372" s="5"/>
      <c r="S4372" s="5"/>
      <c r="T4372" s="5"/>
      <c r="U4372" s="5"/>
      <c r="V4372" s="5"/>
      <c r="W4372" s="12">
        <v>295.75</v>
      </c>
      <c r="X4372" s="7" t="str">
        <f t="shared" si="272"/>
        <v>NP</v>
      </c>
      <c r="Y4372" s="5">
        <f t="shared" si="273"/>
        <v>180.5</v>
      </c>
      <c r="AI4372">
        <f>VLOOKUP(A4372,NP!$A:$B,2,FALSE)</f>
        <v>180.5</v>
      </c>
      <c r="AJ4372">
        <f t="shared" si="274"/>
        <v>180.5</v>
      </c>
      <c r="AK4372">
        <f>VLOOKUP(F4372,Kondition!$B$4:$AG$31,18,FALSE)*100</f>
        <v>37</v>
      </c>
      <c r="AL4372" t="e">
        <f t="shared" si="275"/>
        <v>#REF!</v>
      </c>
      <c r="AM4372">
        <v>17</v>
      </c>
    </row>
    <row r="4373" spans="1:39" x14ac:dyDescent="0.3">
      <c r="A4373" s="5">
        <v>11307477</v>
      </c>
      <c r="B4373" s="6">
        <v>6419440323190</v>
      </c>
      <c r="C4373" s="5" t="s">
        <v>2294</v>
      </c>
      <c r="D4373" s="5" t="s">
        <v>6292</v>
      </c>
      <c r="E4373" s="12">
        <v>289.55</v>
      </c>
      <c r="F4373" s="5" t="s">
        <v>67</v>
      </c>
      <c r="G4373" s="5">
        <v>2256018</v>
      </c>
      <c r="H4373" s="36" t="s">
        <v>2294</v>
      </c>
      <c r="I4373" s="5">
        <v>225</v>
      </c>
      <c r="J4373" s="5">
        <v>60</v>
      </c>
      <c r="K4373" s="5">
        <v>18</v>
      </c>
      <c r="L4373" s="5" t="s">
        <v>6286</v>
      </c>
      <c r="M4373" s="5">
        <v>104</v>
      </c>
      <c r="N4373" s="5"/>
      <c r="O4373" s="5" t="s">
        <v>33</v>
      </c>
      <c r="P4373" s="5"/>
      <c r="Q4373" s="5"/>
      <c r="R4373" s="5"/>
      <c r="S4373" s="5"/>
      <c r="T4373" s="5"/>
      <c r="U4373" s="5"/>
      <c r="V4373" s="5"/>
      <c r="W4373" s="12">
        <v>289.55</v>
      </c>
      <c r="X4373" s="7" t="str">
        <f t="shared" si="272"/>
        <v>NP</v>
      </c>
      <c r="Y4373" s="5">
        <f t="shared" si="273"/>
        <v>177.5</v>
      </c>
      <c r="AI4373">
        <f>VLOOKUP(A4373,NP!$A:$B,2,FALSE)</f>
        <v>177.5</v>
      </c>
      <c r="AJ4373">
        <f t="shared" si="274"/>
        <v>177.5</v>
      </c>
      <c r="AK4373">
        <f>VLOOKUP(F4373,Kondition!$B$4:$AG$31,18,FALSE)*100</f>
        <v>37</v>
      </c>
      <c r="AL4373" t="e">
        <f t="shared" si="275"/>
        <v>#REF!</v>
      </c>
      <c r="AM4373">
        <v>17</v>
      </c>
    </row>
    <row r="4374" spans="1:39" x14ac:dyDescent="0.3">
      <c r="A4374" s="5">
        <v>11307478</v>
      </c>
      <c r="B4374" s="6">
        <v>6419440323237</v>
      </c>
      <c r="C4374" s="5" t="s">
        <v>2294</v>
      </c>
      <c r="D4374" s="5" t="s">
        <v>6293</v>
      </c>
      <c r="E4374" s="12">
        <v>380.2</v>
      </c>
      <c r="F4374" s="5" t="s">
        <v>67</v>
      </c>
      <c r="G4374" s="5">
        <v>2856018</v>
      </c>
      <c r="H4374" s="36" t="s">
        <v>2294</v>
      </c>
      <c r="I4374" s="5">
        <v>285</v>
      </c>
      <c r="J4374" s="5">
        <v>60</v>
      </c>
      <c r="K4374" s="5">
        <v>18</v>
      </c>
      <c r="L4374" s="5" t="s">
        <v>6286</v>
      </c>
      <c r="M4374" s="5">
        <v>116</v>
      </c>
      <c r="N4374" s="5"/>
      <c r="O4374" s="5" t="s">
        <v>33</v>
      </c>
      <c r="P4374" s="5"/>
      <c r="Q4374" s="5"/>
      <c r="R4374" s="5"/>
      <c r="S4374" s="5"/>
      <c r="T4374" s="5"/>
      <c r="U4374" s="5"/>
      <c r="V4374" s="5"/>
      <c r="W4374" s="12">
        <v>380.2</v>
      </c>
      <c r="X4374" s="7" t="str">
        <f t="shared" si="272"/>
        <v>NP</v>
      </c>
      <c r="Y4374" s="5">
        <f t="shared" si="273"/>
        <v>220.5</v>
      </c>
      <c r="AI4374">
        <f>VLOOKUP(A4374,NP!$A:$B,2,FALSE)</f>
        <v>220.5</v>
      </c>
      <c r="AJ4374">
        <f t="shared" si="274"/>
        <v>220.5</v>
      </c>
      <c r="AK4374">
        <f>VLOOKUP(F4374,Kondition!$B$4:$AG$31,18,FALSE)*100</f>
        <v>37</v>
      </c>
      <c r="AL4374" t="e">
        <f t="shared" si="275"/>
        <v>#REF!</v>
      </c>
      <c r="AM4374">
        <v>17</v>
      </c>
    </row>
    <row r="4375" spans="1:39" x14ac:dyDescent="0.3">
      <c r="A4375" s="5">
        <v>11307487</v>
      </c>
      <c r="B4375" s="6">
        <v>6419440323183</v>
      </c>
      <c r="C4375" s="5" t="s">
        <v>2294</v>
      </c>
      <c r="D4375" s="5" t="s">
        <v>6294</v>
      </c>
      <c r="E4375" s="12">
        <v>289.95</v>
      </c>
      <c r="F4375" s="5" t="s">
        <v>67</v>
      </c>
      <c r="G4375" s="5">
        <v>2556017</v>
      </c>
      <c r="H4375" s="36" t="s">
        <v>2294</v>
      </c>
      <c r="I4375" s="5">
        <v>255</v>
      </c>
      <c r="J4375" s="5">
        <v>60</v>
      </c>
      <c r="K4375" s="5">
        <v>17</v>
      </c>
      <c r="L4375" s="5" t="s">
        <v>6286</v>
      </c>
      <c r="M4375" s="5">
        <v>110</v>
      </c>
      <c r="N4375" s="5"/>
      <c r="O4375" s="5" t="s">
        <v>33</v>
      </c>
      <c r="P4375" s="5"/>
      <c r="Q4375" s="5"/>
      <c r="R4375" s="5"/>
      <c r="S4375" s="5"/>
      <c r="T4375" s="5"/>
      <c r="U4375" s="5"/>
      <c r="V4375" s="5"/>
      <c r="W4375" s="12">
        <v>289.95</v>
      </c>
      <c r="X4375" s="7" t="str">
        <f t="shared" si="272"/>
        <v>NP</v>
      </c>
      <c r="Y4375" s="5">
        <f t="shared" si="273"/>
        <v>177.5</v>
      </c>
      <c r="AI4375">
        <f>VLOOKUP(A4375,NP!$A:$B,2,FALSE)</f>
        <v>177.5</v>
      </c>
      <c r="AJ4375">
        <f t="shared" si="274"/>
        <v>177.5</v>
      </c>
      <c r="AK4375">
        <f>VLOOKUP(F4375,Kondition!$B$4:$AG$31,15,FALSE)*100</f>
        <v>37</v>
      </c>
      <c r="AL4375" t="e">
        <f t="shared" si="275"/>
        <v>#REF!</v>
      </c>
      <c r="AM4375">
        <v>17</v>
      </c>
    </row>
    <row r="4376" spans="1:39" x14ac:dyDescent="0.3">
      <c r="A4376" s="5">
        <v>11307488</v>
      </c>
      <c r="B4376" s="6">
        <v>6419440321837</v>
      </c>
      <c r="C4376" s="5" t="s">
        <v>2294</v>
      </c>
      <c r="D4376" s="5" t="s">
        <v>6295</v>
      </c>
      <c r="E4376" s="12">
        <v>183.5</v>
      </c>
      <c r="F4376" s="5" t="s">
        <v>67</v>
      </c>
      <c r="G4376" s="5">
        <v>2557015</v>
      </c>
      <c r="H4376" s="36" t="s">
        <v>2294</v>
      </c>
      <c r="I4376" s="5">
        <v>255</v>
      </c>
      <c r="J4376" s="5">
        <v>70</v>
      </c>
      <c r="K4376" s="5">
        <v>15</v>
      </c>
      <c r="L4376" s="5" t="s">
        <v>6286</v>
      </c>
      <c r="M4376" s="5">
        <v>108</v>
      </c>
      <c r="N4376" s="5"/>
      <c r="O4376" s="5" t="s">
        <v>33</v>
      </c>
      <c r="P4376" s="5"/>
      <c r="Q4376" s="5"/>
      <c r="R4376" s="5"/>
      <c r="S4376" s="5"/>
      <c r="T4376" s="5"/>
      <c r="U4376" s="5"/>
      <c r="V4376" s="5"/>
      <c r="W4376" s="12">
        <v>183.5</v>
      </c>
      <c r="X4376" s="7">
        <f t="shared" si="272"/>
        <v>0.35</v>
      </c>
      <c r="Y4376" s="5">
        <f t="shared" si="273"/>
        <v>119.27500000000001</v>
      </c>
      <c r="AI4376" t="e">
        <f>VLOOKUP(A4376,NP!$A:$B,2,FALSE)</f>
        <v>#N/A</v>
      </c>
      <c r="AJ4376">
        <f t="shared" si="274"/>
        <v>0</v>
      </c>
      <c r="AK4376">
        <f>VLOOKUP(F4376,Kondition!$B$4:$AG$31,9,FALSE)*100</f>
        <v>35</v>
      </c>
      <c r="AL4376" t="e">
        <f t="shared" si="275"/>
        <v>#REF!</v>
      </c>
      <c r="AM4376">
        <v>16</v>
      </c>
    </row>
    <row r="4377" spans="1:39" x14ac:dyDescent="0.3">
      <c r="A4377" s="5">
        <v>11307489</v>
      </c>
      <c r="B4377" s="6">
        <v>6419440323084</v>
      </c>
      <c r="C4377" s="5" t="s">
        <v>2294</v>
      </c>
      <c r="D4377" s="5" t="s">
        <v>6296</v>
      </c>
      <c r="E4377" s="12">
        <v>152.69999999999999</v>
      </c>
      <c r="F4377" s="5" t="s">
        <v>67</v>
      </c>
      <c r="G4377" s="5">
        <v>2157015</v>
      </c>
      <c r="H4377" s="36" t="s">
        <v>2294</v>
      </c>
      <c r="I4377" s="5">
        <v>215</v>
      </c>
      <c r="J4377" s="5">
        <v>70</v>
      </c>
      <c r="K4377" s="5">
        <v>15</v>
      </c>
      <c r="L4377" s="5" t="s">
        <v>6286</v>
      </c>
      <c r="M4377" s="5">
        <v>98</v>
      </c>
      <c r="N4377" s="5"/>
      <c r="O4377" s="5" t="s">
        <v>33</v>
      </c>
      <c r="P4377" s="5"/>
      <c r="Q4377" s="5"/>
      <c r="R4377" s="5"/>
      <c r="S4377" s="5"/>
      <c r="T4377" s="5"/>
      <c r="U4377" s="5"/>
      <c r="V4377" s="5"/>
      <c r="W4377" s="12">
        <v>152.69999999999999</v>
      </c>
      <c r="X4377" s="7">
        <f t="shared" si="272"/>
        <v>0.35</v>
      </c>
      <c r="Y4377" s="5">
        <f t="shared" si="273"/>
        <v>99.254999999999995</v>
      </c>
      <c r="AI4377" t="e">
        <f>VLOOKUP(A4377,NP!$A:$B,2,FALSE)</f>
        <v>#N/A</v>
      </c>
      <c r="AJ4377">
        <f t="shared" si="274"/>
        <v>0</v>
      </c>
      <c r="AK4377">
        <f>VLOOKUP(F4377,Kondition!$B$4:$AG$31,9,FALSE)*100</f>
        <v>35</v>
      </c>
      <c r="AL4377" t="e">
        <f t="shared" si="275"/>
        <v>#REF!</v>
      </c>
      <c r="AM4377">
        <v>16</v>
      </c>
    </row>
    <row r="4378" spans="1:39" x14ac:dyDescent="0.3">
      <c r="A4378" s="5">
        <v>11307490</v>
      </c>
      <c r="B4378" s="6">
        <v>6419440323077</v>
      </c>
      <c r="C4378" s="5" t="s">
        <v>2294</v>
      </c>
      <c r="D4378" s="5" t="s">
        <v>6297</v>
      </c>
      <c r="E4378" s="12">
        <v>145</v>
      </c>
      <c r="F4378" s="5" t="s">
        <v>67</v>
      </c>
      <c r="G4378" s="5">
        <v>2057015</v>
      </c>
      <c r="H4378" s="36" t="s">
        <v>2294</v>
      </c>
      <c r="I4378" s="5">
        <v>205</v>
      </c>
      <c r="J4378" s="5">
        <v>70</v>
      </c>
      <c r="K4378" s="5">
        <v>15</v>
      </c>
      <c r="L4378" s="5" t="s">
        <v>6286</v>
      </c>
      <c r="M4378" s="5">
        <v>100</v>
      </c>
      <c r="N4378" s="5"/>
      <c r="O4378" s="5" t="s">
        <v>33</v>
      </c>
      <c r="P4378" s="5"/>
      <c r="Q4378" s="5"/>
      <c r="R4378" s="5"/>
      <c r="S4378" s="5"/>
      <c r="T4378" s="5"/>
      <c r="U4378" s="5"/>
      <c r="V4378" s="5"/>
      <c r="W4378" s="12">
        <v>145</v>
      </c>
      <c r="X4378" s="7">
        <f t="shared" si="272"/>
        <v>0.35</v>
      </c>
      <c r="Y4378" s="5">
        <f t="shared" si="273"/>
        <v>94.25</v>
      </c>
      <c r="AI4378" t="e">
        <f>VLOOKUP(A4378,NP!$A:$B,2,FALSE)</f>
        <v>#N/A</v>
      </c>
      <c r="AJ4378">
        <f t="shared" si="274"/>
        <v>0</v>
      </c>
      <c r="AK4378">
        <f>VLOOKUP(F4378,Kondition!$B$4:$AG$31,9,FALSE)*100</f>
        <v>35</v>
      </c>
      <c r="AL4378" t="e">
        <f t="shared" si="275"/>
        <v>#REF!</v>
      </c>
      <c r="AM4378">
        <v>16</v>
      </c>
    </row>
    <row r="4379" spans="1:39" x14ac:dyDescent="0.3">
      <c r="A4379" s="5">
        <v>11307491</v>
      </c>
      <c r="B4379" s="6">
        <v>6419440323060</v>
      </c>
      <c r="C4379" s="5" t="s">
        <v>2294</v>
      </c>
      <c r="D4379" s="5" t="s">
        <v>6298</v>
      </c>
      <c r="E4379" s="12">
        <v>169.2</v>
      </c>
      <c r="F4379" s="5" t="s">
        <v>67</v>
      </c>
      <c r="G4379" s="5">
        <v>2457516</v>
      </c>
      <c r="H4379" s="36" t="s">
        <v>2294</v>
      </c>
      <c r="I4379" s="5">
        <v>245</v>
      </c>
      <c r="J4379" s="5">
        <v>75</v>
      </c>
      <c r="K4379" s="5">
        <v>16</v>
      </c>
      <c r="L4379" s="5" t="s">
        <v>6286</v>
      </c>
      <c r="M4379" s="5">
        <v>111</v>
      </c>
      <c r="N4379" s="5"/>
      <c r="O4379" s="5" t="s">
        <v>33</v>
      </c>
      <c r="P4379" s="5"/>
      <c r="Q4379" s="5"/>
      <c r="R4379" s="5"/>
      <c r="S4379" s="5"/>
      <c r="T4379" s="5"/>
      <c r="U4379" s="5"/>
      <c r="V4379" s="5"/>
      <c r="W4379" s="12">
        <v>169.2</v>
      </c>
      <c r="X4379" s="7">
        <f t="shared" si="272"/>
        <v>0.37</v>
      </c>
      <c r="Y4379" s="5">
        <f t="shared" si="273"/>
        <v>106.59599999999999</v>
      </c>
      <c r="AI4379" t="e">
        <f>VLOOKUP(A4379,NP!$A:$B,2,FALSE)</f>
        <v>#N/A</v>
      </c>
      <c r="AJ4379">
        <f t="shared" si="274"/>
        <v>0</v>
      </c>
      <c r="AK4379">
        <f>VLOOKUP(F4379,Kondition!$B$4:$AG$31,12,FALSE)*100</f>
        <v>37</v>
      </c>
      <c r="AL4379" t="e">
        <f t="shared" si="275"/>
        <v>#REF!</v>
      </c>
      <c r="AM4379">
        <v>16</v>
      </c>
    </row>
    <row r="4380" spans="1:39" x14ac:dyDescent="0.3">
      <c r="A4380" s="5">
        <v>11307496</v>
      </c>
      <c r="B4380" s="6">
        <v>6419440323091</v>
      </c>
      <c r="C4380" s="5" t="s">
        <v>2294</v>
      </c>
      <c r="D4380" s="5" t="s">
        <v>6299</v>
      </c>
      <c r="E4380" s="12">
        <v>184.4</v>
      </c>
      <c r="F4380" s="5" t="s">
        <v>67</v>
      </c>
      <c r="G4380" s="5">
        <v>2257016</v>
      </c>
      <c r="H4380" s="36" t="s">
        <v>2294</v>
      </c>
      <c r="I4380" s="5">
        <v>225</v>
      </c>
      <c r="J4380" s="5">
        <v>70</v>
      </c>
      <c r="K4380" s="5">
        <v>16</v>
      </c>
      <c r="L4380" s="5" t="s">
        <v>6286</v>
      </c>
      <c r="M4380" s="5">
        <v>107</v>
      </c>
      <c r="N4380" s="5"/>
      <c r="O4380" s="5" t="s">
        <v>33</v>
      </c>
      <c r="P4380" s="5"/>
      <c r="Q4380" s="5"/>
      <c r="R4380" s="5"/>
      <c r="S4380" s="5"/>
      <c r="T4380" s="5"/>
      <c r="U4380" s="5"/>
      <c r="V4380" s="5"/>
      <c r="W4380" s="12">
        <v>184.4</v>
      </c>
      <c r="X4380" s="7">
        <f t="shared" si="272"/>
        <v>0.37</v>
      </c>
      <c r="Y4380" s="5">
        <f t="shared" si="273"/>
        <v>116.17200000000001</v>
      </c>
      <c r="AI4380" t="e">
        <f>VLOOKUP(A4380,NP!$A:$B,2,FALSE)</f>
        <v>#N/A</v>
      </c>
      <c r="AJ4380">
        <f t="shared" si="274"/>
        <v>0</v>
      </c>
      <c r="AK4380">
        <f>VLOOKUP(F4380,Kondition!$B$4:$AG$31,12,FALSE)*100</f>
        <v>37</v>
      </c>
      <c r="AL4380" t="e">
        <f t="shared" si="275"/>
        <v>#REF!</v>
      </c>
      <c r="AM4380">
        <v>16</v>
      </c>
    </row>
    <row r="4381" spans="1:39" x14ac:dyDescent="0.3">
      <c r="A4381" s="5">
        <v>11307497</v>
      </c>
      <c r="B4381" s="6">
        <v>6419440321851</v>
      </c>
      <c r="C4381" s="5" t="s">
        <v>2294</v>
      </c>
      <c r="D4381" s="5" t="s">
        <v>6300</v>
      </c>
      <c r="E4381" s="12">
        <v>204.05</v>
      </c>
      <c r="F4381" s="5" t="s">
        <v>67</v>
      </c>
      <c r="G4381" s="5">
        <v>2357016</v>
      </c>
      <c r="H4381" s="36" t="s">
        <v>2294</v>
      </c>
      <c r="I4381" s="5">
        <v>235</v>
      </c>
      <c r="J4381" s="5">
        <v>70</v>
      </c>
      <c r="K4381" s="5">
        <v>16</v>
      </c>
      <c r="L4381" s="5" t="s">
        <v>6286</v>
      </c>
      <c r="M4381" s="5">
        <v>106</v>
      </c>
      <c r="N4381" s="5"/>
      <c r="O4381" s="5" t="s">
        <v>33</v>
      </c>
      <c r="P4381" s="5"/>
      <c r="Q4381" s="5"/>
      <c r="R4381" s="5"/>
      <c r="S4381" s="5"/>
      <c r="T4381" s="5"/>
      <c r="U4381" s="5"/>
      <c r="V4381" s="5"/>
      <c r="W4381" s="12">
        <v>204.05</v>
      </c>
      <c r="X4381" s="7">
        <f t="shared" si="272"/>
        <v>0.37</v>
      </c>
      <c r="Y4381" s="5">
        <f t="shared" si="273"/>
        <v>128.5515</v>
      </c>
      <c r="AI4381" t="e">
        <f>VLOOKUP(A4381,NP!$A:$B,2,FALSE)</f>
        <v>#N/A</v>
      </c>
      <c r="AJ4381">
        <f t="shared" si="274"/>
        <v>0</v>
      </c>
      <c r="AK4381">
        <f>VLOOKUP(F4381,Kondition!$B$4:$AG$31,12,FALSE)*100</f>
        <v>37</v>
      </c>
      <c r="AL4381" t="e">
        <f t="shared" si="275"/>
        <v>#REF!</v>
      </c>
      <c r="AM4381">
        <v>16</v>
      </c>
    </row>
    <row r="4382" spans="1:39" x14ac:dyDescent="0.3">
      <c r="A4382" s="5">
        <v>11307498</v>
      </c>
      <c r="B4382" s="6">
        <v>6419440323121</v>
      </c>
      <c r="C4382" s="5" t="s">
        <v>2294</v>
      </c>
      <c r="D4382" s="5" t="s">
        <v>6301</v>
      </c>
      <c r="E4382" s="12">
        <v>285.5</v>
      </c>
      <c r="F4382" s="5" t="s">
        <v>67</v>
      </c>
      <c r="G4382" s="5">
        <v>2456517</v>
      </c>
      <c r="H4382" s="36" t="s">
        <v>2294</v>
      </c>
      <c r="I4382" s="5">
        <v>245</v>
      </c>
      <c r="J4382" s="5">
        <v>65</v>
      </c>
      <c r="K4382" s="5">
        <v>17</v>
      </c>
      <c r="L4382" s="5" t="s">
        <v>6286</v>
      </c>
      <c r="M4382" s="5">
        <v>111</v>
      </c>
      <c r="N4382" s="5"/>
      <c r="O4382" s="5" t="s">
        <v>33</v>
      </c>
      <c r="P4382" s="5"/>
      <c r="Q4382" s="5"/>
      <c r="R4382" s="5"/>
      <c r="S4382" s="5"/>
      <c r="T4382" s="5"/>
      <c r="U4382" s="5"/>
      <c r="V4382" s="5"/>
      <c r="W4382" s="12">
        <v>285.5</v>
      </c>
      <c r="X4382" s="7" t="str">
        <f t="shared" si="272"/>
        <v>NP</v>
      </c>
      <c r="Y4382" s="5">
        <f t="shared" si="273"/>
        <v>175.5</v>
      </c>
      <c r="AI4382">
        <f>VLOOKUP(A4382,NP!$A:$B,2,FALSE)</f>
        <v>175.5</v>
      </c>
      <c r="AJ4382">
        <f t="shared" si="274"/>
        <v>175.5</v>
      </c>
      <c r="AK4382">
        <f>VLOOKUP(F4382,Kondition!$B$4:$AG$31,15,FALSE)*100</f>
        <v>37</v>
      </c>
      <c r="AL4382" t="e">
        <f t="shared" si="275"/>
        <v>#REF!</v>
      </c>
      <c r="AM4382">
        <v>17</v>
      </c>
    </row>
    <row r="4383" spans="1:39" x14ac:dyDescent="0.3">
      <c r="A4383" s="5">
        <v>11307499</v>
      </c>
      <c r="B4383" s="6">
        <v>6419440321929</v>
      </c>
      <c r="C4383" s="5" t="s">
        <v>2294</v>
      </c>
      <c r="D4383" s="5" t="s">
        <v>6302</v>
      </c>
      <c r="E4383" s="12">
        <v>253.6</v>
      </c>
      <c r="F4383" s="5" t="s">
        <v>67</v>
      </c>
      <c r="G4383" s="5">
        <v>2256017</v>
      </c>
      <c r="H4383" s="36" t="s">
        <v>2294</v>
      </c>
      <c r="I4383" s="5">
        <v>225</v>
      </c>
      <c r="J4383" s="5">
        <v>60</v>
      </c>
      <c r="K4383" s="5">
        <v>17</v>
      </c>
      <c r="L4383" s="5" t="s">
        <v>6286</v>
      </c>
      <c r="M4383" s="5">
        <v>103</v>
      </c>
      <c r="N4383" s="5"/>
      <c r="O4383" s="5" t="s">
        <v>33</v>
      </c>
      <c r="P4383" s="5"/>
      <c r="Q4383" s="5"/>
      <c r="R4383" s="5"/>
      <c r="S4383" s="5"/>
      <c r="T4383" s="5"/>
      <c r="U4383" s="5"/>
      <c r="V4383" s="5"/>
      <c r="W4383" s="12">
        <v>253.6</v>
      </c>
      <c r="X4383" s="7">
        <f t="shared" si="272"/>
        <v>0.37</v>
      </c>
      <c r="Y4383" s="5">
        <f t="shared" si="273"/>
        <v>159.768</v>
      </c>
      <c r="AI4383" t="e">
        <f>VLOOKUP(A4383,NP!$A:$B,2,FALSE)</f>
        <v>#N/A</v>
      </c>
      <c r="AJ4383">
        <f t="shared" si="274"/>
        <v>0</v>
      </c>
      <c r="AK4383">
        <f>VLOOKUP(F4383,Kondition!$B$4:$AG$31,15,FALSE)*100</f>
        <v>37</v>
      </c>
      <c r="AL4383" t="e">
        <f t="shared" si="275"/>
        <v>#REF!</v>
      </c>
      <c r="AM4383">
        <v>17</v>
      </c>
    </row>
    <row r="4384" spans="1:39" x14ac:dyDescent="0.3">
      <c r="A4384" s="5">
        <v>11307500</v>
      </c>
      <c r="B4384" s="6">
        <v>6419440321912</v>
      </c>
      <c r="C4384" s="5" t="s">
        <v>2294</v>
      </c>
      <c r="D4384" s="5" t="s">
        <v>6303</v>
      </c>
      <c r="E4384" s="12">
        <v>227.25</v>
      </c>
      <c r="F4384" s="5" t="s">
        <v>67</v>
      </c>
      <c r="G4384" s="5">
        <v>2156017</v>
      </c>
      <c r="H4384" s="36" t="s">
        <v>2294</v>
      </c>
      <c r="I4384" s="5">
        <v>215</v>
      </c>
      <c r="J4384" s="5">
        <v>60</v>
      </c>
      <c r="K4384" s="5">
        <v>17</v>
      </c>
      <c r="L4384" s="5" t="s">
        <v>6286</v>
      </c>
      <c r="M4384" s="5">
        <v>100</v>
      </c>
      <c r="N4384" s="5"/>
      <c r="O4384" s="5" t="s">
        <v>33</v>
      </c>
      <c r="P4384" s="5"/>
      <c r="Q4384" s="5"/>
      <c r="R4384" s="5"/>
      <c r="S4384" s="5"/>
      <c r="T4384" s="5"/>
      <c r="U4384" s="5"/>
      <c r="V4384" s="5"/>
      <c r="W4384" s="12">
        <v>227.25</v>
      </c>
      <c r="X4384" s="7">
        <f t="shared" si="272"/>
        <v>0.37</v>
      </c>
      <c r="Y4384" s="5">
        <f t="shared" si="273"/>
        <v>143.16749999999999</v>
      </c>
      <c r="AI4384" t="e">
        <f>VLOOKUP(A4384,NP!$A:$B,2,FALSE)</f>
        <v>#N/A</v>
      </c>
      <c r="AJ4384">
        <f t="shared" si="274"/>
        <v>0</v>
      </c>
      <c r="AK4384">
        <f>VLOOKUP(F4384,Kondition!$B$4:$AG$31,15,FALSE)*100</f>
        <v>37</v>
      </c>
      <c r="AL4384" t="e">
        <f t="shared" si="275"/>
        <v>#REF!</v>
      </c>
      <c r="AM4384">
        <v>17</v>
      </c>
    </row>
    <row r="4385" spans="1:39" x14ac:dyDescent="0.3">
      <c r="A4385" s="5">
        <v>11307501</v>
      </c>
      <c r="B4385" s="6">
        <v>6419440323169</v>
      </c>
      <c r="C4385" s="5" t="s">
        <v>2294</v>
      </c>
      <c r="D4385" s="5" t="s">
        <v>6304</v>
      </c>
      <c r="E4385" s="12">
        <v>188.75</v>
      </c>
      <c r="F4385" s="5" t="s">
        <v>67</v>
      </c>
      <c r="G4385" s="5">
        <v>2356016</v>
      </c>
      <c r="H4385" s="36" t="s">
        <v>2294</v>
      </c>
      <c r="I4385" s="5">
        <v>235</v>
      </c>
      <c r="J4385" s="5">
        <v>60</v>
      </c>
      <c r="K4385" s="5">
        <v>16</v>
      </c>
      <c r="L4385" s="5" t="s">
        <v>6286</v>
      </c>
      <c r="M4385" s="5">
        <v>104</v>
      </c>
      <c r="N4385" s="5"/>
      <c r="O4385" s="5" t="s">
        <v>33</v>
      </c>
      <c r="P4385" s="5"/>
      <c r="Q4385" s="5"/>
      <c r="R4385" s="5"/>
      <c r="S4385" s="5"/>
      <c r="T4385" s="5"/>
      <c r="U4385" s="5"/>
      <c r="V4385" s="5"/>
      <c r="W4385" s="12">
        <v>188.75</v>
      </c>
      <c r="X4385" s="7">
        <f t="shared" si="272"/>
        <v>0.37</v>
      </c>
      <c r="Y4385" s="5">
        <f t="shared" si="273"/>
        <v>118.91249999999999</v>
      </c>
      <c r="AI4385" t="e">
        <f>VLOOKUP(A4385,NP!$A:$B,2,FALSE)</f>
        <v>#N/A</v>
      </c>
      <c r="AJ4385">
        <f t="shared" si="274"/>
        <v>0</v>
      </c>
      <c r="AK4385">
        <f>VLOOKUP(F4385,Kondition!$B$4:$AG$31,12,FALSE)*100</f>
        <v>37</v>
      </c>
      <c r="AL4385" t="e">
        <f t="shared" si="275"/>
        <v>#REF!</v>
      </c>
      <c r="AM4385">
        <v>16</v>
      </c>
    </row>
    <row r="4386" spans="1:39" x14ac:dyDescent="0.3">
      <c r="A4386" s="5">
        <v>11307502</v>
      </c>
      <c r="B4386" s="6">
        <v>6419440323152</v>
      </c>
      <c r="C4386" s="5" t="s">
        <v>2294</v>
      </c>
      <c r="D4386" s="5" t="s">
        <v>6305</v>
      </c>
      <c r="E4386" s="12">
        <v>275.64999999999998</v>
      </c>
      <c r="F4386" s="5" t="s">
        <v>67</v>
      </c>
      <c r="G4386" s="5">
        <v>2356518</v>
      </c>
      <c r="H4386" s="36" t="s">
        <v>2294</v>
      </c>
      <c r="I4386" s="5">
        <v>235</v>
      </c>
      <c r="J4386" s="5">
        <v>65</v>
      </c>
      <c r="K4386" s="5">
        <v>18</v>
      </c>
      <c r="L4386" s="5" t="s">
        <v>6286</v>
      </c>
      <c r="M4386" s="5">
        <v>110</v>
      </c>
      <c r="N4386" s="5"/>
      <c r="O4386" s="5" t="s">
        <v>33</v>
      </c>
      <c r="P4386" s="5"/>
      <c r="Q4386" s="5"/>
      <c r="R4386" s="5"/>
      <c r="S4386" s="5"/>
      <c r="T4386" s="5"/>
      <c r="U4386" s="5"/>
      <c r="V4386" s="5"/>
      <c r="W4386" s="12">
        <v>275.64999999999998</v>
      </c>
      <c r="X4386" s="7" t="str">
        <f t="shared" si="272"/>
        <v>NP</v>
      </c>
      <c r="Y4386" s="5">
        <f t="shared" si="273"/>
        <v>171</v>
      </c>
      <c r="AI4386">
        <f>VLOOKUP(A4386,NP!$A:$B,2,FALSE)</f>
        <v>171</v>
      </c>
      <c r="AJ4386">
        <f t="shared" si="274"/>
        <v>171</v>
      </c>
      <c r="AK4386">
        <f>VLOOKUP(F4386,Kondition!$B$4:$AG$31,18,FALSE)*100</f>
        <v>37</v>
      </c>
      <c r="AL4386" t="e">
        <f t="shared" si="275"/>
        <v>#REF!</v>
      </c>
      <c r="AM4386">
        <v>17</v>
      </c>
    </row>
    <row r="4387" spans="1:39" x14ac:dyDescent="0.3">
      <c r="A4387" s="5">
        <v>11307504</v>
      </c>
      <c r="B4387" s="6">
        <v>6419440321905</v>
      </c>
      <c r="C4387" s="5" t="s">
        <v>2294</v>
      </c>
      <c r="D4387" s="5" t="s">
        <v>6306</v>
      </c>
      <c r="E4387" s="12">
        <v>308.5</v>
      </c>
      <c r="F4387" s="5" t="s">
        <v>67</v>
      </c>
      <c r="G4387" s="5">
        <v>2656517</v>
      </c>
      <c r="H4387" s="36" t="s">
        <v>2294</v>
      </c>
      <c r="I4387" s="5">
        <v>265</v>
      </c>
      <c r="J4387" s="5">
        <v>65</v>
      </c>
      <c r="K4387" s="5">
        <v>17</v>
      </c>
      <c r="L4387" s="5" t="s">
        <v>6286</v>
      </c>
      <c r="M4387" s="5">
        <v>116</v>
      </c>
      <c r="N4387" s="5"/>
      <c r="O4387" s="5" t="s">
        <v>33</v>
      </c>
      <c r="P4387" s="5"/>
      <c r="Q4387" s="5"/>
      <c r="R4387" s="5"/>
      <c r="S4387" s="5"/>
      <c r="T4387" s="5"/>
      <c r="U4387" s="5"/>
      <c r="V4387" s="5"/>
      <c r="W4387" s="12">
        <v>308.5</v>
      </c>
      <c r="X4387" s="7" t="str">
        <f t="shared" si="272"/>
        <v>NP</v>
      </c>
      <c r="Y4387" s="5">
        <f t="shared" si="273"/>
        <v>186.5</v>
      </c>
      <c r="AI4387">
        <f>VLOOKUP(A4387,NP!$A:$B,2,FALSE)</f>
        <v>186.5</v>
      </c>
      <c r="AJ4387">
        <f t="shared" si="274"/>
        <v>186.5</v>
      </c>
      <c r="AK4387">
        <f>VLOOKUP(F4387,Kondition!$B$4:$AG$31,15,FALSE)*100</f>
        <v>37</v>
      </c>
      <c r="AL4387" t="e">
        <f t="shared" si="275"/>
        <v>#REF!</v>
      </c>
      <c r="AM4387">
        <v>17</v>
      </c>
    </row>
    <row r="4388" spans="1:39" x14ac:dyDescent="0.3">
      <c r="A4388" s="5">
        <v>11307505</v>
      </c>
      <c r="B4388" s="6">
        <v>6419440321844</v>
      </c>
      <c r="C4388" s="5" t="s">
        <v>2294</v>
      </c>
      <c r="D4388" s="5" t="s">
        <v>6307</v>
      </c>
      <c r="E4388" s="12">
        <v>168.75</v>
      </c>
      <c r="F4388" s="5" t="s">
        <v>67</v>
      </c>
      <c r="G4388" s="5">
        <v>2157016</v>
      </c>
      <c r="H4388" s="36" t="s">
        <v>2294</v>
      </c>
      <c r="I4388" s="5">
        <v>215</v>
      </c>
      <c r="J4388" s="5">
        <v>70</v>
      </c>
      <c r="K4388" s="5">
        <v>16</v>
      </c>
      <c r="L4388" s="5" t="s">
        <v>6286</v>
      </c>
      <c r="M4388" s="5">
        <v>100</v>
      </c>
      <c r="N4388" s="5"/>
      <c r="O4388" s="5" t="s">
        <v>33</v>
      </c>
      <c r="P4388" s="5"/>
      <c r="Q4388" s="5"/>
      <c r="R4388" s="5"/>
      <c r="S4388" s="5"/>
      <c r="T4388" s="5"/>
      <c r="U4388" s="5"/>
      <c r="V4388" s="5"/>
      <c r="W4388" s="12">
        <v>168.75</v>
      </c>
      <c r="X4388" s="7">
        <f t="shared" si="272"/>
        <v>0.37</v>
      </c>
      <c r="Y4388" s="5">
        <f t="shared" si="273"/>
        <v>106.3125</v>
      </c>
      <c r="AI4388" t="e">
        <f>VLOOKUP(A4388,NP!$A:$B,2,FALSE)</f>
        <v>#N/A</v>
      </c>
      <c r="AJ4388">
        <f t="shared" si="274"/>
        <v>0</v>
      </c>
      <c r="AK4388">
        <f>VLOOKUP(F4388,Kondition!$B$4:$AG$31,12,FALSE)*100</f>
        <v>37</v>
      </c>
      <c r="AL4388" t="e">
        <f t="shared" si="275"/>
        <v>#REF!</v>
      </c>
      <c r="AM4388">
        <v>16</v>
      </c>
    </row>
    <row r="4389" spans="1:39" x14ac:dyDescent="0.3">
      <c r="A4389" s="5">
        <v>11307506</v>
      </c>
      <c r="B4389" s="6">
        <v>6419440323138</v>
      </c>
      <c r="C4389" s="5" t="s">
        <v>2294</v>
      </c>
      <c r="D4389" s="5" t="s">
        <v>6308</v>
      </c>
      <c r="E4389" s="12">
        <v>300.35000000000002</v>
      </c>
      <c r="F4389" s="5" t="s">
        <v>67</v>
      </c>
      <c r="G4389" s="5">
        <v>2556517</v>
      </c>
      <c r="H4389" s="36" t="s">
        <v>2294</v>
      </c>
      <c r="I4389" s="5">
        <v>255</v>
      </c>
      <c r="J4389" s="5">
        <v>65</v>
      </c>
      <c r="K4389" s="5">
        <v>17</v>
      </c>
      <c r="L4389" s="5" t="s">
        <v>6286</v>
      </c>
      <c r="M4389" s="5">
        <v>114</v>
      </c>
      <c r="N4389" s="5"/>
      <c r="O4389" s="5" t="s">
        <v>33</v>
      </c>
      <c r="P4389" s="5"/>
      <c r="Q4389" s="5"/>
      <c r="R4389" s="5"/>
      <c r="S4389" s="5"/>
      <c r="T4389" s="5"/>
      <c r="U4389" s="5"/>
      <c r="V4389" s="5"/>
      <c r="W4389" s="12">
        <v>300.35000000000002</v>
      </c>
      <c r="X4389" s="7" t="str">
        <f t="shared" si="272"/>
        <v>NP</v>
      </c>
      <c r="Y4389" s="5">
        <f t="shared" si="273"/>
        <v>182.5</v>
      </c>
      <c r="AI4389">
        <f>VLOOKUP(A4389,NP!$A:$B,2,FALSE)</f>
        <v>182.5</v>
      </c>
      <c r="AJ4389">
        <f t="shared" si="274"/>
        <v>182.5</v>
      </c>
      <c r="AK4389">
        <f>VLOOKUP(F4389,Kondition!$B$4:$AG$31,15,FALSE)*100</f>
        <v>37</v>
      </c>
      <c r="AL4389" t="e">
        <f t="shared" si="275"/>
        <v>#REF!</v>
      </c>
      <c r="AM4389">
        <v>17</v>
      </c>
    </row>
    <row r="4390" spans="1:39" x14ac:dyDescent="0.3">
      <c r="A4390" s="5">
        <v>11307508</v>
      </c>
      <c r="B4390" s="6">
        <v>6419440321899</v>
      </c>
      <c r="C4390" s="5" t="s">
        <v>2294</v>
      </c>
      <c r="D4390" s="5" t="s">
        <v>6309</v>
      </c>
      <c r="E4390" s="12">
        <v>263.8</v>
      </c>
      <c r="F4390" s="5" t="s">
        <v>67</v>
      </c>
      <c r="G4390" s="5">
        <v>2356517</v>
      </c>
      <c r="H4390" s="36" t="s">
        <v>2294</v>
      </c>
      <c r="I4390" s="5">
        <v>235</v>
      </c>
      <c r="J4390" s="5">
        <v>65</v>
      </c>
      <c r="K4390" s="5">
        <v>17</v>
      </c>
      <c r="L4390" s="5" t="s">
        <v>6286</v>
      </c>
      <c r="M4390" s="5">
        <v>108</v>
      </c>
      <c r="N4390" s="5"/>
      <c r="O4390" s="5" t="s">
        <v>33</v>
      </c>
      <c r="P4390" s="5"/>
      <c r="Q4390" s="5"/>
      <c r="R4390" s="5"/>
      <c r="S4390" s="5"/>
      <c r="T4390" s="5"/>
      <c r="U4390" s="5"/>
      <c r="V4390" s="5"/>
      <c r="W4390" s="12">
        <v>263.8</v>
      </c>
      <c r="X4390" s="7" t="str">
        <f t="shared" ref="X4390:X4453" si="276">IF(AJ4390&gt;0,"NP",AK4390/100)</f>
        <v>NP</v>
      </c>
      <c r="Y4390" s="5">
        <f t="shared" ref="Y4390:Y4453" si="277">IF(AJ4390&gt;0,AI4390,E4390*(100%-X4390))</f>
        <v>165</v>
      </c>
      <c r="AI4390">
        <f>VLOOKUP(A4390,NP!$A:$B,2,FALSE)</f>
        <v>165</v>
      </c>
      <c r="AJ4390">
        <f t="shared" ref="AJ4390:AJ4453" si="278">_xlfn.IFNA(AI4390,0)</f>
        <v>165</v>
      </c>
      <c r="AK4390">
        <f>VLOOKUP(F4390,Kondition!$B$4:$AG$31,15,FALSE)*100</f>
        <v>37</v>
      </c>
      <c r="AL4390" t="e">
        <f t="shared" ref="AL4390:AL4453" si="279">$AI$1&amp;F4390&amp;K4390</f>
        <v>#REF!</v>
      </c>
      <c r="AM4390">
        <v>17</v>
      </c>
    </row>
    <row r="4391" spans="1:39" x14ac:dyDescent="0.3">
      <c r="A4391" s="5">
        <v>11307509</v>
      </c>
      <c r="B4391" s="6">
        <v>6419440321882</v>
      </c>
      <c r="C4391" s="5" t="s">
        <v>2294</v>
      </c>
      <c r="D4391" s="5" t="s">
        <v>6310</v>
      </c>
      <c r="E4391" s="12">
        <v>262</v>
      </c>
      <c r="F4391" s="5" t="s">
        <v>67</v>
      </c>
      <c r="G4391" s="5">
        <v>2256517</v>
      </c>
      <c r="H4391" s="36" t="s">
        <v>2294</v>
      </c>
      <c r="I4391" s="5">
        <v>225</v>
      </c>
      <c r="J4391" s="5">
        <v>65</v>
      </c>
      <c r="K4391" s="5">
        <v>17</v>
      </c>
      <c r="L4391" s="5" t="s">
        <v>6286</v>
      </c>
      <c r="M4391" s="5">
        <v>106</v>
      </c>
      <c r="N4391" s="5"/>
      <c r="O4391" s="5" t="s">
        <v>33</v>
      </c>
      <c r="P4391" s="5"/>
      <c r="Q4391" s="5"/>
      <c r="R4391" s="5"/>
      <c r="S4391" s="5"/>
      <c r="T4391" s="5"/>
      <c r="U4391" s="5"/>
      <c r="V4391" s="5"/>
      <c r="W4391" s="12">
        <v>262</v>
      </c>
      <c r="X4391" s="7" t="str">
        <f t="shared" si="276"/>
        <v>NP</v>
      </c>
      <c r="Y4391" s="5">
        <f t="shared" si="277"/>
        <v>164.5</v>
      </c>
      <c r="AI4391">
        <f>VLOOKUP(A4391,NP!$A:$B,2,FALSE)</f>
        <v>164.5</v>
      </c>
      <c r="AJ4391">
        <f t="shared" si="278"/>
        <v>164.5</v>
      </c>
      <c r="AK4391">
        <f>VLOOKUP(F4391,Kondition!$B$4:$AG$31,15,FALSE)*100</f>
        <v>37</v>
      </c>
      <c r="AL4391" t="e">
        <f t="shared" si="279"/>
        <v>#REF!</v>
      </c>
      <c r="AM4391">
        <v>17</v>
      </c>
    </row>
    <row r="4392" spans="1:39" x14ac:dyDescent="0.3">
      <c r="A4392" s="5">
        <v>11307510</v>
      </c>
      <c r="B4392" s="6">
        <v>6419440323114</v>
      </c>
      <c r="C4392" s="5" t="s">
        <v>2294</v>
      </c>
      <c r="D4392" s="5" t="s">
        <v>6311</v>
      </c>
      <c r="E4392" s="12">
        <v>277.55</v>
      </c>
      <c r="F4392" s="5" t="s">
        <v>67</v>
      </c>
      <c r="G4392" s="5">
        <v>2657017</v>
      </c>
      <c r="H4392" s="36" t="s">
        <v>2294</v>
      </c>
      <c r="I4392" s="5">
        <v>265</v>
      </c>
      <c r="J4392" s="5">
        <v>70</v>
      </c>
      <c r="K4392" s="5">
        <v>17</v>
      </c>
      <c r="L4392" s="5" t="s">
        <v>6286</v>
      </c>
      <c r="M4392" s="5">
        <v>115</v>
      </c>
      <c r="N4392" s="5"/>
      <c r="O4392" s="5" t="s">
        <v>33</v>
      </c>
      <c r="P4392" s="5"/>
      <c r="Q4392" s="5"/>
      <c r="R4392" s="5"/>
      <c r="S4392" s="5"/>
      <c r="T4392" s="5"/>
      <c r="U4392" s="5"/>
      <c r="V4392" s="5"/>
      <c r="W4392" s="12">
        <v>277.55</v>
      </c>
      <c r="X4392" s="7" t="str">
        <f t="shared" si="276"/>
        <v>NP</v>
      </c>
      <c r="Y4392" s="5">
        <f t="shared" si="277"/>
        <v>172</v>
      </c>
      <c r="AI4392">
        <f>VLOOKUP(A4392,NP!$A:$B,2,FALSE)</f>
        <v>172</v>
      </c>
      <c r="AJ4392">
        <f t="shared" si="278"/>
        <v>172</v>
      </c>
      <c r="AK4392">
        <f>VLOOKUP(F4392,Kondition!$B$4:$AG$31,15,FALSE)*100</f>
        <v>37</v>
      </c>
      <c r="AL4392" t="e">
        <f t="shared" si="279"/>
        <v>#REF!</v>
      </c>
      <c r="AM4392">
        <v>17</v>
      </c>
    </row>
    <row r="4393" spans="1:39" x14ac:dyDescent="0.3">
      <c r="A4393" s="5">
        <v>11307511</v>
      </c>
      <c r="B4393" s="6">
        <v>6419440323107</v>
      </c>
      <c r="C4393" s="5" t="s">
        <v>2294</v>
      </c>
      <c r="D4393" s="5" t="s">
        <v>6312</v>
      </c>
      <c r="E4393" s="12">
        <v>253.1</v>
      </c>
      <c r="F4393" s="5" t="s">
        <v>67</v>
      </c>
      <c r="G4393" s="5">
        <v>2657016</v>
      </c>
      <c r="H4393" s="36" t="s">
        <v>2294</v>
      </c>
      <c r="I4393" s="5">
        <v>265</v>
      </c>
      <c r="J4393" s="5">
        <v>70</v>
      </c>
      <c r="K4393" s="5">
        <v>16</v>
      </c>
      <c r="L4393" s="5" t="s">
        <v>6286</v>
      </c>
      <c r="M4393" s="5">
        <v>112</v>
      </c>
      <c r="N4393" s="5"/>
      <c r="O4393" s="5" t="s">
        <v>33</v>
      </c>
      <c r="P4393" s="5"/>
      <c r="Q4393" s="5"/>
      <c r="R4393" s="5"/>
      <c r="S4393" s="5"/>
      <c r="T4393" s="5"/>
      <c r="U4393" s="5"/>
      <c r="V4393" s="5"/>
      <c r="W4393" s="12">
        <v>253.1</v>
      </c>
      <c r="X4393" s="7">
        <f t="shared" si="276"/>
        <v>0.37</v>
      </c>
      <c r="Y4393" s="5">
        <f t="shared" si="277"/>
        <v>159.453</v>
      </c>
      <c r="AI4393" t="e">
        <f>VLOOKUP(A4393,NP!$A:$B,2,FALSE)</f>
        <v>#N/A</v>
      </c>
      <c r="AJ4393">
        <f t="shared" si="278"/>
        <v>0</v>
      </c>
      <c r="AK4393">
        <f>VLOOKUP(F4393,Kondition!$B$4:$AG$31,12,FALSE)*100</f>
        <v>37</v>
      </c>
      <c r="AL4393" t="e">
        <f t="shared" si="279"/>
        <v>#REF!</v>
      </c>
      <c r="AM4393">
        <v>16</v>
      </c>
    </row>
    <row r="4394" spans="1:39" x14ac:dyDescent="0.3">
      <c r="A4394" s="5">
        <v>11307512</v>
      </c>
      <c r="B4394" s="6">
        <v>6419440321868</v>
      </c>
      <c r="C4394" s="5" t="s">
        <v>2294</v>
      </c>
      <c r="D4394" s="5" t="s">
        <v>6313</v>
      </c>
      <c r="E4394" s="12">
        <v>221.55</v>
      </c>
      <c r="F4394" s="5" t="s">
        <v>67</v>
      </c>
      <c r="G4394" s="5">
        <v>2457016</v>
      </c>
      <c r="H4394" s="36" t="s">
        <v>2294</v>
      </c>
      <c r="I4394" s="5">
        <v>245</v>
      </c>
      <c r="J4394" s="5">
        <v>70</v>
      </c>
      <c r="K4394" s="5">
        <v>16</v>
      </c>
      <c r="L4394" s="5" t="s">
        <v>6286</v>
      </c>
      <c r="M4394" s="5">
        <v>111</v>
      </c>
      <c r="N4394" s="5"/>
      <c r="O4394" s="5" t="s">
        <v>33</v>
      </c>
      <c r="P4394" s="5"/>
      <c r="Q4394" s="5"/>
      <c r="R4394" s="5"/>
      <c r="S4394" s="5"/>
      <c r="T4394" s="5"/>
      <c r="U4394" s="5"/>
      <c r="V4394" s="5"/>
      <c r="W4394" s="12">
        <v>221.55</v>
      </c>
      <c r="X4394" s="7">
        <f t="shared" si="276"/>
        <v>0.37</v>
      </c>
      <c r="Y4394" s="5">
        <f t="shared" si="277"/>
        <v>139.57650000000001</v>
      </c>
      <c r="AI4394" t="e">
        <f>VLOOKUP(A4394,NP!$A:$B,2,FALSE)</f>
        <v>#N/A</v>
      </c>
      <c r="AJ4394">
        <f t="shared" si="278"/>
        <v>0</v>
      </c>
      <c r="AK4394">
        <f>VLOOKUP(F4394,Kondition!$B$4:$AG$31,12,FALSE)*100</f>
        <v>37</v>
      </c>
      <c r="AL4394" t="e">
        <f t="shared" si="279"/>
        <v>#REF!</v>
      </c>
      <c r="AM4394">
        <v>16</v>
      </c>
    </row>
    <row r="4395" spans="1:39" x14ac:dyDescent="0.3">
      <c r="A4395" s="5">
        <v>11307513</v>
      </c>
      <c r="B4395" s="6">
        <v>6419440323039</v>
      </c>
      <c r="C4395" s="5" t="s">
        <v>2294</v>
      </c>
      <c r="D4395" s="5" t="s">
        <v>6314</v>
      </c>
      <c r="E4395" s="12">
        <v>162.30000000000001</v>
      </c>
      <c r="F4395" s="5" t="s">
        <v>67</v>
      </c>
      <c r="G4395" s="5">
        <v>2357515</v>
      </c>
      <c r="H4395" s="36" t="s">
        <v>2294</v>
      </c>
      <c r="I4395" s="5">
        <v>235</v>
      </c>
      <c r="J4395" s="5">
        <v>75</v>
      </c>
      <c r="K4395" s="5">
        <v>15</v>
      </c>
      <c r="L4395" s="5" t="s">
        <v>6286</v>
      </c>
      <c r="M4395" s="5">
        <v>105</v>
      </c>
      <c r="N4395" s="5"/>
      <c r="O4395" s="5" t="s">
        <v>33</v>
      </c>
      <c r="P4395" s="5"/>
      <c r="Q4395" s="5"/>
      <c r="R4395" s="5"/>
      <c r="S4395" s="5"/>
      <c r="T4395" s="5"/>
      <c r="U4395" s="5"/>
      <c r="V4395" s="5"/>
      <c r="W4395" s="12">
        <v>162.30000000000001</v>
      </c>
      <c r="X4395" s="7">
        <f t="shared" si="276"/>
        <v>0.35</v>
      </c>
      <c r="Y4395" s="5">
        <f t="shared" si="277"/>
        <v>105.495</v>
      </c>
      <c r="AI4395" t="e">
        <f>VLOOKUP(A4395,NP!$A:$B,2,FALSE)</f>
        <v>#N/A</v>
      </c>
      <c r="AJ4395">
        <f t="shared" si="278"/>
        <v>0</v>
      </c>
      <c r="AK4395">
        <f>VLOOKUP(F4395,Kondition!$B$4:$AG$31,9,FALSE)*100</f>
        <v>35</v>
      </c>
      <c r="AL4395" t="e">
        <f t="shared" si="279"/>
        <v>#REF!</v>
      </c>
      <c r="AM4395">
        <v>16</v>
      </c>
    </row>
    <row r="4396" spans="1:39" x14ac:dyDescent="0.3">
      <c r="A4396" s="5">
        <v>11307515</v>
      </c>
      <c r="B4396" s="6">
        <v>6419440323275</v>
      </c>
      <c r="C4396" s="5" t="s">
        <v>2294</v>
      </c>
      <c r="D4396" s="5" t="s">
        <v>6315</v>
      </c>
      <c r="E4396" s="12">
        <v>314.8</v>
      </c>
      <c r="F4396" s="5" t="s">
        <v>67</v>
      </c>
      <c r="G4396" s="5">
        <v>2555518</v>
      </c>
      <c r="H4396" s="36" t="s">
        <v>2294</v>
      </c>
      <c r="I4396" s="5">
        <v>255</v>
      </c>
      <c r="J4396" s="5">
        <v>55</v>
      </c>
      <c r="K4396" s="5">
        <v>18</v>
      </c>
      <c r="L4396" s="5" t="s">
        <v>6286</v>
      </c>
      <c r="M4396" s="5">
        <v>109</v>
      </c>
      <c r="N4396" s="5"/>
      <c r="O4396" s="5" t="s">
        <v>33</v>
      </c>
      <c r="P4396" s="5"/>
      <c r="Q4396" s="5"/>
      <c r="R4396" s="5"/>
      <c r="S4396" s="5"/>
      <c r="T4396" s="5"/>
      <c r="U4396" s="5"/>
      <c r="V4396" s="5"/>
      <c r="W4396" s="12">
        <v>314.8</v>
      </c>
      <c r="X4396" s="7" t="str">
        <f t="shared" si="276"/>
        <v>NP</v>
      </c>
      <c r="Y4396" s="5">
        <f t="shared" si="277"/>
        <v>189.5</v>
      </c>
      <c r="AI4396">
        <f>VLOOKUP(A4396,NP!$A:$B,2,FALSE)</f>
        <v>189.5</v>
      </c>
      <c r="AJ4396">
        <f t="shared" si="278"/>
        <v>189.5</v>
      </c>
      <c r="AK4396">
        <f>VLOOKUP(F4396,Kondition!$B$4:$AG$31,18,FALSE)*100</f>
        <v>37</v>
      </c>
      <c r="AL4396" t="e">
        <f t="shared" si="279"/>
        <v>#REF!</v>
      </c>
      <c r="AM4396">
        <v>17</v>
      </c>
    </row>
    <row r="4397" spans="1:39" x14ac:dyDescent="0.3">
      <c r="A4397" s="5">
        <v>11307516</v>
      </c>
      <c r="B4397" s="6">
        <v>6419440323268</v>
      </c>
      <c r="C4397" s="5" t="s">
        <v>2294</v>
      </c>
      <c r="D4397" s="5" t="s">
        <v>6316</v>
      </c>
      <c r="E4397" s="12">
        <v>305.2</v>
      </c>
      <c r="F4397" s="5" t="s">
        <v>67</v>
      </c>
      <c r="G4397" s="5">
        <v>2355518</v>
      </c>
      <c r="H4397" s="36" t="s">
        <v>2294</v>
      </c>
      <c r="I4397" s="5">
        <v>235</v>
      </c>
      <c r="J4397" s="5">
        <v>55</v>
      </c>
      <c r="K4397" s="5">
        <v>18</v>
      </c>
      <c r="L4397" s="5" t="s">
        <v>6286</v>
      </c>
      <c r="M4397" s="5">
        <v>104</v>
      </c>
      <c r="N4397" s="5"/>
      <c r="O4397" s="5" t="s">
        <v>33</v>
      </c>
      <c r="P4397" s="5"/>
      <c r="Q4397" s="5"/>
      <c r="R4397" s="5"/>
      <c r="S4397" s="5"/>
      <c r="T4397" s="5"/>
      <c r="U4397" s="5"/>
      <c r="V4397" s="5"/>
      <c r="W4397" s="12">
        <v>305.2</v>
      </c>
      <c r="X4397" s="7" t="str">
        <f t="shared" si="276"/>
        <v>NP</v>
      </c>
      <c r="Y4397" s="5">
        <f t="shared" si="277"/>
        <v>185</v>
      </c>
      <c r="AI4397">
        <f>VLOOKUP(A4397,NP!$A:$B,2,FALSE)</f>
        <v>185</v>
      </c>
      <c r="AJ4397">
        <f t="shared" si="278"/>
        <v>185</v>
      </c>
      <c r="AK4397">
        <f>VLOOKUP(F4397,Kondition!$B$4:$AG$31,18,FALSE)*100</f>
        <v>37</v>
      </c>
      <c r="AL4397" t="e">
        <f t="shared" si="279"/>
        <v>#REF!</v>
      </c>
      <c r="AM4397">
        <v>17</v>
      </c>
    </row>
    <row r="4398" spans="1:39" x14ac:dyDescent="0.3">
      <c r="A4398" s="5">
        <v>11307517</v>
      </c>
      <c r="B4398" s="6">
        <v>6419440321943</v>
      </c>
      <c r="C4398" s="5" t="s">
        <v>2294</v>
      </c>
      <c r="D4398" s="5" t="s">
        <v>6317</v>
      </c>
      <c r="E4398" s="12">
        <v>280.14999999999998</v>
      </c>
      <c r="F4398" s="5" t="s">
        <v>67</v>
      </c>
      <c r="G4398" s="5">
        <v>2255518</v>
      </c>
      <c r="H4398" s="36" t="s">
        <v>2294</v>
      </c>
      <c r="I4398" s="5">
        <v>225</v>
      </c>
      <c r="J4398" s="5">
        <v>55</v>
      </c>
      <c r="K4398" s="5">
        <v>18</v>
      </c>
      <c r="L4398" s="5" t="s">
        <v>6286</v>
      </c>
      <c r="M4398" s="5">
        <v>102</v>
      </c>
      <c r="N4398" s="5"/>
      <c r="O4398" s="5" t="s">
        <v>33</v>
      </c>
      <c r="P4398" s="5"/>
      <c r="Q4398" s="5"/>
      <c r="R4398" s="5"/>
      <c r="S4398" s="5"/>
      <c r="T4398" s="5"/>
      <c r="U4398" s="5"/>
      <c r="V4398" s="5"/>
      <c r="W4398" s="12">
        <v>280.14999999999998</v>
      </c>
      <c r="X4398" s="7" t="str">
        <f t="shared" si="276"/>
        <v>NP</v>
      </c>
      <c r="Y4398" s="5">
        <f t="shared" si="277"/>
        <v>173</v>
      </c>
      <c r="AI4398">
        <f>VLOOKUP(A4398,NP!$A:$B,2,FALSE)</f>
        <v>173</v>
      </c>
      <c r="AJ4398">
        <f t="shared" si="278"/>
        <v>173</v>
      </c>
      <c r="AK4398">
        <f>VLOOKUP(F4398,Kondition!$B$4:$AG$31,18,FALSE)*100</f>
        <v>37</v>
      </c>
      <c r="AL4398" t="e">
        <f t="shared" si="279"/>
        <v>#REF!</v>
      </c>
      <c r="AM4398">
        <v>17</v>
      </c>
    </row>
    <row r="4399" spans="1:39" x14ac:dyDescent="0.3">
      <c r="A4399" s="5">
        <v>11307518</v>
      </c>
      <c r="B4399" s="6">
        <v>6419440323251</v>
      </c>
      <c r="C4399" s="5" t="s">
        <v>2294</v>
      </c>
      <c r="D4399" s="5" t="s">
        <v>6318</v>
      </c>
      <c r="E4399" s="12">
        <v>268.55</v>
      </c>
      <c r="F4399" s="5" t="s">
        <v>67</v>
      </c>
      <c r="G4399" s="5">
        <v>2155518</v>
      </c>
      <c r="H4399" s="36" t="s">
        <v>2294</v>
      </c>
      <c r="I4399" s="5">
        <v>215</v>
      </c>
      <c r="J4399" s="5">
        <v>55</v>
      </c>
      <c r="K4399" s="5">
        <v>18</v>
      </c>
      <c r="L4399" s="5" t="s">
        <v>6286</v>
      </c>
      <c r="M4399" s="5">
        <v>99</v>
      </c>
      <c r="N4399" s="5"/>
      <c r="O4399" s="5" t="s">
        <v>33</v>
      </c>
      <c r="P4399" s="5"/>
      <c r="Q4399" s="5"/>
      <c r="R4399" s="5"/>
      <c r="S4399" s="5"/>
      <c r="T4399" s="5"/>
      <c r="U4399" s="5"/>
      <c r="V4399" s="5"/>
      <c r="W4399" s="12">
        <v>268.55</v>
      </c>
      <c r="X4399" s="7" t="str">
        <f t="shared" si="276"/>
        <v>NP</v>
      </c>
      <c r="Y4399" s="5">
        <f t="shared" si="277"/>
        <v>167.5</v>
      </c>
      <c r="AI4399">
        <f>VLOOKUP(A4399,NP!$A:$B,2,FALSE)</f>
        <v>167.5</v>
      </c>
      <c r="AJ4399">
        <f t="shared" si="278"/>
        <v>167.5</v>
      </c>
      <c r="AK4399">
        <f>VLOOKUP(F4399,Kondition!$B$4:$AG$31,18,FALSE)*100</f>
        <v>37</v>
      </c>
      <c r="AL4399" t="e">
        <f t="shared" si="279"/>
        <v>#REF!</v>
      </c>
      <c r="AM4399">
        <v>17</v>
      </c>
    </row>
    <row r="4400" spans="1:39" x14ac:dyDescent="0.3">
      <c r="A4400" s="5">
        <v>11307519</v>
      </c>
      <c r="B4400" s="6">
        <v>6419440323244</v>
      </c>
      <c r="C4400" s="5" t="s">
        <v>2294</v>
      </c>
      <c r="D4400" s="5" t="s">
        <v>6319</v>
      </c>
      <c r="E4400" s="12">
        <v>429.5</v>
      </c>
      <c r="F4400" s="5" t="s">
        <v>67</v>
      </c>
      <c r="G4400" s="5">
        <v>2756020</v>
      </c>
      <c r="H4400" s="36" t="s">
        <v>2294</v>
      </c>
      <c r="I4400" s="5">
        <v>275</v>
      </c>
      <c r="J4400" s="5">
        <v>60</v>
      </c>
      <c r="K4400" s="5">
        <v>20</v>
      </c>
      <c r="L4400" s="5" t="s">
        <v>6286</v>
      </c>
      <c r="M4400" s="5">
        <v>115</v>
      </c>
      <c r="N4400" s="5"/>
      <c r="O4400" s="5" t="s">
        <v>33</v>
      </c>
      <c r="P4400" s="5"/>
      <c r="Q4400" s="5"/>
      <c r="R4400" s="5"/>
      <c r="S4400" s="5"/>
      <c r="T4400" s="5"/>
      <c r="U4400" s="5"/>
      <c r="V4400" s="5"/>
      <c r="W4400" s="12">
        <v>429.5</v>
      </c>
      <c r="X4400" s="7" t="str">
        <f t="shared" si="276"/>
        <v>NP</v>
      </c>
      <c r="Y4400" s="5">
        <f t="shared" si="277"/>
        <v>243.5</v>
      </c>
      <c r="AI4400">
        <f>VLOOKUP(A4400,NP!$A:$B,2,FALSE)</f>
        <v>243.5</v>
      </c>
      <c r="AJ4400">
        <f t="shared" si="278"/>
        <v>243.5</v>
      </c>
      <c r="AK4400">
        <f>VLOOKUP(F4400,Kondition!$B$4:$AG$309,24,FALSE)*100</f>
        <v>42</v>
      </c>
      <c r="AL4400" t="e">
        <f t="shared" si="279"/>
        <v>#REF!</v>
      </c>
      <c r="AM4400">
        <v>19</v>
      </c>
    </row>
    <row r="4401" spans="1:39" x14ac:dyDescent="0.3">
      <c r="A4401" s="5">
        <v>11307520</v>
      </c>
      <c r="B4401" s="6">
        <v>6419440323046</v>
      </c>
      <c r="C4401" s="5" t="s">
        <v>2294</v>
      </c>
      <c r="D4401" s="5" t="s">
        <v>6320</v>
      </c>
      <c r="E4401" s="12">
        <v>155.94999999999999</v>
      </c>
      <c r="F4401" s="5" t="s">
        <v>67</v>
      </c>
      <c r="G4401" s="5">
        <v>2257516</v>
      </c>
      <c r="H4401" s="36" t="s">
        <v>2294</v>
      </c>
      <c r="I4401" s="5">
        <v>225</v>
      </c>
      <c r="J4401" s="5">
        <v>75</v>
      </c>
      <c r="K4401" s="5">
        <v>16</v>
      </c>
      <c r="L4401" s="5" t="s">
        <v>6286</v>
      </c>
      <c r="M4401" s="5">
        <v>108</v>
      </c>
      <c r="N4401" s="5"/>
      <c r="O4401" s="5" t="s">
        <v>33</v>
      </c>
      <c r="P4401" s="5"/>
      <c r="Q4401" s="5"/>
      <c r="R4401" s="5"/>
      <c r="S4401" s="5"/>
      <c r="T4401" s="5"/>
      <c r="U4401" s="5"/>
      <c r="V4401" s="5"/>
      <c r="W4401" s="12">
        <v>155.94999999999999</v>
      </c>
      <c r="X4401" s="7">
        <f t="shared" si="276"/>
        <v>0.37</v>
      </c>
      <c r="Y4401" s="5">
        <f t="shared" si="277"/>
        <v>98.248499999999993</v>
      </c>
      <c r="AI4401" t="e">
        <f>VLOOKUP(A4401,NP!$A:$B,2,FALSE)</f>
        <v>#N/A</v>
      </c>
      <c r="AJ4401">
        <f t="shared" si="278"/>
        <v>0</v>
      </c>
      <c r="AK4401">
        <f>VLOOKUP(F4401,Kondition!$B$4:$AG$31,12,FALSE)*100</f>
        <v>37</v>
      </c>
      <c r="AL4401" t="e">
        <f t="shared" si="279"/>
        <v>#REF!</v>
      </c>
      <c r="AM4401">
        <v>16</v>
      </c>
    </row>
    <row r="4402" spans="1:39" x14ac:dyDescent="0.3">
      <c r="A4402" s="5">
        <v>11307521</v>
      </c>
      <c r="B4402" s="6">
        <v>6419440323053</v>
      </c>
      <c r="C4402" s="5" t="s">
        <v>2294</v>
      </c>
      <c r="D4402" s="5" t="s">
        <v>6321</v>
      </c>
      <c r="E4402" s="12">
        <v>160.75</v>
      </c>
      <c r="F4402" s="5" t="s">
        <v>67</v>
      </c>
      <c r="G4402" s="5">
        <v>2357516</v>
      </c>
      <c r="H4402" s="36" t="s">
        <v>2294</v>
      </c>
      <c r="I4402" s="5">
        <v>235</v>
      </c>
      <c r="J4402" s="5">
        <v>75</v>
      </c>
      <c r="K4402" s="5">
        <v>16</v>
      </c>
      <c r="L4402" s="5" t="s">
        <v>6286</v>
      </c>
      <c r="M4402" s="5">
        <v>108</v>
      </c>
      <c r="N4402" s="5"/>
      <c r="O4402" s="5" t="s">
        <v>33</v>
      </c>
      <c r="P4402" s="5"/>
      <c r="Q4402" s="5"/>
      <c r="R4402" s="5"/>
      <c r="S4402" s="5"/>
      <c r="T4402" s="5"/>
      <c r="U4402" s="5"/>
      <c r="V4402" s="5"/>
      <c r="W4402" s="12">
        <v>160.75</v>
      </c>
      <c r="X4402" s="7">
        <f t="shared" si="276"/>
        <v>0.37</v>
      </c>
      <c r="Y4402" s="5">
        <f t="shared" si="277"/>
        <v>101.27249999999999</v>
      </c>
      <c r="AI4402" t="e">
        <f>VLOOKUP(A4402,NP!$A:$B,2,FALSE)</f>
        <v>#N/A</v>
      </c>
      <c r="AJ4402">
        <f t="shared" si="278"/>
        <v>0</v>
      </c>
      <c r="AK4402">
        <f>VLOOKUP(F4402,Kondition!$B$4:$AG$31,12,FALSE)*100</f>
        <v>37</v>
      </c>
      <c r="AL4402" t="e">
        <f t="shared" si="279"/>
        <v>#REF!</v>
      </c>
      <c r="AM4402">
        <v>16</v>
      </c>
    </row>
    <row r="4403" spans="1:39" x14ac:dyDescent="0.3">
      <c r="A4403" s="5">
        <v>11309721</v>
      </c>
      <c r="B4403" s="6">
        <v>6419440300511</v>
      </c>
      <c r="C4403" s="5" t="s">
        <v>2294</v>
      </c>
      <c r="D4403" s="5" t="s">
        <v>6322</v>
      </c>
      <c r="E4403" s="12">
        <v>235.2</v>
      </c>
      <c r="F4403" s="5" t="s">
        <v>67</v>
      </c>
      <c r="G4403" s="5">
        <v>2256018</v>
      </c>
      <c r="H4403" s="36" t="s">
        <v>2294</v>
      </c>
      <c r="I4403" s="5">
        <v>225</v>
      </c>
      <c r="J4403" s="5">
        <v>60</v>
      </c>
      <c r="K4403" s="5">
        <v>18</v>
      </c>
      <c r="L4403" s="5" t="s">
        <v>6183</v>
      </c>
      <c r="M4403" s="5">
        <v>104</v>
      </c>
      <c r="N4403" s="5"/>
      <c r="O4403" s="5" t="s">
        <v>19</v>
      </c>
      <c r="P4403" s="5"/>
      <c r="Q4403" s="5" t="s">
        <v>27</v>
      </c>
      <c r="R4403" s="5" t="s">
        <v>21</v>
      </c>
      <c r="S4403" s="5">
        <v>72</v>
      </c>
      <c r="T4403" s="5" t="s">
        <v>22</v>
      </c>
      <c r="U4403" s="5" t="s">
        <v>23</v>
      </c>
      <c r="V4403" s="5" t="s">
        <v>24</v>
      </c>
      <c r="W4403" s="12">
        <v>235.2</v>
      </c>
      <c r="X4403" s="7" t="str">
        <f t="shared" si="276"/>
        <v>NP</v>
      </c>
      <c r="Y4403" s="5">
        <f t="shared" si="277"/>
        <v>147</v>
      </c>
      <c r="AI4403">
        <f>VLOOKUP(A4403,NP!$A:$B,2,FALSE)</f>
        <v>147</v>
      </c>
      <c r="AJ4403">
        <f t="shared" si="278"/>
        <v>147</v>
      </c>
      <c r="AK4403">
        <f>VLOOKUP(F4403,Kondition!$B$4:$AG$31,18,FALSE)*100</f>
        <v>37</v>
      </c>
      <c r="AL4403" t="e">
        <f t="shared" si="279"/>
        <v>#REF!</v>
      </c>
      <c r="AM4403">
        <v>17</v>
      </c>
    </row>
    <row r="4404" spans="1:39" x14ac:dyDescent="0.3">
      <c r="A4404" s="5">
        <v>11309722</v>
      </c>
      <c r="B4404" s="6">
        <v>6419440300313</v>
      </c>
      <c r="C4404" s="5" t="s">
        <v>2294</v>
      </c>
      <c r="D4404" s="5" t="s">
        <v>6323</v>
      </c>
      <c r="E4404" s="12">
        <v>156.80000000000001</v>
      </c>
      <c r="F4404" s="5" t="s">
        <v>67</v>
      </c>
      <c r="G4404" s="5">
        <v>2157016</v>
      </c>
      <c r="H4404" s="36" t="s">
        <v>2294</v>
      </c>
      <c r="I4404" s="5">
        <v>215</v>
      </c>
      <c r="J4404" s="5">
        <v>70</v>
      </c>
      <c r="K4404" s="5">
        <v>16</v>
      </c>
      <c r="L4404" s="5" t="s">
        <v>6183</v>
      </c>
      <c r="M4404" s="5">
        <v>100</v>
      </c>
      <c r="N4404" s="5"/>
      <c r="O4404" s="5" t="s">
        <v>19</v>
      </c>
      <c r="P4404" s="5"/>
      <c r="Q4404" s="5" t="s">
        <v>21</v>
      </c>
      <c r="R4404" s="5" t="s">
        <v>21</v>
      </c>
      <c r="S4404" s="5">
        <v>72</v>
      </c>
      <c r="T4404" s="5" t="s">
        <v>22</v>
      </c>
      <c r="U4404" s="5" t="s">
        <v>23</v>
      </c>
      <c r="V4404" s="5" t="s">
        <v>24</v>
      </c>
      <c r="W4404" s="12">
        <v>156.80000000000001</v>
      </c>
      <c r="X4404" s="7">
        <f t="shared" si="276"/>
        <v>0.37</v>
      </c>
      <c r="Y4404" s="5">
        <f t="shared" si="277"/>
        <v>98.784000000000006</v>
      </c>
      <c r="AI4404" t="e">
        <f>VLOOKUP(A4404,NP!$A:$B,2,FALSE)</f>
        <v>#N/A</v>
      </c>
      <c r="AJ4404">
        <f t="shared" si="278"/>
        <v>0</v>
      </c>
      <c r="AK4404">
        <f>VLOOKUP(F4404,Kondition!$B$4:$AG$31,12,FALSE)*100</f>
        <v>37</v>
      </c>
      <c r="AL4404" t="e">
        <f t="shared" si="279"/>
        <v>#REF!</v>
      </c>
      <c r="AM4404">
        <v>16</v>
      </c>
    </row>
    <row r="4405" spans="1:39" x14ac:dyDescent="0.3">
      <c r="A4405" s="5">
        <v>11309723</v>
      </c>
      <c r="B4405" s="6">
        <v>6419440300658</v>
      </c>
      <c r="C4405" s="5" t="s">
        <v>2294</v>
      </c>
      <c r="D4405" s="5" t="s">
        <v>6324</v>
      </c>
      <c r="E4405" s="12">
        <v>273.3</v>
      </c>
      <c r="F4405" s="5" t="s">
        <v>67</v>
      </c>
      <c r="G4405" s="5">
        <v>2355019</v>
      </c>
      <c r="H4405" s="36" t="s">
        <v>2294</v>
      </c>
      <c r="I4405" s="5">
        <v>235</v>
      </c>
      <c r="J4405" s="5">
        <v>50</v>
      </c>
      <c r="K4405" s="5">
        <v>19</v>
      </c>
      <c r="L4405" s="5" t="s">
        <v>6183</v>
      </c>
      <c r="M4405" s="5">
        <v>99</v>
      </c>
      <c r="N4405" s="5"/>
      <c r="O4405" s="5" t="s">
        <v>25</v>
      </c>
      <c r="P4405" s="5"/>
      <c r="Q4405" s="5" t="s">
        <v>21</v>
      </c>
      <c r="R4405" s="5" t="s">
        <v>21</v>
      </c>
      <c r="S4405" s="5">
        <v>72</v>
      </c>
      <c r="T4405" s="5" t="s">
        <v>22</v>
      </c>
      <c r="U4405" s="5" t="s">
        <v>23</v>
      </c>
      <c r="V4405" s="5" t="s">
        <v>24</v>
      </c>
      <c r="W4405" s="12">
        <v>273.3</v>
      </c>
      <c r="X4405" s="7">
        <f t="shared" si="276"/>
        <v>0.42</v>
      </c>
      <c r="Y4405" s="5">
        <f t="shared" si="277"/>
        <v>158.51400000000004</v>
      </c>
      <c r="AI4405" t="e">
        <f>VLOOKUP(A4405,NP!$A:$B,2,FALSE)</f>
        <v>#N/A</v>
      </c>
      <c r="AJ4405">
        <f t="shared" si="278"/>
        <v>0</v>
      </c>
      <c r="AK4405">
        <f>VLOOKUP(F4405,Kondition!$B$4:$AG$31,21,FALSE)*100</f>
        <v>42</v>
      </c>
      <c r="AL4405" t="e">
        <f t="shared" si="279"/>
        <v>#REF!</v>
      </c>
      <c r="AM4405">
        <v>19</v>
      </c>
    </row>
    <row r="4406" spans="1:39" x14ac:dyDescent="0.3">
      <c r="A4406" s="5">
        <v>11309724</v>
      </c>
      <c r="B4406" s="6">
        <v>6419440300641</v>
      </c>
      <c r="C4406" s="5" t="s">
        <v>2294</v>
      </c>
      <c r="D4406" s="5" t="s">
        <v>6325</v>
      </c>
      <c r="E4406" s="12">
        <v>336</v>
      </c>
      <c r="F4406" s="5" t="s">
        <v>67</v>
      </c>
      <c r="G4406" s="5">
        <v>2755519</v>
      </c>
      <c r="H4406" s="36" t="s">
        <v>2294</v>
      </c>
      <c r="I4406" s="5">
        <v>275</v>
      </c>
      <c r="J4406" s="5">
        <v>55</v>
      </c>
      <c r="K4406" s="5">
        <v>19</v>
      </c>
      <c r="L4406" s="5" t="s">
        <v>6183</v>
      </c>
      <c r="M4406" s="5">
        <v>111</v>
      </c>
      <c r="N4406" s="5"/>
      <c r="O4406" s="5" t="s">
        <v>25</v>
      </c>
      <c r="P4406" s="5"/>
      <c r="Q4406" s="5" t="s">
        <v>21</v>
      </c>
      <c r="R4406" s="5" t="s">
        <v>21</v>
      </c>
      <c r="S4406" s="5">
        <v>73</v>
      </c>
      <c r="T4406" s="5" t="s">
        <v>22</v>
      </c>
      <c r="U4406" s="5" t="s">
        <v>23</v>
      </c>
      <c r="V4406" s="5" t="s">
        <v>24</v>
      </c>
      <c r="W4406" s="12">
        <v>336</v>
      </c>
      <c r="X4406" s="7" t="str">
        <f t="shared" si="276"/>
        <v>NP</v>
      </c>
      <c r="Y4406" s="5">
        <f t="shared" si="277"/>
        <v>193</v>
      </c>
      <c r="AI4406">
        <f>VLOOKUP(A4406,NP!$A:$B,2,FALSE)</f>
        <v>193</v>
      </c>
      <c r="AJ4406">
        <f t="shared" si="278"/>
        <v>193</v>
      </c>
      <c r="AK4406">
        <f>VLOOKUP(F4406,Kondition!$B$4:$AG$31,21,FALSE)*100</f>
        <v>42</v>
      </c>
      <c r="AL4406" t="e">
        <f t="shared" si="279"/>
        <v>#REF!</v>
      </c>
      <c r="AM4406">
        <v>19</v>
      </c>
    </row>
    <row r="4407" spans="1:39" x14ac:dyDescent="0.3">
      <c r="A4407" s="5">
        <v>11309725</v>
      </c>
      <c r="B4407" s="6">
        <v>6419440300634</v>
      </c>
      <c r="C4407" s="5" t="s">
        <v>2294</v>
      </c>
      <c r="D4407" s="5" t="s">
        <v>6326</v>
      </c>
      <c r="E4407" s="12">
        <v>304.64999999999998</v>
      </c>
      <c r="F4407" s="5" t="s">
        <v>67</v>
      </c>
      <c r="G4407" s="5">
        <v>2555519</v>
      </c>
      <c r="H4407" s="36" t="s">
        <v>2294</v>
      </c>
      <c r="I4407" s="5">
        <v>255</v>
      </c>
      <c r="J4407" s="5">
        <v>55</v>
      </c>
      <c r="K4407" s="5">
        <v>19</v>
      </c>
      <c r="L4407" s="5" t="s">
        <v>6183</v>
      </c>
      <c r="M4407" s="5">
        <v>111</v>
      </c>
      <c r="N4407" s="5"/>
      <c r="O4407" s="5" t="s">
        <v>25</v>
      </c>
      <c r="P4407" s="5"/>
      <c r="Q4407" s="5" t="s">
        <v>27</v>
      </c>
      <c r="R4407" s="5" t="s">
        <v>21</v>
      </c>
      <c r="S4407" s="5">
        <v>73</v>
      </c>
      <c r="T4407" s="5" t="s">
        <v>22</v>
      </c>
      <c r="U4407" s="5" t="s">
        <v>23</v>
      </c>
      <c r="V4407" s="5" t="s">
        <v>24</v>
      </c>
      <c r="W4407" s="12">
        <v>304.64999999999998</v>
      </c>
      <c r="X4407" s="7">
        <f t="shared" si="276"/>
        <v>0.42</v>
      </c>
      <c r="Y4407" s="5">
        <f t="shared" si="277"/>
        <v>176.697</v>
      </c>
      <c r="AI4407" t="e">
        <f>VLOOKUP(A4407,NP!$A:$B,2,FALSE)</f>
        <v>#N/A</v>
      </c>
      <c r="AJ4407">
        <f t="shared" si="278"/>
        <v>0</v>
      </c>
      <c r="AK4407">
        <f>VLOOKUP(F4407,Kondition!$B$4:$AG$31,21,FALSE)*100</f>
        <v>42</v>
      </c>
      <c r="AL4407" t="e">
        <f t="shared" si="279"/>
        <v>#REF!</v>
      </c>
      <c r="AM4407">
        <v>19</v>
      </c>
    </row>
    <row r="4408" spans="1:39" x14ac:dyDescent="0.3">
      <c r="A4408" s="5">
        <v>11309726</v>
      </c>
      <c r="B4408" s="6">
        <v>6419440300627</v>
      </c>
      <c r="C4408" s="5" t="s">
        <v>2294</v>
      </c>
      <c r="D4408" s="5" t="s">
        <v>6327</v>
      </c>
      <c r="E4408" s="12">
        <v>264.35000000000002</v>
      </c>
      <c r="F4408" s="5" t="s">
        <v>67</v>
      </c>
      <c r="G4408" s="5">
        <v>2355519</v>
      </c>
      <c r="H4408" s="36" t="s">
        <v>2294</v>
      </c>
      <c r="I4408" s="5">
        <v>235</v>
      </c>
      <c r="J4408" s="5">
        <v>55</v>
      </c>
      <c r="K4408" s="5">
        <v>19</v>
      </c>
      <c r="L4408" s="5" t="s">
        <v>6183</v>
      </c>
      <c r="M4408" s="5">
        <v>105</v>
      </c>
      <c r="N4408" s="5"/>
      <c r="O4408" s="5" t="s">
        <v>25</v>
      </c>
      <c r="P4408" s="5"/>
      <c r="Q4408" s="5" t="s">
        <v>21</v>
      </c>
      <c r="R4408" s="5" t="s">
        <v>21</v>
      </c>
      <c r="S4408" s="5">
        <v>72</v>
      </c>
      <c r="T4408" s="5" t="s">
        <v>22</v>
      </c>
      <c r="U4408" s="5" t="s">
        <v>23</v>
      </c>
      <c r="V4408" s="5" t="s">
        <v>24</v>
      </c>
      <c r="W4408" s="12">
        <v>264.35000000000002</v>
      </c>
      <c r="X4408" s="7">
        <f t="shared" si="276"/>
        <v>0.42</v>
      </c>
      <c r="Y4408" s="5">
        <f t="shared" si="277"/>
        <v>153.32300000000004</v>
      </c>
      <c r="AI4408" t="e">
        <f>VLOOKUP(A4408,NP!$A:$B,2,FALSE)</f>
        <v>#N/A</v>
      </c>
      <c r="AJ4408">
        <f t="shared" si="278"/>
        <v>0</v>
      </c>
      <c r="AK4408">
        <f>VLOOKUP(F4408,Kondition!$B$4:$AG$31,21,FALSE)*100</f>
        <v>42</v>
      </c>
      <c r="AL4408" t="e">
        <f t="shared" si="279"/>
        <v>#REF!</v>
      </c>
      <c r="AM4408">
        <v>19</v>
      </c>
    </row>
    <row r="4409" spans="1:39" x14ac:dyDescent="0.3">
      <c r="A4409" s="5">
        <v>11309727</v>
      </c>
      <c r="B4409" s="6">
        <v>6419440300610</v>
      </c>
      <c r="C4409" s="5" t="s">
        <v>2294</v>
      </c>
      <c r="D4409" s="5" t="s">
        <v>6328</v>
      </c>
      <c r="E4409" s="12">
        <v>277.8</v>
      </c>
      <c r="F4409" s="5" t="s">
        <v>67</v>
      </c>
      <c r="G4409" s="5">
        <v>2255519</v>
      </c>
      <c r="H4409" s="36" t="s">
        <v>2294</v>
      </c>
      <c r="I4409" s="5">
        <v>225</v>
      </c>
      <c r="J4409" s="5">
        <v>55</v>
      </c>
      <c r="K4409" s="5">
        <v>19</v>
      </c>
      <c r="L4409" s="5" t="s">
        <v>6183</v>
      </c>
      <c r="M4409" s="5">
        <v>103</v>
      </c>
      <c r="N4409" s="5"/>
      <c r="O4409" s="5" t="s">
        <v>25</v>
      </c>
      <c r="P4409" s="5"/>
      <c r="Q4409" s="5" t="s">
        <v>21</v>
      </c>
      <c r="R4409" s="5" t="s">
        <v>21</v>
      </c>
      <c r="S4409" s="5">
        <v>72</v>
      </c>
      <c r="T4409" s="5" t="s">
        <v>22</v>
      </c>
      <c r="U4409" s="5" t="s">
        <v>23</v>
      </c>
      <c r="V4409" s="5" t="s">
        <v>24</v>
      </c>
      <c r="W4409" s="12">
        <v>277.8</v>
      </c>
      <c r="X4409" s="7">
        <f t="shared" si="276"/>
        <v>0.42</v>
      </c>
      <c r="Y4409" s="5">
        <f t="shared" si="277"/>
        <v>161.12400000000002</v>
      </c>
      <c r="AI4409" t="e">
        <f>VLOOKUP(A4409,NP!$A:$B,2,FALSE)</f>
        <v>#N/A</v>
      </c>
      <c r="AJ4409">
        <f t="shared" si="278"/>
        <v>0</v>
      </c>
      <c r="AK4409">
        <f>VLOOKUP(F4409,Kondition!$B$4:$AG$31,21,FALSE)*100</f>
        <v>42</v>
      </c>
      <c r="AL4409" t="e">
        <f t="shared" si="279"/>
        <v>#REF!</v>
      </c>
      <c r="AM4409">
        <v>19</v>
      </c>
    </row>
    <row r="4410" spans="1:39" x14ac:dyDescent="0.3">
      <c r="A4410" s="5">
        <v>11309728</v>
      </c>
      <c r="B4410" s="6">
        <v>6419440300603</v>
      </c>
      <c r="C4410" s="5" t="s">
        <v>2294</v>
      </c>
      <c r="D4410" s="5" t="s">
        <v>6329</v>
      </c>
      <c r="E4410" s="12">
        <v>232.95</v>
      </c>
      <c r="F4410" s="5" t="s">
        <v>67</v>
      </c>
      <c r="G4410" s="5">
        <v>2355018</v>
      </c>
      <c r="H4410" s="36" t="s">
        <v>2294</v>
      </c>
      <c r="I4410" s="5">
        <v>235</v>
      </c>
      <c r="J4410" s="5">
        <v>50</v>
      </c>
      <c r="K4410" s="5">
        <v>18</v>
      </c>
      <c r="L4410" s="5" t="s">
        <v>6183</v>
      </c>
      <c r="M4410" s="5">
        <v>101</v>
      </c>
      <c r="N4410" s="5"/>
      <c r="O4410" s="5" t="s">
        <v>25</v>
      </c>
      <c r="P4410" s="5"/>
      <c r="Q4410" s="5" t="s">
        <v>21</v>
      </c>
      <c r="R4410" s="5" t="s">
        <v>27</v>
      </c>
      <c r="S4410" s="5">
        <v>72</v>
      </c>
      <c r="T4410" s="5" t="s">
        <v>22</v>
      </c>
      <c r="U4410" s="5" t="s">
        <v>23</v>
      </c>
      <c r="V4410" s="5" t="s">
        <v>24</v>
      </c>
      <c r="W4410" s="12">
        <v>232.95</v>
      </c>
      <c r="X4410" s="7" t="str">
        <f t="shared" si="276"/>
        <v>NP</v>
      </c>
      <c r="Y4410" s="5">
        <f t="shared" si="277"/>
        <v>146</v>
      </c>
      <c r="AI4410">
        <f>VLOOKUP(A4410,NP!$A:$B,2,FALSE)</f>
        <v>146</v>
      </c>
      <c r="AJ4410">
        <f t="shared" si="278"/>
        <v>146</v>
      </c>
      <c r="AK4410">
        <f>VLOOKUP(F4410,Kondition!$B$4:$AG$31,18,FALSE)*100</f>
        <v>37</v>
      </c>
      <c r="AL4410" t="e">
        <f t="shared" si="279"/>
        <v>#REF!</v>
      </c>
      <c r="AM4410">
        <v>17</v>
      </c>
    </row>
    <row r="4411" spans="1:39" x14ac:dyDescent="0.3">
      <c r="A4411" s="5">
        <v>11309729</v>
      </c>
      <c r="B4411" s="6">
        <v>6419440300597</v>
      </c>
      <c r="C4411" s="5" t="s">
        <v>2294</v>
      </c>
      <c r="D4411" s="5" t="s">
        <v>6330</v>
      </c>
      <c r="E4411" s="12">
        <v>207.2</v>
      </c>
      <c r="F4411" s="5" t="s">
        <v>67</v>
      </c>
      <c r="G4411" s="5">
        <v>2555518</v>
      </c>
      <c r="H4411" s="36" t="s">
        <v>2294</v>
      </c>
      <c r="I4411" s="5">
        <v>255</v>
      </c>
      <c r="J4411" s="5">
        <v>55</v>
      </c>
      <c r="K4411" s="5">
        <v>18</v>
      </c>
      <c r="L4411" s="5" t="s">
        <v>6183</v>
      </c>
      <c r="M4411" s="5">
        <v>109</v>
      </c>
      <c r="N4411" s="5"/>
      <c r="O4411" s="5" t="s">
        <v>25</v>
      </c>
      <c r="P4411" s="5"/>
      <c r="Q4411" s="5" t="s">
        <v>21</v>
      </c>
      <c r="R4411" s="5" t="s">
        <v>21</v>
      </c>
      <c r="S4411" s="5">
        <v>73</v>
      </c>
      <c r="T4411" s="5" t="s">
        <v>22</v>
      </c>
      <c r="U4411" s="5" t="s">
        <v>23</v>
      </c>
      <c r="V4411" s="5" t="s">
        <v>24</v>
      </c>
      <c r="W4411" s="12">
        <v>207.2</v>
      </c>
      <c r="X4411" s="7">
        <f t="shared" si="276"/>
        <v>0.37</v>
      </c>
      <c r="Y4411" s="5">
        <f t="shared" si="277"/>
        <v>130.536</v>
      </c>
      <c r="AI4411" t="e">
        <f>VLOOKUP(A4411,NP!$A:$B,2,FALSE)</f>
        <v>#N/A</v>
      </c>
      <c r="AJ4411">
        <f t="shared" si="278"/>
        <v>0</v>
      </c>
      <c r="AK4411">
        <f>VLOOKUP(F4411,Kondition!$B$4:$AG$31,18,FALSE)*100</f>
        <v>37</v>
      </c>
      <c r="AL4411" t="e">
        <f t="shared" si="279"/>
        <v>#REF!</v>
      </c>
      <c r="AM4411">
        <v>17</v>
      </c>
    </row>
    <row r="4412" spans="1:39" x14ac:dyDescent="0.3">
      <c r="A4412" s="5">
        <v>11309730</v>
      </c>
      <c r="B4412" s="6">
        <v>6419440300580</v>
      </c>
      <c r="C4412" s="5" t="s">
        <v>2294</v>
      </c>
      <c r="D4412" s="5" t="s">
        <v>6331</v>
      </c>
      <c r="E4412" s="12">
        <v>232.95</v>
      </c>
      <c r="F4412" s="5" t="s">
        <v>67</v>
      </c>
      <c r="G4412" s="5">
        <v>2355518</v>
      </c>
      <c r="H4412" s="36" t="s">
        <v>2294</v>
      </c>
      <c r="I4412" s="5">
        <v>235</v>
      </c>
      <c r="J4412" s="5">
        <v>55</v>
      </c>
      <c r="K4412" s="5">
        <v>18</v>
      </c>
      <c r="L4412" s="5" t="s">
        <v>6183</v>
      </c>
      <c r="M4412" s="5">
        <v>104</v>
      </c>
      <c r="N4412" s="5"/>
      <c r="O4412" s="5" t="s">
        <v>19</v>
      </c>
      <c r="P4412" s="5"/>
      <c r="Q4412" s="5" t="s">
        <v>21</v>
      </c>
      <c r="R4412" s="5" t="s">
        <v>27</v>
      </c>
      <c r="S4412" s="5">
        <v>72</v>
      </c>
      <c r="T4412" s="5" t="s">
        <v>22</v>
      </c>
      <c r="U4412" s="5" t="s">
        <v>23</v>
      </c>
      <c r="V4412" s="5" t="s">
        <v>24</v>
      </c>
      <c r="W4412" s="12">
        <v>232.95</v>
      </c>
      <c r="X4412" s="7" t="str">
        <f t="shared" si="276"/>
        <v>NP</v>
      </c>
      <c r="Y4412" s="5">
        <f t="shared" si="277"/>
        <v>146</v>
      </c>
      <c r="AI4412">
        <f>VLOOKUP(A4412,NP!$A:$B,2,FALSE)</f>
        <v>146</v>
      </c>
      <c r="AJ4412">
        <f t="shared" si="278"/>
        <v>146</v>
      </c>
      <c r="AK4412">
        <f>VLOOKUP(F4412,Kondition!$B$4:$AG$31,18,FALSE)*100</f>
        <v>37</v>
      </c>
      <c r="AL4412" t="e">
        <f t="shared" si="279"/>
        <v>#REF!</v>
      </c>
      <c r="AM4412">
        <v>17</v>
      </c>
    </row>
    <row r="4413" spans="1:39" x14ac:dyDescent="0.3">
      <c r="A4413" s="5">
        <v>11309731</v>
      </c>
      <c r="B4413" s="6">
        <v>6419440300573</v>
      </c>
      <c r="C4413" s="5" t="s">
        <v>2294</v>
      </c>
      <c r="D4413" s="5" t="s">
        <v>6332</v>
      </c>
      <c r="E4413" s="12">
        <v>244.2</v>
      </c>
      <c r="F4413" s="5" t="s">
        <v>67</v>
      </c>
      <c r="G4413" s="5">
        <v>2255518</v>
      </c>
      <c r="H4413" s="36" t="s">
        <v>2294</v>
      </c>
      <c r="I4413" s="5">
        <v>225</v>
      </c>
      <c r="J4413" s="5">
        <v>55</v>
      </c>
      <c r="K4413" s="5">
        <v>18</v>
      </c>
      <c r="L4413" s="5" t="s">
        <v>6183</v>
      </c>
      <c r="M4413" s="5">
        <v>102</v>
      </c>
      <c r="N4413" s="5"/>
      <c r="O4413" s="5" t="s">
        <v>19</v>
      </c>
      <c r="P4413" s="5"/>
      <c r="Q4413" s="5" t="s">
        <v>21</v>
      </c>
      <c r="R4413" s="5" t="s">
        <v>21</v>
      </c>
      <c r="S4413" s="5">
        <v>72</v>
      </c>
      <c r="T4413" s="5" t="s">
        <v>22</v>
      </c>
      <c r="U4413" s="5" t="s">
        <v>23</v>
      </c>
      <c r="V4413" s="5" t="s">
        <v>24</v>
      </c>
      <c r="W4413" s="12">
        <v>244.2</v>
      </c>
      <c r="X4413" s="7" t="str">
        <f t="shared" si="276"/>
        <v>NP</v>
      </c>
      <c r="Y4413" s="5">
        <f t="shared" si="277"/>
        <v>151.5</v>
      </c>
      <c r="AI4413">
        <f>VLOOKUP(A4413,NP!$A:$B,2,FALSE)</f>
        <v>151.5</v>
      </c>
      <c r="AJ4413">
        <f t="shared" si="278"/>
        <v>151.5</v>
      </c>
      <c r="AK4413">
        <f>VLOOKUP(F4413,Kondition!$B$4:$AG$31,18,FALSE)*100</f>
        <v>37</v>
      </c>
      <c r="AL4413" t="e">
        <f t="shared" si="279"/>
        <v>#REF!</v>
      </c>
      <c r="AM4413">
        <v>17</v>
      </c>
    </row>
    <row r="4414" spans="1:39" x14ac:dyDescent="0.3">
      <c r="A4414" s="5">
        <v>11309732</v>
      </c>
      <c r="B4414" s="6">
        <v>6419440300566</v>
      </c>
      <c r="C4414" s="5" t="s">
        <v>2294</v>
      </c>
      <c r="D4414" s="5" t="s">
        <v>6333</v>
      </c>
      <c r="E4414" s="12">
        <v>212.8</v>
      </c>
      <c r="F4414" s="5" t="s">
        <v>67</v>
      </c>
      <c r="G4414" s="5">
        <v>2155518</v>
      </c>
      <c r="H4414" s="36" t="s">
        <v>2294</v>
      </c>
      <c r="I4414" s="5">
        <v>215</v>
      </c>
      <c r="J4414" s="5">
        <v>55</v>
      </c>
      <c r="K4414" s="5">
        <v>18</v>
      </c>
      <c r="L4414" s="5" t="s">
        <v>6183</v>
      </c>
      <c r="M4414" s="5">
        <v>95</v>
      </c>
      <c r="N4414" s="5"/>
      <c r="O4414" s="5" t="s">
        <v>19</v>
      </c>
      <c r="P4414" s="5"/>
      <c r="Q4414" s="5" t="s">
        <v>21</v>
      </c>
      <c r="R4414" s="5" t="s">
        <v>21</v>
      </c>
      <c r="S4414" s="5">
        <v>72</v>
      </c>
      <c r="T4414" s="5" t="s">
        <v>22</v>
      </c>
      <c r="U4414" s="5" t="s">
        <v>23</v>
      </c>
      <c r="V4414" s="5" t="s">
        <v>24</v>
      </c>
      <c r="W4414" s="12">
        <v>212.8</v>
      </c>
      <c r="X4414" s="7">
        <f t="shared" si="276"/>
        <v>0.37</v>
      </c>
      <c r="Y4414" s="5">
        <f t="shared" si="277"/>
        <v>134.06400000000002</v>
      </c>
      <c r="AI4414" t="e">
        <f>VLOOKUP(A4414,NP!$A:$B,2,FALSE)</f>
        <v>#N/A</v>
      </c>
      <c r="AJ4414">
        <f t="shared" si="278"/>
        <v>0</v>
      </c>
      <c r="AK4414">
        <f>VLOOKUP(F4414,Kondition!$B$4:$AG$31,18,FALSE)*100</f>
        <v>37</v>
      </c>
      <c r="AL4414" t="e">
        <f t="shared" si="279"/>
        <v>#REF!</v>
      </c>
      <c r="AM4414">
        <v>17</v>
      </c>
    </row>
    <row r="4415" spans="1:39" x14ac:dyDescent="0.3">
      <c r="A4415" s="5">
        <v>11309733</v>
      </c>
      <c r="B4415" s="6">
        <v>6419440300559</v>
      </c>
      <c r="C4415" s="5" t="s">
        <v>2294</v>
      </c>
      <c r="D4415" s="5" t="s">
        <v>6334</v>
      </c>
      <c r="E4415" s="12">
        <v>253.15</v>
      </c>
      <c r="F4415" s="5" t="s">
        <v>67</v>
      </c>
      <c r="G4415" s="5">
        <v>2656018</v>
      </c>
      <c r="H4415" s="36" t="s">
        <v>2294</v>
      </c>
      <c r="I4415" s="5">
        <v>265</v>
      </c>
      <c r="J4415" s="5">
        <v>60</v>
      </c>
      <c r="K4415" s="5">
        <v>18</v>
      </c>
      <c r="L4415" s="5" t="s">
        <v>6183</v>
      </c>
      <c r="M4415" s="5">
        <v>114</v>
      </c>
      <c r="N4415" s="5"/>
      <c r="O4415" s="5" t="s">
        <v>19</v>
      </c>
      <c r="P4415" s="5"/>
      <c r="Q4415" s="5" t="s">
        <v>27</v>
      </c>
      <c r="R4415" s="5" t="s">
        <v>21</v>
      </c>
      <c r="S4415" s="5">
        <v>73</v>
      </c>
      <c r="T4415" s="5" t="s">
        <v>22</v>
      </c>
      <c r="U4415" s="5" t="s">
        <v>23</v>
      </c>
      <c r="V4415" s="5" t="s">
        <v>24</v>
      </c>
      <c r="W4415" s="12">
        <v>253.15</v>
      </c>
      <c r="X4415" s="7" t="str">
        <f t="shared" si="276"/>
        <v>NP</v>
      </c>
      <c r="Y4415" s="5">
        <f t="shared" si="277"/>
        <v>155.5</v>
      </c>
      <c r="AI4415">
        <f>VLOOKUP(A4415,NP!$A:$B,2,FALSE)</f>
        <v>155.5</v>
      </c>
      <c r="AJ4415">
        <f t="shared" si="278"/>
        <v>155.5</v>
      </c>
      <c r="AK4415">
        <f>VLOOKUP(F4415,Kondition!$B$4:$AG$31,18,FALSE)*100</f>
        <v>37</v>
      </c>
      <c r="AL4415" t="e">
        <f t="shared" si="279"/>
        <v>#REF!</v>
      </c>
      <c r="AM4415">
        <v>17</v>
      </c>
    </row>
    <row r="4416" spans="1:39" x14ac:dyDescent="0.3">
      <c r="A4416" s="5">
        <v>11309735</v>
      </c>
      <c r="B4416" s="6">
        <v>6419440300528</v>
      </c>
      <c r="C4416" s="5" t="s">
        <v>2294</v>
      </c>
      <c r="D4416" s="5" t="s">
        <v>6336</v>
      </c>
      <c r="E4416" s="12">
        <v>215.05</v>
      </c>
      <c r="F4416" s="5" t="s">
        <v>67</v>
      </c>
      <c r="G4416" s="5">
        <v>2356018</v>
      </c>
      <c r="H4416" s="36" t="s">
        <v>2294</v>
      </c>
      <c r="I4416" s="5">
        <v>235</v>
      </c>
      <c r="J4416" s="5">
        <v>60</v>
      </c>
      <c r="K4416" s="5">
        <v>18</v>
      </c>
      <c r="L4416" s="5" t="s">
        <v>6183</v>
      </c>
      <c r="M4416" s="5">
        <v>107</v>
      </c>
      <c r="N4416" s="5"/>
      <c r="O4416" s="5" t="s">
        <v>25</v>
      </c>
      <c r="P4416" s="5"/>
      <c r="Q4416" s="5" t="s">
        <v>21</v>
      </c>
      <c r="R4416" s="5" t="s">
        <v>27</v>
      </c>
      <c r="S4416" s="5">
        <v>72</v>
      </c>
      <c r="T4416" s="5" t="s">
        <v>22</v>
      </c>
      <c r="U4416" s="5" t="s">
        <v>23</v>
      </c>
      <c r="V4416" s="5" t="s">
        <v>24</v>
      </c>
      <c r="W4416" s="12">
        <v>215.05</v>
      </c>
      <c r="X4416" s="7">
        <f t="shared" si="276"/>
        <v>0.37</v>
      </c>
      <c r="Y4416" s="5">
        <f t="shared" si="277"/>
        <v>135.48150000000001</v>
      </c>
      <c r="AI4416" t="e">
        <f>VLOOKUP(A4416,NP!$A:$B,2,FALSE)</f>
        <v>#N/A</v>
      </c>
      <c r="AJ4416">
        <f t="shared" si="278"/>
        <v>0</v>
      </c>
      <c r="AK4416">
        <f>VLOOKUP(F4416,Kondition!$B$4:$AG$31,18,FALSE)*100</f>
        <v>37</v>
      </c>
      <c r="AL4416" t="e">
        <f t="shared" si="279"/>
        <v>#REF!</v>
      </c>
      <c r="AM4416">
        <v>17</v>
      </c>
    </row>
    <row r="4417" spans="1:39" x14ac:dyDescent="0.3">
      <c r="A4417" s="5">
        <v>11309736</v>
      </c>
      <c r="B4417" s="6">
        <v>6419440300689</v>
      </c>
      <c r="C4417" s="5" t="s">
        <v>2294</v>
      </c>
      <c r="D4417" s="5" t="s">
        <v>6337</v>
      </c>
      <c r="E4417" s="12">
        <v>282.25</v>
      </c>
      <c r="F4417" s="5" t="s">
        <v>67</v>
      </c>
      <c r="G4417" s="5">
        <v>2655019</v>
      </c>
      <c r="H4417" s="36" t="s">
        <v>2294</v>
      </c>
      <c r="I4417" s="5">
        <v>265</v>
      </c>
      <c r="J4417" s="5">
        <v>50</v>
      </c>
      <c r="K4417" s="5">
        <v>19</v>
      </c>
      <c r="L4417" s="5" t="s">
        <v>6183</v>
      </c>
      <c r="M4417" s="5">
        <v>110</v>
      </c>
      <c r="N4417" s="5"/>
      <c r="O4417" s="5" t="s">
        <v>25</v>
      </c>
      <c r="P4417" s="5"/>
      <c r="Q4417" s="5" t="s">
        <v>27</v>
      </c>
      <c r="R4417" s="5" t="s">
        <v>21</v>
      </c>
      <c r="S4417" s="5">
        <v>73</v>
      </c>
      <c r="T4417" s="5" t="s">
        <v>22</v>
      </c>
      <c r="U4417" s="5" t="s">
        <v>23</v>
      </c>
      <c r="V4417" s="5" t="s">
        <v>24</v>
      </c>
      <c r="W4417" s="12">
        <v>282.25</v>
      </c>
      <c r="X4417" s="7">
        <f t="shared" si="276"/>
        <v>0.42</v>
      </c>
      <c r="Y4417" s="5">
        <f t="shared" si="277"/>
        <v>163.70500000000001</v>
      </c>
      <c r="AI4417" t="e">
        <f>VLOOKUP(A4417,NP!$A:$B,2,FALSE)</f>
        <v>#N/A</v>
      </c>
      <c r="AJ4417">
        <f t="shared" si="278"/>
        <v>0</v>
      </c>
      <c r="AK4417">
        <f>VLOOKUP(F4417,Kondition!$B$4:$AG$31,21,FALSE)*100</f>
        <v>42</v>
      </c>
      <c r="AL4417" t="e">
        <f t="shared" si="279"/>
        <v>#REF!</v>
      </c>
      <c r="AM4417">
        <v>19</v>
      </c>
    </row>
    <row r="4418" spans="1:39" x14ac:dyDescent="0.3">
      <c r="A4418" s="5">
        <v>11309737</v>
      </c>
      <c r="B4418" s="6">
        <v>6419440300504</v>
      </c>
      <c r="C4418" s="5" t="s">
        <v>2294</v>
      </c>
      <c r="D4418" s="5" t="s">
        <v>6338</v>
      </c>
      <c r="E4418" s="12">
        <v>206.1</v>
      </c>
      <c r="F4418" s="5" t="s">
        <v>67</v>
      </c>
      <c r="G4418" s="5">
        <v>2355517</v>
      </c>
      <c r="H4418" s="36" t="s">
        <v>2294</v>
      </c>
      <c r="I4418" s="5">
        <v>235</v>
      </c>
      <c r="J4418" s="5">
        <v>55</v>
      </c>
      <c r="K4418" s="5">
        <v>17</v>
      </c>
      <c r="L4418" s="5" t="s">
        <v>6183</v>
      </c>
      <c r="M4418" s="5">
        <v>103</v>
      </c>
      <c r="N4418" s="5"/>
      <c r="O4418" s="5" t="s">
        <v>19</v>
      </c>
      <c r="P4418" s="5"/>
      <c r="Q4418" s="5" t="s">
        <v>27</v>
      </c>
      <c r="R4418" s="5" t="s">
        <v>21</v>
      </c>
      <c r="S4418" s="5">
        <v>72</v>
      </c>
      <c r="T4418" s="5" t="s">
        <v>22</v>
      </c>
      <c r="U4418" s="5" t="s">
        <v>23</v>
      </c>
      <c r="V4418" s="5" t="s">
        <v>24</v>
      </c>
      <c r="W4418" s="12">
        <v>206.1</v>
      </c>
      <c r="X4418" s="7">
        <f t="shared" si="276"/>
        <v>0.37</v>
      </c>
      <c r="Y4418" s="5">
        <f t="shared" si="277"/>
        <v>129.84299999999999</v>
      </c>
      <c r="AI4418" t="e">
        <f>VLOOKUP(A4418,NP!$A:$B,2,FALSE)</f>
        <v>#N/A</v>
      </c>
      <c r="AJ4418">
        <f t="shared" si="278"/>
        <v>0</v>
      </c>
      <c r="AK4418">
        <f>VLOOKUP(F4418,Kondition!$B$4:$AG$31,15,FALSE)*100</f>
        <v>37</v>
      </c>
      <c r="AL4418" t="e">
        <f t="shared" si="279"/>
        <v>#REF!</v>
      </c>
      <c r="AM4418">
        <v>17</v>
      </c>
    </row>
    <row r="4419" spans="1:39" x14ac:dyDescent="0.3">
      <c r="A4419" s="5">
        <v>11309738</v>
      </c>
      <c r="B4419" s="6">
        <v>6419440300498</v>
      </c>
      <c r="C4419" s="5" t="s">
        <v>2294</v>
      </c>
      <c r="D4419" s="5" t="s">
        <v>6339</v>
      </c>
      <c r="E4419" s="12">
        <v>224</v>
      </c>
      <c r="F4419" s="5" t="s">
        <v>67</v>
      </c>
      <c r="G4419" s="5">
        <v>2556017</v>
      </c>
      <c r="H4419" s="36" t="s">
        <v>2294</v>
      </c>
      <c r="I4419" s="5">
        <v>255</v>
      </c>
      <c r="J4419" s="5">
        <v>60</v>
      </c>
      <c r="K4419" s="5">
        <v>17</v>
      </c>
      <c r="L4419" s="5" t="s">
        <v>6183</v>
      </c>
      <c r="M4419" s="5">
        <v>106</v>
      </c>
      <c r="N4419" s="5"/>
      <c r="O4419" s="5" t="s">
        <v>19</v>
      </c>
      <c r="P4419" s="5"/>
      <c r="Q4419" s="5" t="s">
        <v>21</v>
      </c>
      <c r="R4419" s="5" t="s">
        <v>21</v>
      </c>
      <c r="S4419" s="5">
        <v>73</v>
      </c>
      <c r="T4419" s="5" t="s">
        <v>22</v>
      </c>
      <c r="U4419" s="5" t="s">
        <v>23</v>
      </c>
      <c r="V4419" s="5" t="s">
        <v>24</v>
      </c>
      <c r="W4419" s="12">
        <v>224</v>
      </c>
      <c r="X4419" s="7">
        <f t="shared" si="276"/>
        <v>0.37</v>
      </c>
      <c r="Y4419" s="5">
        <f t="shared" si="277"/>
        <v>141.12</v>
      </c>
      <c r="AI4419" t="e">
        <f>VLOOKUP(A4419,NP!$A:$B,2,FALSE)</f>
        <v>#N/A</v>
      </c>
      <c r="AJ4419">
        <f t="shared" si="278"/>
        <v>0</v>
      </c>
      <c r="AK4419">
        <f>VLOOKUP(F4419,Kondition!$B$4:$AG$31,15,FALSE)*100</f>
        <v>37</v>
      </c>
      <c r="AL4419" t="e">
        <f t="shared" si="279"/>
        <v>#REF!</v>
      </c>
      <c r="AM4419">
        <v>17</v>
      </c>
    </row>
    <row r="4420" spans="1:39" x14ac:dyDescent="0.3">
      <c r="A4420" s="5">
        <v>11309739</v>
      </c>
      <c r="B4420" s="6">
        <v>6419440300481</v>
      </c>
      <c r="C4420" s="5" t="s">
        <v>2294</v>
      </c>
      <c r="D4420" s="5" t="s">
        <v>6340</v>
      </c>
      <c r="E4420" s="12">
        <v>213.95</v>
      </c>
      <c r="F4420" s="5" t="s">
        <v>67</v>
      </c>
      <c r="G4420" s="5">
        <v>2356017</v>
      </c>
      <c r="H4420" s="36" t="s">
        <v>2294</v>
      </c>
      <c r="I4420" s="5">
        <v>235</v>
      </c>
      <c r="J4420" s="5">
        <v>60</v>
      </c>
      <c r="K4420" s="5">
        <v>17</v>
      </c>
      <c r="L4420" s="5" t="s">
        <v>6183</v>
      </c>
      <c r="M4420" s="5">
        <v>106</v>
      </c>
      <c r="N4420" s="5"/>
      <c r="O4420" s="5" t="s">
        <v>19</v>
      </c>
      <c r="P4420" s="5"/>
      <c r="Q4420" s="5" t="s">
        <v>21</v>
      </c>
      <c r="R4420" s="5" t="s">
        <v>21</v>
      </c>
      <c r="S4420" s="5">
        <v>72</v>
      </c>
      <c r="T4420" s="5" t="s">
        <v>22</v>
      </c>
      <c r="U4420" s="5" t="s">
        <v>23</v>
      </c>
      <c r="V4420" s="5" t="s">
        <v>24</v>
      </c>
      <c r="W4420" s="12">
        <v>213.95</v>
      </c>
      <c r="X4420" s="7">
        <f t="shared" si="276"/>
        <v>0.37</v>
      </c>
      <c r="Y4420" s="5">
        <f t="shared" si="277"/>
        <v>134.7885</v>
      </c>
      <c r="AI4420" t="e">
        <f>VLOOKUP(A4420,NP!$A:$B,2,FALSE)</f>
        <v>#N/A</v>
      </c>
      <c r="AJ4420">
        <f t="shared" si="278"/>
        <v>0</v>
      </c>
      <c r="AK4420">
        <f>VLOOKUP(F4420,Kondition!$B$4:$AG$31,15,FALSE)*100</f>
        <v>37</v>
      </c>
      <c r="AL4420" t="e">
        <f t="shared" si="279"/>
        <v>#REF!</v>
      </c>
      <c r="AM4420">
        <v>17</v>
      </c>
    </row>
    <row r="4421" spans="1:39" x14ac:dyDescent="0.3">
      <c r="A4421" s="5">
        <v>11309741</v>
      </c>
      <c r="B4421" s="6">
        <v>6419440300467</v>
      </c>
      <c r="C4421" s="5" t="s">
        <v>2294</v>
      </c>
      <c r="D4421" s="5" t="s">
        <v>6342</v>
      </c>
      <c r="E4421" s="12">
        <v>213.95</v>
      </c>
      <c r="F4421" s="5" t="s">
        <v>67</v>
      </c>
      <c r="G4421" s="5">
        <v>2256017</v>
      </c>
      <c r="H4421" s="36" t="s">
        <v>2294</v>
      </c>
      <c r="I4421" s="5">
        <v>225</v>
      </c>
      <c r="J4421" s="5">
        <v>60</v>
      </c>
      <c r="K4421" s="5">
        <v>17</v>
      </c>
      <c r="L4421" s="5" t="s">
        <v>6183</v>
      </c>
      <c r="M4421" s="5">
        <v>103</v>
      </c>
      <c r="N4421" s="5"/>
      <c r="O4421" s="5" t="s">
        <v>19</v>
      </c>
      <c r="P4421" s="5"/>
      <c r="Q4421" s="5" t="s">
        <v>21</v>
      </c>
      <c r="R4421" s="5" t="s">
        <v>21</v>
      </c>
      <c r="S4421" s="5">
        <v>72</v>
      </c>
      <c r="T4421" s="5" t="s">
        <v>22</v>
      </c>
      <c r="U4421" s="5" t="s">
        <v>23</v>
      </c>
      <c r="V4421" s="5" t="s">
        <v>24</v>
      </c>
      <c r="W4421" s="12">
        <v>213.95</v>
      </c>
      <c r="X4421" s="7">
        <f t="shared" si="276"/>
        <v>0.37</v>
      </c>
      <c r="Y4421" s="5">
        <f t="shared" si="277"/>
        <v>134.7885</v>
      </c>
      <c r="AI4421" t="e">
        <f>VLOOKUP(A4421,NP!$A:$B,2,FALSE)</f>
        <v>#N/A</v>
      </c>
      <c r="AJ4421">
        <f t="shared" si="278"/>
        <v>0</v>
      </c>
      <c r="AK4421">
        <f>VLOOKUP(F4421,Kondition!$B$4:$AG$31,15,FALSE)*100</f>
        <v>37</v>
      </c>
      <c r="AL4421" t="e">
        <f t="shared" si="279"/>
        <v>#REF!</v>
      </c>
      <c r="AM4421">
        <v>17</v>
      </c>
    </row>
    <row r="4422" spans="1:39" x14ac:dyDescent="0.3">
      <c r="A4422" s="5">
        <v>11309742</v>
      </c>
      <c r="B4422" s="6">
        <v>6419440300450</v>
      </c>
      <c r="C4422" s="5" t="s">
        <v>2294</v>
      </c>
      <c r="D4422" s="5" t="s">
        <v>6343</v>
      </c>
      <c r="E4422" s="12">
        <v>188.15</v>
      </c>
      <c r="F4422" s="5" t="s">
        <v>67</v>
      </c>
      <c r="G4422" s="5">
        <v>2156017</v>
      </c>
      <c r="H4422" s="36" t="s">
        <v>2294</v>
      </c>
      <c r="I4422" s="5">
        <v>215</v>
      </c>
      <c r="J4422" s="5">
        <v>60</v>
      </c>
      <c r="K4422" s="5">
        <v>17</v>
      </c>
      <c r="L4422" s="5" t="s">
        <v>6183</v>
      </c>
      <c r="M4422" s="5">
        <v>100</v>
      </c>
      <c r="N4422" s="5"/>
      <c r="O4422" s="5" t="s">
        <v>19</v>
      </c>
      <c r="P4422" s="5"/>
      <c r="Q4422" s="5" t="s">
        <v>21</v>
      </c>
      <c r="R4422" s="5" t="s">
        <v>21</v>
      </c>
      <c r="S4422" s="5">
        <v>72</v>
      </c>
      <c r="T4422" s="5" t="s">
        <v>22</v>
      </c>
      <c r="U4422" s="5" t="s">
        <v>23</v>
      </c>
      <c r="V4422" s="5" t="s">
        <v>24</v>
      </c>
      <c r="W4422" s="12">
        <v>188.15</v>
      </c>
      <c r="X4422" s="7">
        <f t="shared" si="276"/>
        <v>0.37</v>
      </c>
      <c r="Y4422" s="5">
        <f t="shared" si="277"/>
        <v>118.53450000000001</v>
      </c>
      <c r="AI4422" t="e">
        <f>VLOOKUP(A4422,NP!$A:$B,2,FALSE)</f>
        <v>#N/A</v>
      </c>
      <c r="AJ4422">
        <f t="shared" si="278"/>
        <v>0</v>
      </c>
      <c r="AK4422">
        <f>VLOOKUP(F4422,Kondition!$B$4:$AG$31,15,FALSE)*100</f>
        <v>37</v>
      </c>
      <c r="AL4422" t="e">
        <f t="shared" si="279"/>
        <v>#REF!</v>
      </c>
      <c r="AM4422">
        <v>17</v>
      </c>
    </row>
    <row r="4423" spans="1:39" x14ac:dyDescent="0.3">
      <c r="A4423" s="5">
        <v>11309743</v>
      </c>
      <c r="B4423" s="6">
        <v>6419440300436</v>
      </c>
      <c r="C4423" s="5" t="s">
        <v>2294</v>
      </c>
      <c r="D4423" s="5" t="s">
        <v>6344</v>
      </c>
      <c r="E4423" s="12">
        <v>232.95</v>
      </c>
      <c r="F4423" s="5" t="s">
        <v>67</v>
      </c>
      <c r="G4423" s="5">
        <v>2556517</v>
      </c>
      <c r="H4423" s="36" t="s">
        <v>2294</v>
      </c>
      <c r="I4423" s="5">
        <v>255</v>
      </c>
      <c r="J4423" s="5">
        <v>65</v>
      </c>
      <c r="K4423" s="5">
        <v>17</v>
      </c>
      <c r="L4423" s="5" t="s">
        <v>6183</v>
      </c>
      <c r="M4423" s="5">
        <v>114</v>
      </c>
      <c r="N4423" s="5"/>
      <c r="O4423" s="5" t="s">
        <v>19</v>
      </c>
      <c r="P4423" s="5"/>
      <c r="Q4423" s="5" t="s">
        <v>27</v>
      </c>
      <c r="R4423" s="5" t="s">
        <v>21</v>
      </c>
      <c r="S4423" s="5">
        <v>73</v>
      </c>
      <c r="T4423" s="5" t="s">
        <v>22</v>
      </c>
      <c r="U4423" s="5" t="s">
        <v>23</v>
      </c>
      <c r="V4423" s="5" t="s">
        <v>24</v>
      </c>
      <c r="W4423" s="12">
        <v>232.95</v>
      </c>
      <c r="X4423" s="7" t="str">
        <f t="shared" si="276"/>
        <v>NP</v>
      </c>
      <c r="Y4423" s="5">
        <f t="shared" si="277"/>
        <v>146</v>
      </c>
      <c r="AI4423">
        <f>VLOOKUP(A4423,NP!$A:$B,2,FALSE)</f>
        <v>146</v>
      </c>
      <c r="AJ4423">
        <f t="shared" si="278"/>
        <v>146</v>
      </c>
      <c r="AK4423">
        <f>VLOOKUP(F4423,Kondition!$B$4:$AG$31,15,FALSE)*100</f>
        <v>37</v>
      </c>
      <c r="AL4423" t="e">
        <f t="shared" si="279"/>
        <v>#REF!</v>
      </c>
      <c r="AM4423">
        <v>17</v>
      </c>
    </row>
    <row r="4424" spans="1:39" x14ac:dyDescent="0.3">
      <c r="A4424" s="5">
        <v>11309744</v>
      </c>
      <c r="B4424" s="6">
        <v>6419440300412</v>
      </c>
      <c r="C4424" s="5" t="s">
        <v>2294</v>
      </c>
      <c r="D4424" s="5" t="s">
        <v>6345</v>
      </c>
      <c r="E4424" s="12">
        <v>201.6</v>
      </c>
      <c r="F4424" s="5" t="s">
        <v>67</v>
      </c>
      <c r="G4424" s="5">
        <v>2356517</v>
      </c>
      <c r="H4424" s="36" t="s">
        <v>2294</v>
      </c>
      <c r="I4424" s="5">
        <v>235</v>
      </c>
      <c r="J4424" s="5">
        <v>65</v>
      </c>
      <c r="K4424" s="5">
        <v>17</v>
      </c>
      <c r="L4424" s="5" t="s">
        <v>6183</v>
      </c>
      <c r="M4424" s="5">
        <v>108</v>
      </c>
      <c r="N4424" s="5"/>
      <c r="O4424" s="5" t="s">
        <v>19</v>
      </c>
      <c r="P4424" s="5"/>
      <c r="Q4424" s="5" t="s">
        <v>21</v>
      </c>
      <c r="R4424" s="5" t="s">
        <v>21</v>
      </c>
      <c r="S4424" s="5">
        <v>72</v>
      </c>
      <c r="T4424" s="5" t="s">
        <v>22</v>
      </c>
      <c r="U4424" s="5" t="s">
        <v>23</v>
      </c>
      <c r="V4424" s="5" t="s">
        <v>24</v>
      </c>
      <c r="W4424" s="12">
        <v>201.6</v>
      </c>
      <c r="X4424" s="7">
        <f t="shared" si="276"/>
        <v>0.37</v>
      </c>
      <c r="Y4424" s="5">
        <f t="shared" si="277"/>
        <v>127.008</v>
      </c>
      <c r="AI4424" t="e">
        <f>VLOOKUP(A4424,NP!$A:$B,2,FALSE)</f>
        <v>#N/A</v>
      </c>
      <c r="AJ4424">
        <f t="shared" si="278"/>
        <v>0</v>
      </c>
      <c r="AK4424">
        <f>VLOOKUP(F4424,Kondition!$B$4:$AG$31,15,FALSE)*100</f>
        <v>37</v>
      </c>
      <c r="AL4424" t="e">
        <f t="shared" si="279"/>
        <v>#REF!</v>
      </c>
      <c r="AM4424">
        <v>17</v>
      </c>
    </row>
    <row r="4425" spans="1:39" x14ac:dyDescent="0.3">
      <c r="A4425" s="5">
        <v>11309745</v>
      </c>
      <c r="B4425" s="6">
        <v>6419440300405</v>
      </c>
      <c r="C4425" s="5" t="s">
        <v>2294</v>
      </c>
      <c r="D4425" s="5" t="s">
        <v>6346</v>
      </c>
      <c r="E4425" s="12">
        <v>215.05</v>
      </c>
      <c r="F4425" s="5" t="s">
        <v>67</v>
      </c>
      <c r="G4425" s="5">
        <v>2256517</v>
      </c>
      <c r="H4425" s="36" t="s">
        <v>2294</v>
      </c>
      <c r="I4425" s="5">
        <v>225</v>
      </c>
      <c r="J4425" s="5">
        <v>65</v>
      </c>
      <c r="K4425" s="5">
        <v>17</v>
      </c>
      <c r="L4425" s="5" t="s">
        <v>6183</v>
      </c>
      <c r="M4425" s="5">
        <v>106</v>
      </c>
      <c r="N4425" s="5"/>
      <c r="O4425" s="5" t="s">
        <v>19</v>
      </c>
      <c r="P4425" s="5"/>
      <c r="Q4425" s="5" t="s">
        <v>27</v>
      </c>
      <c r="R4425" s="5" t="s">
        <v>21</v>
      </c>
      <c r="S4425" s="5">
        <v>72</v>
      </c>
      <c r="T4425" s="5" t="s">
        <v>22</v>
      </c>
      <c r="U4425" s="5" t="s">
        <v>23</v>
      </c>
      <c r="V4425" s="5" t="s">
        <v>24</v>
      </c>
      <c r="W4425" s="12">
        <v>215.05</v>
      </c>
      <c r="X4425" s="7">
        <f t="shared" si="276"/>
        <v>0.37</v>
      </c>
      <c r="Y4425" s="5">
        <f t="shared" si="277"/>
        <v>135.48150000000001</v>
      </c>
      <c r="AI4425" t="e">
        <f>VLOOKUP(A4425,NP!$A:$B,2,FALSE)</f>
        <v>#N/A</v>
      </c>
      <c r="AJ4425">
        <f t="shared" si="278"/>
        <v>0</v>
      </c>
      <c r="AK4425">
        <f>VLOOKUP(F4425,Kondition!$B$4:$AG$31,15,FALSE)*100</f>
        <v>37</v>
      </c>
      <c r="AL4425" t="e">
        <f t="shared" si="279"/>
        <v>#REF!</v>
      </c>
      <c r="AM4425">
        <v>17</v>
      </c>
    </row>
    <row r="4426" spans="1:39" x14ac:dyDescent="0.3">
      <c r="A4426" s="5">
        <v>11309746</v>
      </c>
      <c r="B4426" s="6">
        <v>6419440300399</v>
      </c>
      <c r="C4426" s="5" t="s">
        <v>2294</v>
      </c>
      <c r="D4426" s="5" t="s">
        <v>6347</v>
      </c>
      <c r="E4426" s="12">
        <v>197.15</v>
      </c>
      <c r="F4426" s="5" t="s">
        <v>67</v>
      </c>
      <c r="G4426" s="5">
        <v>2156517</v>
      </c>
      <c r="H4426" s="36" t="s">
        <v>2294</v>
      </c>
      <c r="I4426" s="5">
        <v>215</v>
      </c>
      <c r="J4426" s="5">
        <v>65</v>
      </c>
      <c r="K4426" s="5">
        <v>17</v>
      </c>
      <c r="L4426" s="5" t="s">
        <v>6183</v>
      </c>
      <c r="M4426" s="5">
        <v>103</v>
      </c>
      <c r="N4426" s="5"/>
      <c r="O4426" s="5" t="s">
        <v>19</v>
      </c>
      <c r="P4426" s="5"/>
      <c r="Q4426" s="5" t="s">
        <v>21</v>
      </c>
      <c r="R4426" s="5" t="s">
        <v>21</v>
      </c>
      <c r="S4426" s="5">
        <v>72</v>
      </c>
      <c r="T4426" s="5" t="s">
        <v>22</v>
      </c>
      <c r="U4426" s="5" t="s">
        <v>23</v>
      </c>
      <c r="V4426" s="5" t="s">
        <v>24</v>
      </c>
      <c r="W4426" s="12">
        <v>197.15</v>
      </c>
      <c r="X4426" s="7">
        <f t="shared" si="276"/>
        <v>0.37</v>
      </c>
      <c r="Y4426" s="5">
        <f t="shared" si="277"/>
        <v>124.20450000000001</v>
      </c>
      <c r="AI4426" t="e">
        <f>VLOOKUP(A4426,NP!$A:$B,2,FALSE)</f>
        <v>#N/A</v>
      </c>
      <c r="AJ4426">
        <f t="shared" si="278"/>
        <v>0</v>
      </c>
      <c r="AK4426">
        <f>VLOOKUP(F4426,Kondition!$B$4:$AG$31,15,FALSE)*100</f>
        <v>37</v>
      </c>
      <c r="AL4426" t="e">
        <f t="shared" si="279"/>
        <v>#REF!</v>
      </c>
      <c r="AM4426">
        <v>17</v>
      </c>
    </row>
    <row r="4427" spans="1:39" x14ac:dyDescent="0.3">
      <c r="A4427" s="5">
        <v>11309747</v>
      </c>
      <c r="B4427" s="6">
        <v>6419440300375</v>
      </c>
      <c r="C4427" s="5" t="s">
        <v>2294</v>
      </c>
      <c r="D4427" s="5" t="s">
        <v>6348</v>
      </c>
      <c r="E4427" s="12">
        <v>140</v>
      </c>
      <c r="F4427" s="5" t="s">
        <v>67</v>
      </c>
      <c r="G4427" s="5">
        <v>2156516</v>
      </c>
      <c r="H4427" s="36" t="s">
        <v>2294</v>
      </c>
      <c r="I4427" s="5">
        <v>215</v>
      </c>
      <c r="J4427" s="5">
        <v>65</v>
      </c>
      <c r="K4427" s="5">
        <v>16</v>
      </c>
      <c r="L4427" s="5" t="s">
        <v>6183</v>
      </c>
      <c r="M4427" s="5">
        <v>98</v>
      </c>
      <c r="N4427" s="5"/>
      <c r="O4427" s="5" t="s">
        <v>19</v>
      </c>
      <c r="P4427" s="5"/>
      <c r="Q4427" s="5" t="s">
        <v>21</v>
      </c>
      <c r="R4427" s="5" t="s">
        <v>21</v>
      </c>
      <c r="S4427" s="5">
        <v>72</v>
      </c>
      <c r="T4427" s="5" t="s">
        <v>22</v>
      </c>
      <c r="U4427" s="5" t="s">
        <v>23</v>
      </c>
      <c r="V4427" s="5" t="s">
        <v>24</v>
      </c>
      <c r="W4427" s="12">
        <v>140</v>
      </c>
      <c r="X4427" s="7">
        <f t="shared" si="276"/>
        <v>0.37</v>
      </c>
      <c r="Y4427" s="5">
        <f t="shared" si="277"/>
        <v>88.2</v>
      </c>
      <c r="AI4427" t="e">
        <f>VLOOKUP(A4427,NP!$A:$B,2,FALSE)</f>
        <v>#N/A</v>
      </c>
      <c r="AJ4427">
        <f t="shared" si="278"/>
        <v>0</v>
      </c>
      <c r="AK4427">
        <f>VLOOKUP(F4427,Kondition!$B$4:$AG$31,12,FALSE)*100</f>
        <v>37</v>
      </c>
      <c r="AL4427" t="e">
        <f t="shared" si="279"/>
        <v>#REF!</v>
      </c>
      <c r="AM4427">
        <v>16</v>
      </c>
    </row>
    <row r="4428" spans="1:39" x14ac:dyDescent="0.3">
      <c r="A4428" s="5">
        <v>11309748</v>
      </c>
      <c r="B4428" s="6">
        <v>6419440300344</v>
      </c>
      <c r="C4428" s="5" t="s">
        <v>2294</v>
      </c>
      <c r="D4428" s="5" t="s">
        <v>6349</v>
      </c>
      <c r="E4428" s="12">
        <v>172.5</v>
      </c>
      <c r="F4428" s="5" t="s">
        <v>67</v>
      </c>
      <c r="G4428" s="5">
        <v>2457016</v>
      </c>
      <c r="H4428" s="36" t="s">
        <v>2294</v>
      </c>
      <c r="I4428" s="5">
        <v>245</v>
      </c>
      <c r="J4428" s="5">
        <v>70</v>
      </c>
      <c r="K4428" s="5">
        <v>16</v>
      </c>
      <c r="L4428" s="5" t="s">
        <v>6183</v>
      </c>
      <c r="M4428" s="5">
        <v>111</v>
      </c>
      <c r="N4428" s="5"/>
      <c r="O4428" s="5" t="s">
        <v>19</v>
      </c>
      <c r="P4428" s="5"/>
      <c r="Q4428" s="5" t="s">
        <v>27</v>
      </c>
      <c r="R4428" s="5" t="s">
        <v>21</v>
      </c>
      <c r="S4428" s="5">
        <v>72</v>
      </c>
      <c r="T4428" s="5" t="s">
        <v>22</v>
      </c>
      <c r="U4428" s="5" t="s">
        <v>23</v>
      </c>
      <c r="V4428" s="5" t="s">
        <v>24</v>
      </c>
      <c r="W4428" s="12">
        <v>172.5</v>
      </c>
      <c r="X4428" s="7">
        <f t="shared" si="276"/>
        <v>0.37</v>
      </c>
      <c r="Y4428" s="5">
        <f t="shared" si="277"/>
        <v>108.675</v>
      </c>
      <c r="AI4428" t="e">
        <f>VLOOKUP(A4428,NP!$A:$B,2,FALSE)</f>
        <v>#N/A</v>
      </c>
      <c r="AJ4428">
        <f t="shared" si="278"/>
        <v>0</v>
      </c>
      <c r="AK4428">
        <f>VLOOKUP(F4428,Kondition!$B$4:$AG$31,12,FALSE)*100</f>
        <v>37</v>
      </c>
      <c r="AL4428" t="e">
        <f t="shared" si="279"/>
        <v>#REF!</v>
      </c>
      <c r="AM4428">
        <v>16</v>
      </c>
    </row>
    <row r="4429" spans="1:39" x14ac:dyDescent="0.3">
      <c r="A4429" s="5">
        <v>11309749</v>
      </c>
      <c r="B4429" s="6">
        <v>6419440300320</v>
      </c>
      <c r="C4429" s="5" t="s">
        <v>2294</v>
      </c>
      <c r="D4429" s="5" t="s">
        <v>6350</v>
      </c>
      <c r="E4429" s="12">
        <v>168</v>
      </c>
      <c r="F4429" s="5" t="s">
        <v>67</v>
      </c>
      <c r="G4429" s="5">
        <v>2257016</v>
      </c>
      <c r="H4429" s="36" t="s">
        <v>2294</v>
      </c>
      <c r="I4429" s="5">
        <v>225</v>
      </c>
      <c r="J4429" s="5">
        <v>70</v>
      </c>
      <c r="K4429" s="5">
        <v>16</v>
      </c>
      <c r="L4429" s="5" t="s">
        <v>6183</v>
      </c>
      <c r="M4429" s="5">
        <v>107</v>
      </c>
      <c r="N4429" s="5"/>
      <c r="O4429" s="5" t="s">
        <v>19</v>
      </c>
      <c r="P4429" s="5"/>
      <c r="Q4429" s="5" t="s">
        <v>21</v>
      </c>
      <c r="R4429" s="5" t="s">
        <v>21</v>
      </c>
      <c r="S4429" s="5">
        <v>72</v>
      </c>
      <c r="T4429" s="5" t="s">
        <v>22</v>
      </c>
      <c r="U4429" s="5" t="s">
        <v>23</v>
      </c>
      <c r="V4429" s="5" t="s">
        <v>24</v>
      </c>
      <c r="W4429" s="12">
        <v>168</v>
      </c>
      <c r="X4429" s="7">
        <f t="shared" si="276"/>
        <v>0.37</v>
      </c>
      <c r="Y4429" s="5">
        <f t="shared" si="277"/>
        <v>105.84</v>
      </c>
      <c r="AI4429" t="e">
        <f>VLOOKUP(A4429,NP!$A:$B,2,FALSE)</f>
        <v>#N/A</v>
      </c>
      <c r="AJ4429">
        <f t="shared" si="278"/>
        <v>0</v>
      </c>
      <c r="AK4429">
        <f>VLOOKUP(F4429,Kondition!$B$4:$AG$31,12,FALSE)*100</f>
        <v>37</v>
      </c>
      <c r="AL4429" t="e">
        <f t="shared" si="279"/>
        <v>#REF!</v>
      </c>
      <c r="AM4429">
        <v>16</v>
      </c>
    </row>
    <row r="4430" spans="1:39" x14ac:dyDescent="0.3">
      <c r="A4430" s="5">
        <v>11309750</v>
      </c>
      <c r="B4430" s="6">
        <v>6419440300542</v>
      </c>
      <c r="C4430" s="5" t="s">
        <v>2294</v>
      </c>
      <c r="D4430" s="5" t="s">
        <v>6351</v>
      </c>
      <c r="E4430" s="12">
        <v>228.5</v>
      </c>
      <c r="F4430" s="5" t="s">
        <v>67</v>
      </c>
      <c r="G4430" s="5">
        <v>2556018</v>
      </c>
      <c r="H4430" s="36" t="s">
        <v>2294</v>
      </c>
      <c r="I4430" s="5">
        <v>255</v>
      </c>
      <c r="J4430" s="5">
        <v>60</v>
      </c>
      <c r="K4430" s="5">
        <v>18</v>
      </c>
      <c r="L4430" s="5" t="s">
        <v>6183</v>
      </c>
      <c r="M4430" s="5">
        <v>112</v>
      </c>
      <c r="N4430" s="5"/>
      <c r="O4430" s="5" t="s">
        <v>19</v>
      </c>
      <c r="P4430" s="5"/>
      <c r="Q4430" s="5" t="s">
        <v>27</v>
      </c>
      <c r="R4430" s="5" t="s">
        <v>21</v>
      </c>
      <c r="S4430" s="5">
        <v>73</v>
      </c>
      <c r="T4430" s="5" t="s">
        <v>22</v>
      </c>
      <c r="U4430" s="5" t="s">
        <v>23</v>
      </c>
      <c r="V4430" s="5" t="s">
        <v>24</v>
      </c>
      <c r="W4430" s="12">
        <v>228.5</v>
      </c>
      <c r="X4430" s="7" t="str">
        <f t="shared" si="276"/>
        <v>NP</v>
      </c>
      <c r="Y4430" s="5">
        <f t="shared" si="277"/>
        <v>143.5</v>
      </c>
      <c r="AI4430">
        <f>VLOOKUP(A4430,NP!$A:$B,2,FALSE)</f>
        <v>143.5</v>
      </c>
      <c r="AJ4430">
        <f t="shared" si="278"/>
        <v>143.5</v>
      </c>
      <c r="AK4430">
        <f>VLOOKUP(F4430,Kondition!$B$4:$AG$31,18,FALSE)*100</f>
        <v>37</v>
      </c>
      <c r="AL4430" t="e">
        <f t="shared" si="279"/>
        <v>#REF!</v>
      </c>
      <c r="AM4430">
        <v>17</v>
      </c>
    </row>
    <row r="4431" spans="1:39" x14ac:dyDescent="0.3">
      <c r="A4431" s="5">
        <v>11309751</v>
      </c>
      <c r="B4431" s="6">
        <v>6419440300825</v>
      </c>
      <c r="C4431" s="5" t="s">
        <v>2294</v>
      </c>
      <c r="D4431" s="5" t="s">
        <v>6352</v>
      </c>
      <c r="E4431" s="12">
        <v>392.05</v>
      </c>
      <c r="F4431" s="5" t="s">
        <v>67</v>
      </c>
      <c r="G4431" s="5">
        <v>2754021</v>
      </c>
      <c r="H4431" s="36" t="s">
        <v>2294</v>
      </c>
      <c r="I4431" s="5">
        <v>275</v>
      </c>
      <c r="J4431" s="5">
        <v>40</v>
      </c>
      <c r="K4431" s="5">
        <v>21</v>
      </c>
      <c r="L4431" s="5" t="s">
        <v>6183</v>
      </c>
      <c r="M4431" s="5">
        <v>107</v>
      </c>
      <c r="N4431" s="5"/>
      <c r="O4431" s="5" t="s">
        <v>25</v>
      </c>
      <c r="P4431" s="5"/>
      <c r="Q4431" s="5" t="s">
        <v>21</v>
      </c>
      <c r="R4431" s="5" t="s">
        <v>21</v>
      </c>
      <c r="S4431" s="5">
        <v>73</v>
      </c>
      <c r="T4431" s="5" t="s">
        <v>22</v>
      </c>
      <c r="U4431" s="5" t="s">
        <v>23</v>
      </c>
      <c r="V4431" s="5" t="s">
        <v>24</v>
      </c>
      <c r="W4431" s="12">
        <v>392.05</v>
      </c>
      <c r="X4431" s="7" t="str">
        <f t="shared" si="276"/>
        <v>NP</v>
      </c>
      <c r="Y4431" s="5">
        <f t="shared" si="277"/>
        <v>218.5</v>
      </c>
      <c r="AI4431">
        <f>VLOOKUP(A4431,NP!$A:$B,2,FALSE)</f>
        <v>218.5</v>
      </c>
      <c r="AJ4431">
        <f t="shared" si="278"/>
        <v>218.5</v>
      </c>
      <c r="AK4431">
        <f>VLOOKUP(F4431,Kondition!$B$4:$AG$31,27,FALSE)*100</f>
        <v>42</v>
      </c>
      <c r="AL4431" t="e">
        <f t="shared" si="279"/>
        <v>#REF!</v>
      </c>
      <c r="AM4431">
        <v>19</v>
      </c>
    </row>
    <row r="4432" spans="1:39" x14ac:dyDescent="0.3">
      <c r="A4432" s="5">
        <v>11309752</v>
      </c>
      <c r="B4432" s="6">
        <v>6419440352770</v>
      </c>
      <c r="C4432" s="5" t="s">
        <v>2294</v>
      </c>
      <c r="D4432" s="5" t="s">
        <v>6353</v>
      </c>
      <c r="E4432" s="12">
        <v>371.85</v>
      </c>
      <c r="F4432" s="5" t="s">
        <v>67</v>
      </c>
      <c r="G4432" s="5">
        <v>2554021</v>
      </c>
      <c r="H4432" s="36" t="s">
        <v>2294</v>
      </c>
      <c r="I4432" s="5">
        <v>255</v>
      </c>
      <c r="J4432" s="5">
        <v>40</v>
      </c>
      <c r="K4432" s="5">
        <v>21</v>
      </c>
      <c r="L4432" s="5" t="s">
        <v>6183</v>
      </c>
      <c r="M4432" s="5">
        <v>102</v>
      </c>
      <c r="N4432" s="5"/>
      <c r="O4432" s="5" t="s">
        <v>25</v>
      </c>
      <c r="P4432" s="5"/>
      <c r="Q4432" s="5" t="s">
        <v>21</v>
      </c>
      <c r="R4432" s="5" t="s">
        <v>27</v>
      </c>
      <c r="S4432" s="5">
        <v>73</v>
      </c>
      <c r="T4432" s="5" t="s">
        <v>22</v>
      </c>
      <c r="U4432" s="5" t="s">
        <v>23</v>
      </c>
      <c r="V4432" s="5" t="s">
        <v>24</v>
      </c>
      <c r="W4432" s="12">
        <v>371.85</v>
      </c>
      <c r="X4432" s="7" t="str">
        <f t="shared" si="276"/>
        <v>NP</v>
      </c>
      <c r="Y4432" s="5">
        <f t="shared" si="277"/>
        <v>209.5</v>
      </c>
      <c r="AI4432">
        <f>VLOOKUP(A4432,NP!$A:$B,2,FALSE)</f>
        <v>209.5</v>
      </c>
      <c r="AJ4432">
        <f t="shared" si="278"/>
        <v>209.5</v>
      </c>
      <c r="AK4432">
        <f>VLOOKUP(F4432,Kondition!$B$4:$AG$31,27,FALSE)*100</f>
        <v>42</v>
      </c>
      <c r="AL4432" t="e">
        <f t="shared" si="279"/>
        <v>#REF!</v>
      </c>
      <c r="AM4432">
        <v>19</v>
      </c>
    </row>
    <row r="4433" spans="1:39" x14ac:dyDescent="0.3">
      <c r="A4433" s="5">
        <v>11309753</v>
      </c>
      <c r="B4433" s="6">
        <v>6419440352725</v>
      </c>
      <c r="C4433" s="5" t="s">
        <v>2294</v>
      </c>
      <c r="D4433" s="5" t="s">
        <v>6354</v>
      </c>
      <c r="E4433" s="12">
        <v>385.3</v>
      </c>
      <c r="F4433" s="5" t="s">
        <v>67</v>
      </c>
      <c r="G4433" s="5">
        <v>2854520</v>
      </c>
      <c r="H4433" s="36" t="s">
        <v>2294</v>
      </c>
      <c r="I4433" s="5">
        <v>285</v>
      </c>
      <c r="J4433" s="5">
        <v>45</v>
      </c>
      <c r="K4433" s="5">
        <v>20</v>
      </c>
      <c r="L4433" s="5" t="s">
        <v>6183</v>
      </c>
      <c r="M4433" s="5">
        <v>112</v>
      </c>
      <c r="N4433" s="5"/>
      <c r="O4433" s="5" t="s">
        <v>25</v>
      </c>
      <c r="P4433" s="5"/>
      <c r="Q4433" s="5" t="s">
        <v>21</v>
      </c>
      <c r="R4433" s="5" t="s">
        <v>21</v>
      </c>
      <c r="S4433" s="5">
        <v>74</v>
      </c>
      <c r="T4433" s="5" t="s">
        <v>22</v>
      </c>
      <c r="U4433" s="5" t="s">
        <v>23</v>
      </c>
      <c r="V4433" s="5" t="s">
        <v>24</v>
      </c>
      <c r="W4433" s="12">
        <v>385.3</v>
      </c>
      <c r="X4433" s="7" t="str">
        <f t="shared" si="276"/>
        <v>NP</v>
      </c>
      <c r="Y4433" s="5">
        <f t="shared" si="277"/>
        <v>215.5</v>
      </c>
      <c r="AI4433">
        <f>VLOOKUP(A4433,NP!$A:$B,2,FALSE)</f>
        <v>215.5</v>
      </c>
      <c r="AJ4433">
        <f t="shared" si="278"/>
        <v>215.5</v>
      </c>
      <c r="AK4433">
        <f>VLOOKUP(F4433,Kondition!$B$4:$AG$309,24,FALSE)*100</f>
        <v>42</v>
      </c>
      <c r="AL4433" t="e">
        <f t="shared" si="279"/>
        <v>#REF!</v>
      </c>
      <c r="AM4433">
        <v>19</v>
      </c>
    </row>
    <row r="4434" spans="1:39" x14ac:dyDescent="0.3">
      <c r="A4434" s="5">
        <v>11309755</v>
      </c>
      <c r="B4434" s="6">
        <v>6419440341637</v>
      </c>
      <c r="C4434" s="5" t="s">
        <v>2294</v>
      </c>
      <c r="D4434" s="5" t="s">
        <v>6356</v>
      </c>
      <c r="E4434" s="12">
        <v>392.05</v>
      </c>
      <c r="F4434" s="5" t="s">
        <v>67</v>
      </c>
      <c r="G4434" s="5">
        <v>2654021</v>
      </c>
      <c r="H4434" s="36" t="s">
        <v>2294</v>
      </c>
      <c r="I4434" s="5">
        <v>265</v>
      </c>
      <c r="J4434" s="5">
        <v>40</v>
      </c>
      <c r="K4434" s="5">
        <v>21</v>
      </c>
      <c r="L4434" s="5" t="s">
        <v>6183</v>
      </c>
      <c r="M4434" s="5">
        <v>105</v>
      </c>
      <c r="N4434" s="5"/>
      <c r="O4434" s="5" t="s">
        <v>25</v>
      </c>
      <c r="P4434" s="5"/>
      <c r="Q4434" s="5" t="s">
        <v>21</v>
      </c>
      <c r="R4434" s="5" t="s">
        <v>21</v>
      </c>
      <c r="S4434" s="5">
        <v>73</v>
      </c>
      <c r="T4434" s="5" t="s">
        <v>22</v>
      </c>
      <c r="U4434" s="5" t="s">
        <v>23</v>
      </c>
      <c r="V4434" s="5" t="s">
        <v>24</v>
      </c>
      <c r="W4434" s="12">
        <v>392.05</v>
      </c>
      <c r="X4434" s="7" t="str">
        <f t="shared" si="276"/>
        <v>NP</v>
      </c>
      <c r="Y4434" s="5">
        <f t="shared" si="277"/>
        <v>218.5</v>
      </c>
      <c r="AI4434">
        <f>VLOOKUP(A4434,NP!$A:$B,2,FALSE)</f>
        <v>218.5</v>
      </c>
      <c r="AJ4434">
        <f t="shared" si="278"/>
        <v>218.5</v>
      </c>
      <c r="AK4434">
        <f>VLOOKUP(F4434,Kondition!$B$4:$AG$31,27,FALSE)*100</f>
        <v>42</v>
      </c>
      <c r="AL4434" t="e">
        <f t="shared" si="279"/>
        <v>#REF!</v>
      </c>
      <c r="AM4434">
        <v>19</v>
      </c>
    </row>
    <row r="4435" spans="1:39" x14ac:dyDescent="0.3">
      <c r="A4435" s="5">
        <v>11309757</v>
      </c>
      <c r="B4435" s="6">
        <v>6419440334271</v>
      </c>
      <c r="C4435" s="5" t="s">
        <v>2294</v>
      </c>
      <c r="D4435" s="5" t="s">
        <v>6358</v>
      </c>
      <c r="E4435" s="12">
        <v>257.60000000000002</v>
      </c>
      <c r="F4435" s="5" t="s">
        <v>67</v>
      </c>
      <c r="G4435" s="5">
        <v>2455019</v>
      </c>
      <c r="H4435" s="36" t="s">
        <v>2294</v>
      </c>
      <c r="I4435" s="5">
        <v>245</v>
      </c>
      <c r="J4435" s="5">
        <v>50</v>
      </c>
      <c r="K4435" s="5">
        <v>19</v>
      </c>
      <c r="L4435" s="5" t="s">
        <v>6183</v>
      </c>
      <c r="M4435" s="5">
        <v>105</v>
      </c>
      <c r="N4435" s="5"/>
      <c r="O4435" s="5" t="s">
        <v>25</v>
      </c>
      <c r="P4435" s="5"/>
      <c r="Q4435" s="5" t="s">
        <v>21</v>
      </c>
      <c r="R4435" s="5" t="s">
        <v>21</v>
      </c>
      <c r="S4435" s="5">
        <v>72</v>
      </c>
      <c r="T4435" s="5" t="s">
        <v>22</v>
      </c>
      <c r="U4435" s="5" t="s">
        <v>23</v>
      </c>
      <c r="V4435" s="5" t="s">
        <v>24</v>
      </c>
      <c r="W4435" s="12">
        <v>257.60000000000002</v>
      </c>
      <c r="X4435" s="7">
        <f t="shared" si="276"/>
        <v>0.42</v>
      </c>
      <c r="Y4435" s="5">
        <f t="shared" si="277"/>
        <v>149.40800000000004</v>
      </c>
      <c r="AI4435" t="e">
        <f>VLOOKUP(A4435,NP!$A:$B,2,FALSE)</f>
        <v>#N/A</v>
      </c>
      <c r="AJ4435">
        <f t="shared" si="278"/>
        <v>0</v>
      </c>
      <c r="AK4435">
        <f>VLOOKUP(F4435,Kondition!$B$4:$AG$31,21,FALSE)*100</f>
        <v>42</v>
      </c>
      <c r="AL4435" t="e">
        <f t="shared" si="279"/>
        <v>#REF!</v>
      </c>
      <c r="AM4435">
        <v>19</v>
      </c>
    </row>
    <row r="4436" spans="1:39" x14ac:dyDescent="0.3">
      <c r="A4436" s="5">
        <v>11309758</v>
      </c>
      <c r="B4436" s="6">
        <v>6419440300900</v>
      </c>
      <c r="C4436" s="5" t="s">
        <v>2294</v>
      </c>
      <c r="D4436" s="5" t="s">
        <v>6359</v>
      </c>
      <c r="E4436" s="12">
        <v>470.45</v>
      </c>
      <c r="F4436" s="5" t="s">
        <v>67</v>
      </c>
      <c r="G4436" s="5">
        <v>2954021</v>
      </c>
      <c r="H4436" s="36" t="s">
        <v>2294</v>
      </c>
      <c r="I4436" s="5">
        <v>295</v>
      </c>
      <c r="J4436" s="5">
        <v>40</v>
      </c>
      <c r="K4436" s="5">
        <v>21</v>
      </c>
      <c r="L4436" s="5" t="s">
        <v>6183</v>
      </c>
      <c r="M4436" s="5">
        <v>111</v>
      </c>
      <c r="N4436" s="5"/>
      <c r="O4436" s="5" t="s">
        <v>25</v>
      </c>
      <c r="P4436" s="5"/>
      <c r="Q4436" s="5" t="s">
        <v>21</v>
      </c>
      <c r="R4436" s="5" t="s">
        <v>21</v>
      </c>
      <c r="S4436" s="5">
        <v>74</v>
      </c>
      <c r="T4436" s="5" t="s">
        <v>22</v>
      </c>
      <c r="U4436" s="5" t="s">
        <v>23</v>
      </c>
      <c r="V4436" s="5" t="s">
        <v>24</v>
      </c>
      <c r="W4436" s="12">
        <v>470.45</v>
      </c>
      <c r="X4436" s="7" t="str">
        <f t="shared" si="276"/>
        <v>NP</v>
      </c>
      <c r="Y4436" s="5">
        <f t="shared" si="277"/>
        <v>254</v>
      </c>
      <c r="AI4436">
        <f>VLOOKUP(A4436,NP!$A:$B,2,FALSE)</f>
        <v>254</v>
      </c>
      <c r="AJ4436">
        <f t="shared" si="278"/>
        <v>254</v>
      </c>
      <c r="AK4436">
        <f>VLOOKUP(F4436,Kondition!$B$4:$AG$31,27,FALSE)*100</f>
        <v>42</v>
      </c>
      <c r="AL4436" t="e">
        <f t="shared" si="279"/>
        <v>#REF!</v>
      </c>
      <c r="AM4436">
        <v>19</v>
      </c>
    </row>
    <row r="4437" spans="1:39" x14ac:dyDescent="0.3">
      <c r="A4437" s="5">
        <v>11309759</v>
      </c>
      <c r="B4437" s="6">
        <v>6419440300894</v>
      </c>
      <c r="C4437" s="5" t="s">
        <v>2294</v>
      </c>
      <c r="D4437" s="5" t="s">
        <v>6360</v>
      </c>
      <c r="E4437" s="12">
        <v>331.55</v>
      </c>
      <c r="F4437" s="5" t="s">
        <v>67</v>
      </c>
      <c r="G4437" s="5">
        <v>2454520</v>
      </c>
      <c r="H4437" s="36" t="s">
        <v>2294</v>
      </c>
      <c r="I4437" s="5">
        <v>245</v>
      </c>
      <c r="J4437" s="5">
        <v>45</v>
      </c>
      <c r="K4437" s="5">
        <v>20</v>
      </c>
      <c r="L4437" s="5" t="s">
        <v>6183</v>
      </c>
      <c r="M4437" s="5">
        <v>103</v>
      </c>
      <c r="N4437" s="5"/>
      <c r="O4437" s="5" t="s">
        <v>25</v>
      </c>
      <c r="P4437" s="5"/>
      <c r="Q4437" s="5" t="s">
        <v>21</v>
      </c>
      <c r="R4437" s="5" t="s">
        <v>21</v>
      </c>
      <c r="S4437" s="5">
        <v>72</v>
      </c>
      <c r="T4437" s="5" t="s">
        <v>22</v>
      </c>
      <c r="U4437" s="5" t="s">
        <v>23</v>
      </c>
      <c r="V4437" s="5" t="s">
        <v>24</v>
      </c>
      <c r="W4437" s="12">
        <v>331.55</v>
      </c>
      <c r="X4437" s="7" t="str">
        <f t="shared" si="276"/>
        <v>NP</v>
      </c>
      <c r="Y4437" s="5">
        <f t="shared" si="277"/>
        <v>191</v>
      </c>
      <c r="AI4437">
        <f>VLOOKUP(A4437,NP!$A:$B,2,FALSE)</f>
        <v>191</v>
      </c>
      <c r="AJ4437">
        <f t="shared" si="278"/>
        <v>191</v>
      </c>
      <c r="AK4437">
        <f>VLOOKUP(F4437,Kondition!$B$4:$AG$309,24,FALSE)*100</f>
        <v>42</v>
      </c>
      <c r="AL4437" t="e">
        <f t="shared" si="279"/>
        <v>#REF!</v>
      </c>
      <c r="AM4437">
        <v>19</v>
      </c>
    </row>
    <row r="4438" spans="1:39" x14ac:dyDescent="0.3">
      <c r="A4438" s="5">
        <v>11309760</v>
      </c>
      <c r="B4438" s="6">
        <v>6419440300887</v>
      </c>
      <c r="C4438" s="5" t="s">
        <v>2294</v>
      </c>
      <c r="D4438" s="5" t="s">
        <v>6361</v>
      </c>
      <c r="E4438" s="12">
        <v>313.60000000000002</v>
      </c>
      <c r="F4438" s="5" t="s">
        <v>67</v>
      </c>
      <c r="G4438" s="5">
        <v>2655519</v>
      </c>
      <c r="H4438" s="36" t="s">
        <v>2294</v>
      </c>
      <c r="I4438" s="5">
        <v>265</v>
      </c>
      <c r="J4438" s="5">
        <v>55</v>
      </c>
      <c r="K4438" s="5">
        <v>19</v>
      </c>
      <c r="L4438" s="5" t="s">
        <v>6183</v>
      </c>
      <c r="M4438" s="5">
        <v>109</v>
      </c>
      <c r="N4438" s="5"/>
      <c r="O4438" s="5" t="s">
        <v>25</v>
      </c>
      <c r="P4438" s="5"/>
      <c r="Q4438" s="5" t="s">
        <v>27</v>
      </c>
      <c r="R4438" s="5" t="s">
        <v>21</v>
      </c>
      <c r="S4438" s="5">
        <v>73</v>
      </c>
      <c r="T4438" s="5" t="s">
        <v>22</v>
      </c>
      <c r="U4438" s="5" t="s">
        <v>23</v>
      </c>
      <c r="V4438" s="5" t="s">
        <v>24</v>
      </c>
      <c r="W4438" s="12">
        <v>313.60000000000002</v>
      </c>
      <c r="X4438" s="7">
        <f t="shared" si="276"/>
        <v>0.42</v>
      </c>
      <c r="Y4438" s="5">
        <f t="shared" si="277"/>
        <v>181.88800000000003</v>
      </c>
      <c r="AI4438" t="e">
        <f>VLOOKUP(A4438,NP!$A:$B,2,FALSE)</f>
        <v>#N/A</v>
      </c>
      <c r="AJ4438">
        <f t="shared" si="278"/>
        <v>0</v>
      </c>
      <c r="AK4438">
        <f>VLOOKUP(F4438,Kondition!$B$4:$AG$31,21,FALSE)*100</f>
        <v>42</v>
      </c>
      <c r="AL4438" t="e">
        <f t="shared" si="279"/>
        <v>#REF!</v>
      </c>
      <c r="AM4438">
        <v>19</v>
      </c>
    </row>
    <row r="4439" spans="1:39" x14ac:dyDescent="0.3">
      <c r="A4439" s="5">
        <v>11309761</v>
      </c>
      <c r="B4439" s="6">
        <v>6419440300870</v>
      </c>
      <c r="C4439" s="5" t="s">
        <v>2294</v>
      </c>
      <c r="D4439" s="5" t="s">
        <v>6362</v>
      </c>
      <c r="E4439" s="12">
        <v>228.5</v>
      </c>
      <c r="F4439" s="5" t="s">
        <v>67</v>
      </c>
      <c r="G4439" s="5">
        <v>2356518</v>
      </c>
      <c r="H4439" s="36" t="s">
        <v>2294</v>
      </c>
      <c r="I4439" s="5">
        <v>235</v>
      </c>
      <c r="J4439" s="5">
        <v>65</v>
      </c>
      <c r="K4439" s="5">
        <v>18</v>
      </c>
      <c r="L4439" s="5" t="s">
        <v>6183</v>
      </c>
      <c r="M4439" s="5">
        <v>110</v>
      </c>
      <c r="N4439" s="5"/>
      <c r="O4439" s="5" t="s">
        <v>19</v>
      </c>
      <c r="P4439" s="5"/>
      <c r="Q4439" s="5" t="s">
        <v>27</v>
      </c>
      <c r="R4439" s="5" t="s">
        <v>27</v>
      </c>
      <c r="S4439" s="5">
        <v>72</v>
      </c>
      <c r="T4439" s="5" t="s">
        <v>22</v>
      </c>
      <c r="U4439" s="5" t="s">
        <v>23</v>
      </c>
      <c r="V4439" s="5" t="s">
        <v>24</v>
      </c>
      <c r="W4439" s="12">
        <v>228.5</v>
      </c>
      <c r="X4439" s="7" t="str">
        <f t="shared" si="276"/>
        <v>NP</v>
      </c>
      <c r="Y4439" s="5">
        <f t="shared" si="277"/>
        <v>143.5</v>
      </c>
      <c r="AI4439">
        <f>VLOOKUP(A4439,NP!$A:$B,2,FALSE)</f>
        <v>143.5</v>
      </c>
      <c r="AJ4439">
        <f t="shared" si="278"/>
        <v>143.5</v>
      </c>
      <c r="AK4439">
        <f>VLOOKUP(F4439,Kondition!$B$4:$AG$31,18,FALSE)*100</f>
        <v>37</v>
      </c>
      <c r="AL4439" t="e">
        <f t="shared" si="279"/>
        <v>#REF!</v>
      </c>
      <c r="AM4439">
        <v>17</v>
      </c>
    </row>
    <row r="4440" spans="1:39" x14ac:dyDescent="0.3">
      <c r="A4440" s="5">
        <v>11309762</v>
      </c>
      <c r="B4440" s="6">
        <v>6419440300863</v>
      </c>
      <c r="C4440" s="5" t="s">
        <v>2294</v>
      </c>
      <c r="D4440" s="5" t="s">
        <v>6363</v>
      </c>
      <c r="E4440" s="12">
        <v>193.8</v>
      </c>
      <c r="F4440" s="5" t="s">
        <v>67</v>
      </c>
      <c r="G4440" s="5">
        <v>2557016</v>
      </c>
      <c r="H4440" s="36" t="s">
        <v>2294</v>
      </c>
      <c r="I4440" s="5">
        <v>255</v>
      </c>
      <c r="J4440" s="5">
        <v>70</v>
      </c>
      <c r="K4440" s="5">
        <v>16</v>
      </c>
      <c r="L4440" s="5" t="s">
        <v>6183</v>
      </c>
      <c r="M4440" s="5">
        <v>111</v>
      </c>
      <c r="N4440" s="5"/>
      <c r="O4440" s="5" t="s">
        <v>19</v>
      </c>
      <c r="P4440" s="5"/>
      <c r="Q4440" s="5" t="s">
        <v>21</v>
      </c>
      <c r="R4440" s="5" t="s">
        <v>21</v>
      </c>
      <c r="S4440" s="5">
        <v>73</v>
      </c>
      <c r="T4440" s="5" t="s">
        <v>22</v>
      </c>
      <c r="U4440" s="5" t="s">
        <v>23</v>
      </c>
      <c r="V4440" s="5" t="s">
        <v>24</v>
      </c>
      <c r="W4440" s="12">
        <v>193.8</v>
      </c>
      <c r="X4440" s="7">
        <f t="shared" si="276"/>
        <v>0.37</v>
      </c>
      <c r="Y4440" s="5">
        <f t="shared" si="277"/>
        <v>122.09400000000001</v>
      </c>
      <c r="AI4440" t="e">
        <f>VLOOKUP(A4440,NP!$A:$B,2,FALSE)</f>
        <v>#N/A</v>
      </c>
      <c r="AJ4440">
        <f t="shared" si="278"/>
        <v>0</v>
      </c>
      <c r="AK4440">
        <f>VLOOKUP(F4440,Kondition!$B$4:$AG$31,12,FALSE)*100</f>
        <v>37</v>
      </c>
      <c r="AL4440" t="e">
        <f t="shared" si="279"/>
        <v>#REF!</v>
      </c>
      <c r="AM4440">
        <v>16</v>
      </c>
    </row>
    <row r="4441" spans="1:39" x14ac:dyDescent="0.3">
      <c r="A4441" s="5">
        <v>11309763</v>
      </c>
      <c r="B4441" s="6">
        <v>6419440300856</v>
      </c>
      <c r="C4441" s="5" t="s">
        <v>2294</v>
      </c>
      <c r="D4441" s="5" t="s">
        <v>6364</v>
      </c>
      <c r="E4441" s="12">
        <v>385.3</v>
      </c>
      <c r="F4441" s="5" t="s">
        <v>67</v>
      </c>
      <c r="G4441" s="5">
        <v>2953521</v>
      </c>
      <c r="H4441" s="36" t="s">
        <v>2294</v>
      </c>
      <c r="I4441" s="5">
        <v>295</v>
      </c>
      <c r="J4441" s="5">
        <v>35</v>
      </c>
      <c r="K4441" s="5">
        <v>21</v>
      </c>
      <c r="L4441" s="5" t="s">
        <v>6183</v>
      </c>
      <c r="M4441" s="5">
        <v>107</v>
      </c>
      <c r="N4441" s="5"/>
      <c r="O4441" s="5" t="s">
        <v>25</v>
      </c>
      <c r="P4441" s="5"/>
      <c r="Q4441" s="5" t="s">
        <v>21</v>
      </c>
      <c r="R4441" s="5" t="s">
        <v>21</v>
      </c>
      <c r="S4441" s="5">
        <v>74</v>
      </c>
      <c r="T4441" s="5" t="s">
        <v>22</v>
      </c>
      <c r="U4441" s="5" t="s">
        <v>23</v>
      </c>
      <c r="V4441" s="5" t="s">
        <v>24</v>
      </c>
      <c r="W4441" s="12">
        <v>385.3</v>
      </c>
      <c r="X4441" s="7" t="str">
        <f t="shared" si="276"/>
        <v>NP</v>
      </c>
      <c r="Y4441" s="5">
        <f t="shared" si="277"/>
        <v>215.5</v>
      </c>
      <c r="AI4441">
        <f>VLOOKUP(A4441,NP!$A:$B,2,FALSE)</f>
        <v>215.5</v>
      </c>
      <c r="AJ4441">
        <f t="shared" si="278"/>
        <v>215.5</v>
      </c>
      <c r="AK4441">
        <f>VLOOKUP(F4441,Kondition!$B$4:$AG$31,27,FALSE)*100</f>
        <v>42</v>
      </c>
      <c r="AL4441" t="e">
        <f t="shared" si="279"/>
        <v>#REF!</v>
      </c>
      <c r="AM4441">
        <v>19</v>
      </c>
    </row>
    <row r="4442" spans="1:39" x14ac:dyDescent="0.3">
      <c r="A4442" s="5">
        <v>11309764</v>
      </c>
      <c r="B4442" s="6">
        <v>6419440300665</v>
      </c>
      <c r="C4442" s="5" t="s">
        <v>2294</v>
      </c>
      <c r="D4442" s="5" t="s">
        <v>6365</v>
      </c>
      <c r="E4442" s="12">
        <v>244.2</v>
      </c>
      <c r="F4442" s="5" t="s">
        <v>67</v>
      </c>
      <c r="G4442" s="5">
        <v>2555019</v>
      </c>
      <c r="H4442" s="36" t="s">
        <v>2294</v>
      </c>
      <c r="I4442" s="5">
        <v>255</v>
      </c>
      <c r="J4442" s="5">
        <v>50</v>
      </c>
      <c r="K4442" s="5">
        <v>19</v>
      </c>
      <c r="L4442" s="5" t="s">
        <v>6183</v>
      </c>
      <c r="M4442" s="5">
        <v>107</v>
      </c>
      <c r="N4442" s="5"/>
      <c r="O4442" s="5" t="s">
        <v>25</v>
      </c>
      <c r="P4442" s="5"/>
      <c r="Q4442" s="5" t="s">
        <v>21</v>
      </c>
      <c r="R4442" s="5" t="s">
        <v>21</v>
      </c>
      <c r="S4442" s="5">
        <v>73</v>
      </c>
      <c r="T4442" s="5" t="s">
        <v>22</v>
      </c>
      <c r="U4442" s="5" t="s">
        <v>23</v>
      </c>
      <c r="V4442" s="5" t="s">
        <v>24</v>
      </c>
      <c r="W4442" s="12">
        <v>244.2</v>
      </c>
      <c r="X4442" s="7">
        <f t="shared" si="276"/>
        <v>0.42</v>
      </c>
      <c r="Y4442" s="5">
        <f t="shared" si="277"/>
        <v>141.63600000000002</v>
      </c>
      <c r="AI4442" t="e">
        <f>VLOOKUP(A4442,NP!$A:$B,2,FALSE)</f>
        <v>#N/A</v>
      </c>
      <c r="AJ4442">
        <f t="shared" si="278"/>
        <v>0</v>
      </c>
      <c r="AK4442">
        <f>VLOOKUP(F4442,Kondition!$B$4:$AG$31,21,FALSE)*100</f>
        <v>42</v>
      </c>
      <c r="AL4442" t="e">
        <f t="shared" si="279"/>
        <v>#REF!</v>
      </c>
      <c r="AM4442">
        <v>19</v>
      </c>
    </row>
    <row r="4443" spans="1:39" x14ac:dyDescent="0.3">
      <c r="A4443" s="5">
        <v>11309765</v>
      </c>
      <c r="B4443" s="6">
        <v>6419440300832</v>
      </c>
      <c r="C4443" s="5" t="s">
        <v>2294</v>
      </c>
      <c r="D4443" s="5" t="s">
        <v>6366</v>
      </c>
      <c r="E4443" s="12">
        <v>407.7</v>
      </c>
      <c r="F4443" s="5" t="s">
        <v>67</v>
      </c>
      <c r="G4443" s="5">
        <v>2854021</v>
      </c>
      <c r="H4443" s="36" t="s">
        <v>2294</v>
      </c>
      <c r="I4443" s="5">
        <v>285</v>
      </c>
      <c r="J4443" s="5">
        <v>40</v>
      </c>
      <c r="K4443" s="5">
        <v>21</v>
      </c>
      <c r="L4443" s="5" t="s">
        <v>6183</v>
      </c>
      <c r="M4443" s="5">
        <v>109</v>
      </c>
      <c r="N4443" s="5"/>
      <c r="O4443" s="5" t="s">
        <v>25</v>
      </c>
      <c r="P4443" s="5"/>
      <c r="Q4443" s="5" t="s">
        <v>21</v>
      </c>
      <c r="R4443" s="5" t="s">
        <v>21</v>
      </c>
      <c r="S4443" s="5">
        <v>74</v>
      </c>
      <c r="T4443" s="5" t="s">
        <v>22</v>
      </c>
      <c r="U4443" s="5" t="s">
        <v>23</v>
      </c>
      <c r="V4443" s="5" t="s">
        <v>24</v>
      </c>
      <c r="W4443" s="12">
        <v>407.7</v>
      </c>
      <c r="X4443" s="7" t="str">
        <f t="shared" si="276"/>
        <v>NP</v>
      </c>
      <c r="Y4443" s="5">
        <f t="shared" si="277"/>
        <v>225.5</v>
      </c>
      <c r="AI4443">
        <f>VLOOKUP(A4443,NP!$A:$B,2,FALSE)</f>
        <v>225.5</v>
      </c>
      <c r="AJ4443">
        <f t="shared" si="278"/>
        <v>225.5</v>
      </c>
      <c r="AK4443">
        <f>VLOOKUP(F4443,Kondition!$B$4:$AG$31,27,FALSE)*100</f>
        <v>42</v>
      </c>
      <c r="AL4443" t="e">
        <f t="shared" si="279"/>
        <v>#REF!</v>
      </c>
      <c r="AM4443">
        <v>19</v>
      </c>
    </row>
    <row r="4444" spans="1:39" x14ac:dyDescent="0.3">
      <c r="A4444" s="5">
        <v>11309767</v>
      </c>
      <c r="B4444" s="6">
        <v>6419440300818</v>
      </c>
      <c r="C4444" s="5" t="s">
        <v>2294</v>
      </c>
      <c r="D4444" s="5" t="s">
        <v>6367</v>
      </c>
      <c r="E4444" s="12">
        <v>394.25</v>
      </c>
      <c r="F4444" s="5" t="s">
        <v>67</v>
      </c>
      <c r="G4444" s="5">
        <v>2754521</v>
      </c>
      <c r="H4444" s="36" t="s">
        <v>2294</v>
      </c>
      <c r="I4444" s="5">
        <v>275</v>
      </c>
      <c r="J4444" s="5">
        <v>45</v>
      </c>
      <c r="K4444" s="5">
        <v>21</v>
      </c>
      <c r="L4444" s="5" t="s">
        <v>6183</v>
      </c>
      <c r="M4444" s="5">
        <v>110</v>
      </c>
      <c r="N4444" s="5"/>
      <c r="O4444" s="5" t="s">
        <v>29</v>
      </c>
      <c r="P4444" s="5"/>
      <c r="Q4444" s="5" t="s">
        <v>27</v>
      </c>
      <c r="R4444" s="5" t="s">
        <v>21</v>
      </c>
      <c r="S4444" s="5">
        <v>73</v>
      </c>
      <c r="T4444" s="5" t="s">
        <v>22</v>
      </c>
      <c r="U4444" s="5" t="s">
        <v>23</v>
      </c>
      <c r="V4444" s="5" t="s">
        <v>24</v>
      </c>
      <c r="W4444" s="12">
        <v>394.25</v>
      </c>
      <c r="X4444" s="7" t="str">
        <f t="shared" si="276"/>
        <v>NP</v>
      </c>
      <c r="Y4444" s="5">
        <f t="shared" si="277"/>
        <v>219.5</v>
      </c>
      <c r="AI4444">
        <f>VLOOKUP(A4444,NP!$A:$B,2,FALSE)</f>
        <v>219.5</v>
      </c>
      <c r="AJ4444">
        <f t="shared" si="278"/>
        <v>219.5</v>
      </c>
      <c r="AK4444">
        <f>VLOOKUP(F4444,Kondition!$B$4:$AG$31,27,FALSE)*100</f>
        <v>42</v>
      </c>
      <c r="AL4444" t="e">
        <f t="shared" si="279"/>
        <v>#REF!</v>
      </c>
      <c r="AM4444">
        <v>19</v>
      </c>
    </row>
    <row r="4445" spans="1:39" x14ac:dyDescent="0.3">
      <c r="A4445" s="5">
        <v>11309768</v>
      </c>
      <c r="B4445" s="6">
        <v>6419440300801</v>
      </c>
      <c r="C4445" s="5" t="s">
        <v>2294</v>
      </c>
      <c r="D4445" s="5" t="s">
        <v>6368</v>
      </c>
      <c r="E4445" s="12">
        <v>432.35</v>
      </c>
      <c r="F4445" s="5" t="s">
        <v>67</v>
      </c>
      <c r="G4445" s="5">
        <v>2654521</v>
      </c>
      <c r="H4445" s="36" t="s">
        <v>2294</v>
      </c>
      <c r="I4445" s="5">
        <v>265</v>
      </c>
      <c r="J4445" s="5">
        <v>45</v>
      </c>
      <c r="K4445" s="5">
        <v>21</v>
      </c>
      <c r="L4445" s="5" t="s">
        <v>6183</v>
      </c>
      <c r="M4445" s="5">
        <v>108</v>
      </c>
      <c r="N4445" s="5"/>
      <c r="O4445" s="5" t="s">
        <v>25</v>
      </c>
      <c r="P4445" s="5"/>
      <c r="Q4445" s="5" t="s">
        <v>27</v>
      </c>
      <c r="R4445" s="5" t="s">
        <v>21</v>
      </c>
      <c r="S4445" s="5">
        <v>73</v>
      </c>
      <c r="T4445" s="5" t="s">
        <v>22</v>
      </c>
      <c r="U4445" s="5" t="s">
        <v>23</v>
      </c>
      <c r="V4445" s="5" t="s">
        <v>24</v>
      </c>
      <c r="W4445" s="12">
        <v>432.35</v>
      </c>
      <c r="X4445" s="7" t="str">
        <f t="shared" si="276"/>
        <v>NP</v>
      </c>
      <c r="Y4445" s="5">
        <f t="shared" si="277"/>
        <v>237</v>
      </c>
      <c r="AI4445">
        <f>VLOOKUP(A4445,NP!$A:$B,2,FALSE)</f>
        <v>237</v>
      </c>
      <c r="AJ4445">
        <f t="shared" si="278"/>
        <v>237</v>
      </c>
      <c r="AK4445">
        <f>VLOOKUP(F4445,Kondition!$B$4:$AG$31,27,FALSE)*100</f>
        <v>42</v>
      </c>
      <c r="AL4445" t="e">
        <f t="shared" si="279"/>
        <v>#REF!</v>
      </c>
      <c r="AM4445">
        <v>19</v>
      </c>
    </row>
    <row r="4446" spans="1:39" x14ac:dyDescent="0.3">
      <c r="A4446" s="5">
        <v>11309769</v>
      </c>
      <c r="B4446" s="6">
        <v>6419440300795</v>
      </c>
      <c r="C4446" s="5" t="s">
        <v>2294</v>
      </c>
      <c r="D4446" s="5" t="s">
        <v>6369</v>
      </c>
      <c r="E4446" s="12">
        <v>448.05</v>
      </c>
      <c r="F4446" s="5" t="s">
        <v>67</v>
      </c>
      <c r="G4446" s="5">
        <v>3153520</v>
      </c>
      <c r="H4446" s="36" t="s">
        <v>2294</v>
      </c>
      <c r="I4446" s="5">
        <v>315</v>
      </c>
      <c r="J4446" s="5">
        <v>35</v>
      </c>
      <c r="K4446" s="5">
        <v>20</v>
      </c>
      <c r="L4446" s="5" t="s">
        <v>6183</v>
      </c>
      <c r="M4446" s="5">
        <v>110</v>
      </c>
      <c r="N4446" s="5"/>
      <c r="O4446" s="5" t="s">
        <v>25</v>
      </c>
      <c r="P4446" s="5"/>
      <c r="Q4446" s="5" t="s">
        <v>21</v>
      </c>
      <c r="R4446" s="5" t="s">
        <v>21</v>
      </c>
      <c r="S4446" s="5">
        <v>75</v>
      </c>
      <c r="T4446" s="5" t="s">
        <v>22</v>
      </c>
      <c r="U4446" s="5" t="s">
        <v>23</v>
      </c>
      <c r="V4446" s="5" t="s">
        <v>24</v>
      </c>
      <c r="W4446" s="12">
        <v>448.05</v>
      </c>
      <c r="X4446" s="7" t="str">
        <f t="shared" si="276"/>
        <v>NP</v>
      </c>
      <c r="Y4446" s="5">
        <f t="shared" si="277"/>
        <v>244</v>
      </c>
      <c r="AI4446">
        <f>VLOOKUP(A4446,NP!$A:$B,2,FALSE)</f>
        <v>244</v>
      </c>
      <c r="AJ4446">
        <f t="shared" si="278"/>
        <v>244</v>
      </c>
      <c r="AK4446">
        <f>VLOOKUP(F4446,Kondition!$B$4:$AG$309,24,FALSE)*100</f>
        <v>42</v>
      </c>
      <c r="AL4446" t="e">
        <f t="shared" si="279"/>
        <v>#REF!</v>
      </c>
      <c r="AM4446">
        <v>19</v>
      </c>
    </row>
    <row r="4447" spans="1:39" x14ac:dyDescent="0.3">
      <c r="A4447" s="5">
        <v>11309770</v>
      </c>
      <c r="B4447" s="6">
        <v>6419440300788</v>
      </c>
      <c r="C4447" s="5" t="s">
        <v>2294</v>
      </c>
      <c r="D4447" s="5" t="s">
        <v>6370</v>
      </c>
      <c r="E4447" s="12">
        <v>338.25</v>
      </c>
      <c r="F4447" s="5" t="s">
        <v>67</v>
      </c>
      <c r="G4447" s="5">
        <v>2754020</v>
      </c>
      <c r="H4447" s="36" t="s">
        <v>2294</v>
      </c>
      <c r="I4447" s="5">
        <v>275</v>
      </c>
      <c r="J4447" s="5">
        <v>40</v>
      </c>
      <c r="K4447" s="5">
        <v>20</v>
      </c>
      <c r="L4447" s="5" t="s">
        <v>6183</v>
      </c>
      <c r="M4447" s="5">
        <v>106</v>
      </c>
      <c r="N4447" s="5"/>
      <c r="O4447" s="5" t="s">
        <v>25</v>
      </c>
      <c r="P4447" s="5"/>
      <c r="Q4447" s="5" t="s">
        <v>21</v>
      </c>
      <c r="R4447" s="5" t="s">
        <v>21</v>
      </c>
      <c r="S4447" s="5">
        <v>73</v>
      </c>
      <c r="T4447" s="5" t="s">
        <v>22</v>
      </c>
      <c r="U4447" s="5" t="s">
        <v>23</v>
      </c>
      <c r="V4447" s="5" t="s">
        <v>24</v>
      </c>
      <c r="W4447" s="12">
        <v>338.25</v>
      </c>
      <c r="X4447" s="7" t="str">
        <f t="shared" si="276"/>
        <v>NP</v>
      </c>
      <c r="Y4447" s="5">
        <f t="shared" si="277"/>
        <v>194</v>
      </c>
      <c r="AI4447">
        <f>VLOOKUP(A4447,NP!$A:$B,2,FALSE)</f>
        <v>194</v>
      </c>
      <c r="AJ4447">
        <f t="shared" si="278"/>
        <v>194</v>
      </c>
      <c r="AK4447">
        <f>VLOOKUP(F4447,Kondition!$B$4:$AG$309,24,FALSE)*100</f>
        <v>42</v>
      </c>
      <c r="AL4447" t="e">
        <f t="shared" si="279"/>
        <v>#REF!</v>
      </c>
      <c r="AM4447">
        <v>19</v>
      </c>
    </row>
    <row r="4448" spans="1:39" x14ac:dyDescent="0.3">
      <c r="A4448" s="5">
        <v>11309771</v>
      </c>
      <c r="B4448" s="6">
        <v>6419440300771</v>
      </c>
      <c r="C4448" s="5" t="s">
        <v>2294</v>
      </c>
      <c r="D4448" s="5" t="s">
        <v>6371</v>
      </c>
      <c r="E4448" s="12">
        <v>358.4</v>
      </c>
      <c r="F4448" s="5" t="s">
        <v>67</v>
      </c>
      <c r="G4448" s="5">
        <v>2754520</v>
      </c>
      <c r="H4448" s="36" t="s">
        <v>2294</v>
      </c>
      <c r="I4448" s="5">
        <v>275</v>
      </c>
      <c r="J4448" s="5">
        <v>45</v>
      </c>
      <c r="K4448" s="5">
        <v>20</v>
      </c>
      <c r="L4448" s="5" t="s">
        <v>6183</v>
      </c>
      <c r="M4448" s="5">
        <v>110</v>
      </c>
      <c r="N4448" s="5"/>
      <c r="O4448" s="5" t="s">
        <v>25</v>
      </c>
      <c r="P4448" s="5"/>
      <c r="Q4448" s="5" t="s">
        <v>21</v>
      </c>
      <c r="R4448" s="5" t="s">
        <v>21</v>
      </c>
      <c r="S4448" s="5">
        <v>73</v>
      </c>
      <c r="T4448" s="5" t="s">
        <v>22</v>
      </c>
      <c r="U4448" s="5" t="s">
        <v>23</v>
      </c>
      <c r="V4448" s="5" t="s">
        <v>24</v>
      </c>
      <c r="W4448" s="12">
        <v>358.4</v>
      </c>
      <c r="X4448" s="7" t="str">
        <f t="shared" si="276"/>
        <v>NP</v>
      </c>
      <c r="Y4448" s="5">
        <f t="shared" si="277"/>
        <v>203.5</v>
      </c>
      <c r="AI4448">
        <f>VLOOKUP(A4448,NP!$A:$B,2,FALSE)</f>
        <v>203.5</v>
      </c>
      <c r="AJ4448">
        <f t="shared" si="278"/>
        <v>203.5</v>
      </c>
      <c r="AK4448">
        <f>VLOOKUP(F4448,Kondition!$B$4:$AG$309,24,FALSE)*100</f>
        <v>42</v>
      </c>
      <c r="AL4448" t="e">
        <f t="shared" si="279"/>
        <v>#REF!</v>
      </c>
      <c r="AM4448">
        <v>19</v>
      </c>
    </row>
    <row r="4449" spans="1:39" x14ac:dyDescent="0.3">
      <c r="A4449" s="5">
        <v>11309772</v>
      </c>
      <c r="B4449" s="6">
        <v>6419440300764</v>
      </c>
      <c r="C4449" s="5" t="s">
        <v>2294</v>
      </c>
      <c r="D4449" s="5" t="s">
        <v>6372</v>
      </c>
      <c r="E4449" s="12">
        <v>365.15</v>
      </c>
      <c r="F4449" s="5" t="s">
        <v>67</v>
      </c>
      <c r="G4449" s="5">
        <v>2654520</v>
      </c>
      <c r="H4449" s="36" t="s">
        <v>2294</v>
      </c>
      <c r="I4449" s="5">
        <v>265</v>
      </c>
      <c r="J4449" s="5">
        <v>45</v>
      </c>
      <c r="K4449" s="5">
        <v>20</v>
      </c>
      <c r="L4449" s="5" t="s">
        <v>6183</v>
      </c>
      <c r="M4449" s="5">
        <v>108</v>
      </c>
      <c r="N4449" s="5"/>
      <c r="O4449" s="5" t="s">
        <v>25</v>
      </c>
      <c r="P4449" s="5"/>
      <c r="Q4449" s="5" t="s">
        <v>21</v>
      </c>
      <c r="R4449" s="5" t="s">
        <v>21</v>
      </c>
      <c r="S4449" s="5">
        <v>73</v>
      </c>
      <c r="T4449" s="5" t="s">
        <v>22</v>
      </c>
      <c r="U4449" s="5" t="s">
        <v>23</v>
      </c>
      <c r="V4449" s="5" t="s">
        <v>24</v>
      </c>
      <c r="W4449" s="12">
        <v>365.15</v>
      </c>
      <c r="X4449" s="7" t="str">
        <f t="shared" si="276"/>
        <v>NP</v>
      </c>
      <c r="Y4449" s="5">
        <f t="shared" si="277"/>
        <v>206.5</v>
      </c>
      <c r="AI4449">
        <f>VLOOKUP(A4449,NP!$A:$B,2,FALSE)</f>
        <v>206.5</v>
      </c>
      <c r="AJ4449">
        <f t="shared" si="278"/>
        <v>206.5</v>
      </c>
      <c r="AK4449">
        <f>VLOOKUP(F4449,Kondition!$B$4:$AG$309,24,FALSE)*100</f>
        <v>42</v>
      </c>
      <c r="AL4449" t="e">
        <f t="shared" si="279"/>
        <v>#REF!</v>
      </c>
      <c r="AM4449">
        <v>19</v>
      </c>
    </row>
    <row r="4450" spans="1:39" x14ac:dyDescent="0.3">
      <c r="A4450" s="5">
        <v>11309773</v>
      </c>
      <c r="B4450" s="6">
        <v>6419440300757</v>
      </c>
      <c r="C4450" s="5" t="s">
        <v>2294</v>
      </c>
      <c r="D4450" s="5" t="s">
        <v>6373</v>
      </c>
      <c r="E4450" s="12">
        <v>331.55</v>
      </c>
      <c r="F4450" s="5" t="s">
        <v>67</v>
      </c>
      <c r="G4450" s="5">
        <v>2554520</v>
      </c>
      <c r="H4450" s="36" t="s">
        <v>2294</v>
      </c>
      <c r="I4450" s="5">
        <v>255</v>
      </c>
      <c r="J4450" s="5">
        <v>45</v>
      </c>
      <c r="K4450" s="5">
        <v>20</v>
      </c>
      <c r="L4450" s="5" t="s">
        <v>6183</v>
      </c>
      <c r="M4450" s="5">
        <v>105</v>
      </c>
      <c r="N4450" s="5"/>
      <c r="O4450" s="5" t="s">
        <v>25</v>
      </c>
      <c r="P4450" s="5"/>
      <c r="Q4450" s="5" t="s">
        <v>21</v>
      </c>
      <c r="R4450" s="5" t="s">
        <v>21</v>
      </c>
      <c r="S4450" s="5">
        <v>73</v>
      </c>
      <c r="T4450" s="5" t="s">
        <v>22</v>
      </c>
      <c r="U4450" s="5" t="s">
        <v>23</v>
      </c>
      <c r="V4450" s="5" t="s">
        <v>24</v>
      </c>
      <c r="W4450" s="12">
        <v>331.55</v>
      </c>
      <c r="X4450" s="7" t="str">
        <f t="shared" si="276"/>
        <v>NP</v>
      </c>
      <c r="Y4450" s="5">
        <f t="shared" si="277"/>
        <v>191</v>
      </c>
      <c r="AI4450">
        <f>VLOOKUP(A4450,NP!$A:$B,2,FALSE)</f>
        <v>191</v>
      </c>
      <c r="AJ4450">
        <f t="shared" si="278"/>
        <v>191</v>
      </c>
      <c r="AK4450">
        <f>VLOOKUP(F4450,Kondition!$B$4:$AG$309,24,FALSE)*100</f>
        <v>42</v>
      </c>
      <c r="AL4450" t="e">
        <f t="shared" si="279"/>
        <v>#REF!</v>
      </c>
      <c r="AM4450">
        <v>19</v>
      </c>
    </row>
    <row r="4451" spans="1:39" x14ac:dyDescent="0.3">
      <c r="A4451" s="5">
        <v>11309774</v>
      </c>
      <c r="B4451" s="6">
        <v>6419440300740</v>
      </c>
      <c r="C4451" s="5" t="s">
        <v>2294</v>
      </c>
      <c r="D4451" s="5" t="s">
        <v>6374</v>
      </c>
      <c r="E4451" s="12">
        <v>380.8</v>
      </c>
      <c r="F4451" s="5" t="s">
        <v>67</v>
      </c>
      <c r="G4451" s="5">
        <v>2755020</v>
      </c>
      <c r="H4451" s="36" t="s">
        <v>2294</v>
      </c>
      <c r="I4451" s="5">
        <v>275</v>
      </c>
      <c r="J4451" s="5">
        <v>50</v>
      </c>
      <c r="K4451" s="5">
        <v>20</v>
      </c>
      <c r="L4451" s="5" t="s">
        <v>6183</v>
      </c>
      <c r="M4451" s="5">
        <v>109</v>
      </c>
      <c r="N4451" s="5"/>
      <c r="O4451" s="5" t="s">
        <v>19</v>
      </c>
      <c r="P4451" s="5"/>
      <c r="Q4451" s="5" t="s">
        <v>21</v>
      </c>
      <c r="R4451" s="5" t="s">
        <v>21</v>
      </c>
      <c r="S4451" s="5">
        <v>73</v>
      </c>
      <c r="T4451" s="5" t="s">
        <v>22</v>
      </c>
      <c r="U4451" s="5" t="s">
        <v>23</v>
      </c>
      <c r="V4451" s="5" t="s">
        <v>24</v>
      </c>
      <c r="W4451" s="12">
        <v>380.8</v>
      </c>
      <c r="X4451" s="7" t="str">
        <f t="shared" si="276"/>
        <v>NP</v>
      </c>
      <c r="Y4451" s="5">
        <f t="shared" si="277"/>
        <v>213.5</v>
      </c>
      <c r="AI4451">
        <f>VLOOKUP(A4451,NP!$A:$B,2,FALSE)</f>
        <v>213.5</v>
      </c>
      <c r="AJ4451">
        <f t="shared" si="278"/>
        <v>213.5</v>
      </c>
      <c r="AK4451">
        <f>VLOOKUP(F4451,Kondition!$B$4:$AG$309,24,FALSE)*100</f>
        <v>42</v>
      </c>
      <c r="AL4451" t="e">
        <f t="shared" si="279"/>
        <v>#REF!</v>
      </c>
      <c r="AM4451">
        <v>19</v>
      </c>
    </row>
    <row r="4452" spans="1:39" x14ac:dyDescent="0.3">
      <c r="A4452" s="5">
        <v>11309775</v>
      </c>
      <c r="B4452" s="6">
        <v>6419440300733</v>
      </c>
      <c r="C4452" s="5" t="s">
        <v>2294</v>
      </c>
      <c r="D4452" s="5" t="s">
        <v>6375</v>
      </c>
      <c r="E4452" s="12">
        <v>360.65</v>
      </c>
      <c r="F4452" s="5" t="s">
        <v>67</v>
      </c>
      <c r="G4452" s="5">
        <v>2655020</v>
      </c>
      <c r="H4452" s="36" t="s">
        <v>2294</v>
      </c>
      <c r="I4452" s="5">
        <v>265</v>
      </c>
      <c r="J4452" s="5">
        <v>50</v>
      </c>
      <c r="K4452" s="5">
        <v>20</v>
      </c>
      <c r="L4452" s="5" t="s">
        <v>6183</v>
      </c>
      <c r="M4452" s="5">
        <v>111</v>
      </c>
      <c r="N4452" s="5"/>
      <c r="O4452" s="5" t="s">
        <v>25</v>
      </c>
      <c r="P4452" s="5"/>
      <c r="Q4452" s="5" t="s">
        <v>27</v>
      </c>
      <c r="R4452" s="5" t="s">
        <v>21</v>
      </c>
      <c r="S4452" s="5">
        <v>73</v>
      </c>
      <c r="T4452" s="5" t="s">
        <v>22</v>
      </c>
      <c r="U4452" s="5" t="s">
        <v>23</v>
      </c>
      <c r="V4452" s="5" t="s">
        <v>24</v>
      </c>
      <c r="W4452" s="12">
        <v>360.65</v>
      </c>
      <c r="X4452" s="7" t="str">
        <f t="shared" si="276"/>
        <v>NP</v>
      </c>
      <c r="Y4452" s="5">
        <f t="shared" si="277"/>
        <v>204.5</v>
      </c>
      <c r="AI4452">
        <f>VLOOKUP(A4452,NP!$A:$B,2,FALSE)</f>
        <v>204.5</v>
      </c>
      <c r="AJ4452">
        <f t="shared" si="278"/>
        <v>204.5</v>
      </c>
      <c r="AK4452">
        <f>VLOOKUP(F4452,Kondition!$B$4:$AG$309,24,FALSE)*100</f>
        <v>42</v>
      </c>
      <c r="AL4452" t="e">
        <f t="shared" si="279"/>
        <v>#REF!</v>
      </c>
      <c r="AM4452">
        <v>19</v>
      </c>
    </row>
    <row r="4453" spans="1:39" x14ac:dyDescent="0.3">
      <c r="A4453" s="5">
        <v>11309776</v>
      </c>
      <c r="B4453" s="6">
        <v>6419440300726</v>
      </c>
      <c r="C4453" s="5" t="s">
        <v>2294</v>
      </c>
      <c r="D4453" s="5" t="s">
        <v>6376</v>
      </c>
      <c r="E4453" s="12">
        <v>358.4</v>
      </c>
      <c r="F4453" s="5" t="s">
        <v>67</v>
      </c>
      <c r="G4453" s="5">
        <v>2555020</v>
      </c>
      <c r="H4453" s="36" t="s">
        <v>2294</v>
      </c>
      <c r="I4453" s="5">
        <v>255</v>
      </c>
      <c r="J4453" s="5">
        <v>50</v>
      </c>
      <c r="K4453" s="5">
        <v>20</v>
      </c>
      <c r="L4453" s="5" t="s">
        <v>6183</v>
      </c>
      <c r="M4453" s="5">
        <v>109</v>
      </c>
      <c r="N4453" s="5"/>
      <c r="O4453" s="5" t="s">
        <v>25</v>
      </c>
      <c r="P4453" s="5"/>
      <c r="Q4453" s="5" t="s">
        <v>21</v>
      </c>
      <c r="R4453" s="5" t="s">
        <v>21</v>
      </c>
      <c r="S4453" s="5">
        <v>73</v>
      </c>
      <c r="T4453" s="5" t="s">
        <v>22</v>
      </c>
      <c r="U4453" s="5" t="s">
        <v>23</v>
      </c>
      <c r="V4453" s="5" t="s">
        <v>24</v>
      </c>
      <c r="W4453" s="12">
        <v>358.4</v>
      </c>
      <c r="X4453" s="7" t="str">
        <f t="shared" si="276"/>
        <v>NP</v>
      </c>
      <c r="Y4453" s="5">
        <f t="shared" si="277"/>
        <v>203.5</v>
      </c>
      <c r="AI4453">
        <f>VLOOKUP(A4453,NP!$A:$B,2,FALSE)</f>
        <v>203.5</v>
      </c>
      <c r="AJ4453">
        <f t="shared" si="278"/>
        <v>203.5</v>
      </c>
      <c r="AK4453">
        <f>VLOOKUP(F4453,Kondition!$B$4:$AG$309,24,FALSE)*100</f>
        <v>42</v>
      </c>
      <c r="AL4453" t="e">
        <f t="shared" si="279"/>
        <v>#REF!</v>
      </c>
      <c r="AM4453">
        <v>19</v>
      </c>
    </row>
    <row r="4454" spans="1:39" x14ac:dyDescent="0.3">
      <c r="A4454" s="5">
        <v>11309777</v>
      </c>
      <c r="B4454" s="6">
        <v>6419440300719</v>
      </c>
      <c r="C4454" s="5" t="s">
        <v>2294</v>
      </c>
      <c r="D4454" s="5" t="s">
        <v>6377</v>
      </c>
      <c r="E4454" s="12">
        <v>371.85</v>
      </c>
      <c r="F4454" s="5" t="s">
        <v>67</v>
      </c>
      <c r="G4454" s="5">
        <v>2555520</v>
      </c>
      <c r="H4454" s="36" t="s">
        <v>2294</v>
      </c>
      <c r="I4454" s="5">
        <v>255</v>
      </c>
      <c r="J4454" s="5">
        <v>55</v>
      </c>
      <c r="K4454" s="5">
        <v>20</v>
      </c>
      <c r="L4454" s="5" t="s">
        <v>6183</v>
      </c>
      <c r="M4454" s="5">
        <v>110</v>
      </c>
      <c r="N4454" s="5"/>
      <c r="O4454" s="5" t="s">
        <v>25</v>
      </c>
      <c r="P4454" s="5"/>
      <c r="Q4454" s="5" t="s">
        <v>21</v>
      </c>
      <c r="R4454" s="5" t="s">
        <v>21</v>
      </c>
      <c r="S4454" s="5">
        <v>73</v>
      </c>
      <c r="T4454" s="5" t="s">
        <v>22</v>
      </c>
      <c r="U4454" s="5" t="s">
        <v>23</v>
      </c>
      <c r="V4454" s="5" t="s">
        <v>24</v>
      </c>
      <c r="W4454" s="12">
        <v>371.85</v>
      </c>
      <c r="X4454" s="7" t="str">
        <f t="shared" ref="X4454:X4517" si="280">IF(AJ4454&gt;0,"NP",AK4454/100)</f>
        <v>NP</v>
      </c>
      <c r="Y4454" s="5">
        <f t="shared" ref="Y4454:Y4517" si="281">IF(AJ4454&gt;0,AI4454,E4454*(100%-X4454))</f>
        <v>209.5</v>
      </c>
      <c r="AI4454">
        <f>VLOOKUP(A4454,NP!$A:$B,2,FALSE)</f>
        <v>209.5</v>
      </c>
      <c r="AJ4454">
        <f t="shared" ref="AJ4454:AJ4517" si="282">_xlfn.IFNA(AI4454,0)</f>
        <v>209.5</v>
      </c>
      <c r="AK4454">
        <f>VLOOKUP(F4454,Kondition!$B$4:$AG$309,24,FALSE)*100</f>
        <v>42</v>
      </c>
      <c r="AL4454" t="e">
        <f t="shared" ref="AL4454:AL4517" si="283">$AI$1&amp;F4454&amp;K4454</f>
        <v>#REF!</v>
      </c>
      <c r="AM4454">
        <v>19</v>
      </c>
    </row>
    <row r="4455" spans="1:39" x14ac:dyDescent="0.3">
      <c r="A4455" s="5">
        <v>11309778</v>
      </c>
      <c r="B4455" s="6">
        <v>6419440300702</v>
      </c>
      <c r="C4455" s="5" t="s">
        <v>2294</v>
      </c>
      <c r="D4455" s="5" t="s">
        <v>6378</v>
      </c>
      <c r="E4455" s="12">
        <v>345</v>
      </c>
      <c r="F4455" s="5" t="s">
        <v>67</v>
      </c>
      <c r="G4455" s="5">
        <v>2355520</v>
      </c>
      <c r="H4455" s="36" t="s">
        <v>2294</v>
      </c>
      <c r="I4455" s="5">
        <v>235</v>
      </c>
      <c r="J4455" s="5">
        <v>55</v>
      </c>
      <c r="K4455" s="5">
        <v>20</v>
      </c>
      <c r="L4455" s="5" t="s">
        <v>6183</v>
      </c>
      <c r="M4455" s="5">
        <v>105</v>
      </c>
      <c r="N4455" s="5"/>
      <c r="O4455" s="5" t="s">
        <v>19</v>
      </c>
      <c r="P4455" s="5"/>
      <c r="Q4455" s="5" t="s">
        <v>21</v>
      </c>
      <c r="R4455" s="5" t="s">
        <v>21</v>
      </c>
      <c r="S4455" s="5">
        <v>72</v>
      </c>
      <c r="T4455" s="5" t="s">
        <v>22</v>
      </c>
      <c r="U4455" s="5" t="s">
        <v>23</v>
      </c>
      <c r="V4455" s="5" t="s">
        <v>24</v>
      </c>
      <c r="W4455" s="12">
        <v>345</v>
      </c>
      <c r="X4455" s="7" t="str">
        <f t="shared" si="280"/>
        <v>NP</v>
      </c>
      <c r="Y4455" s="5">
        <f t="shared" si="281"/>
        <v>197</v>
      </c>
      <c r="AI4455">
        <f>VLOOKUP(A4455,NP!$A:$B,2,FALSE)</f>
        <v>197</v>
      </c>
      <c r="AJ4455">
        <f t="shared" si="282"/>
        <v>197</v>
      </c>
      <c r="AK4455">
        <f>VLOOKUP(F4455,Kondition!$B$4:$AG$309,24,FALSE)*100</f>
        <v>42</v>
      </c>
      <c r="AL4455" t="e">
        <f t="shared" si="283"/>
        <v>#REF!</v>
      </c>
      <c r="AM4455">
        <v>19</v>
      </c>
    </row>
    <row r="4456" spans="1:39" x14ac:dyDescent="0.3">
      <c r="A4456" s="5">
        <v>11309779</v>
      </c>
      <c r="B4456" s="6">
        <v>6419440300696</v>
      </c>
      <c r="C4456" s="5" t="s">
        <v>2294</v>
      </c>
      <c r="D4456" s="5" t="s">
        <v>6379</v>
      </c>
      <c r="E4456" s="12">
        <v>360.65</v>
      </c>
      <c r="F4456" s="5" t="s">
        <v>67</v>
      </c>
      <c r="G4456" s="5">
        <v>2854519</v>
      </c>
      <c r="H4456" s="36" t="s">
        <v>2294</v>
      </c>
      <c r="I4456" s="5">
        <v>285</v>
      </c>
      <c r="J4456" s="5">
        <v>45</v>
      </c>
      <c r="K4456" s="5">
        <v>19</v>
      </c>
      <c r="L4456" s="5" t="s">
        <v>6183</v>
      </c>
      <c r="M4456" s="5">
        <v>111</v>
      </c>
      <c r="N4456" s="5"/>
      <c r="O4456" s="5" t="s">
        <v>25</v>
      </c>
      <c r="P4456" s="5"/>
      <c r="Q4456" s="5" t="s">
        <v>21</v>
      </c>
      <c r="R4456" s="5" t="s">
        <v>21</v>
      </c>
      <c r="S4456" s="5">
        <v>74</v>
      </c>
      <c r="T4456" s="5" t="s">
        <v>22</v>
      </c>
      <c r="U4456" s="5" t="s">
        <v>23</v>
      </c>
      <c r="V4456" s="5" t="s">
        <v>24</v>
      </c>
      <c r="W4456" s="12">
        <v>360.65</v>
      </c>
      <c r="X4456" s="7" t="str">
        <f t="shared" si="280"/>
        <v>NP</v>
      </c>
      <c r="Y4456" s="5">
        <f t="shared" si="281"/>
        <v>204.5</v>
      </c>
      <c r="AI4456">
        <f>VLOOKUP(A4456,NP!$A:$B,2,FALSE)</f>
        <v>204.5</v>
      </c>
      <c r="AJ4456">
        <f t="shared" si="282"/>
        <v>204.5</v>
      </c>
      <c r="AK4456">
        <f>VLOOKUP(F4456,Kondition!$B$4:$AG$31,21,FALSE)*100</f>
        <v>42</v>
      </c>
      <c r="AL4456" t="e">
        <f t="shared" si="283"/>
        <v>#REF!</v>
      </c>
      <c r="AM4456">
        <v>19</v>
      </c>
    </row>
    <row r="4457" spans="1:39" x14ac:dyDescent="0.3">
      <c r="A4457" s="5">
        <v>11309780</v>
      </c>
      <c r="B4457" s="6">
        <v>6419440300849</v>
      </c>
      <c r="C4457" s="5" t="s">
        <v>2294</v>
      </c>
      <c r="D4457" s="5" t="s">
        <v>6380</v>
      </c>
      <c r="E4457" s="12">
        <v>448.05</v>
      </c>
      <c r="F4457" s="5" t="s">
        <v>67</v>
      </c>
      <c r="G4457" s="5">
        <v>3154021</v>
      </c>
      <c r="H4457" s="36" t="s">
        <v>2294</v>
      </c>
      <c r="I4457" s="5">
        <v>315</v>
      </c>
      <c r="J4457" s="5">
        <v>40</v>
      </c>
      <c r="K4457" s="5">
        <v>21</v>
      </c>
      <c r="L4457" s="5" t="s">
        <v>6183</v>
      </c>
      <c r="M4457" s="5">
        <v>115</v>
      </c>
      <c r="N4457" s="5"/>
      <c r="O4457" s="5" t="s">
        <v>29</v>
      </c>
      <c r="P4457" s="5"/>
      <c r="Q4457" s="5" t="s">
        <v>21</v>
      </c>
      <c r="R4457" s="5" t="s">
        <v>27</v>
      </c>
      <c r="S4457" s="5">
        <v>75</v>
      </c>
      <c r="T4457" s="5" t="s">
        <v>22</v>
      </c>
      <c r="U4457" s="5" t="s">
        <v>23</v>
      </c>
      <c r="V4457" s="5" t="s">
        <v>24</v>
      </c>
      <c r="W4457" s="12">
        <v>448.05</v>
      </c>
      <c r="X4457" s="7" t="str">
        <f t="shared" si="280"/>
        <v>NP</v>
      </c>
      <c r="Y4457" s="5">
        <f t="shared" si="281"/>
        <v>244</v>
      </c>
      <c r="AI4457">
        <f>VLOOKUP(A4457,NP!$A:$B,2,FALSE)</f>
        <v>244</v>
      </c>
      <c r="AJ4457">
        <f t="shared" si="282"/>
        <v>244</v>
      </c>
      <c r="AK4457">
        <f>VLOOKUP(F4457,Kondition!$B$4:$AG$31,27,FALSE)*100</f>
        <v>42</v>
      </c>
      <c r="AL4457" t="e">
        <f t="shared" si="283"/>
        <v>#REF!</v>
      </c>
      <c r="AM4457">
        <v>19</v>
      </c>
    </row>
    <row r="4458" spans="1:39" x14ac:dyDescent="0.3">
      <c r="A4458" s="5">
        <v>11309782</v>
      </c>
      <c r="B4458" s="6">
        <v>6419440323862</v>
      </c>
      <c r="C4458" s="5" t="s">
        <v>2294</v>
      </c>
      <c r="D4458" s="5" t="s">
        <v>6381</v>
      </c>
      <c r="E4458" s="12">
        <v>513.9</v>
      </c>
      <c r="F4458" s="5" t="s">
        <v>67</v>
      </c>
      <c r="G4458" s="5">
        <v>2756020</v>
      </c>
      <c r="H4458" s="36" t="s">
        <v>2294</v>
      </c>
      <c r="I4458" s="5">
        <v>275</v>
      </c>
      <c r="J4458" s="5">
        <v>60</v>
      </c>
      <c r="K4458" s="5">
        <v>20</v>
      </c>
      <c r="L4458" s="5" t="s">
        <v>6179</v>
      </c>
      <c r="M4458" s="5">
        <v>115</v>
      </c>
      <c r="N4458" s="5"/>
      <c r="O4458" s="5" t="s">
        <v>33</v>
      </c>
      <c r="P4458" s="5"/>
      <c r="Q4458" s="5"/>
      <c r="R4458" s="5"/>
      <c r="S4458" s="5"/>
      <c r="T4458" s="5"/>
      <c r="U4458" s="5"/>
      <c r="V4458" s="5"/>
      <c r="W4458" s="12">
        <v>513.9</v>
      </c>
      <c r="X4458" s="7" t="str">
        <f t="shared" si="280"/>
        <v>NP</v>
      </c>
      <c r="Y4458" s="5">
        <f t="shared" si="281"/>
        <v>283.5</v>
      </c>
      <c r="AI4458">
        <f>VLOOKUP(A4458,NP!$A:$B,2,FALSE)</f>
        <v>283.5</v>
      </c>
      <c r="AJ4458">
        <f t="shared" si="282"/>
        <v>283.5</v>
      </c>
      <c r="AK4458">
        <f>VLOOKUP(F4458,Kondition!$B$4:$AG$309,24,FALSE)*100</f>
        <v>42</v>
      </c>
      <c r="AL4458" t="e">
        <f t="shared" si="283"/>
        <v>#REF!</v>
      </c>
      <c r="AM4458">
        <v>19</v>
      </c>
    </row>
    <row r="4459" spans="1:39" x14ac:dyDescent="0.3">
      <c r="A4459" s="5">
        <v>11309783</v>
      </c>
      <c r="B4459" s="6">
        <v>6419440323909</v>
      </c>
      <c r="C4459" s="5" t="s">
        <v>2294</v>
      </c>
      <c r="D4459" s="5" t="s">
        <v>6382</v>
      </c>
      <c r="E4459" s="12">
        <v>420.5</v>
      </c>
      <c r="F4459" s="5" t="s">
        <v>67</v>
      </c>
      <c r="G4459" s="5">
        <v>2255519</v>
      </c>
      <c r="H4459" s="36" t="s">
        <v>2294</v>
      </c>
      <c r="I4459" s="5">
        <v>225</v>
      </c>
      <c r="J4459" s="5">
        <v>55</v>
      </c>
      <c r="K4459" s="5">
        <v>19</v>
      </c>
      <c r="L4459" s="5" t="s">
        <v>6179</v>
      </c>
      <c r="M4459" s="5">
        <v>103</v>
      </c>
      <c r="N4459" s="5"/>
      <c r="O4459" s="5" t="s">
        <v>33</v>
      </c>
      <c r="P4459" s="5"/>
      <c r="Q4459" s="5"/>
      <c r="R4459" s="5"/>
      <c r="S4459" s="5"/>
      <c r="T4459" s="5"/>
      <c r="U4459" s="5"/>
      <c r="V4459" s="5"/>
      <c r="W4459" s="12">
        <v>420.5</v>
      </c>
      <c r="X4459" s="7" t="str">
        <f t="shared" si="280"/>
        <v>NP</v>
      </c>
      <c r="Y4459" s="5">
        <f t="shared" si="281"/>
        <v>239.5</v>
      </c>
      <c r="AI4459">
        <f>VLOOKUP(A4459,NP!$A:$B,2,FALSE)</f>
        <v>239.5</v>
      </c>
      <c r="AJ4459">
        <f t="shared" si="282"/>
        <v>239.5</v>
      </c>
      <c r="AK4459">
        <f>VLOOKUP(F4459,Kondition!$B$4:$AG$31,21,FALSE)*100</f>
        <v>42</v>
      </c>
      <c r="AL4459" t="e">
        <f t="shared" si="283"/>
        <v>#REF!</v>
      </c>
      <c r="AM4459">
        <v>19</v>
      </c>
    </row>
    <row r="4460" spans="1:39" x14ac:dyDescent="0.3">
      <c r="A4460" s="5">
        <v>11309785</v>
      </c>
      <c r="B4460" s="6">
        <v>6419440323893</v>
      </c>
      <c r="C4460" s="5" t="s">
        <v>2294</v>
      </c>
      <c r="D4460" s="5" t="s">
        <v>6383</v>
      </c>
      <c r="E4460" s="12">
        <v>479.85</v>
      </c>
      <c r="F4460" s="5" t="s">
        <v>67</v>
      </c>
      <c r="G4460" s="5">
        <v>2455020</v>
      </c>
      <c r="H4460" s="36" t="s">
        <v>2294</v>
      </c>
      <c r="I4460" s="5">
        <v>245</v>
      </c>
      <c r="J4460" s="5">
        <v>50</v>
      </c>
      <c r="K4460" s="5">
        <v>20</v>
      </c>
      <c r="L4460" s="5" t="s">
        <v>6179</v>
      </c>
      <c r="M4460" s="5">
        <v>105</v>
      </c>
      <c r="N4460" s="5"/>
      <c r="O4460" s="5" t="s">
        <v>33</v>
      </c>
      <c r="P4460" s="5"/>
      <c r="Q4460" s="5"/>
      <c r="R4460" s="5"/>
      <c r="S4460" s="5"/>
      <c r="T4460" s="5"/>
      <c r="U4460" s="5"/>
      <c r="V4460" s="5"/>
      <c r="W4460" s="12">
        <v>479.85</v>
      </c>
      <c r="X4460" s="7" t="str">
        <f t="shared" si="280"/>
        <v>NP</v>
      </c>
      <c r="Y4460" s="5">
        <f t="shared" si="281"/>
        <v>267.5</v>
      </c>
      <c r="AI4460">
        <f>VLOOKUP(A4460,NP!$A:$B,2,FALSE)</f>
        <v>267.5</v>
      </c>
      <c r="AJ4460">
        <f t="shared" si="282"/>
        <v>267.5</v>
      </c>
      <c r="AK4460">
        <f>VLOOKUP(F4460,Kondition!$B$4:$AG$309,24,FALSE)*100</f>
        <v>42</v>
      </c>
      <c r="AL4460" t="e">
        <f t="shared" si="283"/>
        <v>#REF!</v>
      </c>
      <c r="AM4460">
        <v>19</v>
      </c>
    </row>
    <row r="4461" spans="1:39" x14ac:dyDescent="0.3">
      <c r="A4461" s="5">
        <v>11309788</v>
      </c>
      <c r="B4461" s="6">
        <v>6419440323886</v>
      </c>
      <c r="C4461" s="5" t="s">
        <v>2294</v>
      </c>
      <c r="D4461" s="5" t="s">
        <v>6384</v>
      </c>
      <c r="E4461" s="12">
        <v>302.8</v>
      </c>
      <c r="F4461" s="5" t="s">
        <v>67</v>
      </c>
      <c r="G4461" s="5">
        <v>2657016</v>
      </c>
      <c r="H4461" s="36" t="s">
        <v>2294</v>
      </c>
      <c r="I4461" s="5">
        <v>265</v>
      </c>
      <c r="J4461" s="5">
        <v>70</v>
      </c>
      <c r="K4461" s="5">
        <v>16</v>
      </c>
      <c r="L4461" s="5" t="s">
        <v>6179</v>
      </c>
      <c r="M4461" s="5">
        <v>112</v>
      </c>
      <c r="N4461" s="5"/>
      <c r="O4461" s="5" t="s">
        <v>33</v>
      </c>
      <c r="P4461" s="5"/>
      <c r="Q4461" s="5"/>
      <c r="R4461" s="5"/>
      <c r="S4461" s="5"/>
      <c r="T4461" s="5"/>
      <c r="U4461" s="5"/>
      <c r="V4461" s="5"/>
      <c r="W4461" s="12">
        <v>302.8</v>
      </c>
      <c r="X4461" s="7" t="str">
        <f t="shared" si="280"/>
        <v>NP</v>
      </c>
      <c r="Y4461" s="5">
        <f t="shared" si="281"/>
        <v>183.5</v>
      </c>
      <c r="AI4461">
        <f>VLOOKUP(A4461,NP!$A:$B,2,FALSE)</f>
        <v>183.5</v>
      </c>
      <c r="AJ4461">
        <f t="shared" si="282"/>
        <v>183.5</v>
      </c>
      <c r="AK4461">
        <f>VLOOKUP(F4461,Kondition!$B$4:$AG$31,12,FALSE)*100</f>
        <v>37</v>
      </c>
      <c r="AL4461" t="e">
        <f t="shared" si="283"/>
        <v>#REF!</v>
      </c>
      <c r="AM4461">
        <v>16</v>
      </c>
    </row>
    <row r="4462" spans="1:39" x14ac:dyDescent="0.3">
      <c r="A4462" s="5">
        <v>11309789</v>
      </c>
      <c r="B4462" s="6">
        <v>6419440323879</v>
      </c>
      <c r="C4462" s="5" t="s">
        <v>2294</v>
      </c>
      <c r="D4462" s="5" t="s">
        <v>6385</v>
      </c>
      <c r="E4462" s="12">
        <v>315.95</v>
      </c>
      <c r="F4462" s="5" t="s">
        <v>67</v>
      </c>
      <c r="G4462" s="5">
        <v>2457017</v>
      </c>
      <c r="H4462" s="36" t="s">
        <v>2294</v>
      </c>
      <c r="I4462" s="5">
        <v>245</v>
      </c>
      <c r="J4462" s="5">
        <v>70</v>
      </c>
      <c r="K4462" s="5">
        <v>17</v>
      </c>
      <c r="L4462" s="5" t="s">
        <v>6179</v>
      </c>
      <c r="M4462" s="5">
        <v>110</v>
      </c>
      <c r="N4462" s="5"/>
      <c r="O4462" s="5" t="s">
        <v>33</v>
      </c>
      <c r="P4462" s="5"/>
      <c r="Q4462" s="5"/>
      <c r="R4462" s="5"/>
      <c r="S4462" s="5"/>
      <c r="T4462" s="5"/>
      <c r="U4462" s="5"/>
      <c r="V4462" s="5"/>
      <c r="W4462" s="12">
        <v>315.95</v>
      </c>
      <c r="X4462" s="7" t="str">
        <f t="shared" si="280"/>
        <v>NP</v>
      </c>
      <c r="Y4462" s="5">
        <f t="shared" si="281"/>
        <v>190</v>
      </c>
      <c r="AI4462">
        <f>VLOOKUP(A4462,NP!$A:$B,2,FALSE)</f>
        <v>190</v>
      </c>
      <c r="AJ4462">
        <f t="shared" si="282"/>
        <v>190</v>
      </c>
      <c r="AK4462">
        <f>VLOOKUP(F4462,Kondition!$B$4:$AG$31,15,FALSE)*100</f>
        <v>37</v>
      </c>
      <c r="AL4462" t="e">
        <f t="shared" si="283"/>
        <v>#REF!</v>
      </c>
      <c r="AM4462">
        <v>17</v>
      </c>
    </row>
    <row r="4463" spans="1:39" x14ac:dyDescent="0.3">
      <c r="A4463" s="5">
        <v>11309790</v>
      </c>
      <c r="B4463" s="6">
        <v>6419440323916</v>
      </c>
      <c r="C4463" s="5" t="s">
        <v>2294</v>
      </c>
      <c r="D4463" s="5" t="s">
        <v>6386</v>
      </c>
      <c r="E4463" s="12">
        <v>517.65</v>
      </c>
      <c r="F4463" s="5" t="s">
        <v>67</v>
      </c>
      <c r="G4463" s="5">
        <v>2854520</v>
      </c>
      <c r="H4463" s="36" t="s">
        <v>2294</v>
      </c>
      <c r="I4463" s="5">
        <v>285</v>
      </c>
      <c r="J4463" s="5">
        <v>45</v>
      </c>
      <c r="K4463" s="5">
        <v>20</v>
      </c>
      <c r="L4463" s="5" t="s">
        <v>6179</v>
      </c>
      <c r="M4463" s="5">
        <v>112</v>
      </c>
      <c r="N4463" s="5"/>
      <c r="O4463" s="5" t="s">
        <v>33</v>
      </c>
      <c r="P4463" s="5"/>
      <c r="Q4463" s="5"/>
      <c r="R4463" s="5"/>
      <c r="S4463" s="5"/>
      <c r="T4463" s="5"/>
      <c r="U4463" s="5"/>
      <c r="V4463" s="5"/>
      <c r="W4463" s="12">
        <v>517.65</v>
      </c>
      <c r="X4463" s="7" t="str">
        <f t="shared" si="280"/>
        <v>NP</v>
      </c>
      <c r="Y4463" s="5">
        <f t="shared" si="281"/>
        <v>285.5</v>
      </c>
      <c r="AI4463">
        <f>VLOOKUP(A4463,NP!$A:$B,2,FALSE)</f>
        <v>285.5</v>
      </c>
      <c r="AJ4463">
        <f t="shared" si="282"/>
        <v>285.5</v>
      </c>
      <c r="AK4463">
        <f>VLOOKUP(F4463,Kondition!$B$4:$AG$309,24,FALSE)*100</f>
        <v>42</v>
      </c>
      <c r="AL4463" t="e">
        <f t="shared" si="283"/>
        <v>#REF!</v>
      </c>
      <c r="AM4463">
        <v>19</v>
      </c>
    </row>
    <row r="4464" spans="1:39" x14ac:dyDescent="0.3">
      <c r="A4464" s="5">
        <v>10100710</v>
      </c>
      <c r="B4464" s="6">
        <v>8019227156614</v>
      </c>
      <c r="C4464" s="5" t="s">
        <v>76</v>
      </c>
      <c r="D4464" s="5" t="s">
        <v>1406</v>
      </c>
      <c r="E4464" s="12">
        <v>196</v>
      </c>
      <c r="F4464" s="5" t="s">
        <v>54</v>
      </c>
      <c r="G4464" s="5">
        <v>2355517</v>
      </c>
      <c r="H4464" s="36" t="s">
        <v>76</v>
      </c>
      <c r="I4464" s="5">
        <v>235</v>
      </c>
      <c r="J4464" s="5">
        <v>55</v>
      </c>
      <c r="K4464" s="5">
        <v>17</v>
      </c>
      <c r="L4464" s="5" t="s">
        <v>55</v>
      </c>
      <c r="M4464" s="5">
        <v>98</v>
      </c>
      <c r="N4464" s="5"/>
      <c r="O4464" s="5" t="s">
        <v>29</v>
      </c>
      <c r="P4464" s="5"/>
      <c r="Q4464" s="5"/>
      <c r="R4464" s="5"/>
      <c r="S4464" s="5"/>
      <c r="T4464" s="5"/>
      <c r="U4464" s="5"/>
      <c r="V4464" s="5"/>
      <c r="W4464" s="12">
        <v>196</v>
      </c>
      <c r="X4464" s="7">
        <f t="shared" si="280"/>
        <v>0.35499999999999998</v>
      </c>
      <c r="Y4464" s="5">
        <f t="shared" si="281"/>
        <v>126.42</v>
      </c>
      <c r="AI4464" t="e">
        <f>VLOOKUP(A4464,NP!$A:$B,2,FALSE)</f>
        <v>#N/A</v>
      </c>
      <c r="AJ4464">
        <f t="shared" si="282"/>
        <v>0</v>
      </c>
      <c r="AK4464">
        <f>VLOOKUP(F4464,Kondition!$B$4:$AG$31,15,FALSE)*100</f>
        <v>35.5</v>
      </c>
      <c r="AL4464" t="e">
        <f t="shared" si="283"/>
        <v>#REF!</v>
      </c>
      <c r="AM4464">
        <v>17</v>
      </c>
    </row>
    <row r="4465" spans="1:39" x14ac:dyDescent="0.3">
      <c r="A4465" s="5">
        <v>10100980</v>
      </c>
      <c r="B4465" s="6">
        <v>8019227164435</v>
      </c>
      <c r="C4465" s="5" t="s">
        <v>76</v>
      </c>
      <c r="D4465" s="5" t="s">
        <v>1408</v>
      </c>
      <c r="E4465" s="12">
        <v>370</v>
      </c>
      <c r="F4465" s="5" t="s">
        <v>54</v>
      </c>
      <c r="G4465" s="5">
        <v>2853519</v>
      </c>
      <c r="H4465" s="36" t="s">
        <v>76</v>
      </c>
      <c r="I4465" s="5">
        <v>285</v>
      </c>
      <c r="J4465" s="5">
        <v>35</v>
      </c>
      <c r="K4465" s="5">
        <v>19</v>
      </c>
      <c r="L4465" s="5" t="s">
        <v>1407</v>
      </c>
      <c r="M4465" s="5">
        <v>103</v>
      </c>
      <c r="N4465" s="5"/>
      <c r="O4465" s="5" t="s">
        <v>25</v>
      </c>
      <c r="P4465" s="5"/>
      <c r="Q4465" s="5" t="s">
        <v>26</v>
      </c>
      <c r="R4465" s="5" t="s">
        <v>21</v>
      </c>
      <c r="S4465" s="5">
        <v>73</v>
      </c>
      <c r="T4465" s="5" t="s">
        <v>22</v>
      </c>
      <c r="U4465" s="5" t="s">
        <v>23</v>
      </c>
      <c r="V4465" s="5" t="s">
        <v>24</v>
      </c>
      <c r="W4465" s="12">
        <v>370</v>
      </c>
      <c r="X4465" s="7" t="str">
        <f t="shared" si="280"/>
        <v>NP</v>
      </c>
      <c r="Y4465" s="5">
        <f t="shared" si="281"/>
        <v>211.5</v>
      </c>
      <c r="AI4465">
        <f>VLOOKUP(A4465,NP!$A:$B,2,FALSE)</f>
        <v>211.5</v>
      </c>
      <c r="AJ4465">
        <f t="shared" si="282"/>
        <v>211.5</v>
      </c>
      <c r="AK4465">
        <f>VLOOKUP(F4465,Kondition!$B$4:$AG$31,21,FALSE)*100</f>
        <v>40</v>
      </c>
      <c r="AL4465" t="e">
        <f t="shared" si="283"/>
        <v>#REF!</v>
      </c>
      <c r="AM4465">
        <v>19</v>
      </c>
    </row>
    <row r="4466" spans="1:39" x14ac:dyDescent="0.3">
      <c r="A4466" s="5">
        <v>10100981</v>
      </c>
      <c r="B4466" s="6">
        <v>8019227169089</v>
      </c>
      <c r="C4466" s="5" t="s">
        <v>76</v>
      </c>
      <c r="D4466" s="5" t="s">
        <v>1409</v>
      </c>
      <c r="E4466" s="12">
        <v>785</v>
      </c>
      <c r="F4466" s="5" t="s">
        <v>54</v>
      </c>
      <c r="G4466" s="5">
        <v>3053520</v>
      </c>
      <c r="H4466" s="36" t="s">
        <v>76</v>
      </c>
      <c r="I4466" s="5">
        <v>305</v>
      </c>
      <c r="J4466" s="5">
        <v>35</v>
      </c>
      <c r="K4466" s="5">
        <v>20</v>
      </c>
      <c r="L4466" s="5" t="s">
        <v>1407</v>
      </c>
      <c r="M4466" s="5">
        <v>104</v>
      </c>
      <c r="N4466" s="5"/>
      <c r="O4466" s="5" t="s">
        <v>25</v>
      </c>
      <c r="P4466" s="5"/>
      <c r="Q4466" s="5" t="s">
        <v>26</v>
      </c>
      <c r="R4466" s="5" t="s">
        <v>21</v>
      </c>
      <c r="S4466" s="5">
        <v>73</v>
      </c>
      <c r="T4466" s="5" t="s">
        <v>22</v>
      </c>
      <c r="U4466" s="5" t="s">
        <v>23</v>
      </c>
      <c r="V4466" s="5" t="s">
        <v>24</v>
      </c>
      <c r="W4466" s="12">
        <v>785</v>
      </c>
      <c r="X4466" s="7" t="str">
        <f t="shared" si="280"/>
        <v>NP</v>
      </c>
      <c r="Y4466" s="5">
        <f t="shared" si="281"/>
        <v>407</v>
      </c>
      <c r="AI4466">
        <f>VLOOKUP(A4466,NP!$A:$B,2,FALSE)</f>
        <v>407</v>
      </c>
      <c r="AJ4466">
        <f t="shared" si="282"/>
        <v>407</v>
      </c>
      <c r="AK4466">
        <f>VLOOKUP(F4466,Kondition!$B$4:$AG$309,24,FALSE)*100</f>
        <v>40</v>
      </c>
      <c r="AL4466" t="e">
        <f t="shared" si="283"/>
        <v>#REF!</v>
      </c>
      <c r="AM4466">
        <v>19</v>
      </c>
    </row>
    <row r="4467" spans="1:39" x14ac:dyDescent="0.3">
      <c r="A4467" s="5">
        <v>10101034</v>
      </c>
      <c r="B4467" s="6">
        <v>8019227159967</v>
      </c>
      <c r="C4467" s="5" t="s">
        <v>76</v>
      </c>
      <c r="D4467" s="5" t="s">
        <v>1410</v>
      </c>
      <c r="E4467" s="12">
        <v>313</v>
      </c>
      <c r="F4467" s="5" t="s">
        <v>54</v>
      </c>
      <c r="G4467" s="5">
        <v>2454019</v>
      </c>
      <c r="H4467" s="36" t="s">
        <v>76</v>
      </c>
      <c r="I4467" s="5">
        <v>245</v>
      </c>
      <c r="J4467" s="5">
        <v>40</v>
      </c>
      <c r="K4467" s="5">
        <v>19</v>
      </c>
      <c r="L4467" s="5" t="s">
        <v>1407</v>
      </c>
      <c r="M4467" s="5">
        <v>98</v>
      </c>
      <c r="N4467" s="5"/>
      <c r="O4467" s="5" t="s">
        <v>25</v>
      </c>
      <c r="P4467" s="5"/>
      <c r="Q4467" s="5" t="s">
        <v>26</v>
      </c>
      <c r="R4467" s="5" t="s">
        <v>21</v>
      </c>
      <c r="S4467" s="5">
        <v>72</v>
      </c>
      <c r="T4467" s="5" t="s">
        <v>22</v>
      </c>
      <c r="U4467" s="5" t="s">
        <v>23</v>
      </c>
      <c r="V4467" s="5" t="s">
        <v>24</v>
      </c>
      <c r="W4467" s="12">
        <v>313</v>
      </c>
      <c r="X4467" s="7">
        <f t="shared" si="280"/>
        <v>0.4</v>
      </c>
      <c r="Y4467" s="5">
        <f t="shared" si="281"/>
        <v>187.79999999999998</v>
      </c>
      <c r="AI4467" t="e">
        <f>VLOOKUP(A4467,NP!$A:$B,2,FALSE)</f>
        <v>#N/A</v>
      </c>
      <c r="AJ4467">
        <f t="shared" si="282"/>
        <v>0</v>
      </c>
      <c r="AK4467">
        <f>VLOOKUP(F4467,Kondition!$B$4:$AG$31,21,FALSE)*100</f>
        <v>40</v>
      </c>
      <c r="AL4467" t="e">
        <f t="shared" si="283"/>
        <v>#REF!</v>
      </c>
      <c r="AM4467">
        <v>19</v>
      </c>
    </row>
    <row r="4468" spans="1:39" x14ac:dyDescent="0.3">
      <c r="A4468" s="5">
        <v>10101082</v>
      </c>
      <c r="B4468" s="6">
        <v>8019227170511</v>
      </c>
      <c r="C4468" s="5" t="s">
        <v>76</v>
      </c>
      <c r="D4468" s="5" t="s">
        <v>1411</v>
      </c>
      <c r="E4468" s="12">
        <v>284</v>
      </c>
      <c r="F4468" s="5" t="s">
        <v>54</v>
      </c>
      <c r="G4468" s="5">
        <v>2554517</v>
      </c>
      <c r="H4468" s="36" t="s">
        <v>76</v>
      </c>
      <c r="I4468" s="5">
        <v>255</v>
      </c>
      <c r="J4468" s="5">
        <v>45</v>
      </c>
      <c r="K4468" s="5">
        <v>17</v>
      </c>
      <c r="L4468" s="5" t="s">
        <v>1407</v>
      </c>
      <c r="M4468" s="5">
        <v>98</v>
      </c>
      <c r="N4468" s="5"/>
      <c r="O4468" s="5" t="s">
        <v>25</v>
      </c>
      <c r="P4468" s="5"/>
      <c r="Q4468" s="5" t="s">
        <v>20</v>
      </c>
      <c r="R4468" s="5" t="s">
        <v>21</v>
      </c>
      <c r="S4468" s="5">
        <v>73</v>
      </c>
      <c r="T4468" s="5" t="s">
        <v>22</v>
      </c>
      <c r="U4468" s="5" t="s">
        <v>23</v>
      </c>
      <c r="V4468" s="5" t="s">
        <v>24</v>
      </c>
      <c r="W4468" s="12">
        <v>284</v>
      </c>
      <c r="X4468" s="7" t="str">
        <f t="shared" si="280"/>
        <v>NP</v>
      </c>
      <c r="Y4468" s="5">
        <f t="shared" si="281"/>
        <v>171</v>
      </c>
      <c r="AI4468">
        <f>VLOOKUP(A4468,NP!$A:$B,2,FALSE)</f>
        <v>171</v>
      </c>
      <c r="AJ4468">
        <f t="shared" si="282"/>
        <v>171</v>
      </c>
      <c r="AK4468">
        <f>VLOOKUP(F4468,Kondition!$B$4:$AG$31,15,FALSE)*100</f>
        <v>35.5</v>
      </c>
      <c r="AL4468" t="e">
        <f t="shared" si="283"/>
        <v>#REF!</v>
      </c>
      <c r="AM4468">
        <v>17</v>
      </c>
    </row>
    <row r="4469" spans="1:39" x14ac:dyDescent="0.3">
      <c r="A4469" s="5">
        <v>10101090</v>
      </c>
      <c r="B4469" s="6">
        <v>8019227169607</v>
      </c>
      <c r="C4469" s="5" t="s">
        <v>76</v>
      </c>
      <c r="D4469" s="5" t="s">
        <v>1412</v>
      </c>
      <c r="E4469" s="12">
        <v>485</v>
      </c>
      <c r="F4469" s="5" t="s">
        <v>54</v>
      </c>
      <c r="G4469" s="5">
        <v>2453518</v>
      </c>
      <c r="H4469" s="36" t="s">
        <v>76</v>
      </c>
      <c r="I4469" s="5">
        <v>245</v>
      </c>
      <c r="J4469" s="5">
        <v>35</v>
      </c>
      <c r="K4469" s="5">
        <v>18</v>
      </c>
      <c r="L4469" s="5" t="s">
        <v>1407</v>
      </c>
      <c r="M4469" s="5">
        <v>92</v>
      </c>
      <c r="N4469" s="5"/>
      <c r="O4469" s="5" t="s">
        <v>25</v>
      </c>
      <c r="P4469" s="5"/>
      <c r="Q4469" s="5" t="s">
        <v>26</v>
      </c>
      <c r="R4469" s="5" t="s">
        <v>21</v>
      </c>
      <c r="S4469" s="5">
        <v>72</v>
      </c>
      <c r="T4469" s="5" t="s">
        <v>22</v>
      </c>
      <c r="U4469" s="5" t="s">
        <v>23</v>
      </c>
      <c r="V4469" s="5" t="s">
        <v>24</v>
      </c>
      <c r="W4469" s="12">
        <v>485</v>
      </c>
      <c r="X4469" s="7" t="str">
        <f t="shared" si="280"/>
        <v>NP</v>
      </c>
      <c r="Y4469" s="5">
        <f t="shared" si="281"/>
        <v>265.5</v>
      </c>
      <c r="AI4469">
        <f>VLOOKUP(A4469,NP!$A:$B,2,FALSE)</f>
        <v>265.5</v>
      </c>
      <c r="AJ4469">
        <f t="shared" si="282"/>
        <v>265.5</v>
      </c>
      <c r="AK4469">
        <f>VLOOKUP(F4469,Kondition!$B$4:$AG$31,18,FALSE)*100</f>
        <v>35.5</v>
      </c>
      <c r="AL4469" t="e">
        <f t="shared" si="283"/>
        <v>#REF!</v>
      </c>
      <c r="AM4469">
        <v>17</v>
      </c>
    </row>
    <row r="4470" spans="1:39" x14ac:dyDescent="0.3">
      <c r="A4470" s="5">
        <v>10101564</v>
      </c>
      <c r="B4470" s="6">
        <v>8019227170269</v>
      </c>
      <c r="C4470" s="5" t="s">
        <v>76</v>
      </c>
      <c r="D4470" s="5" t="s">
        <v>1413</v>
      </c>
      <c r="E4470" s="12">
        <v>603</v>
      </c>
      <c r="F4470" s="5" t="s">
        <v>54</v>
      </c>
      <c r="G4470" s="5">
        <v>2853020</v>
      </c>
      <c r="H4470" s="36" t="s">
        <v>76</v>
      </c>
      <c r="I4470" s="5">
        <v>285</v>
      </c>
      <c r="J4470" s="5">
        <v>30</v>
      </c>
      <c r="K4470" s="5">
        <v>20</v>
      </c>
      <c r="L4470" s="5" t="s">
        <v>1407</v>
      </c>
      <c r="M4470" s="5">
        <v>99</v>
      </c>
      <c r="N4470" s="5"/>
      <c r="O4470" s="5" t="s">
        <v>25</v>
      </c>
      <c r="P4470" s="5"/>
      <c r="Q4470" s="5" t="s">
        <v>26</v>
      </c>
      <c r="R4470" s="5" t="s">
        <v>21</v>
      </c>
      <c r="S4470" s="5">
        <v>73</v>
      </c>
      <c r="T4470" s="5" t="s">
        <v>22</v>
      </c>
      <c r="U4470" s="5" t="s">
        <v>23</v>
      </c>
      <c r="V4470" s="5" t="s">
        <v>24</v>
      </c>
      <c r="W4470" s="12">
        <v>603</v>
      </c>
      <c r="X4470" s="7" t="str">
        <f t="shared" si="280"/>
        <v>NP</v>
      </c>
      <c r="Y4470" s="5">
        <f t="shared" si="281"/>
        <v>321</v>
      </c>
      <c r="AI4470">
        <f>VLOOKUP(A4470,NP!$A:$B,2,FALSE)</f>
        <v>321</v>
      </c>
      <c r="AJ4470">
        <f t="shared" si="282"/>
        <v>321</v>
      </c>
      <c r="AK4470">
        <f>VLOOKUP(F4470,Kondition!$B$4:$AG$309,24,FALSE)*100</f>
        <v>40</v>
      </c>
      <c r="AL4470" t="e">
        <f t="shared" si="283"/>
        <v>#REF!</v>
      </c>
      <c r="AM4470">
        <v>19</v>
      </c>
    </row>
    <row r="4471" spans="1:39" x14ac:dyDescent="0.3">
      <c r="A4471" s="5">
        <v>10101572</v>
      </c>
      <c r="B4471" s="6">
        <v>8019227170252</v>
      </c>
      <c r="C4471" s="5" t="s">
        <v>76</v>
      </c>
      <c r="D4471" s="5" t="s">
        <v>1414</v>
      </c>
      <c r="E4471" s="12">
        <v>404</v>
      </c>
      <c r="F4471" s="5" t="s">
        <v>54</v>
      </c>
      <c r="G4471" s="5">
        <v>2553520</v>
      </c>
      <c r="H4471" s="36" t="s">
        <v>76</v>
      </c>
      <c r="I4471" s="5">
        <v>255</v>
      </c>
      <c r="J4471" s="5">
        <v>35</v>
      </c>
      <c r="K4471" s="5">
        <v>20</v>
      </c>
      <c r="L4471" s="5" t="s">
        <v>1407</v>
      </c>
      <c r="M4471" s="5">
        <v>97</v>
      </c>
      <c r="N4471" s="5"/>
      <c r="O4471" s="5" t="s">
        <v>25</v>
      </c>
      <c r="P4471" s="5"/>
      <c r="Q4471" s="5" t="s">
        <v>26</v>
      </c>
      <c r="R4471" s="5" t="s">
        <v>21</v>
      </c>
      <c r="S4471" s="5">
        <v>73</v>
      </c>
      <c r="T4471" s="5" t="s">
        <v>22</v>
      </c>
      <c r="U4471" s="5" t="s">
        <v>23</v>
      </c>
      <c r="V4471" s="5" t="s">
        <v>24</v>
      </c>
      <c r="W4471" s="12">
        <v>404</v>
      </c>
      <c r="X4471" s="7" t="str">
        <f t="shared" si="280"/>
        <v>NP</v>
      </c>
      <c r="Y4471" s="5">
        <f t="shared" si="281"/>
        <v>227.5</v>
      </c>
      <c r="AI4471">
        <f>VLOOKUP(A4471,NP!$A:$B,2,FALSE)</f>
        <v>227.5</v>
      </c>
      <c r="AJ4471">
        <f t="shared" si="282"/>
        <v>227.5</v>
      </c>
      <c r="AK4471">
        <f>VLOOKUP(F4471,Kondition!$B$4:$AG$309,24,FALSE)*100</f>
        <v>40</v>
      </c>
      <c r="AL4471" t="e">
        <f t="shared" si="283"/>
        <v>#REF!</v>
      </c>
      <c r="AM4471">
        <v>19</v>
      </c>
    </row>
    <row r="4472" spans="1:39" x14ac:dyDescent="0.3">
      <c r="A4472" s="5">
        <v>10101573</v>
      </c>
      <c r="B4472" s="6">
        <v>8019227170764</v>
      </c>
      <c r="C4472" s="5" t="s">
        <v>76</v>
      </c>
      <c r="D4472" s="5" t="s">
        <v>1415</v>
      </c>
      <c r="E4472" s="12">
        <v>282</v>
      </c>
      <c r="F4472" s="5" t="s">
        <v>54</v>
      </c>
      <c r="G4472" s="5">
        <v>2554019</v>
      </c>
      <c r="H4472" s="36" t="s">
        <v>76</v>
      </c>
      <c r="I4472" s="5">
        <v>255</v>
      </c>
      <c r="J4472" s="5">
        <v>40</v>
      </c>
      <c r="K4472" s="5">
        <v>19</v>
      </c>
      <c r="L4472" s="5" t="s">
        <v>1407</v>
      </c>
      <c r="M4472" s="5">
        <v>100</v>
      </c>
      <c r="N4472" s="5"/>
      <c r="O4472" s="5" t="s">
        <v>25</v>
      </c>
      <c r="P4472" s="5"/>
      <c r="Q4472" s="5" t="s">
        <v>26</v>
      </c>
      <c r="R4472" s="5" t="s">
        <v>21</v>
      </c>
      <c r="S4472" s="5">
        <v>73</v>
      </c>
      <c r="T4472" s="5" t="s">
        <v>22</v>
      </c>
      <c r="U4472" s="5" t="s">
        <v>23</v>
      </c>
      <c r="V4472" s="5" t="s">
        <v>24</v>
      </c>
      <c r="W4472" s="12">
        <v>282</v>
      </c>
      <c r="X4472" s="7">
        <f t="shared" si="280"/>
        <v>0.4</v>
      </c>
      <c r="Y4472" s="5">
        <f t="shared" si="281"/>
        <v>169.2</v>
      </c>
      <c r="AI4472" t="e">
        <f>VLOOKUP(A4472,NP!$A:$B,2,FALSE)</f>
        <v>#N/A</v>
      </c>
      <c r="AJ4472">
        <f t="shared" si="282"/>
        <v>0</v>
      </c>
      <c r="AK4472">
        <f>VLOOKUP(F4472,Kondition!$B$4:$AG$31,21,FALSE)*100</f>
        <v>40</v>
      </c>
      <c r="AL4472" t="e">
        <f t="shared" si="283"/>
        <v>#REF!</v>
      </c>
      <c r="AM4472">
        <v>19</v>
      </c>
    </row>
    <row r="4473" spans="1:39" x14ac:dyDescent="0.3">
      <c r="A4473" s="5">
        <v>10103126</v>
      </c>
      <c r="B4473" s="6">
        <v>8019227127478</v>
      </c>
      <c r="C4473" s="5" t="s">
        <v>76</v>
      </c>
      <c r="D4473" s="5" t="s">
        <v>1418</v>
      </c>
      <c r="E4473" s="12">
        <v>83</v>
      </c>
      <c r="F4473" s="5" t="s">
        <v>54</v>
      </c>
      <c r="G4473" s="5">
        <v>1558013</v>
      </c>
      <c r="H4473" s="36" t="s">
        <v>76</v>
      </c>
      <c r="I4473" s="5">
        <v>155</v>
      </c>
      <c r="J4473" s="5">
        <v>80</v>
      </c>
      <c r="K4473" s="5">
        <v>13</v>
      </c>
      <c r="L4473" s="5" t="s">
        <v>1417</v>
      </c>
      <c r="M4473" s="5">
        <v>79</v>
      </c>
      <c r="N4473" s="5"/>
      <c r="O4473" s="5" t="s">
        <v>40</v>
      </c>
      <c r="P4473" s="5"/>
      <c r="Q4473" s="5" t="s">
        <v>20</v>
      </c>
      <c r="R4473" s="5" t="s">
        <v>21</v>
      </c>
      <c r="S4473" s="5">
        <v>70</v>
      </c>
      <c r="T4473" s="5" t="s">
        <v>22</v>
      </c>
      <c r="U4473" s="5" t="s">
        <v>23</v>
      </c>
      <c r="V4473" s="5" t="s">
        <v>24</v>
      </c>
      <c r="W4473" s="12">
        <v>83</v>
      </c>
      <c r="X4473" s="7">
        <f t="shared" si="280"/>
        <v>0.34499999999999997</v>
      </c>
      <c r="Y4473" s="5">
        <f t="shared" si="281"/>
        <v>54.365000000000002</v>
      </c>
      <c r="AI4473" t="e">
        <f>VLOOKUP(A4473,NP!$A:$B,2,FALSE)</f>
        <v>#N/A</v>
      </c>
      <c r="AJ4473">
        <f t="shared" si="282"/>
        <v>0</v>
      </c>
      <c r="AK4473">
        <f>VLOOKUP(F4473,Kondition!$B$4:$AG$31,3,FALSE)*100</f>
        <v>34.5</v>
      </c>
      <c r="AL4473" t="e">
        <f t="shared" si="283"/>
        <v>#REF!</v>
      </c>
      <c r="AM4473">
        <v>16</v>
      </c>
    </row>
    <row r="4474" spans="1:39" x14ac:dyDescent="0.3">
      <c r="A4474" s="5">
        <v>10103342</v>
      </c>
      <c r="B4474" s="6">
        <v>8019227181319</v>
      </c>
      <c r="C4474" s="5" t="s">
        <v>76</v>
      </c>
      <c r="D4474" s="5" t="s">
        <v>1420</v>
      </c>
      <c r="E4474" s="12">
        <v>176</v>
      </c>
      <c r="F4474" s="5" t="s">
        <v>54</v>
      </c>
      <c r="G4474" s="5">
        <v>2055017</v>
      </c>
      <c r="H4474" s="36" t="s">
        <v>76</v>
      </c>
      <c r="I4474" s="5">
        <v>205</v>
      </c>
      <c r="J4474" s="5">
        <v>50</v>
      </c>
      <c r="K4474" s="5">
        <v>17</v>
      </c>
      <c r="L4474" s="5" t="s">
        <v>1421</v>
      </c>
      <c r="M4474" s="5">
        <v>93</v>
      </c>
      <c r="N4474" s="5"/>
      <c r="O4474" s="5" t="s">
        <v>25</v>
      </c>
      <c r="P4474" s="5"/>
      <c r="Q4474" s="5" t="s">
        <v>26</v>
      </c>
      <c r="R4474" s="5" t="s">
        <v>27</v>
      </c>
      <c r="S4474" s="5">
        <v>72</v>
      </c>
      <c r="T4474" s="5" t="s">
        <v>22</v>
      </c>
      <c r="U4474" s="5" t="s">
        <v>23</v>
      </c>
      <c r="V4474" s="5" t="s">
        <v>24</v>
      </c>
      <c r="W4474" s="12">
        <v>176</v>
      </c>
      <c r="X4474" s="7">
        <f t="shared" si="280"/>
        <v>0.35499999999999998</v>
      </c>
      <c r="Y4474" s="5">
        <f t="shared" si="281"/>
        <v>113.52000000000001</v>
      </c>
      <c r="AI4474" t="e">
        <f>VLOOKUP(A4474,NP!$A:$B,2,FALSE)</f>
        <v>#N/A</v>
      </c>
      <c r="AJ4474">
        <f t="shared" si="282"/>
        <v>0</v>
      </c>
      <c r="AK4474">
        <f>VLOOKUP(F4474,Kondition!$B$4:$AG$31,15,FALSE)*100</f>
        <v>35.5</v>
      </c>
      <c r="AL4474" t="e">
        <f t="shared" si="283"/>
        <v>#REF!</v>
      </c>
      <c r="AM4474">
        <v>17</v>
      </c>
    </row>
    <row r="4475" spans="1:39" x14ac:dyDescent="0.3">
      <c r="A4475" s="5">
        <v>10103343</v>
      </c>
      <c r="B4475" s="6">
        <v>8019227181326</v>
      </c>
      <c r="C4475" s="5" t="s">
        <v>76</v>
      </c>
      <c r="D4475" s="5" t="s">
        <v>1422</v>
      </c>
      <c r="E4475" s="12">
        <v>118</v>
      </c>
      <c r="F4475" s="5" t="s">
        <v>54</v>
      </c>
      <c r="G4475" s="5">
        <v>2055516</v>
      </c>
      <c r="H4475" s="36" t="s">
        <v>76</v>
      </c>
      <c r="I4475" s="5">
        <v>205</v>
      </c>
      <c r="J4475" s="5">
        <v>55</v>
      </c>
      <c r="K4475" s="5">
        <v>16</v>
      </c>
      <c r="L4475" s="5" t="s">
        <v>1419</v>
      </c>
      <c r="M4475" s="5">
        <v>91</v>
      </c>
      <c r="N4475" s="5"/>
      <c r="O4475" s="5" t="s">
        <v>19</v>
      </c>
      <c r="P4475" s="5"/>
      <c r="Q4475" s="5" t="s">
        <v>26</v>
      </c>
      <c r="R4475" s="5" t="s">
        <v>21</v>
      </c>
      <c r="S4475" s="5">
        <v>72</v>
      </c>
      <c r="T4475" s="5" t="s">
        <v>22</v>
      </c>
      <c r="U4475" s="5" t="s">
        <v>23</v>
      </c>
      <c r="V4475" s="5" t="s">
        <v>24</v>
      </c>
      <c r="W4475" s="12">
        <v>118</v>
      </c>
      <c r="X4475" s="7">
        <f t="shared" si="280"/>
        <v>0.35499999999999998</v>
      </c>
      <c r="Y4475" s="5">
        <f t="shared" si="281"/>
        <v>76.11</v>
      </c>
      <c r="AI4475" t="e">
        <f>VLOOKUP(A4475,NP!$A:$B,2,FALSE)</f>
        <v>#N/A</v>
      </c>
      <c r="AJ4475">
        <f t="shared" si="282"/>
        <v>0</v>
      </c>
      <c r="AK4475">
        <f>VLOOKUP(F4475,Kondition!$B$4:$AG$31,12,FALSE)*100</f>
        <v>35.5</v>
      </c>
      <c r="AL4475" t="e">
        <f t="shared" si="283"/>
        <v>#REF!</v>
      </c>
      <c r="AM4475">
        <v>16</v>
      </c>
    </row>
    <row r="4476" spans="1:39" x14ac:dyDescent="0.3">
      <c r="A4476" s="5">
        <v>10103349</v>
      </c>
      <c r="B4476" s="6">
        <v>8019227181388</v>
      </c>
      <c r="C4476" s="5" t="s">
        <v>76</v>
      </c>
      <c r="D4476" s="5" t="s">
        <v>1423</v>
      </c>
      <c r="E4476" s="12">
        <v>177</v>
      </c>
      <c r="F4476" s="5" t="s">
        <v>54</v>
      </c>
      <c r="G4476" s="5">
        <v>2254018</v>
      </c>
      <c r="H4476" s="36" t="s">
        <v>76</v>
      </c>
      <c r="I4476" s="5">
        <v>225</v>
      </c>
      <c r="J4476" s="5">
        <v>40</v>
      </c>
      <c r="K4476" s="5">
        <v>18</v>
      </c>
      <c r="L4476" s="5" t="s">
        <v>1421</v>
      </c>
      <c r="M4476" s="5">
        <v>92</v>
      </c>
      <c r="N4476" s="5"/>
      <c r="O4476" s="5" t="s">
        <v>25</v>
      </c>
      <c r="P4476" s="5"/>
      <c r="Q4476" s="5" t="s">
        <v>26</v>
      </c>
      <c r="R4476" s="5" t="s">
        <v>21</v>
      </c>
      <c r="S4476" s="5">
        <v>72</v>
      </c>
      <c r="T4476" s="5" t="s">
        <v>22</v>
      </c>
      <c r="U4476" s="5" t="s">
        <v>23</v>
      </c>
      <c r="V4476" s="5" t="s">
        <v>24</v>
      </c>
      <c r="W4476" s="12">
        <v>177</v>
      </c>
      <c r="X4476" s="7">
        <f t="shared" si="280"/>
        <v>0.35499999999999998</v>
      </c>
      <c r="Y4476" s="5">
        <f t="shared" si="281"/>
        <v>114.16500000000001</v>
      </c>
      <c r="AI4476" t="e">
        <f>VLOOKUP(A4476,NP!$A:$B,2,FALSE)</f>
        <v>#N/A</v>
      </c>
      <c r="AJ4476">
        <f t="shared" si="282"/>
        <v>0</v>
      </c>
      <c r="AK4476">
        <f>VLOOKUP(F4476,Kondition!$B$4:$AG$31,18,FALSE)*100</f>
        <v>35.5</v>
      </c>
      <c r="AL4476" t="e">
        <f t="shared" si="283"/>
        <v>#REF!</v>
      </c>
      <c r="AM4476">
        <v>17</v>
      </c>
    </row>
    <row r="4477" spans="1:39" x14ac:dyDescent="0.3">
      <c r="A4477" s="5">
        <v>10103351</v>
      </c>
      <c r="B4477" s="6">
        <v>8019227181395</v>
      </c>
      <c r="C4477" s="5" t="s">
        <v>76</v>
      </c>
      <c r="D4477" s="5" t="s">
        <v>1424</v>
      </c>
      <c r="E4477" s="12">
        <v>167</v>
      </c>
      <c r="F4477" s="5" t="s">
        <v>54</v>
      </c>
      <c r="G4477" s="5">
        <v>2254517</v>
      </c>
      <c r="H4477" s="36" t="s">
        <v>76</v>
      </c>
      <c r="I4477" s="5">
        <v>225</v>
      </c>
      <c r="J4477" s="5">
        <v>45</v>
      </c>
      <c r="K4477" s="5">
        <v>17</v>
      </c>
      <c r="L4477" s="5" t="s">
        <v>1419</v>
      </c>
      <c r="M4477" s="5">
        <v>94</v>
      </c>
      <c r="N4477" s="5"/>
      <c r="O4477" s="5" t="s">
        <v>19</v>
      </c>
      <c r="P4477" s="5"/>
      <c r="Q4477" s="5" t="s">
        <v>26</v>
      </c>
      <c r="R4477" s="5" t="s">
        <v>21</v>
      </c>
      <c r="S4477" s="5">
        <v>72</v>
      </c>
      <c r="T4477" s="5" t="s">
        <v>22</v>
      </c>
      <c r="U4477" s="5" t="s">
        <v>23</v>
      </c>
      <c r="V4477" s="5" t="s">
        <v>24</v>
      </c>
      <c r="W4477" s="12">
        <v>167</v>
      </c>
      <c r="X4477" s="7">
        <f t="shared" si="280"/>
        <v>0.35499999999999998</v>
      </c>
      <c r="Y4477" s="5">
        <f t="shared" si="281"/>
        <v>107.715</v>
      </c>
      <c r="AI4477" t="e">
        <f>VLOOKUP(A4477,NP!$A:$B,2,FALSE)</f>
        <v>#N/A</v>
      </c>
      <c r="AJ4477">
        <f t="shared" si="282"/>
        <v>0</v>
      </c>
      <c r="AK4477">
        <f>VLOOKUP(F4477,Kondition!$B$4:$AG$31,15,FALSE)*100</f>
        <v>35.5</v>
      </c>
      <c r="AL4477" t="e">
        <f t="shared" si="283"/>
        <v>#REF!</v>
      </c>
      <c r="AM4477">
        <v>17</v>
      </c>
    </row>
    <row r="4478" spans="1:39" x14ac:dyDescent="0.3">
      <c r="A4478" s="5">
        <v>10103353</v>
      </c>
      <c r="B4478" s="6">
        <v>8019227181401</v>
      </c>
      <c r="C4478" s="5" t="s">
        <v>76</v>
      </c>
      <c r="D4478" s="5" t="s">
        <v>1425</v>
      </c>
      <c r="E4478" s="12">
        <v>176</v>
      </c>
      <c r="F4478" s="5" t="s">
        <v>54</v>
      </c>
      <c r="G4478" s="5">
        <v>2255017</v>
      </c>
      <c r="H4478" s="36" t="s">
        <v>76</v>
      </c>
      <c r="I4478" s="5">
        <v>225</v>
      </c>
      <c r="J4478" s="5">
        <v>50</v>
      </c>
      <c r="K4478" s="5">
        <v>17</v>
      </c>
      <c r="L4478" s="5" t="s">
        <v>1419</v>
      </c>
      <c r="M4478" s="5">
        <v>98</v>
      </c>
      <c r="N4478" s="5"/>
      <c r="O4478" s="5" t="s">
        <v>19</v>
      </c>
      <c r="P4478" s="5"/>
      <c r="Q4478" s="5" t="s">
        <v>26</v>
      </c>
      <c r="R4478" s="5" t="s">
        <v>21</v>
      </c>
      <c r="S4478" s="5">
        <v>72</v>
      </c>
      <c r="T4478" s="5" t="s">
        <v>22</v>
      </c>
      <c r="U4478" s="5" t="s">
        <v>23</v>
      </c>
      <c r="V4478" s="5" t="s">
        <v>24</v>
      </c>
      <c r="W4478" s="12">
        <v>176</v>
      </c>
      <c r="X4478" s="7">
        <f t="shared" si="280"/>
        <v>0.35499999999999998</v>
      </c>
      <c r="Y4478" s="5">
        <f t="shared" si="281"/>
        <v>113.52000000000001</v>
      </c>
      <c r="AI4478" t="e">
        <f>VLOOKUP(A4478,NP!$A:$B,2,FALSE)</f>
        <v>#N/A</v>
      </c>
      <c r="AJ4478">
        <f t="shared" si="282"/>
        <v>0</v>
      </c>
      <c r="AK4478">
        <f>VLOOKUP(F4478,Kondition!$B$4:$AG$31,15,FALSE)*100</f>
        <v>35.5</v>
      </c>
      <c r="AL4478" t="e">
        <f t="shared" si="283"/>
        <v>#REF!</v>
      </c>
      <c r="AM4478">
        <v>17</v>
      </c>
    </row>
    <row r="4479" spans="1:39" x14ac:dyDescent="0.3">
      <c r="A4479" s="5">
        <v>10103357</v>
      </c>
      <c r="B4479" s="6">
        <v>8019227181418</v>
      </c>
      <c r="C4479" s="5" t="s">
        <v>76</v>
      </c>
      <c r="D4479" s="5" t="s">
        <v>1426</v>
      </c>
      <c r="E4479" s="12">
        <v>165</v>
      </c>
      <c r="F4479" s="5" t="s">
        <v>54</v>
      </c>
      <c r="G4479" s="5">
        <v>2255516</v>
      </c>
      <c r="H4479" s="36" t="s">
        <v>76</v>
      </c>
      <c r="I4479" s="5">
        <v>225</v>
      </c>
      <c r="J4479" s="5">
        <v>55</v>
      </c>
      <c r="K4479" s="5">
        <v>16</v>
      </c>
      <c r="L4479" s="5" t="s">
        <v>1419</v>
      </c>
      <c r="M4479" s="5">
        <v>99</v>
      </c>
      <c r="N4479" s="5"/>
      <c r="O4479" s="5" t="s">
        <v>19</v>
      </c>
      <c r="P4479" s="5"/>
      <c r="Q4479" s="5" t="s">
        <v>26</v>
      </c>
      <c r="R4479" s="5" t="s">
        <v>21</v>
      </c>
      <c r="S4479" s="5">
        <v>72</v>
      </c>
      <c r="T4479" s="5" t="s">
        <v>22</v>
      </c>
      <c r="U4479" s="5" t="s">
        <v>23</v>
      </c>
      <c r="V4479" s="5" t="s">
        <v>24</v>
      </c>
      <c r="W4479" s="12">
        <v>165</v>
      </c>
      <c r="X4479" s="7">
        <f t="shared" si="280"/>
        <v>0.35499999999999998</v>
      </c>
      <c r="Y4479" s="5">
        <f t="shared" si="281"/>
        <v>106.425</v>
      </c>
      <c r="AI4479" t="e">
        <f>VLOOKUP(A4479,NP!$A:$B,2,FALSE)</f>
        <v>#N/A</v>
      </c>
      <c r="AJ4479">
        <f t="shared" si="282"/>
        <v>0</v>
      </c>
      <c r="AK4479">
        <f>VLOOKUP(F4479,Kondition!$B$4:$AG$31,12,FALSE)*100</f>
        <v>35.5</v>
      </c>
      <c r="AL4479" t="e">
        <f t="shared" si="283"/>
        <v>#REF!</v>
      </c>
      <c r="AM4479">
        <v>16</v>
      </c>
    </row>
    <row r="4480" spans="1:39" x14ac:dyDescent="0.3">
      <c r="A4480" s="5">
        <v>10103362</v>
      </c>
      <c r="B4480" s="6">
        <v>8019227181449</v>
      </c>
      <c r="C4480" s="5" t="s">
        <v>76</v>
      </c>
      <c r="D4480" s="5" t="s">
        <v>1427</v>
      </c>
      <c r="E4480" s="12">
        <v>232</v>
      </c>
      <c r="F4480" s="5" t="s">
        <v>54</v>
      </c>
      <c r="G4480" s="5">
        <v>2354517</v>
      </c>
      <c r="H4480" s="36" t="s">
        <v>76</v>
      </c>
      <c r="I4480" s="5">
        <v>235</v>
      </c>
      <c r="J4480" s="5">
        <v>45</v>
      </c>
      <c r="K4480" s="5">
        <v>17</v>
      </c>
      <c r="L4480" s="5" t="s">
        <v>1421</v>
      </c>
      <c r="M4480" s="5">
        <v>97</v>
      </c>
      <c r="N4480" s="5"/>
      <c r="O4480" s="5" t="s">
        <v>25</v>
      </c>
      <c r="P4480" s="5"/>
      <c r="Q4480" s="5" t="s">
        <v>21</v>
      </c>
      <c r="R4480" s="5" t="s">
        <v>21</v>
      </c>
      <c r="S4480" s="5">
        <v>72</v>
      </c>
      <c r="T4480" s="5" t="s">
        <v>22</v>
      </c>
      <c r="U4480" s="5" t="s">
        <v>23</v>
      </c>
      <c r="V4480" s="5" t="s">
        <v>24</v>
      </c>
      <c r="W4480" s="12">
        <v>232</v>
      </c>
      <c r="X4480" s="7">
        <f t="shared" si="280"/>
        <v>0.35499999999999998</v>
      </c>
      <c r="Y4480" s="5">
        <f t="shared" si="281"/>
        <v>149.64000000000001</v>
      </c>
      <c r="AI4480" t="e">
        <f>VLOOKUP(A4480,NP!$A:$B,2,FALSE)</f>
        <v>#N/A</v>
      </c>
      <c r="AJ4480">
        <f t="shared" si="282"/>
        <v>0</v>
      </c>
      <c r="AK4480">
        <f>VLOOKUP(F4480,Kondition!$B$4:$AG$31,15,FALSE)*100</f>
        <v>35.5</v>
      </c>
      <c r="AL4480" t="e">
        <f t="shared" si="283"/>
        <v>#REF!</v>
      </c>
      <c r="AM4480">
        <v>17</v>
      </c>
    </row>
    <row r="4481" spans="1:39" x14ac:dyDescent="0.3">
      <c r="A4481" s="5">
        <v>10103365</v>
      </c>
      <c r="B4481" s="6">
        <v>8019227181470</v>
      </c>
      <c r="C4481" s="5" t="s">
        <v>76</v>
      </c>
      <c r="D4481" s="5" t="s">
        <v>1429</v>
      </c>
      <c r="E4481" s="12">
        <v>431</v>
      </c>
      <c r="F4481" s="5" t="s">
        <v>54</v>
      </c>
      <c r="G4481" s="5">
        <v>2653519</v>
      </c>
      <c r="H4481" s="36" t="s">
        <v>76</v>
      </c>
      <c r="I4481" s="5">
        <v>265</v>
      </c>
      <c r="J4481" s="5">
        <v>35</v>
      </c>
      <c r="K4481" s="5">
        <v>19</v>
      </c>
      <c r="L4481" s="5" t="s">
        <v>1428</v>
      </c>
      <c r="M4481" s="5">
        <v>98</v>
      </c>
      <c r="N4481" s="5"/>
      <c r="O4481" s="5" t="s">
        <v>29</v>
      </c>
      <c r="P4481" s="5"/>
      <c r="Q4481" s="5" t="s">
        <v>21</v>
      </c>
      <c r="R4481" s="5" t="s">
        <v>21</v>
      </c>
      <c r="S4481" s="5">
        <v>73</v>
      </c>
      <c r="T4481" s="5" t="s">
        <v>22</v>
      </c>
      <c r="U4481" s="5" t="s">
        <v>23</v>
      </c>
      <c r="V4481" s="5" t="s">
        <v>24</v>
      </c>
      <c r="W4481" s="12">
        <v>431</v>
      </c>
      <c r="X4481" s="7" t="str">
        <f t="shared" si="280"/>
        <v>NP</v>
      </c>
      <c r="Y4481" s="5">
        <f t="shared" si="281"/>
        <v>240</v>
      </c>
      <c r="AI4481">
        <f>VLOOKUP(A4481,NP!$A:$B,2,FALSE)</f>
        <v>240</v>
      </c>
      <c r="AJ4481">
        <f t="shared" si="282"/>
        <v>240</v>
      </c>
      <c r="AK4481">
        <f>VLOOKUP(F4481,Kondition!$B$4:$AG$31,21,FALSE)*100</f>
        <v>40</v>
      </c>
      <c r="AL4481" t="e">
        <f t="shared" si="283"/>
        <v>#REF!</v>
      </c>
      <c r="AM4481">
        <v>19</v>
      </c>
    </row>
    <row r="4482" spans="1:39" x14ac:dyDescent="0.3">
      <c r="A4482" s="5">
        <v>10103368</v>
      </c>
      <c r="B4482" s="6">
        <v>8019227182118</v>
      </c>
      <c r="C4482" s="5" t="s">
        <v>76</v>
      </c>
      <c r="D4482" s="5" t="s">
        <v>1430</v>
      </c>
      <c r="E4482" s="12">
        <v>358</v>
      </c>
      <c r="F4482" s="5" t="s">
        <v>54</v>
      </c>
      <c r="G4482" s="5">
        <v>2354019</v>
      </c>
      <c r="H4482" s="36" t="s">
        <v>76</v>
      </c>
      <c r="I4482" s="5">
        <v>235</v>
      </c>
      <c r="J4482" s="5">
        <v>40</v>
      </c>
      <c r="K4482" s="5">
        <v>19</v>
      </c>
      <c r="L4482" s="5" t="s">
        <v>1428</v>
      </c>
      <c r="M4482" s="5">
        <v>96</v>
      </c>
      <c r="N4482" s="5"/>
      <c r="O4482" s="5" t="s">
        <v>29</v>
      </c>
      <c r="P4482" s="5"/>
      <c r="Q4482" s="5" t="s">
        <v>21</v>
      </c>
      <c r="R4482" s="5" t="s">
        <v>21</v>
      </c>
      <c r="S4482" s="5">
        <v>72</v>
      </c>
      <c r="T4482" s="5" t="s">
        <v>22</v>
      </c>
      <c r="U4482" s="5" t="s">
        <v>23</v>
      </c>
      <c r="V4482" s="5" t="s">
        <v>24</v>
      </c>
      <c r="W4482" s="12">
        <v>358</v>
      </c>
      <c r="X4482" s="7" t="str">
        <f t="shared" si="280"/>
        <v>NP</v>
      </c>
      <c r="Y4482" s="5">
        <f t="shared" si="281"/>
        <v>206</v>
      </c>
      <c r="AI4482">
        <f>VLOOKUP(A4482,NP!$A:$B,2,FALSE)</f>
        <v>206</v>
      </c>
      <c r="AJ4482">
        <f t="shared" si="282"/>
        <v>206</v>
      </c>
      <c r="AK4482">
        <f>VLOOKUP(F4482,Kondition!$B$4:$AG$31,21,FALSE)*100</f>
        <v>40</v>
      </c>
      <c r="AL4482" t="e">
        <f t="shared" si="283"/>
        <v>#REF!</v>
      </c>
      <c r="AM4482">
        <v>19</v>
      </c>
    </row>
    <row r="4483" spans="1:39" x14ac:dyDescent="0.3">
      <c r="A4483" s="5">
        <v>10103369</v>
      </c>
      <c r="B4483" s="6">
        <v>8019227182125</v>
      </c>
      <c r="C4483" s="5" t="s">
        <v>76</v>
      </c>
      <c r="D4483" s="5" t="s">
        <v>1431</v>
      </c>
      <c r="E4483" s="12">
        <v>598</v>
      </c>
      <c r="F4483" s="5" t="s">
        <v>54</v>
      </c>
      <c r="G4483" s="5">
        <v>2453520</v>
      </c>
      <c r="H4483" s="36" t="s">
        <v>76</v>
      </c>
      <c r="I4483" s="5">
        <v>245</v>
      </c>
      <c r="J4483" s="5">
        <v>35</v>
      </c>
      <c r="K4483" s="5">
        <v>20</v>
      </c>
      <c r="L4483" s="5" t="s">
        <v>1428</v>
      </c>
      <c r="M4483" s="5">
        <v>95</v>
      </c>
      <c r="N4483" s="5"/>
      <c r="O4483" s="5" t="s">
        <v>29</v>
      </c>
      <c r="P4483" s="5"/>
      <c r="Q4483" s="5" t="s">
        <v>21</v>
      </c>
      <c r="R4483" s="5" t="s">
        <v>21</v>
      </c>
      <c r="S4483" s="5">
        <v>72</v>
      </c>
      <c r="T4483" s="5" t="s">
        <v>22</v>
      </c>
      <c r="U4483" s="5" t="s">
        <v>23</v>
      </c>
      <c r="V4483" s="5" t="s">
        <v>24</v>
      </c>
      <c r="W4483" s="12">
        <v>598</v>
      </c>
      <c r="X4483" s="7" t="str">
        <f t="shared" si="280"/>
        <v>NP</v>
      </c>
      <c r="Y4483" s="5">
        <f t="shared" si="281"/>
        <v>319</v>
      </c>
      <c r="AI4483">
        <f>VLOOKUP(A4483,NP!$A:$B,2,FALSE)</f>
        <v>319</v>
      </c>
      <c r="AJ4483">
        <f t="shared" si="282"/>
        <v>319</v>
      </c>
      <c r="AK4483">
        <f>VLOOKUP(F4483,Kondition!$B$4:$AG$309,24,FALSE)*100</f>
        <v>40</v>
      </c>
      <c r="AL4483" t="e">
        <f t="shared" si="283"/>
        <v>#REF!</v>
      </c>
      <c r="AM4483">
        <v>19</v>
      </c>
    </row>
    <row r="4484" spans="1:39" x14ac:dyDescent="0.3">
      <c r="A4484" s="5">
        <v>10103371</v>
      </c>
      <c r="B4484" s="6">
        <v>8019227182149</v>
      </c>
      <c r="C4484" s="5" t="s">
        <v>76</v>
      </c>
      <c r="D4484" s="5" t="s">
        <v>1433</v>
      </c>
      <c r="E4484" s="12">
        <v>534</v>
      </c>
      <c r="F4484" s="5" t="s">
        <v>54</v>
      </c>
      <c r="G4484" s="5">
        <v>2753519</v>
      </c>
      <c r="H4484" s="36" t="s">
        <v>76</v>
      </c>
      <c r="I4484" s="5">
        <v>275</v>
      </c>
      <c r="J4484" s="5">
        <v>35</v>
      </c>
      <c r="K4484" s="5">
        <v>19</v>
      </c>
      <c r="L4484" s="5" t="s">
        <v>1428</v>
      </c>
      <c r="M4484" s="5">
        <v>100</v>
      </c>
      <c r="N4484" s="5"/>
      <c r="O4484" s="5" t="s">
        <v>29</v>
      </c>
      <c r="P4484" s="5"/>
      <c r="Q4484" s="5" t="s">
        <v>21</v>
      </c>
      <c r="R4484" s="5" t="s">
        <v>21</v>
      </c>
      <c r="S4484" s="5">
        <v>73</v>
      </c>
      <c r="T4484" s="5" t="s">
        <v>22</v>
      </c>
      <c r="U4484" s="5" t="s">
        <v>23</v>
      </c>
      <c r="V4484" s="5" t="s">
        <v>24</v>
      </c>
      <c r="W4484" s="12">
        <v>534</v>
      </c>
      <c r="X4484" s="7" t="str">
        <f t="shared" si="280"/>
        <v>NP</v>
      </c>
      <c r="Y4484" s="5">
        <f t="shared" si="281"/>
        <v>288.5</v>
      </c>
      <c r="AI4484">
        <f>VLOOKUP(A4484,NP!$A:$B,2,FALSE)</f>
        <v>288.5</v>
      </c>
      <c r="AJ4484">
        <f t="shared" si="282"/>
        <v>288.5</v>
      </c>
      <c r="AK4484">
        <f>VLOOKUP(F4484,Kondition!$B$4:$AG$31,21,FALSE)*100</f>
        <v>40</v>
      </c>
      <c r="AL4484" t="e">
        <f t="shared" si="283"/>
        <v>#REF!</v>
      </c>
      <c r="AM4484">
        <v>19</v>
      </c>
    </row>
    <row r="4485" spans="1:39" x14ac:dyDescent="0.3">
      <c r="A4485" s="5">
        <v>10103372</v>
      </c>
      <c r="B4485" s="6">
        <v>8019227182156</v>
      </c>
      <c r="C4485" s="5" t="s">
        <v>76</v>
      </c>
      <c r="D4485" s="5" t="s">
        <v>1434</v>
      </c>
      <c r="E4485" s="12">
        <v>495</v>
      </c>
      <c r="F4485" s="5" t="s">
        <v>54</v>
      </c>
      <c r="G4485" s="5">
        <v>2753520</v>
      </c>
      <c r="H4485" s="36" t="s">
        <v>76</v>
      </c>
      <c r="I4485" s="5">
        <v>275</v>
      </c>
      <c r="J4485" s="5">
        <v>35</v>
      </c>
      <c r="K4485" s="5">
        <v>20</v>
      </c>
      <c r="L4485" s="5" t="s">
        <v>1428</v>
      </c>
      <c r="M4485" s="5">
        <v>102</v>
      </c>
      <c r="N4485" s="5"/>
      <c r="O4485" s="5" t="s">
        <v>29</v>
      </c>
      <c r="P4485" s="5"/>
      <c r="Q4485" s="5" t="s">
        <v>21</v>
      </c>
      <c r="R4485" s="5" t="s">
        <v>21</v>
      </c>
      <c r="S4485" s="5">
        <v>73</v>
      </c>
      <c r="T4485" s="5" t="s">
        <v>22</v>
      </c>
      <c r="U4485" s="5" t="s">
        <v>23</v>
      </c>
      <c r="V4485" s="5" t="s">
        <v>24</v>
      </c>
      <c r="W4485" s="12">
        <v>495</v>
      </c>
      <c r="X4485" s="7" t="str">
        <f t="shared" si="280"/>
        <v>NP</v>
      </c>
      <c r="Y4485" s="5">
        <f t="shared" si="281"/>
        <v>270.5</v>
      </c>
      <c r="AI4485">
        <f>VLOOKUP(A4485,NP!$A:$B,2,FALSE)</f>
        <v>270.5</v>
      </c>
      <c r="AJ4485">
        <f t="shared" si="282"/>
        <v>270.5</v>
      </c>
      <c r="AK4485">
        <f>VLOOKUP(F4485,Kondition!$B$4:$AG$309,24,FALSE)*100</f>
        <v>40</v>
      </c>
      <c r="AL4485" t="e">
        <f t="shared" si="283"/>
        <v>#REF!</v>
      </c>
      <c r="AM4485">
        <v>19</v>
      </c>
    </row>
    <row r="4486" spans="1:39" x14ac:dyDescent="0.3">
      <c r="A4486" s="5">
        <v>10103374</v>
      </c>
      <c r="B4486" s="6">
        <v>8019227182170</v>
      </c>
      <c r="C4486" s="5" t="s">
        <v>76</v>
      </c>
      <c r="D4486" s="5" t="s">
        <v>1435</v>
      </c>
      <c r="E4486" s="12">
        <v>625</v>
      </c>
      <c r="F4486" s="5" t="s">
        <v>54</v>
      </c>
      <c r="G4486" s="5">
        <v>2953020</v>
      </c>
      <c r="H4486" s="36" t="s">
        <v>76</v>
      </c>
      <c r="I4486" s="5">
        <v>295</v>
      </c>
      <c r="J4486" s="5">
        <v>30</v>
      </c>
      <c r="K4486" s="5">
        <v>20</v>
      </c>
      <c r="L4486" s="5" t="s">
        <v>1428</v>
      </c>
      <c r="M4486" s="5">
        <v>101</v>
      </c>
      <c r="N4486" s="5"/>
      <c r="O4486" s="5" t="s">
        <v>29</v>
      </c>
      <c r="P4486" s="5"/>
      <c r="Q4486" s="5" t="s">
        <v>21</v>
      </c>
      <c r="R4486" s="5" t="s">
        <v>21</v>
      </c>
      <c r="S4486" s="5">
        <v>73</v>
      </c>
      <c r="T4486" s="5" t="s">
        <v>22</v>
      </c>
      <c r="U4486" s="5" t="s">
        <v>23</v>
      </c>
      <c r="V4486" s="5" t="s">
        <v>24</v>
      </c>
      <c r="W4486" s="12">
        <v>625</v>
      </c>
      <c r="X4486" s="7" t="str">
        <f t="shared" si="280"/>
        <v>NP</v>
      </c>
      <c r="Y4486" s="5">
        <f t="shared" si="281"/>
        <v>331.5</v>
      </c>
      <c r="AI4486">
        <f>VLOOKUP(A4486,NP!$A:$B,2,FALSE)</f>
        <v>331.5</v>
      </c>
      <c r="AJ4486">
        <f t="shared" si="282"/>
        <v>331.5</v>
      </c>
      <c r="AK4486">
        <f>VLOOKUP(F4486,Kondition!$B$4:$AG$309,24,FALSE)*100</f>
        <v>40</v>
      </c>
      <c r="AL4486" t="e">
        <f t="shared" si="283"/>
        <v>#REF!</v>
      </c>
      <c r="AM4486">
        <v>19</v>
      </c>
    </row>
    <row r="4487" spans="1:39" x14ac:dyDescent="0.3">
      <c r="A4487" s="5">
        <v>10103375</v>
      </c>
      <c r="B4487" s="6">
        <v>8019227182187</v>
      </c>
      <c r="C4487" s="5" t="s">
        <v>76</v>
      </c>
      <c r="D4487" s="5" t="s">
        <v>1436</v>
      </c>
      <c r="E4487" s="12">
        <v>339</v>
      </c>
      <c r="F4487" s="5" t="s">
        <v>54</v>
      </c>
      <c r="G4487" s="5">
        <v>2353519</v>
      </c>
      <c r="H4487" s="36" t="s">
        <v>76</v>
      </c>
      <c r="I4487" s="5">
        <v>235</v>
      </c>
      <c r="J4487" s="5">
        <v>35</v>
      </c>
      <c r="K4487" s="5">
        <v>19</v>
      </c>
      <c r="L4487" s="5" t="s">
        <v>1421</v>
      </c>
      <c r="M4487" s="5">
        <v>87</v>
      </c>
      <c r="N4487" s="5"/>
      <c r="O4487" s="5" t="s">
        <v>25</v>
      </c>
      <c r="P4487" s="5"/>
      <c r="Q4487" s="5" t="s">
        <v>21</v>
      </c>
      <c r="R4487" s="5" t="s">
        <v>21</v>
      </c>
      <c r="S4487" s="5">
        <v>72</v>
      </c>
      <c r="T4487" s="5" t="s">
        <v>22</v>
      </c>
      <c r="U4487" s="5" t="s">
        <v>23</v>
      </c>
      <c r="V4487" s="5" t="s">
        <v>24</v>
      </c>
      <c r="W4487" s="12">
        <v>339</v>
      </c>
      <c r="X4487" s="7" t="str">
        <f t="shared" si="280"/>
        <v>NP</v>
      </c>
      <c r="Y4487" s="5">
        <f t="shared" si="281"/>
        <v>196.5</v>
      </c>
      <c r="AI4487">
        <f>VLOOKUP(A4487,NP!$A:$B,2,FALSE)</f>
        <v>196.5</v>
      </c>
      <c r="AJ4487">
        <f t="shared" si="282"/>
        <v>196.5</v>
      </c>
      <c r="AK4487">
        <f>VLOOKUP(F4487,Kondition!$B$4:$AG$31,21,FALSE)*100</f>
        <v>40</v>
      </c>
      <c r="AL4487" t="e">
        <f t="shared" si="283"/>
        <v>#REF!</v>
      </c>
      <c r="AM4487">
        <v>19</v>
      </c>
    </row>
    <row r="4488" spans="1:39" x14ac:dyDescent="0.3">
      <c r="A4488" s="5">
        <v>10103376</v>
      </c>
      <c r="B4488" s="6">
        <v>8019227182194</v>
      </c>
      <c r="C4488" s="5" t="s">
        <v>76</v>
      </c>
      <c r="D4488" s="5" t="s">
        <v>1437</v>
      </c>
      <c r="E4488" s="12">
        <v>271</v>
      </c>
      <c r="F4488" s="5" t="s">
        <v>54</v>
      </c>
      <c r="G4488" s="5">
        <v>2354018</v>
      </c>
      <c r="H4488" s="36" t="s">
        <v>76</v>
      </c>
      <c r="I4488" s="5">
        <v>235</v>
      </c>
      <c r="J4488" s="5">
        <v>40</v>
      </c>
      <c r="K4488" s="5">
        <v>18</v>
      </c>
      <c r="L4488" s="5" t="s">
        <v>1421</v>
      </c>
      <c r="M4488" s="5">
        <v>91</v>
      </c>
      <c r="N4488" s="5"/>
      <c r="O4488" s="5" t="s">
        <v>25</v>
      </c>
      <c r="P4488" s="5"/>
      <c r="Q4488" s="5" t="s">
        <v>21</v>
      </c>
      <c r="R4488" s="5" t="s">
        <v>21</v>
      </c>
      <c r="S4488" s="5">
        <v>72</v>
      </c>
      <c r="T4488" s="5" t="s">
        <v>22</v>
      </c>
      <c r="U4488" s="5" t="s">
        <v>23</v>
      </c>
      <c r="V4488" s="5" t="s">
        <v>24</v>
      </c>
      <c r="W4488" s="12">
        <v>271</v>
      </c>
      <c r="X4488" s="7" t="str">
        <f t="shared" si="280"/>
        <v>NP</v>
      </c>
      <c r="Y4488" s="5">
        <f t="shared" si="281"/>
        <v>165</v>
      </c>
      <c r="AI4488">
        <f>VLOOKUP(A4488,NP!$A:$B,2,FALSE)</f>
        <v>165</v>
      </c>
      <c r="AJ4488">
        <f t="shared" si="282"/>
        <v>165</v>
      </c>
      <c r="AK4488">
        <f>VLOOKUP(F4488,Kondition!$B$4:$AG$31,18,FALSE)*100</f>
        <v>35.5</v>
      </c>
      <c r="AL4488" t="e">
        <f t="shared" si="283"/>
        <v>#REF!</v>
      </c>
      <c r="AM4488">
        <v>17</v>
      </c>
    </row>
    <row r="4489" spans="1:39" x14ac:dyDescent="0.3">
      <c r="A4489" s="5">
        <v>10103377</v>
      </c>
      <c r="B4489" s="6">
        <v>8019227182200</v>
      </c>
      <c r="C4489" s="5" t="s">
        <v>76</v>
      </c>
      <c r="D4489" s="5" t="s">
        <v>1438</v>
      </c>
      <c r="E4489" s="12">
        <v>285</v>
      </c>
      <c r="F4489" s="5" t="s">
        <v>54</v>
      </c>
      <c r="G4489" s="5">
        <v>2554018</v>
      </c>
      <c r="H4489" s="36" t="s">
        <v>76</v>
      </c>
      <c r="I4489" s="5">
        <v>255</v>
      </c>
      <c r="J4489" s="5">
        <v>40</v>
      </c>
      <c r="K4489" s="5">
        <v>18</v>
      </c>
      <c r="L4489" s="5" t="s">
        <v>1421</v>
      </c>
      <c r="M4489" s="5">
        <v>95</v>
      </c>
      <c r="N4489" s="5"/>
      <c r="O4489" s="5" t="s">
        <v>25</v>
      </c>
      <c r="P4489" s="5"/>
      <c r="Q4489" s="5" t="s">
        <v>21</v>
      </c>
      <c r="R4489" s="5" t="s">
        <v>21</v>
      </c>
      <c r="S4489" s="5">
        <v>73</v>
      </c>
      <c r="T4489" s="5" t="s">
        <v>22</v>
      </c>
      <c r="U4489" s="5" t="s">
        <v>23</v>
      </c>
      <c r="V4489" s="5" t="s">
        <v>24</v>
      </c>
      <c r="W4489" s="12">
        <v>285</v>
      </c>
      <c r="X4489" s="7" t="str">
        <f t="shared" si="280"/>
        <v>NP</v>
      </c>
      <c r="Y4489" s="5">
        <f t="shared" si="281"/>
        <v>171.5</v>
      </c>
      <c r="AI4489">
        <f>VLOOKUP(A4489,NP!$A:$B,2,FALSE)</f>
        <v>171.5</v>
      </c>
      <c r="AJ4489">
        <f t="shared" si="282"/>
        <v>171.5</v>
      </c>
      <c r="AK4489">
        <f>VLOOKUP(F4489,Kondition!$B$4:$AG$31,18,FALSE)*100</f>
        <v>35.5</v>
      </c>
      <c r="AL4489" t="e">
        <f t="shared" si="283"/>
        <v>#REF!</v>
      </c>
      <c r="AM4489">
        <v>17</v>
      </c>
    </row>
    <row r="4490" spans="1:39" x14ac:dyDescent="0.3">
      <c r="A4490" s="5">
        <v>10103378</v>
      </c>
      <c r="B4490" s="6">
        <v>8019227182217</v>
      </c>
      <c r="C4490" s="5" t="s">
        <v>76</v>
      </c>
      <c r="D4490" s="5" t="s">
        <v>1439</v>
      </c>
      <c r="E4490" s="12">
        <v>336</v>
      </c>
      <c r="F4490" s="5" t="s">
        <v>54</v>
      </c>
      <c r="G4490" s="5">
        <v>2654018</v>
      </c>
      <c r="H4490" s="36" t="s">
        <v>76</v>
      </c>
      <c r="I4490" s="5">
        <v>265</v>
      </c>
      <c r="J4490" s="5">
        <v>40</v>
      </c>
      <c r="K4490" s="5">
        <v>18</v>
      </c>
      <c r="L4490" s="5" t="s">
        <v>1421</v>
      </c>
      <c r="M4490" s="5">
        <v>97</v>
      </c>
      <c r="N4490" s="5"/>
      <c r="O4490" s="5" t="s">
        <v>25</v>
      </c>
      <c r="P4490" s="5"/>
      <c r="Q4490" s="5" t="s">
        <v>21</v>
      </c>
      <c r="R4490" s="5" t="s">
        <v>21</v>
      </c>
      <c r="S4490" s="5">
        <v>73</v>
      </c>
      <c r="T4490" s="5" t="s">
        <v>22</v>
      </c>
      <c r="U4490" s="5" t="s">
        <v>23</v>
      </c>
      <c r="V4490" s="5" t="s">
        <v>24</v>
      </c>
      <c r="W4490" s="12">
        <v>336</v>
      </c>
      <c r="X4490" s="7" t="str">
        <f t="shared" si="280"/>
        <v>NP</v>
      </c>
      <c r="Y4490" s="5">
        <f t="shared" si="281"/>
        <v>195.5</v>
      </c>
      <c r="AI4490">
        <f>VLOOKUP(A4490,NP!$A:$B,2,FALSE)</f>
        <v>195.5</v>
      </c>
      <c r="AJ4490">
        <f t="shared" si="282"/>
        <v>195.5</v>
      </c>
      <c r="AK4490">
        <f>VLOOKUP(F4490,Kondition!$B$4:$AG$31,18,FALSE)*100</f>
        <v>35.5</v>
      </c>
      <c r="AL4490" t="e">
        <f t="shared" si="283"/>
        <v>#REF!</v>
      </c>
      <c r="AM4490">
        <v>17</v>
      </c>
    </row>
    <row r="4491" spans="1:39" x14ac:dyDescent="0.3">
      <c r="A4491" s="5">
        <v>10103379</v>
      </c>
      <c r="B4491" s="6">
        <v>8019227182224</v>
      </c>
      <c r="C4491" s="5" t="s">
        <v>76</v>
      </c>
      <c r="D4491" s="5" t="s">
        <v>1440</v>
      </c>
      <c r="E4491" s="12">
        <v>446</v>
      </c>
      <c r="F4491" s="5" t="s">
        <v>54</v>
      </c>
      <c r="G4491" s="5">
        <v>2953019</v>
      </c>
      <c r="H4491" s="36" t="s">
        <v>76</v>
      </c>
      <c r="I4491" s="5">
        <v>295</v>
      </c>
      <c r="J4491" s="5">
        <v>30</v>
      </c>
      <c r="K4491" s="5">
        <v>19</v>
      </c>
      <c r="L4491" s="5" t="s">
        <v>1421</v>
      </c>
      <c r="M4491" s="5">
        <v>100</v>
      </c>
      <c r="N4491" s="5"/>
      <c r="O4491" s="5" t="s">
        <v>25</v>
      </c>
      <c r="P4491" s="5"/>
      <c r="Q4491" s="5" t="s">
        <v>21</v>
      </c>
      <c r="R4491" s="5" t="s">
        <v>21</v>
      </c>
      <c r="S4491" s="5">
        <v>73</v>
      </c>
      <c r="T4491" s="5" t="s">
        <v>22</v>
      </c>
      <c r="U4491" s="5" t="s">
        <v>23</v>
      </c>
      <c r="V4491" s="5" t="s">
        <v>24</v>
      </c>
      <c r="W4491" s="12">
        <v>446</v>
      </c>
      <c r="X4491" s="7" t="str">
        <f t="shared" si="280"/>
        <v>NP</v>
      </c>
      <c r="Y4491" s="5">
        <f t="shared" si="281"/>
        <v>247</v>
      </c>
      <c r="AI4491">
        <f>VLOOKUP(A4491,NP!$A:$B,2,FALSE)</f>
        <v>247</v>
      </c>
      <c r="AJ4491">
        <f t="shared" si="282"/>
        <v>247</v>
      </c>
      <c r="AK4491">
        <f>VLOOKUP(F4491,Kondition!$B$4:$AG$31,21,FALSE)*100</f>
        <v>40</v>
      </c>
      <c r="AL4491" t="e">
        <f t="shared" si="283"/>
        <v>#REF!</v>
      </c>
      <c r="AM4491">
        <v>19</v>
      </c>
    </row>
    <row r="4492" spans="1:39" x14ac:dyDescent="0.3">
      <c r="A4492" s="5">
        <v>10103381</v>
      </c>
      <c r="B4492" s="6">
        <v>8019227182248</v>
      </c>
      <c r="C4492" s="5" t="s">
        <v>76</v>
      </c>
      <c r="D4492" s="5" t="s">
        <v>1441</v>
      </c>
      <c r="E4492" s="12">
        <v>237</v>
      </c>
      <c r="F4492" s="5" t="s">
        <v>54</v>
      </c>
      <c r="G4492" s="5">
        <v>2055517</v>
      </c>
      <c r="H4492" s="36" t="s">
        <v>76</v>
      </c>
      <c r="I4492" s="5">
        <v>205</v>
      </c>
      <c r="J4492" s="5">
        <v>55</v>
      </c>
      <c r="K4492" s="5">
        <v>17</v>
      </c>
      <c r="L4492" s="5" t="s">
        <v>1421</v>
      </c>
      <c r="M4492" s="5">
        <v>91</v>
      </c>
      <c r="N4492" s="5"/>
      <c r="O4492" s="5" t="s">
        <v>25</v>
      </c>
      <c r="P4492" s="5"/>
      <c r="Q4492" s="5" t="s">
        <v>21</v>
      </c>
      <c r="R4492" s="5" t="s">
        <v>21</v>
      </c>
      <c r="S4492" s="5">
        <v>72</v>
      </c>
      <c r="T4492" s="5" t="s">
        <v>22</v>
      </c>
      <c r="U4492" s="5" t="s">
        <v>23</v>
      </c>
      <c r="V4492" s="5" t="s">
        <v>24</v>
      </c>
      <c r="W4492" s="12">
        <v>237</v>
      </c>
      <c r="X4492" s="7">
        <f t="shared" si="280"/>
        <v>0.35499999999999998</v>
      </c>
      <c r="Y4492" s="5">
        <f t="shared" si="281"/>
        <v>152.86500000000001</v>
      </c>
      <c r="AI4492" t="e">
        <f>VLOOKUP(A4492,NP!$A:$B,2,FALSE)</f>
        <v>#N/A</v>
      </c>
      <c r="AJ4492">
        <f t="shared" si="282"/>
        <v>0</v>
      </c>
      <c r="AK4492">
        <f>VLOOKUP(F4492,Kondition!$B$4:$AG$31,15,FALSE)*100</f>
        <v>35.5</v>
      </c>
      <c r="AL4492" t="e">
        <f t="shared" si="283"/>
        <v>#REF!</v>
      </c>
      <c r="AM4492">
        <v>17</v>
      </c>
    </row>
    <row r="4493" spans="1:39" x14ac:dyDescent="0.3">
      <c r="A4493" s="5">
        <v>10103382</v>
      </c>
      <c r="B4493" s="6">
        <v>8019227182255</v>
      </c>
      <c r="C4493" s="5" t="s">
        <v>76</v>
      </c>
      <c r="D4493" s="5" t="s">
        <v>1442</v>
      </c>
      <c r="E4493" s="12">
        <v>294</v>
      </c>
      <c r="F4493" s="5" t="s">
        <v>54</v>
      </c>
      <c r="G4493" s="5">
        <v>2355017</v>
      </c>
      <c r="H4493" s="36" t="s">
        <v>76</v>
      </c>
      <c r="I4493" s="5">
        <v>235</v>
      </c>
      <c r="J4493" s="5">
        <v>50</v>
      </c>
      <c r="K4493" s="5">
        <v>17</v>
      </c>
      <c r="L4493" s="5" t="s">
        <v>1421</v>
      </c>
      <c r="M4493" s="5">
        <v>96</v>
      </c>
      <c r="N4493" s="5"/>
      <c r="O4493" s="5" t="s">
        <v>25</v>
      </c>
      <c r="P4493" s="5"/>
      <c r="Q4493" s="5" t="s">
        <v>21</v>
      </c>
      <c r="R4493" s="5" t="s">
        <v>21</v>
      </c>
      <c r="S4493" s="5">
        <v>72</v>
      </c>
      <c r="T4493" s="5" t="s">
        <v>22</v>
      </c>
      <c r="U4493" s="5" t="s">
        <v>23</v>
      </c>
      <c r="V4493" s="5" t="s">
        <v>24</v>
      </c>
      <c r="W4493" s="12">
        <v>294</v>
      </c>
      <c r="X4493" s="7" t="str">
        <f t="shared" si="280"/>
        <v>NP</v>
      </c>
      <c r="Y4493" s="5">
        <f t="shared" si="281"/>
        <v>175.5</v>
      </c>
      <c r="AI4493">
        <f>VLOOKUP(A4493,NP!$A:$B,2,FALSE)</f>
        <v>175.5</v>
      </c>
      <c r="AJ4493">
        <f t="shared" si="282"/>
        <v>175.5</v>
      </c>
      <c r="AK4493">
        <f>VLOOKUP(F4493,Kondition!$B$4:$AG$31,15,FALSE)*100</f>
        <v>35.5</v>
      </c>
      <c r="AL4493" t="e">
        <f t="shared" si="283"/>
        <v>#REF!</v>
      </c>
      <c r="AM4493">
        <v>17</v>
      </c>
    </row>
    <row r="4494" spans="1:39" x14ac:dyDescent="0.3">
      <c r="A4494" s="5">
        <v>10103391</v>
      </c>
      <c r="B4494" s="6">
        <v>8019227182743</v>
      </c>
      <c r="C4494" s="5" t="s">
        <v>76</v>
      </c>
      <c r="D4494" s="5" t="s">
        <v>1443</v>
      </c>
      <c r="E4494" s="12">
        <v>228</v>
      </c>
      <c r="F4494" s="5" t="s">
        <v>54</v>
      </c>
      <c r="G4494" s="5">
        <v>2354517</v>
      </c>
      <c r="H4494" s="36" t="s">
        <v>76</v>
      </c>
      <c r="I4494" s="5">
        <v>235</v>
      </c>
      <c r="J4494" s="5">
        <v>45</v>
      </c>
      <c r="K4494" s="5">
        <v>17</v>
      </c>
      <c r="L4494" s="5" t="s">
        <v>1419</v>
      </c>
      <c r="M4494" s="5">
        <v>94</v>
      </c>
      <c r="N4494" s="5"/>
      <c r="O4494" s="5" t="s">
        <v>19</v>
      </c>
      <c r="P4494" s="5"/>
      <c r="Q4494" s="5" t="s">
        <v>26</v>
      </c>
      <c r="R4494" s="5" t="s">
        <v>21</v>
      </c>
      <c r="S4494" s="5">
        <v>72</v>
      </c>
      <c r="T4494" s="5" t="s">
        <v>22</v>
      </c>
      <c r="U4494" s="5" t="s">
        <v>23</v>
      </c>
      <c r="V4494" s="5" t="s">
        <v>24</v>
      </c>
      <c r="W4494" s="12">
        <v>228</v>
      </c>
      <c r="X4494" s="7">
        <f t="shared" si="280"/>
        <v>0.35499999999999998</v>
      </c>
      <c r="Y4494" s="5">
        <f t="shared" si="281"/>
        <v>147.06</v>
      </c>
      <c r="AI4494" t="e">
        <f>VLOOKUP(A4494,NP!$A:$B,2,FALSE)</f>
        <v>#N/A</v>
      </c>
      <c r="AJ4494">
        <f t="shared" si="282"/>
        <v>0</v>
      </c>
      <c r="AK4494">
        <f>VLOOKUP(F4494,Kondition!$B$4:$AG$31,15,FALSE)*100</f>
        <v>35.5</v>
      </c>
      <c r="AL4494" t="e">
        <f t="shared" si="283"/>
        <v>#REF!</v>
      </c>
      <c r="AM4494">
        <v>17</v>
      </c>
    </row>
    <row r="4495" spans="1:39" x14ac:dyDescent="0.3">
      <c r="A4495" s="5">
        <v>10103392</v>
      </c>
      <c r="B4495" s="6">
        <v>8019227182750</v>
      </c>
      <c r="C4495" s="5" t="s">
        <v>76</v>
      </c>
      <c r="D4495" s="5" t="s">
        <v>1444</v>
      </c>
      <c r="E4495" s="12">
        <v>170</v>
      </c>
      <c r="F4495" s="5" t="s">
        <v>54</v>
      </c>
      <c r="G4495" s="5">
        <v>2254517</v>
      </c>
      <c r="H4495" s="36" t="s">
        <v>76</v>
      </c>
      <c r="I4495" s="5">
        <v>225</v>
      </c>
      <c r="J4495" s="5">
        <v>45</v>
      </c>
      <c r="K4495" s="5">
        <v>17</v>
      </c>
      <c r="L4495" s="5" t="s">
        <v>1421</v>
      </c>
      <c r="M4495" s="5">
        <v>94</v>
      </c>
      <c r="N4495" s="5"/>
      <c r="O4495" s="5" t="s">
        <v>25</v>
      </c>
      <c r="P4495" s="5"/>
      <c r="Q4495" s="5" t="s">
        <v>21</v>
      </c>
      <c r="R4495" s="5" t="s">
        <v>21</v>
      </c>
      <c r="S4495" s="5">
        <v>72</v>
      </c>
      <c r="T4495" s="5" t="s">
        <v>22</v>
      </c>
      <c r="U4495" s="5" t="s">
        <v>23</v>
      </c>
      <c r="V4495" s="5" t="s">
        <v>24</v>
      </c>
      <c r="W4495" s="12">
        <v>170</v>
      </c>
      <c r="X4495" s="7">
        <f t="shared" si="280"/>
        <v>0.35499999999999998</v>
      </c>
      <c r="Y4495" s="5">
        <f t="shared" si="281"/>
        <v>109.65</v>
      </c>
      <c r="AI4495" t="e">
        <f>VLOOKUP(A4495,NP!$A:$B,2,FALSE)</f>
        <v>#N/A</v>
      </c>
      <c r="AJ4495">
        <f t="shared" si="282"/>
        <v>0</v>
      </c>
      <c r="AK4495">
        <f>VLOOKUP(F4495,Kondition!$B$4:$AG$31,15,FALSE)*100</f>
        <v>35.5</v>
      </c>
      <c r="AL4495" t="e">
        <f t="shared" si="283"/>
        <v>#REF!</v>
      </c>
      <c r="AM4495">
        <v>17</v>
      </c>
    </row>
    <row r="4496" spans="1:39" x14ac:dyDescent="0.3">
      <c r="A4496" s="5">
        <v>10103427</v>
      </c>
      <c r="B4496" s="6">
        <v>8019227185003</v>
      </c>
      <c r="C4496" s="5" t="s">
        <v>76</v>
      </c>
      <c r="D4496" s="5" t="s">
        <v>1445</v>
      </c>
      <c r="E4496" s="12">
        <v>271</v>
      </c>
      <c r="F4496" s="5" t="s">
        <v>54</v>
      </c>
      <c r="G4496" s="5">
        <v>2354018</v>
      </c>
      <c r="H4496" s="36" t="s">
        <v>76</v>
      </c>
      <c r="I4496" s="5">
        <v>235</v>
      </c>
      <c r="J4496" s="5">
        <v>40</v>
      </c>
      <c r="K4496" s="5">
        <v>18</v>
      </c>
      <c r="L4496" s="5" t="s">
        <v>1421</v>
      </c>
      <c r="M4496" s="5">
        <v>91</v>
      </c>
      <c r="N4496" s="5"/>
      <c r="O4496" s="5" t="s">
        <v>25</v>
      </c>
      <c r="P4496" s="5"/>
      <c r="Q4496" s="5" t="s">
        <v>26</v>
      </c>
      <c r="R4496" s="5" t="s">
        <v>21</v>
      </c>
      <c r="S4496" s="5">
        <v>72</v>
      </c>
      <c r="T4496" s="5" t="s">
        <v>22</v>
      </c>
      <c r="U4496" s="5" t="s">
        <v>23</v>
      </c>
      <c r="V4496" s="5" t="s">
        <v>24</v>
      </c>
      <c r="W4496" s="12">
        <v>271</v>
      </c>
      <c r="X4496" s="7" t="str">
        <f t="shared" si="280"/>
        <v>NP</v>
      </c>
      <c r="Y4496" s="5">
        <f t="shared" si="281"/>
        <v>165</v>
      </c>
      <c r="AI4496">
        <f>VLOOKUP(A4496,NP!$A:$B,2,FALSE)</f>
        <v>165</v>
      </c>
      <c r="AJ4496">
        <f t="shared" si="282"/>
        <v>165</v>
      </c>
      <c r="AK4496">
        <f>VLOOKUP(F4496,Kondition!$B$4:$AG$31,18,FALSE)*100</f>
        <v>35.5</v>
      </c>
      <c r="AL4496" t="e">
        <f t="shared" si="283"/>
        <v>#REF!</v>
      </c>
      <c r="AM4496">
        <v>17</v>
      </c>
    </row>
    <row r="4497" spans="1:39" x14ac:dyDescent="0.3">
      <c r="A4497" s="5">
        <v>10103428</v>
      </c>
      <c r="B4497" s="6">
        <v>8019227185027</v>
      </c>
      <c r="C4497" s="5" t="s">
        <v>76</v>
      </c>
      <c r="D4497" s="5" t="s">
        <v>1446</v>
      </c>
      <c r="E4497" s="12">
        <v>594</v>
      </c>
      <c r="F4497" s="5" t="s">
        <v>54</v>
      </c>
      <c r="G4497" s="5">
        <v>2953518</v>
      </c>
      <c r="H4497" s="36" t="s">
        <v>76</v>
      </c>
      <c r="I4497" s="5">
        <v>295</v>
      </c>
      <c r="J4497" s="5">
        <v>35</v>
      </c>
      <c r="K4497" s="5">
        <v>18</v>
      </c>
      <c r="L4497" s="5" t="s">
        <v>1421</v>
      </c>
      <c r="M4497" s="5">
        <v>99</v>
      </c>
      <c r="N4497" s="5"/>
      <c r="O4497" s="5" t="s">
        <v>25</v>
      </c>
      <c r="P4497" s="5"/>
      <c r="Q4497" s="5" t="s">
        <v>26</v>
      </c>
      <c r="R4497" s="5" t="s">
        <v>21</v>
      </c>
      <c r="S4497" s="5">
        <v>73</v>
      </c>
      <c r="T4497" s="5" t="s">
        <v>22</v>
      </c>
      <c r="U4497" s="5" t="s">
        <v>23</v>
      </c>
      <c r="V4497" s="5" t="s">
        <v>24</v>
      </c>
      <c r="W4497" s="12">
        <v>594</v>
      </c>
      <c r="X4497" s="7" t="str">
        <f t="shared" si="280"/>
        <v>NP</v>
      </c>
      <c r="Y4497" s="5">
        <f t="shared" si="281"/>
        <v>317</v>
      </c>
      <c r="AI4497">
        <f>VLOOKUP(A4497,NP!$A:$B,2,FALSE)</f>
        <v>317</v>
      </c>
      <c r="AJ4497">
        <f t="shared" si="282"/>
        <v>317</v>
      </c>
      <c r="AK4497">
        <f>VLOOKUP(F4497,Kondition!$B$4:$AG$31,18,FALSE)*100</f>
        <v>35.5</v>
      </c>
      <c r="AL4497" t="e">
        <f t="shared" si="283"/>
        <v>#REF!</v>
      </c>
      <c r="AM4497">
        <v>17</v>
      </c>
    </row>
    <row r="4498" spans="1:39" x14ac:dyDescent="0.3">
      <c r="A4498" s="5">
        <v>10103556</v>
      </c>
      <c r="B4498" s="6">
        <v>8019227185775</v>
      </c>
      <c r="C4498" s="5" t="s">
        <v>76</v>
      </c>
      <c r="D4498" s="5" t="s">
        <v>1447</v>
      </c>
      <c r="E4498" s="12">
        <v>339</v>
      </c>
      <c r="F4498" s="5" t="s">
        <v>54</v>
      </c>
      <c r="G4498" s="5">
        <v>2353519</v>
      </c>
      <c r="H4498" s="36" t="s">
        <v>76</v>
      </c>
      <c r="I4498" s="5">
        <v>235</v>
      </c>
      <c r="J4498" s="5">
        <v>35</v>
      </c>
      <c r="K4498" s="5">
        <v>19</v>
      </c>
      <c r="L4498" s="5" t="s">
        <v>1421</v>
      </c>
      <c r="M4498" s="5">
        <v>91</v>
      </c>
      <c r="N4498" s="5"/>
      <c r="O4498" s="5" t="s">
        <v>25</v>
      </c>
      <c r="P4498" s="5"/>
      <c r="Q4498" s="5" t="s">
        <v>21</v>
      </c>
      <c r="R4498" s="5" t="s">
        <v>21</v>
      </c>
      <c r="S4498" s="5">
        <v>72</v>
      </c>
      <c r="T4498" s="5" t="s">
        <v>22</v>
      </c>
      <c r="U4498" s="5" t="s">
        <v>23</v>
      </c>
      <c r="V4498" s="5" t="s">
        <v>24</v>
      </c>
      <c r="W4498" s="12">
        <v>339</v>
      </c>
      <c r="X4498" s="7" t="str">
        <f t="shared" si="280"/>
        <v>NP</v>
      </c>
      <c r="Y4498" s="5">
        <f t="shared" si="281"/>
        <v>196.5</v>
      </c>
      <c r="AI4498">
        <f>VLOOKUP(A4498,NP!$A:$B,2,FALSE)</f>
        <v>196.5</v>
      </c>
      <c r="AJ4498">
        <f t="shared" si="282"/>
        <v>196.5</v>
      </c>
      <c r="AK4498">
        <f>VLOOKUP(F4498,Kondition!$B$4:$AG$31,21,FALSE)*100</f>
        <v>40</v>
      </c>
      <c r="AL4498" t="e">
        <f t="shared" si="283"/>
        <v>#REF!</v>
      </c>
      <c r="AM4498">
        <v>19</v>
      </c>
    </row>
    <row r="4499" spans="1:39" x14ac:dyDescent="0.3">
      <c r="A4499" s="5">
        <v>10103836</v>
      </c>
      <c r="B4499" s="6">
        <v>8019227186291</v>
      </c>
      <c r="C4499" s="5" t="s">
        <v>76</v>
      </c>
      <c r="D4499" s="5" t="s">
        <v>1448</v>
      </c>
      <c r="E4499" s="12">
        <v>339</v>
      </c>
      <c r="F4499" s="5" t="s">
        <v>54</v>
      </c>
      <c r="G4499" s="5">
        <v>2453519</v>
      </c>
      <c r="H4499" s="36" t="s">
        <v>76</v>
      </c>
      <c r="I4499" s="5">
        <v>245</v>
      </c>
      <c r="J4499" s="5">
        <v>35</v>
      </c>
      <c r="K4499" s="5">
        <v>19</v>
      </c>
      <c r="L4499" s="5" t="s">
        <v>1407</v>
      </c>
      <c r="M4499" s="5">
        <v>93</v>
      </c>
      <c r="N4499" s="5"/>
      <c r="O4499" s="5" t="s">
        <v>25</v>
      </c>
      <c r="P4499" s="5"/>
      <c r="Q4499" s="5" t="s">
        <v>20</v>
      </c>
      <c r="R4499" s="5" t="s">
        <v>21</v>
      </c>
      <c r="S4499" s="5">
        <v>72</v>
      </c>
      <c r="T4499" s="5" t="s">
        <v>22</v>
      </c>
      <c r="U4499" s="5" t="s">
        <v>23</v>
      </c>
      <c r="V4499" s="5" t="s">
        <v>24</v>
      </c>
      <c r="W4499" s="12">
        <v>339</v>
      </c>
      <c r="X4499" s="7" t="str">
        <f t="shared" si="280"/>
        <v>NP</v>
      </c>
      <c r="Y4499" s="5">
        <f t="shared" si="281"/>
        <v>196.5</v>
      </c>
      <c r="AI4499">
        <f>VLOOKUP(A4499,NP!$A:$B,2,FALSE)</f>
        <v>196.5</v>
      </c>
      <c r="AJ4499">
        <f t="shared" si="282"/>
        <v>196.5</v>
      </c>
      <c r="AK4499">
        <f>VLOOKUP(F4499,Kondition!$B$4:$AG$31,21,FALSE)*100</f>
        <v>40</v>
      </c>
      <c r="AL4499" t="e">
        <f t="shared" si="283"/>
        <v>#REF!</v>
      </c>
      <c r="AM4499">
        <v>19</v>
      </c>
    </row>
    <row r="4500" spans="1:39" x14ac:dyDescent="0.3">
      <c r="A4500" s="5">
        <v>10103873</v>
      </c>
      <c r="B4500" s="6">
        <v>8019227181746</v>
      </c>
      <c r="C4500" s="5" t="s">
        <v>76</v>
      </c>
      <c r="D4500" s="5" t="s">
        <v>1449</v>
      </c>
      <c r="E4500" s="12">
        <v>243</v>
      </c>
      <c r="F4500" s="5" t="s">
        <v>54</v>
      </c>
      <c r="G4500" s="5">
        <v>2454517</v>
      </c>
      <c r="H4500" s="36" t="s">
        <v>76</v>
      </c>
      <c r="I4500" s="5">
        <v>245</v>
      </c>
      <c r="J4500" s="5">
        <v>45</v>
      </c>
      <c r="K4500" s="5">
        <v>17</v>
      </c>
      <c r="L4500" s="5" t="s">
        <v>1450</v>
      </c>
      <c r="M4500" s="5">
        <v>99</v>
      </c>
      <c r="N4500" s="5"/>
      <c r="O4500" s="5" t="s">
        <v>19</v>
      </c>
      <c r="P4500" s="5"/>
      <c r="Q4500" s="5" t="s">
        <v>21</v>
      </c>
      <c r="R4500" s="5" t="s">
        <v>27</v>
      </c>
      <c r="S4500" s="5">
        <v>72</v>
      </c>
      <c r="T4500" s="5" t="s">
        <v>22</v>
      </c>
      <c r="U4500" s="5" t="s">
        <v>23</v>
      </c>
      <c r="V4500" s="5" t="s">
        <v>24</v>
      </c>
      <c r="W4500" s="12">
        <v>243</v>
      </c>
      <c r="X4500" s="7" t="str">
        <f t="shared" si="280"/>
        <v>NP</v>
      </c>
      <c r="Y4500" s="5">
        <f t="shared" si="281"/>
        <v>151.5</v>
      </c>
      <c r="AI4500">
        <f>VLOOKUP(A4500,NP!$A:$B,2,FALSE)</f>
        <v>151.5</v>
      </c>
      <c r="AJ4500">
        <f t="shared" si="282"/>
        <v>151.5</v>
      </c>
      <c r="AK4500">
        <f>VLOOKUP(F4500,Kondition!$B$4:$AG$31,15,FALSE)*100</f>
        <v>35.5</v>
      </c>
      <c r="AL4500" t="e">
        <f t="shared" si="283"/>
        <v>#REF!</v>
      </c>
      <c r="AM4500">
        <v>17</v>
      </c>
    </row>
    <row r="4501" spans="1:39" x14ac:dyDescent="0.3">
      <c r="A4501" s="5">
        <v>10103880</v>
      </c>
      <c r="B4501" s="6">
        <v>8019227186314</v>
      </c>
      <c r="C4501" s="5" t="s">
        <v>76</v>
      </c>
      <c r="D4501" s="5" t="s">
        <v>1451</v>
      </c>
      <c r="E4501" s="12">
        <v>317</v>
      </c>
      <c r="F4501" s="5" t="s">
        <v>54</v>
      </c>
      <c r="G4501" s="5">
        <v>2553519</v>
      </c>
      <c r="H4501" s="36" t="s">
        <v>76</v>
      </c>
      <c r="I4501" s="5">
        <v>255</v>
      </c>
      <c r="J4501" s="5">
        <v>35</v>
      </c>
      <c r="K4501" s="5">
        <v>19</v>
      </c>
      <c r="L4501" s="5" t="s">
        <v>1421</v>
      </c>
      <c r="M4501" s="5">
        <v>96</v>
      </c>
      <c r="N4501" s="5"/>
      <c r="O4501" s="5" t="s">
        <v>25</v>
      </c>
      <c r="P4501" s="5"/>
      <c r="Q4501" s="5" t="s">
        <v>21</v>
      </c>
      <c r="R4501" s="5" t="s">
        <v>21</v>
      </c>
      <c r="S4501" s="5">
        <v>73</v>
      </c>
      <c r="T4501" s="5" t="s">
        <v>22</v>
      </c>
      <c r="U4501" s="5" t="s">
        <v>23</v>
      </c>
      <c r="V4501" s="5" t="s">
        <v>24</v>
      </c>
      <c r="W4501" s="12">
        <v>317</v>
      </c>
      <c r="X4501" s="7">
        <f t="shared" si="280"/>
        <v>0.4</v>
      </c>
      <c r="Y4501" s="5">
        <f t="shared" si="281"/>
        <v>190.2</v>
      </c>
      <c r="AI4501" t="e">
        <f>VLOOKUP(A4501,NP!$A:$B,2,FALSE)</f>
        <v>#N/A</v>
      </c>
      <c r="AJ4501">
        <f t="shared" si="282"/>
        <v>0</v>
      </c>
      <c r="AK4501">
        <f>VLOOKUP(F4501,Kondition!$B$4:$AG$31,21,FALSE)*100</f>
        <v>40</v>
      </c>
      <c r="AL4501" t="e">
        <f t="shared" si="283"/>
        <v>#REF!</v>
      </c>
      <c r="AM4501">
        <v>19</v>
      </c>
    </row>
    <row r="4502" spans="1:39" x14ac:dyDescent="0.3">
      <c r="A4502" s="5">
        <v>10103960</v>
      </c>
      <c r="B4502" s="6">
        <v>8019227186321</v>
      </c>
      <c r="C4502" s="5" t="s">
        <v>76</v>
      </c>
      <c r="D4502" s="5" t="s">
        <v>1452</v>
      </c>
      <c r="E4502" s="12">
        <v>448</v>
      </c>
      <c r="F4502" s="5" t="s">
        <v>54</v>
      </c>
      <c r="G4502" s="5">
        <v>2754019</v>
      </c>
      <c r="H4502" s="36" t="s">
        <v>76</v>
      </c>
      <c r="I4502" s="5">
        <v>275</v>
      </c>
      <c r="J4502" s="5">
        <v>40</v>
      </c>
      <c r="K4502" s="5">
        <v>19</v>
      </c>
      <c r="L4502" s="5" t="s">
        <v>1421</v>
      </c>
      <c r="M4502" s="5">
        <v>105</v>
      </c>
      <c r="N4502" s="5"/>
      <c r="O4502" s="5" t="s">
        <v>25</v>
      </c>
      <c r="P4502" s="5"/>
      <c r="Q4502" s="5" t="s">
        <v>21</v>
      </c>
      <c r="R4502" s="5" t="s">
        <v>21</v>
      </c>
      <c r="S4502" s="5">
        <v>73</v>
      </c>
      <c r="T4502" s="5" t="s">
        <v>22</v>
      </c>
      <c r="U4502" s="5" t="s">
        <v>23</v>
      </c>
      <c r="V4502" s="5" t="s">
        <v>24</v>
      </c>
      <c r="W4502" s="12">
        <v>448</v>
      </c>
      <c r="X4502" s="7" t="str">
        <f t="shared" si="280"/>
        <v>NP</v>
      </c>
      <c r="Y4502" s="5">
        <f t="shared" si="281"/>
        <v>248</v>
      </c>
      <c r="AI4502">
        <f>VLOOKUP(A4502,NP!$A:$B,2,FALSE)</f>
        <v>248</v>
      </c>
      <c r="AJ4502">
        <f t="shared" si="282"/>
        <v>248</v>
      </c>
      <c r="AK4502">
        <f>VLOOKUP(F4502,Kondition!$B$4:$AG$31,21,FALSE)*100</f>
        <v>40</v>
      </c>
      <c r="AL4502" t="e">
        <f t="shared" si="283"/>
        <v>#REF!</v>
      </c>
      <c r="AM4502">
        <v>19</v>
      </c>
    </row>
    <row r="4503" spans="1:39" x14ac:dyDescent="0.3">
      <c r="A4503" s="5">
        <v>10104194</v>
      </c>
      <c r="B4503" s="6">
        <v>8019227099744</v>
      </c>
      <c r="C4503" s="5" t="s">
        <v>76</v>
      </c>
      <c r="D4503" s="5" t="s">
        <v>1453</v>
      </c>
      <c r="E4503" s="12">
        <v>78</v>
      </c>
      <c r="F4503" s="5" t="s">
        <v>54</v>
      </c>
      <c r="G4503" s="5">
        <v>14513</v>
      </c>
      <c r="H4503" s="36" t="s">
        <v>76</v>
      </c>
      <c r="I4503" s="5">
        <v>145</v>
      </c>
      <c r="J4503" s="5"/>
      <c r="K4503" s="5">
        <v>13</v>
      </c>
      <c r="L4503" s="5" t="s">
        <v>1417</v>
      </c>
      <c r="M4503" s="5">
        <v>74</v>
      </c>
      <c r="N4503" s="5"/>
      <c r="O4503" s="5" t="s">
        <v>40</v>
      </c>
      <c r="P4503" s="5"/>
      <c r="Q4503" s="5" t="s">
        <v>20</v>
      </c>
      <c r="R4503" s="5" t="s">
        <v>21</v>
      </c>
      <c r="S4503" s="5">
        <v>70</v>
      </c>
      <c r="T4503" s="5" t="s">
        <v>22</v>
      </c>
      <c r="U4503" s="5" t="s">
        <v>23</v>
      </c>
      <c r="V4503" s="5" t="s">
        <v>24</v>
      </c>
      <c r="W4503" s="12">
        <v>78</v>
      </c>
      <c r="X4503" s="7">
        <f t="shared" si="280"/>
        <v>0.34499999999999997</v>
      </c>
      <c r="Y4503" s="5">
        <f t="shared" si="281"/>
        <v>51.09</v>
      </c>
      <c r="AI4503" t="e">
        <f>VLOOKUP(A4503,NP!$A:$B,2,FALSE)</f>
        <v>#N/A</v>
      </c>
      <c r="AJ4503">
        <f t="shared" si="282"/>
        <v>0</v>
      </c>
      <c r="AK4503">
        <f>VLOOKUP(F4503,Kondition!$B$4:$AG$31,3,FALSE)*100</f>
        <v>34.5</v>
      </c>
      <c r="AL4503" t="e">
        <f t="shared" si="283"/>
        <v>#REF!</v>
      </c>
      <c r="AM4503">
        <v>16</v>
      </c>
    </row>
    <row r="4504" spans="1:39" x14ac:dyDescent="0.3">
      <c r="A4504" s="5">
        <v>10104219</v>
      </c>
      <c r="B4504" s="6">
        <v>8019227152821</v>
      </c>
      <c r="C4504" s="5" t="s">
        <v>76</v>
      </c>
      <c r="D4504" s="5" t="s">
        <v>1454</v>
      </c>
      <c r="E4504" s="12">
        <v>225</v>
      </c>
      <c r="F4504" s="5" t="s">
        <v>54</v>
      </c>
      <c r="G4504" s="5">
        <v>2254018</v>
      </c>
      <c r="H4504" s="36" t="s">
        <v>76</v>
      </c>
      <c r="I4504" s="5">
        <v>225</v>
      </c>
      <c r="J4504" s="5">
        <v>40</v>
      </c>
      <c r="K4504" s="5">
        <v>18</v>
      </c>
      <c r="L4504" s="5" t="s">
        <v>1416</v>
      </c>
      <c r="M4504" s="5">
        <v>92</v>
      </c>
      <c r="N4504" s="5"/>
      <c r="O4504" s="5" t="s">
        <v>25</v>
      </c>
      <c r="P4504" s="5"/>
      <c r="Q4504" s="5" t="s">
        <v>26</v>
      </c>
      <c r="R4504" s="5" t="s">
        <v>21</v>
      </c>
      <c r="S4504" s="5">
        <v>72</v>
      </c>
      <c r="T4504" s="5" t="s">
        <v>22</v>
      </c>
      <c r="U4504" s="5" t="s">
        <v>23</v>
      </c>
      <c r="V4504" s="5" t="s">
        <v>24</v>
      </c>
      <c r="W4504" s="12">
        <v>225</v>
      </c>
      <c r="X4504" s="7">
        <f t="shared" si="280"/>
        <v>0.35499999999999998</v>
      </c>
      <c r="Y4504" s="5">
        <f t="shared" si="281"/>
        <v>145.125</v>
      </c>
      <c r="AI4504" t="e">
        <f>VLOOKUP(A4504,NP!$A:$B,2,FALSE)</f>
        <v>#N/A</v>
      </c>
      <c r="AJ4504">
        <f t="shared" si="282"/>
        <v>0</v>
      </c>
      <c r="AK4504">
        <f>VLOOKUP(F4504,Kondition!$B$4:$AG$31,18,FALSE)*100</f>
        <v>35.5</v>
      </c>
      <c r="AL4504" t="e">
        <f t="shared" si="283"/>
        <v>#REF!</v>
      </c>
      <c r="AM4504">
        <v>17</v>
      </c>
    </row>
    <row r="4505" spans="1:39" x14ac:dyDescent="0.3">
      <c r="A4505" s="5">
        <v>10104243</v>
      </c>
      <c r="B4505" s="6">
        <v>8019227152814</v>
      </c>
      <c r="C4505" s="5" t="s">
        <v>76</v>
      </c>
      <c r="D4505" s="5" t="s">
        <v>1455</v>
      </c>
      <c r="E4505" s="12">
        <v>309</v>
      </c>
      <c r="F4505" s="5" t="s">
        <v>54</v>
      </c>
      <c r="G4505" s="5">
        <v>2653518</v>
      </c>
      <c r="H4505" s="36" t="s">
        <v>76</v>
      </c>
      <c r="I4505" s="5">
        <v>265</v>
      </c>
      <c r="J4505" s="5">
        <v>35</v>
      </c>
      <c r="K4505" s="5">
        <v>18</v>
      </c>
      <c r="L4505" s="5" t="s">
        <v>1416</v>
      </c>
      <c r="M4505" s="5">
        <v>97</v>
      </c>
      <c r="N4505" s="5"/>
      <c r="O4505" s="5" t="s">
        <v>25</v>
      </c>
      <c r="P4505" s="5"/>
      <c r="Q4505" s="5" t="s">
        <v>26</v>
      </c>
      <c r="R4505" s="5" t="s">
        <v>21</v>
      </c>
      <c r="S4505" s="5">
        <v>73</v>
      </c>
      <c r="T4505" s="5" t="s">
        <v>22</v>
      </c>
      <c r="U4505" s="5" t="s">
        <v>23</v>
      </c>
      <c r="V4505" s="5" t="s">
        <v>24</v>
      </c>
      <c r="W4505" s="12">
        <v>309</v>
      </c>
      <c r="X4505" s="7" t="str">
        <f t="shared" si="280"/>
        <v>NP</v>
      </c>
      <c r="Y4505" s="5">
        <f t="shared" si="281"/>
        <v>182.5</v>
      </c>
      <c r="AI4505">
        <f>VLOOKUP(A4505,NP!$A:$B,2,FALSE)</f>
        <v>182.5</v>
      </c>
      <c r="AJ4505">
        <f t="shared" si="282"/>
        <v>182.5</v>
      </c>
      <c r="AK4505">
        <f>VLOOKUP(F4505,Kondition!$B$4:$AG$31,18,FALSE)*100</f>
        <v>35.5</v>
      </c>
      <c r="AL4505" t="e">
        <f t="shared" si="283"/>
        <v>#REF!</v>
      </c>
      <c r="AM4505">
        <v>17</v>
      </c>
    </row>
    <row r="4506" spans="1:39" x14ac:dyDescent="0.3">
      <c r="A4506" s="5">
        <v>10104575</v>
      </c>
      <c r="B4506" s="6">
        <v>8019227157147</v>
      </c>
      <c r="C4506" s="5" t="s">
        <v>76</v>
      </c>
      <c r="D4506" s="5" t="s">
        <v>1456</v>
      </c>
      <c r="E4506" s="12">
        <v>227</v>
      </c>
      <c r="F4506" s="5" t="s">
        <v>54</v>
      </c>
      <c r="G4506" s="5">
        <v>2355517</v>
      </c>
      <c r="H4506" s="36" t="s">
        <v>76</v>
      </c>
      <c r="I4506" s="5">
        <v>235</v>
      </c>
      <c r="J4506" s="5">
        <v>55</v>
      </c>
      <c r="K4506" s="5">
        <v>17</v>
      </c>
      <c r="L4506" s="5" t="s">
        <v>1407</v>
      </c>
      <c r="M4506" s="5">
        <v>99</v>
      </c>
      <c r="N4506" s="5"/>
      <c r="O4506" s="5" t="s">
        <v>25</v>
      </c>
      <c r="P4506" s="5"/>
      <c r="Q4506" s="5" t="s">
        <v>26</v>
      </c>
      <c r="R4506" s="5" t="s">
        <v>21</v>
      </c>
      <c r="S4506" s="5">
        <v>72</v>
      </c>
      <c r="T4506" s="5" t="s">
        <v>22</v>
      </c>
      <c r="U4506" s="5" t="s">
        <v>23</v>
      </c>
      <c r="V4506" s="5" t="s">
        <v>24</v>
      </c>
      <c r="W4506" s="12">
        <v>227</v>
      </c>
      <c r="X4506" s="7">
        <f t="shared" si="280"/>
        <v>0.35499999999999998</v>
      </c>
      <c r="Y4506" s="5">
        <f t="shared" si="281"/>
        <v>146.41499999999999</v>
      </c>
      <c r="AI4506" t="e">
        <f>VLOOKUP(A4506,NP!$A:$B,2,FALSE)</f>
        <v>#N/A</v>
      </c>
      <c r="AJ4506">
        <f t="shared" si="282"/>
        <v>0</v>
      </c>
      <c r="AK4506">
        <f>VLOOKUP(F4506,Kondition!$B$4:$AG$31,15,FALSE)*100</f>
        <v>35.5</v>
      </c>
      <c r="AL4506" t="e">
        <f t="shared" si="283"/>
        <v>#REF!</v>
      </c>
      <c r="AM4506">
        <v>17</v>
      </c>
    </row>
    <row r="4507" spans="1:39" x14ac:dyDescent="0.3">
      <c r="A4507" s="5">
        <v>10104848</v>
      </c>
      <c r="B4507" s="6">
        <v>8019227151657</v>
      </c>
      <c r="C4507" s="5" t="s">
        <v>76</v>
      </c>
      <c r="D4507" s="5" t="s">
        <v>1457</v>
      </c>
      <c r="E4507" s="12">
        <v>412</v>
      </c>
      <c r="F4507" s="5" t="s">
        <v>54</v>
      </c>
      <c r="G4507" s="5">
        <v>2854019</v>
      </c>
      <c r="H4507" s="36" t="s">
        <v>76</v>
      </c>
      <c r="I4507" s="5">
        <v>285</v>
      </c>
      <c r="J4507" s="5">
        <v>40</v>
      </c>
      <c r="K4507" s="5">
        <v>19</v>
      </c>
      <c r="L4507" s="5" t="s">
        <v>1407</v>
      </c>
      <c r="M4507" s="5">
        <v>103</v>
      </c>
      <c r="N4507" s="5"/>
      <c r="O4507" s="5" t="s">
        <v>25</v>
      </c>
      <c r="P4507" s="5"/>
      <c r="Q4507" s="5" t="s">
        <v>26</v>
      </c>
      <c r="R4507" s="5" t="s">
        <v>21</v>
      </c>
      <c r="S4507" s="5">
        <v>73</v>
      </c>
      <c r="T4507" s="5" t="s">
        <v>22</v>
      </c>
      <c r="U4507" s="5" t="s">
        <v>23</v>
      </c>
      <c r="V4507" s="5" t="s">
        <v>24</v>
      </c>
      <c r="W4507" s="12">
        <v>412</v>
      </c>
      <c r="X4507" s="7" t="str">
        <f t="shared" si="280"/>
        <v>NP</v>
      </c>
      <c r="Y4507" s="5">
        <f t="shared" si="281"/>
        <v>231</v>
      </c>
      <c r="AI4507">
        <f>VLOOKUP(A4507,NP!$A:$B,2,FALSE)</f>
        <v>231</v>
      </c>
      <c r="AJ4507">
        <f t="shared" si="282"/>
        <v>231</v>
      </c>
      <c r="AK4507">
        <f>VLOOKUP(F4507,Kondition!$B$4:$AG$31,21,FALSE)*100</f>
        <v>40</v>
      </c>
      <c r="AL4507" t="e">
        <f t="shared" si="283"/>
        <v>#REF!</v>
      </c>
      <c r="AM4507">
        <v>19</v>
      </c>
    </row>
    <row r="4508" spans="1:39" x14ac:dyDescent="0.3">
      <c r="A4508" s="5">
        <v>10105134</v>
      </c>
      <c r="B4508" s="6">
        <v>8019227184891</v>
      </c>
      <c r="C4508" s="5" t="s">
        <v>76</v>
      </c>
      <c r="D4508" s="5" t="s">
        <v>1459</v>
      </c>
      <c r="E4508" s="12">
        <v>396</v>
      </c>
      <c r="F4508" s="5" t="s">
        <v>54</v>
      </c>
      <c r="G4508" s="5">
        <v>2554020</v>
      </c>
      <c r="H4508" s="36" t="s">
        <v>76</v>
      </c>
      <c r="I4508" s="5">
        <v>255</v>
      </c>
      <c r="J4508" s="5">
        <v>40</v>
      </c>
      <c r="K4508" s="5">
        <v>20</v>
      </c>
      <c r="L4508" s="5" t="s">
        <v>1421</v>
      </c>
      <c r="M4508" s="5">
        <v>101</v>
      </c>
      <c r="N4508" s="5"/>
      <c r="O4508" s="5" t="s">
        <v>25</v>
      </c>
      <c r="P4508" s="5"/>
      <c r="Q4508" s="5" t="s">
        <v>26</v>
      </c>
      <c r="R4508" s="5" t="s">
        <v>21</v>
      </c>
      <c r="S4508" s="5">
        <v>73</v>
      </c>
      <c r="T4508" s="5" t="s">
        <v>22</v>
      </c>
      <c r="U4508" s="5" t="s">
        <v>23</v>
      </c>
      <c r="V4508" s="5" t="s">
        <v>24</v>
      </c>
      <c r="W4508" s="12">
        <v>396</v>
      </c>
      <c r="X4508" s="7" t="str">
        <f t="shared" si="280"/>
        <v>NP</v>
      </c>
      <c r="Y4508" s="5">
        <f t="shared" si="281"/>
        <v>223.5</v>
      </c>
      <c r="AI4508">
        <f>VLOOKUP(A4508,NP!$A:$B,2,FALSE)</f>
        <v>223.5</v>
      </c>
      <c r="AJ4508">
        <f t="shared" si="282"/>
        <v>223.5</v>
      </c>
      <c r="AK4508">
        <f>VLOOKUP(F4508,Kondition!$B$4:$AG$309,24,FALSE)*100</f>
        <v>40</v>
      </c>
      <c r="AL4508" t="e">
        <f t="shared" si="283"/>
        <v>#REF!</v>
      </c>
      <c r="AM4508">
        <v>19</v>
      </c>
    </row>
    <row r="4509" spans="1:39" x14ac:dyDescent="0.3">
      <c r="A4509" s="5">
        <v>10105136</v>
      </c>
      <c r="B4509" s="6">
        <v>8019227181760</v>
      </c>
      <c r="C4509" s="5" t="s">
        <v>76</v>
      </c>
      <c r="D4509" s="5" t="s">
        <v>1460</v>
      </c>
      <c r="E4509" s="12">
        <v>209</v>
      </c>
      <c r="F4509" s="5" t="s">
        <v>54</v>
      </c>
      <c r="G4509" s="5">
        <v>2454018</v>
      </c>
      <c r="H4509" s="36" t="s">
        <v>76</v>
      </c>
      <c r="I4509" s="5">
        <v>245</v>
      </c>
      <c r="J4509" s="5">
        <v>40</v>
      </c>
      <c r="K4509" s="5">
        <v>18</v>
      </c>
      <c r="L4509" s="5" t="s">
        <v>1419</v>
      </c>
      <c r="M4509" s="5">
        <v>97</v>
      </c>
      <c r="N4509" s="5"/>
      <c r="O4509" s="5" t="s">
        <v>19</v>
      </c>
      <c r="P4509" s="5"/>
      <c r="Q4509" s="5" t="s">
        <v>21</v>
      </c>
      <c r="R4509" s="5" t="s">
        <v>27</v>
      </c>
      <c r="S4509" s="5">
        <v>72</v>
      </c>
      <c r="T4509" s="5" t="s">
        <v>22</v>
      </c>
      <c r="U4509" s="5" t="s">
        <v>23</v>
      </c>
      <c r="V4509" s="5" t="s">
        <v>24</v>
      </c>
      <c r="W4509" s="12">
        <v>209</v>
      </c>
      <c r="X4509" s="7">
        <f t="shared" si="280"/>
        <v>0.35499999999999998</v>
      </c>
      <c r="Y4509" s="5">
        <f t="shared" si="281"/>
        <v>134.80500000000001</v>
      </c>
      <c r="AI4509" t="e">
        <f>VLOOKUP(A4509,NP!$A:$B,2,FALSE)</f>
        <v>#N/A</v>
      </c>
      <c r="AJ4509">
        <f t="shared" si="282"/>
        <v>0</v>
      </c>
      <c r="AK4509">
        <f>VLOOKUP(F4509,Kondition!$B$4:$AG$31,18,FALSE)*100</f>
        <v>35.5</v>
      </c>
      <c r="AL4509" t="e">
        <f t="shared" si="283"/>
        <v>#REF!</v>
      </c>
      <c r="AM4509">
        <v>17</v>
      </c>
    </row>
    <row r="4510" spans="1:39" x14ac:dyDescent="0.3">
      <c r="A4510" s="5">
        <v>10105140</v>
      </c>
      <c r="B4510" s="6">
        <v>8019227184105</v>
      </c>
      <c r="C4510" s="5" t="s">
        <v>76</v>
      </c>
      <c r="D4510" s="5" t="s">
        <v>1462</v>
      </c>
      <c r="E4510" s="12">
        <v>525</v>
      </c>
      <c r="F4510" s="5" t="s">
        <v>54</v>
      </c>
      <c r="G4510" s="5">
        <v>2754518</v>
      </c>
      <c r="H4510" s="36" t="s">
        <v>76</v>
      </c>
      <c r="I4510" s="5">
        <v>275</v>
      </c>
      <c r="J4510" s="5">
        <v>45</v>
      </c>
      <c r="K4510" s="5">
        <v>18</v>
      </c>
      <c r="L4510" s="5" t="s">
        <v>1421</v>
      </c>
      <c r="M4510" s="5">
        <v>103</v>
      </c>
      <c r="N4510" s="5"/>
      <c r="O4510" s="5" t="s">
        <v>25</v>
      </c>
      <c r="P4510" s="5"/>
      <c r="Q4510" s="5" t="s">
        <v>26</v>
      </c>
      <c r="R4510" s="5" t="s">
        <v>21</v>
      </c>
      <c r="S4510" s="5">
        <v>73</v>
      </c>
      <c r="T4510" s="5" t="s">
        <v>22</v>
      </c>
      <c r="U4510" s="5" t="s">
        <v>23</v>
      </c>
      <c r="V4510" s="5" t="s">
        <v>24</v>
      </c>
      <c r="W4510" s="12">
        <v>525</v>
      </c>
      <c r="X4510" s="7" t="str">
        <f t="shared" si="280"/>
        <v>NP</v>
      </c>
      <c r="Y4510" s="5">
        <f t="shared" si="281"/>
        <v>284.5</v>
      </c>
      <c r="AI4510">
        <f>VLOOKUP(A4510,NP!$A:$B,2,FALSE)</f>
        <v>284.5</v>
      </c>
      <c r="AJ4510">
        <f t="shared" si="282"/>
        <v>284.5</v>
      </c>
      <c r="AK4510">
        <f>VLOOKUP(F4510,Kondition!$B$4:$AG$31,18,FALSE)*100</f>
        <v>35.5</v>
      </c>
      <c r="AL4510" t="e">
        <f t="shared" si="283"/>
        <v>#REF!</v>
      </c>
      <c r="AM4510">
        <v>17</v>
      </c>
    </row>
    <row r="4511" spans="1:39" x14ac:dyDescent="0.3">
      <c r="A4511" s="5">
        <v>10105142</v>
      </c>
      <c r="B4511" s="6">
        <v>8019227184099</v>
      </c>
      <c r="C4511" s="5" t="s">
        <v>76</v>
      </c>
      <c r="D4511" s="5" t="s">
        <v>1463</v>
      </c>
      <c r="E4511" s="12">
        <v>317</v>
      </c>
      <c r="F4511" s="5" t="s">
        <v>54</v>
      </c>
      <c r="G4511" s="5">
        <v>2455018</v>
      </c>
      <c r="H4511" s="36" t="s">
        <v>76</v>
      </c>
      <c r="I4511" s="5">
        <v>245</v>
      </c>
      <c r="J4511" s="5">
        <v>50</v>
      </c>
      <c r="K4511" s="5">
        <v>18</v>
      </c>
      <c r="L4511" s="5" t="s">
        <v>1421</v>
      </c>
      <c r="M4511" s="5">
        <v>100</v>
      </c>
      <c r="N4511" s="5"/>
      <c r="O4511" s="5" t="s">
        <v>25</v>
      </c>
      <c r="P4511" s="5"/>
      <c r="Q4511" s="5" t="s">
        <v>26</v>
      </c>
      <c r="R4511" s="5" t="s">
        <v>21</v>
      </c>
      <c r="S4511" s="5">
        <v>72</v>
      </c>
      <c r="T4511" s="5" t="s">
        <v>22</v>
      </c>
      <c r="U4511" s="5" t="s">
        <v>23</v>
      </c>
      <c r="V4511" s="5" t="s">
        <v>24</v>
      </c>
      <c r="W4511" s="12">
        <v>317</v>
      </c>
      <c r="X4511" s="7" t="str">
        <f t="shared" si="280"/>
        <v>NP</v>
      </c>
      <c r="Y4511" s="5">
        <f t="shared" si="281"/>
        <v>186.5</v>
      </c>
      <c r="AI4511">
        <f>VLOOKUP(A4511,NP!$A:$B,2,FALSE)</f>
        <v>186.5</v>
      </c>
      <c r="AJ4511">
        <f t="shared" si="282"/>
        <v>186.5</v>
      </c>
      <c r="AK4511">
        <f>VLOOKUP(F4511,Kondition!$B$4:$AG$31,18,FALSE)*100</f>
        <v>35.5</v>
      </c>
      <c r="AL4511" t="e">
        <f t="shared" si="283"/>
        <v>#REF!</v>
      </c>
      <c r="AM4511">
        <v>17</v>
      </c>
    </row>
    <row r="4512" spans="1:39" x14ac:dyDescent="0.3">
      <c r="A4512" s="5">
        <v>10105144</v>
      </c>
      <c r="B4512" s="6">
        <v>8019227184884</v>
      </c>
      <c r="C4512" s="5" t="s">
        <v>76</v>
      </c>
      <c r="D4512" s="5" t="s">
        <v>1464</v>
      </c>
      <c r="E4512" s="12">
        <v>457</v>
      </c>
      <c r="F4512" s="5" t="s">
        <v>54</v>
      </c>
      <c r="G4512" s="5">
        <v>2853520</v>
      </c>
      <c r="H4512" s="36" t="s">
        <v>76</v>
      </c>
      <c r="I4512" s="5">
        <v>285</v>
      </c>
      <c r="J4512" s="5">
        <v>35</v>
      </c>
      <c r="K4512" s="5">
        <v>20</v>
      </c>
      <c r="L4512" s="5" t="s">
        <v>1421</v>
      </c>
      <c r="M4512" s="5">
        <v>104</v>
      </c>
      <c r="N4512" s="5"/>
      <c r="O4512" s="5" t="s">
        <v>25</v>
      </c>
      <c r="P4512" s="5"/>
      <c r="Q4512" s="5" t="s">
        <v>26</v>
      </c>
      <c r="R4512" s="5" t="s">
        <v>21</v>
      </c>
      <c r="S4512" s="5">
        <v>73</v>
      </c>
      <c r="T4512" s="5" t="s">
        <v>22</v>
      </c>
      <c r="U4512" s="5" t="s">
        <v>23</v>
      </c>
      <c r="V4512" s="5" t="s">
        <v>24</v>
      </c>
      <c r="W4512" s="12">
        <v>457</v>
      </c>
      <c r="X4512" s="7" t="str">
        <f t="shared" si="280"/>
        <v>NP</v>
      </c>
      <c r="Y4512" s="5">
        <f t="shared" si="281"/>
        <v>252.5</v>
      </c>
      <c r="AI4512">
        <f>VLOOKUP(A4512,NP!$A:$B,2,FALSE)</f>
        <v>252.5</v>
      </c>
      <c r="AJ4512">
        <f t="shared" si="282"/>
        <v>252.5</v>
      </c>
      <c r="AK4512">
        <f>VLOOKUP(F4512,Kondition!$B$4:$AG$309,24,FALSE)*100</f>
        <v>40</v>
      </c>
      <c r="AL4512" t="e">
        <f t="shared" si="283"/>
        <v>#REF!</v>
      </c>
      <c r="AM4512">
        <v>19</v>
      </c>
    </row>
    <row r="4513" spans="1:39" x14ac:dyDescent="0.3">
      <c r="A4513" s="5">
        <v>10105172</v>
      </c>
      <c r="B4513" s="6">
        <v>8019227187915</v>
      </c>
      <c r="C4513" s="5" t="s">
        <v>76</v>
      </c>
      <c r="D4513" s="5" t="s">
        <v>1466</v>
      </c>
      <c r="E4513" s="12">
        <v>84</v>
      </c>
      <c r="F4513" s="5" t="s">
        <v>54</v>
      </c>
      <c r="G4513" s="5">
        <v>1657014</v>
      </c>
      <c r="H4513" s="36" t="s">
        <v>76</v>
      </c>
      <c r="I4513" s="5">
        <v>165</v>
      </c>
      <c r="J4513" s="5">
        <v>70</v>
      </c>
      <c r="K4513" s="5">
        <v>14</v>
      </c>
      <c r="L4513" s="5" t="s">
        <v>1465</v>
      </c>
      <c r="M4513" s="5">
        <v>81</v>
      </c>
      <c r="N4513" s="5"/>
      <c r="O4513" s="5" t="s">
        <v>33</v>
      </c>
      <c r="P4513" s="5"/>
      <c r="Q4513" s="5" t="s">
        <v>20</v>
      </c>
      <c r="R4513" s="5" t="s">
        <v>27</v>
      </c>
      <c r="S4513" s="5">
        <v>71</v>
      </c>
      <c r="T4513" s="5" t="s">
        <v>22</v>
      </c>
      <c r="U4513" s="5" t="s">
        <v>23</v>
      </c>
      <c r="V4513" s="5" t="s">
        <v>24</v>
      </c>
      <c r="W4513" s="12">
        <v>84</v>
      </c>
      <c r="X4513" s="7">
        <f t="shared" si="280"/>
        <v>0.34499999999999997</v>
      </c>
      <c r="Y4513" s="5">
        <f t="shared" si="281"/>
        <v>55.02</v>
      </c>
      <c r="AI4513" t="e">
        <f>VLOOKUP(A4513,NP!$A:$B,2,FALSE)</f>
        <v>#N/A</v>
      </c>
      <c r="AJ4513">
        <f t="shared" si="282"/>
        <v>0</v>
      </c>
      <c r="AK4513">
        <f>VLOOKUP(F4513,Kondition!$B$4:$AG$31,6,FALSE)*100</f>
        <v>34.5</v>
      </c>
      <c r="AL4513" t="e">
        <f t="shared" si="283"/>
        <v>#REF!</v>
      </c>
      <c r="AM4513">
        <v>16</v>
      </c>
    </row>
    <row r="4514" spans="1:39" x14ac:dyDescent="0.3">
      <c r="A4514" s="5">
        <v>10105180</v>
      </c>
      <c r="B4514" s="6">
        <v>8019227192476</v>
      </c>
      <c r="C4514" s="5" t="s">
        <v>76</v>
      </c>
      <c r="D4514" s="5" t="s">
        <v>1467</v>
      </c>
      <c r="E4514" s="12">
        <v>473</v>
      </c>
      <c r="F4514" s="5" t="s">
        <v>54</v>
      </c>
      <c r="G4514" s="5">
        <v>2354520</v>
      </c>
      <c r="H4514" s="36" t="s">
        <v>76</v>
      </c>
      <c r="I4514" s="5">
        <v>235</v>
      </c>
      <c r="J4514" s="5">
        <v>45</v>
      </c>
      <c r="K4514" s="5">
        <v>20</v>
      </c>
      <c r="L4514" s="5" t="s">
        <v>1468</v>
      </c>
      <c r="M4514" s="5">
        <v>100</v>
      </c>
      <c r="N4514" s="5"/>
      <c r="O4514" s="5" t="s">
        <v>29</v>
      </c>
      <c r="P4514" s="5"/>
      <c r="Q4514" s="5" t="s">
        <v>21</v>
      </c>
      <c r="R4514" s="5" t="s">
        <v>21</v>
      </c>
      <c r="S4514" s="5">
        <v>72</v>
      </c>
      <c r="T4514" s="5" t="s">
        <v>22</v>
      </c>
      <c r="U4514" s="5" t="s">
        <v>23</v>
      </c>
      <c r="V4514" s="5" t="s">
        <v>24</v>
      </c>
      <c r="W4514" s="12">
        <v>473</v>
      </c>
      <c r="X4514" s="7" t="str">
        <f t="shared" si="280"/>
        <v>NP</v>
      </c>
      <c r="Y4514" s="5">
        <f t="shared" si="281"/>
        <v>260</v>
      </c>
      <c r="AI4514">
        <f>VLOOKUP(A4514,NP!$A:$B,2,FALSE)</f>
        <v>260</v>
      </c>
      <c r="AJ4514">
        <f t="shared" si="282"/>
        <v>260</v>
      </c>
      <c r="AK4514">
        <f>VLOOKUP(F4514,Kondition!$B$4:$AG$309,24,FALSE)*100</f>
        <v>40</v>
      </c>
      <c r="AL4514" t="e">
        <f t="shared" si="283"/>
        <v>#REF!</v>
      </c>
      <c r="AM4514">
        <v>19</v>
      </c>
    </row>
    <row r="4515" spans="1:39" x14ac:dyDescent="0.3">
      <c r="A4515" s="5">
        <v>10105189</v>
      </c>
      <c r="B4515" s="6">
        <v>8019227190113</v>
      </c>
      <c r="C4515" s="5" t="s">
        <v>76</v>
      </c>
      <c r="D4515" s="5" t="s">
        <v>1469</v>
      </c>
      <c r="E4515" s="12">
        <v>275</v>
      </c>
      <c r="F4515" s="5" t="s">
        <v>54</v>
      </c>
      <c r="G4515" s="5">
        <v>2554518</v>
      </c>
      <c r="H4515" s="36" t="s">
        <v>76</v>
      </c>
      <c r="I4515" s="5">
        <v>255</v>
      </c>
      <c r="J4515" s="5">
        <v>45</v>
      </c>
      <c r="K4515" s="5">
        <v>18</v>
      </c>
      <c r="L4515" s="5" t="s">
        <v>1407</v>
      </c>
      <c r="M4515" s="5">
        <v>99</v>
      </c>
      <c r="N4515" s="5"/>
      <c r="O4515" s="5" t="s">
        <v>25</v>
      </c>
      <c r="P4515" s="5"/>
      <c r="Q4515" s="5" t="s">
        <v>26</v>
      </c>
      <c r="R4515" s="5" t="s">
        <v>21</v>
      </c>
      <c r="S4515" s="5">
        <v>73</v>
      </c>
      <c r="T4515" s="5" t="s">
        <v>22</v>
      </c>
      <c r="U4515" s="5" t="s">
        <v>23</v>
      </c>
      <c r="V4515" s="5" t="s">
        <v>24</v>
      </c>
      <c r="W4515" s="12">
        <v>275</v>
      </c>
      <c r="X4515" s="7" t="str">
        <f t="shared" si="280"/>
        <v>NP</v>
      </c>
      <c r="Y4515" s="5">
        <f t="shared" si="281"/>
        <v>166.5</v>
      </c>
      <c r="AI4515">
        <f>VLOOKUP(A4515,NP!$A:$B,2,FALSE)</f>
        <v>166.5</v>
      </c>
      <c r="AJ4515">
        <f t="shared" si="282"/>
        <v>166.5</v>
      </c>
      <c r="AK4515">
        <f>VLOOKUP(F4515,Kondition!$B$4:$AG$31,18,FALSE)*100</f>
        <v>35.5</v>
      </c>
      <c r="AL4515" t="e">
        <f t="shared" si="283"/>
        <v>#REF!</v>
      </c>
      <c r="AM4515">
        <v>17</v>
      </c>
    </row>
    <row r="4516" spans="1:39" x14ac:dyDescent="0.3">
      <c r="A4516" s="5">
        <v>10105197</v>
      </c>
      <c r="B4516" s="6">
        <v>8019227188288</v>
      </c>
      <c r="C4516" s="5" t="s">
        <v>76</v>
      </c>
      <c r="D4516" s="5" t="s">
        <v>1470</v>
      </c>
      <c r="E4516" s="12">
        <v>183</v>
      </c>
      <c r="F4516" s="5" t="s">
        <v>54</v>
      </c>
      <c r="G4516" s="5">
        <v>2255017</v>
      </c>
      <c r="H4516" s="36" t="s">
        <v>76</v>
      </c>
      <c r="I4516" s="5">
        <v>225</v>
      </c>
      <c r="J4516" s="5">
        <v>50</v>
      </c>
      <c r="K4516" s="5">
        <v>17</v>
      </c>
      <c r="L4516" s="5" t="s">
        <v>1421</v>
      </c>
      <c r="M4516" s="5">
        <v>98</v>
      </c>
      <c r="N4516" s="5"/>
      <c r="O4516" s="5" t="s">
        <v>25</v>
      </c>
      <c r="P4516" s="5"/>
      <c r="Q4516" s="5" t="s">
        <v>26</v>
      </c>
      <c r="R4516" s="5" t="s">
        <v>21</v>
      </c>
      <c r="S4516" s="5">
        <v>72</v>
      </c>
      <c r="T4516" s="5" t="s">
        <v>22</v>
      </c>
      <c r="U4516" s="5" t="s">
        <v>23</v>
      </c>
      <c r="V4516" s="5" t="s">
        <v>24</v>
      </c>
      <c r="W4516" s="12">
        <v>183</v>
      </c>
      <c r="X4516" s="7">
        <f t="shared" si="280"/>
        <v>0.35499999999999998</v>
      </c>
      <c r="Y4516" s="5">
        <f t="shared" si="281"/>
        <v>118.035</v>
      </c>
      <c r="AI4516" t="e">
        <f>VLOOKUP(A4516,NP!$A:$B,2,FALSE)</f>
        <v>#N/A</v>
      </c>
      <c r="AJ4516">
        <f t="shared" si="282"/>
        <v>0</v>
      </c>
      <c r="AK4516">
        <f>VLOOKUP(F4516,Kondition!$B$4:$AG$31,15,FALSE)*100</f>
        <v>35.5</v>
      </c>
      <c r="AL4516" t="e">
        <f t="shared" si="283"/>
        <v>#REF!</v>
      </c>
      <c r="AM4516">
        <v>17</v>
      </c>
    </row>
    <row r="4517" spans="1:39" x14ac:dyDescent="0.3">
      <c r="A4517" s="5">
        <v>10105200</v>
      </c>
      <c r="B4517" s="6">
        <v>8019227188257</v>
      </c>
      <c r="C4517" s="5" t="s">
        <v>76</v>
      </c>
      <c r="D4517" s="5" t="s">
        <v>1471</v>
      </c>
      <c r="E4517" s="12">
        <v>192</v>
      </c>
      <c r="F4517" s="5" t="s">
        <v>54</v>
      </c>
      <c r="G4517" s="5">
        <v>2155517</v>
      </c>
      <c r="H4517" s="36" t="s">
        <v>76</v>
      </c>
      <c r="I4517" s="5">
        <v>215</v>
      </c>
      <c r="J4517" s="5">
        <v>55</v>
      </c>
      <c r="K4517" s="5">
        <v>17</v>
      </c>
      <c r="L4517" s="5" t="s">
        <v>1419</v>
      </c>
      <c r="M4517" s="5">
        <v>98</v>
      </c>
      <c r="N4517" s="5"/>
      <c r="O4517" s="5" t="s">
        <v>19</v>
      </c>
      <c r="P4517" s="5"/>
      <c r="Q4517" s="5" t="s">
        <v>26</v>
      </c>
      <c r="R4517" s="5" t="s">
        <v>21</v>
      </c>
      <c r="S4517" s="5">
        <v>72</v>
      </c>
      <c r="T4517" s="5" t="s">
        <v>22</v>
      </c>
      <c r="U4517" s="5" t="s">
        <v>23</v>
      </c>
      <c r="V4517" s="5" t="s">
        <v>24</v>
      </c>
      <c r="W4517" s="12">
        <v>192</v>
      </c>
      <c r="X4517" s="7">
        <f t="shared" si="280"/>
        <v>0.35499999999999998</v>
      </c>
      <c r="Y4517" s="5">
        <f t="shared" si="281"/>
        <v>123.84</v>
      </c>
      <c r="AI4517" t="e">
        <f>VLOOKUP(A4517,NP!$A:$B,2,FALSE)</f>
        <v>#N/A</v>
      </c>
      <c r="AJ4517">
        <f t="shared" si="282"/>
        <v>0</v>
      </c>
      <c r="AK4517">
        <f>VLOOKUP(F4517,Kondition!$B$4:$AG$31,15,FALSE)*100</f>
        <v>35.5</v>
      </c>
      <c r="AL4517" t="e">
        <f t="shared" si="283"/>
        <v>#REF!</v>
      </c>
      <c r="AM4517">
        <v>17</v>
      </c>
    </row>
    <row r="4518" spans="1:39" x14ac:dyDescent="0.3">
      <c r="A4518" s="5">
        <v>10105204</v>
      </c>
      <c r="B4518" s="6">
        <v>8019227188196</v>
      </c>
      <c r="C4518" s="5" t="s">
        <v>76</v>
      </c>
      <c r="D4518" s="5" t="s">
        <v>1472</v>
      </c>
      <c r="E4518" s="12">
        <v>134</v>
      </c>
      <c r="F4518" s="5" t="s">
        <v>54</v>
      </c>
      <c r="G4518" s="5">
        <v>2055516</v>
      </c>
      <c r="H4518" s="36" t="s">
        <v>76</v>
      </c>
      <c r="I4518" s="5">
        <v>205</v>
      </c>
      <c r="J4518" s="5">
        <v>55</v>
      </c>
      <c r="K4518" s="5">
        <v>16</v>
      </c>
      <c r="L4518" s="5" t="s">
        <v>1419</v>
      </c>
      <c r="M4518" s="5">
        <v>94</v>
      </c>
      <c r="N4518" s="5"/>
      <c r="O4518" s="5" t="s">
        <v>19</v>
      </c>
      <c r="P4518" s="5"/>
      <c r="Q4518" s="5" t="s">
        <v>21</v>
      </c>
      <c r="R4518" s="5" t="s">
        <v>21</v>
      </c>
      <c r="S4518" s="5">
        <v>72</v>
      </c>
      <c r="T4518" s="5" t="s">
        <v>22</v>
      </c>
      <c r="U4518" s="5" t="s">
        <v>23</v>
      </c>
      <c r="V4518" s="5" t="s">
        <v>24</v>
      </c>
      <c r="W4518" s="12">
        <v>134</v>
      </c>
      <c r="X4518" s="7">
        <f t="shared" ref="X4518:X4581" si="284">IF(AJ4518&gt;0,"NP",AK4518/100)</f>
        <v>0.35499999999999998</v>
      </c>
      <c r="Y4518" s="5">
        <f t="shared" ref="Y4518:Y4581" si="285">IF(AJ4518&gt;0,AI4518,E4518*(100%-X4518))</f>
        <v>86.43</v>
      </c>
      <c r="AI4518" t="e">
        <f>VLOOKUP(A4518,NP!$A:$B,2,FALSE)</f>
        <v>#N/A</v>
      </c>
      <c r="AJ4518">
        <f t="shared" ref="AJ4518:AJ4581" si="286">_xlfn.IFNA(AI4518,0)</f>
        <v>0</v>
      </c>
      <c r="AK4518">
        <f>VLOOKUP(F4518,Kondition!$B$4:$AG$31,12,FALSE)*100</f>
        <v>35.5</v>
      </c>
      <c r="AL4518" t="e">
        <f t="shared" ref="AL4518:AL4581" si="287">$AI$1&amp;F4518&amp;K4518</f>
        <v>#REF!</v>
      </c>
      <c r="AM4518">
        <v>16</v>
      </c>
    </row>
    <row r="4519" spans="1:39" x14ac:dyDescent="0.3">
      <c r="A4519" s="5">
        <v>10105299</v>
      </c>
      <c r="B4519" s="6">
        <v>8019227195217</v>
      </c>
      <c r="C4519" s="5" t="s">
        <v>76</v>
      </c>
      <c r="D4519" s="5" t="s">
        <v>1473</v>
      </c>
      <c r="E4519" s="12">
        <v>118</v>
      </c>
      <c r="F4519" s="5" t="s">
        <v>54</v>
      </c>
      <c r="G4519" s="5">
        <v>2055516</v>
      </c>
      <c r="H4519" s="36" t="s">
        <v>76</v>
      </c>
      <c r="I4519" s="5">
        <v>205</v>
      </c>
      <c r="J4519" s="5">
        <v>55</v>
      </c>
      <c r="K4519" s="5">
        <v>16</v>
      </c>
      <c r="L4519" s="5" t="s">
        <v>1419</v>
      </c>
      <c r="M4519" s="5">
        <v>91</v>
      </c>
      <c r="N4519" s="5"/>
      <c r="O4519" s="5" t="s">
        <v>19</v>
      </c>
      <c r="P4519" s="5"/>
      <c r="Q4519" s="5" t="s">
        <v>21</v>
      </c>
      <c r="R4519" s="5" t="s">
        <v>27</v>
      </c>
      <c r="S4519" s="5">
        <v>72</v>
      </c>
      <c r="T4519" s="5" t="s">
        <v>22</v>
      </c>
      <c r="U4519" s="5" t="s">
        <v>23</v>
      </c>
      <c r="V4519" s="5" t="s">
        <v>24</v>
      </c>
      <c r="W4519" s="12">
        <v>118</v>
      </c>
      <c r="X4519" s="7">
        <f t="shared" si="284"/>
        <v>0.35499999999999998</v>
      </c>
      <c r="Y4519" s="5">
        <f t="shared" si="285"/>
        <v>76.11</v>
      </c>
      <c r="AI4519" t="e">
        <f>VLOOKUP(A4519,NP!$A:$B,2,FALSE)</f>
        <v>#N/A</v>
      </c>
      <c r="AJ4519">
        <f t="shared" si="286"/>
        <v>0</v>
      </c>
      <c r="AK4519">
        <f>VLOOKUP(F4519,Kondition!$B$4:$AG$31,12,FALSE)*100</f>
        <v>35.5</v>
      </c>
      <c r="AL4519" t="e">
        <f t="shared" si="287"/>
        <v>#REF!</v>
      </c>
      <c r="AM4519">
        <v>16</v>
      </c>
    </row>
    <row r="4520" spans="1:39" x14ac:dyDescent="0.3">
      <c r="A4520" s="5">
        <v>10105473</v>
      </c>
      <c r="B4520" s="6">
        <v>8019227186550</v>
      </c>
      <c r="C4520" s="5" t="s">
        <v>76</v>
      </c>
      <c r="D4520" s="5" t="s">
        <v>1474</v>
      </c>
      <c r="E4520" s="12">
        <v>263</v>
      </c>
      <c r="F4520" s="5" t="s">
        <v>54</v>
      </c>
      <c r="G4520" s="5">
        <v>2554018</v>
      </c>
      <c r="H4520" s="36" t="s">
        <v>76</v>
      </c>
      <c r="I4520" s="5">
        <v>255</v>
      </c>
      <c r="J4520" s="5">
        <v>40</v>
      </c>
      <c r="K4520" s="5">
        <v>18</v>
      </c>
      <c r="L4520" s="5" t="s">
        <v>1421</v>
      </c>
      <c r="M4520" s="5">
        <v>99</v>
      </c>
      <c r="N4520" s="5"/>
      <c r="O4520" s="5" t="s">
        <v>25</v>
      </c>
      <c r="P4520" s="5"/>
      <c r="Q4520" s="5" t="s">
        <v>21</v>
      </c>
      <c r="R4520" s="5" t="s">
        <v>21</v>
      </c>
      <c r="S4520" s="5">
        <v>73</v>
      </c>
      <c r="T4520" s="5" t="s">
        <v>22</v>
      </c>
      <c r="U4520" s="5" t="s">
        <v>23</v>
      </c>
      <c r="V4520" s="5" t="s">
        <v>24</v>
      </c>
      <c r="W4520" s="12">
        <v>263</v>
      </c>
      <c r="X4520" s="7" t="str">
        <f t="shared" si="284"/>
        <v>NP</v>
      </c>
      <c r="Y4520" s="5">
        <f t="shared" si="285"/>
        <v>161</v>
      </c>
      <c r="AI4520">
        <f>VLOOKUP(A4520,NP!$A:$B,2,FALSE)</f>
        <v>161</v>
      </c>
      <c r="AJ4520">
        <f t="shared" si="286"/>
        <v>161</v>
      </c>
      <c r="AK4520">
        <f>VLOOKUP(F4520,Kondition!$B$4:$AG$31,18,FALSE)*100</f>
        <v>35.5</v>
      </c>
      <c r="AL4520" t="e">
        <f t="shared" si="287"/>
        <v>#REF!</v>
      </c>
      <c r="AM4520">
        <v>17</v>
      </c>
    </row>
    <row r="4521" spans="1:39" x14ac:dyDescent="0.3">
      <c r="A4521" s="5">
        <v>10105477</v>
      </c>
      <c r="B4521" s="6">
        <v>8019227187717</v>
      </c>
      <c r="C4521" s="5" t="s">
        <v>76</v>
      </c>
      <c r="D4521" s="5" t="s">
        <v>1476</v>
      </c>
      <c r="E4521" s="12">
        <v>191</v>
      </c>
      <c r="F4521" s="5" t="s">
        <v>54</v>
      </c>
      <c r="G4521" s="5">
        <v>2255517</v>
      </c>
      <c r="H4521" s="36" t="s">
        <v>76</v>
      </c>
      <c r="I4521" s="5">
        <v>225</v>
      </c>
      <c r="J4521" s="5">
        <v>55</v>
      </c>
      <c r="K4521" s="5">
        <v>17</v>
      </c>
      <c r="L4521" s="5" t="s">
        <v>1419</v>
      </c>
      <c r="M4521" s="5">
        <v>97</v>
      </c>
      <c r="N4521" s="5"/>
      <c r="O4521" s="5" t="s">
        <v>19</v>
      </c>
      <c r="P4521" s="5"/>
      <c r="Q4521" s="5" t="s">
        <v>26</v>
      </c>
      <c r="R4521" s="5" t="s">
        <v>27</v>
      </c>
      <c r="S4521" s="5">
        <v>72</v>
      </c>
      <c r="T4521" s="5" t="s">
        <v>22</v>
      </c>
      <c r="U4521" s="5" t="s">
        <v>23</v>
      </c>
      <c r="V4521" s="5" t="s">
        <v>24</v>
      </c>
      <c r="W4521" s="12">
        <v>191</v>
      </c>
      <c r="X4521" s="7">
        <f t="shared" si="284"/>
        <v>0.35499999999999998</v>
      </c>
      <c r="Y4521" s="5">
        <f t="shared" si="285"/>
        <v>123.19500000000001</v>
      </c>
      <c r="AI4521" t="e">
        <f>VLOOKUP(A4521,NP!$A:$B,2,FALSE)</f>
        <v>#N/A</v>
      </c>
      <c r="AJ4521">
        <f t="shared" si="286"/>
        <v>0</v>
      </c>
      <c r="AK4521">
        <f>VLOOKUP(F4521,Kondition!$B$4:$AG$31,15,FALSE)*100</f>
        <v>35.5</v>
      </c>
      <c r="AL4521" t="e">
        <f t="shared" si="287"/>
        <v>#REF!</v>
      </c>
      <c r="AM4521">
        <v>17</v>
      </c>
    </row>
    <row r="4522" spans="1:39" x14ac:dyDescent="0.3">
      <c r="A4522" s="5">
        <v>10105480</v>
      </c>
      <c r="B4522" s="6">
        <v>8019227187779</v>
      </c>
      <c r="C4522" s="5" t="s">
        <v>76</v>
      </c>
      <c r="D4522" s="5" t="s">
        <v>1477</v>
      </c>
      <c r="E4522" s="12">
        <v>439</v>
      </c>
      <c r="F4522" s="5" t="s">
        <v>54</v>
      </c>
      <c r="G4522" s="5">
        <v>2753520</v>
      </c>
      <c r="H4522" s="36" t="s">
        <v>76</v>
      </c>
      <c r="I4522" s="5">
        <v>275</v>
      </c>
      <c r="J4522" s="5">
        <v>35</v>
      </c>
      <c r="K4522" s="5">
        <v>20</v>
      </c>
      <c r="L4522" s="5" t="s">
        <v>1421</v>
      </c>
      <c r="M4522" s="5">
        <v>102</v>
      </c>
      <c r="N4522" s="5"/>
      <c r="O4522" s="5" t="s">
        <v>25</v>
      </c>
      <c r="P4522" s="5"/>
      <c r="Q4522" s="5" t="s">
        <v>21</v>
      </c>
      <c r="R4522" s="5" t="s">
        <v>21</v>
      </c>
      <c r="S4522" s="5">
        <v>73</v>
      </c>
      <c r="T4522" s="5" t="s">
        <v>22</v>
      </c>
      <c r="U4522" s="5" t="s">
        <v>23</v>
      </c>
      <c r="V4522" s="5" t="s">
        <v>24</v>
      </c>
      <c r="W4522" s="12">
        <v>439</v>
      </c>
      <c r="X4522" s="7" t="str">
        <f t="shared" si="284"/>
        <v>NP</v>
      </c>
      <c r="Y4522" s="5">
        <f t="shared" si="285"/>
        <v>244</v>
      </c>
      <c r="AI4522">
        <f>VLOOKUP(A4522,NP!$A:$B,2,FALSE)</f>
        <v>244</v>
      </c>
      <c r="AJ4522">
        <f t="shared" si="286"/>
        <v>244</v>
      </c>
      <c r="AK4522">
        <f>VLOOKUP(F4522,Kondition!$B$4:$AG$309,24,FALSE)*100</f>
        <v>40</v>
      </c>
      <c r="AL4522" t="e">
        <f t="shared" si="287"/>
        <v>#REF!</v>
      </c>
      <c r="AM4522">
        <v>19</v>
      </c>
    </row>
    <row r="4523" spans="1:39" x14ac:dyDescent="0.3">
      <c r="A4523" s="5">
        <v>10105481</v>
      </c>
      <c r="B4523" s="6">
        <v>8019227187786</v>
      </c>
      <c r="C4523" s="5" t="s">
        <v>76</v>
      </c>
      <c r="D4523" s="5" t="s">
        <v>1478</v>
      </c>
      <c r="E4523" s="12">
        <v>408</v>
      </c>
      <c r="F4523" s="5" t="s">
        <v>54</v>
      </c>
      <c r="G4523" s="5">
        <v>2454020</v>
      </c>
      <c r="H4523" s="36" t="s">
        <v>76</v>
      </c>
      <c r="I4523" s="5">
        <v>245</v>
      </c>
      <c r="J4523" s="5">
        <v>40</v>
      </c>
      <c r="K4523" s="5">
        <v>20</v>
      </c>
      <c r="L4523" s="5" t="s">
        <v>1421</v>
      </c>
      <c r="M4523" s="5">
        <v>99</v>
      </c>
      <c r="N4523" s="5"/>
      <c r="O4523" s="5" t="s">
        <v>25</v>
      </c>
      <c r="P4523" s="5"/>
      <c r="Q4523" s="5" t="s">
        <v>21</v>
      </c>
      <c r="R4523" s="5" t="s">
        <v>21</v>
      </c>
      <c r="S4523" s="5">
        <v>72</v>
      </c>
      <c r="T4523" s="5" t="s">
        <v>22</v>
      </c>
      <c r="U4523" s="5" t="s">
        <v>23</v>
      </c>
      <c r="V4523" s="5" t="s">
        <v>24</v>
      </c>
      <c r="W4523" s="12">
        <v>408</v>
      </c>
      <c r="X4523" s="7" t="str">
        <f t="shared" si="284"/>
        <v>NP</v>
      </c>
      <c r="Y4523" s="5">
        <f t="shared" si="285"/>
        <v>229.5</v>
      </c>
      <c r="AI4523">
        <f>VLOOKUP(A4523,NP!$A:$B,2,FALSE)</f>
        <v>229.5</v>
      </c>
      <c r="AJ4523">
        <f t="shared" si="286"/>
        <v>229.5</v>
      </c>
      <c r="AK4523">
        <f>VLOOKUP(F4523,Kondition!$B$4:$AG$309,24,FALSE)*100</f>
        <v>40</v>
      </c>
      <c r="AL4523" t="e">
        <f t="shared" si="287"/>
        <v>#REF!</v>
      </c>
      <c r="AM4523">
        <v>19</v>
      </c>
    </row>
    <row r="4524" spans="1:39" x14ac:dyDescent="0.3">
      <c r="A4524" s="5">
        <v>10105482</v>
      </c>
      <c r="B4524" s="6">
        <v>8019227187793</v>
      </c>
      <c r="C4524" s="5" t="s">
        <v>76</v>
      </c>
      <c r="D4524" s="5" t="s">
        <v>1479</v>
      </c>
      <c r="E4524" s="12">
        <v>648</v>
      </c>
      <c r="F4524" s="5" t="s">
        <v>54</v>
      </c>
      <c r="G4524" s="5">
        <v>2654520</v>
      </c>
      <c r="H4524" s="36" t="s">
        <v>76</v>
      </c>
      <c r="I4524" s="5">
        <v>265</v>
      </c>
      <c r="J4524" s="5">
        <v>45</v>
      </c>
      <c r="K4524" s="5">
        <v>20</v>
      </c>
      <c r="L4524" s="5" t="s">
        <v>1480</v>
      </c>
      <c r="M4524" s="5">
        <v>108</v>
      </c>
      <c r="N4524" s="5"/>
      <c r="O4524" s="5" t="s">
        <v>29</v>
      </c>
      <c r="P4524" s="5"/>
      <c r="Q4524" s="5" t="s">
        <v>21</v>
      </c>
      <c r="R4524" s="5" t="s">
        <v>21</v>
      </c>
      <c r="S4524" s="5">
        <v>73</v>
      </c>
      <c r="T4524" s="5" t="s">
        <v>22</v>
      </c>
      <c r="U4524" s="5" t="s">
        <v>23</v>
      </c>
      <c r="V4524" s="5" t="s">
        <v>24</v>
      </c>
      <c r="W4524" s="12">
        <v>648</v>
      </c>
      <c r="X4524" s="7" t="str">
        <f t="shared" si="284"/>
        <v>NP</v>
      </c>
      <c r="Y4524" s="5">
        <f t="shared" si="285"/>
        <v>342.5</v>
      </c>
      <c r="AI4524">
        <f>VLOOKUP(A4524,NP!$A:$B,2,FALSE)</f>
        <v>342.5</v>
      </c>
      <c r="AJ4524">
        <f t="shared" si="286"/>
        <v>342.5</v>
      </c>
      <c r="AK4524">
        <f>VLOOKUP(F4524,Kondition!$B$4:$AG$309,24,FALSE)*100</f>
        <v>40</v>
      </c>
      <c r="AL4524" t="e">
        <f t="shared" si="287"/>
        <v>#REF!</v>
      </c>
      <c r="AM4524">
        <v>19</v>
      </c>
    </row>
    <row r="4525" spans="1:39" x14ac:dyDescent="0.3">
      <c r="A4525" s="5">
        <v>10105508</v>
      </c>
      <c r="B4525" s="6">
        <v>8019227192858</v>
      </c>
      <c r="C4525" s="5" t="s">
        <v>76</v>
      </c>
      <c r="D4525" s="5" t="s">
        <v>1483</v>
      </c>
      <c r="E4525" s="12">
        <v>322</v>
      </c>
      <c r="F4525" s="5" t="s">
        <v>54</v>
      </c>
      <c r="G4525" s="5">
        <v>2355019</v>
      </c>
      <c r="H4525" s="36" t="s">
        <v>76</v>
      </c>
      <c r="I4525" s="5">
        <v>235</v>
      </c>
      <c r="J4525" s="5">
        <v>50</v>
      </c>
      <c r="K4525" s="5">
        <v>19</v>
      </c>
      <c r="L4525" s="5" t="s">
        <v>1419</v>
      </c>
      <c r="M4525" s="5">
        <v>99</v>
      </c>
      <c r="N4525" s="5"/>
      <c r="O4525" s="5" t="s">
        <v>19</v>
      </c>
      <c r="P4525" s="5"/>
      <c r="Q4525" s="5" t="s">
        <v>26</v>
      </c>
      <c r="R4525" s="5" t="s">
        <v>27</v>
      </c>
      <c r="S4525" s="5">
        <v>72</v>
      </c>
      <c r="T4525" s="5" t="s">
        <v>22</v>
      </c>
      <c r="U4525" s="5" t="s">
        <v>23</v>
      </c>
      <c r="V4525" s="5" t="s">
        <v>24</v>
      </c>
      <c r="W4525" s="12">
        <v>322</v>
      </c>
      <c r="X4525" s="7">
        <f t="shared" si="284"/>
        <v>0.4</v>
      </c>
      <c r="Y4525" s="5">
        <f t="shared" si="285"/>
        <v>193.2</v>
      </c>
      <c r="AI4525" t="e">
        <f>VLOOKUP(A4525,NP!$A:$B,2,FALSE)</f>
        <v>#N/A</v>
      </c>
      <c r="AJ4525">
        <f t="shared" si="286"/>
        <v>0</v>
      </c>
      <c r="AK4525">
        <f>VLOOKUP(F4525,Kondition!$B$4:$AG$31,21,FALSE)*100</f>
        <v>40</v>
      </c>
      <c r="AL4525" t="e">
        <f t="shared" si="287"/>
        <v>#REF!</v>
      </c>
      <c r="AM4525">
        <v>19</v>
      </c>
    </row>
    <row r="4526" spans="1:39" x14ac:dyDescent="0.3">
      <c r="A4526" s="5">
        <v>10105517</v>
      </c>
      <c r="B4526" s="6">
        <v>8019227193862</v>
      </c>
      <c r="C4526" s="5" t="s">
        <v>76</v>
      </c>
      <c r="D4526" s="5" t="s">
        <v>1485</v>
      </c>
      <c r="E4526" s="12">
        <v>534</v>
      </c>
      <c r="F4526" s="5" t="s">
        <v>54</v>
      </c>
      <c r="G4526" s="5">
        <v>2353520</v>
      </c>
      <c r="H4526" s="36" t="s">
        <v>76</v>
      </c>
      <c r="I4526" s="5">
        <v>235</v>
      </c>
      <c r="J4526" s="5">
        <v>35</v>
      </c>
      <c r="K4526" s="5">
        <v>20</v>
      </c>
      <c r="L4526" s="5" t="s">
        <v>1480</v>
      </c>
      <c r="M4526" s="5">
        <v>92</v>
      </c>
      <c r="N4526" s="5"/>
      <c r="O4526" s="5" t="s">
        <v>29</v>
      </c>
      <c r="P4526" s="5"/>
      <c r="Q4526" s="5" t="s">
        <v>26</v>
      </c>
      <c r="R4526" s="5" t="s">
        <v>21</v>
      </c>
      <c r="S4526" s="5">
        <v>72</v>
      </c>
      <c r="T4526" s="5" t="s">
        <v>22</v>
      </c>
      <c r="U4526" s="5" t="s">
        <v>23</v>
      </c>
      <c r="V4526" s="5" t="s">
        <v>24</v>
      </c>
      <c r="W4526" s="12">
        <v>534</v>
      </c>
      <c r="X4526" s="7" t="str">
        <f t="shared" si="284"/>
        <v>NP</v>
      </c>
      <c r="Y4526" s="5">
        <f t="shared" si="285"/>
        <v>288.5</v>
      </c>
      <c r="AI4526">
        <f>VLOOKUP(A4526,NP!$A:$B,2,FALSE)</f>
        <v>288.5</v>
      </c>
      <c r="AJ4526">
        <f t="shared" si="286"/>
        <v>288.5</v>
      </c>
      <c r="AK4526">
        <f>VLOOKUP(F4526,Kondition!$B$4:$AG$309,24,FALSE)*100</f>
        <v>40</v>
      </c>
      <c r="AL4526" t="e">
        <f t="shared" si="287"/>
        <v>#REF!</v>
      </c>
      <c r="AM4526">
        <v>19</v>
      </c>
    </row>
    <row r="4527" spans="1:39" x14ac:dyDescent="0.3">
      <c r="A4527" s="5">
        <v>10105519</v>
      </c>
      <c r="B4527" s="6">
        <v>8019227193879</v>
      </c>
      <c r="C4527" s="5" t="s">
        <v>76</v>
      </c>
      <c r="D4527" s="5" t="s">
        <v>1486</v>
      </c>
      <c r="E4527" s="12">
        <v>515</v>
      </c>
      <c r="F4527" s="5" t="s">
        <v>54</v>
      </c>
      <c r="G4527" s="5">
        <v>2853520</v>
      </c>
      <c r="H4527" s="36" t="s">
        <v>76</v>
      </c>
      <c r="I4527" s="5">
        <v>285</v>
      </c>
      <c r="J4527" s="5">
        <v>35</v>
      </c>
      <c r="K4527" s="5">
        <v>20</v>
      </c>
      <c r="L4527" s="5" t="s">
        <v>1480</v>
      </c>
      <c r="M4527" s="5">
        <v>104</v>
      </c>
      <c r="N4527" s="5"/>
      <c r="O4527" s="5" t="s">
        <v>29</v>
      </c>
      <c r="P4527" s="5"/>
      <c r="Q4527" s="5" t="s">
        <v>21</v>
      </c>
      <c r="R4527" s="5" t="s">
        <v>21</v>
      </c>
      <c r="S4527" s="5">
        <v>73</v>
      </c>
      <c r="T4527" s="5" t="s">
        <v>22</v>
      </c>
      <c r="U4527" s="5" t="s">
        <v>23</v>
      </c>
      <c r="V4527" s="5" t="s">
        <v>24</v>
      </c>
      <c r="W4527" s="12">
        <v>515</v>
      </c>
      <c r="X4527" s="7" t="str">
        <f t="shared" si="284"/>
        <v>NP</v>
      </c>
      <c r="Y4527" s="5">
        <f t="shared" si="285"/>
        <v>279.5</v>
      </c>
      <c r="AI4527">
        <f>VLOOKUP(A4527,NP!$A:$B,2,FALSE)</f>
        <v>279.5</v>
      </c>
      <c r="AJ4527">
        <f t="shared" si="286"/>
        <v>279.5</v>
      </c>
      <c r="AK4527">
        <f>VLOOKUP(F4527,Kondition!$B$4:$AG$309,24,FALSE)*100</f>
        <v>40</v>
      </c>
      <c r="AL4527" t="e">
        <f t="shared" si="287"/>
        <v>#REF!</v>
      </c>
      <c r="AM4527">
        <v>19</v>
      </c>
    </row>
    <row r="4528" spans="1:39" x14ac:dyDescent="0.3">
      <c r="A4528" s="5">
        <v>10105532</v>
      </c>
      <c r="B4528" s="6">
        <v>8019227195477</v>
      </c>
      <c r="C4528" s="5" t="s">
        <v>76</v>
      </c>
      <c r="D4528" s="5" t="s">
        <v>1487</v>
      </c>
      <c r="E4528" s="12">
        <v>170</v>
      </c>
      <c r="F4528" s="5" t="s">
        <v>54</v>
      </c>
      <c r="G4528" s="5">
        <v>2255017</v>
      </c>
      <c r="H4528" s="36" t="s">
        <v>76</v>
      </c>
      <c r="I4528" s="5">
        <v>225</v>
      </c>
      <c r="J4528" s="5">
        <v>50</v>
      </c>
      <c r="K4528" s="5">
        <v>17</v>
      </c>
      <c r="L4528" s="5" t="s">
        <v>1419</v>
      </c>
      <c r="M4528" s="5">
        <v>94</v>
      </c>
      <c r="N4528" s="5"/>
      <c r="O4528" s="5" t="s">
        <v>19</v>
      </c>
      <c r="P4528" s="5"/>
      <c r="Q4528" s="5" t="s">
        <v>26</v>
      </c>
      <c r="R4528" s="5" t="s">
        <v>27</v>
      </c>
      <c r="S4528" s="5">
        <v>72</v>
      </c>
      <c r="T4528" s="5" t="s">
        <v>22</v>
      </c>
      <c r="U4528" s="5" t="s">
        <v>23</v>
      </c>
      <c r="V4528" s="5" t="s">
        <v>24</v>
      </c>
      <c r="W4528" s="12">
        <v>170</v>
      </c>
      <c r="X4528" s="7">
        <f t="shared" si="284"/>
        <v>0.35499999999999998</v>
      </c>
      <c r="Y4528" s="5">
        <f t="shared" si="285"/>
        <v>109.65</v>
      </c>
      <c r="AI4528" t="e">
        <f>VLOOKUP(A4528,NP!$A:$B,2,FALSE)</f>
        <v>#N/A</v>
      </c>
      <c r="AJ4528">
        <f t="shared" si="286"/>
        <v>0</v>
      </c>
      <c r="AK4528">
        <f>VLOOKUP(F4528,Kondition!$B$4:$AG$31,15,FALSE)*100</f>
        <v>35.5</v>
      </c>
      <c r="AL4528" t="e">
        <f t="shared" si="287"/>
        <v>#REF!</v>
      </c>
      <c r="AM4528">
        <v>17</v>
      </c>
    </row>
    <row r="4529" spans="1:39" x14ac:dyDescent="0.3">
      <c r="A4529" s="5">
        <v>10105533</v>
      </c>
      <c r="B4529" s="6">
        <v>8019227196207</v>
      </c>
      <c r="C4529" s="5" t="s">
        <v>76</v>
      </c>
      <c r="D4529" s="5" t="s">
        <v>1488</v>
      </c>
      <c r="E4529" s="12">
        <v>446</v>
      </c>
      <c r="F4529" s="5" t="s">
        <v>54</v>
      </c>
      <c r="G4529" s="5">
        <v>2953019</v>
      </c>
      <c r="H4529" s="36" t="s">
        <v>76</v>
      </c>
      <c r="I4529" s="5">
        <v>295</v>
      </c>
      <c r="J4529" s="5">
        <v>30</v>
      </c>
      <c r="K4529" s="5">
        <v>19</v>
      </c>
      <c r="L4529" s="5" t="s">
        <v>1421</v>
      </c>
      <c r="M4529" s="5">
        <v>100</v>
      </c>
      <c r="N4529" s="5"/>
      <c r="O4529" s="5" t="s">
        <v>25</v>
      </c>
      <c r="P4529" s="5"/>
      <c r="Q4529" s="5" t="s">
        <v>21</v>
      </c>
      <c r="R4529" s="5" t="s">
        <v>21</v>
      </c>
      <c r="S4529" s="5">
        <v>73</v>
      </c>
      <c r="T4529" s="5" t="s">
        <v>22</v>
      </c>
      <c r="U4529" s="5" t="s">
        <v>23</v>
      </c>
      <c r="V4529" s="5" t="s">
        <v>24</v>
      </c>
      <c r="W4529" s="12">
        <v>446</v>
      </c>
      <c r="X4529" s="7" t="str">
        <f t="shared" si="284"/>
        <v>NP</v>
      </c>
      <c r="Y4529" s="5">
        <f t="shared" si="285"/>
        <v>247</v>
      </c>
      <c r="AI4529">
        <f>VLOOKUP(A4529,NP!$A:$B,2,FALSE)</f>
        <v>247</v>
      </c>
      <c r="AJ4529">
        <f t="shared" si="286"/>
        <v>247</v>
      </c>
      <c r="AK4529">
        <f>VLOOKUP(F4529,Kondition!$B$4:$AG$31,21,FALSE)*100</f>
        <v>40</v>
      </c>
      <c r="AL4529" t="e">
        <f t="shared" si="287"/>
        <v>#REF!</v>
      </c>
      <c r="AM4529">
        <v>19</v>
      </c>
    </row>
    <row r="4530" spans="1:39" x14ac:dyDescent="0.3">
      <c r="A4530" s="5">
        <v>10105536</v>
      </c>
      <c r="B4530" s="6">
        <v>8019227196238</v>
      </c>
      <c r="C4530" s="5" t="s">
        <v>76</v>
      </c>
      <c r="D4530" s="5" t="s">
        <v>1489</v>
      </c>
      <c r="E4530" s="12">
        <v>233</v>
      </c>
      <c r="F4530" s="5" t="s">
        <v>54</v>
      </c>
      <c r="G4530" s="5">
        <v>2354518</v>
      </c>
      <c r="H4530" s="36" t="s">
        <v>76</v>
      </c>
      <c r="I4530" s="5">
        <v>235</v>
      </c>
      <c r="J4530" s="5">
        <v>45</v>
      </c>
      <c r="K4530" s="5">
        <v>18</v>
      </c>
      <c r="L4530" s="5" t="s">
        <v>1421</v>
      </c>
      <c r="M4530" s="5">
        <v>98</v>
      </c>
      <c r="N4530" s="5"/>
      <c r="O4530" s="5" t="s">
        <v>25</v>
      </c>
      <c r="P4530" s="5"/>
      <c r="Q4530" s="5" t="s">
        <v>21</v>
      </c>
      <c r="R4530" s="5" t="s">
        <v>21</v>
      </c>
      <c r="S4530" s="5">
        <v>72</v>
      </c>
      <c r="T4530" s="5" t="s">
        <v>22</v>
      </c>
      <c r="U4530" s="5" t="s">
        <v>23</v>
      </c>
      <c r="V4530" s="5" t="s">
        <v>24</v>
      </c>
      <c r="W4530" s="12">
        <v>233</v>
      </c>
      <c r="X4530" s="7">
        <f t="shared" si="284"/>
        <v>0.35499999999999998</v>
      </c>
      <c r="Y4530" s="5">
        <f t="shared" si="285"/>
        <v>150.285</v>
      </c>
      <c r="AI4530" t="e">
        <f>VLOOKUP(A4530,NP!$A:$B,2,FALSE)</f>
        <v>#N/A</v>
      </c>
      <c r="AJ4530">
        <f t="shared" si="286"/>
        <v>0</v>
      </c>
      <c r="AK4530">
        <f>VLOOKUP(F4530,Kondition!$B$4:$AG$31,18,FALSE)*100</f>
        <v>35.5</v>
      </c>
      <c r="AL4530" t="e">
        <f t="shared" si="287"/>
        <v>#REF!</v>
      </c>
      <c r="AM4530">
        <v>17</v>
      </c>
    </row>
    <row r="4531" spans="1:39" x14ac:dyDescent="0.3">
      <c r="A4531" s="5">
        <v>10105545</v>
      </c>
      <c r="B4531" s="6">
        <v>8019227197143</v>
      </c>
      <c r="C4531" s="5" t="s">
        <v>76</v>
      </c>
      <c r="D4531" s="5" t="s">
        <v>1490</v>
      </c>
      <c r="E4531" s="12">
        <v>209</v>
      </c>
      <c r="F4531" s="5" t="s">
        <v>54</v>
      </c>
      <c r="G4531" s="5">
        <v>2255517</v>
      </c>
      <c r="H4531" s="36" t="s">
        <v>76</v>
      </c>
      <c r="I4531" s="5">
        <v>225</v>
      </c>
      <c r="J4531" s="5">
        <v>55</v>
      </c>
      <c r="K4531" s="5">
        <v>17</v>
      </c>
      <c r="L4531" s="5" t="s">
        <v>1421</v>
      </c>
      <c r="M4531" s="5">
        <v>101</v>
      </c>
      <c r="N4531" s="5"/>
      <c r="O4531" s="5" t="s">
        <v>25</v>
      </c>
      <c r="P4531" s="5"/>
      <c r="Q4531" s="5" t="s">
        <v>21</v>
      </c>
      <c r="R4531" s="5" t="s">
        <v>21</v>
      </c>
      <c r="S4531" s="5">
        <v>72</v>
      </c>
      <c r="T4531" s="5" t="s">
        <v>22</v>
      </c>
      <c r="U4531" s="5" t="s">
        <v>23</v>
      </c>
      <c r="V4531" s="5" t="s">
        <v>24</v>
      </c>
      <c r="W4531" s="12">
        <v>209</v>
      </c>
      <c r="X4531" s="7">
        <f t="shared" si="284"/>
        <v>0.35499999999999998</v>
      </c>
      <c r="Y4531" s="5">
        <f t="shared" si="285"/>
        <v>134.80500000000001</v>
      </c>
      <c r="AI4531" t="e">
        <f>VLOOKUP(A4531,NP!$A:$B,2,FALSE)</f>
        <v>#N/A</v>
      </c>
      <c r="AJ4531">
        <f t="shared" si="286"/>
        <v>0</v>
      </c>
      <c r="AK4531">
        <f>VLOOKUP(F4531,Kondition!$B$4:$AG$31,15,FALSE)*100</f>
        <v>35.5</v>
      </c>
      <c r="AL4531" t="e">
        <f t="shared" si="287"/>
        <v>#REF!</v>
      </c>
      <c r="AM4531">
        <v>17</v>
      </c>
    </row>
    <row r="4532" spans="1:39" x14ac:dyDescent="0.3">
      <c r="A4532" s="5">
        <v>10105556</v>
      </c>
      <c r="B4532" s="6">
        <v>8019227197587</v>
      </c>
      <c r="C4532" s="5" t="s">
        <v>76</v>
      </c>
      <c r="D4532" s="5" t="s">
        <v>1491</v>
      </c>
      <c r="E4532" s="12">
        <v>201</v>
      </c>
      <c r="F4532" s="5" t="s">
        <v>54</v>
      </c>
      <c r="G4532" s="5">
        <v>2055517</v>
      </c>
      <c r="H4532" s="36" t="s">
        <v>76</v>
      </c>
      <c r="I4532" s="5">
        <v>205</v>
      </c>
      <c r="J4532" s="5">
        <v>55</v>
      </c>
      <c r="K4532" s="5">
        <v>17</v>
      </c>
      <c r="L4532" s="5" t="s">
        <v>1419</v>
      </c>
      <c r="M4532" s="5">
        <v>95</v>
      </c>
      <c r="N4532" s="5"/>
      <c r="O4532" s="5" t="s">
        <v>19</v>
      </c>
      <c r="P4532" s="5"/>
      <c r="Q4532" s="5" t="s">
        <v>26</v>
      </c>
      <c r="R4532" s="5" t="s">
        <v>27</v>
      </c>
      <c r="S4532" s="5">
        <v>72</v>
      </c>
      <c r="T4532" s="5" t="s">
        <v>22</v>
      </c>
      <c r="U4532" s="5" t="s">
        <v>23</v>
      </c>
      <c r="V4532" s="5" t="s">
        <v>24</v>
      </c>
      <c r="W4532" s="12">
        <v>201</v>
      </c>
      <c r="X4532" s="7">
        <f t="shared" si="284"/>
        <v>0.35499999999999998</v>
      </c>
      <c r="Y4532" s="5">
        <f t="shared" si="285"/>
        <v>129.64500000000001</v>
      </c>
      <c r="AI4532" t="e">
        <f>VLOOKUP(A4532,NP!$A:$B,2,FALSE)</f>
        <v>#N/A</v>
      </c>
      <c r="AJ4532">
        <f t="shared" si="286"/>
        <v>0</v>
      </c>
      <c r="AK4532">
        <f>VLOOKUP(F4532,Kondition!$B$4:$AG$31,15,FALSE)*100</f>
        <v>35.5</v>
      </c>
      <c r="AL4532" t="e">
        <f t="shared" si="287"/>
        <v>#REF!</v>
      </c>
      <c r="AM4532">
        <v>17</v>
      </c>
    </row>
    <row r="4533" spans="1:39" x14ac:dyDescent="0.3">
      <c r="A4533" s="5">
        <v>10105557</v>
      </c>
      <c r="B4533" s="6">
        <v>8019227198102</v>
      </c>
      <c r="C4533" s="5" t="s">
        <v>76</v>
      </c>
      <c r="D4533" s="5" t="s">
        <v>1492</v>
      </c>
      <c r="E4533" s="12">
        <v>181</v>
      </c>
      <c r="F4533" s="5" t="s">
        <v>54</v>
      </c>
      <c r="G4533" s="5">
        <v>2155017</v>
      </c>
      <c r="H4533" s="36" t="s">
        <v>76</v>
      </c>
      <c r="I4533" s="5">
        <v>215</v>
      </c>
      <c r="J4533" s="5">
        <v>50</v>
      </c>
      <c r="K4533" s="5">
        <v>17</v>
      </c>
      <c r="L4533" s="5" t="s">
        <v>1421</v>
      </c>
      <c r="M4533" s="5">
        <v>95</v>
      </c>
      <c r="N4533" s="5"/>
      <c r="O4533" s="5" t="s">
        <v>25</v>
      </c>
      <c r="P4533" s="5"/>
      <c r="Q4533" s="5" t="s">
        <v>21</v>
      </c>
      <c r="R4533" s="5" t="s">
        <v>21</v>
      </c>
      <c r="S4533" s="5">
        <v>72</v>
      </c>
      <c r="T4533" s="5" t="s">
        <v>22</v>
      </c>
      <c r="U4533" s="5" t="s">
        <v>23</v>
      </c>
      <c r="V4533" s="5" t="s">
        <v>24</v>
      </c>
      <c r="W4533" s="12">
        <v>181</v>
      </c>
      <c r="X4533" s="7">
        <f t="shared" si="284"/>
        <v>0.35499999999999998</v>
      </c>
      <c r="Y4533" s="5">
        <f t="shared" si="285"/>
        <v>116.745</v>
      </c>
      <c r="AI4533" t="e">
        <f>VLOOKUP(A4533,NP!$A:$B,2,FALSE)</f>
        <v>#N/A</v>
      </c>
      <c r="AJ4533">
        <f t="shared" si="286"/>
        <v>0</v>
      </c>
      <c r="AK4533">
        <f>VLOOKUP(F4533,Kondition!$B$4:$AG$31,15,FALSE)*100</f>
        <v>35.5</v>
      </c>
      <c r="AL4533" t="e">
        <f t="shared" si="287"/>
        <v>#REF!</v>
      </c>
      <c r="AM4533">
        <v>17</v>
      </c>
    </row>
    <row r="4534" spans="1:39" x14ac:dyDescent="0.3">
      <c r="A4534" s="5">
        <v>10105582</v>
      </c>
      <c r="B4534" s="6">
        <v>8019227202786</v>
      </c>
      <c r="C4534" s="5" t="s">
        <v>76</v>
      </c>
      <c r="D4534" s="5" t="s">
        <v>1493</v>
      </c>
      <c r="E4534" s="12">
        <v>179</v>
      </c>
      <c r="F4534" s="5" t="s">
        <v>54</v>
      </c>
      <c r="G4534" s="5">
        <v>2055516</v>
      </c>
      <c r="H4534" s="36" t="s">
        <v>76</v>
      </c>
      <c r="I4534" s="5">
        <v>205</v>
      </c>
      <c r="J4534" s="5">
        <v>55</v>
      </c>
      <c r="K4534" s="5">
        <v>16</v>
      </c>
      <c r="L4534" s="5" t="s">
        <v>1421</v>
      </c>
      <c r="M4534" s="5">
        <v>94</v>
      </c>
      <c r="N4534" s="5"/>
      <c r="O4534" s="5" t="s">
        <v>25</v>
      </c>
      <c r="P4534" s="5"/>
      <c r="Q4534" s="5" t="s">
        <v>26</v>
      </c>
      <c r="R4534" s="5" t="s">
        <v>21</v>
      </c>
      <c r="S4534" s="5">
        <v>72</v>
      </c>
      <c r="T4534" s="5" t="s">
        <v>22</v>
      </c>
      <c r="U4534" s="5" t="s">
        <v>23</v>
      </c>
      <c r="V4534" s="5" t="s">
        <v>24</v>
      </c>
      <c r="W4534" s="12">
        <v>179</v>
      </c>
      <c r="X4534" s="7">
        <f t="shared" si="284"/>
        <v>0.35499999999999998</v>
      </c>
      <c r="Y4534" s="5">
        <f t="shared" si="285"/>
        <v>115.455</v>
      </c>
      <c r="AI4534" t="e">
        <f>VLOOKUP(A4534,NP!$A:$B,2,FALSE)</f>
        <v>#N/A</v>
      </c>
      <c r="AJ4534">
        <f t="shared" si="286"/>
        <v>0</v>
      </c>
      <c r="AK4534">
        <f>VLOOKUP(F4534,Kondition!$B$4:$AG$31,12,FALSE)*100</f>
        <v>35.5</v>
      </c>
      <c r="AL4534" t="e">
        <f t="shared" si="287"/>
        <v>#REF!</v>
      </c>
      <c r="AM4534">
        <v>16</v>
      </c>
    </row>
    <row r="4535" spans="1:39" x14ac:dyDescent="0.3">
      <c r="A4535" s="5">
        <v>10105801</v>
      </c>
      <c r="B4535" s="6">
        <v>8019227221466</v>
      </c>
      <c r="C4535" s="5" t="s">
        <v>76</v>
      </c>
      <c r="D4535" s="5" t="s">
        <v>1496</v>
      </c>
      <c r="E4535" s="12">
        <v>136.5</v>
      </c>
      <c r="F4535" s="5" t="s">
        <v>54</v>
      </c>
      <c r="G4535" s="5">
        <v>2055516</v>
      </c>
      <c r="H4535" s="36" t="s">
        <v>76</v>
      </c>
      <c r="I4535" s="5">
        <v>205</v>
      </c>
      <c r="J4535" s="5">
        <v>55</v>
      </c>
      <c r="K4535" s="5">
        <v>16</v>
      </c>
      <c r="L4535" s="5" t="s">
        <v>1497</v>
      </c>
      <c r="M4535" s="5">
        <v>94</v>
      </c>
      <c r="N4535" s="5"/>
      <c r="O4535" s="5" t="s">
        <v>33</v>
      </c>
      <c r="P4535" s="5"/>
      <c r="Q4535" s="5"/>
      <c r="R4535" s="5"/>
      <c r="S4535" s="5"/>
      <c r="T4535" s="5"/>
      <c r="U4535" s="5"/>
      <c r="V4535" s="5"/>
      <c r="W4535" s="12">
        <v>136.5</v>
      </c>
      <c r="X4535" s="7">
        <f t="shared" si="284"/>
        <v>0.35499999999999998</v>
      </c>
      <c r="Y4535" s="5">
        <f t="shared" si="285"/>
        <v>88.042500000000004</v>
      </c>
      <c r="AI4535" t="e">
        <f>VLOOKUP(A4535,NP!$A:$B,2,FALSE)</f>
        <v>#N/A</v>
      </c>
      <c r="AJ4535">
        <f t="shared" si="286"/>
        <v>0</v>
      </c>
      <c r="AK4535">
        <f>VLOOKUP(F4535,Kondition!$B$4:$AG$31,12,FALSE)*100</f>
        <v>35.5</v>
      </c>
      <c r="AL4535" t="e">
        <f t="shared" si="287"/>
        <v>#REF!</v>
      </c>
      <c r="AM4535">
        <v>16</v>
      </c>
    </row>
    <row r="4536" spans="1:39" x14ac:dyDescent="0.3">
      <c r="A4536" s="5">
        <v>10105872</v>
      </c>
      <c r="B4536" s="6">
        <v>8019227187809</v>
      </c>
      <c r="C4536" s="5" t="s">
        <v>76</v>
      </c>
      <c r="D4536" s="5" t="s">
        <v>1498</v>
      </c>
      <c r="E4536" s="12">
        <v>556</v>
      </c>
      <c r="F4536" s="5" t="s">
        <v>54</v>
      </c>
      <c r="G4536" s="5">
        <v>2754020</v>
      </c>
      <c r="H4536" s="36" t="s">
        <v>76</v>
      </c>
      <c r="I4536" s="5">
        <v>275</v>
      </c>
      <c r="J4536" s="5">
        <v>40</v>
      </c>
      <c r="K4536" s="5">
        <v>20</v>
      </c>
      <c r="L4536" s="5" t="s">
        <v>1499</v>
      </c>
      <c r="M4536" s="5">
        <v>106</v>
      </c>
      <c r="N4536" s="5"/>
      <c r="O4536" s="5" t="s">
        <v>29</v>
      </c>
      <c r="P4536" s="5"/>
      <c r="Q4536" s="5" t="s">
        <v>21</v>
      </c>
      <c r="R4536" s="5" t="s">
        <v>21</v>
      </c>
      <c r="S4536" s="5">
        <v>73</v>
      </c>
      <c r="T4536" s="5" t="s">
        <v>22</v>
      </c>
      <c r="U4536" s="5" t="s">
        <v>23</v>
      </c>
      <c r="V4536" s="5" t="s">
        <v>24</v>
      </c>
      <c r="W4536" s="12">
        <v>556</v>
      </c>
      <c r="X4536" s="7" t="str">
        <f t="shared" si="284"/>
        <v>NP</v>
      </c>
      <c r="Y4536" s="5">
        <f t="shared" si="285"/>
        <v>299</v>
      </c>
      <c r="AI4536">
        <f>VLOOKUP(A4536,NP!$A:$B,2,FALSE)</f>
        <v>299</v>
      </c>
      <c r="AJ4536">
        <f t="shared" si="286"/>
        <v>299</v>
      </c>
      <c r="AK4536">
        <f>VLOOKUP(F4536,Kondition!$B$4:$AG$309,24,FALSE)*100</f>
        <v>40</v>
      </c>
      <c r="AL4536" t="e">
        <f t="shared" si="287"/>
        <v>#REF!</v>
      </c>
      <c r="AM4536">
        <v>19</v>
      </c>
    </row>
    <row r="4537" spans="1:39" x14ac:dyDescent="0.3">
      <c r="A4537" s="5">
        <v>10105881</v>
      </c>
      <c r="B4537" s="6">
        <v>8019227195194</v>
      </c>
      <c r="C4537" s="5" t="s">
        <v>76</v>
      </c>
      <c r="D4537" s="5" t="s">
        <v>1500</v>
      </c>
      <c r="E4537" s="12">
        <v>256</v>
      </c>
      <c r="F4537" s="5" t="s">
        <v>54</v>
      </c>
      <c r="G4537" s="5">
        <v>2256517</v>
      </c>
      <c r="H4537" s="36" t="s">
        <v>76</v>
      </c>
      <c r="I4537" s="5">
        <v>225</v>
      </c>
      <c r="J4537" s="5">
        <v>65</v>
      </c>
      <c r="K4537" s="5">
        <v>17</v>
      </c>
      <c r="L4537" s="5" t="s">
        <v>1501</v>
      </c>
      <c r="M4537" s="5">
        <v>102</v>
      </c>
      <c r="N4537" s="5"/>
      <c r="O4537" s="5" t="s">
        <v>19</v>
      </c>
      <c r="P4537" s="5"/>
      <c r="Q4537" s="5" t="s">
        <v>26</v>
      </c>
      <c r="R4537" s="5" t="s">
        <v>27</v>
      </c>
      <c r="S4537" s="5">
        <v>72</v>
      </c>
      <c r="T4537" s="5" t="s">
        <v>22</v>
      </c>
      <c r="U4537" s="5" t="s">
        <v>23</v>
      </c>
      <c r="V4537" s="5" t="s">
        <v>24</v>
      </c>
      <c r="W4537" s="12">
        <v>256</v>
      </c>
      <c r="X4537" s="7" t="str">
        <f t="shared" si="284"/>
        <v>NP</v>
      </c>
      <c r="Y4537" s="5">
        <f t="shared" si="285"/>
        <v>158</v>
      </c>
      <c r="AI4537">
        <f>VLOOKUP(A4537,NP!$A:$B,2,FALSE)</f>
        <v>158</v>
      </c>
      <c r="AJ4537">
        <f t="shared" si="286"/>
        <v>158</v>
      </c>
      <c r="AK4537">
        <f>VLOOKUP(F4537,Kondition!$B$4:$AG$31,15,FALSE)*100</f>
        <v>35.5</v>
      </c>
      <c r="AL4537" t="e">
        <f t="shared" si="287"/>
        <v>#REF!</v>
      </c>
      <c r="AM4537">
        <v>17</v>
      </c>
    </row>
    <row r="4538" spans="1:39" x14ac:dyDescent="0.3">
      <c r="A4538" s="5">
        <v>10106058</v>
      </c>
      <c r="B4538" s="6">
        <v>8019227207309</v>
      </c>
      <c r="C4538" s="5" t="s">
        <v>76</v>
      </c>
      <c r="D4538" s="5" t="s">
        <v>1502</v>
      </c>
      <c r="E4538" s="12">
        <v>165</v>
      </c>
      <c r="F4538" s="5" t="s">
        <v>54</v>
      </c>
      <c r="G4538" s="5">
        <v>2255516</v>
      </c>
      <c r="H4538" s="36" t="s">
        <v>76</v>
      </c>
      <c r="I4538" s="5">
        <v>225</v>
      </c>
      <c r="J4538" s="5">
        <v>55</v>
      </c>
      <c r="K4538" s="5">
        <v>16</v>
      </c>
      <c r="L4538" s="5" t="s">
        <v>1419</v>
      </c>
      <c r="M4538" s="5">
        <v>95</v>
      </c>
      <c r="N4538" s="5"/>
      <c r="O4538" s="5" t="s">
        <v>19</v>
      </c>
      <c r="P4538" s="5"/>
      <c r="Q4538" s="5" t="s">
        <v>26</v>
      </c>
      <c r="R4538" s="5" t="s">
        <v>27</v>
      </c>
      <c r="S4538" s="5">
        <v>72</v>
      </c>
      <c r="T4538" s="5" t="s">
        <v>22</v>
      </c>
      <c r="U4538" s="5" t="s">
        <v>23</v>
      </c>
      <c r="V4538" s="5" t="s">
        <v>24</v>
      </c>
      <c r="W4538" s="12">
        <v>165</v>
      </c>
      <c r="X4538" s="7">
        <f t="shared" si="284"/>
        <v>0.35499999999999998</v>
      </c>
      <c r="Y4538" s="5">
        <f t="shared" si="285"/>
        <v>106.425</v>
      </c>
      <c r="AI4538" t="e">
        <f>VLOOKUP(A4538,NP!$A:$B,2,FALSE)</f>
        <v>#N/A</v>
      </c>
      <c r="AJ4538">
        <f t="shared" si="286"/>
        <v>0</v>
      </c>
      <c r="AK4538">
        <f>VLOOKUP(F4538,Kondition!$B$4:$AG$31,12,FALSE)*100</f>
        <v>35.5</v>
      </c>
      <c r="AL4538" t="e">
        <f t="shared" si="287"/>
        <v>#REF!</v>
      </c>
      <c r="AM4538">
        <v>16</v>
      </c>
    </row>
    <row r="4539" spans="1:39" x14ac:dyDescent="0.3">
      <c r="A4539" s="5">
        <v>10106116</v>
      </c>
      <c r="B4539" s="6">
        <v>8019227189841</v>
      </c>
      <c r="C4539" s="5" t="s">
        <v>76</v>
      </c>
      <c r="D4539" s="5" t="s">
        <v>1503</v>
      </c>
      <c r="E4539" s="12">
        <v>381</v>
      </c>
      <c r="F4539" s="5" t="s">
        <v>54</v>
      </c>
      <c r="G4539" s="5">
        <v>2853019</v>
      </c>
      <c r="H4539" s="36" t="s">
        <v>76</v>
      </c>
      <c r="I4539" s="5">
        <v>285</v>
      </c>
      <c r="J4539" s="5">
        <v>30</v>
      </c>
      <c r="K4539" s="5">
        <v>19</v>
      </c>
      <c r="L4539" s="5" t="s">
        <v>1421</v>
      </c>
      <c r="M4539" s="5">
        <v>98</v>
      </c>
      <c r="N4539" s="5"/>
      <c r="O4539" s="5" t="s">
        <v>25</v>
      </c>
      <c r="P4539" s="5"/>
      <c r="Q4539" s="5" t="s">
        <v>21</v>
      </c>
      <c r="R4539" s="5" t="s">
        <v>21</v>
      </c>
      <c r="S4539" s="5">
        <v>73</v>
      </c>
      <c r="T4539" s="5" t="s">
        <v>22</v>
      </c>
      <c r="U4539" s="5" t="s">
        <v>23</v>
      </c>
      <c r="V4539" s="5" t="s">
        <v>24</v>
      </c>
      <c r="W4539" s="12">
        <v>381</v>
      </c>
      <c r="X4539" s="7" t="str">
        <f t="shared" si="284"/>
        <v>NP</v>
      </c>
      <c r="Y4539" s="5">
        <f t="shared" si="285"/>
        <v>216.5</v>
      </c>
      <c r="AI4539">
        <f>VLOOKUP(A4539,NP!$A:$B,2,FALSE)</f>
        <v>216.5</v>
      </c>
      <c r="AJ4539">
        <f t="shared" si="286"/>
        <v>216.5</v>
      </c>
      <c r="AK4539">
        <f>VLOOKUP(F4539,Kondition!$B$4:$AG$31,21,FALSE)*100</f>
        <v>40</v>
      </c>
      <c r="AL4539" t="e">
        <f t="shared" si="287"/>
        <v>#REF!</v>
      </c>
      <c r="AM4539">
        <v>19</v>
      </c>
    </row>
    <row r="4540" spans="1:39" x14ac:dyDescent="0.3">
      <c r="A4540" s="5">
        <v>10106126</v>
      </c>
      <c r="B4540" s="6">
        <v>8019227205695</v>
      </c>
      <c r="C4540" s="5" t="s">
        <v>76</v>
      </c>
      <c r="D4540" s="5" t="s">
        <v>1504</v>
      </c>
      <c r="E4540" s="12">
        <v>170</v>
      </c>
      <c r="F4540" s="5" t="s">
        <v>54</v>
      </c>
      <c r="G4540" s="5">
        <v>2254517</v>
      </c>
      <c r="H4540" s="36" t="s">
        <v>76</v>
      </c>
      <c r="I4540" s="5">
        <v>225</v>
      </c>
      <c r="J4540" s="5">
        <v>45</v>
      </c>
      <c r="K4540" s="5">
        <v>17</v>
      </c>
      <c r="L4540" s="5" t="s">
        <v>1419</v>
      </c>
      <c r="M4540" s="5">
        <v>91</v>
      </c>
      <c r="N4540" s="5"/>
      <c r="O4540" s="5" t="s">
        <v>19</v>
      </c>
      <c r="P4540" s="5"/>
      <c r="Q4540" s="5" t="s">
        <v>26</v>
      </c>
      <c r="R4540" s="5" t="s">
        <v>27</v>
      </c>
      <c r="S4540" s="5">
        <v>72</v>
      </c>
      <c r="T4540" s="5" t="s">
        <v>22</v>
      </c>
      <c r="U4540" s="5" t="s">
        <v>23</v>
      </c>
      <c r="V4540" s="5" t="s">
        <v>24</v>
      </c>
      <c r="W4540" s="12">
        <v>170</v>
      </c>
      <c r="X4540" s="7">
        <f t="shared" si="284"/>
        <v>0.35499999999999998</v>
      </c>
      <c r="Y4540" s="5">
        <f t="shared" si="285"/>
        <v>109.65</v>
      </c>
      <c r="AI4540" t="e">
        <f>VLOOKUP(A4540,NP!$A:$B,2,FALSE)</f>
        <v>#N/A</v>
      </c>
      <c r="AJ4540">
        <f t="shared" si="286"/>
        <v>0</v>
      </c>
      <c r="AK4540">
        <f>VLOOKUP(F4540,Kondition!$B$4:$AG$31,15,FALSE)*100</f>
        <v>35.5</v>
      </c>
      <c r="AL4540" t="e">
        <f t="shared" si="287"/>
        <v>#REF!</v>
      </c>
      <c r="AM4540">
        <v>17</v>
      </c>
    </row>
    <row r="4541" spans="1:39" x14ac:dyDescent="0.3">
      <c r="A4541" s="5">
        <v>10106128</v>
      </c>
      <c r="B4541" s="6">
        <v>8019227207293</v>
      </c>
      <c r="C4541" s="5" t="s">
        <v>76</v>
      </c>
      <c r="D4541" s="5" t="s">
        <v>1505</v>
      </c>
      <c r="E4541" s="12">
        <v>127</v>
      </c>
      <c r="F4541" s="5" t="s">
        <v>54</v>
      </c>
      <c r="G4541" s="5">
        <v>2056016</v>
      </c>
      <c r="H4541" s="36" t="s">
        <v>76</v>
      </c>
      <c r="I4541" s="5">
        <v>205</v>
      </c>
      <c r="J4541" s="5">
        <v>60</v>
      </c>
      <c r="K4541" s="5">
        <v>16</v>
      </c>
      <c r="L4541" s="5" t="s">
        <v>1419</v>
      </c>
      <c r="M4541" s="5">
        <v>92</v>
      </c>
      <c r="N4541" s="5"/>
      <c r="O4541" s="5" t="s">
        <v>19</v>
      </c>
      <c r="P4541" s="5"/>
      <c r="Q4541" s="5" t="s">
        <v>26</v>
      </c>
      <c r="R4541" s="5" t="s">
        <v>27</v>
      </c>
      <c r="S4541" s="5">
        <v>72</v>
      </c>
      <c r="T4541" s="5" t="s">
        <v>22</v>
      </c>
      <c r="U4541" s="5" t="s">
        <v>23</v>
      </c>
      <c r="V4541" s="5" t="s">
        <v>24</v>
      </c>
      <c r="W4541" s="12">
        <v>127</v>
      </c>
      <c r="X4541" s="7">
        <f t="shared" si="284"/>
        <v>0.35499999999999998</v>
      </c>
      <c r="Y4541" s="5">
        <f t="shared" si="285"/>
        <v>81.915000000000006</v>
      </c>
      <c r="AI4541" t="e">
        <f>VLOOKUP(A4541,NP!$A:$B,2,FALSE)</f>
        <v>#N/A</v>
      </c>
      <c r="AJ4541">
        <f t="shared" si="286"/>
        <v>0</v>
      </c>
      <c r="AK4541">
        <f>VLOOKUP(F4541,Kondition!$B$4:$AG$31,12,FALSE)*100</f>
        <v>35.5</v>
      </c>
      <c r="AL4541" t="e">
        <f t="shared" si="287"/>
        <v>#REF!</v>
      </c>
      <c r="AM4541">
        <v>16</v>
      </c>
    </row>
    <row r="4542" spans="1:39" x14ac:dyDescent="0.3">
      <c r="A4542" s="5">
        <v>10106139</v>
      </c>
      <c r="B4542" s="6">
        <v>8019227211603</v>
      </c>
      <c r="C4542" s="5" t="s">
        <v>76</v>
      </c>
      <c r="D4542" s="5" t="s">
        <v>1507</v>
      </c>
      <c r="E4542" s="12">
        <v>617</v>
      </c>
      <c r="F4542" s="5" t="s">
        <v>54</v>
      </c>
      <c r="G4542" s="5">
        <v>2953020</v>
      </c>
      <c r="H4542" s="36" t="s">
        <v>76</v>
      </c>
      <c r="I4542" s="5">
        <v>295</v>
      </c>
      <c r="J4542" s="5">
        <v>30</v>
      </c>
      <c r="K4542" s="5">
        <v>20</v>
      </c>
      <c r="L4542" s="5" t="s">
        <v>1428</v>
      </c>
      <c r="M4542" s="5">
        <v>101</v>
      </c>
      <c r="N4542" s="5"/>
      <c r="O4542" s="5" t="s">
        <v>29</v>
      </c>
      <c r="P4542" s="5"/>
      <c r="Q4542" s="5" t="s">
        <v>21</v>
      </c>
      <c r="R4542" s="5" t="s">
        <v>21</v>
      </c>
      <c r="S4542" s="5">
        <v>73</v>
      </c>
      <c r="T4542" s="5" t="s">
        <v>22</v>
      </c>
      <c r="U4542" s="5" t="s">
        <v>23</v>
      </c>
      <c r="V4542" s="5" t="s">
        <v>24</v>
      </c>
      <c r="W4542" s="12">
        <v>617</v>
      </c>
      <c r="X4542" s="7" t="str">
        <f t="shared" si="284"/>
        <v>NP</v>
      </c>
      <c r="Y4542" s="5">
        <f t="shared" si="285"/>
        <v>327.5</v>
      </c>
      <c r="AI4542">
        <f>VLOOKUP(A4542,NP!$A:$B,2,FALSE)</f>
        <v>327.5</v>
      </c>
      <c r="AJ4542">
        <f t="shared" si="286"/>
        <v>327.5</v>
      </c>
      <c r="AK4542">
        <f>VLOOKUP(F4542,Kondition!$B$4:$AG$309,24,FALSE)*100</f>
        <v>40</v>
      </c>
      <c r="AL4542" t="e">
        <f t="shared" si="287"/>
        <v>#REF!</v>
      </c>
      <c r="AM4542">
        <v>19</v>
      </c>
    </row>
    <row r="4543" spans="1:39" x14ac:dyDescent="0.3">
      <c r="A4543" s="5">
        <v>10106142</v>
      </c>
      <c r="B4543" s="6">
        <v>8019227212389</v>
      </c>
      <c r="C4543" s="5" t="s">
        <v>76</v>
      </c>
      <c r="D4543" s="5" t="s">
        <v>1508</v>
      </c>
      <c r="E4543" s="12">
        <v>118</v>
      </c>
      <c r="F4543" s="5" t="s">
        <v>54</v>
      </c>
      <c r="G4543" s="5">
        <v>2055516</v>
      </c>
      <c r="H4543" s="36" t="s">
        <v>76</v>
      </c>
      <c r="I4543" s="5">
        <v>205</v>
      </c>
      <c r="J4543" s="5">
        <v>55</v>
      </c>
      <c r="K4543" s="5">
        <v>16</v>
      </c>
      <c r="L4543" s="5" t="s">
        <v>1509</v>
      </c>
      <c r="M4543" s="5">
        <v>91</v>
      </c>
      <c r="N4543" s="5"/>
      <c r="O4543" s="5" t="s">
        <v>19</v>
      </c>
      <c r="P4543" s="5"/>
      <c r="Q4543" s="5" t="s">
        <v>26</v>
      </c>
      <c r="R4543" s="5" t="s">
        <v>27</v>
      </c>
      <c r="S4543" s="5">
        <v>72</v>
      </c>
      <c r="T4543" s="5" t="s">
        <v>22</v>
      </c>
      <c r="U4543" s="5" t="s">
        <v>23</v>
      </c>
      <c r="V4543" s="5" t="s">
        <v>24</v>
      </c>
      <c r="W4543" s="12">
        <v>118</v>
      </c>
      <c r="X4543" s="7">
        <f t="shared" si="284"/>
        <v>0.35499999999999998</v>
      </c>
      <c r="Y4543" s="5">
        <f t="shared" si="285"/>
        <v>76.11</v>
      </c>
      <c r="AI4543" t="e">
        <f>VLOOKUP(A4543,NP!$A:$B,2,FALSE)</f>
        <v>#N/A</v>
      </c>
      <c r="AJ4543">
        <f t="shared" si="286"/>
        <v>0</v>
      </c>
      <c r="AK4543">
        <f>VLOOKUP(F4543,Kondition!$B$4:$AG$31,12,FALSE)*100</f>
        <v>35.5</v>
      </c>
      <c r="AL4543" t="e">
        <f t="shared" si="287"/>
        <v>#REF!</v>
      </c>
      <c r="AM4543">
        <v>16</v>
      </c>
    </row>
    <row r="4544" spans="1:39" x14ac:dyDescent="0.3">
      <c r="A4544" s="5">
        <v>10106143</v>
      </c>
      <c r="B4544" s="6">
        <v>8019227212396</v>
      </c>
      <c r="C4544" s="5" t="s">
        <v>76</v>
      </c>
      <c r="D4544" s="5" t="s">
        <v>1510</v>
      </c>
      <c r="E4544" s="12">
        <v>134</v>
      </c>
      <c r="F4544" s="5" t="s">
        <v>54</v>
      </c>
      <c r="G4544" s="5">
        <v>2055516</v>
      </c>
      <c r="H4544" s="36" t="s">
        <v>76</v>
      </c>
      <c r="I4544" s="5">
        <v>205</v>
      </c>
      <c r="J4544" s="5">
        <v>55</v>
      </c>
      <c r="K4544" s="5">
        <v>16</v>
      </c>
      <c r="L4544" s="5" t="s">
        <v>1509</v>
      </c>
      <c r="M4544" s="5">
        <v>94</v>
      </c>
      <c r="N4544" s="5"/>
      <c r="O4544" s="5" t="s">
        <v>19</v>
      </c>
      <c r="P4544" s="5"/>
      <c r="Q4544" s="5" t="s">
        <v>26</v>
      </c>
      <c r="R4544" s="5" t="s">
        <v>27</v>
      </c>
      <c r="S4544" s="5">
        <v>72</v>
      </c>
      <c r="T4544" s="5" t="s">
        <v>22</v>
      </c>
      <c r="U4544" s="5" t="s">
        <v>23</v>
      </c>
      <c r="V4544" s="5" t="s">
        <v>24</v>
      </c>
      <c r="W4544" s="12">
        <v>134</v>
      </c>
      <c r="X4544" s="7">
        <f t="shared" si="284"/>
        <v>0.35499999999999998</v>
      </c>
      <c r="Y4544" s="5">
        <f t="shared" si="285"/>
        <v>86.43</v>
      </c>
      <c r="AI4544" t="e">
        <f>VLOOKUP(A4544,NP!$A:$B,2,FALSE)</f>
        <v>#N/A</v>
      </c>
      <c r="AJ4544">
        <f t="shared" si="286"/>
        <v>0</v>
      </c>
      <c r="AK4544">
        <f>VLOOKUP(F4544,Kondition!$B$4:$AG$31,12,FALSE)*100</f>
        <v>35.5</v>
      </c>
      <c r="AL4544" t="e">
        <f t="shared" si="287"/>
        <v>#REF!</v>
      </c>
      <c r="AM4544">
        <v>16</v>
      </c>
    </row>
    <row r="4545" spans="1:39" x14ac:dyDescent="0.3">
      <c r="A4545" s="5">
        <v>10106144</v>
      </c>
      <c r="B4545" s="6">
        <v>8019227212402</v>
      </c>
      <c r="C4545" s="5" t="s">
        <v>76</v>
      </c>
      <c r="D4545" s="5" t="s">
        <v>1511</v>
      </c>
      <c r="E4545" s="12">
        <v>100</v>
      </c>
      <c r="F4545" s="5" t="s">
        <v>54</v>
      </c>
      <c r="G4545" s="5">
        <v>1956515</v>
      </c>
      <c r="H4545" s="36" t="s">
        <v>76</v>
      </c>
      <c r="I4545" s="5">
        <v>195</v>
      </c>
      <c r="J4545" s="5">
        <v>65</v>
      </c>
      <c r="K4545" s="5">
        <v>15</v>
      </c>
      <c r="L4545" s="5" t="s">
        <v>1509</v>
      </c>
      <c r="M4545" s="5">
        <v>91</v>
      </c>
      <c r="N4545" s="5"/>
      <c r="O4545" s="5" t="s">
        <v>19</v>
      </c>
      <c r="P4545" s="5"/>
      <c r="Q4545" s="5" t="s">
        <v>26</v>
      </c>
      <c r="R4545" s="5" t="s">
        <v>27</v>
      </c>
      <c r="S4545" s="5">
        <v>72</v>
      </c>
      <c r="T4545" s="5" t="s">
        <v>22</v>
      </c>
      <c r="U4545" s="5" t="s">
        <v>23</v>
      </c>
      <c r="V4545" s="5" t="s">
        <v>24</v>
      </c>
      <c r="W4545" s="12">
        <v>100</v>
      </c>
      <c r="X4545" s="7">
        <f t="shared" si="284"/>
        <v>0.34499999999999997</v>
      </c>
      <c r="Y4545" s="5">
        <f t="shared" si="285"/>
        <v>65.5</v>
      </c>
      <c r="AI4545" t="e">
        <f>VLOOKUP(A4545,NP!$A:$B,2,FALSE)</f>
        <v>#N/A</v>
      </c>
      <c r="AJ4545">
        <f t="shared" si="286"/>
        <v>0</v>
      </c>
      <c r="AK4545">
        <f>VLOOKUP(F4545,Kondition!$B$4:$AG$31,9,FALSE)*100</f>
        <v>34.5</v>
      </c>
      <c r="AL4545" t="e">
        <f t="shared" si="287"/>
        <v>#REF!</v>
      </c>
      <c r="AM4545">
        <v>16</v>
      </c>
    </row>
    <row r="4546" spans="1:39" x14ac:dyDescent="0.3">
      <c r="A4546" s="5">
        <v>10106145</v>
      </c>
      <c r="B4546" s="6">
        <v>8019227212419</v>
      </c>
      <c r="C4546" s="5" t="s">
        <v>76</v>
      </c>
      <c r="D4546" s="5" t="s">
        <v>1512</v>
      </c>
      <c r="E4546" s="12">
        <v>84</v>
      </c>
      <c r="F4546" s="5" t="s">
        <v>54</v>
      </c>
      <c r="G4546" s="5">
        <v>1657014</v>
      </c>
      <c r="H4546" s="36" t="s">
        <v>76</v>
      </c>
      <c r="I4546" s="5">
        <v>165</v>
      </c>
      <c r="J4546" s="5">
        <v>70</v>
      </c>
      <c r="K4546" s="5">
        <v>14</v>
      </c>
      <c r="L4546" s="5" t="s">
        <v>1513</v>
      </c>
      <c r="M4546" s="5">
        <v>81</v>
      </c>
      <c r="N4546" s="5"/>
      <c r="O4546" s="5" t="s">
        <v>33</v>
      </c>
      <c r="P4546" s="5"/>
      <c r="Q4546" s="5" t="s">
        <v>26</v>
      </c>
      <c r="R4546" s="5" t="s">
        <v>27</v>
      </c>
      <c r="S4546" s="5">
        <v>71</v>
      </c>
      <c r="T4546" s="5" t="s">
        <v>22</v>
      </c>
      <c r="U4546" s="5" t="s">
        <v>23</v>
      </c>
      <c r="V4546" s="5" t="s">
        <v>24</v>
      </c>
      <c r="W4546" s="12">
        <v>84</v>
      </c>
      <c r="X4546" s="7">
        <f t="shared" si="284"/>
        <v>0.34499999999999997</v>
      </c>
      <c r="Y4546" s="5">
        <f t="shared" si="285"/>
        <v>55.02</v>
      </c>
      <c r="AI4546" t="e">
        <f>VLOOKUP(A4546,NP!$A:$B,2,FALSE)</f>
        <v>#N/A</v>
      </c>
      <c r="AJ4546">
        <f t="shared" si="286"/>
        <v>0</v>
      </c>
      <c r="AK4546">
        <f>VLOOKUP(F4546,Kondition!$B$4:$AG$31,6,FALSE)*100</f>
        <v>34.5</v>
      </c>
      <c r="AL4546" t="e">
        <f t="shared" si="287"/>
        <v>#REF!</v>
      </c>
      <c r="AM4546">
        <v>16</v>
      </c>
    </row>
    <row r="4547" spans="1:39" x14ac:dyDescent="0.3">
      <c r="A4547" s="5">
        <v>10106146</v>
      </c>
      <c r="B4547" s="6">
        <v>8019227212426</v>
      </c>
      <c r="C4547" s="5" t="s">
        <v>76</v>
      </c>
      <c r="D4547" s="5" t="s">
        <v>1514</v>
      </c>
      <c r="E4547" s="12">
        <v>113</v>
      </c>
      <c r="F4547" s="5" t="s">
        <v>54</v>
      </c>
      <c r="G4547" s="5">
        <v>1757014</v>
      </c>
      <c r="H4547" s="36" t="s">
        <v>76</v>
      </c>
      <c r="I4547" s="5">
        <v>175</v>
      </c>
      <c r="J4547" s="5">
        <v>70</v>
      </c>
      <c r="K4547" s="5">
        <v>14</v>
      </c>
      <c r="L4547" s="5" t="s">
        <v>1513</v>
      </c>
      <c r="M4547" s="5">
        <v>88</v>
      </c>
      <c r="N4547" s="5"/>
      <c r="O4547" s="5" t="s">
        <v>33</v>
      </c>
      <c r="P4547" s="5"/>
      <c r="Q4547" s="5" t="s">
        <v>26</v>
      </c>
      <c r="R4547" s="5" t="s">
        <v>27</v>
      </c>
      <c r="S4547" s="5">
        <v>71</v>
      </c>
      <c r="T4547" s="5" t="s">
        <v>22</v>
      </c>
      <c r="U4547" s="5" t="s">
        <v>23</v>
      </c>
      <c r="V4547" s="5" t="s">
        <v>24</v>
      </c>
      <c r="W4547" s="12">
        <v>113</v>
      </c>
      <c r="X4547" s="7">
        <f t="shared" si="284"/>
        <v>0.34499999999999997</v>
      </c>
      <c r="Y4547" s="5">
        <f t="shared" si="285"/>
        <v>74.015000000000001</v>
      </c>
      <c r="AI4547" t="e">
        <f>VLOOKUP(A4547,NP!$A:$B,2,FALSE)</f>
        <v>#N/A</v>
      </c>
      <c r="AJ4547">
        <f t="shared" si="286"/>
        <v>0</v>
      </c>
      <c r="AK4547">
        <f>VLOOKUP(F4547,Kondition!$B$4:$AG$31,6,FALSE)*100</f>
        <v>34.5</v>
      </c>
      <c r="AL4547" t="e">
        <f t="shared" si="287"/>
        <v>#REF!</v>
      </c>
      <c r="AM4547">
        <v>16</v>
      </c>
    </row>
    <row r="4548" spans="1:39" x14ac:dyDescent="0.3">
      <c r="A4548" s="5">
        <v>10106148</v>
      </c>
      <c r="B4548" s="6">
        <v>8019227212440</v>
      </c>
      <c r="C4548" s="5" t="s">
        <v>76</v>
      </c>
      <c r="D4548" s="5" t="s">
        <v>1515</v>
      </c>
      <c r="E4548" s="12">
        <v>83</v>
      </c>
      <c r="F4548" s="5" t="s">
        <v>54</v>
      </c>
      <c r="G4548" s="5">
        <v>1756514</v>
      </c>
      <c r="H4548" s="36" t="s">
        <v>76</v>
      </c>
      <c r="I4548" s="5">
        <v>175</v>
      </c>
      <c r="J4548" s="5">
        <v>65</v>
      </c>
      <c r="K4548" s="5">
        <v>14</v>
      </c>
      <c r="L4548" s="5" t="s">
        <v>1513</v>
      </c>
      <c r="M4548" s="5">
        <v>82</v>
      </c>
      <c r="N4548" s="5"/>
      <c r="O4548" s="5" t="s">
        <v>33</v>
      </c>
      <c r="P4548" s="5"/>
      <c r="Q4548" s="5" t="s">
        <v>26</v>
      </c>
      <c r="R4548" s="5" t="s">
        <v>27</v>
      </c>
      <c r="S4548" s="5">
        <v>71</v>
      </c>
      <c r="T4548" s="5" t="s">
        <v>22</v>
      </c>
      <c r="U4548" s="5" t="s">
        <v>23</v>
      </c>
      <c r="V4548" s="5" t="s">
        <v>24</v>
      </c>
      <c r="W4548" s="12">
        <v>83</v>
      </c>
      <c r="X4548" s="7">
        <f t="shared" si="284"/>
        <v>0.34499999999999997</v>
      </c>
      <c r="Y4548" s="5">
        <f t="shared" si="285"/>
        <v>54.365000000000002</v>
      </c>
      <c r="AI4548" t="e">
        <f>VLOOKUP(A4548,NP!$A:$B,2,FALSE)</f>
        <v>#N/A</v>
      </c>
      <c r="AJ4548">
        <f t="shared" si="286"/>
        <v>0</v>
      </c>
      <c r="AK4548">
        <f>VLOOKUP(F4548,Kondition!$B$4:$AG$31,6,FALSE)*100</f>
        <v>34.5</v>
      </c>
      <c r="AL4548" t="e">
        <f t="shared" si="287"/>
        <v>#REF!</v>
      </c>
      <c r="AM4548">
        <v>16</v>
      </c>
    </row>
    <row r="4549" spans="1:39" x14ac:dyDescent="0.3">
      <c r="A4549" s="5">
        <v>10106149</v>
      </c>
      <c r="B4549" s="6">
        <v>8019227212457</v>
      </c>
      <c r="C4549" s="5" t="s">
        <v>76</v>
      </c>
      <c r="D4549" s="5" t="s">
        <v>1516</v>
      </c>
      <c r="E4549" s="12">
        <v>103</v>
      </c>
      <c r="F4549" s="5" t="s">
        <v>54</v>
      </c>
      <c r="G4549" s="5">
        <v>1856514</v>
      </c>
      <c r="H4549" s="36" t="s">
        <v>76</v>
      </c>
      <c r="I4549" s="5">
        <v>185</v>
      </c>
      <c r="J4549" s="5">
        <v>65</v>
      </c>
      <c r="K4549" s="5">
        <v>14</v>
      </c>
      <c r="L4549" s="5" t="s">
        <v>1513</v>
      </c>
      <c r="M4549" s="5">
        <v>86</v>
      </c>
      <c r="N4549" s="5"/>
      <c r="O4549" s="5" t="s">
        <v>33</v>
      </c>
      <c r="P4549" s="5"/>
      <c r="Q4549" s="5" t="s">
        <v>26</v>
      </c>
      <c r="R4549" s="5" t="s">
        <v>27</v>
      </c>
      <c r="S4549" s="5">
        <v>71</v>
      </c>
      <c r="T4549" s="5" t="s">
        <v>22</v>
      </c>
      <c r="U4549" s="5" t="s">
        <v>23</v>
      </c>
      <c r="V4549" s="5" t="s">
        <v>24</v>
      </c>
      <c r="W4549" s="12">
        <v>103</v>
      </c>
      <c r="X4549" s="7">
        <f t="shared" si="284"/>
        <v>0.34499999999999997</v>
      </c>
      <c r="Y4549" s="5">
        <f t="shared" si="285"/>
        <v>67.465000000000003</v>
      </c>
      <c r="AI4549" t="e">
        <f>VLOOKUP(A4549,NP!$A:$B,2,FALSE)</f>
        <v>#N/A</v>
      </c>
      <c r="AJ4549">
        <f t="shared" si="286"/>
        <v>0</v>
      </c>
      <c r="AK4549">
        <f>VLOOKUP(F4549,Kondition!$B$4:$AG$31,6,FALSE)*100</f>
        <v>34.5</v>
      </c>
      <c r="AL4549" t="e">
        <f t="shared" si="287"/>
        <v>#REF!</v>
      </c>
      <c r="AM4549">
        <v>16</v>
      </c>
    </row>
    <row r="4550" spans="1:39" x14ac:dyDescent="0.3">
      <c r="A4550" s="5">
        <v>10106151</v>
      </c>
      <c r="B4550" s="6">
        <v>8019227212471</v>
      </c>
      <c r="C4550" s="5" t="s">
        <v>76</v>
      </c>
      <c r="D4550" s="5" t="s">
        <v>1517</v>
      </c>
      <c r="E4550" s="12">
        <v>84</v>
      </c>
      <c r="F4550" s="5" t="s">
        <v>54</v>
      </c>
      <c r="G4550" s="5">
        <v>1856515</v>
      </c>
      <c r="H4550" s="36" t="s">
        <v>76</v>
      </c>
      <c r="I4550" s="5">
        <v>185</v>
      </c>
      <c r="J4550" s="5">
        <v>65</v>
      </c>
      <c r="K4550" s="5">
        <v>15</v>
      </c>
      <c r="L4550" s="5" t="s">
        <v>1513</v>
      </c>
      <c r="M4550" s="5">
        <v>88</v>
      </c>
      <c r="N4550" s="5"/>
      <c r="O4550" s="5" t="s">
        <v>33</v>
      </c>
      <c r="P4550" s="5"/>
      <c r="Q4550" s="5" t="s">
        <v>26</v>
      </c>
      <c r="R4550" s="5" t="s">
        <v>27</v>
      </c>
      <c r="S4550" s="5">
        <v>71</v>
      </c>
      <c r="T4550" s="5" t="s">
        <v>22</v>
      </c>
      <c r="U4550" s="5" t="s">
        <v>23</v>
      </c>
      <c r="V4550" s="5" t="s">
        <v>24</v>
      </c>
      <c r="W4550" s="12">
        <v>84</v>
      </c>
      <c r="X4550" s="7">
        <f t="shared" si="284"/>
        <v>0.34499999999999997</v>
      </c>
      <c r="Y4550" s="5">
        <f t="shared" si="285"/>
        <v>55.02</v>
      </c>
      <c r="AI4550" t="e">
        <f>VLOOKUP(A4550,NP!$A:$B,2,FALSE)</f>
        <v>#N/A</v>
      </c>
      <c r="AJ4550">
        <f t="shared" si="286"/>
        <v>0</v>
      </c>
      <c r="AK4550">
        <f>VLOOKUP(F4550,Kondition!$B$4:$AG$31,9,FALSE)*100</f>
        <v>34.5</v>
      </c>
      <c r="AL4550" t="e">
        <f t="shared" si="287"/>
        <v>#REF!</v>
      </c>
      <c r="AM4550">
        <v>16</v>
      </c>
    </row>
    <row r="4551" spans="1:39" x14ac:dyDescent="0.3">
      <c r="A4551" s="5">
        <v>10106152</v>
      </c>
      <c r="B4551" s="6">
        <v>8019227212488</v>
      </c>
      <c r="C4551" s="5" t="s">
        <v>76</v>
      </c>
      <c r="D4551" s="5" t="s">
        <v>1518</v>
      </c>
      <c r="E4551" s="12">
        <v>96</v>
      </c>
      <c r="F4551" s="5" t="s">
        <v>54</v>
      </c>
      <c r="G4551" s="5">
        <v>1856515</v>
      </c>
      <c r="H4551" s="36" t="s">
        <v>76</v>
      </c>
      <c r="I4551" s="5">
        <v>185</v>
      </c>
      <c r="J4551" s="5">
        <v>65</v>
      </c>
      <c r="K4551" s="5">
        <v>15</v>
      </c>
      <c r="L4551" s="5" t="s">
        <v>1513</v>
      </c>
      <c r="M4551" s="5">
        <v>92</v>
      </c>
      <c r="N4551" s="5"/>
      <c r="O4551" s="5" t="s">
        <v>33</v>
      </c>
      <c r="P4551" s="5"/>
      <c r="Q4551" s="5" t="s">
        <v>26</v>
      </c>
      <c r="R4551" s="5" t="s">
        <v>27</v>
      </c>
      <c r="S4551" s="5">
        <v>71</v>
      </c>
      <c r="T4551" s="5" t="s">
        <v>22</v>
      </c>
      <c r="U4551" s="5" t="s">
        <v>23</v>
      </c>
      <c r="V4551" s="5" t="s">
        <v>24</v>
      </c>
      <c r="W4551" s="12">
        <v>96</v>
      </c>
      <c r="X4551" s="7">
        <f t="shared" si="284"/>
        <v>0.34499999999999997</v>
      </c>
      <c r="Y4551" s="5">
        <f t="shared" si="285"/>
        <v>62.88</v>
      </c>
      <c r="AI4551" t="e">
        <f>VLOOKUP(A4551,NP!$A:$B,2,FALSE)</f>
        <v>#N/A</v>
      </c>
      <c r="AJ4551">
        <f t="shared" si="286"/>
        <v>0</v>
      </c>
      <c r="AK4551">
        <f>VLOOKUP(F4551,Kondition!$B$4:$AG$31,9,FALSE)*100</f>
        <v>34.5</v>
      </c>
      <c r="AL4551" t="e">
        <f t="shared" si="287"/>
        <v>#REF!</v>
      </c>
      <c r="AM4551">
        <v>16</v>
      </c>
    </row>
    <row r="4552" spans="1:39" x14ac:dyDescent="0.3">
      <c r="A4552" s="5">
        <v>10106153</v>
      </c>
      <c r="B4552" s="6">
        <v>8019227212501</v>
      </c>
      <c r="C4552" s="5" t="s">
        <v>76</v>
      </c>
      <c r="D4552" s="5" t="s">
        <v>1519</v>
      </c>
      <c r="E4552" s="12">
        <v>94</v>
      </c>
      <c r="F4552" s="5" t="s">
        <v>54</v>
      </c>
      <c r="G4552" s="5">
        <v>1856014</v>
      </c>
      <c r="H4552" s="36" t="s">
        <v>76</v>
      </c>
      <c r="I4552" s="5">
        <v>185</v>
      </c>
      <c r="J4552" s="5">
        <v>60</v>
      </c>
      <c r="K4552" s="5">
        <v>14</v>
      </c>
      <c r="L4552" s="5" t="s">
        <v>1513</v>
      </c>
      <c r="M4552" s="5">
        <v>82</v>
      </c>
      <c r="N4552" s="5"/>
      <c r="O4552" s="5" t="s">
        <v>33</v>
      </c>
      <c r="P4552" s="5"/>
      <c r="Q4552" s="5" t="s">
        <v>26</v>
      </c>
      <c r="R4552" s="5" t="s">
        <v>27</v>
      </c>
      <c r="S4552" s="5">
        <v>71</v>
      </c>
      <c r="T4552" s="5" t="s">
        <v>22</v>
      </c>
      <c r="U4552" s="5" t="s">
        <v>23</v>
      </c>
      <c r="V4552" s="5" t="s">
        <v>24</v>
      </c>
      <c r="W4552" s="12">
        <v>94</v>
      </c>
      <c r="X4552" s="7">
        <f t="shared" si="284"/>
        <v>0.34499999999999997</v>
      </c>
      <c r="Y4552" s="5">
        <f t="shared" si="285"/>
        <v>61.57</v>
      </c>
      <c r="AI4552" t="e">
        <f>VLOOKUP(A4552,NP!$A:$B,2,FALSE)</f>
        <v>#N/A</v>
      </c>
      <c r="AJ4552">
        <f t="shared" si="286"/>
        <v>0</v>
      </c>
      <c r="AK4552">
        <f>VLOOKUP(F4552,Kondition!$B$4:$AG$31,6,FALSE)*100</f>
        <v>34.5</v>
      </c>
      <c r="AL4552" t="e">
        <f t="shared" si="287"/>
        <v>#REF!</v>
      </c>
      <c r="AM4552">
        <v>16</v>
      </c>
    </row>
    <row r="4553" spans="1:39" x14ac:dyDescent="0.3">
      <c r="A4553" s="5">
        <v>10106154</v>
      </c>
      <c r="B4553" s="6">
        <v>8019227212518</v>
      </c>
      <c r="C4553" s="5" t="s">
        <v>76</v>
      </c>
      <c r="D4553" s="5" t="s">
        <v>1520</v>
      </c>
      <c r="E4553" s="12">
        <v>96</v>
      </c>
      <c r="F4553" s="5" t="s">
        <v>54</v>
      </c>
      <c r="G4553" s="5">
        <v>1856015</v>
      </c>
      <c r="H4553" s="36" t="s">
        <v>76</v>
      </c>
      <c r="I4553" s="5">
        <v>185</v>
      </c>
      <c r="J4553" s="5">
        <v>60</v>
      </c>
      <c r="K4553" s="5">
        <v>15</v>
      </c>
      <c r="L4553" s="5" t="s">
        <v>1513</v>
      </c>
      <c r="M4553" s="5">
        <v>88</v>
      </c>
      <c r="N4553" s="5"/>
      <c r="O4553" s="5" t="s">
        <v>33</v>
      </c>
      <c r="P4553" s="5"/>
      <c r="Q4553" s="5" t="s">
        <v>26</v>
      </c>
      <c r="R4553" s="5" t="s">
        <v>27</v>
      </c>
      <c r="S4553" s="5">
        <v>71</v>
      </c>
      <c r="T4553" s="5" t="s">
        <v>22</v>
      </c>
      <c r="U4553" s="5" t="s">
        <v>23</v>
      </c>
      <c r="V4553" s="5" t="s">
        <v>24</v>
      </c>
      <c r="W4553" s="12">
        <v>96</v>
      </c>
      <c r="X4553" s="7">
        <f t="shared" si="284"/>
        <v>0.34499999999999997</v>
      </c>
      <c r="Y4553" s="5">
        <f t="shared" si="285"/>
        <v>62.88</v>
      </c>
      <c r="AI4553" t="e">
        <f>VLOOKUP(A4553,NP!$A:$B,2,FALSE)</f>
        <v>#N/A</v>
      </c>
      <c r="AJ4553">
        <f t="shared" si="286"/>
        <v>0</v>
      </c>
      <c r="AK4553">
        <f>VLOOKUP(F4553,Kondition!$B$4:$AG$31,9,FALSE)*100</f>
        <v>34.5</v>
      </c>
      <c r="AL4553" t="e">
        <f t="shared" si="287"/>
        <v>#REF!</v>
      </c>
      <c r="AM4553">
        <v>16</v>
      </c>
    </row>
    <row r="4554" spans="1:39" x14ac:dyDescent="0.3">
      <c r="A4554" s="5">
        <v>10106155</v>
      </c>
      <c r="B4554" s="6">
        <v>8019227212525</v>
      </c>
      <c r="C4554" s="5" t="s">
        <v>76</v>
      </c>
      <c r="D4554" s="5" t="s">
        <v>1521</v>
      </c>
      <c r="E4554" s="12">
        <v>103</v>
      </c>
      <c r="F4554" s="5" t="s">
        <v>54</v>
      </c>
      <c r="G4554" s="5">
        <v>1956015</v>
      </c>
      <c r="H4554" s="36" t="s">
        <v>76</v>
      </c>
      <c r="I4554" s="5">
        <v>195</v>
      </c>
      <c r="J4554" s="5">
        <v>60</v>
      </c>
      <c r="K4554" s="5">
        <v>15</v>
      </c>
      <c r="L4554" s="5" t="s">
        <v>1513</v>
      </c>
      <c r="M4554" s="5">
        <v>88</v>
      </c>
      <c r="N4554" s="5"/>
      <c r="O4554" s="5" t="s">
        <v>33</v>
      </c>
      <c r="P4554" s="5"/>
      <c r="Q4554" s="5" t="s">
        <v>26</v>
      </c>
      <c r="R4554" s="5" t="s">
        <v>27</v>
      </c>
      <c r="S4554" s="5">
        <v>72</v>
      </c>
      <c r="T4554" s="5" t="s">
        <v>22</v>
      </c>
      <c r="U4554" s="5" t="s">
        <v>23</v>
      </c>
      <c r="V4554" s="5" t="s">
        <v>24</v>
      </c>
      <c r="W4554" s="12">
        <v>103</v>
      </c>
      <c r="X4554" s="7">
        <f t="shared" si="284"/>
        <v>0.34499999999999997</v>
      </c>
      <c r="Y4554" s="5">
        <f t="shared" si="285"/>
        <v>67.465000000000003</v>
      </c>
      <c r="AI4554" t="e">
        <f>VLOOKUP(A4554,NP!$A:$B,2,FALSE)</f>
        <v>#N/A</v>
      </c>
      <c r="AJ4554">
        <f t="shared" si="286"/>
        <v>0</v>
      </c>
      <c r="AK4554">
        <f>VLOOKUP(F4554,Kondition!$B$4:$AG$31,9,FALSE)*100</f>
        <v>34.5</v>
      </c>
      <c r="AL4554" t="e">
        <f t="shared" si="287"/>
        <v>#REF!</v>
      </c>
      <c r="AM4554">
        <v>16</v>
      </c>
    </row>
    <row r="4555" spans="1:39" x14ac:dyDescent="0.3">
      <c r="A4555" s="5">
        <v>10106156</v>
      </c>
      <c r="B4555" s="6">
        <v>8019227212532</v>
      </c>
      <c r="C4555" s="5" t="s">
        <v>76</v>
      </c>
      <c r="D4555" s="5" t="s">
        <v>1522</v>
      </c>
      <c r="E4555" s="12">
        <v>116</v>
      </c>
      <c r="F4555" s="5" t="s">
        <v>54</v>
      </c>
      <c r="G4555" s="5">
        <v>2055516</v>
      </c>
      <c r="H4555" s="36" t="s">
        <v>76</v>
      </c>
      <c r="I4555" s="5">
        <v>205</v>
      </c>
      <c r="J4555" s="5">
        <v>55</v>
      </c>
      <c r="K4555" s="5">
        <v>16</v>
      </c>
      <c r="L4555" s="5" t="s">
        <v>1513</v>
      </c>
      <c r="M4555" s="5">
        <v>91</v>
      </c>
      <c r="N4555" s="5"/>
      <c r="O4555" s="5" t="s">
        <v>33</v>
      </c>
      <c r="P4555" s="5"/>
      <c r="Q4555" s="5" t="s">
        <v>26</v>
      </c>
      <c r="R4555" s="5" t="s">
        <v>21</v>
      </c>
      <c r="S4555" s="5">
        <v>72</v>
      </c>
      <c r="T4555" s="5" t="s">
        <v>22</v>
      </c>
      <c r="U4555" s="5" t="s">
        <v>23</v>
      </c>
      <c r="V4555" s="5" t="s">
        <v>24</v>
      </c>
      <c r="W4555" s="12">
        <v>116</v>
      </c>
      <c r="X4555" s="7">
        <f t="shared" si="284"/>
        <v>0.35499999999999998</v>
      </c>
      <c r="Y4555" s="5">
        <f t="shared" si="285"/>
        <v>74.820000000000007</v>
      </c>
      <c r="AI4555" t="e">
        <f>VLOOKUP(A4555,NP!$A:$B,2,FALSE)</f>
        <v>#N/A</v>
      </c>
      <c r="AJ4555">
        <f t="shared" si="286"/>
        <v>0</v>
      </c>
      <c r="AK4555">
        <f>VLOOKUP(F4555,Kondition!$B$4:$AG$31,12,FALSE)*100</f>
        <v>35.5</v>
      </c>
      <c r="AL4555" t="e">
        <f t="shared" si="287"/>
        <v>#REF!</v>
      </c>
      <c r="AM4555">
        <v>16</v>
      </c>
    </row>
    <row r="4556" spans="1:39" x14ac:dyDescent="0.3">
      <c r="A4556" s="5">
        <v>10106157</v>
      </c>
      <c r="B4556" s="6">
        <v>8019227212549</v>
      </c>
      <c r="C4556" s="5" t="s">
        <v>76</v>
      </c>
      <c r="D4556" s="5" t="s">
        <v>1523</v>
      </c>
      <c r="E4556" s="12">
        <v>93</v>
      </c>
      <c r="F4556" s="5" t="s">
        <v>54</v>
      </c>
      <c r="G4556" s="5">
        <v>1956515</v>
      </c>
      <c r="H4556" s="36" t="s">
        <v>76</v>
      </c>
      <c r="I4556" s="5">
        <v>195</v>
      </c>
      <c r="J4556" s="5">
        <v>65</v>
      </c>
      <c r="K4556" s="5">
        <v>15</v>
      </c>
      <c r="L4556" s="5" t="s">
        <v>1513</v>
      </c>
      <c r="M4556" s="5">
        <v>95</v>
      </c>
      <c r="N4556" s="5"/>
      <c r="O4556" s="5" t="s">
        <v>33</v>
      </c>
      <c r="P4556" s="5"/>
      <c r="Q4556" s="5" t="s">
        <v>26</v>
      </c>
      <c r="R4556" s="5" t="s">
        <v>27</v>
      </c>
      <c r="S4556" s="5">
        <v>72</v>
      </c>
      <c r="T4556" s="5" t="s">
        <v>22</v>
      </c>
      <c r="U4556" s="5" t="s">
        <v>23</v>
      </c>
      <c r="V4556" s="5" t="s">
        <v>24</v>
      </c>
      <c r="W4556" s="12">
        <v>93</v>
      </c>
      <c r="X4556" s="7">
        <f t="shared" si="284"/>
        <v>0.34499999999999997</v>
      </c>
      <c r="Y4556" s="5">
        <f t="shared" si="285"/>
        <v>60.914999999999999</v>
      </c>
      <c r="AI4556" t="e">
        <f>VLOOKUP(A4556,NP!$A:$B,2,FALSE)</f>
        <v>#N/A</v>
      </c>
      <c r="AJ4556">
        <f t="shared" si="286"/>
        <v>0</v>
      </c>
      <c r="AK4556">
        <f>VLOOKUP(F4556,Kondition!$B$4:$AG$31,9,FALSE)*100</f>
        <v>34.5</v>
      </c>
      <c r="AL4556" t="e">
        <f t="shared" si="287"/>
        <v>#REF!</v>
      </c>
      <c r="AM4556">
        <v>16</v>
      </c>
    </row>
    <row r="4557" spans="1:39" x14ac:dyDescent="0.3">
      <c r="A4557" s="5">
        <v>10106161</v>
      </c>
      <c r="B4557" s="6">
        <v>8019227212976</v>
      </c>
      <c r="C4557" s="5" t="s">
        <v>76</v>
      </c>
      <c r="D4557" s="5" t="s">
        <v>1525</v>
      </c>
      <c r="E4557" s="12">
        <v>85</v>
      </c>
      <c r="F4557" s="5" t="s">
        <v>54</v>
      </c>
      <c r="G4557" s="5">
        <v>1556514</v>
      </c>
      <c r="H4557" s="36" t="s">
        <v>76</v>
      </c>
      <c r="I4557" s="5">
        <v>155</v>
      </c>
      <c r="J4557" s="5">
        <v>65</v>
      </c>
      <c r="K4557" s="5">
        <v>14</v>
      </c>
      <c r="L4557" s="5" t="s">
        <v>1513</v>
      </c>
      <c r="M4557" s="5">
        <v>75</v>
      </c>
      <c r="N4557" s="5"/>
      <c r="O4557" s="5" t="s">
        <v>33</v>
      </c>
      <c r="P4557" s="5"/>
      <c r="Q4557" s="5" t="s">
        <v>26</v>
      </c>
      <c r="R4557" s="5" t="s">
        <v>27</v>
      </c>
      <c r="S4557" s="5">
        <v>71</v>
      </c>
      <c r="T4557" s="5" t="s">
        <v>22</v>
      </c>
      <c r="U4557" s="5" t="s">
        <v>23</v>
      </c>
      <c r="V4557" s="5" t="s">
        <v>24</v>
      </c>
      <c r="W4557" s="12">
        <v>85</v>
      </c>
      <c r="X4557" s="7">
        <f t="shared" si="284"/>
        <v>0.34499999999999997</v>
      </c>
      <c r="Y4557" s="5">
        <f t="shared" si="285"/>
        <v>55.675000000000004</v>
      </c>
      <c r="AI4557" t="e">
        <f>VLOOKUP(A4557,NP!$A:$B,2,FALSE)</f>
        <v>#N/A</v>
      </c>
      <c r="AJ4557">
        <f t="shared" si="286"/>
        <v>0</v>
      </c>
      <c r="AK4557">
        <f>VLOOKUP(F4557,Kondition!$B$4:$AG$31,6,FALSE)*100</f>
        <v>34.5</v>
      </c>
      <c r="AL4557" t="e">
        <f t="shared" si="287"/>
        <v>#REF!</v>
      </c>
      <c r="AM4557">
        <v>16</v>
      </c>
    </row>
    <row r="4558" spans="1:39" x14ac:dyDescent="0.3">
      <c r="A4558" s="5">
        <v>10106162</v>
      </c>
      <c r="B4558" s="6">
        <v>8019227212983</v>
      </c>
      <c r="C4558" s="5" t="s">
        <v>76</v>
      </c>
      <c r="D4558" s="5" t="s">
        <v>1526</v>
      </c>
      <c r="E4558" s="12">
        <v>77</v>
      </c>
      <c r="F4558" s="5" t="s">
        <v>54</v>
      </c>
      <c r="G4558" s="5">
        <v>1656514</v>
      </c>
      <c r="H4558" s="36" t="s">
        <v>76</v>
      </c>
      <c r="I4558" s="5">
        <v>165</v>
      </c>
      <c r="J4558" s="5">
        <v>65</v>
      </c>
      <c r="K4558" s="5">
        <v>14</v>
      </c>
      <c r="L4558" s="5" t="s">
        <v>1513</v>
      </c>
      <c r="M4558" s="5">
        <v>79</v>
      </c>
      <c r="N4558" s="5"/>
      <c r="O4558" s="5" t="s">
        <v>33</v>
      </c>
      <c r="P4558" s="5"/>
      <c r="Q4558" s="5" t="s">
        <v>26</v>
      </c>
      <c r="R4558" s="5" t="s">
        <v>27</v>
      </c>
      <c r="S4558" s="5">
        <v>71</v>
      </c>
      <c r="T4558" s="5" t="s">
        <v>22</v>
      </c>
      <c r="U4558" s="5" t="s">
        <v>23</v>
      </c>
      <c r="V4558" s="5" t="s">
        <v>24</v>
      </c>
      <c r="W4558" s="12">
        <v>77</v>
      </c>
      <c r="X4558" s="7">
        <f t="shared" si="284"/>
        <v>0.34499999999999997</v>
      </c>
      <c r="Y4558" s="5">
        <f t="shared" si="285"/>
        <v>50.435000000000002</v>
      </c>
      <c r="AI4558" t="e">
        <f>VLOOKUP(A4558,NP!$A:$B,2,FALSE)</f>
        <v>#N/A</v>
      </c>
      <c r="AJ4558">
        <f t="shared" si="286"/>
        <v>0</v>
      </c>
      <c r="AK4558">
        <f>VLOOKUP(F4558,Kondition!$B$4:$AG$31,6,FALSE)*100</f>
        <v>34.5</v>
      </c>
      <c r="AL4558" t="e">
        <f t="shared" si="287"/>
        <v>#REF!</v>
      </c>
      <c r="AM4558">
        <v>16</v>
      </c>
    </row>
    <row r="4559" spans="1:39" x14ac:dyDescent="0.3">
      <c r="A4559" s="5">
        <v>10106163</v>
      </c>
      <c r="B4559" s="6">
        <v>8019227212990</v>
      </c>
      <c r="C4559" s="5" t="s">
        <v>76</v>
      </c>
      <c r="D4559" s="5" t="s">
        <v>1527</v>
      </c>
      <c r="E4559" s="12">
        <v>99</v>
      </c>
      <c r="F4559" s="5" t="s">
        <v>54</v>
      </c>
      <c r="G4559" s="5">
        <v>1756015</v>
      </c>
      <c r="H4559" s="36" t="s">
        <v>76</v>
      </c>
      <c r="I4559" s="5">
        <v>175</v>
      </c>
      <c r="J4559" s="5">
        <v>60</v>
      </c>
      <c r="K4559" s="5">
        <v>15</v>
      </c>
      <c r="L4559" s="5" t="s">
        <v>1513</v>
      </c>
      <c r="M4559" s="5">
        <v>81</v>
      </c>
      <c r="N4559" s="5"/>
      <c r="O4559" s="5" t="s">
        <v>33</v>
      </c>
      <c r="P4559" s="5"/>
      <c r="Q4559" s="5" t="s">
        <v>26</v>
      </c>
      <c r="R4559" s="5" t="s">
        <v>27</v>
      </c>
      <c r="S4559" s="5">
        <v>71</v>
      </c>
      <c r="T4559" s="5" t="s">
        <v>22</v>
      </c>
      <c r="U4559" s="5" t="s">
        <v>23</v>
      </c>
      <c r="V4559" s="5" t="s">
        <v>24</v>
      </c>
      <c r="W4559" s="12">
        <v>99</v>
      </c>
      <c r="X4559" s="7">
        <f t="shared" si="284"/>
        <v>0.34499999999999997</v>
      </c>
      <c r="Y4559" s="5">
        <f t="shared" si="285"/>
        <v>64.844999999999999</v>
      </c>
      <c r="AI4559" t="e">
        <f>VLOOKUP(A4559,NP!$A:$B,2,FALSE)</f>
        <v>#N/A</v>
      </c>
      <c r="AJ4559">
        <f t="shared" si="286"/>
        <v>0</v>
      </c>
      <c r="AK4559">
        <f>VLOOKUP(F4559,Kondition!$B$4:$AG$31,9,FALSE)*100</f>
        <v>34.5</v>
      </c>
      <c r="AL4559" t="e">
        <f t="shared" si="287"/>
        <v>#REF!</v>
      </c>
      <c r="AM4559">
        <v>16</v>
      </c>
    </row>
    <row r="4560" spans="1:39" x14ac:dyDescent="0.3">
      <c r="A4560" s="5">
        <v>10106166</v>
      </c>
      <c r="B4560" s="6">
        <v>8019227213003</v>
      </c>
      <c r="C4560" s="5" t="s">
        <v>76</v>
      </c>
      <c r="D4560" s="5" t="s">
        <v>1528</v>
      </c>
      <c r="E4560" s="12">
        <v>122</v>
      </c>
      <c r="F4560" s="5" t="s">
        <v>54</v>
      </c>
      <c r="G4560" s="5">
        <v>1855515</v>
      </c>
      <c r="H4560" s="36" t="s">
        <v>76</v>
      </c>
      <c r="I4560" s="5">
        <v>185</v>
      </c>
      <c r="J4560" s="5">
        <v>55</v>
      </c>
      <c r="K4560" s="5">
        <v>15</v>
      </c>
      <c r="L4560" s="5" t="s">
        <v>1513</v>
      </c>
      <c r="M4560" s="5">
        <v>82</v>
      </c>
      <c r="N4560" s="5"/>
      <c r="O4560" s="5" t="s">
        <v>33</v>
      </c>
      <c r="P4560" s="5"/>
      <c r="Q4560" s="5" t="s">
        <v>26</v>
      </c>
      <c r="R4560" s="5" t="s">
        <v>27</v>
      </c>
      <c r="S4560" s="5">
        <v>71</v>
      </c>
      <c r="T4560" s="5" t="s">
        <v>22</v>
      </c>
      <c r="U4560" s="5" t="s">
        <v>23</v>
      </c>
      <c r="V4560" s="5" t="s">
        <v>24</v>
      </c>
      <c r="W4560" s="12">
        <v>122</v>
      </c>
      <c r="X4560" s="7">
        <f t="shared" si="284"/>
        <v>0.34499999999999997</v>
      </c>
      <c r="Y4560" s="5">
        <f t="shared" si="285"/>
        <v>79.91</v>
      </c>
      <c r="AI4560" t="e">
        <f>VLOOKUP(A4560,NP!$A:$B,2,FALSE)</f>
        <v>#N/A</v>
      </c>
      <c r="AJ4560">
        <f t="shared" si="286"/>
        <v>0</v>
      </c>
      <c r="AK4560">
        <f>VLOOKUP(F4560,Kondition!$B$4:$AG$31,9,FALSE)*100</f>
        <v>34.5</v>
      </c>
      <c r="AL4560" t="e">
        <f t="shared" si="287"/>
        <v>#REF!</v>
      </c>
      <c r="AM4560">
        <v>16</v>
      </c>
    </row>
    <row r="4561" spans="1:39" x14ac:dyDescent="0.3">
      <c r="A4561" s="5">
        <v>10106167</v>
      </c>
      <c r="B4561" s="6">
        <v>8019227213010</v>
      </c>
      <c r="C4561" s="5" t="s">
        <v>76</v>
      </c>
      <c r="D4561" s="5" t="s">
        <v>1529</v>
      </c>
      <c r="E4561" s="12">
        <v>103</v>
      </c>
      <c r="F4561" s="5" t="s">
        <v>54</v>
      </c>
      <c r="G4561" s="5">
        <v>1656014</v>
      </c>
      <c r="H4561" s="36" t="s">
        <v>76</v>
      </c>
      <c r="I4561" s="5">
        <v>165</v>
      </c>
      <c r="J4561" s="5">
        <v>60</v>
      </c>
      <c r="K4561" s="5">
        <v>14</v>
      </c>
      <c r="L4561" s="5" t="s">
        <v>1513</v>
      </c>
      <c r="M4561" s="5">
        <v>79</v>
      </c>
      <c r="N4561" s="5"/>
      <c r="O4561" s="5" t="s">
        <v>33</v>
      </c>
      <c r="P4561" s="5"/>
      <c r="Q4561" s="5" t="s">
        <v>26</v>
      </c>
      <c r="R4561" s="5" t="s">
        <v>27</v>
      </c>
      <c r="S4561" s="5">
        <v>71</v>
      </c>
      <c r="T4561" s="5" t="s">
        <v>22</v>
      </c>
      <c r="U4561" s="5" t="s">
        <v>23</v>
      </c>
      <c r="V4561" s="5" t="s">
        <v>24</v>
      </c>
      <c r="W4561" s="12">
        <v>103</v>
      </c>
      <c r="X4561" s="7">
        <f t="shared" si="284"/>
        <v>0.34499999999999997</v>
      </c>
      <c r="Y4561" s="5">
        <f t="shared" si="285"/>
        <v>67.465000000000003</v>
      </c>
      <c r="AI4561" t="e">
        <f>VLOOKUP(A4561,NP!$A:$B,2,FALSE)</f>
        <v>#N/A</v>
      </c>
      <c r="AJ4561">
        <f t="shared" si="286"/>
        <v>0</v>
      </c>
      <c r="AK4561">
        <f>VLOOKUP(F4561,Kondition!$B$4:$AG$31,6,FALSE)*100</f>
        <v>34.5</v>
      </c>
      <c r="AL4561" t="e">
        <f t="shared" si="287"/>
        <v>#REF!</v>
      </c>
      <c r="AM4561">
        <v>16</v>
      </c>
    </row>
    <row r="4562" spans="1:39" x14ac:dyDescent="0.3">
      <c r="A4562" s="5">
        <v>11010272</v>
      </c>
      <c r="B4562" s="6">
        <v>4019238729757</v>
      </c>
      <c r="C4562" s="5" t="s">
        <v>76</v>
      </c>
      <c r="D4562" s="5" t="s">
        <v>3227</v>
      </c>
      <c r="E4562" s="12">
        <v>260.5</v>
      </c>
      <c r="F4562" s="5" t="s">
        <v>18</v>
      </c>
      <c r="G4562" s="5">
        <v>2553519</v>
      </c>
      <c r="H4562" s="36" t="s">
        <v>76</v>
      </c>
      <c r="I4562" s="5">
        <v>255</v>
      </c>
      <c r="J4562" s="5">
        <v>35</v>
      </c>
      <c r="K4562" s="5">
        <v>19</v>
      </c>
      <c r="L4562" s="5" t="s">
        <v>122</v>
      </c>
      <c r="M4562" s="5">
        <v>96</v>
      </c>
      <c r="N4562" s="5"/>
      <c r="O4562" s="5" t="s">
        <v>25</v>
      </c>
      <c r="P4562" s="5"/>
      <c r="Q4562" s="5" t="s">
        <v>26</v>
      </c>
      <c r="R4562" s="5" t="s">
        <v>21</v>
      </c>
      <c r="S4562" s="5">
        <v>73</v>
      </c>
      <c r="T4562" s="5" t="s">
        <v>22</v>
      </c>
      <c r="U4562" s="5" t="s">
        <v>23</v>
      </c>
      <c r="V4562" s="5" t="s">
        <v>24</v>
      </c>
      <c r="W4562" s="12">
        <v>260.5</v>
      </c>
      <c r="X4562" s="7">
        <f t="shared" si="284"/>
        <v>0.28000000000000003</v>
      </c>
      <c r="Y4562" s="5">
        <f t="shared" si="285"/>
        <v>187.56</v>
      </c>
      <c r="AI4562" t="e">
        <f>VLOOKUP(A4562,NP!$A:$B,2,FALSE)</f>
        <v>#N/A</v>
      </c>
      <c r="AJ4562">
        <f t="shared" si="286"/>
        <v>0</v>
      </c>
      <c r="AK4562">
        <f>VLOOKUP(F4562,Kondition!$B$4:$AG$31,21,FALSE)*100</f>
        <v>28.000000000000004</v>
      </c>
      <c r="AL4562" t="e">
        <f t="shared" si="287"/>
        <v>#REF!</v>
      </c>
      <c r="AM4562">
        <v>19</v>
      </c>
    </row>
    <row r="4563" spans="1:39" x14ac:dyDescent="0.3">
      <c r="A4563" s="5">
        <v>10106168</v>
      </c>
      <c r="B4563" s="6">
        <v>8019227213027</v>
      </c>
      <c r="C4563" s="5" t="s">
        <v>76</v>
      </c>
      <c r="D4563" s="5" t="s">
        <v>1530</v>
      </c>
      <c r="E4563" s="12">
        <v>113</v>
      </c>
      <c r="F4563" s="5" t="s">
        <v>54</v>
      </c>
      <c r="G4563" s="5">
        <v>1857014</v>
      </c>
      <c r="H4563" s="36" t="s">
        <v>76</v>
      </c>
      <c r="I4563" s="5">
        <v>185</v>
      </c>
      <c r="J4563" s="5">
        <v>70</v>
      </c>
      <c r="K4563" s="5">
        <v>14</v>
      </c>
      <c r="L4563" s="5" t="s">
        <v>1513</v>
      </c>
      <c r="M4563" s="5">
        <v>88</v>
      </c>
      <c r="N4563" s="5"/>
      <c r="O4563" s="5" t="s">
        <v>33</v>
      </c>
      <c r="P4563" s="5"/>
      <c r="Q4563" s="5" t="s">
        <v>26</v>
      </c>
      <c r="R4563" s="5" t="s">
        <v>27</v>
      </c>
      <c r="S4563" s="5">
        <v>71</v>
      </c>
      <c r="T4563" s="5" t="s">
        <v>22</v>
      </c>
      <c r="U4563" s="5" t="s">
        <v>23</v>
      </c>
      <c r="V4563" s="5" t="s">
        <v>24</v>
      </c>
      <c r="W4563" s="12">
        <v>113</v>
      </c>
      <c r="X4563" s="7">
        <f t="shared" si="284"/>
        <v>0.34499999999999997</v>
      </c>
      <c r="Y4563" s="5">
        <f t="shared" si="285"/>
        <v>74.015000000000001</v>
      </c>
      <c r="AI4563" t="e">
        <f>VLOOKUP(A4563,NP!$A:$B,2,FALSE)</f>
        <v>#N/A</v>
      </c>
      <c r="AJ4563">
        <f t="shared" si="286"/>
        <v>0</v>
      </c>
      <c r="AK4563">
        <f>VLOOKUP(F4563,Kondition!$B$4:$AG$31,6,FALSE)*100</f>
        <v>34.5</v>
      </c>
      <c r="AL4563" t="e">
        <f t="shared" si="287"/>
        <v>#REF!</v>
      </c>
      <c r="AM4563">
        <v>16</v>
      </c>
    </row>
    <row r="4564" spans="1:39" x14ac:dyDescent="0.3">
      <c r="A4564" s="5">
        <v>10106172</v>
      </c>
      <c r="B4564" s="6">
        <v>8019227213065</v>
      </c>
      <c r="C4564" s="5" t="s">
        <v>76</v>
      </c>
      <c r="D4564" s="5" t="s">
        <v>1531</v>
      </c>
      <c r="E4564" s="12">
        <v>109</v>
      </c>
      <c r="F4564" s="5" t="s">
        <v>54</v>
      </c>
      <c r="G4564" s="5">
        <v>1955015</v>
      </c>
      <c r="H4564" s="36" t="s">
        <v>76</v>
      </c>
      <c r="I4564" s="5">
        <v>195</v>
      </c>
      <c r="J4564" s="5">
        <v>50</v>
      </c>
      <c r="K4564" s="5">
        <v>15</v>
      </c>
      <c r="L4564" s="5" t="s">
        <v>1509</v>
      </c>
      <c r="M4564" s="5">
        <v>82</v>
      </c>
      <c r="N4564" s="5"/>
      <c r="O4564" s="5" t="s">
        <v>19</v>
      </c>
      <c r="P4564" s="5"/>
      <c r="Q4564" s="5" t="s">
        <v>26</v>
      </c>
      <c r="R4564" s="5" t="s">
        <v>27</v>
      </c>
      <c r="S4564" s="5">
        <v>72</v>
      </c>
      <c r="T4564" s="5" t="s">
        <v>22</v>
      </c>
      <c r="U4564" s="5" t="s">
        <v>23</v>
      </c>
      <c r="V4564" s="5" t="s">
        <v>24</v>
      </c>
      <c r="W4564" s="12">
        <v>109</v>
      </c>
      <c r="X4564" s="7">
        <f t="shared" si="284"/>
        <v>0.34499999999999997</v>
      </c>
      <c r="Y4564" s="5">
        <f t="shared" si="285"/>
        <v>71.394999999999996</v>
      </c>
      <c r="AI4564" t="e">
        <f>VLOOKUP(A4564,NP!$A:$B,2,FALSE)</f>
        <v>#N/A</v>
      </c>
      <c r="AJ4564">
        <f t="shared" si="286"/>
        <v>0</v>
      </c>
      <c r="AK4564">
        <f>VLOOKUP(F4564,Kondition!$B$4:$AG$31,9,FALSE)*100</f>
        <v>34.5</v>
      </c>
      <c r="AL4564" t="e">
        <f t="shared" si="287"/>
        <v>#REF!</v>
      </c>
      <c r="AM4564">
        <v>16</v>
      </c>
    </row>
    <row r="4565" spans="1:39" x14ac:dyDescent="0.3">
      <c r="A4565" s="5">
        <v>10106173</v>
      </c>
      <c r="B4565" s="6">
        <v>8019227213072</v>
      </c>
      <c r="C4565" s="5" t="s">
        <v>76</v>
      </c>
      <c r="D4565" s="5" t="s">
        <v>1532</v>
      </c>
      <c r="E4565" s="12">
        <v>131</v>
      </c>
      <c r="F4565" s="5" t="s">
        <v>54</v>
      </c>
      <c r="G4565" s="5">
        <v>1955515</v>
      </c>
      <c r="H4565" s="36" t="s">
        <v>76</v>
      </c>
      <c r="I4565" s="5">
        <v>195</v>
      </c>
      <c r="J4565" s="5">
        <v>55</v>
      </c>
      <c r="K4565" s="5">
        <v>15</v>
      </c>
      <c r="L4565" s="5" t="s">
        <v>1509</v>
      </c>
      <c r="M4565" s="5">
        <v>85</v>
      </c>
      <c r="N4565" s="5"/>
      <c r="O4565" s="5" t="s">
        <v>19</v>
      </c>
      <c r="P4565" s="5"/>
      <c r="Q4565" s="5" t="s">
        <v>26</v>
      </c>
      <c r="R4565" s="5" t="s">
        <v>27</v>
      </c>
      <c r="S4565" s="5">
        <v>72</v>
      </c>
      <c r="T4565" s="5" t="s">
        <v>22</v>
      </c>
      <c r="U4565" s="5" t="s">
        <v>23</v>
      </c>
      <c r="V4565" s="5" t="s">
        <v>24</v>
      </c>
      <c r="W4565" s="12">
        <v>131</v>
      </c>
      <c r="X4565" s="7">
        <f t="shared" si="284"/>
        <v>0.34499999999999997</v>
      </c>
      <c r="Y4565" s="5">
        <f t="shared" si="285"/>
        <v>85.805000000000007</v>
      </c>
      <c r="AI4565" t="e">
        <f>VLOOKUP(A4565,NP!$A:$B,2,FALSE)</f>
        <v>#N/A</v>
      </c>
      <c r="AJ4565">
        <f t="shared" si="286"/>
        <v>0</v>
      </c>
      <c r="AK4565">
        <f>VLOOKUP(F4565,Kondition!$B$4:$AG$31,9,FALSE)*100</f>
        <v>34.5</v>
      </c>
      <c r="AL4565" t="e">
        <f t="shared" si="287"/>
        <v>#REF!</v>
      </c>
      <c r="AM4565">
        <v>16</v>
      </c>
    </row>
    <row r="4566" spans="1:39" x14ac:dyDescent="0.3">
      <c r="A4566" s="5">
        <v>10106185</v>
      </c>
      <c r="B4566" s="6">
        <v>8019227212495</v>
      </c>
      <c r="C4566" s="5" t="s">
        <v>76</v>
      </c>
      <c r="D4566" s="5" t="s">
        <v>1524</v>
      </c>
      <c r="E4566" s="12">
        <v>80</v>
      </c>
      <c r="F4566" s="5" t="s">
        <v>54</v>
      </c>
      <c r="G4566" s="5">
        <v>1956515</v>
      </c>
      <c r="H4566" s="36" t="s">
        <v>76</v>
      </c>
      <c r="I4566" s="5">
        <v>195</v>
      </c>
      <c r="J4566" s="5">
        <v>65</v>
      </c>
      <c r="K4566" s="5">
        <v>15</v>
      </c>
      <c r="L4566" s="5" t="s">
        <v>1513</v>
      </c>
      <c r="M4566" s="5">
        <v>91</v>
      </c>
      <c r="N4566" s="5"/>
      <c r="O4566" s="5" t="s">
        <v>33</v>
      </c>
      <c r="P4566" s="5"/>
      <c r="Q4566" s="5" t="s">
        <v>26</v>
      </c>
      <c r="R4566" s="5" t="s">
        <v>27</v>
      </c>
      <c r="S4566" s="5">
        <v>71</v>
      </c>
      <c r="T4566" s="5" t="s">
        <v>22</v>
      </c>
      <c r="U4566" s="5" t="s">
        <v>23</v>
      </c>
      <c r="V4566" s="5" t="s">
        <v>24</v>
      </c>
      <c r="W4566" s="12">
        <v>80</v>
      </c>
      <c r="X4566" s="7">
        <f t="shared" si="284"/>
        <v>0.34499999999999997</v>
      </c>
      <c r="Y4566" s="5">
        <f t="shared" si="285"/>
        <v>52.400000000000006</v>
      </c>
      <c r="AI4566" t="e">
        <f>VLOOKUP(A4566,NP!$A:$B,2,FALSE)</f>
        <v>#N/A</v>
      </c>
      <c r="AJ4566">
        <f t="shared" si="286"/>
        <v>0</v>
      </c>
      <c r="AK4566">
        <f>VLOOKUP(F4566,Kondition!$B$4:$AG$31,9,FALSE)*100</f>
        <v>34.5</v>
      </c>
      <c r="AL4566" t="e">
        <f t="shared" si="287"/>
        <v>#REF!</v>
      </c>
      <c r="AM4566">
        <v>16</v>
      </c>
    </row>
    <row r="4567" spans="1:39" x14ac:dyDescent="0.3">
      <c r="A4567" s="5">
        <v>10106226</v>
      </c>
      <c r="B4567" s="6">
        <v>8019227181777</v>
      </c>
      <c r="C4567" s="5" t="s">
        <v>76</v>
      </c>
      <c r="D4567" s="5" t="s">
        <v>1533</v>
      </c>
      <c r="E4567" s="12">
        <v>304</v>
      </c>
      <c r="F4567" s="5" t="s">
        <v>54</v>
      </c>
      <c r="G4567" s="5">
        <v>2355019</v>
      </c>
      <c r="H4567" s="36" t="s">
        <v>76</v>
      </c>
      <c r="I4567" s="5">
        <v>235</v>
      </c>
      <c r="J4567" s="5">
        <v>50</v>
      </c>
      <c r="K4567" s="5">
        <v>19</v>
      </c>
      <c r="L4567" s="5" t="s">
        <v>1419</v>
      </c>
      <c r="M4567" s="5">
        <v>103</v>
      </c>
      <c r="N4567" s="5"/>
      <c r="O4567" s="5" t="s">
        <v>19</v>
      </c>
      <c r="P4567" s="5"/>
      <c r="Q4567" s="5" t="s">
        <v>26</v>
      </c>
      <c r="R4567" s="5" t="s">
        <v>27</v>
      </c>
      <c r="S4567" s="5">
        <v>72</v>
      </c>
      <c r="T4567" s="5" t="s">
        <v>22</v>
      </c>
      <c r="U4567" s="5" t="s">
        <v>23</v>
      </c>
      <c r="V4567" s="5" t="s">
        <v>24</v>
      </c>
      <c r="W4567" s="12">
        <v>304</v>
      </c>
      <c r="X4567" s="7">
        <f t="shared" si="284"/>
        <v>0.4</v>
      </c>
      <c r="Y4567" s="5">
        <f t="shared" si="285"/>
        <v>182.4</v>
      </c>
      <c r="AI4567" t="e">
        <f>VLOOKUP(A4567,NP!$A:$B,2,FALSE)</f>
        <v>#N/A</v>
      </c>
      <c r="AJ4567">
        <f t="shared" si="286"/>
        <v>0</v>
      </c>
      <c r="AK4567">
        <f>VLOOKUP(F4567,Kondition!$B$4:$AG$31,21,FALSE)*100</f>
        <v>40</v>
      </c>
      <c r="AL4567" t="e">
        <f t="shared" si="287"/>
        <v>#REF!</v>
      </c>
      <c r="AM4567">
        <v>19</v>
      </c>
    </row>
    <row r="4568" spans="1:39" x14ac:dyDescent="0.3">
      <c r="A4568" s="5">
        <v>10106230</v>
      </c>
      <c r="B4568" s="6">
        <v>8019227192995</v>
      </c>
      <c r="C4568" s="5" t="s">
        <v>76</v>
      </c>
      <c r="D4568" s="5" t="s">
        <v>1432</v>
      </c>
      <c r="E4568" s="12">
        <v>425</v>
      </c>
      <c r="F4568" s="5" t="s">
        <v>54</v>
      </c>
      <c r="G4568" s="5">
        <v>2553519</v>
      </c>
      <c r="H4568" s="36" t="s">
        <v>76</v>
      </c>
      <c r="I4568" s="5">
        <v>255</v>
      </c>
      <c r="J4568" s="5">
        <v>35</v>
      </c>
      <c r="K4568" s="5">
        <v>19</v>
      </c>
      <c r="L4568" s="5" t="s">
        <v>1428</v>
      </c>
      <c r="M4568" s="5">
        <v>96</v>
      </c>
      <c r="N4568" s="5"/>
      <c r="O4568" s="5" t="s">
        <v>29</v>
      </c>
      <c r="P4568" s="5"/>
      <c r="Q4568" s="5" t="s">
        <v>21</v>
      </c>
      <c r="R4568" s="5" t="s">
        <v>21</v>
      </c>
      <c r="S4568" s="5">
        <v>73</v>
      </c>
      <c r="T4568" s="5" t="s">
        <v>22</v>
      </c>
      <c r="U4568" s="5" t="s">
        <v>23</v>
      </c>
      <c r="V4568" s="5" t="s">
        <v>24</v>
      </c>
      <c r="W4568" s="12">
        <v>425</v>
      </c>
      <c r="X4568" s="7" t="str">
        <f t="shared" si="284"/>
        <v>NP</v>
      </c>
      <c r="Y4568" s="5">
        <f t="shared" si="285"/>
        <v>237.5</v>
      </c>
      <c r="AI4568">
        <f>VLOOKUP(A4568,NP!$A:$B,2,FALSE)</f>
        <v>237.5</v>
      </c>
      <c r="AJ4568">
        <f t="shared" si="286"/>
        <v>237.5</v>
      </c>
      <c r="AK4568">
        <f>VLOOKUP(F4568,Kondition!$B$4:$AG$31,21,FALSE)*100</f>
        <v>40</v>
      </c>
      <c r="AL4568" t="e">
        <f t="shared" si="287"/>
        <v>#REF!</v>
      </c>
      <c r="AM4568">
        <v>19</v>
      </c>
    </row>
    <row r="4569" spans="1:39" x14ac:dyDescent="0.3">
      <c r="A4569" s="5">
        <v>10106231</v>
      </c>
      <c r="B4569" s="6">
        <v>8019227193008</v>
      </c>
      <c r="C4569" s="5" t="s">
        <v>76</v>
      </c>
      <c r="D4569" s="5" t="s">
        <v>1534</v>
      </c>
      <c r="E4569" s="12">
        <v>1061</v>
      </c>
      <c r="F4569" s="5" t="s">
        <v>54</v>
      </c>
      <c r="G4569" s="5">
        <v>3353020</v>
      </c>
      <c r="H4569" s="36" t="s">
        <v>76</v>
      </c>
      <c r="I4569" s="5">
        <v>335</v>
      </c>
      <c r="J4569" s="5">
        <v>30</v>
      </c>
      <c r="K4569" s="5">
        <v>20</v>
      </c>
      <c r="L4569" s="5" t="s">
        <v>1428</v>
      </c>
      <c r="M4569" s="5">
        <v>104</v>
      </c>
      <c r="N4569" s="5"/>
      <c r="O4569" s="5" t="s">
        <v>29</v>
      </c>
      <c r="P4569" s="5"/>
      <c r="Q4569" s="5" t="s">
        <v>21</v>
      </c>
      <c r="R4569" s="5" t="s">
        <v>21</v>
      </c>
      <c r="S4569" s="5">
        <v>73</v>
      </c>
      <c r="T4569" s="5" t="s">
        <v>22</v>
      </c>
      <c r="U4569" s="5" t="s">
        <v>23</v>
      </c>
      <c r="V4569" s="5" t="s">
        <v>24</v>
      </c>
      <c r="W4569" s="12">
        <v>1061</v>
      </c>
      <c r="X4569" s="7" t="str">
        <f t="shared" si="284"/>
        <v>NP</v>
      </c>
      <c r="Y4569" s="5">
        <f t="shared" si="285"/>
        <v>537</v>
      </c>
      <c r="AI4569">
        <f>VLOOKUP(A4569,NP!$A:$B,2,FALSE)</f>
        <v>537</v>
      </c>
      <c r="AJ4569">
        <f t="shared" si="286"/>
        <v>537</v>
      </c>
      <c r="AK4569">
        <f>VLOOKUP(F4569,Kondition!$B$4:$AG$309,24,FALSE)*100</f>
        <v>40</v>
      </c>
      <c r="AL4569" t="e">
        <f t="shared" si="287"/>
        <v>#REF!</v>
      </c>
      <c r="AM4569">
        <v>19</v>
      </c>
    </row>
    <row r="4570" spans="1:39" x14ac:dyDescent="0.3">
      <c r="A4570" s="5">
        <v>10106237</v>
      </c>
      <c r="B4570" s="6">
        <v>8019227200157</v>
      </c>
      <c r="C4570" s="5" t="s">
        <v>76</v>
      </c>
      <c r="D4570" s="5" t="s">
        <v>1535</v>
      </c>
      <c r="E4570" s="12">
        <v>215</v>
      </c>
      <c r="F4570" s="5" t="s">
        <v>54</v>
      </c>
      <c r="G4570" s="5">
        <v>2355517</v>
      </c>
      <c r="H4570" s="36" t="s">
        <v>76</v>
      </c>
      <c r="I4570" s="5">
        <v>235</v>
      </c>
      <c r="J4570" s="5">
        <v>55</v>
      </c>
      <c r="K4570" s="5">
        <v>17</v>
      </c>
      <c r="L4570" s="5" t="s">
        <v>1419</v>
      </c>
      <c r="M4570" s="5">
        <v>99</v>
      </c>
      <c r="N4570" s="5"/>
      <c r="O4570" s="5" t="s">
        <v>19</v>
      </c>
      <c r="P4570" s="5"/>
      <c r="Q4570" s="5" t="s">
        <v>26</v>
      </c>
      <c r="R4570" s="5" t="s">
        <v>27</v>
      </c>
      <c r="S4570" s="5">
        <v>72</v>
      </c>
      <c r="T4570" s="5" t="s">
        <v>22</v>
      </c>
      <c r="U4570" s="5" t="s">
        <v>23</v>
      </c>
      <c r="V4570" s="5" t="s">
        <v>24</v>
      </c>
      <c r="W4570" s="12">
        <v>215</v>
      </c>
      <c r="X4570" s="7">
        <f t="shared" si="284"/>
        <v>0.35499999999999998</v>
      </c>
      <c r="Y4570" s="5">
        <f t="shared" si="285"/>
        <v>138.67500000000001</v>
      </c>
      <c r="AI4570" t="e">
        <f>VLOOKUP(A4570,NP!$A:$B,2,FALSE)</f>
        <v>#N/A</v>
      </c>
      <c r="AJ4570">
        <f t="shared" si="286"/>
        <v>0</v>
      </c>
      <c r="AK4570">
        <f>VLOOKUP(F4570,Kondition!$B$4:$AG$31,15,FALSE)*100</f>
        <v>35.5</v>
      </c>
      <c r="AL4570" t="e">
        <f t="shared" si="287"/>
        <v>#REF!</v>
      </c>
      <c r="AM4570">
        <v>17</v>
      </c>
    </row>
    <row r="4571" spans="1:39" x14ac:dyDescent="0.3">
      <c r="A4571" s="5">
        <v>10106246</v>
      </c>
      <c r="B4571" s="6">
        <v>8019227204926</v>
      </c>
      <c r="C4571" s="5" t="s">
        <v>76</v>
      </c>
      <c r="D4571" s="5" t="s">
        <v>1536</v>
      </c>
      <c r="E4571" s="12">
        <v>191</v>
      </c>
      <c r="F4571" s="5" t="s">
        <v>54</v>
      </c>
      <c r="G4571" s="5">
        <v>2255517</v>
      </c>
      <c r="H4571" s="36" t="s">
        <v>76</v>
      </c>
      <c r="I4571" s="5">
        <v>225</v>
      </c>
      <c r="J4571" s="5">
        <v>55</v>
      </c>
      <c r="K4571" s="5">
        <v>17</v>
      </c>
      <c r="L4571" s="5" t="s">
        <v>1419</v>
      </c>
      <c r="M4571" s="5">
        <v>97</v>
      </c>
      <c r="N4571" s="5"/>
      <c r="O4571" s="5" t="s">
        <v>19</v>
      </c>
      <c r="P4571" s="5"/>
      <c r="Q4571" s="5" t="s">
        <v>26</v>
      </c>
      <c r="R4571" s="5" t="s">
        <v>27</v>
      </c>
      <c r="S4571" s="5">
        <v>72</v>
      </c>
      <c r="T4571" s="5" t="s">
        <v>22</v>
      </c>
      <c r="U4571" s="5" t="s">
        <v>23</v>
      </c>
      <c r="V4571" s="5" t="s">
        <v>24</v>
      </c>
      <c r="W4571" s="12">
        <v>191</v>
      </c>
      <c r="X4571" s="7">
        <f t="shared" si="284"/>
        <v>0.35499999999999998</v>
      </c>
      <c r="Y4571" s="5">
        <f t="shared" si="285"/>
        <v>123.19500000000001</v>
      </c>
      <c r="AI4571" t="e">
        <f>VLOOKUP(A4571,NP!$A:$B,2,FALSE)</f>
        <v>#N/A</v>
      </c>
      <c r="AJ4571">
        <f t="shared" si="286"/>
        <v>0</v>
      </c>
      <c r="AK4571">
        <f>VLOOKUP(F4571,Kondition!$B$4:$AG$31,15,FALSE)*100</f>
        <v>35.5</v>
      </c>
      <c r="AL4571" t="e">
        <f t="shared" si="287"/>
        <v>#REF!</v>
      </c>
      <c r="AM4571">
        <v>17</v>
      </c>
    </row>
    <row r="4572" spans="1:39" x14ac:dyDescent="0.3">
      <c r="A4572" s="5">
        <v>11012366</v>
      </c>
      <c r="B4572" s="6">
        <v>4019238009859</v>
      </c>
      <c r="C4572" s="5" t="s">
        <v>76</v>
      </c>
      <c r="D4572" s="5" t="s">
        <v>3404</v>
      </c>
      <c r="E4572" s="12">
        <v>260.5</v>
      </c>
      <c r="F4572" s="5" t="s">
        <v>18</v>
      </c>
      <c r="G4572" s="5">
        <v>2553519</v>
      </c>
      <c r="H4572" s="36" t="s">
        <v>76</v>
      </c>
      <c r="I4572" s="5">
        <v>255</v>
      </c>
      <c r="J4572" s="5">
        <v>35</v>
      </c>
      <c r="K4572" s="5">
        <v>19</v>
      </c>
      <c r="L4572" s="5" t="s">
        <v>3349</v>
      </c>
      <c r="M4572" s="5">
        <v>96</v>
      </c>
      <c r="N4572" s="5"/>
      <c r="O4572" s="5" t="s">
        <v>25</v>
      </c>
      <c r="P4572" s="5"/>
      <c r="Q4572" s="5" t="s">
        <v>21</v>
      </c>
      <c r="R4572" s="5" t="s">
        <v>21</v>
      </c>
      <c r="S4572" s="5">
        <v>73</v>
      </c>
      <c r="T4572" s="5" t="s">
        <v>22</v>
      </c>
      <c r="U4572" s="5" t="s">
        <v>23</v>
      </c>
      <c r="V4572" s="5" t="s">
        <v>24</v>
      </c>
      <c r="W4572" s="12">
        <v>260.5</v>
      </c>
      <c r="X4572" s="7">
        <f t="shared" si="284"/>
        <v>0.28000000000000003</v>
      </c>
      <c r="Y4572" s="5">
        <f t="shared" si="285"/>
        <v>187.56</v>
      </c>
      <c r="AI4572" t="e">
        <f>VLOOKUP(A4572,NP!$A:$B,2,FALSE)</f>
        <v>#N/A</v>
      </c>
      <c r="AJ4572">
        <f t="shared" si="286"/>
        <v>0</v>
      </c>
      <c r="AK4572">
        <f>VLOOKUP(F4572,Kondition!$B$4:$AG$31,21,FALSE)*100</f>
        <v>28.000000000000004</v>
      </c>
      <c r="AL4572" t="e">
        <f t="shared" si="287"/>
        <v>#REF!</v>
      </c>
      <c r="AM4572">
        <v>19</v>
      </c>
    </row>
    <row r="4573" spans="1:39" x14ac:dyDescent="0.3">
      <c r="A4573" s="5">
        <v>10106276</v>
      </c>
      <c r="B4573" s="6">
        <v>8019227214598</v>
      </c>
      <c r="C4573" s="5" t="s">
        <v>76</v>
      </c>
      <c r="D4573" s="5" t="s">
        <v>1538</v>
      </c>
      <c r="E4573" s="12">
        <v>390</v>
      </c>
      <c r="F4573" s="5" t="s">
        <v>54</v>
      </c>
      <c r="G4573" s="5">
        <v>2554020</v>
      </c>
      <c r="H4573" s="36" t="s">
        <v>76</v>
      </c>
      <c r="I4573" s="5">
        <v>255</v>
      </c>
      <c r="J4573" s="5">
        <v>40</v>
      </c>
      <c r="K4573" s="5">
        <v>20</v>
      </c>
      <c r="L4573" s="5" t="s">
        <v>1421</v>
      </c>
      <c r="M4573" s="5">
        <v>101</v>
      </c>
      <c r="N4573" s="5"/>
      <c r="O4573" s="5" t="s">
        <v>25</v>
      </c>
      <c r="P4573" s="5"/>
      <c r="Q4573" s="5" t="s">
        <v>21</v>
      </c>
      <c r="R4573" s="5" t="s">
        <v>27</v>
      </c>
      <c r="S4573" s="5">
        <v>73</v>
      </c>
      <c r="T4573" s="5" t="s">
        <v>22</v>
      </c>
      <c r="U4573" s="5" t="s">
        <v>23</v>
      </c>
      <c r="V4573" s="5" t="s">
        <v>24</v>
      </c>
      <c r="W4573" s="12">
        <v>390</v>
      </c>
      <c r="X4573" s="7" t="str">
        <f t="shared" si="284"/>
        <v>NP</v>
      </c>
      <c r="Y4573" s="5">
        <f t="shared" si="285"/>
        <v>221</v>
      </c>
      <c r="AI4573">
        <f>VLOOKUP(A4573,NP!$A:$B,2,FALSE)</f>
        <v>221</v>
      </c>
      <c r="AJ4573">
        <f t="shared" si="286"/>
        <v>221</v>
      </c>
      <c r="AK4573">
        <f>VLOOKUP(F4573,Kondition!$B$4:$AG$309,24,FALSE)*100</f>
        <v>40</v>
      </c>
      <c r="AL4573" t="e">
        <f t="shared" si="287"/>
        <v>#REF!</v>
      </c>
      <c r="AM4573">
        <v>19</v>
      </c>
    </row>
    <row r="4574" spans="1:39" x14ac:dyDescent="0.3">
      <c r="A4574" s="5">
        <v>11010658</v>
      </c>
      <c r="B4574" s="6">
        <v>4019238744057</v>
      </c>
      <c r="C4574" s="5" t="s">
        <v>2294</v>
      </c>
      <c r="D4574" s="5" t="s">
        <v>5877</v>
      </c>
      <c r="E4574" s="12">
        <v>228.5</v>
      </c>
      <c r="F4574" s="5" t="s">
        <v>18</v>
      </c>
      <c r="G4574" s="5">
        <v>2256517</v>
      </c>
      <c r="H4574" s="36" t="s">
        <v>2294</v>
      </c>
      <c r="I4574" s="5">
        <v>225</v>
      </c>
      <c r="J4574" s="5">
        <v>65</v>
      </c>
      <c r="K4574" s="5">
        <v>17</v>
      </c>
      <c r="L4574" s="5" t="s">
        <v>202</v>
      </c>
      <c r="M4574" s="5">
        <v>106</v>
      </c>
      <c r="N4574" s="5"/>
      <c r="O4574" s="5" t="s">
        <v>25</v>
      </c>
      <c r="P4574" s="5"/>
      <c r="Q4574" s="5" t="s">
        <v>21</v>
      </c>
      <c r="R4574" s="5" t="s">
        <v>21</v>
      </c>
      <c r="S4574" s="5">
        <v>72</v>
      </c>
      <c r="T4574" s="5" t="s">
        <v>22</v>
      </c>
      <c r="U4574" s="5" t="s">
        <v>23</v>
      </c>
      <c r="V4574" s="5" t="s">
        <v>24</v>
      </c>
      <c r="W4574" s="12">
        <v>228.5</v>
      </c>
      <c r="X4574" s="7" t="str">
        <f t="shared" si="284"/>
        <v>NP</v>
      </c>
      <c r="Y4574" s="5">
        <f t="shared" si="285"/>
        <v>174.5</v>
      </c>
      <c r="AI4574">
        <f>VLOOKUP(A4574,NP!$A:$B,2,FALSE)</f>
        <v>174.5</v>
      </c>
      <c r="AJ4574">
        <f t="shared" si="286"/>
        <v>174.5</v>
      </c>
      <c r="AK4574">
        <f>VLOOKUP(F4574,Kondition!$B$4:$AG$31,15,FALSE)*100</f>
        <v>23</v>
      </c>
      <c r="AL4574" t="e">
        <f t="shared" si="287"/>
        <v>#REF!</v>
      </c>
      <c r="AM4574">
        <v>17</v>
      </c>
    </row>
    <row r="4575" spans="1:39" x14ac:dyDescent="0.3">
      <c r="A4575" s="5">
        <v>11014430</v>
      </c>
      <c r="B4575" s="6">
        <v>4019238040470</v>
      </c>
      <c r="C4575" s="5" t="s">
        <v>4286</v>
      </c>
      <c r="D4575" s="5" t="s">
        <v>4842</v>
      </c>
      <c r="E4575" s="12">
        <v>231.5</v>
      </c>
      <c r="F4575" s="5" t="s">
        <v>18</v>
      </c>
      <c r="G4575" s="5">
        <v>2356017</v>
      </c>
      <c r="H4575" s="36" t="s">
        <v>4286</v>
      </c>
      <c r="I4575" s="5">
        <v>235</v>
      </c>
      <c r="J4575" s="5">
        <v>60</v>
      </c>
      <c r="K4575" s="5">
        <v>17</v>
      </c>
      <c r="L4575" s="5" t="s">
        <v>4302</v>
      </c>
      <c r="M4575" s="5">
        <v>117</v>
      </c>
      <c r="N4575" s="5">
        <v>115</v>
      </c>
      <c r="O4575" s="5" t="s">
        <v>50</v>
      </c>
      <c r="P4575" s="5"/>
      <c r="Q4575" s="5" t="s">
        <v>21</v>
      </c>
      <c r="R4575" s="5" t="s">
        <v>27</v>
      </c>
      <c r="S4575" s="5">
        <v>73</v>
      </c>
      <c r="T4575" s="5" t="s">
        <v>22</v>
      </c>
      <c r="U4575" s="5" t="s">
        <v>23</v>
      </c>
      <c r="V4575" s="5" t="s">
        <v>4279</v>
      </c>
      <c r="W4575" s="12">
        <v>231.5</v>
      </c>
      <c r="X4575" s="7" t="str">
        <f t="shared" si="284"/>
        <v>NP</v>
      </c>
      <c r="Y4575" s="5">
        <f t="shared" si="285"/>
        <v>177</v>
      </c>
      <c r="AI4575">
        <f>VLOOKUP(A4575,NP!$A:$B,2,FALSE)</f>
        <v>177</v>
      </c>
      <c r="AJ4575">
        <f t="shared" si="286"/>
        <v>177</v>
      </c>
      <c r="AK4575">
        <f>VLOOKUP(F4575,Kondition!$B$4:$AG$31,15,FALSE)*100</f>
        <v>23</v>
      </c>
      <c r="AL4575" t="e">
        <f t="shared" si="287"/>
        <v>#REF!</v>
      </c>
      <c r="AM4575">
        <v>17</v>
      </c>
    </row>
    <row r="4576" spans="1:39" x14ac:dyDescent="0.3">
      <c r="A4576" s="5">
        <v>10106335</v>
      </c>
      <c r="B4576" s="6">
        <v>8019227201208</v>
      </c>
      <c r="C4576" s="5" t="s">
        <v>76</v>
      </c>
      <c r="D4576" s="5" t="s">
        <v>1540</v>
      </c>
      <c r="E4576" s="12">
        <v>282</v>
      </c>
      <c r="F4576" s="5" t="s">
        <v>54</v>
      </c>
      <c r="G4576" s="5">
        <v>2554019</v>
      </c>
      <c r="H4576" s="36" t="s">
        <v>76</v>
      </c>
      <c r="I4576" s="5">
        <v>255</v>
      </c>
      <c r="J4576" s="5">
        <v>40</v>
      </c>
      <c r="K4576" s="5">
        <v>19</v>
      </c>
      <c r="L4576" s="5" t="s">
        <v>1421</v>
      </c>
      <c r="M4576" s="5">
        <v>100</v>
      </c>
      <c r="N4576" s="5"/>
      <c r="O4576" s="5" t="s">
        <v>25</v>
      </c>
      <c r="P4576" s="5"/>
      <c r="Q4576" s="5" t="s">
        <v>26</v>
      </c>
      <c r="R4576" s="5" t="s">
        <v>21</v>
      </c>
      <c r="S4576" s="5">
        <v>73</v>
      </c>
      <c r="T4576" s="5" t="s">
        <v>22</v>
      </c>
      <c r="U4576" s="5" t="s">
        <v>23</v>
      </c>
      <c r="V4576" s="5" t="s">
        <v>24</v>
      </c>
      <c r="W4576" s="12">
        <v>282</v>
      </c>
      <c r="X4576" s="7">
        <f t="shared" si="284"/>
        <v>0.4</v>
      </c>
      <c r="Y4576" s="5">
        <f t="shared" si="285"/>
        <v>169.2</v>
      </c>
      <c r="AI4576" t="e">
        <f>VLOOKUP(A4576,NP!$A:$B,2,FALSE)</f>
        <v>#N/A</v>
      </c>
      <c r="AJ4576">
        <f t="shared" si="286"/>
        <v>0</v>
      </c>
      <c r="AK4576">
        <f>VLOOKUP(F4576,Kondition!$B$4:$AG$31,21,FALSE)*100</f>
        <v>40</v>
      </c>
      <c r="AL4576" t="e">
        <f t="shared" si="287"/>
        <v>#REF!</v>
      </c>
      <c r="AM4576">
        <v>19</v>
      </c>
    </row>
    <row r="4577" spans="1:39" x14ac:dyDescent="0.3">
      <c r="A4577" s="5">
        <v>10106337</v>
      </c>
      <c r="B4577" s="6">
        <v>8019227205183</v>
      </c>
      <c r="C4577" s="5" t="s">
        <v>76</v>
      </c>
      <c r="D4577" s="5" t="s">
        <v>1541</v>
      </c>
      <c r="E4577" s="12">
        <v>186</v>
      </c>
      <c r="F4577" s="5" t="s">
        <v>54</v>
      </c>
      <c r="G4577" s="5">
        <v>2255517</v>
      </c>
      <c r="H4577" s="36" t="s">
        <v>76</v>
      </c>
      <c r="I4577" s="5">
        <v>225</v>
      </c>
      <c r="J4577" s="5">
        <v>55</v>
      </c>
      <c r="K4577" s="5">
        <v>17</v>
      </c>
      <c r="L4577" s="5" t="s">
        <v>1419</v>
      </c>
      <c r="M4577" s="5">
        <v>97</v>
      </c>
      <c r="N4577" s="5"/>
      <c r="O4577" s="5" t="s">
        <v>19</v>
      </c>
      <c r="P4577" s="5"/>
      <c r="Q4577" s="5" t="s">
        <v>26</v>
      </c>
      <c r="R4577" s="5" t="s">
        <v>27</v>
      </c>
      <c r="S4577" s="5">
        <v>72</v>
      </c>
      <c r="T4577" s="5" t="s">
        <v>22</v>
      </c>
      <c r="U4577" s="5" t="s">
        <v>23</v>
      </c>
      <c r="V4577" s="5" t="s">
        <v>24</v>
      </c>
      <c r="W4577" s="12">
        <v>186</v>
      </c>
      <c r="X4577" s="7">
        <f t="shared" si="284"/>
        <v>0.35499999999999998</v>
      </c>
      <c r="Y4577" s="5">
        <f t="shared" si="285"/>
        <v>119.97</v>
      </c>
      <c r="AI4577" t="e">
        <f>VLOOKUP(A4577,NP!$A:$B,2,FALSE)</f>
        <v>#N/A</v>
      </c>
      <c r="AJ4577">
        <f t="shared" si="286"/>
        <v>0</v>
      </c>
      <c r="AK4577">
        <f>VLOOKUP(F4577,Kondition!$B$4:$AG$31,15,FALSE)*100</f>
        <v>35.5</v>
      </c>
      <c r="AL4577" t="e">
        <f t="shared" si="287"/>
        <v>#REF!</v>
      </c>
      <c r="AM4577">
        <v>17</v>
      </c>
    </row>
    <row r="4578" spans="1:39" x14ac:dyDescent="0.3">
      <c r="A4578" s="5">
        <v>10106376</v>
      </c>
      <c r="B4578" s="6">
        <v>8019227186444</v>
      </c>
      <c r="C4578" s="5" t="s">
        <v>76</v>
      </c>
      <c r="D4578" s="5" t="s">
        <v>1542</v>
      </c>
      <c r="E4578" s="12">
        <v>416</v>
      </c>
      <c r="F4578" s="5" t="s">
        <v>54</v>
      </c>
      <c r="G4578" s="5">
        <v>2953519</v>
      </c>
      <c r="H4578" s="36" t="s">
        <v>76</v>
      </c>
      <c r="I4578" s="5">
        <v>295</v>
      </c>
      <c r="J4578" s="5">
        <v>35</v>
      </c>
      <c r="K4578" s="5">
        <v>19</v>
      </c>
      <c r="L4578" s="5" t="s">
        <v>1421</v>
      </c>
      <c r="M4578" s="5">
        <v>100</v>
      </c>
      <c r="N4578" s="5"/>
      <c r="O4578" s="5" t="s">
        <v>25</v>
      </c>
      <c r="P4578" s="5"/>
      <c r="Q4578" s="5" t="s">
        <v>21</v>
      </c>
      <c r="R4578" s="5" t="s">
        <v>21</v>
      </c>
      <c r="S4578" s="5">
        <v>73</v>
      </c>
      <c r="T4578" s="5" t="s">
        <v>22</v>
      </c>
      <c r="U4578" s="5" t="s">
        <v>23</v>
      </c>
      <c r="V4578" s="5" t="s">
        <v>24</v>
      </c>
      <c r="W4578" s="12">
        <v>416</v>
      </c>
      <c r="X4578" s="7" t="str">
        <f t="shared" si="284"/>
        <v>NP</v>
      </c>
      <c r="Y4578" s="5">
        <f t="shared" si="285"/>
        <v>233</v>
      </c>
      <c r="AI4578">
        <f>VLOOKUP(A4578,NP!$A:$B,2,FALSE)</f>
        <v>233</v>
      </c>
      <c r="AJ4578">
        <f t="shared" si="286"/>
        <v>233</v>
      </c>
      <c r="AK4578">
        <f>VLOOKUP(F4578,Kondition!$B$4:$AG$31,21,FALSE)*100</f>
        <v>40</v>
      </c>
      <c r="AL4578" t="e">
        <f t="shared" si="287"/>
        <v>#REF!</v>
      </c>
      <c r="AM4578">
        <v>19</v>
      </c>
    </row>
    <row r="4579" spans="1:39" x14ac:dyDescent="0.3">
      <c r="A4579" s="5">
        <v>10106377</v>
      </c>
      <c r="B4579" s="6">
        <v>8019227186451</v>
      </c>
      <c r="C4579" s="5" t="s">
        <v>76</v>
      </c>
      <c r="D4579" s="5" t="s">
        <v>1543</v>
      </c>
      <c r="E4579" s="12">
        <v>313</v>
      </c>
      <c r="F4579" s="5" t="s">
        <v>54</v>
      </c>
      <c r="G4579" s="5">
        <v>2354019</v>
      </c>
      <c r="H4579" s="36" t="s">
        <v>76</v>
      </c>
      <c r="I4579" s="5">
        <v>235</v>
      </c>
      <c r="J4579" s="5">
        <v>40</v>
      </c>
      <c r="K4579" s="5">
        <v>19</v>
      </c>
      <c r="L4579" s="5" t="s">
        <v>1421</v>
      </c>
      <c r="M4579" s="5">
        <v>92</v>
      </c>
      <c r="N4579" s="5"/>
      <c r="O4579" s="5" t="s">
        <v>25</v>
      </c>
      <c r="P4579" s="5"/>
      <c r="Q4579" s="5" t="s">
        <v>26</v>
      </c>
      <c r="R4579" s="5" t="s">
        <v>21</v>
      </c>
      <c r="S4579" s="5">
        <v>72</v>
      </c>
      <c r="T4579" s="5" t="s">
        <v>22</v>
      </c>
      <c r="U4579" s="5" t="s">
        <v>23</v>
      </c>
      <c r="V4579" s="5" t="s">
        <v>24</v>
      </c>
      <c r="W4579" s="12">
        <v>313</v>
      </c>
      <c r="X4579" s="7">
        <f t="shared" si="284"/>
        <v>0.4</v>
      </c>
      <c r="Y4579" s="5">
        <f t="shared" si="285"/>
        <v>187.79999999999998</v>
      </c>
      <c r="AI4579" t="e">
        <f>VLOOKUP(A4579,NP!$A:$B,2,FALSE)</f>
        <v>#N/A</v>
      </c>
      <c r="AJ4579">
        <f t="shared" si="286"/>
        <v>0</v>
      </c>
      <c r="AK4579">
        <f>VLOOKUP(F4579,Kondition!$B$4:$AG$31,21,FALSE)*100</f>
        <v>40</v>
      </c>
      <c r="AL4579" t="e">
        <f t="shared" si="287"/>
        <v>#REF!</v>
      </c>
      <c r="AM4579">
        <v>19</v>
      </c>
    </row>
    <row r="4580" spans="1:39" x14ac:dyDescent="0.3">
      <c r="A4580" s="5">
        <v>10106378</v>
      </c>
      <c r="B4580" s="6">
        <v>8019227186468</v>
      </c>
      <c r="C4580" s="5" t="s">
        <v>76</v>
      </c>
      <c r="D4580" s="5" t="s">
        <v>1544</v>
      </c>
      <c r="E4580" s="12">
        <v>283</v>
      </c>
      <c r="F4580" s="5" t="s">
        <v>54</v>
      </c>
      <c r="G4580" s="5">
        <v>2354518</v>
      </c>
      <c r="H4580" s="36" t="s">
        <v>76</v>
      </c>
      <c r="I4580" s="5">
        <v>235</v>
      </c>
      <c r="J4580" s="5">
        <v>45</v>
      </c>
      <c r="K4580" s="5">
        <v>18</v>
      </c>
      <c r="L4580" s="5" t="s">
        <v>1421</v>
      </c>
      <c r="M4580" s="5">
        <v>94</v>
      </c>
      <c r="N4580" s="5"/>
      <c r="O4580" s="5" t="s">
        <v>25</v>
      </c>
      <c r="P4580" s="5"/>
      <c r="Q4580" s="5" t="s">
        <v>26</v>
      </c>
      <c r="R4580" s="5" t="s">
        <v>21</v>
      </c>
      <c r="S4580" s="5">
        <v>72</v>
      </c>
      <c r="T4580" s="5" t="s">
        <v>22</v>
      </c>
      <c r="U4580" s="5" t="s">
        <v>23</v>
      </c>
      <c r="V4580" s="5" t="s">
        <v>24</v>
      </c>
      <c r="W4580" s="12">
        <v>283</v>
      </c>
      <c r="X4580" s="7" t="str">
        <f t="shared" si="284"/>
        <v>NP</v>
      </c>
      <c r="Y4580" s="5">
        <f t="shared" si="285"/>
        <v>170.5</v>
      </c>
      <c r="AI4580">
        <f>VLOOKUP(A4580,NP!$A:$B,2,FALSE)</f>
        <v>170.5</v>
      </c>
      <c r="AJ4580">
        <f t="shared" si="286"/>
        <v>170.5</v>
      </c>
      <c r="AK4580">
        <f>VLOOKUP(F4580,Kondition!$B$4:$AG$31,18,FALSE)*100</f>
        <v>35.5</v>
      </c>
      <c r="AL4580" t="e">
        <f t="shared" si="287"/>
        <v>#REF!</v>
      </c>
      <c r="AM4580">
        <v>17</v>
      </c>
    </row>
    <row r="4581" spans="1:39" x14ac:dyDescent="0.3">
      <c r="A4581" s="5">
        <v>10019122</v>
      </c>
      <c r="B4581" s="6">
        <v>4019238643008</v>
      </c>
      <c r="C4581" s="5" t="s">
        <v>2294</v>
      </c>
      <c r="D4581" s="5" t="s">
        <v>4948</v>
      </c>
      <c r="E4581" s="12">
        <v>308</v>
      </c>
      <c r="F4581" s="5" t="s">
        <v>18</v>
      </c>
      <c r="G4581" s="5">
        <v>2754020</v>
      </c>
      <c r="H4581" s="36" t="s">
        <v>2294</v>
      </c>
      <c r="I4581" s="5">
        <v>275</v>
      </c>
      <c r="J4581" s="5">
        <v>40</v>
      </c>
      <c r="K4581" s="5">
        <v>20</v>
      </c>
      <c r="L4581" s="5" t="s">
        <v>202</v>
      </c>
      <c r="M4581" s="5">
        <v>106</v>
      </c>
      <c r="N4581" s="5"/>
      <c r="O4581" s="5" t="s">
        <v>25</v>
      </c>
      <c r="P4581" s="5"/>
      <c r="Q4581" s="5" t="s">
        <v>26</v>
      </c>
      <c r="R4581" s="5" t="s">
        <v>21</v>
      </c>
      <c r="S4581" s="5">
        <v>73</v>
      </c>
      <c r="T4581" s="5" t="s">
        <v>22</v>
      </c>
      <c r="U4581" s="5" t="s">
        <v>23</v>
      </c>
      <c r="V4581" s="5" t="s">
        <v>24</v>
      </c>
      <c r="W4581" s="12">
        <v>308</v>
      </c>
      <c r="X4581" s="7" t="str">
        <f t="shared" si="284"/>
        <v>NP</v>
      </c>
      <c r="Y4581" s="5">
        <f t="shared" si="285"/>
        <v>221.5</v>
      </c>
      <c r="AI4581">
        <f>VLOOKUP(A4581,NP!$A:$B,2,FALSE)</f>
        <v>221.5</v>
      </c>
      <c r="AJ4581">
        <f t="shared" si="286"/>
        <v>221.5</v>
      </c>
      <c r="AK4581">
        <f>VLOOKUP(F4581,Kondition!$B$4:$AG$309,24,FALSE)*100</f>
        <v>28.000000000000004</v>
      </c>
      <c r="AL4581" t="e">
        <f t="shared" si="287"/>
        <v>#REF!</v>
      </c>
      <c r="AM4581">
        <v>19</v>
      </c>
    </row>
    <row r="4582" spans="1:39" x14ac:dyDescent="0.3">
      <c r="A4582" s="5">
        <v>10106379</v>
      </c>
      <c r="B4582" s="6">
        <v>8019227186475</v>
      </c>
      <c r="C4582" s="5" t="s">
        <v>76</v>
      </c>
      <c r="D4582" s="5" t="s">
        <v>1545</v>
      </c>
      <c r="E4582" s="12">
        <v>568</v>
      </c>
      <c r="F4582" s="5" t="s">
        <v>54</v>
      </c>
      <c r="G4582" s="5">
        <v>2453520</v>
      </c>
      <c r="H4582" s="36" t="s">
        <v>76</v>
      </c>
      <c r="I4582" s="5">
        <v>245</v>
      </c>
      <c r="J4582" s="5">
        <v>35</v>
      </c>
      <c r="K4582" s="5">
        <v>20</v>
      </c>
      <c r="L4582" s="5" t="s">
        <v>1421</v>
      </c>
      <c r="M4582" s="5">
        <v>91</v>
      </c>
      <c r="N4582" s="5"/>
      <c r="O4582" s="5" t="s">
        <v>25</v>
      </c>
      <c r="P4582" s="5"/>
      <c r="Q4582" s="5" t="s">
        <v>26</v>
      </c>
      <c r="R4582" s="5" t="s">
        <v>21</v>
      </c>
      <c r="S4582" s="5">
        <v>72</v>
      </c>
      <c r="T4582" s="5" t="s">
        <v>22</v>
      </c>
      <c r="U4582" s="5" t="s">
        <v>23</v>
      </c>
      <c r="V4582" s="5" t="s">
        <v>24</v>
      </c>
      <c r="W4582" s="12">
        <v>568</v>
      </c>
      <c r="X4582" s="7" t="str">
        <f t="shared" ref="X4582:X4645" si="288">IF(AJ4582&gt;0,"NP",AK4582/100)</f>
        <v>NP</v>
      </c>
      <c r="Y4582" s="5">
        <f t="shared" ref="Y4582:Y4645" si="289">IF(AJ4582&gt;0,AI4582,E4582*(100%-X4582))</f>
        <v>304.5</v>
      </c>
      <c r="AI4582">
        <f>VLOOKUP(A4582,NP!$A:$B,2,FALSE)</f>
        <v>304.5</v>
      </c>
      <c r="AJ4582">
        <f t="shared" ref="AJ4582:AJ4645" si="290">_xlfn.IFNA(AI4582,0)</f>
        <v>304.5</v>
      </c>
      <c r="AK4582">
        <f>VLOOKUP(F4582,Kondition!$B$4:$AG$309,24,FALSE)*100</f>
        <v>40</v>
      </c>
      <c r="AL4582" t="e">
        <f t="shared" ref="AL4582:AL4645" si="291">$AI$1&amp;F4582&amp;K4582</f>
        <v>#REF!</v>
      </c>
      <c r="AM4582">
        <v>19</v>
      </c>
    </row>
    <row r="4583" spans="1:39" x14ac:dyDescent="0.3">
      <c r="A4583" s="5">
        <v>10106381</v>
      </c>
      <c r="B4583" s="6">
        <v>8019227193169</v>
      </c>
      <c r="C4583" s="5" t="s">
        <v>76</v>
      </c>
      <c r="D4583" s="5" t="s">
        <v>1547</v>
      </c>
      <c r="E4583" s="12">
        <v>370</v>
      </c>
      <c r="F4583" s="5" t="s">
        <v>54</v>
      </c>
      <c r="G4583" s="5">
        <v>2853519</v>
      </c>
      <c r="H4583" s="36" t="s">
        <v>76</v>
      </c>
      <c r="I4583" s="5">
        <v>285</v>
      </c>
      <c r="J4583" s="5">
        <v>35</v>
      </c>
      <c r="K4583" s="5">
        <v>19</v>
      </c>
      <c r="L4583" s="5" t="s">
        <v>1421</v>
      </c>
      <c r="M4583" s="5">
        <v>99</v>
      </c>
      <c r="N4583" s="5"/>
      <c r="O4583" s="5" t="s">
        <v>25</v>
      </c>
      <c r="P4583" s="5"/>
      <c r="Q4583" s="5" t="s">
        <v>21</v>
      </c>
      <c r="R4583" s="5" t="s">
        <v>21</v>
      </c>
      <c r="S4583" s="5">
        <v>73</v>
      </c>
      <c r="T4583" s="5" t="s">
        <v>22</v>
      </c>
      <c r="U4583" s="5" t="s">
        <v>23</v>
      </c>
      <c r="V4583" s="5" t="s">
        <v>24</v>
      </c>
      <c r="W4583" s="12">
        <v>370</v>
      </c>
      <c r="X4583" s="7" t="str">
        <f t="shared" si="288"/>
        <v>NP</v>
      </c>
      <c r="Y4583" s="5">
        <f t="shared" si="289"/>
        <v>211.5</v>
      </c>
      <c r="AI4583">
        <f>VLOOKUP(A4583,NP!$A:$B,2,FALSE)</f>
        <v>211.5</v>
      </c>
      <c r="AJ4583">
        <f t="shared" si="290"/>
        <v>211.5</v>
      </c>
      <c r="AK4583">
        <f>VLOOKUP(F4583,Kondition!$B$4:$AG$31,21,FALSE)*100</f>
        <v>40</v>
      </c>
      <c r="AL4583" t="e">
        <f t="shared" si="291"/>
        <v>#REF!</v>
      </c>
      <c r="AM4583">
        <v>19</v>
      </c>
    </row>
    <row r="4584" spans="1:39" x14ac:dyDescent="0.3">
      <c r="A4584" s="5">
        <v>10106382</v>
      </c>
      <c r="B4584" s="6">
        <v>8019227200164</v>
      </c>
      <c r="C4584" s="5" t="s">
        <v>76</v>
      </c>
      <c r="D4584" s="5" t="s">
        <v>1548</v>
      </c>
      <c r="E4584" s="12">
        <v>170</v>
      </c>
      <c r="F4584" s="5" t="s">
        <v>54</v>
      </c>
      <c r="G4584" s="5">
        <v>2256016</v>
      </c>
      <c r="H4584" s="36" t="s">
        <v>76</v>
      </c>
      <c r="I4584" s="5">
        <v>225</v>
      </c>
      <c r="J4584" s="5">
        <v>60</v>
      </c>
      <c r="K4584" s="5">
        <v>16</v>
      </c>
      <c r="L4584" s="5" t="s">
        <v>1419</v>
      </c>
      <c r="M4584" s="5">
        <v>98</v>
      </c>
      <c r="N4584" s="5"/>
      <c r="O4584" s="5" t="s">
        <v>19</v>
      </c>
      <c r="P4584" s="5"/>
      <c r="Q4584" s="5" t="s">
        <v>26</v>
      </c>
      <c r="R4584" s="5" t="s">
        <v>27</v>
      </c>
      <c r="S4584" s="5">
        <v>72</v>
      </c>
      <c r="T4584" s="5" t="s">
        <v>22</v>
      </c>
      <c r="U4584" s="5" t="s">
        <v>23</v>
      </c>
      <c r="V4584" s="5" t="s">
        <v>24</v>
      </c>
      <c r="W4584" s="12">
        <v>170</v>
      </c>
      <c r="X4584" s="7">
        <f t="shared" si="288"/>
        <v>0.35499999999999998</v>
      </c>
      <c r="Y4584" s="5">
        <f t="shared" si="289"/>
        <v>109.65</v>
      </c>
      <c r="AA4584" t="s">
        <v>6397</v>
      </c>
      <c r="AI4584" t="e">
        <f>VLOOKUP(A4584,NP!$A:$B,2,FALSE)</f>
        <v>#N/A</v>
      </c>
      <c r="AJ4584">
        <f t="shared" si="290"/>
        <v>0</v>
      </c>
      <c r="AK4584">
        <f>VLOOKUP(F4584,Kondition!$B$4:$AG$31,12,FALSE)*100</f>
        <v>35.5</v>
      </c>
      <c r="AL4584" t="e">
        <f t="shared" si="291"/>
        <v>#REF!</v>
      </c>
      <c r="AM4584">
        <v>16</v>
      </c>
    </row>
    <row r="4585" spans="1:39" x14ac:dyDescent="0.3">
      <c r="A4585" s="5">
        <v>10106384</v>
      </c>
      <c r="B4585" s="6">
        <v>8019227200140</v>
      </c>
      <c r="C4585" s="5" t="s">
        <v>76</v>
      </c>
      <c r="D4585" s="5" t="s">
        <v>1549</v>
      </c>
      <c r="E4585" s="12">
        <v>230</v>
      </c>
      <c r="F4585" s="5" t="s">
        <v>54</v>
      </c>
      <c r="G4585" s="5">
        <v>2256017</v>
      </c>
      <c r="H4585" s="36" t="s">
        <v>76</v>
      </c>
      <c r="I4585" s="5">
        <v>225</v>
      </c>
      <c r="J4585" s="5">
        <v>60</v>
      </c>
      <c r="K4585" s="5">
        <v>17</v>
      </c>
      <c r="L4585" s="5" t="s">
        <v>1419</v>
      </c>
      <c r="M4585" s="5">
        <v>99</v>
      </c>
      <c r="N4585" s="5"/>
      <c r="O4585" s="5" t="s">
        <v>19</v>
      </c>
      <c r="P4585" s="5"/>
      <c r="Q4585" s="5" t="s">
        <v>26</v>
      </c>
      <c r="R4585" s="5" t="s">
        <v>27</v>
      </c>
      <c r="S4585" s="5">
        <v>72</v>
      </c>
      <c r="T4585" s="5" t="s">
        <v>22</v>
      </c>
      <c r="U4585" s="5" t="s">
        <v>23</v>
      </c>
      <c r="V4585" s="5" t="s">
        <v>24</v>
      </c>
      <c r="W4585" s="12">
        <v>230</v>
      </c>
      <c r="X4585" s="7">
        <f t="shared" si="288"/>
        <v>0.35499999999999998</v>
      </c>
      <c r="Y4585" s="5">
        <f t="shared" si="289"/>
        <v>148.35</v>
      </c>
      <c r="AI4585" t="e">
        <f>VLOOKUP(A4585,NP!$A:$B,2,FALSE)</f>
        <v>#N/A</v>
      </c>
      <c r="AJ4585">
        <f t="shared" si="290"/>
        <v>0</v>
      </c>
      <c r="AK4585">
        <f>VLOOKUP(F4585,Kondition!$B$4:$AG$31,15,FALSE)*100</f>
        <v>35.5</v>
      </c>
      <c r="AL4585" t="e">
        <f t="shared" si="291"/>
        <v>#REF!</v>
      </c>
      <c r="AM4585">
        <v>17</v>
      </c>
    </row>
    <row r="4586" spans="1:39" x14ac:dyDescent="0.3">
      <c r="A4586" s="5">
        <v>10106385</v>
      </c>
      <c r="B4586" s="6">
        <v>8019227186437</v>
      </c>
      <c r="C4586" s="5" t="s">
        <v>76</v>
      </c>
      <c r="D4586" s="5" t="s">
        <v>1550</v>
      </c>
      <c r="E4586" s="12">
        <v>617</v>
      </c>
      <c r="F4586" s="5" t="s">
        <v>54</v>
      </c>
      <c r="G4586" s="5">
        <v>2953020</v>
      </c>
      <c r="H4586" s="36" t="s">
        <v>76</v>
      </c>
      <c r="I4586" s="5">
        <v>295</v>
      </c>
      <c r="J4586" s="5">
        <v>30</v>
      </c>
      <c r="K4586" s="5">
        <v>20</v>
      </c>
      <c r="L4586" s="5" t="s">
        <v>1421</v>
      </c>
      <c r="M4586" s="5">
        <v>97</v>
      </c>
      <c r="N4586" s="5"/>
      <c r="O4586" s="5" t="s">
        <v>25</v>
      </c>
      <c r="P4586" s="5"/>
      <c r="Q4586" s="5" t="s">
        <v>21</v>
      </c>
      <c r="R4586" s="5" t="s">
        <v>21</v>
      </c>
      <c r="S4586" s="5">
        <v>73</v>
      </c>
      <c r="T4586" s="5" t="s">
        <v>22</v>
      </c>
      <c r="U4586" s="5" t="s">
        <v>23</v>
      </c>
      <c r="V4586" s="5" t="s">
        <v>24</v>
      </c>
      <c r="W4586" s="12">
        <v>617</v>
      </c>
      <c r="X4586" s="7" t="str">
        <f t="shared" si="288"/>
        <v>NP</v>
      </c>
      <c r="Y4586" s="5">
        <f t="shared" si="289"/>
        <v>327.5</v>
      </c>
      <c r="AI4586">
        <f>VLOOKUP(A4586,NP!$A:$B,2,FALSE)</f>
        <v>327.5</v>
      </c>
      <c r="AJ4586">
        <f t="shared" si="290"/>
        <v>327.5</v>
      </c>
      <c r="AK4586">
        <f>VLOOKUP(F4586,Kondition!$B$4:$AG$309,24,FALSE)*100</f>
        <v>40</v>
      </c>
      <c r="AL4586" t="e">
        <f t="shared" si="291"/>
        <v>#REF!</v>
      </c>
      <c r="AM4586">
        <v>19</v>
      </c>
    </row>
    <row r="4587" spans="1:39" x14ac:dyDescent="0.3">
      <c r="A4587" s="5">
        <v>10106386</v>
      </c>
      <c r="B4587" s="6">
        <v>8019227207552</v>
      </c>
      <c r="C4587" s="5" t="s">
        <v>76</v>
      </c>
      <c r="D4587" s="5" t="s">
        <v>1551</v>
      </c>
      <c r="E4587" s="12">
        <v>186</v>
      </c>
      <c r="F4587" s="5" t="s">
        <v>54</v>
      </c>
      <c r="G4587" s="5">
        <v>2156017</v>
      </c>
      <c r="H4587" s="36" t="s">
        <v>76</v>
      </c>
      <c r="I4587" s="5">
        <v>215</v>
      </c>
      <c r="J4587" s="5">
        <v>60</v>
      </c>
      <c r="K4587" s="5">
        <v>17</v>
      </c>
      <c r="L4587" s="5" t="s">
        <v>1419</v>
      </c>
      <c r="M4587" s="5">
        <v>96</v>
      </c>
      <c r="N4587" s="5"/>
      <c r="O4587" s="5" t="s">
        <v>19</v>
      </c>
      <c r="P4587" s="5"/>
      <c r="Q4587" s="5" t="s">
        <v>21</v>
      </c>
      <c r="R4587" s="5" t="s">
        <v>27</v>
      </c>
      <c r="S4587" s="5">
        <v>72</v>
      </c>
      <c r="T4587" s="5" t="s">
        <v>22</v>
      </c>
      <c r="U4587" s="5" t="s">
        <v>23</v>
      </c>
      <c r="V4587" s="5" t="s">
        <v>24</v>
      </c>
      <c r="W4587" s="12">
        <v>186</v>
      </c>
      <c r="X4587" s="7">
        <f t="shared" si="288"/>
        <v>0.35499999999999998</v>
      </c>
      <c r="Y4587" s="5">
        <f t="shared" si="289"/>
        <v>119.97</v>
      </c>
      <c r="AI4587" t="e">
        <f>VLOOKUP(A4587,NP!$A:$B,2,FALSE)</f>
        <v>#N/A</v>
      </c>
      <c r="AJ4587">
        <f t="shared" si="290"/>
        <v>0</v>
      </c>
      <c r="AK4587">
        <f>VLOOKUP(F4587,Kondition!$B$4:$AG$31,15,FALSE)*100</f>
        <v>35.5</v>
      </c>
      <c r="AL4587" t="e">
        <f t="shared" si="291"/>
        <v>#REF!</v>
      </c>
      <c r="AM4587">
        <v>17</v>
      </c>
    </row>
    <row r="4588" spans="1:39" x14ac:dyDescent="0.3">
      <c r="A4588" s="5">
        <v>10106478</v>
      </c>
      <c r="B4588" s="6">
        <v>8019227186482</v>
      </c>
      <c r="C4588" s="5" t="s">
        <v>76</v>
      </c>
      <c r="D4588" s="5" t="s">
        <v>1552</v>
      </c>
      <c r="E4588" s="12">
        <v>358</v>
      </c>
      <c r="F4588" s="5" t="s">
        <v>54</v>
      </c>
      <c r="G4588" s="5">
        <v>2654518</v>
      </c>
      <c r="H4588" s="36" t="s">
        <v>76</v>
      </c>
      <c r="I4588" s="5">
        <v>265</v>
      </c>
      <c r="J4588" s="5">
        <v>45</v>
      </c>
      <c r="K4588" s="5">
        <v>18</v>
      </c>
      <c r="L4588" s="5" t="s">
        <v>1421</v>
      </c>
      <c r="M4588" s="5">
        <v>101</v>
      </c>
      <c r="N4588" s="5"/>
      <c r="O4588" s="5" t="s">
        <v>25</v>
      </c>
      <c r="P4588" s="5"/>
      <c r="Q4588" s="5" t="s">
        <v>26</v>
      </c>
      <c r="R4588" s="5" t="s">
        <v>21</v>
      </c>
      <c r="S4588" s="5">
        <v>73</v>
      </c>
      <c r="T4588" s="5" t="s">
        <v>22</v>
      </c>
      <c r="U4588" s="5" t="s">
        <v>23</v>
      </c>
      <c r="V4588" s="5" t="s">
        <v>24</v>
      </c>
      <c r="W4588" s="12">
        <v>358</v>
      </c>
      <c r="X4588" s="7" t="str">
        <f t="shared" si="288"/>
        <v>NP</v>
      </c>
      <c r="Y4588" s="5">
        <f t="shared" si="289"/>
        <v>206</v>
      </c>
      <c r="AI4588">
        <f>VLOOKUP(A4588,NP!$A:$B,2,FALSE)</f>
        <v>206</v>
      </c>
      <c r="AJ4588">
        <f t="shared" si="290"/>
        <v>206</v>
      </c>
      <c r="AK4588">
        <f>VLOOKUP(F4588,Kondition!$B$4:$AG$31,18,FALSE)*100</f>
        <v>35.5</v>
      </c>
      <c r="AL4588" t="e">
        <f t="shared" si="291"/>
        <v>#REF!</v>
      </c>
      <c r="AM4588">
        <v>17</v>
      </c>
    </row>
    <row r="4589" spans="1:39" x14ac:dyDescent="0.3">
      <c r="A4589" s="5">
        <v>10106482</v>
      </c>
      <c r="B4589" s="6">
        <v>8019227195729</v>
      </c>
      <c r="C4589" s="5" t="s">
        <v>76</v>
      </c>
      <c r="D4589" s="5" t="s">
        <v>1554</v>
      </c>
      <c r="E4589" s="12">
        <v>174</v>
      </c>
      <c r="F4589" s="5" t="s">
        <v>54</v>
      </c>
      <c r="G4589" s="5">
        <v>2055017</v>
      </c>
      <c r="H4589" s="36" t="s">
        <v>76</v>
      </c>
      <c r="I4589" s="5">
        <v>205</v>
      </c>
      <c r="J4589" s="5">
        <v>50</v>
      </c>
      <c r="K4589" s="5">
        <v>17</v>
      </c>
      <c r="L4589" s="5" t="s">
        <v>1419</v>
      </c>
      <c r="M4589" s="5">
        <v>93</v>
      </c>
      <c r="N4589" s="5"/>
      <c r="O4589" s="5" t="s">
        <v>19</v>
      </c>
      <c r="P4589" s="5"/>
      <c r="Q4589" s="5" t="s">
        <v>21</v>
      </c>
      <c r="R4589" s="5" t="s">
        <v>27</v>
      </c>
      <c r="S4589" s="5">
        <v>72</v>
      </c>
      <c r="T4589" s="5" t="s">
        <v>22</v>
      </c>
      <c r="U4589" s="5" t="s">
        <v>23</v>
      </c>
      <c r="V4589" s="5" t="s">
        <v>24</v>
      </c>
      <c r="W4589" s="12">
        <v>174</v>
      </c>
      <c r="X4589" s="7">
        <f t="shared" si="288"/>
        <v>0.35499999999999998</v>
      </c>
      <c r="Y4589" s="5">
        <f t="shared" si="289"/>
        <v>112.23</v>
      </c>
      <c r="AI4589" t="e">
        <f>VLOOKUP(A4589,NP!$A:$B,2,FALSE)</f>
        <v>#N/A</v>
      </c>
      <c r="AJ4589">
        <f t="shared" si="290"/>
        <v>0</v>
      </c>
      <c r="AK4589">
        <f>VLOOKUP(F4589,Kondition!$B$4:$AG$31,15,FALSE)*100</f>
        <v>35.5</v>
      </c>
      <c r="AL4589" t="e">
        <f t="shared" si="291"/>
        <v>#REF!</v>
      </c>
      <c r="AM4589">
        <v>17</v>
      </c>
    </row>
    <row r="4590" spans="1:39" x14ac:dyDescent="0.3">
      <c r="A4590" s="5">
        <v>10106517</v>
      </c>
      <c r="B4590" s="6">
        <v>8019227215540</v>
      </c>
      <c r="C4590" s="5" t="s">
        <v>76</v>
      </c>
      <c r="D4590" s="5" t="s">
        <v>1555</v>
      </c>
      <c r="E4590" s="12">
        <v>165</v>
      </c>
      <c r="F4590" s="5" t="s">
        <v>54</v>
      </c>
      <c r="G4590" s="5">
        <v>2255516</v>
      </c>
      <c r="H4590" s="36" t="s">
        <v>76</v>
      </c>
      <c r="I4590" s="5">
        <v>225</v>
      </c>
      <c r="J4590" s="5">
        <v>55</v>
      </c>
      <c r="K4590" s="5">
        <v>16</v>
      </c>
      <c r="L4590" s="5" t="s">
        <v>1419</v>
      </c>
      <c r="M4590" s="5">
        <v>95</v>
      </c>
      <c r="N4590" s="5"/>
      <c r="O4590" s="5" t="s">
        <v>19</v>
      </c>
      <c r="P4590" s="5"/>
      <c r="Q4590" s="5" t="s">
        <v>26</v>
      </c>
      <c r="R4590" s="5" t="s">
        <v>27</v>
      </c>
      <c r="S4590" s="5">
        <v>72</v>
      </c>
      <c r="T4590" s="5" t="s">
        <v>22</v>
      </c>
      <c r="U4590" s="5" t="s">
        <v>23</v>
      </c>
      <c r="V4590" s="5" t="s">
        <v>24</v>
      </c>
      <c r="W4590" s="12">
        <v>165</v>
      </c>
      <c r="X4590" s="7">
        <f t="shared" si="288"/>
        <v>0.35499999999999998</v>
      </c>
      <c r="Y4590" s="5">
        <f t="shared" si="289"/>
        <v>106.425</v>
      </c>
      <c r="AI4590" t="e">
        <f>VLOOKUP(A4590,NP!$A:$B,2,FALSE)</f>
        <v>#N/A</v>
      </c>
      <c r="AJ4590">
        <f t="shared" si="290"/>
        <v>0</v>
      </c>
      <c r="AK4590">
        <f>VLOOKUP(F4590,Kondition!$B$4:$AG$31,12,FALSE)*100</f>
        <v>35.5</v>
      </c>
      <c r="AL4590" t="e">
        <f t="shared" si="291"/>
        <v>#REF!</v>
      </c>
      <c r="AM4590">
        <v>16</v>
      </c>
    </row>
    <row r="4591" spans="1:39" x14ac:dyDescent="0.3">
      <c r="A4591" s="5">
        <v>10106519</v>
      </c>
      <c r="B4591" s="6">
        <v>8019227216004</v>
      </c>
      <c r="C4591" s="5" t="s">
        <v>76</v>
      </c>
      <c r="D4591" s="5" t="s">
        <v>1556</v>
      </c>
      <c r="E4591" s="12">
        <v>202</v>
      </c>
      <c r="F4591" s="5" t="s">
        <v>54</v>
      </c>
      <c r="G4591" s="5">
        <v>2055517</v>
      </c>
      <c r="H4591" s="36" t="s">
        <v>76</v>
      </c>
      <c r="I4591" s="5">
        <v>205</v>
      </c>
      <c r="J4591" s="5">
        <v>55</v>
      </c>
      <c r="K4591" s="5">
        <v>17</v>
      </c>
      <c r="L4591" s="5" t="s">
        <v>1419</v>
      </c>
      <c r="M4591" s="5">
        <v>91</v>
      </c>
      <c r="N4591" s="5"/>
      <c r="O4591" s="5" t="s">
        <v>19</v>
      </c>
      <c r="P4591" s="5"/>
      <c r="Q4591" s="5" t="s">
        <v>21</v>
      </c>
      <c r="R4591" s="5" t="s">
        <v>27</v>
      </c>
      <c r="S4591" s="5">
        <v>72</v>
      </c>
      <c r="T4591" s="5" t="s">
        <v>22</v>
      </c>
      <c r="U4591" s="5" t="s">
        <v>23</v>
      </c>
      <c r="V4591" s="5" t="s">
        <v>24</v>
      </c>
      <c r="W4591" s="12">
        <v>202</v>
      </c>
      <c r="X4591" s="7">
        <f t="shared" si="288"/>
        <v>0.35499999999999998</v>
      </c>
      <c r="Y4591" s="5">
        <f t="shared" si="289"/>
        <v>130.29</v>
      </c>
      <c r="AI4591" t="e">
        <f>VLOOKUP(A4591,NP!$A:$B,2,FALSE)</f>
        <v>#N/A</v>
      </c>
      <c r="AJ4591">
        <f t="shared" si="290"/>
        <v>0</v>
      </c>
      <c r="AK4591">
        <f>VLOOKUP(F4591,Kondition!$B$4:$AG$31,15,FALSE)*100</f>
        <v>35.5</v>
      </c>
      <c r="AL4591" t="e">
        <f t="shared" si="291"/>
        <v>#REF!</v>
      </c>
      <c r="AM4591">
        <v>17</v>
      </c>
    </row>
    <row r="4592" spans="1:39" x14ac:dyDescent="0.3">
      <c r="A4592" s="5">
        <v>10106534</v>
      </c>
      <c r="B4592" s="6">
        <v>8019227220971</v>
      </c>
      <c r="C4592" s="5" t="s">
        <v>76</v>
      </c>
      <c r="D4592" s="5" t="s">
        <v>1557</v>
      </c>
      <c r="E4592" s="12">
        <v>395</v>
      </c>
      <c r="F4592" s="5" t="s">
        <v>54</v>
      </c>
      <c r="G4592" s="5">
        <v>2654020</v>
      </c>
      <c r="H4592" s="36" t="s">
        <v>76</v>
      </c>
      <c r="I4592" s="5">
        <v>265</v>
      </c>
      <c r="J4592" s="5">
        <v>40</v>
      </c>
      <c r="K4592" s="5">
        <v>20</v>
      </c>
      <c r="L4592" s="5" t="s">
        <v>1421</v>
      </c>
      <c r="M4592" s="5">
        <v>104</v>
      </c>
      <c r="N4592" s="5"/>
      <c r="O4592" s="5" t="s">
        <v>25</v>
      </c>
      <c r="P4592" s="5"/>
      <c r="Q4592" s="5" t="s">
        <v>21</v>
      </c>
      <c r="R4592" s="5" t="s">
        <v>27</v>
      </c>
      <c r="S4592" s="5">
        <v>73</v>
      </c>
      <c r="T4592" s="5" t="s">
        <v>22</v>
      </c>
      <c r="U4592" s="5" t="s">
        <v>23</v>
      </c>
      <c r="V4592" s="5" t="s">
        <v>24</v>
      </c>
      <c r="W4592" s="12">
        <v>395</v>
      </c>
      <c r="X4592" s="7" t="str">
        <f t="shared" si="288"/>
        <v>NP</v>
      </c>
      <c r="Y4592" s="5">
        <f t="shared" si="289"/>
        <v>223</v>
      </c>
      <c r="AI4592">
        <f>VLOOKUP(A4592,NP!$A:$B,2,FALSE)</f>
        <v>223</v>
      </c>
      <c r="AJ4592">
        <f t="shared" si="290"/>
        <v>223</v>
      </c>
      <c r="AK4592">
        <f>VLOOKUP(F4592,Kondition!$B$4:$AG$309,24,FALSE)*100</f>
        <v>40</v>
      </c>
      <c r="AL4592" t="e">
        <f t="shared" si="291"/>
        <v>#REF!</v>
      </c>
      <c r="AM4592">
        <v>19</v>
      </c>
    </row>
    <row r="4593" spans="1:39" x14ac:dyDescent="0.3">
      <c r="A4593" s="5">
        <v>10106540</v>
      </c>
      <c r="B4593" s="6">
        <v>8019227215786</v>
      </c>
      <c r="C4593" s="5" t="s">
        <v>76</v>
      </c>
      <c r="D4593" s="5" t="s">
        <v>1494</v>
      </c>
      <c r="E4593" s="12">
        <v>238</v>
      </c>
      <c r="F4593" s="5" t="s">
        <v>54</v>
      </c>
      <c r="G4593" s="5">
        <v>2056517</v>
      </c>
      <c r="H4593" s="36" t="s">
        <v>76</v>
      </c>
      <c r="I4593" s="5">
        <v>205</v>
      </c>
      <c r="J4593" s="5">
        <v>65</v>
      </c>
      <c r="K4593" s="5">
        <v>17</v>
      </c>
      <c r="L4593" s="5" t="s">
        <v>1419</v>
      </c>
      <c r="M4593" s="5">
        <v>96</v>
      </c>
      <c r="N4593" s="5"/>
      <c r="O4593" s="5" t="s">
        <v>19</v>
      </c>
      <c r="P4593" s="5"/>
      <c r="Q4593" s="5" t="s">
        <v>26</v>
      </c>
      <c r="R4593" s="5" t="s">
        <v>27</v>
      </c>
      <c r="S4593" s="5">
        <v>72</v>
      </c>
      <c r="T4593" s="5" t="s">
        <v>22</v>
      </c>
      <c r="U4593" s="5" t="s">
        <v>23</v>
      </c>
      <c r="V4593" s="5" t="s">
        <v>24</v>
      </c>
      <c r="W4593" s="12">
        <v>238</v>
      </c>
      <c r="X4593" s="7">
        <f t="shared" si="288"/>
        <v>0.35499999999999998</v>
      </c>
      <c r="Y4593" s="5">
        <f t="shared" si="289"/>
        <v>153.51</v>
      </c>
      <c r="AI4593" t="e">
        <f>VLOOKUP(A4593,NP!$A:$B,2,FALSE)</f>
        <v>#N/A</v>
      </c>
      <c r="AJ4593">
        <f t="shared" si="290"/>
        <v>0</v>
      </c>
      <c r="AK4593">
        <f>VLOOKUP(F4593,Kondition!$B$4:$AG$31,15,FALSE)*100</f>
        <v>35.5</v>
      </c>
      <c r="AL4593" t="e">
        <f t="shared" si="291"/>
        <v>#REF!</v>
      </c>
      <c r="AM4593">
        <v>17</v>
      </c>
    </row>
    <row r="4594" spans="1:39" x14ac:dyDescent="0.3">
      <c r="A4594" s="5">
        <v>10106584</v>
      </c>
      <c r="B4594" s="6">
        <v>8019227188554</v>
      </c>
      <c r="C4594" s="5" t="s">
        <v>76</v>
      </c>
      <c r="D4594" s="5" t="s">
        <v>1558</v>
      </c>
      <c r="E4594" s="12">
        <v>266</v>
      </c>
      <c r="F4594" s="5" t="s">
        <v>54</v>
      </c>
      <c r="G4594" s="5">
        <v>2355518</v>
      </c>
      <c r="H4594" s="36" t="s">
        <v>76</v>
      </c>
      <c r="I4594" s="5">
        <v>235</v>
      </c>
      <c r="J4594" s="5">
        <v>55</v>
      </c>
      <c r="K4594" s="5">
        <v>18</v>
      </c>
      <c r="L4594" s="5" t="s">
        <v>1559</v>
      </c>
      <c r="M4594" s="5">
        <v>104</v>
      </c>
      <c r="N4594" s="5"/>
      <c r="O4594" s="5" t="s">
        <v>19</v>
      </c>
      <c r="P4594" s="5"/>
      <c r="Q4594" s="5" t="s">
        <v>26</v>
      </c>
      <c r="R4594" s="5" t="s">
        <v>27</v>
      </c>
      <c r="S4594" s="5">
        <v>72</v>
      </c>
      <c r="T4594" s="5" t="s">
        <v>22</v>
      </c>
      <c r="U4594" s="5" t="s">
        <v>23</v>
      </c>
      <c r="V4594" s="5" t="s">
        <v>24</v>
      </c>
      <c r="W4594" s="12">
        <v>266</v>
      </c>
      <c r="X4594" s="7" t="str">
        <f t="shared" si="288"/>
        <v>NP</v>
      </c>
      <c r="Y4594" s="5">
        <f t="shared" si="289"/>
        <v>162.5</v>
      </c>
      <c r="AI4594">
        <f>VLOOKUP(A4594,NP!$A:$B,2,FALSE)</f>
        <v>162.5</v>
      </c>
      <c r="AJ4594">
        <f t="shared" si="290"/>
        <v>162.5</v>
      </c>
      <c r="AK4594">
        <f>VLOOKUP(F4594,Kondition!$B$4:$AG$31,18,FALSE)*100</f>
        <v>35.5</v>
      </c>
      <c r="AL4594" t="e">
        <f t="shared" si="291"/>
        <v>#REF!</v>
      </c>
      <c r="AM4594">
        <v>17</v>
      </c>
    </row>
    <row r="4595" spans="1:39" x14ac:dyDescent="0.3">
      <c r="A4595" s="5">
        <v>10106589</v>
      </c>
      <c r="B4595" s="6">
        <v>8019227200881</v>
      </c>
      <c r="C4595" s="5" t="s">
        <v>76</v>
      </c>
      <c r="D4595" s="5" t="s">
        <v>1560</v>
      </c>
      <c r="E4595" s="12">
        <v>243</v>
      </c>
      <c r="F4595" s="5" t="s">
        <v>54</v>
      </c>
      <c r="G4595" s="5">
        <v>2255018</v>
      </c>
      <c r="H4595" s="36" t="s">
        <v>76</v>
      </c>
      <c r="I4595" s="5">
        <v>225</v>
      </c>
      <c r="J4595" s="5">
        <v>50</v>
      </c>
      <c r="K4595" s="5">
        <v>18</v>
      </c>
      <c r="L4595" s="5" t="s">
        <v>1559</v>
      </c>
      <c r="M4595" s="5">
        <v>99</v>
      </c>
      <c r="N4595" s="5"/>
      <c r="O4595" s="5" t="s">
        <v>19</v>
      </c>
      <c r="P4595" s="5"/>
      <c r="Q4595" s="5" t="s">
        <v>26</v>
      </c>
      <c r="R4595" s="5" t="s">
        <v>27</v>
      </c>
      <c r="S4595" s="5">
        <v>72</v>
      </c>
      <c r="T4595" s="5" t="s">
        <v>22</v>
      </c>
      <c r="U4595" s="5" t="s">
        <v>23</v>
      </c>
      <c r="V4595" s="5" t="s">
        <v>24</v>
      </c>
      <c r="W4595" s="12">
        <v>243</v>
      </c>
      <c r="X4595" s="7" t="str">
        <f t="shared" si="288"/>
        <v>NP</v>
      </c>
      <c r="Y4595" s="5">
        <f t="shared" si="289"/>
        <v>151.5</v>
      </c>
      <c r="AI4595">
        <f>VLOOKUP(A4595,NP!$A:$B,2,FALSE)</f>
        <v>151.5</v>
      </c>
      <c r="AJ4595">
        <f t="shared" si="290"/>
        <v>151.5</v>
      </c>
      <c r="AK4595">
        <f>VLOOKUP(F4595,Kondition!$B$4:$AG$31,18,FALSE)*100</f>
        <v>35.5</v>
      </c>
      <c r="AL4595" t="e">
        <f t="shared" si="291"/>
        <v>#REF!</v>
      </c>
      <c r="AM4595">
        <v>17</v>
      </c>
    </row>
    <row r="4596" spans="1:39" x14ac:dyDescent="0.3">
      <c r="A4596" s="5">
        <v>10106594</v>
      </c>
      <c r="B4596" s="6">
        <v>8019227215731</v>
      </c>
      <c r="C4596" s="5" t="s">
        <v>76</v>
      </c>
      <c r="D4596" s="5" t="s">
        <v>1561</v>
      </c>
      <c r="E4596" s="12">
        <v>255</v>
      </c>
      <c r="F4596" s="5" t="s">
        <v>54</v>
      </c>
      <c r="G4596" s="5">
        <v>2455517</v>
      </c>
      <c r="H4596" s="36" t="s">
        <v>76</v>
      </c>
      <c r="I4596" s="5">
        <v>245</v>
      </c>
      <c r="J4596" s="5">
        <v>55</v>
      </c>
      <c r="K4596" s="5">
        <v>17</v>
      </c>
      <c r="L4596" s="5" t="s">
        <v>1421</v>
      </c>
      <c r="M4596" s="5">
        <v>102</v>
      </c>
      <c r="N4596" s="5"/>
      <c r="O4596" s="5" t="s">
        <v>25</v>
      </c>
      <c r="P4596" s="5"/>
      <c r="Q4596" s="5" t="s">
        <v>26</v>
      </c>
      <c r="R4596" s="5" t="s">
        <v>27</v>
      </c>
      <c r="S4596" s="5">
        <v>72</v>
      </c>
      <c r="T4596" s="5" t="s">
        <v>22</v>
      </c>
      <c r="U4596" s="5" t="s">
        <v>23</v>
      </c>
      <c r="V4596" s="5" t="s">
        <v>24</v>
      </c>
      <c r="W4596" s="12">
        <v>255</v>
      </c>
      <c r="X4596" s="7" t="str">
        <f t="shared" si="288"/>
        <v>NP</v>
      </c>
      <c r="Y4596" s="5">
        <f t="shared" si="289"/>
        <v>157.5</v>
      </c>
      <c r="AI4596">
        <f>VLOOKUP(A4596,NP!$A:$B,2,FALSE)</f>
        <v>157.5</v>
      </c>
      <c r="AJ4596">
        <f t="shared" si="290"/>
        <v>157.5</v>
      </c>
      <c r="AK4596">
        <f>VLOOKUP(F4596,Kondition!$B$4:$AG$31,15,FALSE)*100</f>
        <v>35.5</v>
      </c>
      <c r="AL4596" t="e">
        <f t="shared" si="291"/>
        <v>#REF!</v>
      </c>
      <c r="AM4596">
        <v>17</v>
      </c>
    </row>
    <row r="4597" spans="1:39" x14ac:dyDescent="0.3">
      <c r="A4597" s="5">
        <v>10106836</v>
      </c>
      <c r="B4597" s="6">
        <v>8019227231366</v>
      </c>
      <c r="C4597" s="5" t="s">
        <v>76</v>
      </c>
      <c r="D4597" s="5" t="s">
        <v>1566</v>
      </c>
      <c r="E4597" s="12">
        <v>410</v>
      </c>
      <c r="F4597" s="5" t="s">
        <v>54</v>
      </c>
      <c r="G4597" s="5">
        <v>2653520</v>
      </c>
      <c r="H4597" s="36" t="s">
        <v>76</v>
      </c>
      <c r="I4597" s="5">
        <v>265</v>
      </c>
      <c r="J4597" s="5">
        <v>35</v>
      </c>
      <c r="K4597" s="5">
        <v>20</v>
      </c>
      <c r="L4597" s="5" t="s">
        <v>1421</v>
      </c>
      <c r="M4597" s="5">
        <v>99</v>
      </c>
      <c r="N4597" s="5"/>
      <c r="O4597" s="5" t="s">
        <v>25</v>
      </c>
      <c r="P4597" s="5"/>
      <c r="Q4597" s="5" t="s">
        <v>26</v>
      </c>
      <c r="R4597" s="5" t="s">
        <v>27</v>
      </c>
      <c r="S4597" s="5">
        <v>73</v>
      </c>
      <c r="T4597" s="5" t="s">
        <v>22</v>
      </c>
      <c r="U4597" s="5" t="s">
        <v>23</v>
      </c>
      <c r="V4597" s="5" t="s">
        <v>24</v>
      </c>
      <c r="W4597" s="12">
        <v>410</v>
      </c>
      <c r="X4597" s="7" t="str">
        <f t="shared" si="288"/>
        <v>NP</v>
      </c>
      <c r="Y4597" s="5">
        <f t="shared" si="289"/>
        <v>230.5</v>
      </c>
      <c r="AI4597">
        <f>VLOOKUP(A4597,NP!$A:$B,2,FALSE)</f>
        <v>230.5</v>
      </c>
      <c r="AJ4597">
        <f t="shared" si="290"/>
        <v>230.5</v>
      </c>
      <c r="AK4597">
        <f>VLOOKUP(F4597,Kondition!$B$4:$AG$309,24,FALSE)*100</f>
        <v>40</v>
      </c>
      <c r="AL4597" t="e">
        <f t="shared" si="291"/>
        <v>#REF!</v>
      </c>
      <c r="AM4597">
        <v>19</v>
      </c>
    </row>
    <row r="4598" spans="1:39" x14ac:dyDescent="0.3">
      <c r="A4598" s="5">
        <v>10106844</v>
      </c>
      <c r="B4598" s="6">
        <v>8019227231441</v>
      </c>
      <c r="C4598" s="5" t="s">
        <v>76</v>
      </c>
      <c r="D4598" s="5" t="s">
        <v>1567</v>
      </c>
      <c r="E4598" s="12">
        <v>135</v>
      </c>
      <c r="F4598" s="5" t="s">
        <v>54</v>
      </c>
      <c r="G4598" s="5">
        <v>1855016</v>
      </c>
      <c r="H4598" s="36" t="s">
        <v>76</v>
      </c>
      <c r="I4598" s="5">
        <v>185</v>
      </c>
      <c r="J4598" s="5">
        <v>50</v>
      </c>
      <c r="K4598" s="5">
        <v>16</v>
      </c>
      <c r="L4598" s="5" t="s">
        <v>1568</v>
      </c>
      <c r="M4598" s="5">
        <v>81</v>
      </c>
      <c r="N4598" s="5"/>
      <c r="O4598" s="5" t="s">
        <v>33</v>
      </c>
      <c r="P4598" s="5"/>
      <c r="Q4598" s="5" t="s">
        <v>26</v>
      </c>
      <c r="R4598" s="5" t="s">
        <v>27</v>
      </c>
      <c r="S4598" s="5">
        <v>71</v>
      </c>
      <c r="T4598" s="5" t="s">
        <v>22</v>
      </c>
      <c r="U4598" s="5" t="s">
        <v>23</v>
      </c>
      <c r="V4598" s="5" t="s">
        <v>24</v>
      </c>
      <c r="W4598" s="12">
        <v>135</v>
      </c>
      <c r="X4598" s="7">
        <f t="shared" si="288"/>
        <v>0.35499999999999998</v>
      </c>
      <c r="Y4598" s="5">
        <f t="shared" si="289"/>
        <v>87.075000000000003</v>
      </c>
      <c r="AI4598" t="e">
        <f>VLOOKUP(A4598,NP!$A:$B,2,FALSE)</f>
        <v>#N/A</v>
      </c>
      <c r="AJ4598">
        <f t="shared" si="290"/>
        <v>0</v>
      </c>
      <c r="AK4598">
        <f>VLOOKUP(F4598,Kondition!$B$4:$AG$31,12,FALSE)*100</f>
        <v>35.5</v>
      </c>
      <c r="AL4598" t="e">
        <f t="shared" si="291"/>
        <v>#REF!</v>
      </c>
      <c r="AM4598">
        <v>16</v>
      </c>
    </row>
    <row r="4599" spans="1:39" x14ac:dyDescent="0.3">
      <c r="A4599" s="5">
        <v>10107035</v>
      </c>
      <c r="B4599" s="6">
        <v>8019227228526</v>
      </c>
      <c r="C4599" s="5" t="s">
        <v>76</v>
      </c>
      <c r="D4599" s="5" t="s">
        <v>1572</v>
      </c>
      <c r="E4599" s="12">
        <v>235</v>
      </c>
      <c r="F4599" s="5" t="s">
        <v>54</v>
      </c>
      <c r="G4599" s="5">
        <v>2154518</v>
      </c>
      <c r="H4599" s="36" t="s">
        <v>76</v>
      </c>
      <c r="I4599" s="5">
        <v>215</v>
      </c>
      <c r="J4599" s="5">
        <v>45</v>
      </c>
      <c r="K4599" s="5">
        <v>18</v>
      </c>
      <c r="L4599" s="5" t="s">
        <v>1421</v>
      </c>
      <c r="M4599" s="5">
        <v>93</v>
      </c>
      <c r="N4599" s="5"/>
      <c r="O4599" s="5" t="s">
        <v>25</v>
      </c>
      <c r="P4599" s="5"/>
      <c r="Q4599" s="5" t="s">
        <v>21</v>
      </c>
      <c r="R4599" s="5" t="s">
        <v>21</v>
      </c>
      <c r="S4599" s="5">
        <v>72</v>
      </c>
      <c r="T4599" s="5" t="s">
        <v>22</v>
      </c>
      <c r="U4599" s="5" t="s">
        <v>23</v>
      </c>
      <c r="V4599" s="5" t="s">
        <v>24</v>
      </c>
      <c r="W4599" s="12">
        <v>235</v>
      </c>
      <c r="X4599" s="7">
        <f t="shared" si="288"/>
        <v>0.35499999999999998</v>
      </c>
      <c r="Y4599" s="5">
        <f t="shared" si="289"/>
        <v>151.57500000000002</v>
      </c>
      <c r="AI4599" t="e">
        <f>VLOOKUP(A4599,NP!$A:$B,2,FALSE)</f>
        <v>#N/A</v>
      </c>
      <c r="AJ4599">
        <f t="shared" si="290"/>
        <v>0</v>
      </c>
      <c r="AK4599">
        <f>VLOOKUP(F4599,Kondition!$B$4:$AG$31,18,FALSE)*100</f>
        <v>35.5</v>
      </c>
      <c r="AL4599" t="e">
        <f t="shared" si="291"/>
        <v>#REF!</v>
      </c>
      <c r="AM4599">
        <v>17</v>
      </c>
    </row>
    <row r="4600" spans="1:39" x14ac:dyDescent="0.3">
      <c r="A4600" s="5">
        <v>10107230</v>
      </c>
      <c r="B4600" s="6">
        <v>8019227235067</v>
      </c>
      <c r="C4600" s="5" t="s">
        <v>76</v>
      </c>
      <c r="D4600" s="5" t="s">
        <v>1574</v>
      </c>
      <c r="E4600" s="12">
        <v>183</v>
      </c>
      <c r="F4600" s="5" t="s">
        <v>54</v>
      </c>
      <c r="G4600" s="5">
        <v>2155017</v>
      </c>
      <c r="H4600" s="36" t="s">
        <v>76</v>
      </c>
      <c r="I4600" s="5">
        <v>215</v>
      </c>
      <c r="J4600" s="5">
        <v>50</v>
      </c>
      <c r="K4600" s="5">
        <v>17</v>
      </c>
      <c r="L4600" s="5" t="s">
        <v>1575</v>
      </c>
      <c r="M4600" s="5">
        <v>95</v>
      </c>
      <c r="N4600" s="5"/>
      <c r="O4600" s="5" t="s">
        <v>25</v>
      </c>
      <c r="P4600" s="5"/>
      <c r="Q4600" s="5" t="s">
        <v>26</v>
      </c>
      <c r="R4600" s="5" t="s">
        <v>27</v>
      </c>
      <c r="S4600" s="5">
        <v>72</v>
      </c>
      <c r="T4600" s="5" t="s">
        <v>22</v>
      </c>
      <c r="U4600" s="5" t="s">
        <v>23</v>
      </c>
      <c r="V4600" s="5" t="s">
        <v>24</v>
      </c>
      <c r="W4600" s="12">
        <v>183</v>
      </c>
      <c r="X4600" s="7">
        <f t="shared" si="288"/>
        <v>0.35499999999999998</v>
      </c>
      <c r="Y4600" s="5">
        <f t="shared" si="289"/>
        <v>118.035</v>
      </c>
      <c r="AI4600" t="e">
        <f>VLOOKUP(A4600,NP!$A:$B,2,FALSE)</f>
        <v>#N/A</v>
      </c>
      <c r="AJ4600">
        <f t="shared" si="290"/>
        <v>0</v>
      </c>
      <c r="AK4600">
        <f>VLOOKUP(F4600,Kondition!$B$4:$AG$31,15,FALSE)*100</f>
        <v>35.5</v>
      </c>
      <c r="AL4600" t="e">
        <f t="shared" si="291"/>
        <v>#REF!</v>
      </c>
      <c r="AM4600">
        <v>17</v>
      </c>
    </row>
    <row r="4601" spans="1:39" x14ac:dyDescent="0.3">
      <c r="A4601" s="5">
        <v>10107232</v>
      </c>
      <c r="B4601" s="6">
        <v>8019227235074</v>
      </c>
      <c r="C4601" s="5" t="s">
        <v>76</v>
      </c>
      <c r="D4601" s="5" t="s">
        <v>1576</v>
      </c>
      <c r="E4601" s="12">
        <v>195</v>
      </c>
      <c r="F4601" s="5" t="s">
        <v>54</v>
      </c>
      <c r="G4601" s="5">
        <v>2155517</v>
      </c>
      <c r="H4601" s="36" t="s">
        <v>76</v>
      </c>
      <c r="I4601" s="5">
        <v>215</v>
      </c>
      <c r="J4601" s="5">
        <v>55</v>
      </c>
      <c r="K4601" s="5">
        <v>17</v>
      </c>
      <c r="L4601" s="5" t="s">
        <v>1575</v>
      </c>
      <c r="M4601" s="5">
        <v>98</v>
      </c>
      <c r="N4601" s="5"/>
      <c r="O4601" s="5" t="s">
        <v>25</v>
      </c>
      <c r="P4601" s="5"/>
      <c r="Q4601" s="5" t="s">
        <v>26</v>
      </c>
      <c r="R4601" s="5" t="s">
        <v>27</v>
      </c>
      <c r="S4601" s="5">
        <v>72</v>
      </c>
      <c r="T4601" s="5" t="s">
        <v>22</v>
      </c>
      <c r="U4601" s="5" t="s">
        <v>23</v>
      </c>
      <c r="V4601" s="5" t="s">
        <v>24</v>
      </c>
      <c r="W4601" s="12">
        <v>195</v>
      </c>
      <c r="X4601" s="7">
        <f t="shared" si="288"/>
        <v>0.35499999999999998</v>
      </c>
      <c r="Y4601" s="5">
        <f t="shared" si="289"/>
        <v>125.77500000000001</v>
      </c>
      <c r="AI4601" t="e">
        <f>VLOOKUP(A4601,NP!$A:$B,2,FALSE)</f>
        <v>#N/A</v>
      </c>
      <c r="AJ4601">
        <f t="shared" si="290"/>
        <v>0</v>
      </c>
      <c r="AK4601">
        <f>VLOOKUP(F4601,Kondition!$B$4:$AG$31,15,FALSE)*100</f>
        <v>35.5</v>
      </c>
      <c r="AL4601" t="e">
        <f t="shared" si="291"/>
        <v>#REF!</v>
      </c>
      <c r="AM4601">
        <v>17</v>
      </c>
    </row>
    <row r="4602" spans="1:39" x14ac:dyDescent="0.3">
      <c r="A4602" s="5">
        <v>10107233</v>
      </c>
      <c r="B4602" s="6">
        <v>8019227235081</v>
      </c>
      <c r="C4602" s="5" t="s">
        <v>76</v>
      </c>
      <c r="D4602" s="5" t="s">
        <v>1577</v>
      </c>
      <c r="E4602" s="12">
        <v>157</v>
      </c>
      <c r="F4602" s="5" t="s">
        <v>54</v>
      </c>
      <c r="G4602" s="5">
        <v>2156016</v>
      </c>
      <c r="H4602" s="36" t="s">
        <v>76</v>
      </c>
      <c r="I4602" s="5">
        <v>215</v>
      </c>
      <c r="J4602" s="5">
        <v>60</v>
      </c>
      <c r="K4602" s="5">
        <v>16</v>
      </c>
      <c r="L4602" s="5" t="s">
        <v>1575</v>
      </c>
      <c r="M4602" s="5">
        <v>99</v>
      </c>
      <c r="N4602" s="5"/>
      <c r="O4602" s="5" t="s">
        <v>19</v>
      </c>
      <c r="P4602" s="5"/>
      <c r="Q4602" s="5" t="s">
        <v>21</v>
      </c>
      <c r="R4602" s="5" t="s">
        <v>27</v>
      </c>
      <c r="S4602" s="5">
        <v>72</v>
      </c>
      <c r="T4602" s="5" t="s">
        <v>22</v>
      </c>
      <c r="U4602" s="5" t="s">
        <v>23</v>
      </c>
      <c r="V4602" s="5" t="s">
        <v>24</v>
      </c>
      <c r="W4602" s="12">
        <v>157</v>
      </c>
      <c r="X4602" s="7">
        <f t="shared" si="288"/>
        <v>0.35499999999999998</v>
      </c>
      <c r="Y4602" s="5">
        <f t="shared" si="289"/>
        <v>101.265</v>
      </c>
      <c r="AI4602" t="e">
        <f>VLOOKUP(A4602,NP!$A:$B,2,FALSE)</f>
        <v>#N/A</v>
      </c>
      <c r="AJ4602">
        <f t="shared" si="290"/>
        <v>0</v>
      </c>
      <c r="AK4602">
        <f>VLOOKUP(F4602,Kondition!$B$4:$AG$31,12,FALSE)*100</f>
        <v>35.5</v>
      </c>
      <c r="AL4602" t="e">
        <f t="shared" si="291"/>
        <v>#REF!</v>
      </c>
      <c r="AM4602">
        <v>16</v>
      </c>
    </row>
    <row r="4603" spans="1:39" x14ac:dyDescent="0.3">
      <c r="A4603" s="5">
        <v>10107234</v>
      </c>
      <c r="B4603" s="6">
        <v>8019227219227</v>
      </c>
      <c r="C4603" s="5" t="s">
        <v>76</v>
      </c>
      <c r="D4603" s="5" t="s">
        <v>1578</v>
      </c>
      <c r="E4603" s="12">
        <v>164</v>
      </c>
      <c r="F4603" s="5" t="s">
        <v>54</v>
      </c>
      <c r="G4603" s="5">
        <v>2155516</v>
      </c>
      <c r="H4603" s="36" t="s">
        <v>76</v>
      </c>
      <c r="I4603" s="5">
        <v>215</v>
      </c>
      <c r="J4603" s="5">
        <v>55</v>
      </c>
      <c r="K4603" s="5">
        <v>16</v>
      </c>
      <c r="L4603" s="5" t="s">
        <v>1575</v>
      </c>
      <c r="M4603" s="5">
        <v>93</v>
      </c>
      <c r="N4603" s="5"/>
      <c r="O4603" s="5" t="s">
        <v>19</v>
      </c>
      <c r="P4603" s="5"/>
      <c r="Q4603" s="5" t="s">
        <v>21</v>
      </c>
      <c r="R4603" s="5" t="s">
        <v>27</v>
      </c>
      <c r="S4603" s="5">
        <v>72</v>
      </c>
      <c r="T4603" s="5" t="s">
        <v>22</v>
      </c>
      <c r="U4603" s="5" t="s">
        <v>23</v>
      </c>
      <c r="V4603" s="5" t="s">
        <v>24</v>
      </c>
      <c r="W4603" s="12">
        <v>164</v>
      </c>
      <c r="X4603" s="7">
        <f t="shared" si="288"/>
        <v>0.35499999999999998</v>
      </c>
      <c r="Y4603" s="5">
        <f t="shared" si="289"/>
        <v>105.78</v>
      </c>
      <c r="AI4603" t="e">
        <f>VLOOKUP(A4603,NP!$A:$B,2,FALSE)</f>
        <v>#N/A</v>
      </c>
      <c r="AJ4603">
        <f t="shared" si="290"/>
        <v>0</v>
      </c>
      <c r="AK4603">
        <f>VLOOKUP(F4603,Kondition!$B$4:$AG$31,12,FALSE)*100</f>
        <v>35.5</v>
      </c>
      <c r="AL4603" t="e">
        <f t="shared" si="291"/>
        <v>#REF!</v>
      </c>
      <c r="AM4603">
        <v>16</v>
      </c>
    </row>
    <row r="4604" spans="1:39" x14ac:dyDescent="0.3">
      <c r="A4604" s="5">
        <v>10107235</v>
      </c>
      <c r="B4604" s="6">
        <v>8019227235104</v>
      </c>
      <c r="C4604" s="5" t="s">
        <v>76</v>
      </c>
      <c r="D4604" s="5" t="s">
        <v>1579</v>
      </c>
      <c r="E4604" s="12">
        <v>177</v>
      </c>
      <c r="F4604" s="5" t="s">
        <v>54</v>
      </c>
      <c r="G4604" s="5">
        <v>2254018</v>
      </c>
      <c r="H4604" s="36" t="s">
        <v>76</v>
      </c>
      <c r="I4604" s="5">
        <v>225</v>
      </c>
      <c r="J4604" s="5">
        <v>40</v>
      </c>
      <c r="K4604" s="5">
        <v>18</v>
      </c>
      <c r="L4604" s="5" t="s">
        <v>1575</v>
      </c>
      <c r="M4604" s="5">
        <v>92</v>
      </c>
      <c r="N4604" s="5"/>
      <c r="O4604" s="5" t="s">
        <v>25</v>
      </c>
      <c r="P4604" s="5"/>
      <c r="Q4604" s="5" t="s">
        <v>26</v>
      </c>
      <c r="R4604" s="5" t="s">
        <v>27</v>
      </c>
      <c r="S4604" s="5">
        <v>72</v>
      </c>
      <c r="T4604" s="5" t="s">
        <v>22</v>
      </c>
      <c r="U4604" s="5" t="s">
        <v>23</v>
      </c>
      <c r="V4604" s="5" t="s">
        <v>24</v>
      </c>
      <c r="W4604" s="12">
        <v>177</v>
      </c>
      <c r="X4604" s="7">
        <f t="shared" si="288"/>
        <v>0.35499999999999998</v>
      </c>
      <c r="Y4604" s="5">
        <f t="shared" si="289"/>
        <v>114.16500000000001</v>
      </c>
      <c r="AI4604" t="e">
        <f>VLOOKUP(A4604,NP!$A:$B,2,FALSE)</f>
        <v>#N/A</v>
      </c>
      <c r="AJ4604">
        <f t="shared" si="290"/>
        <v>0</v>
      </c>
      <c r="AK4604">
        <f>VLOOKUP(F4604,Kondition!$B$4:$AG$31,18,FALSE)*100</f>
        <v>35.5</v>
      </c>
      <c r="AL4604" t="e">
        <f t="shared" si="291"/>
        <v>#REF!</v>
      </c>
      <c r="AM4604">
        <v>17</v>
      </c>
    </row>
    <row r="4605" spans="1:39" x14ac:dyDescent="0.3">
      <c r="A4605" s="5">
        <v>10107236</v>
      </c>
      <c r="B4605" s="6">
        <v>8019227235128</v>
      </c>
      <c r="C4605" s="5" t="s">
        <v>76</v>
      </c>
      <c r="D4605" s="5" t="s">
        <v>1580</v>
      </c>
      <c r="E4605" s="12">
        <v>163</v>
      </c>
      <c r="F4605" s="5" t="s">
        <v>54</v>
      </c>
      <c r="G4605" s="5">
        <v>2255516</v>
      </c>
      <c r="H4605" s="36" t="s">
        <v>76</v>
      </c>
      <c r="I4605" s="5">
        <v>225</v>
      </c>
      <c r="J4605" s="5">
        <v>55</v>
      </c>
      <c r="K4605" s="5">
        <v>16</v>
      </c>
      <c r="L4605" s="5" t="s">
        <v>1575</v>
      </c>
      <c r="M4605" s="5">
        <v>95</v>
      </c>
      <c r="N4605" s="5"/>
      <c r="O4605" s="5" t="s">
        <v>19</v>
      </c>
      <c r="P4605" s="5"/>
      <c r="Q4605" s="5" t="s">
        <v>26</v>
      </c>
      <c r="R4605" s="5" t="s">
        <v>27</v>
      </c>
      <c r="S4605" s="5">
        <v>72</v>
      </c>
      <c r="T4605" s="5" t="s">
        <v>22</v>
      </c>
      <c r="U4605" s="5" t="s">
        <v>23</v>
      </c>
      <c r="V4605" s="5" t="s">
        <v>24</v>
      </c>
      <c r="W4605" s="12">
        <v>163</v>
      </c>
      <c r="X4605" s="7">
        <f t="shared" si="288"/>
        <v>0.35499999999999998</v>
      </c>
      <c r="Y4605" s="5">
        <f t="shared" si="289"/>
        <v>105.13500000000001</v>
      </c>
      <c r="AI4605" t="e">
        <f>VLOOKUP(A4605,NP!$A:$B,2,FALSE)</f>
        <v>#N/A</v>
      </c>
      <c r="AJ4605">
        <f t="shared" si="290"/>
        <v>0</v>
      </c>
      <c r="AK4605">
        <f>VLOOKUP(F4605,Kondition!$B$4:$AG$31,12,FALSE)*100</f>
        <v>35.5</v>
      </c>
      <c r="AL4605" t="e">
        <f t="shared" si="291"/>
        <v>#REF!</v>
      </c>
      <c r="AM4605">
        <v>16</v>
      </c>
    </row>
    <row r="4606" spans="1:39" x14ac:dyDescent="0.3">
      <c r="A4606" s="5">
        <v>10107238</v>
      </c>
      <c r="B4606" s="6">
        <v>8019227235043</v>
      </c>
      <c r="C4606" s="5" t="s">
        <v>76</v>
      </c>
      <c r="D4606" s="5" t="s">
        <v>1581</v>
      </c>
      <c r="E4606" s="12">
        <v>176</v>
      </c>
      <c r="F4606" s="5" t="s">
        <v>54</v>
      </c>
      <c r="G4606" s="5">
        <v>2055017</v>
      </c>
      <c r="H4606" s="36" t="s">
        <v>76</v>
      </c>
      <c r="I4606" s="5">
        <v>205</v>
      </c>
      <c r="J4606" s="5">
        <v>50</v>
      </c>
      <c r="K4606" s="5">
        <v>17</v>
      </c>
      <c r="L4606" s="5" t="s">
        <v>1575</v>
      </c>
      <c r="M4606" s="5">
        <v>93</v>
      </c>
      <c r="N4606" s="5"/>
      <c r="O4606" s="5" t="s">
        <v>25</v>
      </c>
      <c r="P4606" s="5"/>
      <c r="Q4606" s="5" t="s">
        <v>26</v>
      </c>
      <c r="R4606" s="5" t="s">
        <v>27</v>
      </c>
      <c r="S4606" s="5">
        <v>72</v>
      </c>
      <c r="T4606" s="5" t="s">
        <v>22</v>
      </c>
      <c r="U4606" s="5" t="s">
        <v>23</v>
      </c>
      <c r="V4606" s="5" t="s">
        <v>24</v>
      </c>
      <c r="W4606" s="12">
        <v>176</v>
      </c>
      <c r="X4606" s="7">
        <f t="shared" si="288"/>
        <v>0.35499999999999998</v>
      </c>
      <c r="Y4606" s="5">
        <f t="shared" si="289"/>
        <v>113.52000000000001</v>
      </c>
      <c r="AI4606" t="e">
        <f>VLOOKUP(A4606,NP!$A:$B,2,FALSE)</f>
        <v>#N/A</v>
      </c>
      <c r="AJ4606">
        <f t="shared" si="290"/>
        <v>0</v>
      </c>
      <c r="AK4606">
        <f>VLOOKUP(F4606,Kondition!$B$4:$AG$31,15,FALSE)*100</f>
        <v>35.5</v>
      </c>
      <c r="AL4606" t="e">
        <f t="shared" si="291"/>
        <v>#REF!</v>
      </c>
      <c r="AM4606">
        <v>17</v>
      </c>
    </row>
    <row r="4607" spans="1:39" x14ac:dyDescent="0.3">
      <c r="A4607" s="5">
        <v>10107242</v>
      </c>
      <c r="B4607" s="6">
        <v>8019227235135</v>
      </c>
      <c r="C4607" s="5" t="s">
        <v>76</v>
      </c>
      <c r="D4607" s="5" t="s">
        <v>1582</v>
      </c>
      <c r="E4607" s="12">
        <v>165</v>
      </c>
      <c r="F4607" s="5" t="s">
        <v>54</v>
      </c>
      <c r="G4607" s="5">
        <v>2255516</v>
      </c>
      <c r="H4607" s="36" t="s">
        <v>76</v>
      </c>
      <c r="I4607" s="5">
        <v>225</v>
      </c>
      <c r="J4607" s="5">
        <v>55</v>
      </c>
      <c r="K4607" s="5">
        <v>16</v>
      </c>
      <c r="L4607" s="5" t="s">
        <v>1575</v>
      </c>
      <c r="M4607" s="5">
        <v>99</v>
      </c>
      <c r="N4607" s="5"/>
      <c r="O4607" s="5" t="s">
        <v>19</v>
      </c>
      <c r="P4607" s="5"/>
      <c r="Q4607" s="5" t="s">
        <v>26</v>
      </c>
      <c r="R4607" s="5" t="s">
        <v>27</v>
      </c>
      <c r="S4607" s="5">
        <v>72</v>
      </c>
      <c r="T4607" s="5" t="s">
        <v>22</v>
      </c>
      <c r="U4607" s="5" t="s">
        <v>23</v>
      </c>
      <c r="V4607" s="5" t="s">
        <v>24</v>
      </c>
      <c r="W4607" s="12">
        <v>165</v>
      </c>
      <c r="X4607" s="7">
        <f t="shared" si="288"/>
        <v>0.35499999999999998</v>
      </c>
      <c r="Y4607" s="5">
        <f t="shared" si="289"/>
        <v>106.425</v>
      </c>
      <c r="AI4607" t="e">
        <f>VLOOKUP(A4607,NP!$A:$B,2,FALSE)</f>
        <v>#N/A</v>
      </c>
      <c r="AJ4607">
        <f t="shared" si="290"/>
        <v>0</v>
      </c>
      <c r="AK4607">
        <f>VLOOKUP(F4607,Kondition!$B$4:$AG$31,12,FALSE)*100</f>
        <v>35.5</v>
      </c>
      <c r="AL4607" t="e">
        <f t="shared" si="291"/>
        <v>#REF!</v>
      </c>
      <c r="AM4607">
        <v>16</v>
      </c>
    </row>
    <row r="4608" spans="1:39" x14ac:dyDescent="0.3">
      <c r="A4608" s="5">
        <v>10107249</v>
      </c>
      <c r="B4608" s="6">
        <v>8019227220209</v>
      </c>
      <c r="C4608" s="5" t="s">
        <v>76</v>
      </c>
      <c r="D4608" s="5" t="s">
        <v>1583</v>
      </c>
      <c r="E4608" s="12">
        <v>170</v>
      </c>
      <c r="F4608" s="5" t="s">
        <v>54</v>
      </c>
      <c r="G4608" s="5">
        <v>2254517</v>
      </c>
      <c r="H4608" s="36" t="s">
        <v>76</v>
      </c>
      <c r="I4608" s="5">
        <v>225</v>
      </c>
      <c r="J4608" s="5">
        <v>45</v>
      </c>
      <c r="K4608" s="5">
        <v>17</v>
      </c>
      <c r="L4608" s="5" t="s">
        <v>1575</v>
      </c>
      <c r="M4608" s="5">
        <v>94</v>
      </c>
      <c r="N4608" s="5"/>
      <c r="O4608" s="5" t="s">
        <v>25</v>
      </c>
      <c r="P4608" s="5"/>
      <c r="Q4608" s="5" t="s">
        <v>21</v>
      </c>
      <c r="R4608" s="5" t="s">
        <v>27</v>
      </c>
      <c r="S4608" s="5">
        <v>72</v>
      </c>
      <c r="T4608" s="5" t="s">
        <v>22</v>
      </c>
      <c r="U4608" s="5" t="s">
        <v>23</v>
      </c>
      <c r="V4608" s="5" t="s">
        <v>24</v>
      </c>
      <c r="W4608" s="12">
        <v>170</v>
      </c>
      <c r="X4608" s="7">
        <f t="shared" si="288"/>
        <v>0.35499999999999998</v>
      </c>
      <c r="Y4608" s="5">
        <f t="shared" si="289"/>
        <v>109.65</v>
      </c>
      <c r="AI4608" t="e">
        <f>VLOOKUP(A4608,NP!$A:$B,2,FALSE)</f>
        <v>#N/A</v>
      </c>
      <c r="AJ4608">
        <f t="shared" si="290"/>
        <v>0</v>
      </c>
      <c r="AK4608">
        <f>VLOOKUP(F4608,Kondition!$B$4:$AG$31,15,FALSE)*100</f>
        <v>35.5</v>
      </c>
      <c r="AL4608" t="e">
        <f t="shared" si="291"/>
        <v>#REF!</v>
      </c>
      <c r="AM4608">
        <v>17</v>
      </c>
    </row>
    <row r="4609" spans="1:39" x14ac:dyDescent="0.3">
      <c r="A4609" s="5">
        <v>10107250</v>
      </c>
      <c r="B4609" s="6">
        <v>8019227220193</v>
      </c>
      <c r="C4609" s="5" t="s">
        <v>76</v>
      </c>
      <c r="D4609" s="5" t="s">
        <v>1584</v>
      </c>
      <c r="E4609" s="12">
        <v>165</v>
      </c>
      <c r="F4609" s="5" t="s">
        <v>54</v>
      </c>
      <c r="G4609" s="5">
        <v>2254517</v>
      </c>
      <c r="H4609" s="36" t="s">
        <v>76</v>
      </c>
      <c r="I4609" s="5">
        <v>225</v>
      </c>
      <c r="J4609" s="5">
        <v>45</v>
      </c>
      <c r="K4609" s="5">
        <v>17</v>
      </c>
      <c r="L4609" s="5" t="s">
        <v>1575</v>
      </c>
      <c r="M4609" s="5">
        <v>91</v>
      </c>
      <c r="N4609" s="5"/>
      <c r="O4609" s="5" t="s">
        <v>19</v>
      </c>
      <c r="P4609" s="5"/>
      <c r="Q4609" s="5" t="s">
        <v>26</v>
      </c>
      <c r="R4609" s="5" t="s">
        <v>27</v>
      </c>
      <c r="S4609" s="5">
        <v>72</v>
      </c>
      <c r="T4609" s="5" t="s">
        <v>22</v>
      </c>
      <c r="U4609" s="5" t="s">
        <v>23</v>
      </c>
      <c r="V4609" s="5" t="s">
        <v>24</v>
      </c>
      <c r="W4609" s="12">
        <v>165</v>
      </c>
      <c r="X4609" s="7">
        <f t="shared" si="288"/>
        <v>0.35499999999999998</v>
      </c>
      <c r="Y4609" s="5">
        <f t="shared" si="289"/>
        <v>106.425</v>
      </c>
      <c r="AI4609" t="e">
        <f>VLOOKUP(A4609,NP!$A:$B,2,FALSE)</f>
        <v>#N/A</v>
      </c>
      <c r="AJ4609">
        <f t="shared" si="290"/>
        <v>0</v>
      </c>
      <c r="AK4609">
        <f>VLOOKUP(F4609,Kondition!$B$4:$AG$31,15,FALSE)*100</f>
        <v>35.5</v>
      </c>
      <c r="AL4609" t="e">
        <f t="shared" si="291"/>
        <v>#REF!</v>
      </c>
      <c r="AM4609">
        <v>17</v>
      </c>
    </row>
    <row r="4610" spans="1:39" x14ac:dyDescent="0.3">
      <c r="A4610" s="5">
        <v>10107251</v>
      </c>
      <c r="B4610" s="6">
        <v>8019227220186</v>
      </c>
      <c r="C4610" s="5" t="s">
        <v>76</v>
      </c>
      <c r="D4610" s="5" t="s">
        <v>1585</v>
      </c>
      <c r="E4610" s="12">
        <v>171</v>
      </c>
      <c r="F4610" s="5" t="s">
        <v>54</v>
      </c>
      <c r="G4610" s="5">
        <v>2255017</v>
      </c>
      <c r="H4610" s="36" t="s">
        <v>76</v>
      </c>
      <c r="I4610" s="5">
        <v>225</v>
      </c>
      <c r="J4610" s="5">
        <v>50</v>
      </c>
      <c r="K4610" s="5">
        <v>17</v>
      </c>
      <c r="L4610" s="5" t="s">
        <v>1575</v>
      </c>
      <c r="M4610" s="5">
        <v>94</v>
      </c>
      <c r="N4610" s="5"/>
      <c r="O4610" s="5" t="s">
        <v>19</v>
      </c>
      <c r="P4610" s="5"/>
      <c r="Q4610" s="5" t="s">
        <v>21</v>
      </c>
      <c r="R4610" s="5" t="s">
        <v>27</v>
      </c>
      <c r="S4610" s="5">
        <v>72</v>
      </c>
      <c r="T4610" s="5" t="s">
        <v>22</v>
      </c>
      <c r="U4610" s="5" t="s">
        <v>23</v>
      </c>
      <c r="V4610" s="5" t="s">
        <v>24</v>
      </c>
      <c r="W4610" s="12">
        <v>171</v>
      </c>
      <c r="X4610" s="7">
        <f t="shared" si="288"/>
        <v>0.35499999999999998</v>
      </c>
      <c r="Y4610" s="5">
        <f t="shared" si="289"/>
        <v>110.295</v>
      </c>
      <c r="AI4610" t="e">
        <f>VLOOKUP(A4610,NP!$A:$B,2,FALSE)</f>
        <v>#N/A</v>
      </c>
      <c r="AJ4610">
        <f t="shared" si="290"/>
        <v>0</v>
      </c>
      <c r="AK4610">
        <f>VLOOKUP(F4610,Kondition!$B$4:$AG$31,15,FALSE)*100</f>
        <v>35.5</v>
      </c>
      <c r="AL4610" t="e">
        <f t="shared" si="291"/>
        <v>#REF!</v>
      </c>
      <c r="AM4610">
        <v>17</v>
      </c>
    </row>
    <row r="4611" spans="1:39" x14ac:dyDescent="0.3">
      <c r="A4611" s="5">
        <v>10107252</v>
      </c>
      <c r="B4611" s="6">
        <v>8019227235159</v>
      </c>
      <c r="C4611" s="5" t="s">
        <v>76</v>
      </c>
      <c r="D4611" s="5" t="s">
        <v>1586</v>
      </c>
      <c r="E4611" s="12">
        <v>191</v>
      </c>
      <c r="F4611" s="5" t="s">
        <v>54</v>
      </c>
      <c r="G4611" s="5">
        <v>2255517</v>
      </c>
      <c r="H4611" s="36" t="s">
        <v>76</v>
      </c>
      <c r="I4611" s="5">
        <v>225</v>
      </c>
      <c r="J4611" s="5">
        <v>55</v>
      </c>
      <c r="K4611" s="5">
        <v>17</v>
      </c>
      <c r="L4611" s="5" t="s">
        <v>1575</v>
      </c>
      <c r="M4611" s="5">
        <v>101</v>
      </c>
      <c r="N4611" s="5"/>
      <c r="O4611" s="5" t="s">
        <v>25</v>
      </c>
      <c r="P4611" s="5"/>
      <c r="Q4611" s="5" t="s">
        <v>21</v>
      </c>
      <c r="R4611" s="5" t="s">
        <v>27</v>
      </c>
      <c r="S4611" s="5">
        <v>72</v>
      </c>
      <c r="T4611" s="5" t="s">
        <v>22</v>
      </c>
      <c r="U4611" s="5" t="s">
        <v>23</v>
      </c>
      <c r="V4611" s="5" t="s">
        <v>24</v>
      </c>
      <c r="W4611" s="12">
        <v>191</v>
      </c>
      <c r="X4611" s="7">
        <f t="shared" si="288"/>
        <v>0.35499999999999998</v>
      </c>
      <c r="Y4611" s="5">
        <f t="shared" si="289"/>
        <v>123.19500000000001</v>
      </c>
      <c r="AI4611" t="e">
        <f>VLOOKUP(A4611,NP!$A:$B,2,FALSE)</f>
        <v>#N/A</v>
      </c>
      <c r="AJ4611">
        <f t="shared" si="290"/>
        <v>0</v>
      </c>
      <c r="AK4611">
        <f>VLOOKUP(F4611,Kondition!$B$4:$AG$31,15,FALSE)*100</f>
        <v>35.5</v>
      </c>
      <c r="AL4611" t="e">
        <f t="shared" si="291"/>
        <v>#REF!</v>
      </c>
      <c r="AM4611">
        <v>17</v>
      </c>
    </row>
    <row r="4612" spans="1:39" x14ac:dyDescent="0.3">
      <c r="A4612" s="5">
        <v>10107254</v>
      </c>
      <c r="B4612" s="6">
        <v>8019227219234</v>
      </c>
      <c r="C4612" s="5" t="s">
        <v>76</v>
      </c>
      <c r="D4612" s="5" t="s">
        <v>1587</v>
      </c>
      <c r="E4612" s="12">
        <v>170</v>
      </c>
      <c r="F4612" s="5" t="s">
        <v>54</v>
      </c>
      <c r="G4612" s="5">
        <v>2155516</v>
      </c>
      <c r="H4612" s="36" t="s">
        <v>76</v>
      </c>
      <c r="I4612" s="5">
        <v>215</v>
      </c>
      <c r="J4612" s="5">
        <v>55</v>
      </c>
      <c r="K4612" s="5">
        <v>16</v>
      </c>
      <c r="L4612" s="5" t="s">
        <v>1575</v>
      </c>
      <c r="M4612" s="5">
        <v>97</v>
      </c>
      <c r="N4612" s="5"/>
      <c r="O4612" s="5" t="s">
        <v>19</v>
      </c>
      <c r="P4612" s="5"/>
      <c r="Q4612" s="5" t="s">
        <v>21</v>
      </c>
      <c r="R4612" s="5" t="s">
        <v>27</v>
      </c>
      <c r="S4612" s="5">
        <v>72</v>
      </c>
      <c r="T4612" s="5" t="s">
        <v>22</v>
      </c>
      <c r="U4612" s="5" t="s">
        <v>23</v>
      </c>
      <c r="V4612" s="5" t="s">
        <v>24</v>
      </c>
      <c r="W4612" s="12">
        <v>170</v>
      </c>
      <c r="X4612" s="7">
        <f t="shared" si="288"/>
        <v>0.35499999999999998</v>
      </c>
      <c r="Y4612" s="5">
        <f t="shared" si="289"/>
        <v>109.65</v>
      </c>
      <c r="AI4612" t="e">
        <f>VLOOKUP(A4612,NP!$A:$B,2,FALSE)</f>
        <v>#N/A</v>
      </c>
      <c r="AJ4612">
        <f t="shared" si="290"/>
        <v>0</v>
      </c>
      <c r="AK4612">
        <f>VLOOKUP(F4612,Kondition!$B$4:$AG$31,12,FALSE)*100</f>
        <v>35.5</v>
      </c>
      <c r="AL4612" t="e">
        <f t="shared" si="291"/>
        <v>#REF!</v>
      </c>
      <c r="AM4612">
        <v>16</v>
      </c>
    </row>
    <row r="4613" spans="1:39" x14ac:dyDescent="0.3">
      <c r="A4613" s="5">
        <v>10107256</v>
      </c>
      <c r="B4613" s="6">
        <v>8019227235111</v>
      </c>
      <c r="C4613" s="5" t="s">
        <v>76</v>
      </c>
      <c r="D4613" s="5" t="s">
        <v>1588</v>
      </c>
      <c r="E4613" s="12">
        <v>203</v>
      </c>
      <c r="F4613" s="5" t="s">
        <v>54</v>
      </c>
      <c r="G4613" s="5">
        <v>2254518</v>
      </c>
      <c r="H4613" s="36" t="s">
        <v>76</v>
      </c>
      <c r="I4613" s="5">
        <v>225</v>
      </c>
      <c r="J4613" s="5">
        <v>45</v>
      </c>
      <c r="K4613" s="5">
        <v>18</v>
      </c>
      <c r="L4613" s="5" t="s">
        <v>1575</v>
      </c>
      <c r="M4613" s="5">
        <v>95</v>
      </c>
      <c r="N4613" s="5"/>
      <c r="O4613" s="5" t="s">
        <v>25</v>
      </c>
      <c r="P4613" s="5"/>
      <c r="Q4613" s="5" t="s">
        <v>26</v>
      </c>
      <c r="R4613" s="5" t="s">
        <v>27</v>
      </c>
      <c r="S4613" s="5">
        <v>72</v>
      </c>
      <c r="T4613" s="5" t="s">
        <v>22</v>
      </c>
      <c r="U4613" s="5" t="s">
        <v>23</v>
      </c>
      <c r="V4613" s="5" t="s">
        <v>24</v>
      </c>
      <c r="W4613" s="12">
        <v>203</v>
      </c>
      <c r="X4613" s="7">
        <f t="shared" si="288"/>
        <v>0.35499999999999998</v>
      </c>
      <c r="Y4613" s="5">
        <f t="shared" si="289"/>
        <v>130.935</v>
      </c>
      <c r="AI4613" t="e">
        <f>VLOOKUP(A4613,NP!$A:$B,2,FALSE)</f>
        <v>#N/A</v>
      </c>
      <c r="AJ4613">
        <f t="shared" si="290"/>
        <v>0</v>
      </c>
      <c r="AK4613">
        <f>VLOOKUP(F4613,Kondition!$B$4:$AG$31,18,FALSE)*100</f>
        <v>35.5</v>
      </c>
      <c r="AL4613" t="e">
        <f t="shared" si="291"/>
        <v>#REF!</v>
      </c>
      <c r="AM4613">
        <v>17</v>
      </c>
    </row>
    <row r="4614" spans="1:39" x14ac:dyDescent="0.3">
      <c r="A4614" s="5">
        <v>10107257</v>
      </c>
      <c r="B4614" s="6">
        <v>8019227219210</v>
      </c>
      <c r="C4614" s="5" t="s">
        <v>76</v>
      </c>
      <c r="D4614" s="5" t="s">
        <v>1589</v>
      </c>
      <c r="E4614" s="12">
        <v>170</v>
      </c>
      <c r="F4614" s="5" t="s">
        <v>54</v>
      </c>
      <c r="G4614" s="5">
        <v>2254517</v>
      </c>
      <c r="H4614" s="36" t="s">
        <v>76</v>
      </c>
      <c r="I4614" s="5">
        <v>225</v>
      </c>
      <c r="J4614" s="5">
        <v>45</v>
      </c>
      <c r="K4614" s="5">
        <v>17</v>
      </c>
      <c r="L4614" s="5" t="s">
        <v>1575</v>
      </c>
      <c r="M4614" s="5">
        <v>94</v>
      </c>
      <c r="N4614" s="5"/>
      <c r="O4614" s="5" t="s">
        <v>19</v>
      </c>
      <c r="P4614" s="5"/>
      <c r="Q4614" s="5" t="s">
        <v>21</v>
      </c>
      <c r="R4614" s="5" t="s">
        <v>27</v>
      </c>
      <c r="S4614" s="5">
        <v>72</v>
      </c>
      <c r="T4614" s="5" t="s">
        <v>22</v>
      </c>
      <c r="U4614" s="5" t="s">
        <v>23</v>
      </c>
      <c r="V4614" s="5" t="s">
        <v>24</v>
      </c>
      <c r="W4614" s="12">
        <v>170</v>
      </c>
      <c r="X4614" s="7">
        <f t="shared" si="288"/>
        <v>0.35499999999999998</v>
      </c>
      <c r="Y4614" s="5">
        <f t="shared" si="289"/>
        <v>109.65</v>
      </c>
      <c r="AI4614" t="e">
        <f>VLOOKUP(A4614,NP!$A:$B,2,FALSE)</f>
        <v>#N/A</v>
      </c>
      <c r="AJ4614">
        <f t="shared" si="290"/>
        <v>0</v>
      </c>
      <c r="AK4614">
        <f>VLOOKUP(F4614,Kondition!$B$4:$AG$31,15,FALSE)*100</f>
        <v>35.5</v>
      </c>
      <c r="AL4614" t="e">
        <f t="shared" si="291"/>
        <v>#REF!</v>
      </c>
      <c r="AM4614">
        <v>17</v>
      </c>
    </row>
    <row r="4615" spans="1:39" x14ac:dyDescent="0.3">
      <c r="A4615" s="5">
        <v>10107260</v>
      </c>
      <c r="B4615" s="6">
        <v>8019227219241</v>
      </c>
      <c r="C4615" s="5" t="s">
        <v>76</v>
      </c>
      <c r="D4615" s="5" t="s">
        <v>1590</v>
      </c>
      <c r="E4615" s="12">
        <v>183</v>
      </c>
      <c r="F4615" s="5" t="s">
        <v>54</v>
      </c>
      <c r="G4615" s="5">
        <v>2255017</v>
      </c>
      <c r="H4615" s="36" t="s">
        <v>76</v>
      </c>
      <c r="I4615" s="5">
        <v>225</v>
      </c>
      <c r="J4615" s="5">
        <v>50</v>
      </c>
      <c r="K4615" s="5">
        <v>17</v>
      </c>
      <c r="L4615" s="5" t="s">
        <v>1575</v>
      </c>
      <c r="M4615" s="5">
        <v>98</v>
      </c>
      <c r="N4615" s="5"/>
      <c r="O4615" s="5" t="s">
        <v>25</v>
      </c>
      <c r="P4615" s="5"/>
      <c r="Q4615" s="5" t="s">
        <v>21</v>
      </c>
      <c r="R4615" s="5" t="s">
        <v>27</v>
      </c>
      <c r="S4615" s="5">
        <v>72</v>
      </c>
      <c r="T4615" s="5" t="s">
        <v>22</v>
      </c>
      <c r="U4615" s="5" t="s">
        <v>23</v>
      </c>
      <c r="V4615" s="5" t="s">
        <v>24</v>
      </c>
      <c r="W4615" s="12">
        <v>183</v>
      </c>
      <c r="X4615" s="7">
        <f t="shared" si="288"/>
        <v>0.35499999999999998</v>
      </c>
      <c r="Y4615" s="5">
        <f t="shared" si="289"/>
        <v>118.035</v>
      </c>
      <c r="AI4615" t="e">
        <f>VLOOKUP(A4615,NP!$A:$B,2,FALSE)</f>
        <v>#N/A</v>
      </c>
      <c r="AJ4615">
        <f t="shared" si="290"/>
        <v>0</v>
      </c>
      <c r="AK4615">
        <f>VLOOKUP(F4615,Kondition!$B$4:$AG$31,15,FALSE)*100</f>
        <v>35.5</v>
      </c>
      <c r="AL4615" t="e">
        <f t="shared" si="291"/>
        <v>#REF!</v>
      </c>
      <c r="AM4615">
        <v>17</v>
      </c>
    </row>
    <row r="4616" spans="1:39" x14ac:dyDescent="0.3">
      <c r="A4616" s="5">
        <v>10107264</v>
      </c>
      <c r="B4616" s="6">
        <v>8019227240450</v>
      </c>
      <c r="C4616" s="5" t="s">
        <v>76</v>
      </c>
      <c r="D4616" s="5" t="s">
        <v>1591</v>
      </c>
      <c r="E4616" s="12">
        <v>339</v>
      </c>
      <c r="F4616" s="5" t="s">
        <v>54</v>
      </c>
      <c r="G4616" s="5">
        <v>2353519</v>
      </c>
      <c r="H4616" s="36" t="s">
        <v>76</v>
      </c>
      <c r="I4616" s="5">
        <v>235</v>
      </c>
      <c r="J4616" s="5">
        <v>35</v>
      </c>
      <c r="K4616" s="5">
        <v>19</v>
      </c>
      <c r="L4616" s="5" t="s">
        <v>1575</v>
      </c>
      <c r="M4616" s="5">
        <v>91</v>
      </c>
      <c r="N4616" s="5"/>
      <c r="O4616" s="5" t="s">
        <v>29</v>
      </c>
      <c r="P4616" s="5"/>
      <c r="Q4616" s="5" t="s">
        <v>21</v>
      </c>
      <c r="R4616" s="5" t="s">
        <v>27</v>
      </c>
      <c r="S4616" s="5">
        <v>72</v>
      </c>
      <c r="T4616" s="5" t="s">
        <v>22</v>
      </c>
      <c r="U4616" s="5" t="s">
        <v>23</v>
      </c>
      <c r="V4616" s="5" t="s">
        <v>24</v>
      </c>
      <c r="W4616" s="12">
        <v>339</v>
      </c>
      <c r="X4616" s="7" t="str">
        <f t="shared" si="288"/>
        <v>NP</v>
      </c>
      <c r="Y4616" s="5">
        <f t="shared" si="289"/>
        <v>196.5</v>
      </c>
      <c r="AI4616">
        <f>VLOOKUP(A4616,NP!$A:$B,2,FALSE)</f>
        <v>196.5</v>
      </c>
      <c r="AJ4616">
        <f t="shared" si="290"/>
        <v>196.5</v>
      </c>
      <c r="AK4616">
        <f>VLOOKUP(F4616,Kondition!$B$4:$AG$31,21,FALSE)*100</f>
        <v>40</v>
      </c>
      <c r="AL4616" t="e">
        <f t="shared" si="291"/>
        <v>#REF!</v>
      </c>
      <c r="AM4616">
        <v>19</v>
      </c>
    </row>
    <row r="4617" spans="1:39" x14ac:dyDescent="0.3">
      <c r="A4617" s="5">
        <v>10107267</v>
      </c>
      <c r="B4617" s="6">
        <v>8019227239119</v>
      </c>
      <c r="C4617" s="5" t="s">
        <v>76</v>
      </c>
      <c r="D4617" s="5" t="s">
        <v>1482</v>
      </c>
      <c r="E4617" s="12">
        <v>412</v>
      </c>
      <c r="F4617" s="5" t="s">
        <v>54</v>
      </c>
      <c r="G4617" s="5">
        <v>2854019</v>
      </c>
      <c r="H4617" s="36" t="s">
        <v>76</v>
      </c>
      <c r="I4617" s="5">
        <v>285</v>
      </c>
      <c r="J4617" s="5">
        <v>40</v>
      </c>
      <c r="K4617" s="5">
        <v>19</v>
      </c>
      <c r="L4617" s="5" t="s">
        <v>1421</v>
      </c>
      <c r="M4617" s="5">
        <v>103</v>
      </c>
      <c r="N4617" s="5"/>
      <c r="O4617" s="5" t="s">
        <v>25</v>
      </c>
      <c r="P4617" s="5"/>
      <c r="Q4617" s="5" t="s">
        <v>26</v>
      </c>
      <c r="R4617" s="5" t="s">
        <v>21</v>
      </c>
      <c r="S4617" s="5">
        <v>72</v>
      </c>
      <c r="T4617" s="5" t="s">
        <v>22</v>
      </c>
      <c r="U4617" s="5" t="s">
        <v>23</v>
      </c>
      <c r="V4617" s="5" t="s">
        <v>24</v>
      </c>
      <c r="W4617" s="12">
        <v>412</v>
      </c>
      <c r="X4617" s="7" t="str">
        <f t="shared" si="288"/>
        <v>NP</v>
      </c>
      <c r="Y4617" s="5">
        <f t="shared" si="289"/>
        <v>231</v>
      </c>
      <c r="AI4617">
        <f>VLOOKUP(A4617,NP!$A:$B,2,FALSE)</f>
        <v>231</v>
      </c>
      <c r="AJ4617">
        <f t="shared" si="290"/>
        <v>231</v>
      </c>
      <c r="AK4617">
        <f>VLOOKUP(F4617,Kondition!$B$4:$AG$31,21,FALSE)*100</f>
        <v>40</v>
      </c>
      <c r="AL4617" t="e">
        <f t="shared" si="291"/>
        <v>#REF!</v>
      </c>
      <c r="AM4617">
        <v>19</v>
      </c>
    </row>
    <row r="4618" spans="1:39" x14ac:dyDescent="0.3">
      <c r="A4618" s="5">
        <v>10107268</v>
      </c>
      <c r="B4618" s="6">
        <v>8019227239102</v>
      </c>
      <c r="C4618" s="5" t="s">
        <v>76</v>
      </c>
      <c r="D4618" s="5" t="s">
        <v>1481</v>
      </c>
      <c r="E4618" s="12">
        <v>330</v>
      </c>
      <c r="F4618" s="5" t="s">
        <v>54</v>
      </c>
      <c r="G4618" s="5">
        <v>2554519</v>
      </c>
      <c r="H4618" s="36" t="s">
        <v>76</v>
      </c>
      <c r="I4618" s="5">
        <v>255</v>
      </c>
      <c r="J4618" s="5">
        <v>45</v>
      </c>
      <c r="K4618" s="5">
        <v>19</v>
      </c>
      <c r="L4618" s="5" t="s">
        <v>1421</v>
      </c>
      <c r="M4618" s="5">
        <v>100</v>
      </c>
      <c r="N4618" s="5"/>
      <c r="O4618" s="5" t="s">
        <v>25</v>
      </c>
      <c r="P4618" s="5"/>
      <c r="Q4618" s="5" t="s">
        <v>26</v>
      </c>
      <c r="R4618" s="5" t="s">
        <v>21</v>
      </c>
      <c r="S4618" s="5">
        <v>72</v>
      </c>
      <c r="T4618" s="5" t="s">
        <v>22</v>
      </c>
      <c r="U4618" s="5" t="s">
        <v>23</v>
      </c>
      <c r="V4618" s="5" t="s">
        <v>24</v>
      </c>
      <c r="W4618" s="12">
        <v>330</v>
      </c>
      <c r="X4618" s="7">
        <f t="shared" si="288"/>
        <v>0.4</v>
      </c>
      <c r="Y4618" s="5">
        <f t="shared" si="289"/>
        <v>198</v>
      </c>
      <c r="AI4618" t="e">
        <f>VLOOKUP(A4618,NP!$A:$B,2,FALSE)</f>
        <v>#N/A</v>
      </c>
      <c r="AJ4618">
        <f t="shared" si="290"/>
        <v>0</v>
      </c>
      <c r="AK4618">
        <f>VLOOKUP(F4618,Kondition!$B$4:$AG$31,21,FALSE)*100</f>
        <v>40</v>
      </c>
      <c r="AL4618" t="e">
        <f t="shared" si="291"/>
        <v>#REF!</v>
      </c>
      <c r="AM4618">
        <v>19</v>
      </c>
    </row>
    <row r="4619" spans="1:39" x14ac:dyDescent="0.3">
      <c r="A4619" s="5">
        <v>10107271</v>
      </c>
      <c r="B4619" s="6">
        <v>8019227236446</v>
      </c>
      <c r="C4619" s="5" t="s">
        <v>76</v>
      </c>
      <c r="D4619" s="5" t="s">
        <v>1594</v>
      </c>
      <c r="E4619" s="12">
        <v>195</v>
      </c>
      <c r="F4619" s="5" t="s">
        <v>54</v>
      </c>
      <c r="G4619" s="5">
        <v>2155517</v>
      </c>
      <c r="H4619" s="36" t="s">
        <v>76</v>
      </c>
      <c r="I4619" s="5">
        <v>215</v>
      </c>
      <c r="J4619" s="5">
        <v>55</v>
      </c>
      <c r="K4619" s="5">
        <v>17</v>
      </c>
      <c r="L4619" s="5" t="s">
        <v>1575</v>
      </c>
      <c r="M4619" s="5">
        <v>98</v>
      </c>
      <c r="N4619" s="5"/>
      <c r="O4619" s="5" t="s">
        <v>19</v>
      </c>
      <c r="P4619" s="5"/>
      <c r="Q4619" s="5" t="s">
        <v>26</v>
      </c>
      <c r="R4619" s="5" t="s">
        <v>27</v>
      </c>
      <c r="S4619" s="5">
        <v>72</v>
      </c>
      <c r="T4619" s="5" t="s">
        <v>22</v>
      </c>
      <c r="U4619" s="5" t="s">
        <v>23</v>
      </c>
      <c r="V4619" s="5" t="s">
        <v>24</v>
      </c>
      <c r="W4619" s="12">
        <v>195</v>
      </c>
      <c r="X4619" s="7">
        <f t="shared" si="288"/>
        <v>0.35499999999999998</v>
      </c>
      <c r="Y4619" s="5">
        <f t="shared" si="289"/>
        <v>125.77500000000001</v>
      </c>
      <c r="AI4619" t="e">
        <f>VLOOKUP(A4619,NP!$A:$B,2,FALSE)</f>
        <v>#N/A</v>
      </c>
      <c r="AJ4619">
        <f t="shared" si="290"/>
        <v>0</v>
      </c>
      <c r="AK4619">
        <f>VLOOKUP(F4619,Kondition!$B$4:$AG$31,15,FALSE)*100</f>
        <v>35.5</v>
      </c>
      <c r="AL4619" t="e">
        <f t="shared" si="291"/>
        <v>#REF!</v>
      </c>
      <c r="AM4619">
        <v>17</v>
      </c>
    </row>
    <row r="4620" spans="1:39" x14ac:dyDescent="0.3">
      <c r="A4620" s="5">
        <v>10107274</v>
      </c>
      <c r="B4620" s="6">
        <v>8019227237788</v>
      </c>
      <c r="C4620" s="5" t="s">
        <v>76</v>
      </c>
      <c r="D4620" s="5" t="s">
        <v>1595</v>
      </c>
      <c r="E4620" s="12">
        <v>167</v>
      </c>
      <c r="F4620" s="5" t="s">
        <v>54</v>
      </c>
      <c r="G4620" s="5">
        <v>1955016</v>
      </c>
      <c r="H4620" s="36" t="s">
        <v>76</v>
      </c>
      <c r="I4620" s="5">
        <v>195</v>
      </c>
      <c r="J4620" s="5">
        <v>50</v>
      </c>
      <c r="K4620" s="5">
        <v>16</v>
      </c>
      <c r="L4620" s="5" t="s">
        <v>1564</v>
      </c>
      <c r="M4620" s="5">
        <v>88</v>
      </c>
      <c r="N4620" s="5"/>
      <c r="O4620" s="5" t="s">
        <v>19</v>
      </c>
      <c r="P4620" s="5"/>
      <c r="Q4620" s="5" t="s">
        <v>26</v>
      </c>
      <c r="R4620" s="5" t="s">
        <v>27</v>
      </c>
      <c r="S4620" s="5">
        <v>72</v>
      </c>
      <c r="T4620" s="5" t="s">
        <v>22</v>
      </c>
      <c r="U4620" s="5" t="s">
        <v>23</v>
      </c>
      <c r="V4620" s="5" t="s">
        <v>24</v>
      </c>
      <c r="W4620" s="12">
        <v>167</v>
      </c>
      <c r="X4620" s="7">
        <f t="shared" si="288"/>
        <v>0.35499999999999998</v>
      </c>
      <c r="Y4620" s="5">
        <f t="shared" si="289"/>
        <v>107.715</v>
      </c>
      <c r="AI4620" t="e">
        <f>VLOOKUP(A4620,NP!$A:$B,2,FALSE)</f>
        <v>#N/A</v>
      </c>
      <c r="AJ4620">
        <f t="shared" si="290"/>
        <v>0</v>
      </c>
      <c r="AK4620">
        <f>VLOOKUP(F4620,Kondition!$B$4:$AG$31,12,FALSE)*100</f>
        <v>35.5</v>
      </c>
      <c r="AL4620" t="e">
        <f t="shared" si="291"/>
        <v>#REF!</v>
      </c>
      <c r="AM4620">
        <v>16</v>
      </c>
    </row>
    <row r="4621" spans="1:39" x14ac:dyDescent="0.3">
      <c r="A4621" s="5">
        <v>10107276</v>
      </c>
      <c r="B4621" s="6">
        <v>8019227235098</v>
      </c>
      <c r="C4621" s="5" t="s">
        <v>76</v>
      </c>
      <c r="D4621" s="5" t="s">
        <v>1596</v>
      </c>
      <c r="E4621" s="12">
        <v>149</v>
      </c>
      <c r="F4621" s="5" t="s">
        <v>54</v>
      </c>
      <c r="G4621" s="5">
        <v>2156516</v>
      </c>
      <c r="H4621" s="36" t="s">
        <v>76</v>
      </c>
      <c r="I4621" s="5">
        <v>215</v>
      </c>
      <c r="J4621" s="5">
        <v>65</v>
      </c>
      <c r="K4621" s="5">
        <v>16</v>
      </c>
      <c r="L4621" s="5" t="s">
        <v>1575</v>
      </c>
      <c r="M4621" s="5">
        <v>98</v>
      </c>
      <c r="N4621" s="5"/>
      <c r="O4621" s="5" t="s">
        <v>19</v>
      </c>
      <c r="P4621" s="5"/>
      <c r="Q4621" s="5" t="s">
        <v>21</v>
      </c>
      <c r="R4621" s="5" t="s">
        <v>27</v>
      </c>
      <c r="S4621" s="5">
        <v>72</v>
      </c>
      <c r="T4621" s="5" t="s">
        <v>22</v>
      </c>
      <c r="U4621" s="5" t="s">
        <v>23</v>
      </c>
      <c r="V4621" s="5" t="s">
        <v>24</v>
      </c>
      <c r="W4621" s="12">
        <v>149</v>
      </c>
      <c r="X4621" s="7">
        <f t="shared" si="288"/>
        <v>0.35499999999999998</v>
      </c>
      <c r="Y4621" s="5">
        <f t="shared" si="289"/>
        <v>96.105000000000004</v>
      </c>
      <c r="AI4621" t="e">
        <f>VLOOKUP(A4621,NP!$A:$B,2,FALSE)</f>
        <v>#N/A</v>
      </c>
      <c r="AJ4621">
        <f t="shared" si="290"/>
        <v>0</v>
      </c>
      <c r="AK4621">
        <f>VLOOKUP(F4621,Kondition!$B$4:$AG$31,12,FALSE)*100</f>
        <v>35.5</v>
      </c>
      <c r="AL4621" t="e">
        <f t="shared" si="291"/>
        <v>#REF!</v>
      </c>
      <c r="AM4621">
        <v>16</v>
      </c>
    </row>
    <row r="4622" spans="1:39" x14ac:dyDescent="0.3">
      <c r="A4622" s="5">
        <v>10107285</v>
      </c>
      <c r="B4622" s="6">
        <v>8019227235197</v>
      </c>
      <c r="C4622" s="5" t="s">
        <v>76</v>
      </c>
      <c r="D4622" s="5" t="s">
        <v>1598</v>
      </c>
      <c r="E4622" s="12">
        <v>232</v>
      </c>
      <c r="F4622" s="5" t="s">
        <v>54</v>
      </c>
      <c r="G4622" s="5">
        <v>2354517</v>
      </c>
      <c r="H4622" s="36" t="s">
        <v>76</v>
      </c>
      <c r="I4622" s="5">
        <v>235</v>
      </c>
      <c r="J4622" s="5">
        <v>45</v>
      </c>
      <c r="K4622" s="5">
        <v>17</v>
      </c>
      <c r="L4622" s="5" t="s">
        <v>1575</v>
      </c>
      <c r="M4622" s="5">
        <v>97</v>
      </c>
      <c r="N4622" s="5"/>
      <c r="O4622" s="5" t="s">
        <v>25</v>
      </c>
      <c r="P4622" s="5"/>
      <c r="Q4622" s="5" t="s">
        <v>26</v>
      </c>
      <c r="R4622" s="5" t="s">
        <v>27</v>
      </c>
      <c r="S4622" s="5">
        <v>72</v>
      </c>
      <c r="T4622" s="5" t="s">
        <v>22</v>
      </c>
      <c r="U4622" s="5" t="s">
        <v>23</v>
      </c>
      <c r="V4622" s="5" t="s">
        <v>24</v>
      </c>
      <c r="W4622" s="12">
        <v>232</v>
      </c>
      <c r="X4622" s="7">
        <f t="shared" si="288"/>
        <v>0.35499999999999998</v>
      </c>
      <c r="Y4622" s="5">
        <f t="shared" si="289"/>
        <v>149.64000000000001</v>
      </c>
      <c r="AI4622" t="e">
        <f>VLOOKUP(A4622,NP!$A:$B,2,FALSE)</f>
        <v>#N/A</v>
      </c>
      <c r="AJ4622">
        <f t="shared" si="290"/>
        <v>0</v>
      </c>
      <c r="AK4622">
        <f>VLOOKUP(F4622,Kondition!$B$4:$AG$31,15,FALSE)*100</f>
        <v>35.5</v>
      </c>
      <c r="AL4622" t="e">
        <f t="shared" si="291"/>
        <v>#REF!</v>
      </c>
      <c r="AM4622">
        <v>17</v>
      </c>
    </row>
    <row r="4623" spans="1:39" x14ac:dyDescent="0.3">
      <c r="A4623" s="5">
        <v>10107286</v>
      </c>
      <c r="B4623" s="6">
        <v>8019227235203</v>
      </c>
      <c r="C4623" s="5" t="s">
        <v>76</v>
      </c>
      <c r="D4623" s="5" t="s">
        <v>1599</v>
      </c>
      <c r="E4623" s="12">
        <v>220</v>
      </c>
      <c r="F4623" s="5" t="s">
        <v>54</v>
      </c>
      <c r="G4623" s="5">
        <v>2355517</v>
      </c>
      <c r="H4623" s="36" t="s">
        <v>76</v>
      </c>
      <c r="I4623" s="5">
        <v>235</v>
      </c>
      <c r="J4623" s="5">
        <v>55</v>
      </c>
      <c r="K4623" s="5">
        <v>17</v>
      </c>
      <c r="L4623" s="5" t="s">
        <v>1575</v>
      </c>
      <c r="M4623" s="5">
        <v>103</v>
      </c>
      <c r="N4623" s="5"/>
      <c r="O4623" s="5" t="s">
        <v>25</v>
      </c>
      <c r="P4623" s="5"/>
      <c r="Q4623" s="5" t="s">
        <v>21</v>
      </c>
      <c r="R4623" s="5" t="s">
        <v>27</v>
      </c>
      <c r="S4623" s="5">
        <v>72</v>
      </c>
      <c r="T4623" s="5" t="s">
        <v>22</v>
      </c>
      <c r="U4623" s="5" t="s">
        <v>23</v>
      </c>
      <c r="V4623" s="5" t="s">
        <v>24</v>
      </c>
      <c r="W4623" s="12">
        <v>220</v>
      </c>
      <c r="X4623" s="7">
        <f t="shared" si="288"/>
        <v>0.35499999999999998</v>
      </c>
      <c r="Y4623" s="5">
        <f t="shared" si="289"/>
        <v>141.9</v>
      </c>
      <c r="AI4623" t="e">
        <f>VLOOKUP(A4623,NP!$A:$B,2,FALSE)</f>
        <v>#N/A</v>
      </c>
      <c r="AJ4623">
        <f t="shared" si="290"/>
        <v>0</v>
      </c>
      <c r="AK4623">
        <f>VLOOKUP(F4623,Kondition!$B$4:$AG$31,15,FALSE)*100</f>
        <v>35.5</v>
      </c>
      <c r="AL4623" t="e">
        <f t="shared" si="291"/>
        <v>#REF!</v>
      </c>
      <c r="AM4623">
        <v>17</v>
      </c>
    </row>
    <row r="4624" spans="1:39" x14ac:dyDescent="0.3">
      <c r="A4624" s="5">
        <v>10107289</v>
      </c>
      <c r="B4624" s="6">
        <v>8019227235227</v>
      </c>
      <c r="C4624" s="5" t="s">
        <v>76</v>
      </c>
      <c r="D4624" s="5" t="s">
        <v>1601</v>
      </c>
      <c r="E4624" s="12">
        <v>250</v>
      </c>
      <c r="F4624" s="5" t="s">
        <v>54</v>
      </c>
      <c r="G4624" s="5">
        <v>2454517</v>
      </c>
      <c r="H4624" s="36" t="s">
        <v>76</v>
      </c>
      <c r="I4624" s="5">
        <v>245</v>
      </c>
      <c r="J4624" s="5">
        <v>45</v>
      </c>
      <c r="K4624" s="5">
        <v>17</v>
      </c>
      <c r="L4624" s="5" t="s">
        <v>1575</v>
      </c>
      <c r="M4624" s="5">
        <v>99</v>
      </c>
      <c r="N4624" s="5"/>
      <c r="O4624" s="5" t="s">
        <v>25</v>
      </c>
      <c r="P4624" s="5"/>
      <c r="Q4624" s="5" t="s">
        <v>26</v>
      </c>
      <c r="R4624" s="5" t="s">
        <v>27</v>
      </c>
      <c r="S4624" s="5">
        <v>72</v>
      </c>
      <c r="T4624" s="5" t="s">
        <v>22</v>
      </c>
      <c r="U4624" s="5" t="s">
        <v>23</v>
      </c>
      <c r="V4624" s="5" t="s">
        <v>24</v>
      </c>
      <c r="W4624" s="12">
        <v>250</v>
      </c>
      <c r="X4624" s="7" t="str">
        <f t="shared" si="288"/>
        <v>NP</v>
      </c>
      <c r="Y4624" s="5">
        <f t="shared" si="289"/>
        <v>155</v>
      </c>
      <c r="AI4624">
        <f>VLOOKUP(A4624,NP!$A:$B,2,FALSE)</f>
        <v>155</v>
      </c>
      <c r="AJ4624">
        <f t="shared" si="290"/>
        <v>155</v>
      </c>
      <c r="AK4624">
        <f>VLOOKUP(F4624,Kondition!$B$4:$AG$31,15,FALSE)*100</f>
        <v>35.5</v>
      </c>
      <c r="AL4624" t="e">
        <f t="shared" si="291"/>
        <v>#REF!</v>
      </c>
      <c r="AM4624">
        <v>17</v>
      </c>
    </row>
    <row r="4625" spans="1:39" x14ac:dyDescent="0.3">
      <c r="A4625" s="5">
        <v>10107297</v>
      </c>
      <c r="B4625" s="6">
        <v>8019227240528</v>
      </c>
      <c r="C4625" s="5" t="s">
        <v>76</v>
      </c>
      <c r="D4625" s="5" t="s">
        <v>1603</v>
      </c>
      <c r="E4625" s="12">
        <v>545</v>
      </c>
      <c r="F4625" s="5" t="s">
        <v>54</v>
      </c>
      <c r="G4625" s="5">
        <v>2753521</v>
      </c>
      <c r="H4625" s="36" t="s">
        <v>76</v>
      </c>
      <c r="I4625" s="5">
        <v>275</v>
      </c>
      <c r="J4625" s="5">
        <v>35</v>
      </c>
      <c r="K4625" s="5">
        <v>21</v>
      </c>
      <c r="L4625" s="5" t="s">
        <v>1575</v>
      </c>
      <c r="M4625" s="5">
        <v>103</v>
      </c>
      <c r="N4625" s="5"/>
      <c r="O4625" s="5" t="s">
        <v>29</v>
      </c>
      <c r="P4625" s="5"/>
      <c r="Q4625" s="5" t="s">
        <v>21</v>
      </c>
      <c r="R4625" s="5" t="s">
        <v>27</v>
      </c>
      <c r="S4625" s="5">
        <v>73</v>
      </c>
      <c r="T4625" s="5" t="s">
        <v>22</v>
      </c>
      <c r="U4625" s="5" t="s">
        <v>23</v>
      </c>
      <c r="V4625" s="5" t="s">
        <v>24</v>
      </c>
      <c r="W4625" s="12">
        <v>545</v>
      </c>
      <c r="X4625" s="7" t="str">
        <f t="shared" si="288"/>
        <v>NP</v>
      </c>
      <c r="Y4625" s="5">
        <f t="shared" si="289"/>
        <v>294</v>
      </c>
      <c r="AI4625">
        <f>VLOOKUP(A4625,NP!$A:$B,2,FALSE)</f>
        <v>294</v>
      </c>
      <c r="AJ4625">
        <f t="shared" si="290"/>
        <v>294</v>
      </c>
      <c r="AK4625">
        <f>VLOOKUP(F4625,Kondition!$B$4:$AG$31,27,FALSE)*100</f>
        <v>40</v>
      </c>
      <c r="AL4625" t="e">
        <f t="shared" si="291"/>
        <v>#REF!</v>
      </c>
      <c r="AM4625">
        <v>19</v>
      </c>
    </row>
    <row r="4626" spans="1:39" x14ac:dyDescent="0.3">
      <c r="A4626" s="5">
        <v>10107302</v>
      </c>
      <c r="B4626" s="6">
        <v>8019227241334</v>
      </c>
      <c r="C4626" s="5" t="s">
        <v>76</v>
      </c>
      <c r="D4626" s="5" t="s">
        <v>1604</v>
      </c>
      <c r="E4626" s="12">
        <v>493</v>
      </c>
      <c r="F4626" s="5" t="s">
        <v>54</v>
      </c>
      <c r="G4626" s="5">
        <v>2653521</v>
      </c>
      <c r="H4626" s="36" t="s">
        <v>76</v>
      </c>
      <c r="I4626" s="5">
        <v>265</v>
      </c>
      <c r="J4626" s="5">
        <v>35</v>
      </c>
      <c r="K4626" s="5">
        <v>21</v>
      </c>
      <c r="L4626" s="5" t="s">
        <v>1575</v>
      </c>
      <c r="M4626" s="5">
        <v>101</v>
      </c>
      <c r="N4626" s="5"/>
      <c r="O4626" s="5" t="s">
        <v>29</v>
      </c>
      <c r="P4626" s="5"/>
      <c r="Q4626" s="5" t="s">
        <v>21</v>
      </c>
      <c r="R4626" s="5" t="s">
        <v>27</v>
      </c>
      <c r="S4626" s="5">
        <v>72</v>
      </c>
      <c r="T4626" s="5" t="s">
        <v>22</v>
      </c>
      <c r="U4626" s="5" t="s">
        <v>23</v>
      </c>
      <c r="V4626" s="5" t="s">
        <v>24</v>
      </c>
      <c r="W4626" s="12">
        <v>493</v>
      </c>
      <c r="X4626" s="7" t="str">
        <f t="shared" si="288"/>
        <v>NP</v>
      </c>
      <c r="Y4626" s="5">
        <f t="shared" si="289"/>
        <v>269.5</v>
      </c>
      <c r="AI4626">
        <f>VLOOKUP(A4626,NP!$A:$B,2,FALSE)</f>
        <v>269.5</v>
      </c>
      <c r="AJ4626">
        <f t="shared" si="290"/>
        <v>269.5</v>
      </c>
      <c r="AK4626">
        <f>VLOOKUP(F4626,Kondition!$B$4:$AG$31,27,FALSE)*100</f>
        <v>40</v>
      </c>
      <c r="AL4626" t="e">
        <f t="shared" si="291"/>
        <v>#REF!</v>
      </c>
      <c r="AM4626">
        <v>19</v>
      </c>
    </row>
    <row r="4627" spans="1:39" x14ac:dyDescent="0.3">
      <c r="A4627" s="5">
        <v>10107304</v>
      </c>
      <c r="B4627" s="6">
        <v>8019227241327</v>
      </c>
      <c r="C4627" s="5" t="s">
        <v>76</v>
      </c>
      <c r="D4627" s="5" t="s">
        <v>1605</v>
      </c>
      <c r="E4627" s="12">
        <v>414</v>
      </c>
      <c r="F4627" s="5" t="s">
        <v>54</v>
      </c>
      <c r="G4627" s="5">
        <v>2653020</v>
      </c>
      <c r="H4627" s="36" t="s">
        <v>76</v>
      </c>
      <c r="I4627" s="5">
        <v>265</v>
      </c>
      <c r="J4627" s="5">
        <v>30</v>
      </c>
      <c r="K4627" s="5">
        <v>20</v>
      </c>
      <c r="L4627" s="5" t="s">
        <v>1575</v>
      </c>
      <c r="M4627" s="5">
        <v>94</v>
      </c>
      <c r="N4627" s="5"/>
      <c r="O4627" s="5" t="s">
        <v>29</v>
      </c>
      <c r="P4627" s="5"/>
      <c r="Q4627" s="5" t="s">
        <v>21</v>
      </c>
      <c r="R4627" s="5" t="s">
        <v>27</v>
      </c>
      <c r="S4627" s="5">
        <v>73</v>
      </c>
      <c r="T4627" s="5" t="s">
        <v>22</v>
      </c>
      <c r="U4627" s="5" t="s">
        <v>23</v>
      </c>
      <c r="V4627" s="5" t="s">
        <v>24</v>
      </c>
      <c r="W4627" s="12">
        <v>414</v>
      </c>
      <c r="X4627" s="7" t="str">
        <f t="shared" si="288"/>
        <v>NP</v>
      </c>
      <c r="Y4627" s="5">
        <f t="shared" si="289"/>
        <v>232</v>
      </c>
      <c r="AI4627">
        <f>VLOOKUP(A4627,NP!$A:$B,2,FALSE)</f>
        <v>232</v>
      </c>
      <c r="AJ4627">
        <f t="shared" si="290"/>
        <v>232</v>
      </c>
      <c r="AK4627">
        <f>VLOOKUP(F4627,Kondition!$B$4:$AG$309,24,FALSE)*100</f>
        <v>40</v>
      </c>
      <c r="AL4627" t="e">
        <f t="shared" si="291"/>
        <v>#REF!</v>
      </c>
      <c r="AM4627">
        <v>19</v>
      </c>
    </row>
    <row r="4628" spans="1:39" x14ac:dyDescent="0.3">
      <c r="A4628" s="5">
        <v>10107305</v>
      </c>
      <c r="B4628" s="6">
        <v>8019227241303</v>
      </c>
      <c r="C4628" s="5" t="s">
        <v>76</v>
      </c>
      <c r="D4628" s="5" t="s">
        <v>1606</v>
      </c>
      <c r="E4628" s="12">
        <v>266</v>
      </c>
      <c r="F4628" s="5" t="s">
        <v>54</v>
      </c>
      <c r="G4628" s="5">
        <v>2054018</v>
      </c>
      <c r="H4628" s="36" t="s">
        <v>76</v>
      </c>
      <c r="I4628" s="5">
        <v>205</v>
      </c>
      <c r="J4628" s="5">
        <v>40</v>
      </c>
      <c r="K4628" s="5">
        <v>18</v>
      </c>
      <c r="L4628" s="5" t="s">
        <v>1575</v>
      </c>
      <c r="M4628" s="5">
        <v>86</v>
      </c>
      <c r="N4628" s="5"/>
      <c r="O4628" s="5" t="s">
        <v>25</v>
      </c>
      <c r="P4628" s="5"/>
      <c r="Q4628" s="5" t="s">
        <v>26</v>
      </c>
      <c r="R4628" s="5" t="s">
        <v>27</v>
      </c>
      <c r="S4628" s="5">
        <v>72</v>
      </c>
      <c r="T4628" s="5" t="s">
        <v>22</v>
      </c>
      <c r="U4628" s="5" t="s">
        <v>23</v>
      </c>
      <c r="V4628" s="5" t="s">
        <v>24</v>
      </c>
      <c r="W4628" s="12">
        <v>266</v>
      </c>
      <c r="X4628" s="7" t="str">
        <f t="shared" si="288"/>
        <v>NP</v>
      </c>
      <c r="Y4628" s="5">
        <f t="shared" si="289"/>
        <v>162.5</v>
      </c>
      <c r="AI4628">
        <f>VLOOKUP(A4628,NP!$A:$B,2,FALSE)</f>
        <v>162.5</v>
      </c>
      <c r="AJ4628">
        <f t="shared" si="290"/>
        <v>162.5</v>
      </c>
      <c r="AK4628">
        <f>VLOOKUP(F4628,Kondition!$B$4:$AG$31,18,FALSE)*100</f>
        <v>35.5</v>
      </c>
      <c r="AL4628" t="e">
        <f t="shared" si="291"/>
        <v>#REF!</v>
      </c>
      <c r="AM4628">
        <v>17</v>
      </c>
    </row>
    <row r="4629" spans="1:39" x14ac:dyDescent="0.3">
      <c r="A4629" s="5">
        <v>10107306</v>
      </c>
      <c r="B4629" s="6">
        <v>8019227235265</v>
      </c>
      <c r="C4629" s="5" t="s">
        <v>76</v>
      </c>
      <c r="D4629" s="5" t="s">
        <v>1607</v>
      </c>
      <c r="E4629" s="12">
        <v>214</v>
      </c>
      <c r="F4629" s="5" t="s">
        <v>54</v>
      </c>
      <c r="G4629" s="5">
        <v>2355517</v>
      </c>
      <c r="H4629" s="36" t="s">
        <v>76</v>
      </c>
      <c r="I4629" s="5">
        <v>235</v>
      </c>
      <c r="J4629" s="5">
        <v>55</v>
      </c>
      <c r="K4629" s="5">
        <v>17</v>
      </c>
      <c r="L4629" s="5" t="s">
        <v>1575</v>
      </c>
      <c r="M4629" s="5">
        <v>99</v>
      </c>
      <c r="N4629" s="5"/>
      <c r="O4629" s="5" t="s">
        <v>19</v>
      </c>
      <c r="P4629" s="5"/>
      <c r="Q4629" s="5" t="s">
        <v>21</v>
      </c>
      <c r="R4629" s="5" t="s">
        <v>27</v>
      </c>
      <c r="S4629" s="5">
        <v>72</v>
      </c>
      <c r="T4629" s="5" t="s">
        <v>22</v>
      </c>
      <c r="U4629" s="5" t="s">
        <v>23</v>
      </c>
      <c r="V4629" s="5" t="s">
        <v>24</v>
      </c>
      <c r="W4629" s="12">
        <v>214</v>
      </c>
      <c r="X4629" s="7">
        <f t="shared" si="288"/>
        <v>0.35499999999999998</v>
      </c>
      <c r="Y4629" s="5">
        <f t="shared" si="289"/>
        <v>138.03</v>
      </c>
      <c r="AI4629" t="e">
        <f>VLOOKUP(A4629,NP!$A:$B,2,FALSE)</f>
        <v>#N/A</v>
      </c>
      <c r="AJ4629">
        <f t="shared" si="290"/>
        <v>0</v>
      </c>
      <c r="AK4629">
        <f>VLOOKUP(F4629,Kondition!$B$4:$AG$31,15,FALSE)*100</f>
        <v>35.5</v>
      </c>
      <c r="AL4629" t="e">
        <f t="shared" si="291"/>
        <v>#REF!</v>
      </c>
      <c r="AM4629">
        <v>17</v>
      </c>
    </row>
    <row r="4630" spans="1:39" x14ac:dyDescent="0.3">
      <c r="A4630" s="5">
        <v>10107347</v>
      </c>
      <c r="B4630" s="6">
        <v>8019227242447</v>
      </c>
      <c r="C4630" s="5" t="s">
        <v>76</v>
      </c>
      <c r="D4630" s="5" t="s">
        <v>1609</v>
      </c>
      <c r="E4630" s="12">
        <v>320</v>
      </c>
      <c r="F4630" s="5" t="s">
        <v>54</v>
      </c>
      <c r="G4630" s="5">
        <v>2554519</v>
      </c>
      <c r="H4630" s="36" t="s">
        <v>76</v>
      </c>
      <c r="I4630" s="5">
        <v>255</v>
      </c>
      <c r="J4630" s="5">
        <v>45</v>
      </c>
      <c r="K4630" s="5">
        <v>19</v>
      </c>
      <c r="L4630" s="5" t="s">
        <v>1575</v>
      </c>
      <c r="M4630" s="5">
        <v>104</v>
      </c>
      <c r="N4630" s="5"/>
      <c r="O4630" s="5" t="s">
        <v>25</v>
      </c>
      <c r="P4630" s="5"/>
      <c r="Q4630" s="5" t="s">
        <v>21</v>
      </c>
      <c r="R4630" s="5" t="s">
        <v>27</v>
      </c>
      <c r="S4630" s="5">
        <v>73</v>
      </c>
      <c r="T4630" s="5" t="s">
        <v>22</v>
      </c>
      <c r="U4630" s="5" t="s">
        <v>23</v>
      </c>
      <c r="V4630" s="5" t="s">
        <v>24</v>
      </c>
      <c r="W4630" s="12">
        <v>320</v>
      </c>
      <c r="X4630" s="7">
        <f t="shared" si="288"/>
        <v>0.4</v>
      </c>
      <c r="Y4630" s="5">
        <f t="shared" si="289"/>
        <v>192</v>
      </c>
      <c r="AI4630" t="e">
        <f>VLOOKUP(A4630,NP!$A:$B,2,FALSE)</f>
        <v>#N/A</v>
      </c>
      <c r="AJ4630">
        <f t="shared" si="290"/>
        <v>0</v>
      </c>
      <c r="AK4630">
        <f>VLOOKUP(F4630,Kondition!$B$4:$AG$31,21,FALSE)*100</f>
        <v>40</v>
      </c>
      <c r="AL4630" t="e">
        <f t="shared" si="291"/>
        <v>#REF!</v>
      </c>
      <c r="AM4630">
        <v>19</v>
      </c>
    </row>
    <row r="4631" spans="1:39" x14ac:dyDescent="0.3">
      <c r="A4631" s="5">
        <v>10107349</v>
      </c>
      <c r="B4631" s="6">
        <v>8019227239805</v>
      </c>
      <c r="C4631" s="5" t="s">
        <v>76</v>
      </c>
      <c r="D4631" s="5" t="s">
        <v>1610</v>
      </c>
      <c r="E4631" s="12">
        <v>240</v>
      </c>
      <c r="F4631" s="5" t="s">
        <v>54</v>
      </c>
      <c r="G4631" s="5">
        <v>2354018</v>
      </c>
      <c r="H4631" s="36" t="s">
        <v>76</v>
      </c>
      <c r="I4631" s="5">
        <v>235</v>
      </c>
      <c r="J4631" s="5">
        <v>40</v>
      </c>
      <c r="K4631" s="5">
        <v>18</v>
      </c>
      <c r="L4631" s="5" t="s">
        <v>1575</v>
      </c>
      <c r="M4631" s="5">
        <v>95</v>
      </c>
      <c r="N4631" s="5"/>
      <c r="O4631" s="5" t="s">
        <v>25</v>
      </c>
      <c r="P4631" s="5"/>
      <c r="Q4631" s="5" t="s">
        <v>21</v>
      </c>
      <c r="R4631" s="5" t="s">
        <v>27</v>
      </c>
      <c r="S4631" s="5">
        <v>72</v>
      </c>
      <c r="T4631" s="5" t="s">
        <v>22</v>
      </c>
      <c r="U4631" s="5" t="s">
        <v>23</v>
      </c>
      <c r="V4631" s="5" t="s">
        <v>24</v>
      </c>
      <c r="W4631" s="12">
        <v>240</v>
      </c>
      <c r="X4631" s="7" t="str">
        <f t="shared" si="288"/>
        <v>NP</v>
      </c>
      <c r="Y4631" s="5">
        <f t="shared" si="289"/>
        <v>150</v>
      </c>
      <c r="AI4631">
        <f>VLOOKUP(A4631,NP!$A:$B,2,FALSE)</f>
        <v>150</v>
      </c>
      <c r="AJ4631">
        <f t="shared" si="290"/>
        <v>150</v>
      </c>
      <c r="AK4631">
        <f>VLOOKUP(F4631,Kondition!$B$4:$AG$31,18,FALSE)*100</f>
        <v>35.5</v>
      </c>
      <c r="AL4631" t="e">
        <f t="shared" si="291"/>
        <v>#REF!</v>
      </c>
      <c r="AM4631">
        <v>17</v>
      </c>
    </row>
    <row r="4632" spans="1:39" x14ac:dyDescent="0.3">
      <c r="A4632" s="5">
        <v>10107351</v>
      </c>
      <c r="B4632" s="6">
        <v>8019227237085</v>
      </c>
      <c r="C4632" s="5" t="s">
        <v>76</v>
      </c>
      <c r="D4632" s="5" t="s">
        <v>1611</v>
      </c>
      <c r="E4632" s="12">
        <v>396</v>
      </c>
      <c r="F4632" s="5" t="s">
        <v>54</v>
      </c>
      <c r="G4632" s="5">
        <v>2554020</v>
      </c>
      <c r="H4632" s="36" t="s">
        <v>76</v>
      </c>
      <c r="I4632" s="5">
        <v>255</v>
      </c>
      <c r="J4632" s="5">
        <v>40</v>
      </c>
      <c r="K4632" s="5">
        <v>20</v>
      </c>
      <c r="L4632" s="5" t="s">
        <v>1575</v>
      </c>
      <c r="M4632" s="5">
        <v>101</v>
      </c>
      <c r="N4632" s="5"/>
      <c r="O4632" s="5" t="s">
        <v>25</v>
      </c>
      <c r="P4632" s="5"/>
      <c r="Q4632" s="5" t="s">
        <v>21</v>
      </c>
      <c r="R4632" s="5" t="s">
        <v>27</v>
      </c>
      <c r="S4632" s="5">
        <v>73</v>
      </c>
      <c r="T4632" s="5" t="s">
        <v>22</v>
      </c>
      <c r="U4632" s="5" t="s">
        <v>23</v>
      </c>
      <c r="V4632" s="5" t="s">
        <v>24</v>
      </c>
      <c r="W4632" s="12">
        <v>396</v>
      </c>
      <c r="X4632" s="7" t="str">
        <f t="shared" si="288"/>
        <v>NP</v>
      </c>
      <c r="Y4632" s="5">
        <f t="shared" si="289"/>
        <v>223.5</v>
      </c>
      <c r="AI4632">
        <f>VLOOKUP(A4632,NP!$A:$B,2,FALSE)</f>
        <v>223.5</v>
      </c>
      <c r="AJ4632">
        <f t="shared" si="290"/>
        <v>223.5</v>
      </c>
      <c r="AK4632">
        <f>VLOOKUP(F4632,Kondition!$B$4:$AG$309,24,FALSE)*100</f>
        <v>40</v>
      </c>
      <c r="AL4632" t="e">
        <f t="shared" si="291"/>
        <v>#REF!</v>
      </c>
      <c r="AM4632">
        <v>19</v>
      </c>
    </row>
    <row r="4633" spans="1:39" x14ac:dyDescent="0.3">
      <c r="A4633" s="5">
        <v>10107352</v>
      </c>
      <c r="B4633" s="6">
        <v>8019227239799</v>
      </c>
      <c r="C4633" s="5" t="s">
        <v>76</v>
      </c>
      <c r="D4633" s="5" t="s">
        <v>1612</v>
      </c>
      <c r="E4633" s="12">
        <v>268</v>
      </c>
      <c r="F4633" s="5" t="s">
        <v>54</v>
      </c>
      <c r="G4633" s="5">
        <v>2553518</v>
      </c>
      <c r="H4633" s="36" t="s">
        <v>76</v>
      </c>
      <c r="I4633" s="5">
        <v>255</v>
      </c>
      <c r="J4633" s="5">
        <v>35</v>
      </c>
      <c r="K4633" s="5">
        <v>18</v>
      </c>
      <c r="L4633" s="5" t="s">
        <v>1575</v>
      </c>
      <c r="M4633" s="5">
        <v>94</v>
      </c>
      <c r="N4633" s="5"/>
      <c r="O4633" s="5" t="s">
        <v>25</v>
      </c>
      <c r="P4633" s="5"/>
      <c r="Q4633" s="5" t="s">
        <v>21</v>
      </c>
      <c r="R4633" s="5" t="s">
        <v>27</v>
      </c>
      <c r="S4633" s="5">
        <v>73</v>
      </c>
      <c r="T4633" s="5" t="s">
        <v>22</v>
      </c>
      <c r="U4633" s="5" t="s">
        <v>23</v>
      </c>
      <c r="V4633" s="5" t="s">
        <v>24</v>
      </c>
      <c r="W4633" s="12">
        <v>268</v>
      </c>
      <c r="X4633" s="7" t="str">
        <f t="shared" si="288"/>
        <v>NP</v>
      </c>
      <c r="Y4633" s="5">
        <f t="shared" si="289"/>
        <v>163.5</v>
      </c>
      <c r="AI4633">
        <f>VLOOKUP(A4633,NP!$A:$B,2,FALSE)</f>
        <v>163.5</v>
      </c>
      <c r="AJ4633">
        <f t="shared" si="290"/>
        <v>163.5</v>
      </c>
      <c r="AK4633">
        <f>VLOOKUP(F4633,Kondition!$B$4:$AG$31,18,FALSE)*100</f>
        <v>35.5</v>
      </c>
      <c r="AL4633" t="e">
        <f t="shared" si="291"/>
        <v>#REF!</v>
      </c>
      <c r="AM4633">
        <v>17</v>
      </c>
    </row>
    <row r="4634" spans="1:39" x14ac:dyDescent="0.3">
      <c r="A4634" s="5">
        <v>10107353</v>
      </c>
      <c r="B4634" s="6">
        <v>8019227231090</v>
      </c>
      <c r="C4634" s="5" t="s">
        <v>76</v>
      </c>
      <c r="D4634" s="5" t="s">
        <v>1613</v>
      </c>
      <c r="E4634" s="12">
        <v>457</v>
      </c>
      <c r="F4634" s="5" t="s">
        <v>54</v>
      </c>
      <c r="G4634" s="5">
        <v>2853520</v>
      </c>
      <c r="H4634" s="36" t="s">
        <v>76</v>
      </c>
      <c r="I4634" s="5">
        <v>285</v>
      </c>
      <c r="J4634" s="5">
        <v>35</v>
      </c>
      <c r="K4634" s="5">
        <v>20</v>
      </c>
      <c r="L4634" s="5" t="s">
        <v>1575</v>
      </c>
      <c r="M4634" s="5">
        <v>104</v>
      </c>
      <c r="N4634" s="5"/>
      <c r="O4634" s="5" t="s">
        <v>25</v>
      </c>
      <c r="P4634" s="5"/>
      <c r="Q4634" s="5" t="s">
        <v>21</v>
      </c>
      <c r="R4634" s="5" t="s">
        <v>27</v>
      </c>
      <c r="S4634" s="5">
        <v>75</v>
      </c>
      <c r="T4634" s="5" t="s">
        <v>22</v>
      </c>
      <c r="U4634" s="5" t="s">
        <v>23</v>
      </c>
      <c r="V4634" s="5" t="s">
        <v>24</v>
      </c>
      <c r="W4634" s="12">
        <v>457</v>
      </c>
      <c r="X4634" s="7" t="str">
        <f t="shared" si="288"/>
        <v>NP</v>
      </c>
      <c r="Y4634" s="5">
        <f t="shared" si="289"/>
        <v>252.5</v>
      </c>
      <c r="AI4634">
        <f>VLOOKUP(A4634,NP!$A:$B,2,FALSE)</f>
        <v>252.5</v>
      </c>
      <c r="AJ4634">
        <f t="shared" si="290"/>
        <v>252.5</v>
      </c>
      <c r="AK4634">
        <f>VLOOKUP(F4634,Kondition!$B$4:$AG$309,24,FALSE)*100</f>
        <v>40</v>
      </c>
      <c r="AL4634" t="e">
        <f t="shared" si="291"/>
        <v>#REF!</v>
      </c>
      <c r="AM4634">
        <v>19</v>
      </c>
    </row>
    <row r="4635" spans="1:39" x14ac:dyDescent="0.3">
      <c r="A4635" s="5">
        <v>10107362</v>
      </c>
      <c r="B4635" s="6">
        <v>8019227243710</v>
      </c>
      <c r="C4635" s="5" t="s">
        <v>76</v>
      </c>
      <c r="D4635" s="5" t="s">
        <v>1614</v>
      </c>
      <c r="E4635" s="12">
        <v>133</v>
      </c>
      <c r="F4635" s="5" t="s">
        <v>54</v>
      </c>
      <c r="G4635" s="5">
        <v>2056515</v>
      </c>
      <c r="H4635" s="36" t="s">
        <v>76</v>
      </c>
      <c r="I4635" s="5">
        <v>205</v>
      </c>
      <c r="J4635" s="5">
        <v>65</v>
      </c>
      <c r="K4635" s="5">
        <v>15</v>
      </c>
      <c r="L4635" s="5" t="s">
        <v>1615</v>
      </c>
      <c r="M4635" s="5">
        <v>94</v>
      </c>
      <c r="N4635" s="5"/>
      <c r="O4635" s="5" t="s">
        <v>33</v>
      </c>
      <c r="P4635" s="5"/>
      <c r="Q4635" s="5" t="s">
        <v>26</v>
      </c>
      <c r="R4635" s="5" t="s">
        <v>27</v>
      </c>
      <c r="S4635" s="5">
        <v>72</v>
      </c>
      <c r="T4635" s="5" t="s">
        <v>22</v>
      </c>
      <c r="U4635" s="5" t="s">
        <v>23</v>
      </c>
      <c r="V4635" s="5" t="s">
        <v>24</v>
      </c>
      <c r="W4635" s="12">
        <v>133</v>
      </c>
      <c r="X4635" s="7">
        <f t="shared" si="288"/>
        <v>0.34499999999999997</v>
      </c>
      <c r="Y4635" s="5">
        <f t="shared" si="289"/>
        <v>87.115000000000009</v>
      </c>
      <c r="AI4635" t="e">
        <f>VLOOKUP(A4635,NP!$A:$B,2,FALSE)</f>
        <v>#N/A</v>
      </c>
      <c r="AJ4635">
        <f t="shared" si="290"/>
        <v>0</v>
      </c>
      <c r="AK4635">
        <f>VLOOKUP(F4635,Kondition!$B$4:$AG$31,9,FALSE)*100</f>
        <v>34.5</v>
      </c>
      <c r="AL4635" t="e">
        <f t="shared" si="291"/>
        <v>#REF!</v>
      </c>
      <c r="AM4635">
        <v>16</v>
      </c>
    </row>
    <row r="4636" spans="1:39" x14ac:dyDescent="0.3">
      <c r="A4636" s="5">
        <v>10107575</v>
      </c>
      <c r="B4636" s="6">
        <v>8019227228458</v>
      </c>
      <c r="C4636" s="5" t="s">
        <v>76</v>
      </c>
      <c r="D4636" s="5" t="s">
        <v>1616</v>
      </c>
      <c r="E4636" s="12">
        <v>85</v>
      </c>
      <c r="F4636" s="5" t="s">
        <v>54</v>
      </c>
      <c r="G4636" s="5">
        <v>1756515</v>
      </c>
      <c r="H4636" s="36" t="s">
        <v>76</v>
      </c>
      <c r="I4636" s="5">
        <v>175</v>
      </c>
      <c r="J4636" s="5">
        <v>65</v>
      </c>
      <c r="K4636" s="5">
        <v>15</v>
      </c>
      <c r="L4636" s="5" t="s">
        <v>1564</v>
      </c>
      <c r="M4636" s="5">
        <v>84</v>
      </c>
      <c r="N4636" s="5"/>
      <c r="O4636" s="5" t="s">
        <v>19</v>
      </c>
      <c r="P4636" s="5"/>
      <c r="Q4636" s="5" t="s">
        <v>26</v>
      </c>
      <c r="R4636" s="5" t="s">
        <v>27</v>
      </c>
      <c r="S4636" s="5">
        <v>71</v>
      </c>
      <c r="T4636" s="5" t="s">
        <v>22</v>
      </c>
      <c r="U4636" s="5" t="s">
        <v>23</v>
      </c>
      <c r="V4636" s="5" t="s">
        <v>24</v>
      </c>
      <c r="W4636" s="12">
        <v>85</v>
      </c>
      <c r="X4636" s="7">
        <f t="shared" si="288"/>
        <v>0.34499999999999997</v>
      </c>
      <c r="Y4636" s="5">
        <f t="shared" si="289"/>
        <v>55.675000000000004</v>
      </c>
      <c r="AI4636" t="e">
        <f>VLOOKUP(A4636,NP!$A:$B,2,FALSE)</f>
        <v>#N/A</v>
      </c>
      <c r="AJ4636">
        <f t="shared" si="290"/>
        <v>0</v>
      </c>
      <c r="AK4636">
        <f>VLOOKUP(F4636,Kondition!$B$4:$AG$31,9,FALSE)*100</f>
        <v>34.5</v>
      </c>
      <c r="AL4636" t="e">
        <f t="shared" si="291"/>
        <v>#REF!</v>
      </c>
      <c r="AM4636">
        <v>16</v>
      </c>
    </row>
    <row r="4637" spans="1:39" x14ac:dyDescent="0.3">
      <c r="A4637" s="5">
        <v>10107760</v>
      </c>
      <c r="B4637" s="6">
        <v>8019227230994</v>
      </c>
      <c r="C4637" s="5" t="s">
        <v>76</v>
      </c>
      <c r="D4637" s="5" t="s">
        <v>1619</v>
      </c>
      <c r="E4637" s="12">
        <v>719</v>
      </c>
      <c r="F4637" s="5" t="s">
        <v>54</v>
      </c>
      <c r="G4637" s="5">
        <v>2453020</v>
      </c>
      <c r="H4637" s="36" t="s">
        <v>76</v>
      </c>
      <c r="I4637" s="5">
        <v>245</v>
      </c>
      <c r="J4637" s="5">
        <v>30</v>
      </c>
      <c r="K4637" s="5">
        <v>20</v>
      </c>
      <c r="L4637" s="5" t="s">
        <v>1575</v>
      </c>
      <c r="M4637" s="5">
        <v>90</v>
      </c>
      <c r="N4637" s="5"/>
      <c r="O4637" s="5" t="s">
        <v>29</v>
      </c>
      <c r="P4637" s="5"/>
      <c r="Q4637" s="5" t="s">
        <v>26</v>
      </c>
      <c r="R4637" s="5" t="s">
        <v>27</v>
      </c>
      <c r="S4637" s="5">
        <v>72</v>
      </c>
      <c r="T4637" s="5" t="s">
        <v>22</v>
      </c>
      <c r="U4637" s="5" t="s">
        <v>23</v>
      </c>
      <c r="V4637" s="5" t="s">
        <v>24</v>
      </c>
      <c r="W4637" s="12">
        <v>719</v>
      </c>
      <c r="X4637" s="7" t="str">
        <f t="shared" si="288"/>
        <v>NP</v>
      </c>
      <c r="Y4637" s="5">
        <f t="shared" si="289"/>
        <v>376</v>
      </c>
      <c r="AI4637">
        <f>VLOOKUP(A4637,NP!$A:$B,2,FALSE)</f>
        <v>376</v>
      </c>
      <c r="AJ4637">
        <f t="shared" si="290"/>
        <v>376</v>
      </c>
      <c r="AK4637">
        <f>VLOOKUP(F4637,Kondition!$B$4:$AG$309,24,FALSE)*100</f>
        <v>40</v>
      </c>
      <c r="AL4637" t="e">
        <f t="shared" si="291"/>
        <v>#REF!</v>
      </c>
      <c r="AM4637">
        <v>19</v>
      </c>
    </row>
    <row r="4638" spans="1:39" x14ac:dyDescent="0.3">
      <c r="A4638" s="5">
        <v>10107761</v>
      </c>
      <c r="B4638" s="6">
        <v>8019227231007</v>
      </c>
      <c r="C4638" s="5" t="s">
        <v>76</v>
      </c>
      <c r="D4638" s="5" t="s">
        <v>1620</v>
      </c>
      <c r="E4638" s="12">
        <v>785</v>
      </c>
      <c r="F4638" s="5" t="s">
        <v>54</v>
      </c>
      <c r="G4638" s="5">
        <v>3053020</v>
      </c>
      <c r="H4638" s="36" t="s">
        <v>76</v>
      </c>
      <c r="I4638" s="5">
        <v>305</v>
      </c>
      <c r="J4638" s="5">
        <v>30</v>
      </c>
      <c r="K4638" s="5">
        <v>20</v>
      </c>
      <c r="L4638" s="5" t="s">
        <v>1575</v>
      </c>
      <c r="M4638" s="5">
        <v>103</v>
      </c>
      <c r="N4638" s="5"/>
      <c r="O4638" s="5" t="s">
        <v>29</v>
      </c>
      <c r="P4638" s="5"/>
      <c r="Q4638" s="5" t="s">
        <v>21</v>
      </c>
      <c r="R4638" s="5" t="s">
        <v>27</v>
      </c>
      <c r="S4638" s="5">
        <v>75</v>
      </c>
      <c r="T4638" s="5" t="s">
        <v>22</v>
      </c>
      <c r="U4638" s="5" t="s">
        <v>23</v>
      </c>
      <c r="V4638" s="5" t="s">
        <v>24</v>
      </c>
      <c r="W4638" s="12">
        <v>785</v>
      </c>
      <c r="X4638" s="7" t="str">
        <f t="shared" si="288"/>
        <v>NP</v>
      </c>
      <c r="Y4638" s="5">
        <f t="shared" si="289"/>
        <v>407</v>
      </c>
      <c r="AI4638">
        <f>VLOOKUP(A4638,NP!$A:$B,2,FALSE)</f>
        <v>407</v>
      </c>
      <c r="AJ4638">
        <f t="shared" si="290"/>
        <v>407</v>
      </c>
      <c r="AK4638">
        <f>VLOOKUP(F4638,Kondition!$B$4:$AG$309,24,FALSE)*100</f>
        <v>40</v>
      </c>
      <c r="AL4638" t="e">
        <f t="shared" si="291"/>
        <v>#REF!</v>
      </c>
      <c r="AM4638">
        <v>19</v>
      </c>
    </row>
    <row r="4639" spans="1:39" x14ac:dyDescent="0.3">
      <c r="A4639" s="5">
        <v>10107762</v>
      </c>
      <c r="B4639" s="6">
        <v>8019227239133</v>
      </c>
      <c r="C4639" s="5" t="s">
        <v>76</v>
      </c>
      <c r="D4639" s="5" t="s">
        <v>1621</v>
      </c>
      <c r="E4639" s="12">
        <v>457</v>
      </c>
      <c r="F4639" s="5" t="s">
        <v>54</v>
      </c>
      <c r="G4639" s="5">
        <v>2853520</v>
      </c>
      <c r="H4639" s="36" t="s">
        <v>76</v>
      </c>
      <c r="I4639" s="5">
        <v>285</v>
      </c>
      <c r="J4639" s="5">
        <v>35</v>
      </c>
      <c r="K4639" s="5">
        <v>20</v>
      </c>
      <c r="L4639" s="5" t="s">
        <v>1421</v>
      </c>
      <c r="M4639" s="5">
        <v>104</v>
      </c>
      <c r="N4639" s="5"/>
      <c r="O4639" s="5" t="s">
        <v>25</v>
      </c>
      <c r="P4639" s="5"/>
      <c r="Q4639" s="5" t="s">
        <v>26</v>
      </c>
      <c r="R4639" s="5" t="s">
        <v>21</v>
      </c>
      <c r="S4639" s="5">
        <v>72</v>
      </c>
      <c r="T4639" s="5" t="s">
        <v>22</v>
      </c>
      <c r="U4639" s="5" t="s">
        <v>23</v>
      </c>
      <c r="V4639" s="5" t="s">
        <v>24</v>
      </c>
      <c r="W4639" s="12">
        <v>457</v>
      </c>
      <c r="X4639" s="7" t="str">
        <f t="shared" si="288"/>
        <v>NP</v>
      </c>
      <c r="Y4639" s="5">
        <f t="shared" si="289"/>
        <v>252.5</v>
      </c>
      <c r="AI4639">
        <f>VLOOKUP(A4639,NP!$A:$B,2,FALSE)</f>
        <v>252.5</v>
      </c>
      <c r="AJ4639">
        <f t="shared" si="290"/>
        <v>252.5</v>
      </c>
      <c r="AK4639">
        <f>VLOOKUP(F4639,Kondition!$B$4:$AG$309,24,FALSE)*100</f>
        <v>40</v>
      </c>
      <c r="AL4639" t="e">
        <f t="shared" si="291"/>
        <v>#REF!</v>
      </c>
      <c r="AM4639">
        <v>19</v>
      </c>
    </row>
    <row r="4640" spans="1:39" x14ac:dyDescent="0.3">
      <c r="A4640" s="5">
        <v>10107764</v>
      </c>
      <c r="B4640" s="6">
        <v>8019227241440</v>
      </c>
      <c r="C4640" s="5" t="s">
        <v>76</v>
      </c>
      <c r="D4640" s="5" t="s">
        <v>1623</v>
      </c>
      <c r="E4640" s="12">
        <v>190</v>
      </c>
      <c r="F4640" s="5" t="s">
        <v>54</v>
      </c>
      <c r="G4640" s="5">
        <v>2254018</v>
      </c>
      <c r="H4640" s="36" t="s">
        <v>76</v>
      </c>
      <c r="I4640" s="5">
        <v>225</v>
      </c>
      <c r="J4640" s="5">
        <v>40</v>
      </c>
      <c r="K4640" s="5">
        <v>18</v>
      </c>
      <c r="L4640" s="5" t="s">
        <v>1575</v>
      </c>
      <c r="M4640" s="5">
        <v>92</v>
      </c>
      <c r="N4640" s="5"/>
      <c r="O4640" s="5" t="s">
        <v>25</v>
      </c>
      <c r="P4640" s="5"/>
      <c r="Q4640" s="5" t="s">
        <v>26</v>
      </c>
      <c r="R4640" s="5" t="s">
        <v>27</v>
      </c>
      <c r="S4640" s="5">
        <v>72</v>
      </c>
      <c r="T4640" s="5" t="s">
        <v>22</v>
      </c>
      <c r="U4640" s="5" t="s">
        <v>23</v>
      </c>
      <c r="V4640" s="5" t="s">
        <v>24</v>
      </c>
      <c r="W4640" s="12">
        <v>190</v>
      </c>
      <c r="X4640" s="7">
        <f t="shared" si="288"/>
        <v>0.35499999999999998</v>
      </c>
      <c r="Y4640" s="5">
        <f t="shared" si="289"/>
        <v>122.55</v>
      </c>
      <c r="AI4640" t="e">
        <f>VLOOKUP(A4640,NP!$A:$B,2,FALSE)</f>
        <v>#N/A</v>
      </c>
      <c r="AJ4640">
        <f t="shared" si="290"/>
        <v>0</v>
      </c>
      <c r="AK4640">
        <f>VLOOKUP(F4640,Kondition!$B$4:$AG$31,18,FALSE)*100</f>
        <v>35.5</v>
      </c>
      <c r="AL4640" t="e">
        <f t="shared" si="291"/>
        <v>#REF!</v>
      </c>
      <c r="AM4640">
        <v>17</v>
      </c>
    </row>
    <row r="4641" spans="1:39" x14ac:dyDescent="0.3">
      <c r="A4641" s="5">
        <v>10107766</v>
      </c>
      <c r="B4641" s="6">
        <v>8019227237702</v>
      </c>
      <c r="C4641" s="5" t="s">
        <v>76</v>
      </c>
      <c r="D4641" s="5" t="s">
        <v>1625</v>
      </c>
      <c r="E4641" s="12">
        <v>307</v>
      </c>
      <c r="F4641" s="5" t="s">
        <v>54</v>
      </c>
      <c r="G4641" s="5">
        <v>2554019</v>
      </c>
      <c r="H4641" s="36" t="s">
        <v>76</v>
      </c>
      <c r="I4641" s="5">
        <v>255</v>
      </c>
      <c r="J4641" s="5">
        <v>40</v>
      </c>
      <c r="K4641" s="5">
        <v>19</v>
      </c>
      <c r="L4641" s="5" t="s">
        <v>1575</v>
      </c>
      <c r="M4641" s="5">
        <v>100</v>
      </c>
      <c r="N4641" s="5"/>
      <c r="O4641" s="5" t="s">
        <v>25</v>
      </c>
      <c r="P4641" s="5"/>
      <c r="Q4641" s="5" t="s">
        <v>21</v>
      </c>
      <c r="R4641" s="5" t="s">
        <v>27</v>
      </c>
      <c r="S4641" s="5">
        <v>73</v>
      </c>
      <c r="T4641" s="5" t="s">
        <v>22</v>
      </c>
      <c r="U4641" s="5" t="s">
        <v>23</v>
      </c>
      <c r="V4641" s="5" t="s">
        <v>24</v>
      </c>
      <c r="W4641" s="12">
        <v>307</v>
      </c>
      <c r="X4641" s="7">
        <f t="shared" si="288"/>
        <v>0.4</v>
      </c>
      <c r="Y4641" s="5">
        <f t="shared" si="289"/>
        <v>184.2</v>
      </c>
      <c r="AI4641" t="e">
        <f>VLOOKUP(A4641,NP!$A:$B,2,FALSE)</f>
        <v>#N/A</v>
      </c>
      <c r="AJ4641">
        <f t="shared" si="290"/>
        <v>0</v>
      </c>
      <c r="AK4641">
        <f>VLOOKUP(F4641,Kondition!$B$4:$AG$31,21,FALSE)*100</f>
        <v>40</v>
      </c>
      <c r="AL4641" t="e">
        <f t="shared" si="291"/>
        <v>#REF!</v>
      </c>
      <c r="AM4641">
        <v>19</v>
      </c>
    </row>
    <row r="4642" spans="1:39" x14ac:dyDescent="0.3">
      <c r="A4642" s="5">
        <v>10107767</v>
      </c>
      <c r="B4642" s="6">
        <v>8019227239126</v>
      </c>
      <c r="C4642" s="5" t="s">
        <v>76</v>
      </c>
      <c r="D4642" s="5" t="s">
        <v>1626</v>
      </c>
      <c r="E4642" s="12">
        <v>396</v>
      </c>
      <c r="F4642" s="5" t="s">
        <v>54</v>
      </c>
      <c r="G4642" s="5">
        <v>2554020</v>
      </c>
      <c r="H4642" s="36" t="s">
        <v>76</v>
      </c>
      <c r="I4642" s="5">
        <v>255</v>
      </c>
      <c r="J4642" s="5">
        <v>40</v>
      </c>
      <c r="K4642" s="5">
        <v>20</v>
      </c>
      <c r="L4642" s="5" t="s">
        <v>1421</v>
      </c>
      <c r="M4642" s="5">
        <v>101</v>
      </c>
      <c r="N4642" s="5"/>
      <c r="O4642" s="5" t="s">
        <v>25</v>
      </c>
      <c r="P4642" s="5"/>
      <c r="Q4642" s="5" t="s">
        <v>26</v>
      </c>
      <c r="R4642" s="5" t="s">
        <v>21</v>
      </c>
      <c r="S4642" s="5">
        <v>72</v>
      </c>
      <c r="T4642" s="5" t="s">
        <v>22</v>
      </c>
      <c r="U4642" s="5" t="s">
        <v>23</v>
      </c>
      <c r="V4642" s="5" t="s">
        <v>24</v>
      </c>
      <c r="W4642" s="12">
        <v>396</v>
      </c>
      <c r="X4642" s="7" t="str">
        <f t="shared" si="288"/>
        <v>NP</v>
      </c>
      <c r="Y4642" s="5">
        <f t="shared" si="289"/>
        <v>223.5</v>
      </c>
      <c r="AI4642">
        <f>VLOOKUP(A4642,NP!$A:$B,2,FALSE)</f>
        <v>223.5</v>
      </c>
      <c r="AJ4642">
        <f t="shared" si="290"/>
        <v>223.5</v>
      </c>
      <c r="AK4642">
        <f>VLOOKUP(F4642,Kondition!$B$4:$AG$309,24,FALSE)*100</f>
        <v>40</v>
      </c>
      <c r="AL4642" t="e">
        <f t="shared" si="291"/>
        <v>#REF!</v>
      </c>
      <c r="AM4642">
        <v>19</v>
      </c>
    </row>
    <row r="4643" spans="1:39" x14ac:dyDescent="0.3">
      <c r="A4643" s="5">
        <v>10107768</v>
      </c>
      <c r="B4643" s="6">
        <v>8019227241310</v>
      </c>
      <c r="C4643" s="5" t="s">
        <v>76</v>
      </c>
      <c r="D4643" s="5" t="s">
        <v>1627</v>
      </c>
      <c r="E4643" s="12">
        <v>198</v>
      </c>
      <c r="F4643" s="5" t="s">
        <v>54</v>
      </c>
      <c r="G4643" s="5">
        <v>2054517</v>
      </c>
      <c r="H4643" s="36" t="s">
        <v>76</v>
      </c>
      <c r="I4643" s="5">
        <v>205</v>
      </c>
      <c r="J4643" s="5">
        <v>45</v>
      </c>
      <c r="K4643" s="5">
        <v>17</v>
      </c>
      <c r="L4643" s="5" t="s">
        <v>1575</v>
      </c>
      <c r="M4643" s="5">
        <v>88</v>
      </c>
      <c r="N4643" s="5"/>
      <c r="O4643" s="5" t="s">
        <v>25</v>
      </c>
      <c r="P4643" s="5"/>
      <c r="Q4643" s="5" t="s">
        <v>26</v>
      </c>
      <c r="R4643" s="5" t="s">
        <v>27</v>
      </c>
      <c r="S4643" s="5">
        <v>72</v>
      </c>
      <c r="T4643" s="5" t="s">
        <v>22</v>
      </c>
      <c r="U4643" s="5" t="s">
        <v>23</v>
      </c>
      <c r="V4643" s="5" t="s">
        <v>24</v>
      </c>
      <c r="W4643" s="12">
        <v>198</v>
      </c>
      <c r="X4643" s="7">
        <f t="shared" si="288"/>
        <v>0.35499999999999998</v>
      </c>
      <c r="Y4643" s="5">
        <f t="shared" si="289"/>
        <v>127.71000000000001</v>
      </c>
      <c r="AI4643" t="e">
        <f>VLOOKUP(A4643,NP!$A:$B,2,FALSE)</f>
        <v>#N/A</v>
      </c>
      <c r="AJ4643">
        <f t="shared" si="290"/>
        <v>0</v>
      </c>
      <c r="AK4643">
        <f>VLOOKUP(F4643,Kondition!$B$4:$AG$31,15,FALSE)*100</f>
        <v>35.5</v>
      </c>
      <c r="AL4643" t="e">
        <f t="shared" si="291"/>
        <v>#REF!</v>
      </c>
      <c r="AM4643">
        <v>17</v>
      </c>
    </row>
    <row r="4644" spans="1:39" x14ac:dyDescent="0.3">
      <c r="A4644" s="5">
        <v>10107771</v>
      </c>
      <c r="B4644" s="6">
        <v>8019227251692</v>
      </c>
      <c r="C4644" s="5" t="s">
        <v>76</v>
      </c>
      <c r="D4644" s="5" t="s">
        <v>1629</v>
      </c>
      <c r="E4644" s="12">
        <v>304</v>
      </c>
      <c r="F4644" s="5" t="s">
        <v>54</v>
      </c>
      <c r="G4644" s="5">
        <v>2254519</v>
      </c>
      <c r="H4644" s="36" t="s">
        <v>76</v>
      </c>
      <c r="I4644" s="5">
        <v>225</v>
      </c>
      <c r="J4644" s="5">
        <v>45</v>
      </c>
      <c r="K4644" s="5">
        <v>19</v>
      </c>
      <c r="L4644" s="5" t="s">
        <v>1575</v>
      </c>
      <c r="M4644" s="5">
        <v>96</v>
      </c>
      <c r="N4644" s="5"/>
      <c r="O4644" s="5" t="s">
        <v>25</v>
      </c>
      <c r="P4644" s="5"/>
      <c r="Q4644" s="5" t="s">
        <v>26</v>
      </c>
      <c r="R4644" s="5" t="s">
        <v>27</v>
      </c>
      <c r="S4644" s="5">
        <v>72</v>
      </c>
      <c r="T4644" s="5" t="s">
        <v>22</v>
      </c>
      <c r="U4644" s="5" t="s">
        <v>23</v>
      </c>
      <c r="V4644" s="5" t="s">
        <v>24</v>
      </c>
      <c r="W4644" s="12">
        <v>304</v>
      </c>
      <c r="X4644" s="7">
        <f t="shared" si="288"/>
        <v>0.4</v>
      </c>
      <c r="Y4644" s="5">
        <f t="shared" si="289"/>
        <v>182.4</v>
      </c>
      <c r="AI4644" t="e">
        <f>VLOOKUP(A4644,NP!$A:$B,2,FALSE)</f>
        <v>#N/A</v>
      </c>
      <c r="AJ4644">
        <f t="shared" si="290"/>
        <v>0</v>
      </c>
      <c r="AK4644">
        <f>VLOOKUP(F4644,Kondition!$B$4:$AG$31,21,FALSE)*100</f>
        <v>40</v>
      </c>
      <c r="AL4644" t="e">
        <f t="shared" si="291"/>
        <v>#REF!</v>
      </c>
      <c r="AM4644">
        <v>19</v>
      </c>
    </row>
    <row r="4645" spans="1:39" x14ac:dyDescent="0.3">
      <c r="A4645" s="5">
        <v>10107772</v>
      </c>
      <c r="B4645" s="6">
        <v>8019227239362</v>
      </c>
      <c r="C4645" s="5" t="s">
        <v>76</v>
      </c>
      <c r="D4645" s="5" t="s">
        <v>1630</v>
      </c>
      <c r="E4645" s="12">
        <v>243</v>
      </c>
      <c r="F4645" s="5" t="s">
        <v>54</v>
      </c>
      <c r="G4645" s="5">
        <v>2255018</v>
      </c>
      <c r="H4645" s="36" t="s">
        <v>76</v>
      </c>
      <c r="I4645" s="5">
        <v>225</v>
      </c>
      <c r="J4645" s="5">
        <v>50</v>
      </c>
      <c r="K4645" s="5">
        <v>18</v>
      </c>
      <c r="L4645" s="5" t="s">
        <v>1575</v>
      </c>
      <c r="M4645" s="5">
        <v>99</v>
      </c>
      <c r="N4645" s="5"/>
      <c r="O4645" s="5" t="s">
        <v>19</v>
      </c>
      <c r="P4645" s="5"/>
      <c r="Q4645" s="5" t="s">
        <v>21</v>
      </c>
      <c r="R4645" s="5" t="s">
        <v>27</v>
      </c>
      <c r="S4645" s="5">
        <v>72</v>
      </c>
      <c r="T4645" s="5" t="s">
        <v>22</v>
      </c>
      <c r="U4645" s="5" t="s">
        <v>23</v>
      </c>
      <c r="V4645" s="5" t="s">
        <v>24</v>
      </c>
      <c r="W4645" s="12">
        <v>243</v>
      </c>
      <c r="X4645" s="7" t="str">
        <f t="shared" si="288"/>
        <v>NP</v>
      </c>
      <c r="Y4645" s="5">
        <f t="shared" si="289"/>
        <v>151.5</v>
      </c>
      <c r="AI4645">
        <f>VLOOKUP(A4645,NP!$A:$B,2,FALSE)</f>
        <v>151.5</v>
      </c>
      <c r="AJ4645">
        <f t="shared" si="290"/>
        <v>151.5</v>
      </c>
      <c r="AK4645">
        <f>VLOOKUP(F4645,Kondition!$B$4:$AG$31,18,FALSE)*100</f>
        <v>35.5</v>
      </c>
      <c r="AL4645" t="e">
        <f t="shared" si="291"/>
        <v>#REF!</v>
      </c>
      <c r="AM4645">
        <v>17</v>
      </c>
    </row>
    <row r="4646" spans="1:39" x14ac:dyDescent="0.3">
      <c r="A4646" s="5">
        <v>10107773</v>
      </c>
      <c r="B4646" s="6">
        <v>8019227251708</v>
      </c>
      <c r="C4646" s="5" t="s">
        <v>76</v>
      </c>
      <c r="D4646" s="5" t="s">
        <v>1631</v>
      </c>
      <c r="E4646" s="12">
        <v>149</v>
      </c>
      <c r="F4646" s="5" t="s">
        <v>54</v>
      </c>
      <c r="G4646" s="5">
        <v>1955516</v>
      </c>
      <c r="H4646" s="36" t="s">
        <v>76</v>
      </c>
      <c r="I4646" s="5">
        <v>195</v>
      </c>
      <c r="J4646" s="5">
        <v>55</v>
      </c>
      <c r="K4646" s="5">
        <v>16</v>
      </c>
      <c r="L4646" s="5" t="s">
        <v>1564</v>
      </c>
      <c r="M4646" s="5">
        <v>91</v>
      </c>
      <c r="N4646" s="5"/>
      <c r="O4646" s="5" t="s">
        <v>19</v>
      </c>
      <c r="P4646" s="5"/>
      <c r="Q4646" s="5" t="s">
        <v>26</v>
      </c>
      <c r="R4646" s="5" t="s">
        <v>27</v>
      </c>
      <c r="S4646" s="5">
        <v>72</v>
      </c>
      <c r="T4646" s="5" t="s">
        <v>22</v>
      </c>
      <c r="U4646" s="5" t="s">
        <v>23</v>
      </c>
      <c r="V4646" s="5" t="s">
        <v>24</v>
      </c>
      <c r="W4646" s="12">
        <v>149</v>
      </c>
      <c r="X4646" s="7">
        <f t="shared" ref="X4646:X4709" si="292">IF(AJ4646&gt;0,"NP",AK4646/100)</f>
        <v>0.35499999999999998</v>
      </c>
      <c r="Y4646" s="5">
        <f t="shared" ref="Y4646:Y4709" si="293">IF(AJ4646&gt;0,AI4646,E4646*(100%-X4646))</f>
        <v>96.105000000000004</v>
      </c>
      <c r="AI4646" t="e">
        <f>VLOOKUP(A4646,NP!$A:$B,2,FALSE)</f>
        <v>#N/A</v>
      </c>
      <c r="AJ4646">
        <f t="shared" ref="AJ4646:AJ4709" si="294">_xlfn.IFNA(AI4646,0)</f>
        <v>0</v>
      </c>
      <c r="AK4646">
        <f>VLOOKUP(F4646,Kondition!$B$4:$AG$31,12,FALSE)*100</f>
        <v>35.5</v>
      </c>
      <c r="AL4646" t="e">
        <f t="shared" ref="AL4646:AL4709" si="295">$AI$1&amp;F4646&amp;K4646</f>
        <v>#REF!</v>
      </c>
      <c r="AM4646">
        <v>16</v>
      </c>
    </row>
    <row r="4647" spans="1:39" x14ac:dyDescent="0.3">
      <c r="A4647" s="5">
        <v>10107776</v>
      </c>
      <c r="B4647" s="6">
        <v>8019227248067</v>
      </c>
      <c r="C4647" s="5" t="s">
        <v>76</v>
      </c>
      <c r="D4647" s="5" t="s">
        <v>1632</v>
      </c>
      <c r="E4647" s="12">
        <v>151</v>
      </c>
      <c r="F4647" s="5" t="s">
        <v>54</v>
      </c>
      <c r="G4647" s="5">
        <v>1957016</v>
      </c>
      <c r="H4647" s="36" t="s">
        <v>76</v>
      </c>
      <c r="I4647" s="5">
        <v>195</v>
      </c>
      <c r="J4647" s="5">
        <v>70</v>
      </c>
      <c r="K4647" s="5">
        <v>16</v>
      </c>
      <c r="L4647" s="5" t="s">
        <v>1564</v>
      </c>
      <c r="M4647" s="5">
        <v>94</v>
      </c>
      <c r="N4647" s="5"/>
      <c r="O4647" s="5" t="s">
        <v>19</v>
      </c>
      <c r="P4647" s="5"/>
      <c r="Q4647" s="5" t="s">
        <v>26</v>
      </c>
      <c r="R4647" s="5" t="s">
        <v>27</v>
      </c>
      <c r="S4647" s="5">
        <v>72</v>
      </c>
      <c r="T4647" s="5" t="s">
        <v>22</v>
      </c>
      <c r="U4647" s="5" t="s">
        <v>23</v>
      </c>
      <c r="V4647" s="5" t="s">
        <v>24</v>
      </c>
      <c r="W4647" s="12">
        <v>151</v>
      </c>
      <c r="X4647" s="7">
        <f t="shared" si="292"/>
        <v>0.35499999999999998</v>
      </c>
      <c r="Y4647" s="5">
        <f t="shared" si="293"/>
        <v>97.394999999999996</v>
      </c>
      <c r="AI4647" t="e">
        <f>VLOOKUP(A4647,NP!$A:$B,2,FALSE)</f>
        <v>#N/A</v>
      </c>
      <c r="AJ4647">
        <f t="shared" si="294"/>
        <v>0</v>
      </c>
      <c r="AK4647">
        <f>VLOOKUP(F4647,Kondition!$B$4:$AG$31,12,FALSE)*100</f>
        <v>35.5</v>
      </c>
      <c r="AL4647" t="e">
        <f t="shared" si="295"/>
        <v>#REF!</v>
      </c>
      <c r="AM4647">
        <v>16</v>
      </c>
    </row>
    <row r="4648" spans="1:39" x14ac:dyDescent="0.3">
      <c r="A4648" s="5">
        <v>10107866</v>
      </c>
      <c r="B4648" s="6">
        <v>8019227244496</v>
      </c>
      <c r="C4648" s="5" t="s">
        <v>76</v>
      </c>
      <c r="D4648" s="5" t="s">
        <v>1636</v>
      </c>
      <c r="E4648" s="12">
        <v>145</v>
      </c>
      <c r="F4648" s="5" t="s">
        <v>54</v>
      </c>
      <c r="G4648" s="5">
        <v>2056016</v>
      </c>
      <c r="H4648" s="36" t="s">
        <v>76</v>
      </c>
      <c r="I4648" s="5">
        <v>205</v>
      </c>
      <c r="J4648" s="5">
        <v>60</v>
      </c>
      <c r="K4648" s="5">
        <v>16</v>
      </c>
      <c r="L4648" s="5" t="s">
        <v>1575</v>
      </c>
      <c r="M4648" s="5">
        <v>96</v>
      </c>
      <c r="N4648" s="5"/>
      <c r="O4648" s="5" t="s">
        <v>19</v>
      </c>
      <c r="P4648" s="5"/>
      <c r="Q4648" s="5" t="s">
        <v>21</v>
      </c>
      <c r="R4648" s="5" t="s">
        <v>27</v>
      </c>
      <c r="S4648" s="5">
        <v>72</v>
      </c>
      <c r="T4648" s="5" t="s">
        <v>22</v>
      </c>
      <c r="U4648" s="5" t="s">
        <v>23</v>
      </c>
      <c r="V4648" s="5" t="s">
        <v>24</v>
      </c>
      <c r="W4648" s="12">
        <v>145</v>
      </c>
      <c r="X4648" s="7">
        <f t="shared" si="292"/>
        <v>0.35499999999999998</v>
      </c>
      <c r="Y4648" s="5">
        <f t="shared" si="293"/>
        <v>93.525000000000006</v>
      </c>
      <c r="AI4648" t="e">
        <f>VLOOKUP(A4648,NP!$A:$B,2,FALSE)</f>
        <v>#N/A</v>
      </c>
      <c r="AJ4648">
        <f t="shared" si="294"/>
        <v>0</v>
      </c>
      <c r="AK4648">
        <f>VLOOKUP(F4648,Kondition!$B$4:$AG$31,12,FALSE)*100</f>
        <v>35.5</v>
      </c>
      <c r="AL4648" t="e">
        <f t="shared" si="295"/>
        <v>#REF!</v>
      </c>
      <c r="AM4648">
        <v>16</v>
      </c>
    </row>
    <row r="4649" spans="1:39" x14ac:dyDescent="0.3">
      <c r="A4649" s="5">
        <v>10107880</v>
      </c>
      <c r="B4649" s="6">
        <v>8019227242843</v>
      </c>
      <c r="C4649" s="5" t="s">
        <v>76</v>
      </c>
      <c r="D4649" s="5" t="s">
        <v>1637</v>
      </c>
      <c r="E4649" s="12">
        <v>732</v>
      </c>
      <c r="F4649" s="5" t="s">
        <v>54</v>
      </c>
      <c r="G4649" s="5">
        <v>2853021</v>
      </c>
      <c r="H4649" s="36" t="s">
        <v>76</v>
      </c>
      <c r="I4649" s="5">
        <v>285</v>
      </c>
      <c r="J4649" s="5">
        <v>30</v>
      </c>
      <c r="K4649" s="5">
        <v>21</v>
      </c>
      <c r="L4649" s="5" t="s">
        <v>1575</v>
      </c>
      <c r="M4649" s="5">
        <v>100</v>
      </c>
      <c r="N4649" s="5"/>
      <c r="O4649" s="5" t="s">
        <v>29</v>
      </c>
      <c r="P4649" s="5"/>
      <c r="Q4649" s="5" t="s">
        <v>21</v>
      </c>
      <c r="R4649" s="5" t="s">
        <v>27</v>
      </c>
      <c r="S4649" s="5">
        <v>75</v>
      </c>
      <c r="T4649" s="5" t="s">
        <v>22</v>
      </c>
      <c r="U4649" s="5" t="s">
        <v>23</v>
      </c>
      <c r="V4649" s="5" t="s">
        <v>24</v>
      </c>
      <c r="W4649" s="12">
        <v>732</v>
      </c>
      <c r="X4649" s="7" t="str">
        <f t="shared" si="292"/>
        <v>NP</v>
      </c>
      <c r="Y4649" s="5">
        <f t="shared" si="293"/>
        <v>382</v>
      </c>
      <c r="AI4649">
        <f>VLOOKUP(A4649,NP!$A:$B,2,FALSE)</f>
        <v>382</v>
      </c>
      <c r="AJ4649">
        <f t="shared" si="294"/>
        <v>382</v>
      </c>
      <c r="AK4649">
        <f>VLOOKUP(F4649,Kondition!$B$4:$AG$31,27,FALSE)*100</f>
        <v>40</v>
      </c>
      <c r="AL4649" t="e">
        <f t="shared" si="295"/>
        <v>#REF!</v>
      </c>
      <c r="AM4649">
        <v>19</v>
      </c>
    </row>
    <row r="4650" spans="1:39" x14ac:dyDescent="0.3">
      <c r="A4650" s="5">
        <v>10107881</v>
      </c>
      <c r="B4650" s="6">
        <v>8019227242812</v>
      </c>
      <c r="C4650" s="5" t="s">
        <v>76</v>
      </c>
      <c r="D4650" s="5" t="s">
        <v>1638</v>
      </c>
      <c r="E4650" s="12">
        <v>286</v>
      </c>
      <c r="F4650" s="5" t="s">
        <v>54</v>
      </c>
      <c r="G4650" s="5">
        <v>2354519</v>
      </c>
      <c r="H4650" s="36" t="s">
        <v>76</v>
      </c>
      <c r="I4650" s="5">
        <v>235</v>
      </c>
      <c r="J4650" s="5">
        <v>45</v>
      </c>
      <c r="K4650" s="5">
        <v>19</v>
      </c>
      <c r="L4650" s="5" t="s">
        <v>1575</v>
      </c>
      <c r="M4650" s="5">
        <v>99</v>
      </c>
      <c r="N4650" s="5"/>
      <c r="O4650" s="5" t="s">
        <v>25</v>
      </c>
      <c r="P4650" s="5"/>
      <c r="Q4650" s="5" t="s">
        <v>21</v>
      </c>
      <c r="R4650" s="5" t="s">
        <v>27</v>
      </c>
      <c r="S4650" s="5">
        <v>72</v>
      </c>
      <c r="T4650" s="5" t="s">
        <v>22</v>
      </c>
      <c r="U4650" s="5" t="s">
        <v>23</v>
      </c>
      <c r="V4650" s="5" t="s">
        <v>24</v>
      </c>
      <c r="W4650" s="12">
        <v>286</v>
      </c>
      <c r="X4650" s="7">
        <f t="shared" si="292"/>
        <v>0.4</v>
      </c>
      <c r="Y4650" s="5">
        <f t="shared" si="293"/>
        <v>171.6</v>
      </c>
      <c r="AI4650" t="e">
        <f>VLOOKUP(A4650,NP!$A:$B,2,FALSE)</f>
        <v>#N/A</v>
      </c>
      <c r="AJ4650">
        <f t="shared" si="294"/>
        <v>0</v>
      </c>
      <c r="AK4650">
        <f>VLOOKUP(F4650,Kondition!$B$4:$AG$31,21,FALSE)*100</f>
        <v>40</v>
      </c>
      <c r="AL4650" t="e">
        <f t="shared" si="295"/>
        <v>#REF!</v>
      </c>
      <c r="AM4650">
        <v>19</v>
      </c>
    </row>
    <row r="4651" spans="1:39" x14ac:dyDescent="0.3">
      <c r="A4651" s="5">
        <v>10107883</v>
      </c>
      <c r="B4651" s="6">
        <v>8019227239751</v>
      </c>
      <c r="C4651" s="5" t="s">
        <v>76</v>
      </c>
      <c r="D4651" s="5" t="s">
        <v>1639</v>
      </c>
      <c r="E4651" s="12">
        <v>436</v>
      </c>
      <c r="F4651" s="5" t="s">
        <v>54</v>
      </c>
      <c r="G4651" s="5">
        <v>2753519</v>
      </c>
      <c r="H4651" s="36" t="s">
        <v>76</v>
      </c>
      <c r="I4651" s="5">
        <v>275</v>
      </c>
      <c r="J4651" s="5">
        <v>35</v>
      </c>
      <c r="K4651" s="5">
        <v>19</v>
      </c>
      <c r="L4651" s="5" t="s">
        <v>1575</v>
      </c>
      <c r="M4651" s="5">
        <v>96</v>
      </c>
      <c r="N4651" s="5"/>
      <c r="O4651" s="5" t="s">
        <v>25</v>
      </c>
      <c r="P4651" s="5"/>
      <c r="Q4651" s="5" t="s">
        <v>26</v>
      </c>
      <c r="R4651" s="5" t="s">
        <v>27</v>
      </c>
      <c r="S4651" s="5">
        <v>73</v>
      </c>
      <c r="T4651" s="5" t="s">
        <v>22</v>
      </c>
      <c r="U4651" s="5" t="s">
        <v>23</v>
      </c>
      <c r="V4651" s="5" t="s">
        <v>24</v>
      </c>
      <c r="W4651" s="12">
        <v>436</v>
      </c>
      <c r="X4651" s="7" t="str">
        <f t="shared" si="292"/>
        <v>NP</v>
      </c>
      <c r="Y4651" s="5">
        <f t="shared" si="293"/>
        <v>242.5</v>
      </c>
      <c r="AI4651">
        <f>VLOOKUP(A4651,NP!$A:$B,2,FALSE)</f>
        <v>242.5</v>
      </c>
      <c r="AJ4651">
        <f t="shared" si="294"/>
        <v>242.5</v>
      </c>
      <c r="AK4651">
        <f>VLOOKUP(F4651,Kondition!$B$4:$AG$31,21,FALSE)*100</f>
        <v>40</v>
      </c>
      <c r="AL4651" t="e">
        <f t="shared" si="295"/>
        <v>#REF!</v>
      </c>
      <c r="AM4651">
        <v>19</v>
      </c>
    </row>
    <row r="4652" spans="1:39" x14ac:dyDescent="0.3">
      <c r="A4652" s="5">
        <v>10107884</v>
      </c>
      <c r="B4652" s="6">
        <v>8019227239744</v>
      </c>
      <c r="C4652" s="5" t="s">
        <v>76</v>
      </c>
      <c r="D4652" s="5" t="s">
        <v>1640</v>
      </c>
      <c r="E4652" s="12">
        <v>447</v>
      </c>
      <c r="F4652" s="5" t="s">
        <v>54</v>
      </c>
      <c r="G4652" s="5">
        <v>2754018</v>
      </c>
      <c r="H4652" s="36" t="s">
        <v>76</v>
      </c>
      <c r="I4652" s="5">
        <v>275</v>
      </c>
      <c r="J4652" s="5">
        <v>40</v>
      </c>
      <c r="K4652" s="5">
        <v>18</v>
      </c>
      <c r="L4652" s="5" t="s">
        <v>1575</v>
      </c>
      <c r="M4652" s="5">
        <v>103</v>
      </c>
      <c r="N4652" s="5"/>
      <c r="O4652" s="5" t="s">
        <v>25</v>
      </c>
      <c r="P4652" s="5"/>
      <c r="Q4652" s="5" t="s">
        <v>21</v>
      </c>
      <c r="R4652" s="5" t="s">
        <v>27</v>
      </c>
      <c r="S4652" s="5">
        <v>73</v>
      </c>
      <c r="T4652" s="5" t="s">
        <v>22</v>
      </c>
      <c r="U4652" s="5" t="s">
        <v>23</v>
      </c>
      <c r="V4652" s="5" t="s">
        <v>24</v>
      </c>
      <c r="W4652" s="12">
        <v>447</v>
      </c>
      <c r="X4652" s="7" t="str">
        <f t="shared" si="292"/>
        <v>NP</v>
      </c>
      <c r="Y4652" s="5">
        <f t="shared" si="293"/>
        <v>247.5</v>
      </c>
      <c r="AI4652">
        <f>VLOOKUP(A4652,NP!$A:$B,2,FALSE)</f>
        <v>247.5</v>
      </c>
      <c r="AJ4652">
        <f t="shared" si="294"/>
        <v>247.5</v>
      </c>
      <c r="AK4652">
        <f>VLOOKUP(F4652,Kondition!$B$4:$AG$31,18,FALSE)*100</f>
        <v>35.5</v>
      </c>
      <c r="AL4652" t="e">
        <f t="shared" si="295"/>
        <v>#REF!</v>
      </c>
      <c r="AM4652">
        <v>17</v>
      </c>
    </row>
    <row r="4653" spans="1:39" x14ac:dyDescent="0.3">
      <c r="A4653" s="5">
        <v>10107885</v>
      </c>
      <c r="B4653" s="6">
        <v>8019227251340</v>
      </c>
      <c r="C4653" s="5" t="s">
        <v>76</v>
      </c>
      <c r="D4653" s="5" t="s">
        <v>1641</v>
      </c>
      <c r="E4653" s="12">
        <v>237</v>
      </c>
      <c r="F4653" s="5" t="s">
        <v>54</v>
      </c>
      <c r="G4653" s="5">
        <v>2454518</v>
      </c>
      <c r="H4653" s="36" t="s">
        <v>76</v>
      </c>
      <c r="I4653" s="5">
        <v>245</v>
      </c>
      <c r="J4653" s="5">
        <v>45</v>
      </c>
      <c r="K4653" s="5">
        <v>18</v>
      </c>
      <c r="L4653" s="5" t="s">
        <v>1575</v>
      </c>
      <c r="M4653" s="5">
        <v>100</v>
      </c>
      <c r="N4653" s="5"/>
      <c r="O4653" s="5" t="s">
        <v>25</v>
      </c>
      <c r="P4653" s="5"/>
      <c r="Q4653" s="5" t="s">
        <v>26</v>
      </c>
      <c r="R4653" s="5" t="s">
        <v>27</v>
      </c>
      <c r="S4653" s="5">
        <v>72</v>
      </c>
      <c r="T4653" s="5" t="s">
        <v>22</v>
      </c>
      <c r="U4653" s="5" t="s">
        <v>23</v>
      </c>
      <c r="V4653" s="5" t="s">
        <v>24</v>
      </c>
      <c r="W4653" s="12">
        <v>237</v>
      </c>
      <c r="X4653" s="7">
        <f t="shared" si="292"/>
        <v>0.35499999999999998</v>
      </c>
      <c r="Y4653" s="5">
        <f t="shared" si="293"/>
        <v>152.86500000000001</v>
      </c>
      <c r="AI4653" t="e">
        <f>VLOOKUP(A4653,NP!$A:$B,2,FALSE)</f>
        <v>#N/A</v>
      </c>
      <c r="AJ4653">
        <f t="shared" si="294"/>
        <v>0</v>
      </c>
      <c r="AK4653">
        <f>VLOOKUP(F4653,Kondition!$B$4:$AG$31,18,FALSE)*100</f>
        <v>35.5</v>
      </c>
      <c r="AL4653" t="e">
        <f t="shared" si="295"/>
        <v>#REF!</v>
      </c>
      <c r="AM4653">
        <v>17</v>
      </c>
    </row>
    <row r="4654" spans="1:39" x14ac:dyDescent="0.3">
      <c r="A4654" s="5">
        <v>10107886</v>
      </c>
      <c r="B4654" s="6">
        <v>8019227242805</v>
      </c>
      <c r="C4654" s="5" t="s">
        <v>76</v>
      </c>
      <c r="D4654" s="5" t="s">
        <v>1642</v>
      </c>
      <c r="E4654" s="12">
        <v>256</v>
      </c>
      <c r="F4654" s="5" t="s">
        <v>54</v>
      </c>
      <c r="G4654" s="5">
        <v>2155518</v>
      </c>
      <c r="H4654" s="36" t="s">
        <v>76</v>
      </c>
      <c r="I4654" s="5">
        <v>215</v>
      </c>
      <c r="J4654" s="5">
        <v>55</v>
      </c>
      <c r="K4654" s="5">
        <v>18</v>
      </c>
      <c r="L4654" s="5" t="s">
        <v>1575</v>
      </c>
      <c r="M4654" s="5">
        <v>99</v>
      </c>
      <c r="N4654" s="5"/>
      <c r="O4654" s="5" t="s">
        <v>25</v>
      </c>
      <c r="P4654" s="5"/>
      <c r="Q4654" s="5" t="s">
        <v>21</v>
      </c>
      <c r="R4654" s="5" t="s">
        <v>27</v>
      </c>
      <c r="S4654" s="5">
        <v>72</v>
      </c>
      <c r="T4654" s="5" t="s">
        <v>22</v>
      </c>
      <c r="U4654" s="5" t="s">
        <v>23</v>
      </c>
      <c r="V4654" s="5" t="s">
        <v>24</v>
      </c>
      <c r="W4654" s="12">
        <v>256</v>
      </c>
      <c r="X4654" s="7" t="str">
        <f t="shared" si="292"/>
        <v>NP</v>
      </c>
      <c r="Y4654" s="5">
        <f t="shared" si="293"/>
        <v>158</v>
      </c>
      <c r="AI4654">
        <f>VLOOKUP(A4654,NP!$A:$B,2,FALSE)</f>
        <v>158</v>
      </c>
      <c r="AJ4654">
        <f t="shared" si="294"/>
        <v>158</v>
      </c>
      <c r="AK4654">
        <f>VLOOKUP(F4654,Kondition!$B$4:$AG$31,18,FALSE)*100</f>
        <v>35.5</v>
      </c>
      <c r="AL4654" t="e">
        <f t="shared" si="295"/>
        <v>#REF!</v>
      </c>
      <c r="AM4654">
        <v>17</v>
      </c>
    </row>
    <row r="4655" spans="1:39" x14ac:dyDescent="0.3">
      <c r="A4655" s="5">
        <v>10107887</v>
      </c>
      <c r="B4655" s="6">
        <v>8019227239768</v>
      </c>
      <c r="C4655" s="5" t="s">
        <v>76</v>
      </c>
      <c r="D4655" s="5" t="s">
        <v>1643</v>
      </c>
      <c r="E4655" s="12">
        <v>328</v>
      </c>
      <c r="F4655" s="5" t="s">
        <v>54</v>
      </c>
      <c r="G4655" s="5">
        <v>2454019</v>
      </c>
      <c r="H4655" s="36" t="s">
        <v>76</v>
      </c>
      <c r="I4655" s="5">
        <v>245</v>
      </c>
      <c r="J4655" s="5">
        <v>40</v>
      </c>
      <c r="K4655" s="5">
        <v>19</v>
      </c>
      <c r="L4655" s="5" t="s">
        <v>1575</v>
      </c>
      <c r="M4655" s="5">
        <v>94</v>
      </c>
      <c r="N4655" s="5"/>
      <c r="O4655" s="5" t="s">
        <v>25</v>
      </c>
      <c r="P4655" s="5"/>
      <c r="Q4655" s="5" t="s">
        <v>26</v>
      </c>
      <c r="R4655" s="5" t="s">
        <v>27</v>
      </c>
      <c r="S4655" s="5">
        <v>72</v>
      </c>
      <c r="T4655" s="5" t="s">
        <v>22</v>
      </c>
      <c r="U4655" s="5" t="s">
        <v>23</v>
      </c>
      <c r="V4655" s="5" t="s">
        <v>24</v>
      </c>
      <c r="W4655" s="12">
        <v>328</v>
      </c>
      <c r="X4655" s="7">
        <f t="shared" si="292"/>
        <v>0.4</v>
      </c>
      <c r="Y4655" s="5">
        <f t="shared" si="293"/>
        <v>196.79999999999998</v>
      </c>
      <c r="AI4655" t="e">
        <f>VLOOKUP(A4655,NP!$A:$B,2,FALSE)</f>
        <v>#N/A</v>
      </c>
      <c r="AJ4655">
        <f t="shared" si="294"/>
        <v>0</v>
      </c>
      <c r="AK4655">
        <f>VLOOKUP(F4655,Kondition!$B$4:$AG$31,21,FALSE)*100</f>
        <v>40</v>
      </c>
      <c r="AL4655" t="e">
        <f t="shared" si="295"/>
        <v>#REF!</v>
      </c>
      <c r="AM4655">
        <v>19</v>
      </c>
    </row>
    <row r="4656" spans="1:39" x14ac:dyDescent="0.3">
      <c r="A4656" s="5">
        <v>10108026</v>
      </c>
      <c r="B4656" s="6">
        <v>8019227256475</v>
      </c>
      <c r="C4656" s="5" t="s">
        <v>76</v>
      </c>
      <c r="D4656" s="5" t="s">
        <v>1644</v>
      </c>
      <c r="E4656" s="12">
        <v>275</v>
      </c>
      <c r="F4656" s="5" t="s">
        <v>54</v>
      </c>
      <c r="G4656" s="5">
        <v>2355018</v>
      </c>
      <c r="H4656" s="36" t="s">
        <v>76</v>
      </c>
      <c r="I4656" s="5">
        <v>235</v>
      </c>
      <c r="J4656" s="5">
        <v>50</v>
      </c>
      <c r="K4656" s="5">
        <v>18</v>
      </c>
      <c r="L4656" s="5" t="s">
        <v>1575</v>
      </c>
      <c r="M4656" s="5">
        <v>101</v>
      </c>
      <c r="N4656" s="5"/>
      <c r="O4656" s="5" t="s">
        <v>25</v>
      </c>
      <c r="P4656" s="5"/>
      <c r="Q4656" s="5" t="s">
        <v>26</v>
      </c>
      <c r="R4656" s="5" t="s">
        <v>27</v>
      </c>
      <c r="S4656" s="5">
        <v>72</v>
      </c>
      <c r="T4656" s="5" t="s">
        <v>22</v>
      </c>
      <c r="U4656" s="5" t="s">
        <v>23</v>
      </c>
      <c r="V4656" s="5" t="s">
        <v>24</v>
      </c>
      <c r="W4656" s="12">
        <v>275</v>
      </c>
      <c r="X4656" s="7" t="str">
        <f t="shared" si="292"/>
        <v>NP</v>
      </c>
      <c r="Y4656" s="5">
        <f t="shared" si="293"/>
        <v>166.5</v>
      </c>
      <c r="AI4656">
        <f>VLOOKUP(A4656,NP!$A:$B,2,FALSE)</f>
        <v>166.5</v>
      </c>
      <c r="AJ4656">
        <f t="shared" si="294"/>
        <v>166.5</v>
      </c>
      <c r="AK4656">
        <f>VLOOKUP(F4656,Kondition!$B$4:$AG$31,18,FALSE)*100</f>
        <v>35.5</v>
      </c>
      <c r="AL4656" t="e">
        <f t="shared" si="295"/>
        <v>#REF!</v>
      </c>
      <c r="AM4656">
        <v>17</v>
      </c>
    </row>
    <row r="4657" spans="1:39" x14ac:dyDescent="0.3">
      <c r="A4657" s="5">
        <v>10108027</v>
      </c>
      <c r="B4657" s="6">
        <v>8019227256406</v>
      </c>
      <c r="C4657" s="5" t="s">
        <v>76</v>
      </c>
      <c r="D4657" s="5" t="s">
        <v>1645</v>
      </c>
      <c r="E4657" s="12">
        <v>308</v>
      </c>
      <c r="F4657" s="5" t="s">
        <v>54</v>
      </c>
      <c r="G4657" s="5">
        <v>2553519</v>
      </c>
      <c r="H4657" s="36" t="s">
        <v>76</v>
      </c>
      <c r="I4657" s="5">
        <v>255</v>
      </c>
      <c r="J4657" s="5">
        <v>35</v>
      </c>
      <c r="K4657" s="5">
        <v>19</v>
      </c>
      <c r="L4657" s="5" t="s">
        <v>1575</v>
      </c>
      <c r="M4657" s="5">
        <v>96</v>
      </c>
      <c r="N4657" s="5"/>
      <c r="O4657" s="5" t="s">
        <v>19</v>
      </c>
      <c r="P4657" s="5"/>
      <c r="Q4657" s="5" t="s">
        <v>26</v>
      </c>
      <c r="R4657" s="5" t="s">
        <v>27</v>
      </c>
      <c r="S4657" s="5">
        <v>73</v>
      </c>
      <c r="T4657" s="5" t="s">
        <v>22</v>
      </c>
      <c r="U4657" s="5" t="s">
        <v>23</v>
      </c>
      <c r="V4657" s="5" t="s">
        <v>24</v>
      </c>
      <c r="W4657" s="12">
        <v>308</v>
      </c>
      <c r="X4657" s="7">
        <f t="shared" si="292"/>
        <v>0.4</v>
      </c>
      <c r="Y4657" s="5">
        <f t="shared" si="293"/>
        <v>184.79999999999998</v>
      </c>
      <c r="AI4657" t="e">
        <f>VLOOKUP(A4657,NP!$A:$B,2,FALSE)</f>
        <v>#N/A</v>
      </c>
      <c r="AJ4657">
        <f t="shared" si="294"/>
        <v>0</v>
      </c>
      <c r="AK4657">
        <f>VLOOKUP(F4657,Kondition!$B$4:$AG$31,21,FALSE)*100</f>
        <v>40</v>
      </c>
      <c r="AL4657" t="e">
        <f t="shared" si="295"/>
        <v>#REF!</v>
      </c>
      <c r="AM4657">
        <v>19</v>
      </c>
    </row>
    <row r="4658" spans="1:39" x14ac:dyDescent="0.3">
      <c r="A4658" s="5">
        <v>10108028</v>
      </c>
      <c r="B4658" s="6">
        <v>8019227256482</v>
      </c>
      <c r="C4658" s="5" t="s">
        <v>76</v>
      </c>
      <c r="D4658" s="5" t="s">
        <v>1646</v>
      </c>
      <c r="E4658" s="12">
        <v>525</v>
      </c>
      <c r="F4658" s="5" t="s">
        <v>54</v>
      </c>
      <c r="G4658" s="5">
        <v>2754518</v>
      </c>
      <c r="H4658" s="36" t="s">
        <v>76</v>
      </c>
      <c r="I4658" s="5">
        <v>275</v>
      </c>
      <c r="J4658" s="5">
        <v>45</v>
      </c>
      <c r="K4658" s="5">
        <v>18</v>
      </c>
      <c r="L4658" s="5" t="s">
        <v>1575</v>
      </c>
      <c r="M4658" s="5">
        <v>107</v>
      </c>
      <c r="N4658" s="5"/>
      <c r="O4658" s="5" t="s">
        <v>25</v>
      </c>
      <c r="P4658" s="5"/>
      <c r="Q4658" s="5" t="s">
        <v>26</v>
      </c>
      <c r="R4658" s="5" t="s">
        <v>27</v>
      </c>
      <c r="S4658" s="5">
        <v>73</v>
      </c>
      <c r="T4658" s="5" t="s">
        <v>22</v>
      </c>
      <c r="U4658" s="5" t="s">
        <v>23</v>
      </c>
      <c r="V4658" s="5" t="s">
        <v>24</v>
      </c>
      <c r="W4658" s="12">
        <v>525</v>
      </c>
      <c r="X4658" s="7" t="str">
        <f t="shared" si="292"/>
        <v>NP</v>
      </c>
      <c r="Y4658" s="5">
        <f t="shared" si="293"/>
        <v>284.5</v>
      </c>
      <c r="AI4658">
        <f>VLOOKUP(A4658,NP!$A:$B,2,FALSE)</f>
        <v>284.5</v>
      </c>
      <c r="AJ4658">
        <f t="shared" si="294"/>
        <v>284.5</v>
      </c>
      <c r="AK4658">
        <f>VLOOKUP(F4658,Kondition!$B$4:$AG$31,18,FALSE)*100</f>
        <v>35.5</v>
      </c>
      <c r="AL4658" t="e">
        <f t="shared" si="295"/>
        <v>#REF!</v>
      </c>
      <c r="AM4658">
        <v>17</v>
      </c>
    </row>
    <row r="4659" spans="1:39" x14ac:dyDescent="0.3">
      <c r="A4659" s="5">
        <v>10108029</v>
      </c>
      <c r="B4659" s="6">
        <v>8019227256956</v>
      </c>
      <c r="C4659" s="5" t="s">
        <v>76</v>
      </c>
      <c r="D4659" s="5" t="s">
        <v>1647</v>
      </c>
      <c r="E4659" s="12">
        <v>377</v>
      </c>
      <c r="F4659" s="5" t="s">
        <v>54</v>
      </c>
      <c r="G4659" s="5">
        <v>2454519</v>
      </c>
      <c r="H4659" s="36" t="s">
        <v>76</v>
      </c>
      <c r="I4659" s="5">
        <v>245</v>
      </c>
      <c r="J4659" s="5">
        <v>45</v>
      </c>
      <c r="K4659" s="5">
        <v>19</v>
      </c>
      <c r="L4659" s="5" t="s">
        <v>1575</v>
      </c>
      <c r="M4659" s="5">
        <v>98</v>
      </c>
      <c r="N4659" s="5"/>
      <c r="O4659" s="5" t="s">
        <v>29</v>
      </c>
      <c r="P4659" s="5"/>
      <c r="Q4659" s="5" t="s">
        <v>26</v>
      </c>
      <c r="R4659" s="5" t="s">
        <v>27</v>
      </c>
      <c r="S4659" s="5">
        <v>72</v>
      </c>
      <c r="T4659" s="5" t="s">
        <v>22</v>
      </c>
      <c r="U4659" s="5" t="s">
        <v>23</v>
      </c>
      <c r="V4659" s="5" t="s">
        <v>24</v>
      </c>
      <c r="W4659" s="12">
        <v>377</v>
      </c>
      <c r="X4659" s="7" t="str">
        <f t="shared" si="292"/>
        <v>NP</v>
      </c>
      <c r="Y4659" s="5">
        <f t="shared" si="293"/>
        <v>214.5</v>
      </c>
      <c r="AI4659">
        <f>VLOOKUP(A4659,NP!$A:$B,2,FALSE)</f>
        <v>214.5</v>
      </c>
      <c r="AJ4659">
        <f t="shared" si="294"/>
        <v>214.5</v>
      </c>
      <c r="AK4659">
        <f>VLOOKUP(F4659,Kondition!$B$4:$AG$31,21,FALSE)*100</f>
        <v>40</v>
      </c>
      <c r="AL4659" t="e">
        <f t="shared" si="295"/>
        <v>#REF!</v>
      </c>
      <c r="AM4659">
        <v>19</v>
      </c>
    </row>
    <row r="4660" spans="1:39" x14ac:dyDescent="0.3">
      <c r="A4660" s="5">
        <v>10108030</v>
      </c>
      <c r="B4660" s="6">
        <v>8019227256963</v>
      </c>
      <c r="C4660" s="5" t="s">
        <v>76</v>
      </c>
      <c r="D4660" s="5" t="s">
        <v>1648</v>
      </c>
      <c r="E4660" s="12">
        <v>492</v>
      </c>
      <c r="F4660" s="5" t="s">
        <v>54</v>
      </c>
      <c r="G4660" s="5">
        <v>2754019</v>
      </c>
      <c r="H4660" s="36" t="s">
        <v>76</v>
      </c>
      <c r="I4660" s="5">
        <v>275</v>
      </c>
      <c r="J4660" s="5">
        <v>40</v>
      </c>
      <c r="K4660" s="5">
        <v>19</v>
      </c>
      <c r="L4660" s="5" t="s">
        <v>1575</v>
      </c>
      <c r="M4660" s="5">
        <v>101</v>
      </c>
      <c r="N4660" s="5"/>
      <c r="O4660" s="5" t="s">
        <v>29</v>
      </c>
      <c r="P4660" s="5"/>
      <c r="Q4660" s="5" t="s">
        <v>26</v>
      </c>
      <c r="R4660" s="5" t="s">
        <v>27</v>
      </c>
      <c r="S4660" s="5">
        <v>73</v>
      </c>
      <c r="T4660" s="5" t="s">
        <v>22</v>
      </c>
      <c r="U4660" s="5" t="s">
        <v>23</v>
      </c>
      <c r="V4660" s="5" t="s">
        <v>24</v>
      </c>
      <c r="W4660" s="12">
        <v>492</v>
      </c>
      <c r="X4660" s="7" t="str">
        <f t="shared" si="292"/>
        <v>NP</v>
      </c>
      <c r="Y4660" s="5">
        <f t="shared" si="293"/>
        <v>269</v>
      </c>
      <c r="AI4660">
        <f>VLOOKUP(A4660,NP!$A:$B,2,FALSE)</f>
        <v>269</v>
      </c>
      <c r="AJ4660">
        <f t="shared" si="294"/>
        <v>269</v>
      </c>
      <c r="AK4660">
        <f>VLOOKUP(F4660,Kondition!$B$4:$AG$31,21,FALSE)*100</f>
        <v>40</v>
      </c>
      <c r="AL4660" t="e">
        <f t="shared" si="295"/>
        <v>#REF!</v>
      </c>
      <c r="AM4660">
        <v>19</v>
      </c>
    </row>
    <row r="4661" spans="1:39" x14ac:dyDescent="0.3">
      <c r="A4661" s="5">
        <v>10108031</v>
      </c>
      <c r="B4661" s="6">
        <v>8019227257205</v>
      </c>
      <c r="C4661" s="5" t="s">
        <v>76</v>
      </c>
      <c r="D4661" s="5" t="s">
        <v>1649</v>
      </c>
      <c r="E4661" s="12">
        <v>469</v>
      </c>
      <c r="F4661" s="5" t="s">
        <v>54</v>
      </c>
      <c r="G4661" s="5">
        <v>2454020</v>
      </c>
      <c r="H4661" s="36" t="s">
        <v>76</v>
      </c>
      <c r="I4661" s="5">
        <v>245</v>
      </c>
      <c r="J4661" s="5">
        <v>40</v>
      </c>
      <c r="K4661" s="5">
        <v>20</v>
      </c>
      <c r="L4661" s="5" t="s">
        <v>1575</v>
      </c>
      <c r="M4661" s="5">
        <v>99</v>
      </c>
      <c r="N4661" s="5"/>
      <c r="O4661" s="5" t="s">
        <v>29</v>
      </c>
      <c r="P4661" s="5"/>
      <c r="Q4661" s="5" t="s">
        <v>26</v>
      </c>
      <c r="R4661" s="5" t="s">
        <v>27</v>
      </c>
      <c r="S4661" s="5">
        <v>72</v>
      </c>
      <c r="T4661" s="5" t="s">
        <v>22</v>
      </c>
      <c r="U4661" s="5" t="s">
        <v>23</v>
      </c>
      <c r="V4661" s="5" t="s">
        <v>24</v>
      </c>
      <c r="W4661" s="12">
        <v>469</v>
      </c>
      <c r="X4661" s="7" t="str">
        <f t="shared" si="292"/>
        <v>NP</v>
      </c>
      <c r="Y4661" s="5">
        <f t="shared" si="293"/>
        <v>258</v>
      </c>
      <c r="AI4661">
        <f>VLOOKUP(A4661,NP!$A:$B,2,FALSE)</f>
        <v>258</v>
      </c>
      <c r="AJ4661">
        <f t="shared" si="294"/>
        <v>258</v>
      </c>
      <c r="AK4661">
        <f>VLOOKUP(F4661,Kondition!$B$4:$AG$309,24,FALSE)*100</f>
        <v>40</v>
      </c>
      <c r="AL4661" t="e">
        <f t="shared" si="295"/>
        <v>#REF!</v>
      </c>
      <c r="AM4661">
        <v>19</v>
      </c>
    </row>
    <row r="4662" spans="1:39" x14ac:dyDescent="0.3">
      <c r="A4662" s="5">
        <v>10108032</v>
      </c>
      <c r="B4662" s="6">
        <v>8019227256369</v>
      </c>
      <c r="C4662" s="5" t="s">
        <v>76</v>
      </c>
      <c r="D4662" s="5" t="s">
        <v>1650</v>
      </c>
      <c r="E4662" s="12">
        <v>308</v>
      </c>
      <c r="F4662" s="5" t="s">
        <v>54</v>
      </c>
      <c r="G4662" s="5">
        <v>2254019</v>
      </c>
      <c r="H4662" s="36" t="s">
        <v>76</v>
      </c>
      <c r="I4662" s="5">
        <v>225</v>
      </c>
      <c r="J4662" s="5">
        <v>40</v>
      </c>
      <c r="K4662" s="5">
        <v>19</v>
      </c>
      <c r="L4662" s="5" t="s">
        <v>1575</v>
      </c>
      <c r="M4662" s="5">
        <v>93</v>
      </c>
      <c r="N4662" s="5"/>
      <c r="O4662" s="5" t="s">
        <v>19</v>
      </c>
      <c r="P4662" s="5"/>
      <c r="Q4662" s="5" t="s">
        <v>26</v>
      </c>
      <c r="R4662" s="5" t="s">
        <v>27</v>
      </c>
      <c r="S4662" s="5">
        <v>72</v>
      </c>
      <c r="T4662" s="5" t="s">
        <v>22</v>
      </c>
      <c r="U4662" s="5" t="s">
        <v>23</v>
      </c>
      <c r="V4662" s="5" t="s">
        <v>24</v>
      </c>
      <c r="W4662" s="12">
        <v>308</v>
      </c>
      <c r="X4662" s="7">
        <f t="shared" si="292"/>
        <v>0.4</v>
      </c>
      <c r="Y4662" s="5">
        <f t="shared" si="293"/>
        <v>184.79999999999998</v>
      </c>
      <c r="AI4662" t="e">
        <f>VLOOKUP(A4662,NP!$A:$B,2,FALSE)</f>
        <v>#N/A</v>
      </c>
      <c r="AJ4662">
        <f t="shared" si="294"/>
        <v>0</v>
      </c>
      <c r="AK4662">
        <f>VLOOKUP(F4662,Kondition!$B$4:$AG$31,21,FALSE)*100</f>
        <v>40</v>
      </c>
      <c r="AL4662" t="e">
        <f t="shared" si="295"/>
        <v>#REF!</v>
      </c>
      <c r="AM4662">
        <v>19</v>
      </c>
    </row>
    <row r="4663" spans="1:39" x14ac:dyDescent="0.3">
      <c r="A4663" s="5">
        <v>10108034</v>
      </c>
      <c r="B4663" s="6">
        <v>8019227244502</v>
      </c>
      <c r="C4663" s="5" t="s">
        <v>76</v>
      </c>
      <c r="D4663" s="5" t="s">
        <v>1651</v>
      </c>
      <c r="E4663" s="12">
        <v>184</v>
      </c>
      <c r="F4663" s="5" t="s">
        <v>54</v>
      </c>
      <c r="G4663" s="5">
        <v>2156016</v>
      </c>
      <c r="H4663" s="36" t="s">
        <v>76</v>
      </c>
      <c r="I4663" s="5">
        <v>215</v>
      </c>
      <c r="J4663" s="5">
        <v>60</v>
      </c>
      <c r="K4663" s="5">
        <v>16</v>
      </c>
      <c r="L4663" s="5" t="s">
        <v>1575</v>
      </c>
      <c r="M4663" s="5">
        <v>95</v>
      </c>
      <c r="N4663" s="5"/>
      <c r="O4663" s="5" t="s">
        <v>19</v>
      </c>
      <c r="P4663" s="5"/>
      <c r="Q4663" s="5" t="s">
        <v>26</v>
      </c>
      <c r="R4663" s="5" t="s">
        <v>27</v>
      </c>
      <c r="S4663" s="5">
        <v>72</v>
      </c>
      <c r="T4663" s="5" t="s">
        <v>22</v>
      </c>
      <c r="U4663" s="5" t="s">
        <v>23</v>
      </c>
      <c r="V4663" s="5" t="s">
        <v>24</v>
      </c>
      <c r="W4663" s="12">
        <v>184</v>
      </c>
      <c r="X4663" s="7">
        <f t="shared" si="292"/>
        <v>0.35499999999999998</v>
      </c>
      <c r="Y4663" s="5">
        <f t="shared" si="293"/>
        <v>118.68</v>
      </c>
      <c r="AI4663" t="e">
        <f>VLOOKUP(A4663,NP!$A:$B,2,FALSE)</f>
        <v>#N/A</v>
      </c>
      <c r="AJ4663">
        <f t="shared" si="294"/>
        <v>0</v>
      </c>
      <c r="AK4663">
        <f>VLOOKUP(F4663,Kondition!$B$4:$AG$31,12,FALSE)*100</f>
        <v>35.5</v>
      </c>
      <c r="AL4663" t="e">
        <f t="shared" si="295"/>
        <v>#REF!</v>
      </c>
      <c r="AM4663">
        <v>16</v>
      </c>
    </row>
    <row r="4664" spans="1:39" x14ac:dyDescent="0.3">
      <c r="A4664" s="5">
        <v>10108035</v>
      </c>
      <c r="B4664" s="6">
        <v>8019227257212</v>
      </c>
      <c r="C4664" s="5" t="s">
        <v>76</v>
      </c>
      <c r="D4664" s="5" t="s">
        <v>1652</v>
      </c>
      <c r="E4664" s="12">
        <v>515</v>
      </c>
      <c r="F4664" s="5" t="s">
        <v>54</v>
      </c>
      <c r="G4664" s="5">
        <v>2853520</v>
      </c>
      <c r="H4664" s="36" t="s">
        <v>76</v>
      </c>
      <c r="I4664" s="5">
        <v>285</v>
      </c>
      <c r="J4664" s="5">
        <v>35</v>
      </c>
      <c r="K4664" s="5">
        <v>20</v>
      </c>
      <c r="L4664" s="5" t="s">
        <v>1575</v>
      </c>
      <c r="M4664" s="5">
        <v>100</v>
      </c>
      <c r="N4664" s="5"/>
      <c r="O4664" s="5" t="s">
        <v>29</v>
      </c>
      <c r="P4664" s="5"/>
      <c r="Q4664" s="5" t="s">
        <v>26</v>
      </c>
      <c r="R4664" s="5" t="s">
        <v>27</v>
      </c>
      <c r="S4664" s="5">
        <v>73</v>
      </c>
      <c r="T4664" s="5" t="s">
        <v>22</v>
      </c>
      <c r="U4664" s="5" t="s">
        <v>23</v>
      </c>
      <c r="V4664" s="5" t="s">
        <v>24</v>
      </c>
      <c r="W4664" s="12">
        <v>515</v>
      </c>
      <c r="X4664" s="7" t="str">
        <f t="shared" si="292"/>
        <v>NP</v>
      </c>
      <c r="Y4664" s="5">
        <f t="shared" si="293"/>
        <v>279.5</v>
      </c>
      <c r="AI4664">
        <f>VLOOKUP(A4664,NP!$A:$B,2,FALSE)</f>
        <v>279.5</v>
      </c>
      <c r="AJ4664">
        <f t="shared" si="294"/>
        <v>279.5</v>
      </c>
      <c r="AK4664">
        <f>VLOOKUP(F4664,Kondition!$B$4:$AG$309,24,FALSE)*100</f>
        <v>40</v>
      </c>
      <c r="AL4664" t="e">
        <f t="shared" si="295"/>
        <v>#REF!</v>
      </c>
      <c r="AM4664">
        <v>19</v>
      </c>
    </row>
    <row r="4665" spans="1:39" x14ac:dyDescent="0.3">
      <c r="A4665" s="5">
        <v>10108048</v>
      </c>
      <c r="B4665" s="6">
        <v>8019227250626</v>
      </c>
      <c r="C4665" s="5" t="s">
        <v>76</v>
      </c>
      <c r="D4665" s="5" t="s">
        <v>1653</v>
      </c>
      <c r="E4665" s="12">
        <v>1061</v>
      </c>
      <c r="F4665" s="5" t="s">
        <v>54</v>
      </c>
      <c r="G4665" s="5">
        <v>3353020</v>
      </c>
      <c r="H4665" s="36" t="s">
        <v>76</v>
      </c>
      <c r="I4665" s="5">
        <v>335</v>
      </c>
      <c r="J4665" s="5">
        <v>30</v>
      </c>
      <c r="K4665" s="5">
        <v>20</v>
      </c>
      <c r="L4665" s="5" t="s">
        <v>1428</v>
      </c>
      <c r="M4665" s="5">
        <v>104</v>
      </c>
      <c r="N4665" s="5"/>
      <c r="O4665" s="5" t="s">
        <v>29</v>
      </c>
      <c r="P4665" s="5"/>
      <c r="Q4665" s="5" t="s">
        <v>21</v>
      </c>
      <c r="R4665" s="5" t="s">
        <v>21</v>
      </c>
      <c r="S4665" s="5">
        <v>73</v>
      </c>
      <c r="T4665" s="5" t="s">
        <v>22</v>
      </c>
      <c r="U4665" s="5" t="s">
        <v>23</v>
      </c>
      <c r="V4665" s="5" t="s">
        <v>24</v>
      </c>
      <c r="W4665" s="12">
        <v>1061</v>
      </c>
      <c r="X4665" s="7" t="str">
        <f t="shared" si="292"/>
        <v>NP</v>
      </c>
      <c r="Y4665" s="5">
        <f t="shared" si="293"/>
        <v>537</v>
      </c>
      <c r="AI4665">
        <f>VLOOKUP(A4665,NP!$A:$B,2,FALSE)</f>
        <v>537</v>
      </c>
      <c r="AJ4665">
        <f t="shared" si="294"/>
        <v>537</v>
      </c>
      <c r="AK4665">
        <f>VLOOKUP(F4665,Kondition!$B$4:$AG$309,24,FALSE)*100</f>
        <v>40</v>
      </c>
      <c r="AL4665" t="e">
        <f t="shared" si="295"/>
        <v>#REF!</v>
      </c>
      <c r="AM4665">
        <v>19</v>
      </c>
    </row>
    <row r="4666" spans="1:39" x14ac:dyDescent="0.3">
      <c r="A4666" s="5">
        <v>10108049</v>
      </c>
      <c r="B4666" s="6">
        <v>8019227255195</v>
      </c>
      <c r="C4666" s="5" t="s">
        <v>76</v>
      </c>
      <c r="D4666" s="5" t="s">
        <v>1654</v>
      </c>
      <c r="E4666" s="12">
        <v>686</v>
      </c>
      <c r="F4666" s="5" t="s">
        <v>54</v>
      </c>
      <c r="G4666" s="5">
        <v>3053519</v>
      </c>
      <c r="H4666" s="36" t="s">
        <v>76</v>
      </c>
      <c r="I4666" s="5">
        <v>305</v>
      </c>
      <c r="J4666" s="5">
        <v>35</v>
      </c>
      <c r="K4666" s="5">
        <v>19</v>
      </c>
      <c r="L4666" s="5" t="s">
        <v>1575</v>
      </c>
      <c r="M4666" s="5">
        <v>102</v>
      </c>
      <c r="N4666" s="5"/>
      <c r="O4666" s="5" t="s">
        <v>29</v>
      </c>
      <c r="P4666" s="5"/>
      <c r="Q4666" s="5" t="s">
        <v>21</v>
      </c>
      <c r="R4666" s="5" t="s">
        <v>27</v>
      </c>
      <c r="S4666" s="5">
        <v>75</v>
      </c>
      <c r="T4666" s="5" t="s">
        <v>22</v>
      </c>
      <c r="U4666" s="5" t="s">
        <v>23</v>
      </c>
      <c r="V4666" s="5" t="s">
        <v>24</v>
      </c>
      <c r="W4666" s="12">
        <v>686</v>
      </c>
      <c r="X4666" s="7" t="str">
        <f t="shared" si="292"/>
        <v>NP</v>
      </c>
      <c r="Y4666" s="5">
        <f t="shared" si="293"/>
        <v>360</v>
      </c>
      <c r="AI4666">
        <f>VLOOKUP(A4666,NP!$A:$B,2,FALSE)</f>
        <v>360</v>
      </c>
      <c r="AJ4666">
        <f t="shared" si="294"/>
        <v>360</v>
      </c>
      <c r="AK4666">
        <f>VLOOKUP(F4666,Kondition!$B$4:$AG$31,21,FALSE)*100</f>
        <v>40</v>
      </c>
      <c r="AL4666" t="e">
        <f t="shared" si="295"/>
        <v>#REF!</v>
      </c>
      <c r="AM4666">
        <v>19</v>
      </c>
    </row>
    <row r="4667" spans="1:39" x14ac:dyDescent="0.3">
      <c r="A4667" s="5">
        <v>10108050</v>
      </c>
      <c r="B4667" s="6">
        <v>8019227249941</v>
      </c>
      <c r="C4667" s="5" t="s">
        <v>76</v>
      </c>
      <c r="D4667" s="5" t="s">
        <v>1655</v>
      </c>
      <c r="E4667" s="12">
        <v>457</v>
      </c>
      <c r="F4667" s="5" t="s">
        <v>54</v>
      </c>
      <c r="G4667" s="5">
        <v>2453519</v>
      </c>
      <c r="H4667" s="36" t="s">
        <v>76</v>
      </c>
      <c r="I4667" s="5">
        <v>245</v>
      </c>
      <c r="J4667" s="5">
        <v>35</v>
      </c>
      <c r="K4667" s="5">
        <v>19</v>
      </c>
      <c r="L4667" s="5" t="s">
        <v>1575</v>
      </c>
      <c r="M4667" s="5">
        <v>93</v>
      </c>
      <c r="N4667" s="5"/>
      <c r="O4667" s="5" t="s">
        <v>29</v>
      </c>
      <c r="P4667" s="5"/>
      <c r="Q4667" s="5" t="s">
        <v>26</v>
      </c>
      <c r="R4667" s="5" t="s">
        <v>27</v>
      </c>
      <c r="S4667" s="5">
        <v>72</v>
      </c>
      <c r="T4667" s="5" t="s">
        <v>22</v>
      </c>
      <c r="U4667" s="5" t="s">
        <v>23</v>
      </c>
      <c r="V4667" s="5" t="s">
        <v>24</v>
      </c>
      <c r="W4667" s="12">
        <v>457</v>
      </c>
      <c r="X4667" s="7" t="str">
        <f t="shared" si="292"/>
        <v>NP</v>
      </c>
      <c r="Y4667" s="5">
        <f t="shared" si="293"/>
        <v>252.5</v>
      </c>
      <c r="AI4667">
        <f>VLOOKUP(A4667,NP!$A:$B,2,FALSE)</f>
        <v>252.5</v>
      </c>
      <c r="AJ4667">
        <f t="shared" si="294"/>
        <v>252.5</v>
      </c>
      <c r="AK4667">
        <f>VLOOKUP(F4667,Kondition!$B$4:$AG$31,21,FALSE)*100</f>
        <v>40</v>
      </c>
      <c r="AL4667" t="e">
        <f t="shared" si="295"/>
        <v>#REF!</v>
      </c>
      <c r="AM4667">
        <v>19</v>
      </c>
    </row>
    <row r="4668" spans="1:39" x14ac:dyDescent="0.3">
      <c r="A4668" s="5">
        <v>11011723</v>
      </c>
      <c r="B4668" s="6">
        <v>4019238802207</v>
      </c>
      <c r="C4668" s="5" t="s">
        <v>2294</v>
      </c>
      <c r="D4668" s="5" t="s">
        <v>5926</v>
      </c>
      <c r="E4668" s="12">
        <v>308</v>
      </c>
      <c r="F4668" s="5" t="s">
        <v>18</v>
      </c>
      <c r="G4668" s="5">
        <v>2754020</v>
      </c>
      <c r="H4668" s="36" t="s">
        <v>2294</v>
      </c>
      <c r="I4668" s="5">
        <v>275</v>
      </c>
      <c r="J4668" s="5">
        <v>40</v>
      </c>
      <c r="K4668" s="5">
        <v>20</v>
      </c>
      <c r="L4668" s="5" t="s">
        <v>3349</v>
      </c>
      <c r="M4668" s="5">
        <v>106</v>
      </c>
      <c r="N4668" s="5"/>
      <c r="O4668" s="5" t="s">
        <v>25</v>
      </c>
      <c r="P4668" s="5"/>
      <c r="Q4668" s="5" t="s">
        <v>27</v>
      </c>
      <c r="R4668" s="5" t="s">
        <v>21</v>
      </c>
      <c r="S4668" s="5">
        <v>73</v>
      </c>
      <c r="T4668" s="5" t="s">
        <v>22</v>
      </c>
      <c r="U4668" s="5" t="s">
        <v>23</v>
      </c>
      <c r="V4668" s="5" t="s">
        <v>24</v>
      </c>
      <c r="W4668" s="12">
        <v>308</v>
      </c>
      <c r="X4668" s="7" t="str">
        <f t="shared" si="292"/>
        <v>NP</v>
      </c>
      <c r="Y4668" s="5">
        <f t="shared" si="293"/>
        <v>221.5</v>
      </c>
      <c r="AI4668">
        <f>VLOOKUP(A4668,NP!$A:$B,2,FALSE)</f>
        <v>221.5</v>
      </c>
      <c r="AJ4668">
        <f t="shared" si="294"/>
        <v>221.5</v>
      </c>
      <c r="AK4668">
        <f>VLOOKUP(F4668,Kondition!$B$4:$AG$309,24,FALSE)*100</f>
        <v>28.000000000000004</v>
      </c>
      <c r="AL4668" t="e">
        <f t="shared" si="295"/>
        <v>#REF!</v>
      </c>
      <c r="AM4668">
        <v>19</v>
      </c>
    </row>
    <row r="4669" spans="1:39" x14ac:dyDescent="0.3">
      <c r="A4669" s="5">
        <v>10108051</v>
      </c>
      <c r="B4669" s="6">
        <v>8019227249538</v>
      </c>
      <c r="C4669" s="5" t="s">
        <v>76</v>
      </c>
      <c r="D4669" s="5" t="s">
        <v>1656</v>
      </c>
      <c r="E4669" s="12">
        <v>569</v>
      </c>
      <c r="F4669" s="5" t="s">
        <v>54</v>
      </c>
      <c r="G4669" s="5">
        <v>2853020</v>
      </c>
      <c r="H4669" s="36" t="s">
        <v>76</v>
      </c>
      <c r="I4669" s="5">
        <v>285</v>
      </c>
      <c r="J4669" s="5">
        <v>30</v>
      </c>
      <c r="K4669" s="5">
        <v>20</v>
      </c>
      <c r="L4669" s="5" t="s">
        <v>1575</v>
      </c>
      <c r="M4669" s="5">
        <v>99</v>
      </c>
      <c r="N4669" s="5"/>
      <c r="O4669" s="5" t="s">
        <v>25</v>
      </c>
      <c r="P4669" s="5"/>
      <c r="Q4669" s="5" t="s">
        <v>26</v>
      </c>
      <c r="R4669" s="5" t="s">
        <v>27</v>
      </c>
      <c r="S4669" s="5">
        <v>75</v>
      </c>
      <c r="T4669" s="5" t="s">
        <v>22</v>
      </c>
      <c r="U4669" s="5" t="s">
        <v>23</v>
      </c>
      <c r="V4669" s="5" t="s">
        <v>24</v>
      </c>
      <c r="W4669" s="12">
        <v>569</v>
      </c>
      <c r="X4669" s="7" t="str">
        <f t="shared" si="292"/>
        <v>NP</v>
      </c>
      <c r="Y4669" s="5">
        <f t="shared" si="293"/>
        <v>305</v>
      </c>
      <c r="AI4669">
        <f>VLOOKUP(A4669,NP!$A:$B,2,FALSE)</f>
        <v>305</v>
      </c>
      <c r="AJ4669">
        <f t="shared" si="294"/>
        <v>305</v>
      </c>
      <c r="AK4669">
        <f>VLOOKUP(F4669,Kondition!$B$4:$AG$309,24,FALSE)*100</f>
        <v>40</v>
      </c>
      <c r="AL4669" t="e">
        <f t="shared" si="295"/>
        <v>#REF!</v>
      </c>
      <c r="AM4669">
        <v>19</v>
      </c>
    </row>
    <row r="4670" spans="1:39" x14ac:dyDescent="0.3">
      <c r="A4670" s="5">
        <v>10108052</v>
      </c>
      <c r="B4670" s="6">
        <v>8019227256376</v>
      </c>
      <c r="C4670" s="5" t="s">
        <v>76</v>
      </c>
      <c r="D4670" s="5" t="s">
        <v>1657</v>
      </c>
      <c r="E4670" s="12">
        <v>207</v>
      </c>
      <c r="F4670" s="5" t="s">
        <v>54</v>
      </c>
      <c r="G4670" s="5">
        <v>2254518</v>
      </c>
      <c r="H4670" s="36" t="s">
        <v>76</v>
      </c>
      <c r="I4670" s="5">
        <v>225</v>
      </c>
      <c r="J4670" s="5">
        <v>45</v>
      </c>
      <c r="K4670" s="5">
        <v>18</v>
      </c>
      <c r="L4670" s="5" t="s">
        <v>1575</v>
      </c>
      <c r="M4670" s="5">
        <v>95</v>
      </c>
      <c r="N4670" s="5"/>
      <c r="O4670" s="5" t="s">
        <v>19</v>
      </c>
      <c r="P4670" s="5"/>
      <c r="Q4670" s="5" t="s">
        <v>26</v>
      </c>
      <c r="R4670" s="5" t="s">
        <v>27</v>
      </c>
      <c r="S4670" s="5">
        <v>72</v>
      </c>
      <c r="T4670" s="5" t="s">
        <v>22</v>
      </c>
      <c r="U4670" s="5" t="s">
        <v>23</v>
      </c>
      <c r="V4670" s="5" t="s">
        <v>24</v>
      </c>
      <c r="W4670" s="12">
        <v>207</v>
      </c>
      <c r="X4670" s="7">
        <f t="shared" si="292"/>
        <v>0.35499999999999998</v>
      </c>
      <c r="Y4670" s="5">
        <f t="shared" si="293"/>
        <v>133.51500000000001</v>
      </c>
      <c r="AI4670" t="e">
        <f>VLOOKUP(A4670,NP!$A:$B,2,FALSE)</f>
        <v>#N/A</v>
      </c>
      <c r="AJ4670">
        <f t="shared" si="294"/>
        <v>0</v>
      </c>
      <c r="AK4670">
        <f>VLOOKUP(F4670,Kondition!$B$4:$AG$31,18,FALSE)*100</f>
        <v>35.5</v>
      </c>
      <c r="AL4670" t="e">
        <f t="shared" si="295"/>
        <v>#REF!</v>
      </c>
      <c r="AM4670">
        <v>17</v>
      </c>
    </row>
    <row r="4671" spans="1:39" x14ac:dyDescent="0.3">
      <c r="A4671" s="5">
        <v>10108053</v>
      </c>
      <c r="B4671" s="6">
        <v>8019227253962</v>
      </c>
      <c r="C4671" s="5" t="s">
        <v>76</v>
      </c>
      <c r="D4671" s="5" t="s">
        <v>1658</v>
      </c>
      <c r="E4671" s="12">
        <v>457</v>
      </c>
      <c r="F4671" s="5" t="s">
        <v>54</v>
      </c>
      <c r="G4671" s="5">
        <v>2453519</v>
      </c>
      <c r="H4671" s="36" t="s">
        <v>76</v>
      </c>
      <c r="I4671" s="5">
        <v>245</v>
      </c>
      <c r="J4671" s="5">
        <v>35</v>
      </c>
      <c r="K4671" s="5">
        <v>19</v>
      </c>
      <c r="L4671" s="5" t="s">
        <v>1428</v>
      </c>
      <c r="M4671" s="5">
        <v>93</v>
      </c>
      <c r="N4671" s="5"/>
      <c r="O4671" s="5" t="s">
        <v>29</v>
      </c>
      <c r="P4671" s="5"/>
      <c r="Q4671" s="5" t="s">
        <v>26</v>
      </c>
      <c r="R4671" s="5" t="s">
        <v>21</v>
      </c>
      <c r="S4671" s="5">
        <v>72</v>
      </c>
      <c r="T4671" s="5" t="s">
        <v>22</v>
      </c>
      <c r="U4671" s="5" t="s">
        <v>23</v>
      </c>
      <c r="V4671" s="5" t="s">
        <v>24</v>
      </c>
      <c r="W4671" s="12">
        <v>457</v>
      </c>
      <c r="X4671" s="7" t="str">
        <f t="shared" si="292"/>
        <v>NP</v>
      </c>
      <c r="Y4671" s="5">
        <f t="shared" si="293"/>
        <v>252.5</v>
      </c>
      <c r="AI4671">
        <f>VLOOKUP(A4671,NP!$A:$B,2,FALSE)</f>
        <v>252.5</v>
      </c>
      <c r="AJ4671">
        <f t="shared" si="294"/>
        <v>252.5</v>
      </c>
      <c r="AK4671">
        <f>VLOOKUP(F4671,Kondition!$B$4:$AG$31,21,FALSE)*100</f>
        <v>40</v>
      </c>
      <c r="AL4671" t="e">
        <f t="shared" si="295"/>
        <v>#REF!</v>
      </c>
      <c r="AM4671">
        <v>19</v>
      </c>
    </row>
    <row r="4672" spans="1:39" x14ac:dyDescent="0.3">
      <c r="A4672" s="5">
        <v>10108054</v>
      </c>
      <c r="B4672" s="6">
        <v>8019227249521</v>
      </c>
      <c r="C4672" s="5" t="s">
        <v>76</v>
      </c>
      <c r="D4672" s="5" t="s">
        <v>1659</v>
      </c>
      <c r="E4672" s="12">
        <v>377</v>
      </c>
      <c r="F4672" s="5" t="s">
        <v>54</v>
      </c>
      <c r="G4672" s="5">
        <v>2553520</v>
      </c>
      <c r="H4672" s="36" t="s">
        <v>76</v>
      </c>
      <c r="I4672" s="5">
        <v>255</v>
      </c>
      <c r="J4672" s="5">
        <v>35</v>
      </c>
      <c r="K4672" s="5">
        <v>20</v>
      </c>
      <c r="L4672" s="5" t="s">
        <v>1575</v>
      </c>
      <c r="M4672" s="5">
        <v>97</v>
      </c>
      <c r="N4672" s="5"/>
      <c r="O4672" s="5" t="s">
        <v>25</v>
      </c>
      <c r="P4672" s="5"/>
      <c r="Q4672" s="5" t="s">
        <v>26</v>
      </c>
      <c r="R4672" s="5" t="s">
        <v>27</v>
      </c>
      <c r="S4672" s="5">
        <v>73</v>
      </c>
      <c r="T4672" s="5" t="s">
        <v>22</v>
      </c>
      <c r="U4672" s="5" t="s">
        <v>23</v>
      </c>
      <c r="V4672" s="5" t="s">
        <v>24</v>
      </c>
      <c r="W4672" s="12">
        <v>377</v>
      </c>
      <c r="X4672" s="7" t="str">
        <f t="shared" si="292"/>
        <v>NP</v>
      </c>
      <c r="Y4672" s="5">
        <f t="shared" si="293"/>
        <v>214.5</v>
      </c>
      <c r="AI4672">
        <f>VLOOKUP(A4672,NP!$A:$B,2,FALSE)</f>
        <v>214.5</v>
      </c>
      <c r="AJ4672">
        <f t="shared" si="294"/>
        <v>214.5</v>
      </c>
      <c r="AK4672">
        <f>VLOOKUP(F4672,Kondition!$B$4:$AG$309,24,FALSE)*100</f>
        <v>40</v>
      </c>
      <c r="AL4672" t="e">
        <f t="shared" si="295"/>
        <v>#REF!</v>
      </c>
      <c r="AM4672">
        <v>19</v>
      </c>
    </row>
    <row r="4673" spans="1:39" x14ac:dyDescent="0.3">
      <c r="A4673" s="5">
        <v>10108128</v>
      </c>
      <c r="B4673" s="6">
        <v>8019227262667</v>
      </c>
      <c r="C4673" s="5" t="s">
        <v>76</v>
      </c>
      <c r="D4673" s="5" t="s">
        <v>1660</v>
      </c>
      <c r="E4673" s="12">
        <v>337</v>
      </c>
      <c r="F4673" s="5" t="s">
        <v>54</v>
      </c>
      <c r="G4673" s="5">
        <v>2353519</v>
      </c>
      <c r="H4673" s="36" t="s">
        <v>76</v>
      </c>
      <c r="I4673" s="5">
        <v>235</v>
      </c>
      <c r="J4673" s="5">
        <v>35</v>
      </c>
      <c r="K4673" s="5">
        <v>19</v>
      </c>
      <c r="L4673" s="5" t="s">
        <v>1575</v>
      </c>
      <c r="M4673" s="5">
        <v>91</v>
      </c>
      <c r="N4673" s="5"/>
      <c r="O4673" s="5" t="s">
        <v>29</v>
      </c>
      <c r="P4673" s="5"/>
      <c r="Q4673" s="5" t="s">
        <v>26</v>
      </c>
      <c r="R4673" s="5" t="s">
        <v>27</v>
      </c>
      <c r="S4673" s="5">
        <v>72</v>
      </c>
      <c r="T4673" s="5" t="s">
        <v>22</v>
      </c>
      <c r="U4673" s="5" t="s">
        <v>23</v>
      </c>
      <c r="V4673" s="5" t="s">
        <v>24</v>
      </c>
      <c r="W4673" s="12">
        <v>337</v>
      </c>
      <c r="X4673" s="7">
        <f t="shared" si="292"/>
        <v>0.4</v>
      </c>
      <c r="Y4673" s="5">
        <f t="shared" si="293"/>
        <v>202.2</v>
      </c>
      <c r="AI4673" t="e">
        <f>VLOOKUP(A4673,NP!$A:$B,2,FALSE)</f>
        <v>#N/A</v>
      </c>
      <c r="AJ4673">
        <f t="shared" si="294"/>
        <v>0</v>
      </c>
      <c r="AK4673">
        <f>VLOOKUP(F4673,Kondition!$B$4:$AG$31,21,FALSE)*100</f>
        <v>40</v>
      </c>
      <c r="AL4673" t="e">
        <f t="shared" si="295"/>
        <v>#REF!</v>
      </c>
      <c r="AM4673">
        <v>19</v>
      </c>
    </row>
    <row r="4674" spans="1:39" x14ac:dyDescent="0.3">
      <c r="A4674" s="5">
        <v>10108129</v>
      </c>
      <c r="B4674" s="6">
        <v>8019227255324</v>
      </c>
      <c r="C4674" s="5" t="s">
        <v>76</v>
      </c>
      <c r="D4674" s="5" t="s">
        <v>1661</v>
      </c>
      <c r="E4674" s="12">
        <v>334</v>
      </c>
      <c r="F4674" s="5" t="s">
        <v>54</v>
      </c>
      <c r="G4674" s="5">
        <v>2353519</v>
      </c>
      <c r="H4674" s="36" t="s">
        <v>76</v>
      </c>
      <c r="I4674" s="5">
        <v>235</v>
      </c>
      <c r="J4674" s="5">
        <v>35</v>
      </c>
      <c r="K4674" s="5">
        <v>19</v>
      </c>
      <c r="L4674" s="5" t="s">
        <v>1575</v>
      </c>
      <c r="M4674" s="5">
        <v>91</v>
      </c>
      <c r="N4674" s="5"/>
      <c r="O4674" s="5" t="s">
        <v>25</v>
      </c>
      <c r="P4674" s="5"/>
      <c r="Q4674" s="5" t="s">
        <v>26</v>
      </c>
      <c r="R4674" s="5" t="s">
        <v>27</v>
      </c>
      <c r="S4674" s="5">
        <v>72</v>
      </c>
      <c r="T4674" s="5" t="s">
        <v>22</v>
      </c>
      <c r="U4674" s="5" t="s">
        <v>23</v>
      </c>
      <c r="V4674" s="5" t="s">
        <v>24</v>
      </c>
      <c r="W4674" s="12">
        <v>334</v>
      </c>
      <c r="X4674" s="7">
        <f t="shared" si="292"/>
        <v>0.4</v>
      </c>
      <c r="Y4674" s="5">
        <f t="shared" si="293"/>
        <v>200.4</v>
      </c>
      <c r="AI4674" t="e">
        <f>VLOOKUP(A4674,NP!$A:$B,2,FALSE)</f>
        <v>#N/A</v>
      </c>
      <c r="AJ4674">
        <f t="shared" si="294"/>
        <v>0</v>
      </c>
      <c r="AK4674">
        <f>VLOOKUP(F4674,Kondition!$B$4:$AG$31,21,FALSE)*100</f>
        <v>40</v>
      </c>
      <c r="AL4674" t="e">
        <f t="shared" si="295"/>
        <v>#REF!</v>
      </c>
      <c r="AM4674">
        <v>19</v>
      </c>
    </row>
    <row r="4675" spans="1:39" x14ac:dyDescent="0.3">
      <c r="A4675" s="5">
        <v>10108142</v>
      </c>
      <c r="B4675" s="6">
        <v>8019227241631</v>
      </c>
      <c r="C4675" s="5" t="s">
        <v>76</v>
      </c>
      <c r="D4675" s="5" t="s">
        <v>1662</v>
      </c>
      <c r="E4675" s="12">
        <v>390</v>
      </c>
      <c r="F4675" s="5" t="s">
        <v>54</v>
      </c>
      <c r="G4675" s="5">
        <v>2553520</v>
      </c>
      <c r="H4675" s="36" t="s">
        <v>76</v>
      </c>
      <c r="I4675" s="5">
        <v>255</v>
      </c>
      <c r="J4675" s="5">
        <v>35</v>
      </c>
      <c r="K4675" s="5">
        <v>20</v>
      </c>
      <c r="L4675" s="5" t="s">
        <v>1575</v>
      </c>
      <c r="M4675" s="5">
        <v>97</v>
      </c>
      <c r="N4675" s="5"/>
      <c r="O4675" s="5" t="s">
        <v>25</v>
      </c>
      <c r="P4675" s="5"/>
      <c r="Q4675" s="5" t="s">
        <v>21</v>
      </c>
      <c r="R4675" s="5" t="s">
        <v>27</v>
      </c>
      <c r="S4675" s="5">
        <v>72</v>
      </c>
      <c r="T4675" s="5" t="s">
        <v>22</v>
      </c>
      <c r="U4675" s="5" t="s">
        <v>23</v>
      </c>
      <c r="V4675" s="5" t="s">
        <v>24</v>
      </c>
      <c r="W4675" s="12">
        <v>390</v>
      </c>
      <c r="X4675" s="7" t="str">
        <f t="shared" si="292"/>
        <v>NP</v>
      </c>
      <c r="Y4675" s="5">
        <f t="shared" si="293"/>
        <v>221</v>
      </c>
      <c r="AI4675">
        <f>VLOOKUP(A4675,NP!$A:$B,2,FALSE)</f>
        <v>221</v>
      </c>
      <c r="AJ4675">
        <f t="shared" si="294"/>
        <v>221</v>
      </c>
      <c r="AK4675">
        <f>VLOOKUP(F4675,Kondition!$B$4:$AG$309,24,FALSE)*100</f>
        <v>40</v>
      </c>
      <c r="AL4675" t="e">
        <f t="shared" si="295"/>
        <v>#REF!</v>
      </c>
      <c r="AM4675">
        <v>19</v>
      </c>
    </row>
    <row r="4676" spans="1:39" x14ac:dyDescent="0.3">
      <c r="A4676" s="5">
        <v>10018471</v>
      </c>
      <c r="B4676" s="6">
        <v>4019238546446</v>
      </c>
      <c r="C4676" s="5" t="s">
        <v>76</v>
      </c>
      <c r="D4676" s="5" t="s">
        <v>189</v>
      </c>
      <c r="E4676" s="12">
        <v>262</v>
      </c>
      <c r="F4676" s="5" t="s">
        <v>18</v>
      </c>
      <c r="G4676" s="5">
        <v>2554519</v>
      </c>
      <c r="H4676" s="36" t="s">
        <v>76</v>
      </c>
      <c r="I4676" s="5">
        <v>255</v>
      </c>
      <c r="J4676" s="5">
        <v>45</v>
      </c>
      <c r="K4676" s="5">
        <v>19</v>
      </c>
      <c r="L4676" s="5" t="s">
        <v>122</v>
      </c>
      <c r="M4676" s="5">
        <v>100</v>
      </c>
      <c r="N4676" s="5"/>
      <c r="O4676" s="5" t="s">
        <v>25</v>
      </c>
      <c r="P4676" s="5"/>
      <c r="Q4676" s="5" t="s">
        <v>20</v>
      </c>
      <c r="R4676" s="5" t="s">
        <v>21</v>
      </c>
      <c r="S4676" s="5">
        <v>73</v>
      </c>
      <c r="T4676" s="5" t="s">
        <v>22</v>
      </c>
      <c r="U4676" s="5" t="s">
        <v>23</v>
      </c>
      <c r="V4676" s="5" t="s">
        <v>24</v>
      </c>
      <c r="W4676" s="12">
        <v>262</v>
      </c>
      <c r="X4676" s="7">
        <f t="shared" si="292"/>
        <v>0.28000000000000003</v>
      </c>
      <c r="Y4676" s="5">
        <f t="shared" si="293"/>
        <v>188.64</v>
      </c>
      <c r="AI4676" t="e">
        <f>VLOOKUP(A4676,NP!$A:$B,2,FALSE)</f>
        <v>#N/A</v>
      </c>
      <c r="AJ4676">
        <f t="shared" si="294"/>
        <v>0</v>
      </c>
      <c r="AK4676">
        <f>VLOOKUP(F4676,Kondition!$B$4:$AG$31,21,FALSE)*100</f>
        <v>28.000000000000004</v>
      </c>
      <c r="AL4676" t="e">
        <f t="shared" si="295"/>
        <v>#REF!</v>
      </c>
      <c r="AM4676">
        <v>19</v>
      </c>
    </row>
    <row r="4677" spans="1:39" x14ac:dyDescent="0.3">
      <c r="A4677" s="5">
        <v>10108143</v>
      </c>
      <c r="B4677" s="6">
        <v>8019227255416</v>
      </c>
      <c r="C4677" s="5" t="s">
        <v>76</v>
      </c>
      <c r="D4677" s="5" t="s">
        <v>1663</v>
      </c>
      <c r="E4677" s="12">
        <v>174</v>
      </c>
      <c r="F4677" s="5" t="s">
        <v>54</v>
      </c>
      <c r="G4677" s="5">
        <v>2254018</v>
      </c>
      <c r="H4677" s="36" t="s">
        <v>76</v>
      </c>
      <c r="I4677" s="5">
        <v>225</v>
      </c>
      <c r="J4677" s="5">
        <v>40</v>
      </c>
      <c r="K4677" s="5">
        <v>18</v>
      </c>
      <c r="L4677" s="5" t="s">
        <v>1575</v>
      </c>
      <c r="M4677" s="5">
        <v>92</v>
      </c>
      <c r="N4677" s="5"/>
      <c r="O4677" s="5" t="s">
        <v>19</v>
      </c>
      <c r="P4677" s="5"/>
      <c r="Q4677" s="5" t="s">
        <v>26</v>
      </c>
      <c r="R4677" s="5" t="s">
        <v>27</v>
      </c>
      <c r="S4677" s="5">
        <v>72</v>
      </c>
      <c r="T4677" s="5" t="s">
        <v>22</v>
      </c>
      <c r="U4677" s="5" t="s">
        <v>23</v>
      </c>
      <c r="V4677" s="5" t="s">
        <v>24</v>
      </c>
      <c r="W4677" s="12">
        <v>174</v>
      </c>
      <c r="X4677" s="7">
        <f t="shared" si="292"/>
        <v>0.35499999999999998</v>
      </c>
      <c r="Y4677" s="5">
        <f t="shared" si="293"/>
        <v>112.23</v>
      </c>
      <c r="AI4677" t="e">
        <f>VLOOKUP(A4677,NP!$A:$B,2,FALSE)</f>
        <v>#N/A</v>
      </c>
      <c r="AJ4677">
        <f t="shared" si="294"/>
        <v>0</v>
      </c>
      <c r="AK4677">
        <f>VLOOKUP(F4677,Kondition!$B$4:$AG$31,18,FALSE)*100</f>
        <v>35.5</v>
      </c>
      <c r="AL4677" t="e">
        <f t="shared" si="295"/>
        <v>#REF!</v>
      </c>
      <c r="AM4677">
        <v>17</v>
      </c>
    </row>
    <row r="4678" spans="1:39" x14ac:dyDescent="0.3">
      <c r="A4678" s="5">
        <v>10108144</v>
      </c>
      <c r="B4678" s="6">
        <v>8019227256352</v>
      </c>
      <c r="C4678" s="5" t="s">
        <v>76</v>
      </c>
      <c r="D4678" s="5" t="s">
        <v>1664</v>
      </c>
      <c r="E4678" s="12">
        <v>209</v>
      </c>
      <c r="F4678" s="5" t="s">
        <v>54</v>
      </c>
      <c r="G4678" s="5">
        <v>2454018</v>
      </c>
      <c r="H4678" s="36" t="s">
        <v>76</v>
      </c>
      <c r="I4678" s="5">
        <v>245</v>
      </c>
      <c r="J4678" s="5">
        <v>40</v>
      </c>
      <c r="K4678" s="5">
        <v>18</v>
      </c>
      <c r="L4678" s="5" t="s">
        <v>1575</v>
      </c>
      <c r="M4678" s="5">
        <v>97</v>
      </c>
      <c r="N4678" s="5"/>
      <c r="O4678" s="5" t="s">
        <v>19</v>
      </c>
      <c r="P4678" s="5"/>
      <c r="Q4678" s="5" t="s">
        <v>26</v>
      </c>
      <c r="R4678" s="5" t="s">
        <v>27</v>
      </c>
      <c r="S4678" s="5">
        <v>72</v>
      </c>
      <c r="T4678" s="5" t="s">
        <v>22</v>
      </c>
      <c r="U4678" s="5" t="s">
        <v>23</v>
      </c>
      <c r="V4678" s="5" t="s">
        <v>24</v>
      </c>
      <c r="W4678" s="12">
        <v>209</v>
      </c>
      <c r="X4678" s="7">
        <f t="shared" si="292"/>
        <v>0.35499999999999998</v>
      </c>
      <c r="Y4678" s="5">
        <f t="shared" si="293"/>
        <v>134.80500000000001</v>
      </c>
      <c r="AI4678" t="e">
        <f>VLOOKUP(A4678,NP!$A:$B,2,FALSE)</f>
        <v>#N/A</v>
      </c>
      <c r="AJ4678">
        <f t="shared" si="294"/>
        <v>0</v>
      </c>
      <c r="AK4678">
        <f>VLOOKUP(F4678,Kondition!$B$4:$AG$31,18,FALSE)*100</f>
        <v>35.5</v>
      </c>
      <c r="AL4678" t="e">
        <f t="shared" si="295"/>
        <v>#REF!</v>
      </c>
      <c r="AM4678">
        <v>17</v>
      </c>
    </row>
    <row r="4679" spans="1:39" x14ac:dyDescent="0.3">
      <c r="A4679" s="5">
        <v>10108146</v>
      </c>
      <c r="B4679" s="6">
        <v>8019227254488</v>
      </c>
      <c r="C4679" s="5" t="s">
        <v>76</v>
      </c>
      <c r="D4679" s="5" t="s">
        <v>1665</v>
      </c>
      <c r="E4679" s="12">
        <v>207</v>
      </c>
      <c r="F4679" s="5" t="s">
        <v>54</v>
      </c>
      <c r="G4679" s="5">
        <v>2254518</v>
      </c>
      <c r="H4679" s="36" t="s">
        <v>76</v>
      </c>
      <c r="I4679" s="5">
        <v>225</v>
      </c>
      <c r="J4679" s="5">
        <v>45</v>
      </c>
      <c r="K4679" s="5">
        <v>18</v>
      </c>
      <c r="L4679" s="5" t="s">
        <v>1575</v>
      </c>
      <c r="M4679" s="5">
        <v>95</v>
      </c>
      <c r="N4679" s="5"/>
      <c r="O4679" s="5" t="s">
        <v>19</v>
      </c>
      <c r="P4679" s="5"/>
      <c r="Q4679" s="5" t="s">
        <v>26</v>
      </c>
      <c r="R4679" s="5" t="s">
        <v>27</v>
      </c>
      <c r="S4679" s="5">
        <v>72</v>
      </c>
      <c r="T4679" s="5" t="s">
        <v>22</v>
      </c>
      <c r="U4679" s="5" t="s">
        <v>23</v>
      </c>
      <c r="V4679" s="5" t="s">
        <v>24</v>
      </c>
      <c r="W4679" s="12">
        <v>207</v>
      </c>
      <c r="X4679" s="7">
        <f t="shared" si="292"/>
        <v>0.35499999999999998</v>
      </c>
      <c r="Y4679" s="5">
        <f t="shared" si="293"/>
        <v>133.51500000000001</v>
      </c>
      <c r="AI4679" t="e">
        <f>VLOOKUP(A4679,NP!$A:$B,2,FALSE)</f>
        <v>#N/A</v>
      </c>
      <c r="AJ4679">
        <f t="shared" si="294"/>
        <v>0</v>
      </c>
      <c r="AK4679">
        <f>VLOOKUP(F4679,Kondition!$B$4:$AG$31,18,FALSE)*100</f>
        <v>35.5</v>
      </c>
      <c r="AL4679" t="e">
        <f t="shared" si="295"/>
        <v>#REF!</v>
      </c>
      <c r="AM4679">
        <v>17</v>
      </c>
    </row>
    <row r="4680" spans="1:39" x14ac:dyDescent="0.3">
      <c r="A4680" s="5">
        <v>10108147</v>
      </c>
      <c r="B4680" s="6">
        <v>8019227239775</v>
      </c>
      <c r="C4680" s="5" t="s">
        <v>76</v>
      </c>
      <c r="D4680" s="5" t="s">
        <v>1666</v>
      </c>
      <c r="E4680" s="12">
        <v>169</v>
      </c>
      <c r="F4680" s="5" t="s">
        <v>54</v>
      </c>
      <c r="G4680" s="5">
        <v>2055017</v>
      </c>
      <c r="H4680" s="36" t="s">
        <v>76</v>
      </c>
      <c r="I4680" s="5">
        <v>205</v>
      </c>
      <c r="J4680" s="5">
        <v>50</v>
      </c>
      <c r="K4680" s="5">
        <v>17</v>
      </c>
      <c r="L4680" s="5" t="s">
        <v>1575</v>
      </c>
      <c r="M4680" s="5">
        <v>93</v>
      </c>
      <c r="N4680" s="5"/>
      <c r="O4680" s="5" t="s">
        <v>19</v>
      </c>
      <c r="P4680" s="5"/>
      <c r="Q4680" s="5" t="s">
        <v>26</v>
      </c>
      <c r="R4680" s="5" t="s">
        <v>27</v>
      </c>
      <c r="S4680" s="5">
        <v>72</v>
      </c>
      <c r="T4680" s="5" t="s">
        <v>22</v>
      </c>
      <c r="U4680" s="5" t="s">
        <v>23</v>
      </c>
      <c r="V4680" s="5" t="s">
        <v>24</v>
      </c>
      <c r="W4680" s="12">
        <v>169</v>
      </c>
      <c r="X4680" s="7">
        <f t="shared" si="292"/>
        <v>0.35499999999999998</v>
      </c>
      <c r="Y4680" s="5">
        <f t="shared" si="293"/>
        <v>109.00500000000001</v>
      </c>
      <c r="AI4680" t="e">
        <f>VLOOKUP(A4680,NP!$A:$B,2,FALSE)</f>
        <v>#N/A</v>
      </c>
      <c r="AJ4680">
        <f t="shared" si="294"/>
        <v>0</v>
      </c>
      <c r="AK4680">
        <f>VLOOKUP(F4680,Kondition!$B$4:$AG$31,15,FALSE)*100</f>
        <v>35.5</v>
      </c>
      <c r="AL4680" t="e">
        <f t="shared" si="295"/>
        <v>#REF!</v>
      </c>
      <c r="AM4680">
        <v>17</v>
      </c>
    </row>
    <row r="4681" spans="1:39" x14ac:dyDescent="0.3">
      <c r="A4681" s="5">
        <v>10108148</v>
      </c>
      <c r="B4681" s="6">
        <v>8019227256383</v>
      </c>
      <c r="C4681" s="5" t="s">
        <v>76</v>
      </c>
      <c r="D4681" s="5" t="s">
        <v>1667</v>
      </c>
      <c r="E4681" s="12">
        <v>183</v>
      </c>
      <c r="F4681" s="5" t="s">
        <v>54</v>
      </c>
      <c r="G4681" s="5">
        <v>2255017</v>
      </c>
      <c r="H4681" s="36" t="s">
        <v>76</v>
      </c>
      <c r="I4681" s="5">
        <v>225</v>
      </c>
      <c r="J4681" s="5">
        <v>50</v>
      </c>
      <c r="K4681" s="5">
        <v>17</v>
      </c>
      <c r="L4681" s="5" t="s">
        <v>1575</v>
      </c>
      <c r="M4681" s="5">
        <v>98</v>
      </c>
      <c r="N4681" s="5"/>
      <c r="O4681" s="5" t="s">
        <v>19</v>
      </c>
      <c r="P4681" s="5"/>
      <c r="Q4681" s="5" t="s">
        <v>26</v>
      </c>
      <c r="R4681" s="5" t="s">
        <v>27</v>
      </c>
      <c r="S4681" s="5">
        <v>72</v>
      </c>
      <c r="T4681" s="5" t="s">
        <v>22</v>
      </c>
      <c r="U4681" s="5" t="s">
        <v>23</v>
      </c>
      <c r="V4681" s="5" t="s">
        <v>24</v>
      </c>
      <c r="W4681" s="12">
        <v>183</v>
      </c>
      <c r="X4681" s="7">
        <f t="shared" si="292"/>
        <v>0.35499999999999998</v>
      </c>
      <c r="Y4681" s="5">
        <f t="shared" si="293"/>
        <v>118.035</v>
      </c>
      <c r="AI4681" t="e">
        <f>VLOOKUP(A4681,NP!$A:$B,2,FALSE)</f>
        <v>#N/A</v>
      </c>
      <c r="AJ4681">
        <f t="shared" si="294"/>
        <v>0</v>
      </c>
      <c r="AK4681">
        <f>VLOOKUP(F4681,Kondition!$B$4:$AG$31,15,FALSE)*100</f>
        <v>35.5</v>
      </c>
      <c r="AL4681" t="e">
        <f t="shared" si="295"/>
        <v>#REF!</v>
      </c>
      <c r="AM4681">
        <v>17</v>
      </c>
    </row>
    <row r="4682" spans="1:39" x14ac:dyDescent="0.3">
      <c r="A4682" s="5">
        <v>10108149</v>
      </c>
      <c r="B4682" s="6">
        <v>8019227256390</v>
      </c>
      <c r="C4682" s="5" t="s">
        <v>76</v>
      </c>
      <c r="D4682" s="5" t="s">
        <v>1668</v>
      </c>
      <c r="E4682" s="12">
        <v>207</v>
      </c>
      <c r="F4682" s="5" t="s">
        <v>54</v>
      </c>
      <c r="G4682" s="5">
        <v>2055517</v>
      </c>
      <c r="H4682" s="36" t="s">
        <v>76</v>
      </c>
      <c r="I4682" s="5">
        <v>205</v>
      </c>
      <c r="J4682" s="5">
        <v>55</v>
      </c>
      <c r="K4682" s="5">
        <v>17</v>
      </c>
      <c r="L4682" s="5" t="s">
        <v>1575</v>
      </c>
      <c r="M4682" s="5">
        <v>95</v>
      </c>
      <c r="N4682" s="5"/>
      <c r="O4682" s="5" t="s">
        <v>19</v>
      </c>
      <c r="P4682" s="5"/>
      <c r="Q4682" s="5" t="s">
        <v>21</v>
      </c>
      <c r="R4682" s="5" t="s">
        <v>27</v>
      </c>
      <c r="S4682" s="5">
        <v>72</v>
      </c>
      <c r="T4682" s="5" t="s">
        <v>22</v>
      </c>
      <c r="U4682" s="5" t="s">
        <v>23</v>
      </c>
      <c r="V4682" s="5" t="s">
        <v>24</v>
      </c>
      <c r="W4682" s="12">
        <v>207</v>
      </c>
      <c r="X4682" s="7">
        <f t="shared" si="292"/>
        <v>0.35499999999999998</v>
      </c>
      <c r="Y4682" s="5">
        <f t="shared" si="293"/>
        <v>133.51500000000001</v>
      </c>
      <c r="AI4682" t="e">
        <f>VLOOKUP(A4682,NP!$A:$B,2,FALSE)</f>
        <v>#N/A</v>
      </c>
      <c r="AJ4682">
        <f t="shared" si="294"/>
        <v>0</v>
      </c>
      <c r="AK4682">
        <f>VLOOKUP(F4682,Kondition!$B$4:$AG$31,15,FALSE)*100</f>
        <v>35.5</v>
      </c>
      <c r="AL4682" t="e">
        <f t="shared" si="295"/>
        <v>#REF!</v>
      </c>
      <c r="AM4682">
        <v>17</v>
      </c>
    </row>
    <row r="4683" spans="1:39" x14ac:dyDescent="0.3">
      <c r="A4683" s="5">
        <v>10108150</v>
      </c>
      <c r="B4683" s="6">
        <v>8019227244519</v>
      </c>
      <c r="C4683" s="5" t="s">
        <v>76</v>
      </c>
      <c r="D4683" s="5" t="s">
        <v>1669</v>
      </c>
      <c r="E4683" s="12">
        <v>219</v>
      </c>
      <c r="F4683" s="5" t="s">
        <v>54</v>
      </c>
      <c r="G4683" s="5">
        <v>2155517</v>
      </c>
      <c r="H4683" s="36" t="s">
        <v>76</v>
      </c>
      <c r="I4683" s="5">
        <v>215</v>
      </c>
      <c r="J4683" s="5">
        <v>55</v>
      </c>
      <c r="K4683" s="5">
        <v>17</v>
      </c>
      <c r="L4683" s="5" t="s">
        <v>1575</v>
      </c>
      <c r="M4683" s="5">
        <v>94</v>
      </c>
      <c r="N4683" s="5"/>
      <c r="O4683" s="5" t="s">
        <v>19</v>
      </c>
      <c r="P4683" s="5"/>
      <c r="Q4683" s="5" t="s">
        <v>21</v>
      </c>
      <c r="R4683" s="5" t="s">
        <v>27</v>
      </c>
      <c r="S4683" s="5">
        <v>72</v>
      </c>
      <c r="T4683" s="5" t="s">
        <v>22</v>
      </c>
      <c r="U4683" s="5" t="s">
        <v>23</v>
      </c>
      <c r="V4683" s="5" t="s">
        <v>24</v>
      </c>
      <c r="W4683" s="12">
        <v>219</v>
      </c>
      <c r="X4683" s="7">
        <f t="shared" si="292"/>
        <v>0.35499999999999998</v>
      </c>
      <c r="Y4683" s="5">
        <f t="shared" si="293"/>
        <v>141.255</v>
      </c>
      <c r="AI4683" t="e">
        <f>VLOOKUP(A4683,NP!$A:$B,2,FALSE)</f>
        <v>#N/A</v>
      </c>
      <c r="AJ4683">
        <f t="shared" si="294"/>
        <v>0</v>
      </c>
      <c r="AK4683">
        <f>VLOOKUP(F4683,Kondition!$B$4:$AG$31,15,FALSE)*100</f>
        <v>35.5</v>
      </c>
      <c r="AL4683" t="e">
        <f t="shared" si="295"/>
        <v>#REF!</v>
      </c>
      <c r="AM4683">
        <v>17</v>
      </c>
    </row>
    <row r="4684" spans="1:39" x14ac:dyDescent="0.3">
      <c r="A4684" s="5">
        <v>10108324</v>
      </c>
      <c r="B4684" s="6">
        <v>8019227257304</v>
      </c>
      <c r="C4684" s="5" t="s">
        <v>76</v>
      </c>
      <c r="D4684" s="5" t="s">
        <v>1670</v>
      </c>
      <c r="E4684" s="12">
        <v>179</v>
      </c>
      <c r="F4684" s="5" t="s">
        <v>54</v>
      </c>
      <c r="G4684" s="5">
        <v>2356016</v>
      </c>
      <c r="H4684" s="36" t="s">
        <v>76</v>
      </c>
      <c r="I4684" s="5">
        <v>235</v>
      </c>
      <c r="J4684" s="5">
        <v>60</v>
      </c>
      <c r="K4684" s="5">
        <v>16</v>
      </c>
      <c r="L4684" s="5" t="s">
        <v>1575</v>
      </c>
      <c r="M4684" s="5">
        <v>100</v>
      </c>
      <c r="N4684" s="5"/>
      <c r="O4684" s="5" t="s">
        <v>19</v>
      </c>
      <c r="P4684" s="5"/>
      <c r="Q4684" s="5" t="s">
        <v>26</v>
      </c>
      <c r="R4684" s="5" t="s">
        <v>27</v>
      </c>
      <c r="S4684" s="5">
        <v>72</v>
      </c>
      <c r="T4684" s="5" t="s">
        <v>22</v>
      </c>
      <c r="U4684" s="5" t="s">
        <v>23</v>
      </c>
      <c r="V4684" s="5" t="s">
        <v>24</v>
      </c>
      <c r="W4684" s="12">
        <v>179</v>
      </c>
      <c r="X4684" s="7">
        <f t="shared" si="292"/>
        <v>0.35499999999999998</v>
      </c>
      <c r="Y4684" s="5">
        <f t="shared" si="293"/>
        <v>115.455</v>
      </c>
      <c r="AI4684" t="e">
        <f>VLOOKUP(A4684,NP!$A:$B,2,FALSE)</f>
        <v>#N/A</v>
      </c>
      <c r="AJ4684">
        <f t="shared" si="294"/>
        <v>0</v>
      </c>
      <c r="AK4684">
        <f>VLOOKUP(F4684,Kondition!$B$4:$AG$31,12,FALSE)*100</f>
        <v>35.5</v>
      </c>
      <c r="AL4684" t="e">
        <f t="shared" si="295"/>
        <v>#REF!</v>
      </c>
      <c r="AM4684">
        <v>16</v>
      </c>
    </row>
    <row r="4685" spans="1:39" x14ac:dyDescent="0.3">
      <c r="A4685" s="5">
        <v>11010042</v>
      </c>
      <c r="B4685" s="6">
        <v>4019238691733</v>
      </c>
      <c r="C4685" s="5" t="s">
        <v>76</v>
      </c>
      <c r="D4685" s="5" t="s">
        <v>3203</v>
      </c>
      <c r="E4685" s="12">
        <v>229.5</v>
      </c>
      <c r="F4685" s="5" t="s">
        <v>18</v>
      </c>
      <c r="G4685" s="5">
        <v>2253518</v>
      </c>
      <c r="H4685" s="36" t="s">
        <v>76</v>
      </c>
      <c r="I4685" s="5">
        <v>225</v>
      </c>
      <c r="J4685" s="5">
        <v>35</v>
      </c>
      <c r="K4685" s="5">
        <v>18</v>
      </c>
      <c r="L4685" s="5" t="s">
        <v>202</v>
      </c>
      <c r="M4685" s="5">
        <v>87</v>
      </c>
      <c r="N4685" s="5"/>
      <c r="O4685" s="5" t="s">
        <v>29</v>
      </c>
      <c r="P4685" s="5"/>
      <c r="Q4685" s="5" t="s">
        <v>26</v>
      </c>
      <c r="R4685" s="5" t="s">
        <v>21</v>
      </c>
      <c r="S4685" s="5">
        <v>72</v>
      </c>
      <c r="T4685" s="5" t="s">
        <v>22</v>
      </c>
      <c r="U4685" s="5" t="s">
        <v>23</v>
      </c>
      <c r="V4685" s="5" t="s">
        <v>24</v>
      </c>
      <c r="W4685" s="12">
        <v>229.5</v>
      </c>
      <c r="X4685" s="7" t="str">
        <f t="shared" si="292"/>
        <v>NP</v>
      </c>
      <c r="Y4685" s="5">
        <f t="shared" si="293"/>
        <v>175</v>
      </c>
      <c r="AI4685">
        <f>VLOOKUP(A4685,NP!$A:$B,2,FALSE)</f>
        <v>175</v>
      </c>
      <c r="AJ4685">
        <f t="shared" si="294"/>
        <v>175</v>
      </c>
      <c r="AK4685">
        <f>VLOOKUP(F4685,Kondition!$B$4:$AG$31,18,FALSE)*100</f>
        <v>23</v>
      </c>
      <c r="AL4685" t="e">
        <f t="shared" si="295"/>
        <v>#REF!</v>
      </c>
      <c r="AM4685">
        <v>17</v>
      </c>
    </row>
    <row r="4686" spans="1:39" x14ac:dyDescent="0.3">
      <c r="A4686" s="5">
        <v>10108325</v>
      </c>
      <c r="B4686" s="6">
        <v>8019227257342</v>
      </c>
      <c r="C4686" s="5" t="s">
        <v>76</v>
      </c>
      <c r="D4686" s="5" t="s">
        <v>1671</v>
      </c>
      <c r="E4686" s="12">
        <v>240</v>
      </c>
      <c r="F4686" s="5" t="s">
        <v>54</v>
      </c>
      <c r="G4686" s="5">
        <v>2255518</v>
      </c>
      <c r="H4686" s="36" t="s">
        <v>76</v>
      </c>
      <c r="I4686" s="5">
        <v>225</v>
      </c>
      <c r="J4686" s="5">
        <v>55</v>
      </c>
      <c r="K4686" s="5">
        <v>18</v>
      </c>
      <c r="L4686" s="5" t="s">
        <v>1575</v>
      </c>
      <c r="M4686" s="5">
        <v>98</v>
      </c>
      <c r="N4686" s="5"/>
      <c r="O4686" s="5" t="s">
        <v>19</v>
      </c>
      <c r="P4686" s="5"/>
      <c r="Q4686" s="5" t="s">
        <v>26</v>
      </c>
      <c r="R4686" s="5" t="s">
        <v>27</v>
      </c>
      <c r="S4686" s="5">
        <v>72</v>
      </c>
      <c r="T4686" s="5" t="s">
        <v>22</v>
      </c>
      <c r="U4686" s="5" t="s">
        <v>23</v>
      </c>
      <c r="V4686" s="5" t="s">
        <v>24</v>
      </c>
      <c r="W4686" s="12">
        <v>240</v>
      </c>
      <c r="X4686" s="7" t="str">
        <f t="shared" si="292"/>
        <v>NP</v>
      </c>
      <c r="Y4686" s="5">
        <f t="shared" si="293"/>
        <v>150</v>
      </c>
      <c r="AI4686">
        <f>VLOOKUP(A4686,NP!$A:$B,2,FALSE)</f>
        <v>150</v>
      </c>
      <c r="AJ4686">
        <f t="shared" si="294"/>
        <v>150</v>
      </c>
      <c r="AK4686">
        <f>VLOOKUP(F4686,Kondition!$B$4:$AG$31,18,FALSE)*100</f>
        <v>35.5</v>
      </c>
      <c r="AL4686" t="e">
        <f t="shared" si="295"/>
        <v>#REF!</v>
      </c>
      <c r="AM4686">
        <v>17</v>
      </c>
    </row>
    <row r="4687" spans="1:39" x14ac:dyDescent="0.3">
      <c r="A4687" s="5">
        <v>10108327</v>
      </c>
      <c r="B4687" s="6">
        <v>8019227257199</v>
      </c>
      <c r="C4687" s="5" t="s">
        <v>76</v>
      </c>
      <c r="D4687" s="5" t="s">
        <v>1672</v>
      </c>
      <c r="E4687" s="12">
        <v>671</v>
      </c>
      <c r="F4687" s="5" t="s">
        <v>54</v>
      </c>
      <c r="G4687" s="5">
        <v>2853021</v>
      </c>
      <c r="H4687" s="36" t="s">
        <v>76</v>
      </c>
      <c r="I4687" s="5">
        <v>285</v>
      </c>
      <c r="J4687" s="5">
        <v>30</v>
      </c>
      <c r="K4687" s="5">
        <v>21</v>
      </c>
      <c r="L4687" s="5" t="s">
        <v>1575</v>
      </c>
      <c r="M4687" s="5">
        <v>100</v>
      </c>
      <c r="N4687" s="5"/>
      <c r="O4687" s="5" t="s">
        <v>29</v>
      </c>
      <c r="P4687" s="5"/>
      <c r="Q4687" s="5" t="s">
        <v>21</v>
      </c>
      <c r="R4687" s="5" t="s">
        <v>27</v>
      </c>
      <c r="S4687" s="5">
        <v>75</v>
      </c>
      <c r="T4687" s="5" t="s">
        <v>22</v>
      </c>
      <c r="U4687" s="5" t="s">
        <v>23</v>
      </c>
      <c r="V4687" s="5" t="s">
        <v>24</v>
      </c>
      <c r="W4687" s="12">
        <v>671</v>
      </c>
      <c r="X4687" s="7" t="str">
        <f t="shared" si="292"/>
        <v>NP</v>
      </c>
      <c r="Y4687" s="5">
        <f t="shared" si="293"/>
        <v>353</v>
      </c>
      <c r="AI4687">
        <f>VLOOKUP(A4687,NP!$A:$B,2,FALSE)</f>
        <v>353</v>
      </c>
      <c r="AJ4687">
        <f t="shared" si="294"/>
        <v>353</v>
      </c>
      <c r="AK4687">
        <f>VLOOKUP(F4687,Kondition!$B$4:$AG$31,27,FALSE)*100</f>
        <v>40</v>
      </c>
      <c r="AL4687" t="e">
        <f t="shared" si="295"/>
        <v>#REF!</v>
      </c>
      <c r="AM4687">
        <v>19</v>
      </c>
    </row>
    <row r="4688" spans="1:39" x14ac:dyDescent="0.3">
      <c r="A4688" s="5">
        <v>10017117</v>
      </c>
      <c r="B4688" s="6">
        <v>4019238520019</v>
      </c>
      <c r="C4688" s="5" t="s">
        <v>76</v>
      </c>
      <c r="D4688" s="5" t="s">
        <v>156</v>
      </c>
      <c r="E4688" s="12">
        <v>229.5</v>
      </c>
      <c r="F4688" s="5" t="s">
        <v>18</v>
      </c>
      <c r="G4688" s="5">
        <v>2553518</v>
      </c>
      <c r="H4688" s="36" t="s">
        <v>76</v>
      </c>
      <c r="I4688" s="5">
        <v>255</v>
      </c>
      <c r="J4688" s="5">
        <v>35</v>
      </c>
      <c r="K4688" s="5">
        <v>18</v>
      </c>
      <c r="L4688" s="5" t="s">
        <v>122</v>
      </c>
      <c r="M4688" s="5">
        <v>94</v>
      </c>
      <c r="N4688" s="5"/>
      <c r="O4688" s="5" t="s">
        <v>25</v>
      </c>
      <c r="P4688" s="5"/>
      <c r="Q4688" s="5" t="s">
        <v>26</v>
      </c>
      <c r="R4688" s="5" t="s">
        <v>21</v>
      </c>
      <c r="S4688" s="5">
        <v>73</v>
      </c>
      <c r="T4688" s="5" t="s">
        <v>22</v>
      </c>
      <c r="U4688" s="5" t="s">
        <v>23</v>
      </c>
      <c r="V4688" s="5" t="s">
        <v>24</v>
      </c>
      <c r="W4688" s="12">
        <v>229.5</v>
      </c>
      <c r="X4688" s="7" t="str">
        <f t="shared" si="292"/>
        <v>NP</v>
      </c>
      <c r="Y4688" s="5">
        <f t="shared" si="293"/>
        <v>175</v>
      </c>
      <c r="AI4688">
        <f>VLOOKUP(A4688,NP!$A:$B,2,FALSE)</f>
        <v>175</v>
      </c>
      <c r="AJ4688">
        <f t="shared" si="294"/>
        <v>175</v>
      </c>
      <c r="AK4688">
        <f>VLOOKUP(F4688,Kondition!$B$4:$AG$31,18,FALSE)*100</f>
        <v>23</v>
      </c>
      <c r="AL4688" t="e">
        <f t="shared" si="295"/>
        <v>#REF!</v>
      </c>
      <c r="AM4688">
        <v>17</v>
      </c>
    </row>
    <row r="4689" spans="1:39" x14ac:dyDescent="0.3">
      <c r="A4689" s="5">
        <v>10108328</v>
      </c>
      <c r="B4689" s="6">
        <v>8019227257335</v>
      </c>
      <c r="C4689" s="5" t="s">
        <v>76</v>
      </c>
      <c r="D4689" s="5" t="s">
        <v>1673</v>
      </c>
      <c r="E4689" s="12">
        <v>202</v>
      </c>
      <c r="F4689" s="5" t="s">
        <v>54</v>
      </c>
      <c r="G4689" s="5">
        <v>2154517</v>
      </c>
      <c r="H4689" s="36" t="s">
        <v>76</v>
      </c>
      <c r="I4689" s="5">
        <v>215</v>
      </c>
      <c r="J4689" s="5">
        <v>45</v>
      </c>
      <c r="K4689" s="5">
        <v>17</v>
      </c>
      <c r="L4689" s="5" t="s">
        <v>1575</v>
      </c>
      <c r="M4689" s="5">
        <v>91</v>
      </c>
      <c r="N4689" s="5"/>
      <c r="O4689" s="5" t="s">
        <v>19</v>
      </c>
      <c r="P4689" s="5"/>
      <c r="Q4689" s="5" t="s">
        <v>26</v>
      </c>
      <c r="R4689" s="5" t="s">
        <v>27</v>
      </c>
      <c r="S4689" s="5">
        <v>72</v>
      </c>
      <c r="T4689" s="5" t="s">
        <v>22</v>
      </c>
      <c r="U4689" s="5" t="s">
        <v>23</v>
      </c>
      <c r="V4689" s="5" t="s">
        <v>24</v>
      </c>
      <c r="W4689" s="12">
        <v>202</v>
      </c>
      <c r="X4689" s="7">
        <f t="shared" si="292"/>
        <v>0.35499999999999998</v>
      </c>
      <c r="Y4689" s="5">
        <f t="shared" si="293"/>
        <v>130.29</v>
      </c>
      <c r="AI4689" t="e">
        <f>VLOOKUP(A4689,NP!$A:$B,2,FALSE)</f>
        <v>#N/A</v>
      </c>
      <c r="AJ4689">
        <f t="shared" si="294"/>
        <v>0</v>
      </c>
      <c r="AK4689">
        <f>VLOOKUP(F4689,Kondition!$B$4:$AG$31,15,FALSE)*100</f>
        <v>35.5</v>
      </c>
      <c r="AL4689" t="e">
        <f t="shared" si="295"/>
        <v>#REF!</v>
      </c>
      <c r="AM4689">
        <v>17</v>
      </c>
    </row>
    <row r="4690" spans="1:39" x14ac:dyDescent="0.3">
      <c r="A4690" s="5">
        <v>10108329</v>
      </c>
      <c r="B4690" s="6">
        <v>8019227257328</v>
      </c>
      <c r="C4690" s="5" t="s">
        <v>76</v>
      </c>
      <c r="D4690" s="5" t="s">
        <v>1674</v>
      </c>
      <c r="E4690" s="12">
        <v>211</v>
      </c>
      <c r="F4690" s="5" t="s">
        <v>54</v>
      </c>
      <c r="G4690" s="5">
        <v>2154017</v>
      </c>
      <c r="H4690" s="36" t="s">
        <v>76</v>
      </c>
      <c r="I4690" s="5">
        <v>215</v>
      </c>
      <c r="J4690" s="5">
        <v>40</v>
      </c>
      <c r="K4690" s="5">
        <v>17</v>
      </c>
      <c r="L4690" s="5" t="s">
        <v>1575</v>
      </c>
      <c r="M4690" s="5">
        <v>87</v>
      </c>
      <c r="N4690" s="5"/>
      <c r="O4690" s="5" t="s">
        <v>19</v>
      </c>
      <c r="P4690" s="5"/>
      <c r="Q4690" s="5" t="s">
        <v>26</v>
      </c>
      <c r="R4690" s="5" t="s">
        <v>27</v>
      </c>
      <c r="S4690" s="5">
        <v>72</v>
      </c>
      <c r="T4690" s="5" t="s">
        <v>22</v>
      </c>
      <c r="U4690" s="5" t="s">
        <v>23</v>
      </c>
      <c r="V4690" s="5" t="s">
        <v>24</v>
      </c>
      <c r="W4690" s="12">
        <v>211</v>
      </c>
      <c r="X4690" s="7">
        <f t="shared" si="292"/>
        <v>0.35499999999999998</v>
      </c>
      <c r="Y4690" s="5">
        <f t="shared" si="293"/>
        <v>136.095</v>
      </c>
      <c r="AI4690" t="e">
        <f>VLOOKUP(A4690,NP!$A:$B,2,FALSE)</f>
        <v>#N/A</v>
      </c>
      <c r="AJ4690">
        <f t="shared" si="294"/>
        <v>0</v>
      </c>
      <c r="AK4690">
        <f>VLOOKUP(F4690,Kondition!$B$4:$AG$31,15,FALSE)*100</f>
        <v>35.5</v>
      </c>
      <c r="AL4690" t="e">
        <f t="shared" si="295"/>
        <v>#REF!</v>
      </c>
      <c r="AM4690">
        <v>17</v>
      </c>
    </row>
    <row r="4691" spans="1:39" x14ac:dyDescent="0.3">
      <c r="A4691" s="5">
        <v>10108330</v>
      </c>
      <c r="B4691" s="6">
        <v>8019227257182</v>
      </c>
      <c r="C4691" s="5" t="s">
        <v>76</v>
      </c>
      <c r="D4691" s="5" t="s">
        <v>1675</v>
      </c>
      <c r="E4691" s="12">
        <v>664</v>
      </c>
      <c r="F4691" s="5" t="s">
        <v>54</v>
      </c>
      <c r="G4691" s="5">
        <v>2453521</v>
      </c>
      <c r="H4691" s="36" t="s">
        <v>76</v>
      </c>
      <c r="I4691" s="5">
        <v>245</v>
      </c>
      <c r="J4691" s="5">
        <v>35</v>
      </c>
      <c r="K4691" s="5">
        <v>21</v>
      </c>
      <c r="L4691" s="5" t="s">
        <v>1575</v>
      </c>
      <c r="M4691" s="5">
        <v>96</v>
      </c>
      <c r="N4691" s="5"/>
      <c r="O4691" s="5" t="s">
        <v>29</v>
      </c>
      <c r="P4691" s="5"/>
      <c r="Q4691" s="5" t="s">
        <v>26</v>
      </c>
      <c r="R4691" s="5" t="s">
        <v>27</v>
      </c>
      <c r="S4691" s="5">
        <v>72</v>
      </c>
      <c r="T4691" s="5" t="s">
        <v>22</v>
      </c>
      <c r="U4691" s="5" t="s">
        <v>23</v>
      </c>
      <c r="V4691" s="5" t="s">
        <v>24</v>
      </c>
      <c r="W4691" s="12">
        <v>664</v>
      </c>
      <c r="X4691" s="7" t="str">
        <f t="shared" si="292"/>
        <v>NP</v>
      </c>
      <c r="Y4691" s="5">
        <f t="shared" si="293"/>
        <v>350</v>
      </c>
      <c r="AI4691">
        <f>VLOOKUP(A4691,NP!$A:$B,2,FALSE)</f>
        <v>350</v>
      </c>
      <c r="AJ4691">
        <f t="shared" si="294"/>
        <v>350</v>
      </c>
      <c r="AK4691">
        <f>VLOOKUP(F4691,Kondition!$B$4:$AG$31,27,FALSE)*100</f>
        <v>40</v>
      </c>
      <c r="AL4691" t="e">
        <f t="shared" si="295"/>
        <v>#REF!</v>
      </c>
      <c r="AM4691">
        <v>19</v>
      </c>
    </row>
    <row r="4692" spans="1:39" x14ac:dyDescent="0.3">
      <c r="A4692" s="5">
        <v>10108331</v>
      </c>
      <c r="B4692" s="6">
        <v>8019227257359</v>
      </c>
      <c r="C4692" s="5" t="s">
        <v>76</v>
      </c>
      <c r="D4692" s="5" t="s">
        <v>1676</v>
      </c>
      <c r="E4692" s="12">
        <v>237</v>
      </c>
      <c r="F4692" s="5" t="s">
        <v>54</v>
      </c>
      <c r="G4692" s="5">
        <v>2256018</v>
      </c>
      <c r="H4692" s="36" t="s">
        <v>76</v>
      </c>
      <c r="I4692" s="5">
        <v>225</v>
      </c>
      <c r="J4692" s="5">
        <v>60</v>
      </c>
      <c r="K4692" s="5">
        <v>18</v>
      </c>
      <c r="L4692" s="5" t="s">
        <v>1575</v>
      </c>
      <c r="M4692" s="5">
        <v>100</v>
      </c>
      <c r="N4692" s="5"/>
      <c r="O4692" s="5" t="s">
        <v>19</v>
      </c>
      <c r="P4692" s="5"/>
      <c r="Q4692" s="5" t="s">
        <v>26</v>
      </c>
      <c r="R4692" s="5" t="s">
        <v>27</v>
      </c>
      <c r="S4692" s="5">
        <v>72</v>
      </c>
      <c r="T4692" s="5" t="s">
        <v>22</v>
      </c>
      <c r="U4692" s="5" t="s">
        <v>23</v>
      </c>
      <c r="V4692" s="5" t="s">
        <v>24</v>
      </c>
      <c r="W4692" s="12">
        <v>237</v>
      </c>
      <c r="X4692" s="7">
        <f t="shared" si="292"/>
        <v>0.35499999999999998</v>
      </c>
      <c r="Y4692" s="5">
        <f t="shared" si="293"/>
        <v>152.86500000000001</v>
      </c>
      <c r="AI4692" t="e">
        <f>VLOOKUP(A4692,NP!$A:$B,2,FALSE)</f>
        <v>#N/A</v>
      </c>
      <c r="AJ4692">
        <f t="shared" si="294"/>
        <v>0</v>
      </c>
      <c r="AK4692">
        <f>VLOOKUP(F4692,Kondition!$B$4:$AG$31,18,FALSE)*100</f>
        <v>35.5</v>
      </c>
      <c r="AL4692" t="e">
        <f t="shared" si="295"/>
        <v>#REF!</v>
      </c>
      <c r="AM4692">
        <v>17</v>
      </c>
    </row>
    <row r="4693" spans="1:39" x14ac:dyDescent="0.3">
      <c r="A4693" s="5">
        <v>10108332</v>
      </c>
      <c r="B4693" s="6">
        <v>8019227257298</v>
      </c>
      <c r="C4693" s="5" t="s">
        <v>76</v>
      </c>
      <c r="D4693" s="5" t="s">
        <v>1677</v>
      </c>
      <c r="E4693" s="12">
        <v>187</v>
      </c>
      <c r="F4693" s="5" t="s">
        <v>54</v>
      </c>
      <c r="G4693" s="5">
        <v>2154516</v>
      </c>
      <c r="H4693" s="36" t="s">
        <v>76</v>
      </c>
      <c r="I4693" s="5">
        <v>215</v>
      </c>
      <c r="J4693" s="5">
        <v>45</v>
      </c>
      <c r="K4693" s="5">
        <v>16</v>
      </c>
      <c r="L4693" s="5" t="s">
        <v>1575</v>
      </c>
      <c r="M4693" s="5">
        <v>86</v>
      </c>
      <c r="N4693" s="5"/>
      <c r="O4693" s="5" t="s">
        <v>19</v>
      </c>
      <c r="P4693" s="5"/>
      <c r="Q4693" s="5" t="s">
        <v>26</v>
      </c>
      <c r="R4693" s="5" t="s">
        <v>27</v>
      </c>
      <c r="S4693" s="5">
        <v>72</v>
      </c>
      <c r="T4693" s="5" t="s">
        <v>22</v>
      </c>
      <c r="U4693" s="5" t="s">
        <v>23</v>
      </c>
      <c r="V4693" s="5" t="s">
        <v>24</v>
      </c>
      <c r="W4693" s="12">
        <v>187</v>
      </c>
      <c r="X4693" s="7">
        <f t="shared" si="292"/>
        <v>0.35499999999999998</v>
      </c>
      <c r="Y4693" s="5">
        <f t="shared" si="293"/>
        <v>120.61500000000001</v>
      </c>
      <c r="AI4693" t="e">
        <f>VLOOKUP(A4693,NP!$A:$B,2,FALSE)</f>
        <v>#N/A</v>
      </c>
      <c r="AJ4693">
        <f t="shared" si="294"/>
        <v>0</v>
      </c>
      <c r="AK4693">
        <f>VLOOKUP(F4693,Kondition!$B$4:$AG$31,12,FALSE)*100</f>
        <v>35.5</v>
      </c>
      <c r="AL4693" t="e">
        <f t="shared" si="295"/>
        <v>#REF!</v>
      </c>
      <c r="AM4693">
        <v>16</v>
      </c>
    </row>
    <row r="4694" spans="1:39" x14ac:dyDescent="0.3">
      <c r="A4694" s="5">
        <v>10108333</v>
      </c>
      <c r="B4694" s="6">
        <v>8019227249972</v>
      </c>
      <c r="C4694" s="5" t="s">
        <v>76</v>
      </c>
      <c r="D4694" s="5" t="s">
        <v>1678</v>
      </c>
      <c r="E4694" s="12">
        <v>1208</v>
      </c>
      <c r="F4694" s="5" t="s">
        <v>54</v>
      </c>
      <c r="G4694" s="5">
        <v>3552521</v>
      </c>
      <c r="H4694" s="36" t="s">
        <v>76</v>
      </c>
      <c r="I4694" s="5">
        <v>355</v>
      </c>
      <c r="J4694" s="5">
        <v>25</v>
      </c>
      <c r="K4694" s="5">
        <v>21</v>
      </c>
      <c r="L4694" s="5" t="s">
        <v>1575</v>
      </c>
      <c r="M4694" s="5">
        <v>107</v>
      </c>
      <c r="N4694" s="5"/>
      <c r="O4694" s="5" t="s">
        <v>29</v>
      </c>
      <c r="P4694" s="5"/>
      <c r="Q4694" s="5" t="s">
        <v>26</v>
      </c>
      <c r="R4694" s="5" t="s">
        <v>27</v>
      </c>
      <c r="S4694" s="5">
        <v>75</v>
      </c>
      <c r="T4694" s="5" t="s">
        <v>22</v>
      </c>
      <c r="U4694" s="5" t="s">
        <v>23</v>
      </c>
      <c r="V4694" s="5" t="s">
        <v>24</v>
      </c>
      <c r="W4694" s="12">
        <v>1208</v>
      </c>
      <c r="X4694" s="7" t="str">
        <f t="shared" si="292"/>
        <v>NP</v>
      </c>
      <c r="Y4694" s="5">
        <f t="shared" si="293"/>
        <v>606</v>
      </c>
      <c r="AI4694">
        <f>VLOOKUP(A4694,NP!$A:$B,2,FALSE)</f>
        <v>606</v>
      </c>
      <c r="AJ4694">
        <f t="shared" si="294"/>
        <v>606</v>
      </c>
      <c r="AK4694">
        <f>VLOOKUP(F4694,Kondition!$B$4:$AG$31,27,FALSE)*100</f>
        <v>40</v>
      </c>
      <c r="AL4694" t="e">
        <f t="shared" si="295"/>
        <v>#REF!</v>
      </c>
      <c r="AM4694">
        <v>19</v>
      </c>
    </row>
    <row r="4695" spans="1:39" x14ac:dyDescent="0.3">
      <c r="A4695" s="5">
        <v>10108334</v>
      </c>
      <c r="B4695" s="6">
        <v>8019227249965</v>
      </c>
      <c r="C4695" s="5" t="s">
        <v>76</v>
      </c>
      <c r="D4695" s="5" t="s">
        <v>1679</v>
      </c>
      <c r="E4695" s="12">
        <v>904</v>
      </c>
      <c r="F4695" s="5" t="s">
        <v>54</v>
      </c>
      <c r="G4695" s="5">
        <v>2553020</v>
      </c>
      <c r="H4695" s="36" t="s">
        <v>76</v>
      </c>
      <c r="I4695" s="5">
        <v>255</v>
      </c>
      <c r="J4695" s="5">
        <v>30</v>
      </c>
      <c r="K4695" s="5">
        <v>20</v>
      </c>
      <c r="L4695" s="5" t="s">
        <v>1575</v>
      </c>
      <c r="M4695" s="5">
        <v>92</v>
      </c>
      <c r="N4695" s="5"/>
      <c r="O4695" s="5" t="s">
        <v>29</v>
      </c>
      <c r="P4695" s="5"/>
      <c r="Q4695" s="5" t="s">
        <v>20</v>
      </c>
      <c r="R4695" s="5" t="s">
        <v>27</v>
      </c>
      <c r="S4695" s="5">
        <v>73</v>
      </c>
      <c r="T4695" s="5" t="s">
        <v>22</v>
      </c>
      <c r="U4695" s="5" t="s">
        <v>23</v>
      </c>
      <c r="V4695" s="5" t="s">
        <v>24</v>
      </c>
      <c r="W4695" s="12">
        <v>904</v>
      </c>
      <c r="X4695" s="7" t="str">
        <f t="shared" si="292"/>
        <v>NP</v>
      </c>
      <c r="Y4695" s="5">
        <f t="shared" si="293"/>
        <v>463</v>
      </c>
      <c r="AI4695">
        <f>VLOOKUP(A4695,NP!$A:$B,2,FALSE)</f>
        <v>463</v>
      </c>
      <c r="AJ4695">
        <f t="shared" si="294"/>
        <v>463</v>
      </c>
      <c r="AK4695">
        <f>VLOOKUP(F4695,Kondition!$B$4:$AG$309,24,FALSE)*100</f>
        <v>40</v>
      </c>
      <c r="AL4695" t="e">
        <f t="shared" si="295"/>
        <v>#REF!</v>
      </c>
      <c r="AM4695">
        <v>19</v>
      </c>
    </row>
    <row r="4696" spans="1:39" x14ac:dyDescent="0.3">
      <c r="A4696" s="5">
        <v>10108335</v>
      </c>
      <c r="B4696" s="6">
        <v>8019227230970</v>
      </c>
      <c r="C4696" s="5" t="s">
        <v>76</v>
      </c>
      <c r="D4696" s="5" t="s">
        <v>1680</v>
      </c>
      <c r="E4696" s="12">
        <v>214</v>
      </c>
      <c r="F4696" s="5" t="s">
        <v>54</v>
      </c>
      <c r="G4696" s="5">
        <v>2454018</v>
      </c>
      <c r="H4696" s="36" t="s">
        <v>76</v>
      </c>
      <c r="I4696" s="5">
        <v>245</v>
      </c>
      <c r="J4696" s="5">
        <v>40</v>
      </c>
      <c r="K4696" s="5">
        <v>18</v>
      </c>
      <c r="L4696" s="5" t="s">
        <v>1575</v>
      </c>
      <c r="M4696" s="5">
        <v>97</v>
      </c>
      <c r="N4696" s="5"/>
      <c r="O4696" s="5" t="s">
        <v>25</v>
      </c>
      <c r="P4696" s="5"/>
      <c r="Q4696" s="5" t="s">
        <v>26</v>
      </c>
      <c r="R4696" s="5" t="s">
        <v>27</v>
      </c>
      <c r="S4696" s="5">
        <v>72</v>
      </c>
      <c r="T4696" s="5" t="s">
        <v>22</v>
      </c>
      <c r="U4696" s="5" t="s">
        <v>23</v>
      </c>
      <c r="V4696" s="5" t="s">
        <v>24</v>
      </c>
      <c r="W4696" s="12">
        <v>214</v>
      </c>
      <c r="X4696" s="7">
        <f t="shared" si="292"/>
        <v>0.35499999999999998</v>
      </c>
      <c r="Y4696" s="5">
        <f t="shared" si="293"/>
        <v>138.03</v>
      </c>
      <c r="AI4696" t="e">
        <f>VLOOKUP(A4696,NP!$A:$B,2,FALSE)</f>
        <v>#N/A</v>
      </c>
      <c r="AJ4696">
        <f t="shared" si="294"/>
        <v>0</v>
      </c>
      <c r="AK4696">
        <f>VLOOKUP(F4696,Kondition!$B$4:$AG$31,18,FALSE)*100</f>
        <v>35.5</v>
      </c>
      <c r="AL4696" t="e">
        <f t="shared" si="295"/>
        <v>#REF!</v>
      </c>
      <c r="AM4696">
        <v>17</v>
      </c>
    </row>
    <row r="4697" spans="1:39" x14ac:dyDescent="0.3">
      <c r="A4697" s="5">
        <v>10018175</v>
      </c>
      <c r="B4697" s="6">
        <v>4019238593433</v>
      </c>
      <c r="C4697" s="5" t="s">
        <v>76</v>
      </c>
      <c r="D4697" s="5" t="s">
        <v>179</v>
      </c>
      <c r="E4697" s="12">
        <v>229.5</v>
      </c>
      <c r="F4697" s="5" t="s">
        <v>18</v>
      </c>
      <c r="G4697" s="5">
        <v>2553518</v>
      </c>
      <c r="H4697" s="36" t="s">
        <v>76</v>
      </c>
      <c r="I4697" s="5">
        <v>255</v>
      </c>
      <c r="J4697" s="5">
        <v>35</v>
      </c>
      <c r="K4697" s="5">
        <v>18</v>
      </c>
      <c r="L4697" s="5" t="s">
        <v>122</v>
      </c>
      <c r="M4697" s="5">
        <v>94</v>
      </c>
      <c r="N4697" s="5"/>
      <c r="O4697" s="5" t="s">
        <v>25</v>
      </c>
      <c r="P4697" s="5"/>
      <c r="Q4697" s="5" t="s">
        <v>26</v>
      </c>
      <c r="R4697" s="5" t="s">
        <v>21</v>
      </c>
      <c r="S4697" s="5">
        <v>72</v>
      </c>
      <c r="T4697" s="5" t="s">
        <v>22</v>
      </c>
      <c r="U4697" s="5" t="s">
        <v>23</v>
      </c>
      <c r="V4697" s="5" t="s">
        <v>24</v>
      </c>
      <c r="W4697" s="12">
        <v>229.5</v>
      </c>
      <c r="X4697" s="7" t="str">
        <f t="shared" si="292"/>
        <v>NP</v>
      </c>
      <c r="Y4697" s="5">
        <f t="shared" si="293"/>
        <v>175</v>
      </c>
      <c r="AI4697">
        <f>VLOOKUP(A4697,NP!$A:$B,2,FALSE)</f>
        <v>175</v>
      </c>
      <c r="AJ4697">
        <f t="shared" si="294"/>
        <v>175</v>
      </c>
      <c r="AK4697">
        <f>VLOOKUP(F4697,Kondition!$B$4:$AG$31,18,FALSE)*100</f>
        <v>23</v>
      </c>
      <c r="AL4697" t="e">
        <f t="shared" si="295"/>
        <v>#REF!</v>
      </c>
      <c r="AM4697">
        <v>17</v>
      </c>
    </row>
    <row r="4698" spans="1:39" x14ac:dyDescent="0.3">
      <c r="A4698" s="5">
        <v>10108336</v>
      </c>
      <c r="B4698" s="6">
        <v>8019227244533</v>
      </c>
      <c r="C4698" s="5" t="s">
        <v>76</v>
      </c>
      <c r="D4698" s="5" t="s">
        <v>1681</v>
      </c>
      <c r="E4698" s="12">
        <v>183</v>
      </c>
      <c r="F4698" s="5" t="s">
        <v>54</v>
      </c>
      <c r="G4698" s="5">
        <v>2255017</v>
      </c>
      <c r="H4698" s="36" t="s">
        <v>76</v>
      </c>
      <c r="I4698" s="5">
        <v>225</v>
      </c>
      <c r="J4698" s="5">
        <v>50</v>
      </c>
      <c r="K4698" s="5">
        <v>17</v>
      </c>
      <c r="L4698" s="5" t="s">
        <v>1575</v>
      </c>
      <c r="M4698" s="5">
        <v>98</v>
      </c>
      <c r="N4698" s="5"/>
      <c r="O4698" s="5" t="s">
        <v>19</v>
      </c>
      <c r="P4698" s="5"/>
      <c r="Q4698" s="5" t="s">
        <v>21</v>
      </c>
      <c r="R4698" s="5" t="s">
        <v>27</v>
      </c>
      <c r="S4698" s="5">
        <v>72</v>
      </c>
      <c r="T4698" s="5" t="s">
        <v>22</v>
      </c>
      <c r="U4698" s="5" t="s">
        <v>23</v>
      </c>
      <c r="V4698" s="5" t="s">
        <v>24</v>
      </c>
      <c r="W4698" s="12">
        <v>183</v>
      </c>
      <c r="X4698" s="7">
        <f t="shared" si="292"/>
        <v>0.35499999999999998</v>
      </c>
      <c r="Y4698" s="5">
        <f t="shared" si="293"/>
        <v>118.035</v>
      </c>
      <c r="AI4698" t="e">
        <f>VLOOKUP(A4698,NP!$A:$B,2,FALSE)</f>
        <v>#N/A</v>
      </c>
      <c r="AJ4698">
        <f t="shared" si="294"/>
        <v>0</v>
      </c>
      <c r="AK4698">
        <f>VLOOKUP(F4698,Kondition!$B$4:$AG$31,15,FALSE)*100</f>
        <v>35.5</v>
      </c>
      <c r="AL4698" t="e">
        <f t="shared" si="295"/>
        <v>#REF!</v>
      </c>
      <c r="AM4698">
        <v>17</v>
      </c>
    </row>
    <row r="4699" spans="1:39" x14ac:dyDescent="0.3">
      <c r="A4699" s="5">
        <v>10108387</v>
      </c>
      <c r="B4699" s="6">
        <v>8019227257311</v>
      </c>
      <c r="C4699" s="5" t="s">
        <v>76</v>
      </c>
      <c r="D4699" s="5" t="s">
        <v>1682</v>
      </c>
      <c r="E4699" s="12">
        <v>198</v>
      </c>
      <c r="F4699" s="5" t="s">
        <v>54</v>
      </c>
      <c r="G4699" s="5">
        <v>2054017</v>
      </c>
      <c r="H4699" s="36" t="s">
        <v>76</v>
      </c>
      <c r="I4699" s="5">
        <v>205</v>
      </c>
      <c r="J4699" s="5">
        <v>40</v>
      </c>
      <c r="K4699" s="5">
        <v>17</v>
      </c>
      <c r="L4699" s="5" t="s">
        <v>1575</v>
      </c>
      <c r="M4699" s="5">
        <v>84</v>
      </c>
      <c r="N4699" s="5"/>
      <c r="O4699" s="5" t="s">
        <v>19</v>
      </c>
      <c r="P4699" s="5"/>
      <c r="Q4699" s="5" t="s">
        <v>26</v>
      </c>
      <c r="R4699" s="5" t="s">
        <v>27</v>
      </c>
      <c r="S4699" s="5">
        <v>72</v>
      </c>
      <c r="T4699" s="5" t="s">
        <v>22</v>
      </c>
      <c r="U4699" s="5" t="s">
        <v>23</v>
      </c>
      <c r="V4699" s="5" t="s">
        <v>24</v>
      </c>
      <c r="W4699" s="12">
        <v>198</v>
      </c>
      <c r="X4699" s="7">
        <f t="shared" si="292"/>
        <v>0.35499999999999998</v>
      </c>
      <c r="Y4699" s="5">
        <f t="shared" si="293"/>
        <v>127.71000000000001</v>
      </c>
      <c r="AI4699" t="e">
        <f>VLOOKUP(A4699,NP!$A:$B,2,FALSE)</f>
        <v>#N/A</v>
      </c>
      <c r="AJ4699">
        <f t="shared" si="294"/>
        <v>0</v>
      </c>
      <c r="AK4699">
        <f>VLOOKUP(F4699,Kondition!$B$4:$AG$31,15,FALSE)*100</f>
        <v>35.5</v>
      </c>
      <c r="AL4699" t="e">
        <f t="shared" si="295"/>
        <v>#REF!</v>
      </c>
      <c r="AM4699">
        <v>17</v>
      </c>
    </row>
    <row r="4700" spans="1:39" x14ac:dyDescent="0.3">
      <c r="A4700" s="5">
        <v>10108388</v>
      </c>
      <c r="B4700" s="6">
        <v>8019227259223</v>
      </c>
      <c r="C4700" s="5" t="s">
        <v>76</v>
      </c>
      <c r="D4700" s="5" t="s">
        <v>1683</v>
      </c>
      <c r="E4700" s="12">
        <v>225</v>
      </c>
      <c r="F4700" s="5" t="s">
        <v>54</v>
      </c>
      <c r="G4700" s="5">
        <v>2454018</v>
      </c>
      <c r="H4700" s="36" t="s">
        <v>76</v>
      </c>
      <c r="I4700" s="5">
        <v>245</v>
      </c>
      <c r="J4700" s="5">
        <v>40</v>
      </c>
      <c r="K4700" s="5">
        <v>18</v>
      </c>
      <c r="L4700" s="5" t="s">
        <v>1421</v>
      </c>
      <c r="M4700" s="5">
        <v>97</v>
      </c>
      <c r="N4700" s="5"/>
      <c r="O4700" s="5" t="s">
        <v>25</v>
      </c>
      <c r="P4700" s="5"/>
      <c r="Q4700" s="5" t="s">
        <v>21</v>
      </c>
      <c r="R4700" s="5" t="s">
        <v>27</v>
      </c>
      <c r="S4700" s="5">
        <v>72</v>
      </c>
      <c r="T4700" s="5" t="s">
        <v>22</v>
      </c>
      <c r="U4700" s="5" t="s">
        <v>23</v>
      </c>
      <c r="V4700" s="5" t="s">
        <v>24</v>
      </c>
      <c r="W4700" s="12">
        <v>225</v>
      </c>
      <c r="X4700" s="7">
        <f t="shared" si="292"/>
        <v>0.35499999999999998</v>
      </c>
      <c r="Y4700" s="5">
        <f t="shared" si="293"/>
        <v>145.125</v>
      </c>
      <c r="AI4700" t="e">
        <f>VLOOKUP(A4700,NP!$A:$B,2,FALSE)</f>
        <v>#N/A</v>
      </c>
      <c r="AJ4700">
        <f t="shared" si="294"/>
        <v>0</v>
      </c>
      <c r="AK4700">
        <f>VLOOKUP(F4700,Kondition!$B$4:$AG$31,18,FALSE)*100</f>
        <v>35.5</v>
      </c>
      <c r="AL4700" t="e">
        <f t="shared" si="295"/>
        <v>#REF!</v>
      </c>
      <c r="AM4700">
        <v>17</v>
      </c>
    </row>
    <row r="4701" spans="1:39" x14ac:dyDescent="0.3">
      <c r="A4701" s="5">
        <v>10108389</v>
      </c>
      <c r="B4701" s="6">
        <v>8019227259216</v>
      </c>
      <c r="C4701" s="5" t="s">
        <v>76</v>
      </c>
      <c r="D4701" s="5" t="s">
        <v>1684</v>
      </c>
      <c r="E4701" s="12">
        <v>317</v>
      </c>
      <c r="F4701" s="5" t="s">
        <v>54</v>
      </c>
      <c r="G4701" s="5">
        <v>2654018</v>
      </c>
      <c r="H4701" s="36" t="s">
        <v>76</v>
      </c>
      <c r="I4701" s="5">
        <v>265</v>
      </c>
      <c r="J4701" s="5">
        <v>40</v>
      </c>
      <c r="K4701" s="5">
        <v>18</v>
      </c>
      <c r="L4701" s="5" t="s">
        <v>1421</v>
      </c>
      <c r="M4701" s="5">
        <v>101</v>
      </c>
      <c r="N4701" s="5"/>
      <c r="O4701" s="5" t="s">
        <v>25</v>
      </c>
      <c r="P4701" s="5"/>
      <c r="Q4701" s="5" t="s">
        <v>21</v>
      </c>
      <c r="R4701" s="5" t="s">
        <v>21</v>
      </c>
      <c r="S4701" s="5">
        <v>73</v>
      </c>
      <c r="T4701" s="5" t="s">
        <v>22</v>
      </c>
      <c r="U4701" s="5" t="s">
        <v>23</v>
      </c>
      <c r="V4701" s="5" t="s">
        <v>24</v>
      </c>
      <c r="W4701" s="12">
        <v>317</v>
      </c>
      <c r="X4701" s="7" t="str">
        <f t="shared" si="292"/>
        <v>NP</v>
      </c>
      <c r="Y4701" s="5">
        <f t="shared" si="293"/>
        <v>186.5</v>
      </c>
      <c r="AI4701">
        <f>VLOOKUP(A4701,NP!$A:$B,2,FALSE)</f>
        <v>186.5</v>
      </c>
      <c r="AJ4701">
        <f t="shared" si="294"/>
        <v>186.5</v>
      </c>
      <c r="AK4701">
        <f>VLOOKUP(F4701,Kondition!$B$4:$AG$31,18,FALSE)*100</f>
        <v>35.5</v>
      </c>
      <c r="AL4701" t="e">
        <f t="shared" si="295"/>
        <v>#REF!</v>
      </c>
      <c r="AM4701">
        <v>17</v>
      </c>
    </row>
    <row r="4702" spans="1:39" x14ac:dyDescent="0.3">
      <c r="A4702" s="5">
        <v>10108390</v>
      </c>
      <c r="B4702" s="6">
        <v>8019227253887</v>
      </c>
      <c r="C4702" s="5" t="s">
        <v>76</v>
      </c>
      <c r="D4702" s="5" t="s">
        <v>1685</v>
      </c>
      <c r="E4702" s="12">
        <v>259</v>
      </c>
      <c r="F4702" s="5" t="s">
        <v>54</v>
      </c>
      <c r="G4702" s="5">
        <v>2354518</v>
      </c>
      <c r="H4702" s="36" t="s">
        <v>76</v>
      </c>
      <c r="I4702" s="5">
        <v>235</v>
      </c>
      <c r="J4702" s="5">
        <v>45</v>
      </c>
      <c r="K4702" s="5">
        <v>18</v>
      </c>
      <c r="L4702" s="5" t="s">
        <v>1575</v>
      </c>
      <c r="M4702" s="5">
        <v>94</v>
      </c>
      <c r="N4702" s="5"/>
      <c r="O4702" s="5" t="s">
        <v>25</v>
      </c>
      <c r="P4702" s="5"/>
      <c r="Q4702" s="5" t="s">
        <v>21</v>
      </c>
      <c r="R4702" s="5" t="s">
        <v>27</v>
      </c>
      <c r="S4702" s="5">
        <v>72</v>
      </c>
      <c r="T4702" s="5" t="s">
        <v>22</v>
      </c>
      <c r="U4702" s="5" t="s">
        <v>23</v>
      </c>
      <c r="V4702" s="5" t="s">
        <v>24</v>
      </c>
      <c r="W4702" s="12">
        <v>259</v>
      </c>
      <c r="X4702" s="7" t="str">
        <f t="shared" si="292"/>
        <v>NP</v>
      </c>
      <c r="Y4702" s="5">
        <f t="shared" si="293"/>
        <v>159</v>
      </c>
      <c r="AI4702">
        <f>VLOOKUP(A4702,NP!$A:$B,2,FALSE)</f>
        <v>159</v>
      </c>
      <c r="AJ4702">
        <f t="shared" si="294"/>
        <v>159</v>
      </c>
      <c r="AK4702">
        <f>VLOOKUP(F4702,Kondition!$B$4:$AG$31,18,FALSE)*100</f>
        <v>35.5</v>
      </c>
      <c r="AL4702" t="e">
        <f t="shared" si="295"/>
        <v>#REF!</v>
      </c>
      <c r="AM4702">
        <v>17</v>
      </c>
    </row>
    <row r="4703" spans="1:39" x14ac:dyDescent="0.3">
      <c r="A4703" s="5">
        <v>10108391</v>
      </c>
      <c r="B4703" s="6">
        <v>8019227247978</v>
      </c>
      <c r="C4703" s="5" t="s">
        <v>76</v>
      </c>
      <c r="D4703" s="5" t="s">
        <v>1686</v>
      </c>
      <c r="E4703" s="12">
        <v>237</v>
      </c>
      <c r="F4703" s="5" t="s">
        <v>54</v>
      </c>
      <c r="G4703" s="5">
        <v>2454518</v>
      </c>
      <c r="H4703" s="36" t="s">
        <v>76</v>
      </c>
      <c r="I4703" s="5">
        <v>245</v>
      </c>
      <c r="J4703" s="5">
        <v>45</v>
      </c>
      <c r="K4703" s="5">
        <v>18</v>
      </c>
      <c r="L4703" s="5" t="s">
        <v>1575</v>
      </c>
      <c r="M4703" s="5">
        <v>100</v>
      </c>
      <c r="N4703" s="5"/>
      <c r="O4703" s="5" t="s">
        <v>25</v>
      </c>
      <c r="P4703" s="5"/>
      <c r="Q4703" s="5" t="s">
        <v>27</v>
      </c>
      <c r="R4703" s="5" t="s">
        <v>27</v>
      </c>
      <c r="S4703" s="5">
        <v>72</v>
      </c>
      <c r="T4703" s="5" t="s">
        <v>22</v>
      </c>
      <c r="U4703" s="5" t="s">
        <v>23</v>
      </c>
      <c r="V4703" s="5" t="s">
        <v>24</v>
      </c>
      <c r="W4703" s="12">
        <v>237</v>
      </c>
      <c r="X4703" s="7">
        <f t="shared" si="292"/>
        <v>0.35499999999999998</v>
      </c>
      <c r="Y4703" s="5">
        <f t="shared" si="293"/>
        <v>152.86500000000001</v>
      </c>
      <c r="AI4703" t="e">
        <f>VLOOKUP(A4703,NP!$A:$B,2,FALSE)</f>
        <v>#N/A</v>
      </c>
      <c r="AJ4703">
        <f t="shared" si="294"/>
        <v>0</v>
      </c>
      <c r="AK4703">
        <f>VLOOKUP(F4703,Kondition!$B$4:$AG$31,18,FALSE)*100</f>
        <v>35.5</v>
      </c>
      <c r="AL4703" t="e">
        <f t="shared" si="295"/>
        <v>#REF!</v>
      </c>
      <c r="AM4703">
        <v>17</v>
      </c>
    </row>
    <row r="4704" spans="1:39" x14ac:dyDescent="0.3">
      <c r="A4704" s="5">
        <v>10108395</v>
      </c>
      <c r="B4704" s="6">
        <v>8019227246759</v>
      </c>
      <c r="C4704" s="5" t="s">
        <v>76</v>
      </c>
      <c r="D4704" s="5" t="s">
        <v>1690</v>
      </c>
      <c r="E4704" s="12">
        <v>261</v>
      </c>
      <c r="F4704" s="5" t="s">
        <v>54</v>
      </c>
      <c r="G4704" s="5">
        <v>2455018</v>
      </c>
      <c r="H4704" s="36" t="s">
        <v>76</v>
      </c>
      <c r="I4704" s="5">
        <v>245</v>
      </c>
      <c r="J4704" s="5">
        <v>50</v>
      </c>
      <c r="K4704" s="5">
        <v>18</v>
      </c>
      <c r="L4704" s="5" t="s">
        <v>1575</v>
      </c>
      <c r="M4704" s="5">
        <v>100</v>
      </c>
      <c r="N4704" s="5"/>
      <c r="O4704" s="5" t="s">
        <v>19</v>
      </c>
      <c r="P4704" s="5"/>
      <c r="Q4704" s="5" t="s">
        <v>21</v>
      </c>
      <c r="R4704" s="5" t="s">
        <v>27</v>
      </c>
      <c r="S4704" s="5">
        <v>68</v>
      </c>
      <c r="T4704" s="5" t="s">
        <v>35</v>
      </c>
      <c r="U4704" s="5" t="s">
        <v>23</v>
      </c>
      <c r="V4704" s="5" t="s">
        <v>24</v>
      </c>
      <c r="W4704" s="12">
        <v>261</v>
      </c>
      <c r="X4704" s="7" t="str">
        <f t="shared" si="292"/>
        <v>NP</v>
      </c>
      <c r="Y4704" s="5">
        <f t="shared" si="293"/>
        <v>160</v>
      </c>
      <c r="AI4704">
        <f>VLOOKUP(A4704,NP!$A:$B,2,FALSE)</f>
        <v>160</v>
      </c>
      <c r="AJ4704">
        <f t="shared" si="294"/>
        <v>160</v>
      </c>
      <c r="AK4704">
        <f>VLOOKUP(F4704,Kondition!$B$4:$AG$31,18,FALSE)*100</f>
        <v>35.5</v>
      </c>
      <c r="AL4704" t="e">
        <f t="shared" si="295"/>
        <v>#REF!</v>
      </c>
      <c r="AM4704">
        <v>17</v>
      </c>
    </row>
    <row r="4705" spans="1:39" x14ac:dyDescent="0.3">
      <c r="A4705" s="5">
        <v>10108396</v>
      </c>
      <c r="B4705" s="6">
        <v>8019227257281</v>
      </c>
      <c r="C4705" s="5" t="s">
        <v>76</v>
      </c>
      <c r="D4705" s="5" t="s">
        <v>1691</v>
      </c>
      <c r="E4705" s="12">
        <v>129</v>
      </c>
      <c r="F4705" s="5" t="s">
        <v>54</v>
      </c>
      <c r="G4705" s="5">
        <v>1855516</v>
      </c>
      <c r="H4705" s="36" t="s">
        <v>76</v>
      </c>
      <c r="I4705" s="5">
        <v>185</v>
      </c>
      <c r="J4705" s="5">
        <v>55</v>
      </c>
      <c r="K4705" s="5">
        <v>16</v>
      </c>
      <c r="L4705" s="5" t="s">
        <v>1615</v>
      </c>
      <c r="M4705" s="5">
        <v>87</v>
      </c>
      <c r="N4705" s="5"/>
      <c r="O4705" s="5" t="s">
        <v>33</v>
      </c>
      <c r="P4705" s="5"/>
      <c r="Q4705" s="5" t="s">
        <v>26</v>
      </c>
      <c r="R4705" s="5" t="s">
        <v>27</v>
      </c>
      <c r="S4705" s="5">
        <v>71</v>
      </c>
      <c r="T4705" s="5" t="s">
        <v>22</v>
      </c>
      <c r="U4705" s="5" t="s">
        <v>23</v>
      </c>
      <c r="V4705" s="5" t="s">
        <v>24</v>
      </c>
      <c r="W4705" s="12">
        <v>129</v>
      </c>
      <c r="X4705" s="7">
        <f t="shared" si="292"/>
        <v>0.35499999999999998</v>
      </c>
      <c r="Y4705" s="5">
        <f t="shared" si="293"/>
        <v>83.204999999999998</v>
      </c>
      <c r="AI4705" t="e">
        <f>VLOOKUP(A4705,NP!$A:$B,2,FALSE)</f>
        <v>#N/A</v>
      </c>
      <c r="AJ4705">
        <f t="shared" si="294"/>
        <v>0</v>
      </c>
      <c r="AK4705">
        <f>VLOOKUP(F4705,Kondition!$B$4:$AG$31,12,FALSE)*100</f>
        <v>35.5</v>
      </c>
      <c r="AL4705" t="e">
        <f t="shared" si="295"/>
        <v>#REF!</v>
      </c>
      <c r="AM4705">
        <v>16</v>
      </c>
    </row>
    <row r="4706" spans="1:39" x14ac:dyDescent="0.3">
      <c r="A4706" s="5">
        <v>10108397</v>
      </c>
      <c r="B4706" s="6">
        <v>8019227248661</v>
      </c>
      <c r="C4706" s="5" t="s">
        <v>76</v>
      </c>
      <c r="D4706" s="5" t="s">
        <v>1692</v>
      </c>
      <c r="E4706" s="12">
        <v>118</v>
      </c>
      <c r="F4706" s="5" t="s">
        <v>54</v>
      </c>
      <c r="G4706" s="5">
        <v>2055516</v>
      </c>
      <c r="H4706" s="36" t="s">
        <v>76</v>
      </c>
      <c r="I4706" s="5">
        <v>205</v>
      </c>
      <c r="J4706" s="5">
        <v>55</v>
      </c>
      <c r="K4706" s="5">
        <v>16</v>
      </c>
      <c r="L4706" s="5" t="s">
        <v>1575</v>
      </c>
      <c r="M4706" s="5">
        <v>91</v>
      </c>
      <c r="N4706" s="5"/>
      <c r="O4706" s="5" t="s">
        <v>19</v>
      </c>
      <c r="P4706" s="5"/>
      <c r="Q4706" s="5" t="s">
        <v>26</v>
      </c>
      <c r="R4706" s="5" t="s">
        <v>27</v>
      </c>
      <c r="S4706" s="5">
        <v>71</v>
      </c>
      <c r="T4706" s="5" t="s">
        <v>22</v>
      </c>
      <c r="U4706" s="5" t="s">
        <v>23</v>
      </c>
      <c r="V4706" s="5" t="s">
        <v>24</v>
      </c>
      <c r="W4706" s="12">
        <v>118</v>
      </c>
      <c r="X4706" s="7">
        <f t="shared" si="292"/>
        <v>0.35499999999999998</v>
      </c>
      <c r="Y4706" s="5">
        <f t="shared" si="293"/>
        <v>76.11</v>
      </c>
      <c r="AI4706" t="e">
        <f>VLOOKUP(A4706,NP!$A:$B,2,FALSE)</f>
        <v>#N/A</v>
      </c>
      <c r="AJ4706">
        <f t="shared" si="294"/>
        <v>0</v>
      </c>
      <c r="AK4706">
        <f>VLOOKUP(F4706,Kondition!$B$4:$AG$31,12,FALSE)*100</f>
        <v>35.5</v>
      </c>
      <c r="AL4706" t="e">
        <f t="shared" si="295"/>
        <v>#REF!</v>
      </c>
      <c r="AM4706">
        <v>16</v>
      </c>
    </row>
    <row r="4707" spans="1:39" x14ac:dyDescent="0.3">
      <c r="A4707" s="5">
        <v>10108398</v>
      </c>
      <c r="B4707" s="6">
        <v>8019227246131</v>
      </c>
      <c r="C4707" s="5" t="s">
        <v>76</v>
      </c>
      <c r="D4707" s="5" t="s">
        <v>1693</v>
      </c>
      <c r="E4707" s="12">
        <v>186</v>
      </c>
      <c r="F4707" s="5" t="s">
        <v>54</v>
      </c>
      <c r="G4707" s="5">
        <v>2255517</v>
      </c>
      <c r="H4707" s="36" t="s">
        <v>76</v>
      </c>
      <c r="I4707" s="5">
        <v>225</v>
      </c>
      <c r="J4707" s="5">
        <v>55</v>
      </c>
      <c r="K4707" s="5">
        <v>17</v>
      </c>
      <c r="L4707" s="5" t="s">
        <v>1575</v>
      </c>
      <c r="M4707" s="5">
        <v>97</v>
      </c>
      <c r="N4707" s="5"/>
      <c r="O4707" s="5" t="s">
        <v>19</v>
      </c>
      <c r="P4707" s="5"/>
      <c r="Q4707" s="5" t="s">
        <v>21</v>
      </c>
      <c r="R4707" s="5" t="s">
        <v>27</v>
      </c>
      <c r="S4707" s="5">
        <v>72</v>
      </c>
      <c r="T4707" s="5" t="s">
        <v>22</v>
      </c>
      <c r="U4707" s="5" t="s">
        <v>23</v>
      </c>
      <c r="V4707" s="5" t="s">
        <v>24</v>
      </c>
      <c r="W4707" s="12">
        <v>186</v>
      </c>
      <c r="X4707" s="7">
        <f t="shared" si="292"/>
        <v>0.35499999999999998</v>
      </c>
      <c r="Y4707" s="5">
        <f t="shared" si="293"/>
        <v>119.97</v>
      </c>
      <c r="AI4707" t="e">
        <f>VLOOKUP(A4707,NP!$A:$B,2,FALSE)</f>
        <v>#N/A</v>
      </c>
      <c r="AJ4707">
        <f t="shared" si="294"/>
        <v>0</v>
      </c>
      <c r="AK4707">
        <f>VLOOKUP(F4707,Kondition!$B$4:$AG$31,15,FALSE)*100</f>
        <v>35.5</v>
      </c>
      <c r="AL4707" t="e">
        <f t="shared" si="295"/>
        <v>#REF!</v>
      </c>
      <c r="AM4707">
        <v>17</v>
      </c>
    </row>
    <row r="4708" spans="1:39" x14ac:dyDescent="0.3">
      <c r="A4708" s="5">
        <v>10108399</v>
      </c>
      <c r="B4708" s="6">
        <v>8019227265316</v>
      </c>
      <c r="C4708" s="5" t="s">
        <v>76</v>
      </c>
      <c r="D4708" s="5" t="s">
        <v>1694</v>
      </c>
      <c r="E4708" s="12">
        <v>129</v>
      </c>
      <c r="F4708" s="5" t="s">
        <v>54</v>
      </c>
      <c r="G4708" s="5">
        <v>2056016</v>
      </c>
      <c r="H4708" s="36" t="s">
        <v>76</v>
      </c>
      <c r="I4708" s="5">
        <v>205</v>
      </c>
      <c r="J4708" s="5">
        <v>60</v>
      </c>
      <c r="K4708" s="5">
        <v>16</v>
      </c>
      <c r="L4708" s="5" t="s">
        <v>1575</v>
      </c>
      <c r="M4708" s="5">
        <v>96</v>
      </c>
      <c r="N4708" s="5"/>
      <c r="O4708" s="5" t="s">
        <v>19</v>
      </c>
      <c r="P4708" s="5"/>
      <c r="Q4708" s="5" t="s">
        <v>21</v>
      </c>
      <c r="R4708" s="5" t="s">
        <v>27</v>
      </c>
      <c r="S4708" s="5">
        <v>72</v>
      </c>
      <c r="T4708" s="5" t="s">
        <v>22</v>
      </c>
      <c r="U4708" s="5" t="s">
        <v>23</v>
      </c>
      <c r="V4708" s="5" t="s">
        <v>24</v>
      </c>
      <c r="W4708" s="12">
        <v>129</v>
      </c>
      <c r="X4708" s="7">
        <f t="shared" si="292"/>
        <v>0.35499999999999998</v>
      </c>
      <c r="Y4708" s="5">
        <f t="shared" si="293"/>
        <v>83.204999999999998</v>
      </c>
      <c r="AI4708" t="e">
        <f>VLOOKUP(A4708,NP!$A:$B,2,FALSE)</f>
        <v>#N/A</v>
      </c>
      <c r="AJ4708">
        <f t="shared" si="294"/>
        <v>0</v>
      </c>
      <c r="AK4708">
        <f>VLOOKUP(F4708,Kondition!$B$4:$AG$31,12,FALSE)*100</f>
        <v>35.5</v>
      </c>
      <c r="AL4708" t="e">
        <f t="shared" si="295"/>
        <v>#REF!</v>
      </c>
      <c r="AM4708">
        <v>16</v>
      </c>
    </row>
    <row r="4709" spans="1:39" x14ac:dyDescent="0.3">
      <c r="A4709" s="5">
        <v>10108400</v>
      </c>
      <c r="B4709" s="6">
        <v>8019227246148</v>
      </c>
      <c r="C4709" s="5" t="s">
        <v>76</v>
      </c>
      <c r="D4709" s="5" t="s">
        <v>1695</v>
      </c>
      <c r="E4709" s="12">
        <v>205</v>
      </c>
      <c r="F4709" s="5" t="s">
        <v>54</v>
      </c>
      <c r="G4709" s="5">
        <v>2056017</v>
      </c>
      <c r="H4709" s="36" t="s">
        <v>76</v>
      </c>
      <c r="I4709" s="5">
        <v>205</v>
      </c>
      <c r="J4709" s="5">
        <v>60</v>
      </c>
      <c r="K4709" s="5">
        <v>17</v>
      </c>
      <c r="L4709" s="5" t="s">
        <v>1575</v>
      </c>
      <c r="M4709" s="5">
        <v>93</v>
      </c>
      <c r="N4709" s="5"/>
      <c r="O4709" s="5" t="s">
        <v>19</v>
      </c>
      <c r="P4709" s="5"/>
      <c r="Q4709" s="5" t="s">
        <v>21</v>
      </c>
      <c r="R4709" s="5" t="s">
        <v>27</v>
      </c>
      <c r="S4709" s="5">
        <v>72</v>
      </c>
      <c r="T4709" s="5" t="s">
        <v>22</v>
      </c>
      <c r="U4709" s="5" t="s">
        <v>23</v>
      </c>
      <c r="V4709" s="5" t="s">
        <v>24</v>
      </c>
      <c r="W4709" s="12">
        <v>205</v>
      </c>
      <c r="X4709" s="7">
        <f t="shared" si="292"/>
        <v>0.35499999999999998</v>
      </c>
      <c r="Y4709" s="5">
        <f t="shared" si="293"/>
        <v>132.22499999999999</v>
      </c>
      <c r="AI4709" t="e">
        <f>VLOOKUP(A4709,NP!$A:$B,2,FALSE)</f>
        <v>#N/A</v>
      </c>
      <c r="AJ4709">
        <f t="shared" si="294"/>
        <v>0</v>
      </c>
      <c r="AK4709">
        <f>VLOOKUP(F4709,Kondition!$B$4:$AG$31,15,FALSE)*100</f>
        <v>35.5</v>
      </c>
      <c r="AL4709" t="e">
        <f t="shared" si="295"/>
        <v>#REF!</v>
      </c>
      <c r="AM4709">
        <v>17</v>
      </c>
    </row>
    <row r="4710" spans="1:39" x14ac:dyDescent="0.3">
      <c r="A4710" s="5">
        <v>10108401</v>
      </c>
      <c r="B4710" s="6">
        <v>8019227246766</v>
      </c>
      <c r="C4710" s="5" t="s">
        <v>76</v>
      </c>
      <c r="D4710" s="5" t="s">
        <v>1696</v>
      </c>
      <c r="E4710" s="12">
        <v>230</v>
      </c>
      <c r="F4710" s="5" t="s">
        <v>54</v>
      </c>
      <c r="G4710" s="5">
        <v>2256017</v>
      </c>
      <c r="H4710" s="36" t="s">
        <v>76</v>
      </c>
      <c r="I4710" s="5">
        <v>225</v>
      </c>
      <c r="J4710" s="5">
        <v>60</v>
      </c>
      <c r="K4710" s="5">
        <v>17</v>
      </c>
      <c r="L4710" s="5" t="s">
        <v>1575</v>
      </c>
      <c r="M4710" s="5">
        <v>99</v>
      </c>
      <c r="N4710" s="5"/>
      <c r="O4710" s="5" t="s">
        <v>19</v>
      </c>
      <c r="P4710" s="5"/>
      <c r="Q4710" s="5" t="s">
        <v>21</v>
      </c>
      <c r="R4710" s="5" t="s">
        <v>27</v>
      </c>
      <c r="S4710" s="5">
        <v>72</v>
      </c>
      <c r="T4710" s="5" t="s">
        <v>22</v>
      </c>
      <c r="U4710" s="5" t="s">
        <v>23</v>
      </c>
      <c r="V4710" s="5" t="s">
        <v>24</v>
      </c>
      <c r="W4710" s="12">
        <v>230</v>
      </c>
      <c r="X4710" s="7">
        <f t="shared" ref="X4710:X4773" si="296">IF(AJ4710&gt;0,"NP",AK4710/100)</f>
        <v>0.35499999999999998</v>
      </c>
      <c r="Y4710" s="5">
        <f t="shared" ref="Y4710:Y4773" si="297">IF(AJ4710&gt;0,AI4710,E4710*(100%-X4710))</f>
        <v>148.35</v>
      </c>
      <c r="AI4710" t="e">
        <f>VLOOKUP(A4710,NP!$A:$B,2,FALSE)</f>
        <v>#N/A</v>
      </c>
      <c r="AJ4710">
        <f t="shared" ref="AJ4710:AJ4773" si="298">_xlfn.IFNA(AI4710,0)</f>
        <v>0</v>
      </c>
      <c r="AK4710">
        <f>VLOOKUP(F4710,Kondition!$B$4:$AG$31,15,FALSE)*100</f>
        <v>35.5</v>
      </c>
      <c r="AL4710" t="e">
        <f t="shared" ref="AL4710:AL4773" si="299">$AI$1&amp;F4710&amp;K4710</f>
        <v>#REF!</v>
      </c>
      <c r="AM4710">
        <v>17</v>
      </c>
    </row>
    <row r="4711" spans="1:39" x14ac:dyDescent="0.3">
      <c r="A4711" s="5">
        <v>10108420</v>
      </c>
      <c r="B4711" s="6">
        <v>8019227246230</v>
      </c>
      <c r="C4711" s="5" t="s">
        <v>76</v>
      </c>
      <c r="D4711" s="5" t="s">
        <v>1698</v>
      </c>
      <c r="E4711" s="12">
        <v>138</v>
      </c>
      <c r="F4711" s="5" t="s">
        <v>54</v>
      </c>
      <c r="G4711" s="5">
        <v>1956016</v>
      </c>
      <c r="H4711" s="36" t="s">
        <v>76</v>
      </c>
      <c r="I4711" s="5">
        <v>195</v>
      </c>
      <c r="J4711" s="5">
        <v>60</v>
      </c>
      <c r="K4711" s="5">
        <v>16</v>
      </c>
      <c r="L4711" s="5" t="s">
        <v>1564</v>
      </c>
      <c r="M4711" s="5">
        <v>89</v>
      </c>
      <c r="N4711" s="5"/>
      <c r="O4711" s="5" t="s">
        <v>19</v>
      </c>
      <c r="P4711" s="5"/>
      <c r="Q4711" s="5" t="s">
        <v>21</v>
      </c>
      <c r="R4711" s="5" t="s">
        <v>21</v>
      </c>
      <c r="S4711" s="5">
        <v>72</v>
      </c>
      <c r="T4711" s="5" t="s">
        <v>22</v>
      </c>
      <c r="U4711" s="5" t="s">
        <v>23</v>
      </c>
      <c r="V4711" s="5" t="s">
        <v>24</v>
      </c>
      <c r="W4711" s="12">
        <v>138</v>
      </c>
      <c r="X4711" s="7">
        <f t="shared" si="296"/>
        <v>0.35499999999999998</v>
      </c>
      <c r="Y4711" s="5">
        <f t="shared" si="297"/>
        <v>89.01</v>
      </c>
      <c r="AI4711" t="e">
        <f>VLOOKUP(A4711,NP!$A:$B,2,FALSE)</f>
        <v>#N/A</v>
      </c>
      <c r="AJ4711">
        <f t="shared" si="298"/>
        <v>0</v>
      </c>
      <c r="AK4711">
        <f>VLOOKUP(F4711,Kondition!$B$4:$AG$31,12,FALSE)*100</f>
        <v>35.5</v>
      </c>
      <c r="AL4711" t="e">
        <f t="shared" si="299"/>
        <v>#REF!</v>
      </c>
      <c r="AM4711">
        <v>16</v>
      </c>
    </row>
    <row r="4712" spans="1:39" x14ac:dyDescent="0.3">
      <c r="A4712" s="5">
        <v>10108421</v>
      </c>
      <c r="B4712" s="6">
        <v>8019227246223</v>
      </c>
      <c r="C4712" s="5" t="s">
        <v>76</v>
      </c>
      <c r="D4712" s="5" t="s">
        <v>1699</v>
      </c>
      <c r="E4712" s="12">
        <v>198</v>
      </c>
      <c r="F4712" s="5" t="s">
        <v>54</v>
      </c>
      <c r="G4712" s="5">
        <v>1955517</v>
      </c>
      <c r="H4712" s="36" t="s">
        <v>76</v>
      </c>
      <c r="I4712" s="5">
        <v>195</v>
      </c>
      <c r="J4712" s="5">
        <v>55</v>
      </c>
      <c r="K4712" s="5">
        <v>17</v>
      </c>
      <c r="L4712" s="5" t="s">
        <v>1564</v>
      </c>
      <c r="M4712" s="5">
        <v>92</v>
      </c>
      <c r="N4712" s="5"/>
      <c r="O4712" s="5" t="s">
        <v>19</v>
      </c>
      <c r="P4712" s="5"/>
      <c r="Q4712" s="5" t="s">
        <v>21</v>
      </c>
      <c r="R4712" s="5" t="s">
        <v>21</v>
      </c>
      <c r="S4712" s="5">
        <v>72</v>
      </c>
      <c r="T4712" s="5" t="s">
        <v>22</v>
      </c>
      <c r="U4712" s="5" t="s">
        <v>23</v>
      </c>
      <c r="V4712" s="5" t="s">
        <v>24</v>
      </c>
      <c r="W4712" s="12">
        <v>198</v>
      </c>
      <c r="X4712" s="7">
        <f t="shared" si="296"/>
        <v>0.35499999999999998</v>
      </c>
      <c r="Y4712" s="5">
        <f t="shared" si="297"/>
        <v>127.71000000000001</v>
      </c>
      <c r="AI4712" t="e">
        <f>VLOOKUP(A4712,NP!$A:$B,2,FALSE)</f>
        <v>#N/A</v>
      </c>
      <c r="AJ4712">
        <f t="shared" si="298"/>
        <v>0</v>
      </c>
      <c r="AK4712">
        <f>VLOOKUP(F4712,Kondition!$B$4:$AG$31,15,FALSE)*100</f>
        <v>35.5</v>
      </c>
      <c r="AL4712" t="e">
        <f t="shared" si="299"/>
        <v>#REF!</v>
      </c>
      <c r="AM4712">
        <v>17</v>
      </c>
    </row>
    <row r="4713" spans="1:39" x14ac:dyDescent="0.3">
      <c r="A4713" s="5">
        <v>10108423</v>
      </c>
      <c r="B4713" s="6">
        <v>8019227266207</v>
      </c>
      <c r="C4713" s="5" t="s">
        <v>76</v>
      </c>
      <c r="D4713" s="5" t="s">
        <v>1701</v>
      </c>
      <c r="E4713" s="12">
        <v>122</v>
      </c>
      <c r="F4713" s="5" t="s">
        <v>54</v>
      </c>
      <c r="G4713" s="5">
        <v>2055516</v>
      </c>
      <c r="H4713" s="36" t="s">
        <v>76</v>
      </c>
      <c r="I4713" s="5">
        <v>205</v>
      </c>
      <c r="J4713" s="5">
        <v>55</v>
      </c>
      <c r="K4713" s="5">
        <v>16</v>
      </c>
      <c r="L4713" s="5" t="s">
        <v>1575</v>
      </c>
      <c r="M4713" s="5">
        <v>91</v>
      </c>
      <c r="N4713" s="5"/>
      <c r="O4713" s="5" t="s">
        <v>19</v>
      </c>
      <c r="P4713" s="5"/>
      <c r="Q4713" s="5" t="s">
        <v>26</v>
      </c>
      <c r="R4713" s="5" t="s">
        <v>27</v>
      </c>
      <c r="S4713" s="5">
        <v>71</v>
      </c>
      <c r="T4713" s="5" t="s">
        <v>22</v>
      </c>
      <c r="U4713" s="5" t="s">
        <v>23</v>
      </c>
      <c r="V4713" s="5" t="s">
        <v>24</v>
      </c>
      <c r="W4713" s="12">
        <v>122</v>
      </c>
      <c r="X4713" s="7">
        <f t="shared" si="296"/>
        <v>0.35499999999999998</v>
      </c>
      <c r="Y4713" s="5">
        <f t="shared" si="297"/>
        <v>78.69</v>
      </c>
      <c r="AI4713" t="e">
        <f>VLOOKUP(A4713,NP!$A:$B,2,FALSE)</f>
        <v>#N/A</v>
      </c>
      <c r="AJ4713">
        <f t="shared" si="298"/>
        <v>0</v>
      </c>
      <c r="AK4713">
        <f>VLOOKUP(F4713,Kondition!$B$4:$AG$31,12,FALSE)*100</f>
        <v>35.5</v>
      </c>
      <c r="AL4713" t="e">
        <f t="shared" si="299"/>
        <v>#REF!</v>
      </c>
      <c r="AM4713">
        <v>16</v>
      </c>
    </row>
    <row r="4714" spans="1:39" x14ac:dyDescent="0.3">
      <c r="A4714" s="5">
        <v>10108446</v>
      </c>
      <c r="B4714" s="6">
        <v>8019227268195</v>
      </c>
      <c r="C4714" s="5" t="s">
        <v>76</v>
      </c>
      <c r="D4714" s="5" t="s">
        <v>1705</v>
      </c>
      <c r="E4714" s="12">
        <v>328</v>
      </c>
      <c r="F4714" s="5" t="s">
        <v>54</v>
      </c>
      <c r="G4714" s="5">
        <v>2454019</v>
      </c>
      <c r="H4714" s="36" t="s">
        <v>76</v>
      </c>
      <c r="I4714" s="5">
        <v>245</v>
      </c>
      <c r="J4714" s="5">
        <v>40</v>
      </c>
      <c r="K4714" s="5">
        <v>19</v>
      </c>
      <c r="L4714" s="5" t="s">
        <v>1575</v>
      </c>
      <c r="M4714" s="5">
        <v>98</v>
      </c>
      <c r="N4714" s="5"/>
      <c r="O4714" s="5" t="s">
        <v>19</v>
      </c>
      <c r="P4714" s="5"/>
      <c r="Q4714" s="5" t="s">
        <v>26</v>
      </c>
      <c r="R4714" s="5" t="s">
        <v>27</v>
      </c>
      <c r="S4714" s="5">
        <v>72</v>
      </c>
      <c r="T4714" s="5" t="s">
        <v>22</v>
      </c>
      <c r="U4714" s="5" t="s">
        <v>23</v>
      </c>
      <c r="V4714" s="5" t="s">
        <v>24</v>
      </c>
      <c r="W4714" s="12">
        <v>328</v>
      </c>
      <c r="X4714" s="7">
        <f t="shared" si="296"/>
        <v>0.4</v>
      </c>
      <c r="Y4714" s="5">
        <f t="shared" si="297"/>
        <v>196.79999999999998</v>
      </c>
      <c r="AI4714" t="e">
        <f>VLOOKUP(A4714,NP!$A:$B,2,FALSE)</f>
        <v>#N/A</v>
      </c>
      <c r="AJ4714">
        <f t="shared" si="298"/>
        <v>0</v>
      </c>
      <c r="AK4714">
        <f>VLOOKUP(F4714,Kondition!$B$4:$AG$31,21,FALSE)*100</f>
        <v>40</v>
      </c>
      <c r="AL4714" t="e">
        <f t="shared" si="299"/>
        <v>#REF!</v>
      </c>
      <c r="AM4714">
        <v>19</v>
      </c>
    </row>
    <row r="4715" spans="1:39" x14ac:dyDescent="0.3">
      <c r="A4715" s="5">
        <v>10108463</v>
      </c>
      <c r="B4715" s="6">
        <v>8019227247992</v>
      </c>
      <c r="C4715" s="5" t="s">
        <v>76</v>
      </c>
      <c r="D4715" s="5" t="s">
        <v>1706</v>
      </c>
      <c r="E4715" s="12">
        <v>186</v>
      </c>
      <c r="F4715" s="5" t="s">
        <v>54</v>
      </c>
      <c r="G4715" s="5">
        <v>2255517</v>
      </c>
      <c r="H4715" s="36" t="s">
        <v>76</v>
      </c>
      <c r="I4715" s="5">
        <v>225</v>
      </c>
      <c r="J4715" s="5">
        <v>55</v>
      </c>
      <c r="K4715" s="5">
        <v>17</v>
      </c>
      <c r="L4715" s="5" t="s">
        <v>1575</v>
      </c>
      <c r="M4715" s="5">
        <v>97</v>
      </c>
      <c r="N4715" s="5"/>
      <c r="O4715" s="5" t="s">
        <v>19</v>
      </c>
      <c r="P4715" s="5"/>
      <c r="Q4715" s="5" t="s">
        <v>21</v>
      </c>
      <c r="R4715" s="5" t="s">
        <v>27</v>
      </c>
      <c r="S4715" s="5">
        <v>72</v>
      </c>
      <c r="T4715" s="5" t="s">
        <v>22</v>
      </c>
      <c r="U4715" s="5" t="s">
        <v>23</v>
      </c>
      <c r="V4715" s="5" t="s">
        <v>24</v>
      </c>
      <c r="W4715" s="12">
        <v>186</v>
      </c>
      <c r="X4715" s="7">
        <f t="shared" si="296"/>
        <v>0.35499999999999998</v>
      </c>
      <c r="Y4715" s="5">
        <f t="shared" si="297"/>
        <v>119.97</v>
      </c>
      <c r="AI4715" t="e">
        <f>VLOOKUP(A4715,NP!$A:$B,2,FALSE)</f>
        <v>#N/A</v>
      </c>
      <c r="AJ4715">
        <f t="shared" si="298"/>
        <v>0</v>
      </c>
      <c r="AK4715">
        <f>VLOOKUP(F4715,Kondition!$B$4:$AG$31,15,FALSE)*100</f>
        <v>35.5</v>
      </c>
      <c r="AL4715" t="e">
        <f t="shared" si="299"/>
        <v>#REF!</v>
      </c>
      <c r="AM4715">
        <v>17</v>
      </c>
    </row>
    <row r="4716" spans="1:39" x14ac:dyDescent="0.3">
      <c r="A4716" s="5">
        <v>10108486</v>
      </c>
      <c r="B4716" s="6">
        <v>8019227269369</v>
      </c>
      <c r="C4716" s="5" t="s">
        <v>76</v>
      </c>
      <c r="D4716" s="5" t="s">
        <v>1707</v>
      </c>
      <c r="E4716" s="12">
        <v>118</v>
      </c>
      <c r="F4716" s="5" t="s">
        <v>54</v>
      </c>
      <c r="G4716" s="5">
        <v>2055516</v>
      </c>
      <c r="H4716" s="36" t="s">
        <v>76</v>
      </c>
      <c r="I4716" s="5">
        <v>205</v>
      </c>
      <c r="J4716" s="5">
        <v>55</v>
      </c>
      <c r="K4716" s="5">
        <v>16</v>
      </c>
      <c r="L4716" s="5" t="s">
        <v>1708</v>
      </c>
      <c r="M4716" s="5">
        <v>91</v>
      </c>
      <c r="N4716" s="5"/>
      <c r="O4716" s="5" t="s">
        <v>19</v>
      </c>
      <c r="P4716" s="5"/>
      <c r="Q4716" s="5" t="s">
        <v>26</v>
      </c>
      <c r="R4716" s="5" t="s">
        <v>27</v>
      </c>
      <c r="S4716" s="5">
        <v>66</v>
      </c>
      <c r="T4716" s="5" t="s">
        <v>35</v>
      </c>
      <c r="U4716" s="5" t="s">
        <v>23</v>
      </c>
      <c r="V4716" s="5" t="s">
        <v>24</v>
      </c>
      <c r="W4716" s="12">
        <v>118</v>
      </c>
      <c r="X4716" s="7">
        <f t="shared" si="296"/>
        <v>0.35499999999999998</v>
      </c>
      <c r="Y4716" s="5">
        <f t="shared" si="297"/>
        <v>76.11</v>
      </c>
      <c r="AI4716" t="e">
        <f>VLOOKUP(A4716,NP!$A:$B,2,FALSE)</f>
        <v>#N/A</v>
      </c>
      <c r="AJ4716">
        <f t="shared" si="298"/>
        <v>0</v>
      </c>
      <c r="AK4716">
        <f>VLOOKUP(F4716,Kondition!$B$4:$AG$31,12,FALSE)*100</f>
        <v>35.5</v>
      </c>
      <c r="AL4716" t="e">
        <f t="shared" si="299"/>
        <v>#REF!</v>
      </c>
      <c r="AM4716">
        <v>16</v>
      </c>
    </row>
    <row r="4717" spans="1:39" x14ac:dyDescent="0.3">
      <c r="A4717" s="5">
        <v>10108488</v>
      </c>
      <c r="B4717" s="6">
        <v>8019227269376</v>
      </c>
      <c r="C4717" s="5" t="s">
        <v>76</v>
      </c>
      <c r="D4717" s="5" t="s">
        <v>1709</v>
      </c>
      <c r="E4717" s="12">
        <v>84</v>
      </c>
      <c r="F4717" s="5" t="s">
        <v>54</v>
      </c>
      <c r="G4717" s="5">
        <v>1856515</v>
      </c>
      <c r="H4717" s="36" t="s">
        <v>76</v>
      </c>
      <c r="I4717" s="5">
        <v>185</v>
      </c>
      <c r="J4717" s="5">
        <v>65</v>
      </c>
      <c r="K4717" s="5">
        <v>15</v>
      </c>
      <c r="L4717" s="5" t="s">
        <v>1708</v>
      </c>
      <c r="M4717" s="5">
        <v>88</v>
      </c>
      <c r="N4717" s="5"/>
      <c r="O4717" s="5" t="s">
        <v>33</v>
      </c>
      <c r="P4717" s="5"/>
      <c r="Q4717" s="5" t="s">
        <v>26</v>
      </c>
      <c r="R4717" s="5" t="s">
        <v>27</v>
      </c>
      <c r="S4717" s="5">
        <v>66</v>
      </c>
      <c r="T4717" s="5" t="s">
        <v>35</v>
      </c>
      <c r="U4717" s="5" t="s">
        <v>23</v>
      </c>
      <c r="V4717" s="5" t="s">
        <v>24</v>
      </c>
      <c r="W4717" s="12">
        <v>84</v>
      </c>
      <c r="X4717" s="7">
        <f t="shared" si="296"/>
        <v>0.34499999999999997</v>
      </c>
      <c r="Y4717" s="5">
        <f t="shared" si="297"/>
        <v>55.02</v>
      </c>
      <c r="AI4717" t="e">
        <f>VLOOKUP(A4717,NP!$A:$B,2,FALSE)</f>
        <v>#N/A</v>
      </c>
      <c r="AJ4717">
        <f t="shared" si="298"/>
        <v>0</v>
      </c>
      <c r="AK4717">
        <f>VLOOKUP(F4717,Kondition!$B$4:$AG$31,9,FALSE)*100</f>
        <v>34.5</v>
      </c>
      <c r="AL4717" t="e">
        <f t="shared" si="299"/>
        <v>#REF!</v>
      </c>
      <c r="AM4717">
        <v>16</v>
      </c>
    </row>
    <row r="4718" spans="1:39" x14ac:dyDescent="0.3">
      <c r="A4718" s="5">
        <v>10022810</v>
      </c>
      <c r="B4718" s="6">
        <v>3188649806546</v>
      </c>
      <c r="C4718" s="5" t="s">
        <v>4929</v>
      </c>
      <c r="D4718" s="5" t="s">
        <v>4981</v>
      </c>
      <c r="E4718" s="12">
        <v>248.5</v>
      </c>
      <c r="F4718" s="5" t="s">
        <v>41</v>
      </c>
      <c r="G4718" s="5">
        <v>2256017</v>
      </c>
      <c r="H4718" s="36" t="s">
        <v>4929</v>
      </c>
      <c r="I4718" s="5">
        <v>225</v>
      </c>
      <c r="J4718" s="5">
        <v>60</v>
      </c>
      <c r="K4718" s="5">
        <v>17</v>
      </c>
      <c r="L4718" s="5" t="s">
        <v>244</v>
      </c>
      <c r="M4718" s="5">
        <v>99</v>
      </c>
      <c r="N4718" s="5"/>
      <c r="O4718" s="5" t="s">
        <v>19</v>
      </c>
      <c r="P4718" s="5" t="s">
        <v>45</v>
      </c>
      <c r="Q4718" s="5" t="s">
        <v>20</v>
      </c>
      <c r="R4718" s="5" t="s">
        <v>26</v>
      </c>
      <c r="S4718" s="5">
        <v>71</v>
      </c>
      <c r="T4718" s="5" t="s">
        <v>22</v>
      </c>
      <c r="U4718" s="5" t="s">
        <v>23</v>
      </c>
      <c r="V4718" s="5" t="s">
        <v>24</v>
      </c>
      <c r="W4718" s="12">
        <v>248.5</v>
      </c>
      <c r="X4718" s="7" t="str">
        <f t="shared" si="296"/>
        <v>NP</v>
      </c>
      <c r="Y4718" s="5">
        <f t="shared" si="297"/>
        <v>169.5</v>
      </c>
      <c r="AI4718">
        <f>VLOOKUP(A4718,NP!$A:$B,2,FALSE)</f>
        <v>169.5</v>
      </c>
      <c r="AJ4718">
        <f t="shared" si="298"/>
        <v>169.5</v>
      </c>
      <c r="AK4718">
        <f>VLOOKUP(F4718,Kondition!$B$4:$AG$31,15,FALSE)*100</f>
        <v>31</v>
      </c>
      <c r="AL4718" t="e">
        <f t="shared" si="299"/>
        <v>#REF!</v>
      </c>
      <c r="AM4718">
        <v>17</v>
      </c>
    </row>
    <row r="4719" spans="1:39" x14ac:dyDescent="0.3">
      <c r="A4719" s="5">
        <v>10108490</v>
      </c>
      <c r="B4719" s="6">
        <v>8019227269383</v>
      </c>
      <c r="C4719" s="5" t="s">
        <v>76</v>
      </c>
      <c r="D4719" s="5" t="s">
        <v>1710</v>
      </c>
      <c r="E4719" s="12">
        <v>100</v>
      </c>
      <c r="F4719" s="5" t="s">
        <v>54</v>
      </c>
      <c r="G4719" s="5">
        <v>1956515</v>
      </c>
      <c r="H4719" s="36" t="s">
        <v>76</v>
      </c>
      <c r="I4719" s="5">
        <v>195</v>
      </c>
      <c r="J4719" s="5">
        <v>65</v>
      </c>
      <c r="K4719" s="5">
        <v>15</v>
      </c>
      <c r="L4719" s="5" t="s">
        <v>1708</v>
      </c>
      <c r="M4719" s="5">
        <v>91</v>
      </c>
      <c r="N4719" s="5"/>
      <c r="O4719" s="5" t="s">
        <v>19</v>
      </c>
      <c r="P4719" s="5"/>
      <c r="Q4719" s="5" t="s">
        <v>26</v>
      </c>
      <c r="R4719" s="5" t="s">
        <v>27</v>
      </c>
      <c r="S4719" s="5">
        <v>66</v>
      </c>
      <c r="T4719" s="5" t="s">
        <v>35</v>
      </c>
      <c r="U4719" s="5" t="s">
        <v>23</v>
      </c>
      <c r="V4719" s="5" t="s">
        <v>24</v>
      </c>
      <c r="W4719" s="12">
        <v>100</v>
      </c>
      <c r="X4719" s="7">
        <f t="shared" si="296"/>
        <v>0.34499999999999997</v>
      </c>
      <c r="Y4719" s="5">
        <f t="shared" si="297"/>
        <v>65.5</v>
      </c>
      <c r="AI4719" t="e">
        <f>VLOOKUP(A4719,NP!$A:$B,2,FALSE)</f>
        <v>#N/A</v>
      </c>
      <c r="AJ4719">
        <f t="shared" si="298"/>
        <v>0</v>
      </c>
      <c r="AK4719">
        <f>VLOOKUP(F4719,Kondition!$B$4:$AG$31,9,FALSE)*100</f>
        <v>34.5</v>
      </c>
      <c r="AL4719" t="e">
        <f t="shared" si="299"/>
        <v>#REF!</v>
      </c>
      <c r="AM4719">
        <v>16</v>
      </c>
    </row>
    <row r="4720" spans="1:39" x14ac:dyDescent="0.3">
      <c r="A4720" s="5">
        <v>10108594</v>
      </c>
      <c r="B4720" s="6">
        <v>8019227255607</v>
      </c>
      <c r="C4720" s="5" t="s">
        <v>76</v>
      </c>
      <c r="D4720" s="5" t="s">
        <v>1711</v>
      </c>
      <c r="E4720" s="12">
        <v>85</v>
      </c>
      <c r="F4720" s="5" t="s">
        <v>54</v>
      </c>
      <c r="G4720" s="5">
        <v>1756514</v>
      </c>
      <c r="H4720" s="36" t="s">
        <v>76</v>
      </c>
      <c r="I4720" s="5">
        <v>175</v>
      </c>
      <c r="J4720" s="5">
        <v>65</v>
      </c>
      <c r="K4720" s="5">
        <v>14</v>
      </c>
      <c r="L4720" s="5" t="s">
        <v>1712</v>
      </c>
      <c r="M4720" s="5">
        <v>82</v>
      </c>
      <c r="N4720" s="5"/>
      <c r="O4720" s="5" t="s">
        <v>33</v>
      </c>
      <c r="P4720" s="5"/>
      <c r="Q4720" s="5" t="s">
        <v>26</v>
      </c>
      <c r="R4720" s="5" t="s">
        <v>26</v>
      </c>
      <c r="S4720" s="5">
        <v>67</v>
      </c>
      <c r="T4720" s="5" t="s">
        <v>35</v>
      </c>
      <c r="U4720" s="5" t="s">
        <v>23</v>
      </c>
      <c r="V4720" s="5" t="s">
        <v>24</v>
      </c>
      <c r="W4720" s="12">
        <v>85</v>
      </c>
      <c r="X4720" s="7">
        <f t="shared" si="296"/>
        <v>0.34499999999999997</v>
      </c>
      <c r="Y4720" s="5">
        <f t="shared" si="297"/>
        <v>55.675000000000004</v>
      </c>
      <c r="AI4720" t="e">
        <f>VLOOKUP(A4720,NP!$A:$B,2,FALSE)</f>
        <v>#N/A</v>
      </c>
      <c r="AJ4720">
        <f t="shared" si="298"/>
        <v>0</v>
      </c>
      <c r="AK4720">
        <f>VLOOKUP(F4720,Kondition!$B$4:$AG$31,6,FALSE)*100</f>
        <v>34.5</v>
      </c>
      <c r="AL4720" t="e">
        <f t="shared" si="299"/>
        <v>#REF!</v>
      </c>
      <c r="AM4720">
        <v>16</v>
      </c>
    </row>
    <row r="4721" spans="1:39" x14ac:dyDescent="0.3">
      <c r="A4721" s="5">
        <v>10108595</v>
      </c>
      <c r="B4721" s="6">
        <v>8019227255676</v>
      </c>
      <c r="C4721" s="5" t="s">
        <v>76</v>
      </c>
      <c r="D4721" s="5" t="s">
        <v>1713</v>
      </c>
      <c r="E4721" s="12">
        <v>90</v>
      </c>
      <c r="F4721" s="5" t="s">
        <v>54</v>
      </c>
      <c r="G4721" s="5">
        <v>1756515</v>
      </c>
      <c r="H4721" s="36" t="s">
        <v>76</v>
      </c>
      <c r="I4721" s="5">
        <v>175</v>
      </c>
      <c r="J4721" s="5">
        <v>65</v>
      </c>
      <c r="K4721" s="5">
        <v>15</v>
      </c>
      <c r="L4721" s="5" t="s">
        <v>1712</v>
      </c>
      <c r="M4721" s="5">
        <v>84</v>
      </c>
      <c r="N4721" s="5"/>
      <c r="O4721" s="5" t="s">
        <v>33</v>
      </c>
      <c r="P4721" s="5"/>
      <c r="Q4721" s="5" t="s">
        <v>26</v>
      </c>
      <c r="R4721" s="5" t="s">
        <v>26</v>
      </c>
      <c r="S4721" s="5">
        <v>67</v>
      </c>
      <c r="T4721" s="5" t="s">
        <v>35</v>
      </c>
      <c r="U4721" s="5" t="s">
        <v>23</v>
      </c>
      <c r="V4721" s="5" t="s">
        <v>24</v>
      </c>
      <c r="W4721" s="12">
        <v>90</v>
      </c>
      <c r="X4721" s="7">
        <f t="shared" si="296"/>
        <v>0.34499999999999997</v>
      </c>
      <c r="Y4721" s="5">
        <f t="shared" si="297"/>
        <v>58.95</v>
      </c>
      <c r="AI4721" t="e">
        <f>VLOOKUP(A4721,NP!$A:$B,2,FALSE)</f>
        <v>#N/A</v>
      </c>
      <c r="AJ4721">
        <f t="shared" si="298"/>
        <v>0</v>
      </c>
      <c r="AK4721">
        <f>VLOOKUP(F4721,Kondition!$B$4:$AG$31,9,FALSE)*100</f>
        <v>34.5</v>
      </c>
      <c r="AL4721" t="e">
        <f t="shared" si="299"/>
        <v>#REF!</v>
      </c>
      <c r="AM4721">
        <v>16</v>
      </c>
    </row>
    <row r="4722" spans="1:39" x14ac:dyDescent="0.3">
      <c r="A4722" s="5">
        <v>10024397</v>
      </c>
      <c r="B4722" s="6">
        <v>3188649817597</v>
      </c>
      <c r="C4722" s="5" t="s">
        <v>4929</v>
      </c>
      <c r="D4722" s="5" t="s">
        <v>4985</v>
      </c>
      <c r="E4722" s="12">
        <v>263</v>
      </c>
      <c r="F4722" s="5" t="s">
        <v>41</v>
      </c>
      <c r="G4722" s="5">
        <v>2555019</v>
      </c>
      <c r="H4722" s="36" t="s">
        <v>4929</v>
      </c>
      <c r="I4722" s="5">
        <v>255</v>
      </c>
      <c r="J4722" s="5">
        <v>50</v>
      </c>
      <c r="K4722" s="5">
        <v>19</v>
      </c>
      <c r="L4722" s="5" t="s">
        <v>423</v>
      </c>
      <c r="M4722" s="5">
        <v>107</v>
      </c>
      <c r="N4722" s="5"/>
      <c r="O4722" s="5" t="s">
        <v>19</v>
      </c>
      <c r="P4722" s="5" t="s">
        <v>42</v>
      </c>
      <c r="Q4722" s="5" t="s">
        <v>26</v>
      </c>
      <c r="R4722" s="5" t="s">
        <v>21</v>
      </c>
      <c r="S4722" s="5">
        <v>70</v>
      </c>
      <c r="T4722" s="5" t="s">
        <v>35</v>
      </c>
      <c r="U4722" s="5" t="s">
        <v>23</v>
      </c>
      <c r="V4722" s="5" t="s">
        <v>24</v>
      </c>
      <c r="W4722" s="12">
        <v>263</v>
      </c>
      <c r="X4722" s="7">
        <f t="shared" si="296"/>
        <v>0.35</v>
      </c>
      <c r="Y4722" s="5">
        <f t="shared" si="297"/>
        <v>170.95000000000002</v>
      </c>
      <c r="AI4722" t="e">
        <f>VLOOKUP(A4722,NP!$A:$B,2,FALSE)</f>
        <v>#N/A</v>
      </c>
      <c r="AJ4722">
        <f t="shared" si="298"/>
        <v>0</v>
      </c>
      <c r="AK4722">
        <f>VLOOKUP(F4722,Kondition!$B$4:$AG$31,21,FALSE)*100</f>
        <v>35</v>
      </c>
      <c r="AL4722" t="e">
        <f t="shared" si="299"/>
        <v>#REF!</v>
      </c>
      <c r="AM4722">
        <v>19</v>
      </c>
    </row>
    <row r="4723" spans="1:39" x14ac:dyDescent="0.3">
      <c r="A4723" s="5">
        <v>10108596</v>
      </c>
      <c r="B4723" s="6">
        <v>8019227255461</v>
      </c>
      <c r="C4723" s="5" t="s">
        <v>76</v>
      </c>
      <c r="D4723" s="5" t="s">
        <v>1714</v>
      </c>
      <c r="E4723" s="12">
        <v>101</v>
      </c>
      <c r="F4723" s="5" t="s">
        <v>54</v>
      </c>
      <c r="G4723" s="5">
        <v>1856515</v>
      </c>
      <c r="H4723" s="36" t="s">
        <v>76</v>
      </c>
      <c r="I4723" s="5">
        <v>185</v>
      </c>
      <c r="J4723" s="5">
        <v>65</v>
      </c>
      <c r="K4723" s="5">
        <v>15</v>
      </c>
      <c r="L4723" s="5" t="s">
        <v>1712</v>
      </c>
      <c r="M4723" s="5">
        <v>92</v>
      </c>
      <c r="N4723" s="5"/>
      <c r="O4723" s="5" t="s">
        <v>33</v>
      </c>
      <c r="P4723" s="5"/>
      <c r="Q4723" s="5" t="s">
        <v>26</v>
      </c>
      <c r="R4723" s="5" t="s">
        <v>26</v>
      </c>
      <c r="S4723" s="5">
        <v>68</v>
      </c>
      <c r="T4723" s="5" t="s">
        <v>35</v>
      </c>
      <c r="U4723" s="5" t="s">
        <v>23</v>
      </c>
      <c r="V4723" s="5" t="s">
        <v>24</v>
      </c>
      <c r="W4723" s="12">
        <v>101</v>
      </c>
      <c r="X4723" s="7">
        <f t="shared" si="296"/>
        <v>0.34499999999999997</v>
      </c>
      <c r="Y4723" s="5">
        <f t="shared" si="297"/>
        <v>66.155000000000001</v>
      </c>
      <c r="AI4723" t="e">
        <f>VLOOKUP(A4723,NP!$A:$B,2,FALSE)</f>
        <v>#N/A</v>
      </c>
      <c r="AJ4723">
        <f t="shared" si="298"/>
        <v>0</v>
      </c>
      <c r="AK4723">
        <f>VLOOKUP(F4723,Kondition!$B$4:$AG$31,9,FALSE)*100</f>
        <v>34.5</v>
      </c>
      <c r="AL4723" t="e">
        <f t="shared" si="299"/>
        <v>#REF!</v>
      </c>
      <c r="AM4723">
        <v>16</v>
      </c>
    </row>
    <row r="4724" spans="1:39" x14ac:dyDescent="0.3">
      <c r="A4724" s="5">
        <v>10108597</v>
      </c>
      <c r="B4724" s="6">
        <v>8019227255454</v>
      </c>
      <c r="C4724" s="5" t="s">
        <v>76</v>
      </c>
      <c r="D4724" s="5" t="s">
        <v>1715</v>
      </c>
      <c r="E4724" s="12">
        <v>97</v>
      </c>
      <c r="F4724" s="5" t="s">
        <v>54</v>
      </c>
      <c r="G4724" s="5">
        <v>1956515</v>
      </c>
      <c r="H4724" s="36" t="s">
        <v>76</v>
      </c>
      <c r="I4724" s="5">
        <v>195</v>
      </c>
      <c r="J4724" s="5">
        <v>65</v>
      </c>
      <c r="K4724" s="5">
        <v>15</v>
      </c>
      <c r="L4724" s="5" t="s">
        <v>1712</v>
      </c>
      <c r="M4724" s="5">
        <v>95</v>
      </c>
      <c r="N4724" s="5"/>
      <c r="O4724" s="5" t="s">
        <v>33</v>
      </c>
      <c r="P4724" s="5"/>
      <c r="Q4724" s="5" t="s">
        <v>26</v>
      </c>
      <c r="R4724" s="5" t="s">
        <v>26</v>
      </c>
      <c r="S4724" s="5">
        <v>68</v>
      </c>
      <c r="T4724" s="5" t="s">
        <v>35</v>
      </c>
      <c r="U4724" s="5" t="s">
        <v>23</v>
      </c>
      <c r="V4724" s="5" t="s">
        <v>24</v>
      </c>
      <c r="W4724" s="12">
        <v>97</v>
      </c>
      <c r="X4724" s="7">
        <f t="shared" si="296"/>
        <v>0.34499999999999997</v>
      </c>
      <c r="Y4724" s="5">
        <f t="shared" si="297"/>
        <v>63.535000000000004</v>
      </c>
      <c r="AI4724" t="e">
        <f>VLOOKUP(A4724,NP!$A:$B,2,FALSE)</f>
        <v>#N/A</v>
      </c>
      <c r="AJ4724">
        <f t="shared" si="298"/>
        <v>0</v>
      </c>
      <c r="AK4724">
        <f>VLOOKUP(F4724,Kondition!$B$4:$AG$31,9,FALSE)*100</f>
        <v>34.5</v>
      </c>
      <c r="AL4724" t="e">
        <f t="shared" si="299"/>
        <v>#REF!</v>
      </c>
      <c r="AM4724">
        <v>16</v>
      </c>
    </row>
    <row r="4725" spans="1:39" x14ac:dyDescent="0.3">
      <c r="A4725" s="5">
        <v>10108598</v>
      </c>
      <c r="B4725" s="6">
        <v>8019227255478</v>
      </c>
      <c r="C4725" s="5" t="s">
        <v>76</v>
      </c>
      <c r="D4725" s="5" t="s">
        <v>1716</v>
      </c>
      <c r="E4725" s="12">
        <v>162</v>
      </c>
      <c r="F4725" s="5" t="s">
        <v>54</v>
      </c>
      <c r="G4725" s="5">
        <v>2156516</v>
      </c>
      <c r="H4725" s="36" t="s">
        <v>76</v>
      </c>
      <c r="I4725" s="5">
        <v>215</v>
      </c>
      <c r="J4725" s="5">
        <v>65</v>
      </c>
      <c r="K4725" s="5">
        <v>16</v>
      </c>
      <c r="L4725" s="5" t="s">
        <v>1712</v>
      </c>
      <c r="M4725" s="5">
        <v>102</v>
      </c>
      <c r="N4725" s="5"/>
      <c r="O4725" s="5" t="s">
        <v>33</v>
      </c>
      <c r="P4725" s="5"/>
      <c r="Q4725" s="5" t="s">
        <v>21</v>
      </c>
      <c r="R4725" s="5" t="s">
        <v>26</v>
      </c>
      <c r="S4725" s="5">
        <v>68</v>
      </c>
      <c r="T4725" s="5" t="s">
        <v>35</v>
      </c>
      <c r="U4725" s="5" t="s">
        <v>23</v>
      </c>
      <c r="V4725" s="5" t="s">
        <v>24</v>
      </c>
      <c r="W4725" s="12">
        <v>162</v>
      </c>
      <c r="X4725" s="7">
        <f t="shared" si="296"/>
        <v>0.35499999999999998</v>
      </c>
      <c r="Y4725" s="5">
        <f t="shared" si="297"/>
        <v>104.49000000000001</v>
      </c>
      <c r="AI4725" t="e">
        <f>VLOOKUP(A4725,NP!$A:$B,2,FALSE)</f>
        <v>#N/A</v>
      </c>
      <c r="AJ4725">
        <f t="shared" si="298"/>
        <v>0</v>
      </c>
      <c r="AK4725">
        <f>VLOOKUP(F4725,Kondition!$B$4:$AG$31,12,FALSE)*100</f>
        <v>35.5</v>
      </c>
      <c r="AL4725" t="e">
        <f t="shared" si="299"/>
        <v>#REF!</v>
      </c>
      <c r="AM4725">
        <v>16</v>
      </c>
    </row>
    <row r="4726" spans="1:39" x14ac:dyDescent="0.3">
      <c r="A4726" s="5">
        <v>10108599</v>
      </c>
      <c r="B4726" s="6">
        <v>8019227255492</v>
      </c>
      <c r="C4726" s="5" t="s">
        <v>76</v>
      </c>
      <c r="D4726" s="5" t="s">
        <v>1717</v>
      </c>
      <c r="E4726" s="12">
        <v>101</v>
      </c>
      <c r="F4726" s="5" t="s">
        <v>54</v>
      </c>
      <c r="G4726" s="5">
        <v>1856015</v>
      </c>
      <c r="H4726" s="36" t="s">
        <v>76</v>
      </c>
      <c r="I4726" s="5">
        <v>185</v>
      </c>
      <c r="J4726" s="5">
        <v>60</v>
      </c>
      <c r="K4726" s="5">
        <v>15</v>
      </c>
      <c r="L4726" s="5" t="s">
        <v>1712</v>
      </c>
      <c r="M4726" s="5">
        <v>88</v>
      </c>
      <c r="N4726" s="5"/>
      <c r="O4726" s="5" t="s">
        <v>33</v>
      </c>
      <c r="P4726" s="5"/>
      <c r="Q4726" s="5" t="s">
        <v>26</v>
      </c>
      <c r="R4726" s="5" t="s">
        <v>26</v>
      </c>
      <c r="S4726" s="5">
        <v>68</v>
      </c>
      <c r="T4726" s="5" t="s">
        <v>35</v>
      </c>
      <c r="U4726" s="5" t="s">
        <v>23</v>
      </c>
      <c r="V4726" s="5" t="s">
        <v>24</v>
      </c>
      <c r="W4726" s="12">
        <v>101</v>
      </c>
      <c r="X4726" s="7">
        <f t="shared" si="296"/>
        <v>0.34499999999999997</v>
      </c>
      <c r="Y4726" s="5">
        <f t="shared" si="297"/>
        <v>66.155000000000001</v>
      </c>
      <c r="AI4726" t="e">
        <f>VLOOKUP(A4726,NP!$A:$B,2,FALSE)</f>
        <v>#N/A</v>
      </c>
      <c r="AJ4726">
        <f t="shared" si="298"/>
        <v>0</v>
      </c>
      <c r="AK4726">
        <f>VLOOKUP(F4726,Kondition!$B$4:$AG$31,9,FALSE)*100</f>
        <v>34.5</v>
      </c>
      <c r="AL4726" t="e">
        <f t="shared" si="299"/>
        <v>#REF!</v>
      </c>
      <c r="AM4726">
        <v>16</v>
      </c>
    </row>
    <row r="4727" spans="1:39" x14ac:dyDescent="0.3">
      <c r="A4727" s="5">
        <v>10108600</v>
      </c>
      <c r="B4727" s="6">
        <v>8019227255485</v>
      </c>
      <c r="C4727" s="5" t="s">
        <v>76</v>
      </c>
      <c r="D4727" s="5" t="s">
        <v>1718</v>
      </c>
      <c r="E4727" s="12">
        <v>135</v>
      </c>
      <c r="F4727" s="5" t="s">
        <v>54</v>
      </c>
      <c r="G4727" s="5">
        <v>2056016</v>
      </c>
      <c r="H4727" s="36" t="s">
        <v>76</v>
      </c>
      <c r="I4727" s="5">
        <v>205</v>
      </c>
      <c r="J4727" s="5">
        <v>60</v>
      </c>
      <c r="K4727" s="5">
        <v>16</v>
      </c>
      <c r="L4727" s="5" t="s">
        <v>1712</v>
      </c>
      <c r="M4727" s="5">
        <v>96</v>
      </c>
      <c r="N4727" s="5"/>
      <c r="O4727" s="5" t="s">
        <v>33</v>
      </c>
      <c r="P4727" s="5"/>
      <c r="Q4727" s="5" t="s">
        <v>21</v>
      </c>
      <c r="R4727" s="5" t="s">
        <v>26</v>
      </c>
      <c r="S4727" s="5">
        <v>68</v>
      </c>
      <c r="T4727" s="5" t="s">
        <v>35</v>
      </c>
      <c r="U4727" s="5" t="s">
        <v>23</v>
      </c>
      <c r="V4727" s="5" t="s">
        <v>24</v>
      </c>
      <c r="W4727" s="12">
        <v>135</v>
      </c>
      <c r="X4727" s="7">
        <f t="shared" si="296"/>
        <v>0.35499999999999998</v>
      </c>
      <c r="Y4727" s="5">
        <f t="shared" si="297"/>
        <v>87.075000000000003</v>
      </c>
      <c r="AI4727" t="e">
        <f>VLOOKUP(A4727,NP!$A:$B,2,FALSE)</f>
        <v>#N/A</v>
      </c>
      <c r="AJ4727">
        <f t="shared" si="298"/>
        <v>0</v>
      </c>
      <c r="AK4727">
        <f>VLOOKUP(F4727,Kondition!$B$4:$AG$31,12,FALSE)*100</f>
        <v>35.5</v>
      </c>
      <c r="AL4727" t="e">
        <f t="shared" si="299"/>
        <v>#REF!</v>
      </c>
      <c r="AM4727">
        <v>16</v>
      </c>
    </row>
    <row r="4728" spans="1:39" x14ac:dyDescent="0.3">
      <c r="A4728" s="5">
        <v>10108601</v>
      </c>
      <c r="B4728" s="6">
        <v>8019227255683</v>
      </c>
      <c r="C4728" s="5" t="s">
        <v>76</v>
      </c>
      <c r="D4728" s="5" t="s">
        <v>1719</v>
      </c>
      <c r="E4728" s="12">
        <v>169</v>
      </c>
      <c r="F4728" s="5" t="s">
        <v>54</v>
      </c>
      <c r="G4728" s="5">
        <v>2056016</v>
      </c>
      <c r="H4728" s="36" t="s">
        <v>76</v>
      </c>
      <c r="I4728" s="5">
        <v>205</v>
      </c>
      <c r="J4728" s="5">
        <v>60</v>
      </c>
      <c r="K4728" s="5">
        <v>16</v>
      </c>
      <c r="L4728" s="5" t="s">
        <v>1712</v>
      </c>
      <c r="M4728" s="5">
        <v>92</v>
      </c>
      <c r="N4728" s="5"/>
      <c r="O4728" s="5" t="s">
        <v>19</v>
      </c>
      <c r="P4728" s="5"/>
      <c r="Q4728" s="5" t="s">
        <v>26</v>
      </c>
      <c r="R4728" s="5" t="s">
        <v>26</v>
      </c>
      <c r="S4728" s="5">
        <v>68</v>
      </c>
      <c r="T4728" s="5" t="s">
        <v>35</v>
      </c>
      <c r="U4728" s="5" t="s">
        <v>23</v>
      </c>
      <c r="V4728" s="5" t="s">
        <v>24</v>
      </c>
      <c r="W4728" s="12">
        <v>169</v>
      </c>
      <c r="X4728" s="7">
        <f t="shared" si="296"/>
        <v>0.35499999999999998</v>
      </c>
      <c r="Y4728" s="5">
        <f t="shared" si="297"/>
        <v>109.00500000000001</v>
      </c>
      <c r="AI4728" t="e">
        <f>VLOOKUP(A4728,NP!$A:$B,2,FALSE)</f>
        <v>#N/A</v>
      </c>
      <c r="AJ4728">
        <f t="shared" si="298"/>
        <v>0</v>
      </c>
      <c r="AK4728">
        <f>VLOOKUP(F4728,Kondition!$B$4:$AG$31,12,FALSE)*100</f>
        <v>35.5</v>
      </c>
      <c r="AL4728" t="e">
        <f t="shared" si="299"/>
        <v>#REF!</v>
      </c>
      <c r="AM4728">
        <v>16</v>
      </c>
    </row>
    <row r="4729" spans="1:39" x14ac:dyDescent="0.3">
      <c r="A4729" s="5">
        <v>10108602</v>
      </c>
      <c r="B4729" s="6">
        <v>8019227255508</v>
      </c>
      <c r="C4729" s="5" t="s">
        <v>76</v>
      </c>
      <c r="D4729" s="5" t="s">
        <v>1720</v>
      </c>
      <c r="E4729" s="12">
        <v>165</v>
      </c>
      <c r="F4729" s="5" t="s">
        <v>54</v>
      </c>
      <c r="G4729" s="5">
        <v>2156016</v>
      </c>
      <c r="H4729" s="36" t="s">
        <v>76</v>
      </c>
      <c r="I4729" s="5">
        <v>215</v>
      </c>
      <c r="J4729" s="5">
        <v>60</v>
      </c>
      <c r="K4729" s="5">
        <v>16</v>
      </c>
      <c r="L4729" s="5" t="s">
        <v>1712</v>
      </c>
      <c r="M4729" s="5">
        <v>99</v>
      </c>
      <c r="N4729" s="5"/>
      <c r="O4729" s="5" t="s">
        <v>19</v>
      </c>
      <c r="P4729" s="5"/>
      <c r="Q4729" s="5" t="s">
        <v>21</v>
      </c>
      <c r="R4729" s="5" t="s">
        <v>26</v>
      </c>
      <c r="S4729" s="5">
        <v>68</v>
      </c>
      <c r="T4729" s="5" t="s">
        <v>35</v>
      </c>
      <c r="U4729" s="5" t="s">
        <v>23</v>
      </c>
      <c r="V4729" s="5" t="s">
        <v>24</v>
      </c>
      <c r="W4729" s="12">
        <v>165</v>
      </c>
      <c r="X4729" s="7">
        <f t="shared" si="296"/>
        <v>0.35499999999999998</v>
      </c>
      <c r="Y4729" s="5">
        <f t="shared" si="297"/>
        <v>106.425</v>
      </c>
      <c r="AI4729" t="e">
        <f>VLOOKUP(A4729,NP!$A:$B,2,FALSE)</f>
        <v>#N/A</v>
      </c>
      <c r="AJ4729">
        <f t="shared" si="298"/>
        <v>0</v>
      </c>
      <c r="AK4729">
        <f>VLOOKUP(F4729,Kondition!$B$4:$AG$31,12,FALSE)*100</f>
        <v>35.5</v>
      </c>
      <c r="AL4729" t="e">
        <f t="shared" si="299"/>
        <v>#REF!</v>
      </c>
      <c r="AM4729">
        <v>16</v>
      </c>
    </row>
    <row r="4730" spans="1:39" x14ac:dyDescent="0.3">
      <c r="A4730" s="5">
        <v>10108603</v>
      </c>
      <c r="B4730" s="6">
        <v>8019227255447</v>
      </c>
      <c r="C4730" s="5" t="s">
        <v>76</v>
      </c>
      <c r="D4730" s="5" t="s">
        <v>1721</v>
      </c>
      <c r="E4730" s="12">
        <v>124</v>
      </c>
      <c r="F4730" s="5" t="s">
        <v>54</v>
      </c>
      <c r="G4730" s="5">
        <v>2055516</v>
      </c>
      <c r="H4730" s="36" t="s">
        <v>76</v>
      </c>
      <c r="I4730" s="5">
        <v>205</v>
      </c>
      <c r="J4730" s="5">
        <v>55</v>
      </c>
      <c r="K4730" s="5">
        <v>16</v>
      </c>
      <c r="L4730" s="5" t="s">
        <v>1712</v>
      </c>
      <c r="M4730" s="5">
        <v>94</v>
      </c>
      <c r="N4730" s="5"/>
      <c r="O4730" s="5" t="s">
        <v>33</v>
      </c>
      <c r="P4730" s="5"/>
      <c r="Q4730" s="5" t="s">
        <v>21</v>
      </c>
      <c r="R4730" s="5" t="s">
        <v>26</v>
      </c>
      <c r="S4730" s="5">
        <v>68</v>
      </c>
      <c r="T4730" s="5" t="s">
        <v>35</v>
      </c>
      <c r="U4730" s="5" t="s">
        <v>23</v>
      </c>
      <c r="V4730" s="5" t="s">
        <v>24</v>
      </c>
      <c r="W4730" s="12">
        <v>124</v>
      </c>
      <c r="X4730" s="7">
        <f t="shared" si="296"/>
        <v>0.35499999999999998</v>
      </c>
      <c r="Y4730" s="5">
        <f t="shared" si="297"/>
        <v>79.98</v>
      </c>
      <c r="AI4730" t="e">
        <f>VLOOKUP(A4730,NP!$A:$B,2,FALSE)</f>
        <v>#N/A</v>
      </c>
      <c r="AJ4730">
        <f t="shared" si="298"/>
        <v>0</v>
      </c>
      <c r="AK4730">
        <f>VLOOKUP(F4730,Kondition!$B$4:$AG$31,12,FALSE)*100</f>
        <v>35.5</v>
      </c>
      <c r="AL4730" t="e">
        <f t="shared" si="299"/>
        <v>#REF!</v>
      </c>
      <c r="AM4730">
        <v>16</v>
      </c>
    </row>
    <row r="4731" spans="1:39" x14ac:dyDescent="0.3">
      <c r="A4731" s="5">
        <v>10108604</v>
      </c>
      <c r="B4731" s="6">
        <v>8019227255775</v>
      </c>
      <c r="C4731" s="5" t="s">
        <v>76</v>
      </c>
      <c r="D4731" s="5" t="s">
        <v>1722</v>
      </c>
      <c r="E4731" s="12">
        <v>151</v>
      </c>
      <c r="F4731" s="5" t="s">
        <v>54</v>
      </c>
      <c r="G4731" s="5">
        <v>2055516</v>
      </c>
      <c r="H4731" s="36" t="s">
        <v>76</v>
      </c>
      <c r="I4731" s="5">
        <v>205</v>
      </c>
      <c r="J4731" s="5">
        <v>55</v>
      </c>
      <c r="K4731" s="5">
        <v>16</v>
      </c>
      <c r="L4731" s="5" t="s">
        <v>1712</v>
      </c>
      <c r="M4731" s="5">
        <v>91</v>
      </c>
      <c r="N4731" s="5"/>
      <c r="O4731" s="5" t="s">
        <v>33</v>
      </c>
      <c r="P4731" s="5"/>
      <c r="Q4731" s="5" t="s">
        <v>26</v>
      </c>
      <c r="R4731" s="5" t="s">
        <v>26</v>
      </c>
      <c r="S4731" s="5">
        <v>68</v>
      </c>
      <c r="T4731" s="5" t="s">
        <v>35</v>
      </c>
      <c r="U4731" s="5" t="s">
        <v>23</v>
      </c>
      <c r="V4731" s="5" t="s">
        <v>24</v>
      </c>
      <c r="W4731" s="12">
        <v>151</v>
      </c>
      <c r="X4731" s="7">
        <f t="shared" si="296"/>
        <v>0.35499999999999998</v>
      </c>
      <c r="Y4731" s="5">
        <f t="shared" si="297"/>
        <v>97.394999999999996</v>
      </c>
      <c r="AI4731" t="e">
        <f>VLOOKUP(A4731,NP!$A:$B,2,FALSE)</f>
        <v>#N/A</v>
      </c>
      <c r="AJ4731">
        <f t="shared" si="298"/>
        <v>0</v>
      </c>
      <c r="AK4731">
        <f>VLOOKUP(F4731,Kondition!$B$4:$AG$31,12,FALSE)*100</f>
        <v>35.5</v>
      </c>
      <c r="AL4731" t="e">
        <f t="shared" si="299"/>
        <v>#REF!</v>
      </c>
      <c r="AM4731">
        <v>16</v>
      </c>
    </row>
    <row r="4732" spans="1:39" x14ac:dyDescent="0.3">
      <c r="A4732" s="5">
        <v>10108605</v>
      </c>
      <c r="B4732" s="6">
        <v>8019227255522</v>
      </c>
      <c r="C4732" s="5" t="s">
        <v>76</v>
      </c>
      <c r="D4732" s="5" t="s">
        <v>1723</v>
      </c>
      <c r="E4732" s="12">
        <v>179</v>
      </c>
      <c r="F4732" s="5" t="s">
        <v>54</v>
      </c>
      <c r="G4732" s="5">
        <v>2155516</v>
      </c>
      <c r="H4732" s="36" t="s">
        <v>76</v>
      </c>
      <c r="I4732" s="5">
        <v>215</v>
      </c>
      <c r="J4732" s="5">
        <v>55</v>
      </c>
      <c r="K4732" s="5">
        <v>16</v>
      </c>
      <c r="L4732" s="5" t="s">
        <v>1712</v>
      </c>
      <c r="M4732" s="5">
        <v>97</v>
      </c>
      <c r="N4732" s="5"/>
      <c r="O4732" s="5" t="s">
        <v>33</v>
      </c>
      <c r="P4732" s="5"/>
      <c r="Q4732" s="5" t="s">
        <v>21</v>
      </c>
      <c r="R4732" s="5" t="s">
        <v>26</v>
      </c>
      <c r="S4732" s="5">
        <v>68</v>
      </c>
      <c r="T4732" s="5" t="s">
        <v>35</v>
      </c>
      <c r="U4732" s="5" t="s">
        <v>23</v>
      </c>
      <c r="V4732" s="5" t="s">
        <v>24</v>
      </c>
      <c r="W4732" s="12">
        <v>179</v>
      </c>
      <c r="X4732" s="7">
        <f t="shared" si="296"/>
        <v>0.35499999999999998</v>
      </c>
      <c r="Y4732" s="5">
        <f t="shared" si="297"/>
        <v>115.455</v>
      </c>
      <c r="AI4732" t="e">
        <f>VLOOKUP(A4732,NP!$A:$B,2,FALSE)</f>
        <v>#N/A</v>
      </c>
      <c r="AJ4732">
        <f t="shared" si="298"/>
        <v>0</v>
      </c>
      <c r="AK4732">
        <f>VLOOKUP(F4732,Kondition!$B$4:$AG$31,12,FALSE)*100</f>
        <v>35.5</v>
      </c>
      <c r="AL4732" t="e">
        <f t="shared" si="299"/>
        <v>#REF!</v>
      </c>
      <c r="AM4732">
        <v>16</v>
      </c>
    </row>
    <row r="4733" spans="1:39" x14ac:dyDescent="0.3">
      <c r="A4733" s="5">
        <v>10108607</v>
      </c>
      <c r="B4733" s="6">
        <v>8019227255584</v>
      </c>
      <c r="C4733" s="5" t="s">
        <v>76</v>
      </c>
      <c r="D4733" s="5" t="s">
        <v>1724</v>
      </c>
      <c r="E4733" s="12">
        <v>203</v>
      </c>
      <c r="F4733" s="5" t="s">
        <v>54</v>
      </c>
      <c r="G4733" s="5">
        <v>2155517</v>
      </c>
      <c r="H4733" s="36" t="s">
        <v>76</v>
      </c>
      <c r="I4733" s="5">
        <v>215</v>
      </c>
      <c r="J4733" s="5">
        <v>55</v>
      </c>
      <c r="K4733" s="5">
        <v>17</v>
      </c>
      <c r="L4733" s="5" t="s">
        <v>1712</v>
      </c>
      <c r="M4733" s="5">
        <v>98</v>
      </c>
      <c r="N4733" s="5"/>
      <c r="O4733" s="5" t="s">
        <v>19</v>
      </c>
      <c r="P4733" s="5"/>
      <c r="Q4733" s="5" t="s">
        <v>21</v>
      </c>
      <c r="R4733" s="5" t="s">
        <v>26</v>
      </c>
      <c r="S4733" s="5">
        <v>68</v>
      </c>
      <c r="T4733" s="5" t="s">
        <v>35</v>
      </c>
      <c r="U4733" s="5" t="s">
        <v>23</v>
      </c>
      <c r="V4733" s="5" t="s">
        <v>24</v>
      </c>
      <c r="W4733" s="12">
        <v>203</v>
      </c>
      <c r="X4733" s="7">
        <f t="shared" si="296"/>
        <v>0.35499999999999998</v>
      </c>
      <c r="Y4733" s="5">
        <f t="shared" si="297"/>
        <v>130.935</v>
      </c>
      <c r="AI4733" t="e">
        <f>VLOOKUP(A4733,NP!$A:$B,2,FALSE)</f>
        <v>#N/A</v>
      </c>
      <c r="AJ4733">
        <f t="shared" si="298"/>
        <v>0</v>
      </c>
      <c r="AK4733">
        <f>VLOOKUP(F4733,Kondition!$B$4:$AG$31,15,FALSE)*100</f>
        <v>35.5</v>
      </c>
      <c r="AL4733" t="e">
        <f t="shared" si="299"/>
        <v>#REF!</v>
      </c>
      <c r="AM4733">
        <v>17</v>
      </c>
    </row>
    <row r="4734" spans="1:39" x14ac:dyDescent="0.3">
      <c r="A4734" s="5">
        <v>10108609</v>
      </c>
      <c r="B4734" s="6">
        <v>8019227255669</v>
      </c>
      <c r="C4734" s="5" t="s">
        <v>76</v>
      </c>
      <c r="D4734" s="5" t="s">
        <v>1725</v>
      </c>
      <c r="E4734" s="12">
        <v>201</v>
      </c>
      <c r="F4734" s="5" t="s">
        <v>54</v>
      </c>
      <c r="G4734" s="5">
        <v>2255517</v>
      </c>
      <c r="H4734" s="36" t="s">
        <v>76</v>
      </c>
      <c r="I4734" s="5">
        <v>225</v>
      </c>
      <c r="J4734" s="5">
        <v>55</v>
      </c>
      <c r="K4734" s="5">
        <v>17</v>
      </c>
      <c r="L4734" s="5" t="s">
        <v>1712</v>
      </c>
      <c r="M4734" s="5">
        <v>101</v>
      </c>
      <c r="N4734" s="5"/>
      <c r="O4734" s="5" t="s">
        <v>19</v>
      </c>
      <c r="P4734" s="5"/>
      <c r="Q4734" s="5" t="s">
        <v>21</v>
      </c>
      <c r="R4734" s="5" t="s">
        <v>26</v>
      </c>
      <c r="S4734" s="5">
        <v>68</v>
      </c>
      <c r="T4734" s="5" t="s">
        <v>35</v>
      </c>
      <c r="U4734" s="5" t="s">
        <v>23</v>
      </c>
      <c r="V4734" s="5" t="s">
        <v>24</v>
      </c>
      <c r="W4734" s="12">
        <v>201</v>
      </c>
      <c r="X4734" s="7">
        <f t="shared" si="296"/>
        <v>0.35499999999999998</v>
      </c>
      <c r="Y4734" s="5">
        <f t="shared" si="297"/>
        <v>129.64500000000001</v>
      </c>
      <c r="AI4734" t="e">
        <f>VLOOKUP(A4734,NP!$A:$B,2,FALSE)</f>
        <v>#N/A</v>
      </c>
      <c r="AJ4734">
        <f t="shared" si="298"/>
        <v>0</v>
      </c>
      <c r="AK4734">
        <f>VLOOKUP(F4734,Kondition!$B$4:$AG$31,15,FALSE)*100</f>
        <v>35.5</v>
      </c>
      <c r="AL4734" t="e">
        <f t="shared" si="299"/>
        <v>#REF!</v>
      </c>
      <c r="AM4734">
        <v>17</v>
      </c>
    </row>
    <row r="4735" spans="1:39" x14ac:dyDescent="0.3">
      <c r="A4735" s="5">
        <v>10108610</v>
      </c>
      <c r="B4735" s="6">
        <v>8019227255751</v>
      </c>
      <c r="C4735" s="5" t="s">
        <v>76</v>
      </c>
      <c r="D4735" s="5" t="s">
        <v>1726</v>
      </c>
      <c r="E4735" s="12">
        <v>234</v>
      </c>
      <c r="F4735" s="5" t="s">
        <v>54</v>
      </c>
      <c r="G4735" s="5">
        <v>2255517</v>
      </c>
      <c r="H4735" s="36" t="s">
        <v>76</v>
      </c>
      <c r="I4735" s="5">
        <v>225</v>
      </c>
      <c r="J4735" s="5">
        <v>55</v>
      </c>
      <c r="K4735" s="5">
        <v>17</v>
      </c>
      <c r="L4735" s="5" t="s">
        <v>1712</v>
      </c>
      <c r="M4735" s="5">
        <v>97</v>
      </c>
      <c r="N4735" s="5"/>
      <c r="O4735" s="5" t="s">
        <v>19</v>
      </c>
      <c r="P4735" s="5"/>
      <c r="Q4735" s="5" t="s">
        <v>26</v>
      </c>
      <c r="R4735" s="5" t="s">
        <v>26</v>
      </c>
      <c r="S4735" s="5">
        <v>68</v>
      </c>
      <c r="T4735" s="5" t="s">
        <v>35</v>
      </c>
      <c r="U4735" s="5" t="s">
        <v>23</v>
      </c>
      <c r="V4735" s="5" t="s">
        <v>24</v>
      </c>
      <c r="W4735" s="12">
        <v>234</v>
      </c>
      <c r="X4735" s="7">
        <f t="shared" si="296"/>
        <v>0.35499999999999998</v>
      </c>
      <c r="Y4735" s="5">
        <f t="shared" si="297"/>
        <v>150.93</v>
      </c>
      <c r="AI4735" t="e">
        <f>VLOOKUP(A4735,NP!$A:$B,2,FALSE)</f>
        <v>#N/A</v>
      </c>
      <c r="AJ4735">
        <f t="shared" si="298"/>
        <v>0</v>
      </c>
      <c r="AK4735">
        <f>VLOOKUP(F4735,Kondition!$B$4:$AG$31,15,FALSE)*100</f>
        <v>35.5</v>
      </c>
      <c r="AL4735" t="e">
        <f t="shared" si="299"/>
        <v>#REF!</v>
      </c>
      <c r="AM4735">
        <v>17</v>
      </c>
    </row>
    <row r="4736" spans="1:39" x14ac:dyDescent="0.3">
      <c r="A4736" s="5">
        <v>10108611</v>
      </c>
      <c r="B4736" s="6">
        <v>8019227255744</v>
      </c>
      <c r="C4736" s="5" t="s">
        <v>76</v>
      </c>
      <c r="D4736" s="5" t="s">
        <v>1727</v>
      </c>
      <c r="E4736" s="12">
        <v>176</v>
      </c>
      <c r="F4736" s="5" t="s">
        <v>54</v>
      </c>
      <c r="G4736" s="5">
        <v>2055017</v>
      </c>
      <c r="H4736" s="36" t="s">
        <v>76</v>
      </c>
      <c r="I4736" s="5">
        <v>205</v>
      </c>
      <c r="J4736" s="5">
        <v>50</v>
      </c>
      <c r="K4736" s="5">
        <v>17</v>
      </c>
      <c r="L4736" s="5" t="s">
        <v>1712</v>
      </c>
      <c r="M4736" s="5">
        <v>93</v>
      </c>
      <c r="N4736" s="5"/>
      <c r="O4736" s="5" t="s">
        <v>33</v>
      </c>
      <c r="P4736" s="5"/>
      <c r="Q4736" s="5" t="s">
        <v>21</v>
      </c>
      <c r="R4736" s="5" t="s">
        <v>26</v>
      </c>
      <c r="S4736" s="5">
        <v>68</v>
      </c>
      <c r="T4736" s="5" t="s">
        <v>35</v>
      </c>
      <c r="U4736" s="5" t="s">
        <v>23</v>
      </c>
      <c r="V4736" s="5" t="s">
        <v>24</v>
      </c>
      <c r="W4736" s="12">
        <v>176</v>
      </c>
      <c r="X4736" s="7">
        <f t="shared" si="296"/>
        <v>0.35499999999999998</v>
      </c>
      <c r="Y4736" s="5">
        <f t="shared" si="297"/>
        <v>113.52000000000001</v>
      </c>
      <c r="AI4736" t="e">
        <f>VLOOKUP(A4736,NP!$A:$B,2,FALSE)</f>
        <v>#N/A</v>
      </c>
      <c r="AJ4736">
        <f t="shared" si="298"/>
        <v>0</v>
      </c>
      <c r="AK4736">
        <f>VLOOKUP(F4736,Kondition!$B$4:$AG$31,15,FALSE)*100</f>
        <v>35.5</v>
      </c>
      <c r="AL4736" t="e">
        <f t="shared" si="299"/>
        <v>#REF!</v>
      </c>
      <c r="AM4736">
        <v>17</v>
      </c>
    </row>
    <row r="4737" spans="1:39" x14ac:dyDescent="0.3">
      <c r="A4737" s="5">
        <v>10108612</v>
      </c>
      <c r="B4737" s="6">
        <v>8019227255621</v>
      </c>
      <c r="C4737" s="5" t="s">
        <v>76</v>
      </c>
      <c r="D4737" s="5" t="s">
        <v>1728</v>
      </c>
      <c r="E4737" s="12">
        <v>190</v>
      </c>
      <c r="F4737" s="5" t="s">
        <v>54</v>
      </c>
      <c r="G4737" s="5">
        <v>2155017</v>
      </c>
      <c r="H4737" s="36" t="s">
        <v>76</v>
      </c>
      <c r="I4737" s="5">
        <v>215</v>
      </c>
      <c r="J4737" s="5">
        <v>50</v>
      </c>
      <c r="K4737" s="5">
        <v>17</v>
      </c>
      <c r="L4737" s="5" t="s">
        <v>1712</v>
      </c>
      <c r="M4737" s="5">
        <v>95</v>
      </c>
      <c r="N4737" s="5"/>
      <c r="O4737" s="5" t="s">
        <v>19</v>
      </c>
      <c r="P4737" s="5"/>
      <c r="Q4737" s="5" t="s">
        <v>21</v>
      </c>
      <c r="R4737" s="5" t="s">
        <v>26</v>
      </c>
      <c r="S4737" s="5">
        <v>68</v>
      </c>
      <c r="T4737" s="5" t="s">
        <v>35</v>
      </c>
      <c r="U4737" s="5" t="s">
        <v>23</v>
      </c>
      <c r="V4737" s="5" t="s">
        <v>24</v>
      </c>
      <c r="W4737" s="12">
        <v>190</v>
      </c>
      <c r="X4737" s="7">
        <f t="shared" si="296"/>
        <v>0.35499999999999998</v>
      </c>
      <c r="Y4737" s="5">
        <f t="shared" si="297"/>
        <v>122.55</v>
      </c>
      <c r="AI4737" t="e">
        <f>VLOOKUP(A4737,NP!$A:$B,2,FALSE)</f>
        <v>#N/A</v>
      </c>
      <c r="AJ4737">
        <f t="shared" si="298"/>
        <v>0</v>
      </c>
      <c r="AK4737">
        <f>VLOOKUP(F4737,Kondition!$B$4:$AG$31,15,FALSE)*100</f>
        <v>35.5</v>
      </c>
      <c r="AL4737" t="e">
        <f t="shared" si="299"/>
        <v>#REF!</v>
      </c>
      <c r="AM4737">
        <v>17</v>
      </c>
    </row>
    <row r="4738" spans="1:39" x14ac:dyDescent="0.3">
      <c r="A4738" s="5">
        <v>10108613</v>
      </c>
      <c r="B4738" s="6">
        <v>8019227255546</v>
      </c>
      <c r="C4738" s="5" t="s">
        <v>76</v>
      </c>
      <c r="D4738" s="5" t="s">
        <v>1729</v>
      </c>
      <c r="E4738" s="12">
        <v>192</v>
      </c>
      <c r="F4738" s="5" t="s">
        <v>54</v>
      </c>
      <c r="G4738" s="5">
        <v>2255017</v>
      </c>
      <c r="H4738" s="36" t="s">
        <v>76</v>
      </c>
      <c r="I4738" s="5">
        <v>225</v>
      </c>
      <c r="J4738" s="5">
        <v>50</v>
      </c>
      <c r="K4738" s="5">
        <v>17</v>
      </c>
      <c r="L4738" s="5" t="s">
        <v>1712</v>
      </c>
      <c r="M4738" s="5">
        <v>98</v>
      </c>
      <c r="N4738" s="5"/>
      <c r="O4738" s="5" t="s">
        <v>19</v>
      </c>
      <c r="P4738" s="5"/>
      <c r="Q4738" s="5" t="s">
        <v>21</v>
      </c>
      <c r="R4738" s="5" t="s">
        <v>26</v>
      </c>
      <c r="S4738" s="5">
        <v>68</v>
      </c>
      <c r="T4738" s="5" t="s">
        <v>35</v>
      </c>
      <c r="U4738" s="5" t="s">
        <v>23</v>
      </c>
      <c r="V4738" s="5" t="s">
        <v>24</v>
      </c>
      <c r="W4738" s="12">
        <v>192</v>
      </c>
      <c r="X4738" s="7">
        <f t="shared" si="296"/>
        <v>0.35499999999999998</v>
      </c>
      <c r="Y4738" s="5">
        <f t="shared" si="297"/>
        <v>123.84</v>
      </c>
      <c r="AI4738" t="e">
        <f>VLOOKUP(A4738,NP!$A:$B,2,FALSE)</f>
        <v>#N/A</v>
      </c>
      <c r="AJ4738">
        <f t="shared" si="298"/>
        <v>0</v>
      </c>
      <c r="AK4738">
        <f>VLOOKUP(F4738,Kondition!$B$4:$AG$31,15,FALSE)*100</f>
        <v>35.5</v>
      </c>
      <c r="AL4738" t="e">
        <f t="shared" si="299"/>
        <v>#REF!</v>
      </c>
      <c r="AM4738">
        <v>17</v>
      </c>
    </row>
    <row r="4739" spans="1:39" x14ac:dyDescent="0.3">
      <c r="A4739" s="5">
        <v>10108614</v>
      </c>
      <c r="B4739" s="6">
        <v>8019227255690</v>
      </c>
      <c r="C4739" s="5" t="s">
        <v>76</v>
      </c>
      <c r="D4739" s="5" t="s">
        <v>1730</v>
      </c>
      <c r="E4739" s="12">
        <v>261</v>
      </c>
      <c r="F4739" s="5" t="s">
        <v>54</v>
      </c>
      <c r="G4739" s="5">
        <v>2455018</v>
      </c>
      <c r="H4739" s="36" t="s">
        <v>76</v>
      </c>
      <c r="I4739" s="5">
        <v>245</v>
      </c>
      <c r="J4739" s="5">
        <v>50</v>
      </c>
      <c r="K4739" s="5">
        <v>18</v>
      </c>
      <c r="L4739" s="5" t="s">
        <v>1712</v>
      </c>
      <c r="M4739" s="5">
        <v>100</v>
      </c>
      <c r="N4739" s="5"/>
      <c r="O4739" s="5" t="s">
        <v>19</v>
      </c>
      <c r="P4739" s="5"/>
      <c r="Q4739" s="5" t="s">
        <v>26</v>
      </c>
      <c r="R4739" s="5" t="s">
        <v>26</v>
      </c>
      <c r="S4739" s="5">
        <v>68</v>
      </c>
      <c r="T4739" s="5" t="s">
        <v>35</v>
      </c>
      <c r="U4739" s="5" t="s">
        <v>23</v>
      </c>
      <c r="V4739" s="5" t="s">
        <v>24</v>
      </c>
      <c r="W4739" s="12">
        <v>261</v>
      </c>
      <c r="X4739" s="7" t="str">
        <f t="shared" si="296"/>
        <v>NP</v>
      </c>
      <c r="Y4739" s="5">
        <f t="shared" si="297"/>
        <v>160</v>
      </c>
      <c r="AI4739">
        <f>VLOOKUP(A4739,NP!$A:$B,2,FALSE)</f>
        <v>160</v>
      </c>
      <c r="AJ4739">
        <f t="shared" si="298"/>
        <v>160</v>
      </c>
      <c r="AK4739">
        <f>VLOOKUP(F4739,Kondition!$B$4:$AG$31,18,FALSE)*100</f>
        <v>35.5</v>
      </c>
      <c r="AL4739" t="e">
        <f t="shared" si="299"/>
        <v>#REF!</v>
      </c>
      <c r="AM4739">
        <v>17</v>
      </c>
    </row>
    <row r="4740" spans="1:39" x14ac:dyDescent="0.3">
      <c r="A4740" s="5">
        <v>10108615</v>
      </c>
      <c r="B4740" s="6">
        <v>8019227255560</v>
      </c>
      <c r="C4740" s="5" t="s">
        <v>76</v>
      </c>
      <c r="D4740" s="5" t="s">
        <v>1731</v>
      </c>
      <c r="E4740" s="12">
        <v>178</v>
      </c>
      <c r="F4740" s="5" t="s">
        <v>54</v>
      </c>
      <c r="G4740" s="5">
        <v>2254517</v>
      </c>
      <c r="H4740" s="36" t="s">
        <v>76</v>
      </c>
      <c r="I4740" s="5">
        <v>225</v>
      </c>
      <c r="J4740" s="5">
        <v>45</v>
      </c>
      <c r="K4740" s="5">
        <v>17</v>
      </c>
      <c r="L4740" s="5" t="s">
        <v>1712</v>
      </c>
      <c r="M4740" s="5">
        <v>94</v>
      </c>
      <c r="N4740" s="5"/>
      <c r="O4740" s="5" t="s">
        <v>19</v>
      </c>
      <c r="P4740" s="5"/>
      <c r="Q4740" s="5" t="s">
        <v>21</v>
      </c>
      <c r="R4740" s="5" t="s">
        <v>26</v>
      </c>
      <c r="S4740" s="5">
        <v>68</v>
      </c>
      <c r="T4740" s="5" t="s">
        <v>35</v>
      </c>
      <c r="U4740" s="5" t="s">
        <v>23</v>
      </c>
      <c r="V4740" s="5" t="s">
        <v>24</v>
      </c>
      <c r="W4740" s="12">
        <v>178</v>
      </c>
      <c r="X4740" s="7">
        <f t="shared" si="296"/>
        <v>0.35499999999999998</v>
      </c>
      <c r="Y4740" s="5">
        <f t="shared" si="297"/>
        <v>114.81</v>
      </c>
      <c r="AI4740" t="e">
        <f>VLOOKUP(A4740,NP!$A:$B,2,FALSE)</f>
        <v>#N/A</v>
      </c>
      <c r="AJ4740">
        <f t="shared" si="298"/>
        <v>0</v>
      </c>
      <c r="AK4740">
        <f>VLOOKUP(F4740,Kondition!$B$4:$AG$31,15,FALSE)*100</f>
        <v>35.5</v>
      </c>
      <c r="AL4740" t="e">
        <f t="shared" si="299"/>
        <v>#REF!</v>
      </c>
      <c r="AM4740">
        <v>17</v>
      </c>
    </row>
    <row r="4741" spans="1:39" x14ac:dyDescent="0.3">
      <c r="A4741" s="5">
        <v>10108618</v>
      </c>
      <c r="B4741" s="6">
        <v>8019227255645</v>
      </c>
      <c r="C4741" s="5" t="s">
        <v>76</v>
      </c>
      <c r="D4741" s="5" t="s">
        <v>1732</v>
      </c>
      <c r="E4741" s="12">
        <v>319</v>
      </c>
      <c r="F4741" s="5" t="s">
        <v>54</v>
      </c>
      <c r="G4741" s="5">
        <v>2254519</v>
      </c>
      <c r="H4741" s="36" t="s">
        <v>76</v>
      </c>
      <c r="I4741" s="5">
        <v>225</v>
      </c>
      <c r="J4741" s="5">
        <v>45</v>
      </c>
      <c r="K4741" s="5">
        <v>19</v>
      </c>
      <c r="L4741" s="5" t="s">
        <v>1712</v>
      </c>
      <c r="M4741" s="5">
        <v>96</v>
      </c>
      <c r="N4741" s="5"/>
      <c r="O4741" s="5" t="s">
        <v>19</v>
      </c>
      <c r="P4741" s="5"/>
      <c r="Q4741" s="5" t="s">
        <v>21</v>
      </c>
      <c r="R4741" s="5" t="s">
        <v>26</v>
      </c>
      <c r="S4741" s="5">
        <v>68</v>
      </c>
      <c r="T4741" s="5" t="s">
        <v>35</v>
      </c>
      <c r="U4741" s="5" t="s">
        <v>23</v>
      </c>
      <c r="V4741" s="5" t="s">
        <v>24</v>
      </c>
      <c r="W4741" s="12">
        <v>319</v>
      </c>
      <c r="X4741" s="7">
        <f t="shared" si="296"/>
        <v>0.4</v>
      </c>
      <c r="Y4741" s="5">
        <f t="shared" si="297"/>
        <v>191.4</v>
      </c>
      <c r="AI4741" t="e">
        <f>VLOOKUP(A4741,NP!$A:$B,2,FALSE)</f>
        <v>#N/A</v>
      </c>
      <c r="AJ4741">
        <f t="shared" si="298"/>
        <v>0</v>
      </c>
      <c r="AK4741">
        <f>VLOOKUP(F4741,Kondition!$B$4:$AG$31,21,FALSE)*100</f>
        <v>40</v>
      </c>
      <c r="AL4741" t="e">
        <f t="shared" si="299"/>
        <v>#REF!</v>
      </c>
      <c r="AM4741">
        <v>19</v>
      </c>
    </row>
    <row r="4742" spans="1:39" x14ac:dyDescent="0.3">
      <c r="A4742" s="5">
        <v>10108619</v>
      </c>
      <c r="B4742" s="6">
        <v>8019227255874</v>
      </c>
      <c r="C4742" s="5" t="s">
        <v>76</v>
      </c>
      <c r="D4742" s="5" t="s">
        <v>1733</v>
      </c>
      <c r="E4742" s="12">
        <v>212</v>
      </c>
      <c r="F4742" s="5" t="s">
        <v>54</v>
      </c>
      <c r="G4742" s="5">
        <v>2454018</v>
      </c>
      <c r="H4742" s="36" t="s">
        <v>76</v>
      </c>
      <c r="I4742" s="5">
        <v>245</v>
      </c>
      <c r="J4742" s="5">
        <v>40</v>
      </c>
      <c r="K4742" s="5">
        <v>18</v>
      </c>
      <c r="L4742" s="5" t="s">
        <v>1712</v>
      </c>
      <c r="M4742" s="5">
        <v>97</v>
      </c>
      <c r="N4742" s="5"/>
      <c r="O4742" s="5" t="s">
        <v>19</v>
      </c>
      <c r="P4742" s="5"/>
      <c r="Q4742" s="5" t="s">
        <v>21</v>
      </c>
      <c r="R4742" s="5" t="s">
        <v>26</v>
      </c>
      <c r="S4742" s="5">
        <v>68</v>
      </c>
      <c r="T4742" s="5" t="s">
        <v>35</v>
      </c>
      <c r="U4742" s="5" t="s">
        <v>23</v>
      </c>
      <c r="V4742" s="5" t="s">
        <v>24</v>
      </c>
      <c r="W4742" s="12">
        <v>212</v>
      </c>
      <c r="X4742" s="7">
        <f t="shared" si="296"/>
        <v>0.35499999999999998</v>
      </c>
      <c r="Y4742" s="5">
        <f t="shared" si="297"/>
        <v>136.74</v>
      </c>
      <c r="AI4742" t="e">
        <f>VLOOKUP(A4742,NP!$A:$B,2,FALSE)</f>
        <v>#N/A</v>
      </c>
      <c r="AJ4742">
        <f t="shared" si="298"/>
        <v>0</v>
      </c>
      <c r="AK4742">
        <f>VLOOKUP(F4742,Kondition!$B$4:$AG$31,18,FALSE)*100</f>
        <v>35.5</v>
      </c>
      <c r="AL4742" t="e">
        <f t="shared" si="299"/>
        <v>#REF!</v>
      </c>
      <c r="AM4742">
        <v>17</v>
      </c>
    </row>
    <row r="4743" spans="1:39" x14ac:dyDescent="0.3">
      <c r="A4743" s="5">
        <v>10108633</v>
      </c>
      <c r="B4743" s="6">
        <v>8019227255614</v>
      </c>
      <c r="C4743" s="5" t="s">
        <v>76</v>
      </c>
      <c r="D4743" s="5" t="s">
        <v>1734</v>
      </c>
      <c r="E4743" s="12">
        <v>169</v>
      </c>
      <c r="F4743" s="5" t="s">
        <v>54</v>
      </c>
      <c r="G4743" s="5">
        <v>2157016</v>
      </c>
      <c r="H4743" s="36" t="s">
        <v>76</v>
      </c>
      <c r="I4743" s="5">
        <v>215</v>
      </c>
      <c r="J4743" s="5">
        <v>70</v>
      </c>
      <c r="K4743" s="5">
        <v>16</v>
      </c>
      <c r="L4743" s="5" t="s">
        <v>1712</v>
      </c>
      <c r="M4743" s="5">
        <v>100</v>
      </c>
      <c r="N4743" s="5"/>
      <c r="O4743" s="5" t="s">
        <v>33</v>
      </c>
      <c r="P4743" s="5"/>
      <c r="Q4743" s="5" t="s">
        <v>21</v>
      </c>
      <c r="R4743" s="5" t="s">
        <v>26</v>
      </c>
      <c r="S4743" s="5">
        <v>67</v>
      </c>
      <c r="T4743" s="5" t="s">
        <v>35</v>
      </c>
      <c r="U4743" s="5" t="s">
        <v>23</v>
      </c>
      <c r="V4743" s="5" t="s">
        <v>24</v>
      </c>
      <c r="W4743" s="12">
        <v>169</v>
      </c>
      <c r="X4743" s="7">
        <f t="shared" si="296"/>
        <v>0.35499999999999998</v>
      </c>
      <c r="Y4743" s="5">
        <f t="shared" si="297"/>
        <v>109.00500000000001</v>
      </c>
      <c r="AI4743" t="e">
        <f>VLOOKUP(A4743,NP!$A:$B,2,FALSE)</f>
        <v>#N/A</v>
      </c>
      <c r="AJ4743">
        <f t="shared" si="298"/>
        <v>0</v>
      </c>
      <c r="AK4743">
        <f>VLOOKUP(F4743,Kondition!$B$4:$AG$31,12,FALSE)*100</f>
        <v>35.5</v>
      </c>
      <c r="AL4743" t="e">
        <f t="shared" si="299"/>
        <v>#REF!</v>
      </c>
      <c r="AM4743">
        <v>16</v>
      </c>
    </row>
    <row r="4744" spans="1:39" x14ac:dyDescent="0.3">
      <c r="A4744" s="5">
        <v>10108645</v>
      </c>
      <c r="B4744" s="6">
        <v>8019227269390</v>
      </c>
      <c r="C4744" s="5" t="s">
        <v>76</v>
      </c>
      <c r="D4744" s="5" t="s">
        <v>1735</v>
      </c>
      <c r="E4744" s="12">
        <v>381</v>
      </c>
      <c r="F4744" s="5" t="s">
        <v>54</v>
      </c>
      <c r="G4744" s="5">
        <v>2853019</v>
      </c>
      <c r="H4744" s="36" t="s">
        <v>76</v>
      </c>
      <c r="I4744" s="5">
        <v>285</v>
      </c>
      <c r="J4744" s="5">
        <v>30</v>
      </c>
      <c r="K4744" s="5">
        <v>19</v>
      </c>
      <c r="L4744" s="5" t="s">
        <v>1421</v>
      </c>
      <c r="M4744" s="5">
        <v>98</v>
      </c>
      <c r="N4744" s="5"/>
      <c r="O4744" s="5" t="s">
        <v>25</v>
      </c>
      <c r="P4744" s="5"/>
      <c r="Q4744" s="5" t="s">
        <v>21</v>
      </c>
      <c r="R4744" s="5" t="s">
        <v>21</v>
      </c>
      <c r="S4744" s="5">
        <v>73</v>
      </c>
      <c r="T4744" s="5" t="s">
        <v>22</v>
      </c>
      <c r="U4744" s="5" t="s">
        <v>23</v>
      </c>
      <c r="V4744" s="5" t="s">
        <v>24</v>
      </c>
      <c r="W4744" s="12">
        <v>381</v>
      </c>
      <c r="X4744" s="7" t="str">
        <f t="shared" si="296"/>
        <v>NP</v>
      </c>
      <c r="Y4744" s="5">
        <f t="shared" si="297"/>
        <v>216.5</v>
      </c>
      <c r="AI4744">
        <f>VLOOKUP(A4744,NP!$A:$B,2,FALSE)</f>
        <v>216.5</v>
      </c>
      <c r="AJ4744">
        <f t="shared" si="298"/>
        <v>216.5</v>
      </c>
      <c r="AK4744">
        <f>VLOOKUP(F4744,Kondition!$B$4:$AG$31,21,FALSE)*100</f>
        <v>40</v>
      </c>
      <c r="AL4744" t="e">
        <f t="shared" si="299"/>
        <v>#REF!</v>
      </c>
      <c r="AM4744">
        <v>19</v>
      </c>
    </row>
    <row r="4745" spans="1:39" x14ac:dyDescent="0.3">
      <c r="A4745" s="5">
        <v>10108646</v>
      </c>
      <c r="B4745" s="6">
        <v>8019227268935</v>
      </c>
      <c r="C4745" s="5" t="s">
        <v>76</v>
      </c>
      <c r="D4745" s="5" t="s">
        <v>1736</v>
      </c>
      <c r="E4745" s="12">
        <v>385</v>
      </c>
      <c r="F4745" s="5" t="s">
        <v>54</v>
      </c>
      <c r="G4745" s="5">
        <v>2353519</v>
      </c>
      <c r="H4745" s="36" t="s">
        <v>76</v>
      </c>
      <c r="I4745" s="5">
        <v>235</v>
      </c>
      <c r="J4745" s="5">
        <v>35</v>
      </c>
      <c r="K4745" s="5">
        <v>19</v>
      </c>
      <c r="L4745" s="5" t="s">
        <v>1575</v>
      </c>
      <c r="M4745" s="5">
        <v>91</v>
      </c>
      <c r="N4745" s="5"/>
      <c r="O4745" s="5" t="s">
        <v>29</v>
      </c>
      <c r="P4745" s="5"/>
      <c r="Q4745" s="5" t="s">
        <v>21</v>
      </c>
      <c r="R4745" s="5" t="s">
        <v>27</v>
      </c>
      <c r="S4745" s="5">
        <v>72</v>
      </c>
      <c r="T4745" s="5" t="s">
        <v>22</v>
      </c>
      <c r="U4745" s="5" t="s">
        <v>23</v>
      </c>
      <c r="V4745" s="5" t="s">
        <v>24</v>
      </c>
      <c r="W4745" s="12">
        <v>385</v>
      </c>
      <c r="X4745" s="7" t="str">
        <f t="shared" si="296"/>
        <v>NP</v>
      </c>
      <c r="Y4745" s="5">
        <f t="shared" si="297"/>
        <v>218.5</v>
      </c>
      <c r="AI4745">
        <f>VLOOKUP(A4745,NP!$A:$B,2,FALSE)</f>
        <v>218.5</v>
      </c>
      <c r="AJ4745">
        <f t="shared" si="298"/>
        <v>218.5</v>
      </c>
      <c r="AK4745">
        <f>VLOOKUP(F4745,Kondition!$B$4:$AG$31,21,FALSE)*100</f>
        <v>40</v>
      </c>
      <c r="AL4745" t="e">
        <f t="shared" si="299"/>
        <v>#REF!</v>
      </c>
      <c r="AM4745">
        <v>19</v>
      </c>
    </row>
    <row r="4746" spans="1:39" x14ac:dyDescent="0.3">
      <c r="A4746" s="5">
        <v>10108647</v>
      </c>
      <c r="B4746" s="6">
        <v>8019227267822</v>
      </c>
      <c r="C4746" s="5" t="s">
        <v>76</v>
      </c>
      <c r="D4746" s="5" t="s">
        <v>1737</v>
      </c>
      <c r="E4746" s="12">
        <v>303</v>
      </c>
      <c r="F4746" s="5" t="s">
        <v>54</v>
      </c>
      <c r="G4746" s="5">
        <v>2454519</v>
      </c>
      <c r="H4746" s="36" t="s">
        <v>76</v>
      </c>
      <c r="I4746" s="5">
        <v>245</v>
      </c>
      <c r="J4746" s="5">
        <v>45</v>
      </c>
      <c r="K4746" s="5">
        <v>19</v>
      </c>
      <c r="L4746" s="5" t="s">
        <v>1575</v>
      </c>
      <c r="M4746" s="5">
        <v>102</v>
      </c>
      <c r="N4746" s="5"/>
      <c r="O4746" s="5" t="s">
        <v>25</v>
      </c>
      <c r="P4746" s="5"/>
      <c r="Q4746" s="5" t="s">
        <v>26</v>
      </c>
      <c r="R4746" s="5" t="s">
        <v>27</v>
      </c>
      <c r="S4746" s="5">
        <v>72</v>
      </c>
      <c r="T4746" s="5" t="s">
        <v>22</v>
      </c>
      <c r="U4746" s="5" t="s">
        <v>23</v>
      </c>
      <c r="V4746" s="5" t="s">
        <v>24</v>
      </c>
      <c r="W4746" s="12">
        <v>303</v>
      </c>
      <c r="X4746" s="7">
        <f t="shared" si="296"/>
        <v>0.4</v>
      </c>
      <c r="Y4746" s="5">
        <f t="shared" si="297"/>
        <v>181.79999999999998</v>
      </c>
      <c r="AI4746" t="e">
        <f>VLOOKUP(A4746,NP!$A:$B,2,FALSE)</f>
        <v>#N/A</v>
      </c>
      <c r="AJ4746">
        <f t="shared" si="298"/>
        <v>0</v>
      </c>
      <c r="AK4746">
        <f>VLOOKUP(F4746,Kondition!$B$4:$AG$31,21,FALSE)*100</f>
        <v>40</v>
      </c>
      <c r="AL4746" t="e">
        <f t="shared" si="299"/>
        <v>#REF!</v>
      </c>
      <c r="AM4746">
        <v>19</v>
      </c>
    </row>
    <row r="4747" spans="1:39" x14ac:dyDescent="0.3">
      <c r="A4747" s="5">
        <v>10108649</v>
      </c>
      <c r="B4747" s="6">
        <v>8019227256000</v>
      </c>
      <c r="C4747" s="5" t="s">
        <v>76</v>
      </c>
      <c r="D4747" s="5" t="s">
        <v>1738</v>
      </c>
      <c r="E4747" s="12">
        <v>553</v>
      </c>
      <c r="F4747" s="5" t="s">
        <v>54</v>
      </c>
      <c r="G4747" s="5">
        <v>2853520</v>
      </c>
      <c r="H4747" s="36" t="s">
        <v>76</v>
      </c>
      <c r="I4747" s="5">
        <v>285</v>
      </c>
      <c r="J4747" s="5">
        <v>35</v>
      </c>
      <c r="K4747" s="5">
        <v>20</v>
      </c>
      <c r="L4747" s="5" t="s">
        <v>1575</v>
      </c>
      <c r="M4747" s="5">
        <v>104</v>
      </c>
      <c r="N4747" s="5"/>
      <c r="O4747" s="5" t="s">
        <v>29</v>
      </c>
      <c r="P4747" s="5"/>
      <c r="Q4747" s="5" t="s">
        <v>26</v>
      </c>
      <c r="R4747" s="5" t="s">
        <v>27</v>
      </c>
      <c r="S4747" s="5">
        <v>73</v>
      </c>
      <c r="T4747" s="5" t="s">
        <v>22</v>
      </c>
      <c r="U4747" s="5" t="s">
        <v>23</v>
      </c>
      <c r="V4747" s="5" t="s">
        <v>24</v>
      </c>
      <c r="W4747" s="12">
        <v>553</v>
      </c>
      <c r="X4747" s="7" t="str">
        <f t="shared" si="296"/>
        <v>NP</v>
      </c>
      <c r="Y4747" s="5">
        <f t="shared" si="297"/>
        <v>297.5</v>
      </c>
      <c r="AI4747">
        <f>VLOOKUP(A4747,NP!$A:$B,2,FALSE)</f>
        <v>297.5</v>
      </c>
      <c r="AJ4747">
        <f t="shared" si="298"/>
        <v>297.5</v>
      </c>
      <c r="AK4747">
        <f>VLOOKUP(F4747,Kondition!$B$4:$AG$309,24,FALSE)*100</f>
        <v>40</v>
      </c>
      <c r="AL4747" t="e">
        <f t="shared" si="299"/>
        <v>#REF!</v>
      </c>
      <c r="AM4747">
        <v>19</v>
      </c>
    </row>
    <row r="4748" spans="1:39" x14ac:dyDescent="0.3">
      <c r="A4748" s="5">
        <v>10108718</v>
      </c>
      <c r="B4748" s="6">
        <v>8019227251586</v>
      </c>
      <c r="C4748" s="5" t="s">
        <v>76</v>
      </c>
      <c r="D4748" s="5" t="s">
        <v>1743</v>
      </c>
      <c r="E4748" s="12">
        <v>387</v>
      </c>
      <c r="F4748" s="5" t="s">
        <v>54</v>
      </c>
      <c r="G4748" s="5">
        <v>2553520</v>
      </c>
      <c r="H4748" s="36" t="s">
        <v>76</v>
      </c>
      <c r="I4748" s="5">
        <v>255</v>
      </c>
      <c r="J4748" s="5">
        <v>35</v>
      </c>
      <c r="K4748" s="5">
        <v>20</v>
      </c>
      <c r="L4748" s="5" t="s">
        <v>1575</v>
      </c>
      <c r="M4748" s="5">
        <v>97</v>
      </c>
      <c r="N4748" s="5"/>
      <c r="O4748" s="5" t="s">
        <v>29</v>
      </c>
      <c r="P4748" s="5"/>
      <c r="Q4748" s="5" t="s">
        <v>26</v>
      </c>
      <c r="R4748" s="5" t="s">
        <v>27</v>
      </c>
      <c r="S4748" s="5">
        <v>73</v>
      </c>
      <c r="T4748" s="5" t="s">
        <v>22</v>
      </c>
      <c r="U4748" s="5" t="s">
        <v>23</v>
      </c>
      <c r="V4748" s="5" t="s">
        <v>24</v>
      </c>
      <c r="W4748" s="12">
        <v>387</v>
      </c>
      <c r="X4748" s="7" t="str">
        <f t="shared" si="296"/>
        <v>NP</v>
      </c>
      <c r="Y4748" s="5">
        <f t="shared" si="297"/>
        <v>219.5</v>
      </c>
      <c r="AI4748">
        <f>VLOOKUP(A4748,NP!$A:$B,2,FALSE)</f>
        <v>219.5</v>
      </c>
      <c r="AJ4748">
        <f t="shared" si="298"/>
        <v>219.5</v>
      </c>
      <c r="AK4748">
        <f>VLOOKUP(F4748,Kondition!$B$4:$AG$309,24,FALSE)*100</f>
        <v>40</v>
      </c>
      <c r="AL4748" t="e">
        <f t="shared" si="299"/>
        <v>#REF!</v>
      </c>
      <c r="AM4748">
        <v>19</v>
      </c>
    </row>
    <row r="4749" spans="1:39" x14ac:dyDescent="0.3">
      <c r="A4749" s="5">
        <v>10108739</v>
      </c>
      <c r="B4749" s="6">
        <v>8019227269406</v>
      </c>
      <c r="C4749" s="5" t="s">
        <v>76</v>
      </c>
      <c r="D4749" s="5" t="s">
        <v>1744</v>
      </c>
      <c r="E4749" s="12">
        <v>339</v>
      </c>
      <c r="F4749" s="5" t="s">
        <v>54</v>
      </c>
      <c r="G4749" s="5">
        <v>2453519</v>
      </c>
      <c r="H4749" s="36" t="s">
        <v>76</v>
      </c>
      <c r="I4749" s="5">
        <v>245</v>
      </c>
      <c r="J4749" s="5">
        <v>35</v>
      </c>
      <c r="K4749" s="5">
        <v>19</v>
      </c>
      <c r="L4749" s="5" t="s">
        <v>1421</v>
      </c>
      <c r="M4749" s="5">
        <v>93</v>
      </c>
      <c r="N4749" s="5"/>
      <c r="O4749" s="5" t="s">
        <v>25</v>
      </c>
      <c r="P4749" s="5"/>
      <c r="Q4749" s="5" t="s">
        <v>26</v>
      </c>
      <c r="R4749" s="5" t="s">
        <v>21</v>
      </c>
      <c r="S4749" s="5">
        <v>72</v>
      </c>
      <c r="T4749" s="5" t="s">
        <v>22</v>
      </c>
      <c r="U4749" s="5" t="s">
        <v>23</v>
      </c>
      <c r="V4749" s="5" t="s">
        <v>24</v>
      </c>
      <c r="W4749" s="12">
        <v>339</v>
      </c>
      <c r="X4749" s="7" t="str">
        <f t="shared" si="296"/>
        <v>NP</v>
      </c>
      <c r="Y4749" s="5">
        <f t="shared" si="297"/>
        <v>196.5</v>
      </c>
      <c r="AI4749">
        <f>VLOOKUP(A4749,NP!$A:$B,2,FALSE)</f>
        <v>196.5</v>
      </c>
      <c r="AJ4749">
        <f t="shared" si="298"/>
        <v>196.5</v>
      </c>
      <c r="AK4749">
        <f>VLOOKUP(F4749,Kondition!$B$4:$AG$31,21,FALSE)*100</f>
        <v>40</v>
      </c>
      <c r="AL4749" t="e">
        <f t="shared" si="299"/>
        <v>#REF!</v>
      </c>
      <c r="AM4749">
        <v>19</v>
      </c>
    </row>
    <row r="4750" spans="1:39" x14ac:dyDescent="0.3">
      <c r="A4750" s="5">
        <v>10108762</v>
      </c>
      <c r="B4750" s="6">
        <v>8019227264791</v>
      </c>
      <c r="C4750" s="5" t="s">
        <v>76</v>
      </c>
      <c r="D4750" s="5" t="s">
        <v>1745</v>
      </c>
      <c r="E4750" s="12">
        <v>416</v>
      </c>
      <c r="F4750" s="5" t="s">
        <v>54</v>
      </c>
      <c r="G4750" s="5">
        <v>2953519</v>
      </c>
      <c r="H4750" s="36" t="s">
        <v>76</v>
      </c>
      <c r="I4750" s="5">
        <v>295</v>
      </c>
      <c r="J4750" s="5">
        <v>35</v>
      </c>
      <c r="K4750" s="5">
        <v>19</v>
      </c>
      <c r="L4750" s="5" t="s">
        <v>1421</v>
      </c>
      <c r="M4750" s="5">
        <v>104</v>
      </c>
      <c r="N4750" s="5"/>
      <c r="O4750" s="5" t="s">
        <v>25</v>
      </c>
      <c r="P4750" s="5"/>
      <c r="Q4750" s="5" t="s">
        <v>21</v>
      </c>
      <c r="R4750" s="5" t="s">
        <v>21</v>
      </c>
      <c r="S4750" s="5">
        <v>73</v>
      </c>
      <c r="T4750" s="5" t="s">
        <v>22</v>
      </c>
      <c r="U4750" s="5" t="s">
        <v>23</v>
      </c>
      <c r="V4750" s="5" t="s">
        <v>24</v>
      </c>
      <c r="W4750" s="12">
        <v>416</v>
      </c>
      <c r="X4750" s="7" t="str">
        <f t="shared" si="296"/>
        <v>NP</v>
      </c>
      <c r="Y4750" s="5">
        <f t="shared" si="297"/>
        <v>233</v>
      </c>
      <c r="AI4750">
        <f>VLOOKUP(A4750,NP!$A:$B,2,FALSE)</f>
        <v>233</v>
      </c>
      <c r="AJ4750">
        <f t="shared" si="298"/>
        <v>233</v>
      </c>
      <c r="AK4750">
        <f>VLOOKUP(F4750,Kondition!$B$4:$AG$31,21,FALSE)*100</f>
        <v>40</v>
      </c>
      <c r="AL4750" t="e">
        <f t="shared" si="299"/>
        <v>#REF!</v>
      </c>
      <c r="AM4750">
        <v>19</v>
      </c>
    </row>
    <row r="4751" spans="1:39" x14ac:dyDescent="0.3">
      <c r="A4751" s="5">
        <v>10108791</v>
      </c>
      <c r="B4751" s="6">
        <v>8019227251616</v>
      </c>
      <c r="C4751" s="5" t="s">
        <v>76</v>
      </c>
      <c r="D4751" s="5" t="s">
        <v>1746</v>
      </c>
      <c r="E4751" s="12">
        <v>570</v>
      </c>
      <c r="F4751" s="5" t="s">
        <v>54</v>
      </c>
      <c r="G4751" s="5">
        <v>2953020</v>
      </c>
      <c r="H4751" s="36" t="s">
        <v>76</v>
      </c>
      <c r="I4751" s="5">
        <v>295</v>
      </c>
      <c r="J4751" s="5">
        <v>30</v>
      </c>
      <c r="K4751" s="5">
        <v>20</v>
      </c>
      <c r="L4751" s="5" t="s">
        <v>1747</v>
      </c>
      <c r="M4751" s="5">
        <v>101</v>
      </c>
      <c r="N4751" s="5"/>
      <c r="O4751" s="5" t="s">
        <v>29</v>
      </c>
      <c r="P4751" s="5"/>
      <c r="Q4751" s="5" t="s">
        <v>21</v>
      </c>
      <c r="R4751" s="5" t="s">
        <v>27</v>
      </c>
      <c r="S4751" s="5">
        <v>75</v>
      </c>
      <c r="T4751" s="5" t="s">
        <v>22</v>
      </c>
      <c r="U4751" s="5" t="s">
        <v>23</v>
      </c>
      <c r="V4751" s="5" t="s">
        <v>24</v>
      </c>
      <c r="W4751" s="12">
        <v>570</v>
      </c>
      <c r="X4751" s="7" t="str">
        <f t="shared" si="296"/>
        <v>NP</v>
      </c>
      <c r="Y4751" s="5">
        <f t="shared" si="297"/>
        <v>305.5</v>
      </c>
      <c r="AI4751">
        <f>VLOOKUP(A4751,NP!$A:$B,2,FALSE)</f>
        <v>305.5</v>
      </c>
      <c r="AJ4751">
        <f t="shared" si="298"/>
        <v>305.5</v>
      </c>
      <c r="AK4751">
        <f>VLOOKUP(F4751,Kondition!$B$4:$AG$309,24,FALSE)*100</f>
        <v>40</v>
      </c>
      <c r="AL4751" t="e">
        <f t="shared" si="299"/>
        <v>#REF!</v>
      </c>
      <c r="AM4751">
        <v>19</v>
      </c>
    </row>
    <row r="4752" spans="1:39" x14ac:dyDescent="0.3">
      <c r="A4752" s="5">
        <v>10108991</v>
      </c>
      <c r="B4752" s="6">
        <v>8019227261554</v>
      </c>
      <c r="C4752" s="5" t="s">
        <v>76</v>
      </c>
      <c r="D4752" s="5" t="s">
        <v>1749</v>
      </c>
      <c r="E4752" s="12">
        <v>664</v>
      </c>
      <c r="F4752" s="5" t="s">
        <v>54</v>
      </c>
      <c r="G4752" s="5">
        <v>2753521</v>
      </c>
      <c r="H4752" s="36" t="s">
        <v>76</v>
      </c>
      <c r="I4752" s="5">
        <v>275</v>
      </c>
      <c r="J4752" s="5">
        <v>35</v>
      </c>
      <c r="K4752" s="5">
        <v>21</v>
      </c>
      <c r="L4752" s="5" t="s">
        <v>1575</v>
      </c>
      <c r="M4752" s="5">
        <v>103</v>
      </c>
      <c r="N4752" s="5"/>
      <c r="O4752" s="5" t="s">
        <v>29</v>
      </c>
      <c r="P4752" s="5"/>
      <c r="Q4752" s="5" t="s">
        <v>21</v>
      </c>
      <c r="R4752" s="5" t="s">
        <v>27</v>
      </c>
      <c r="S4752" s="5">
        <v>73</v>
      </c>
      <c r="T4752" s="5" t="s">
        <v>22</v>
      </c>
      <c r="U4752" s="5" t="s">
        <v>23</v>
      </c>
      <c r="V4752" s="5" t="s">
        <v>24</v>
      </c>
      <c r="W4752" s="12">
        <v>664</v>
      </c>
      <c r="X4752" s="7" t="str">
        <f t="shared" si="296"/>
        <v>NP</v>
      </c>
      <c r="Y4752" s="5">
        <f t="shared" si="297"/>
        <v>350</v>
      </c>
      <c r="AI4752">
        <f>VLOOKUP(A4752,NP!$A:$B,2,FALSE)</f>
        <v>350</v>
      </c>
      <c r="AJ4752">
        <f t="shared" si="298"/>
        <v>350</v>
      </c>
      <c r="AK4752">
        <f>VLOOKUP(F4752,Kondition!$B$4:$AG$31,27,FALSE)*100</f>
        <v>40</v>
      </c>
      <c r="AL4752" t="e">
        <f t="shared" si="299"/>
        <v>#REF!</v>
      </c>
      <c r="AM4752">
        <v>19</v>
      </c>
    </row>
    <row r="4753" spans="1:39" x14ac:dyDescent="0.3">
      <c r="A4753" s="5">
        <v>10109077</v>
      </c>
      <c r="B4753" s="6">
        <v>8019227269147</v>
      </c>
      <c r="C4753" s="5" t="s">
        <v>76</v>
      </c>
      <c r="D4753" s="5" t="s">
        <v>1754</v>
      </c>
      <c r="E4753" s="12">
        <v>311</v>
      </c>
      <c r="F4753" s="5" t="s">
        <v>54</v>
      </c>
      <c r="G4753" s="5">
        <v>2254019</v>
      </c>
      <c r="H4753" s="36" t="s">
        <v>76</v>
      </c>
      <c r="I4753" s="5">
        <v>225</v>
      </c>
      <c r="J4753" s="5">
        <v>40</v>
      </c>
      <c r="K4753" s="5">
        <v>19</v>
      </c>
      <c r="L4753" s="5" t="s">
        <v>1575</v>
      </c>
      <c r="M4753" s="5">
        <v>93</v>
      </c>
      <c r="N4753" s="5"/>
      <c r="O4753" s="5" t="s">
        <v>25</v>
      </c>
      <c r="P4753" s="5"/>
      <c r="Q4753" s="5" t="s">
        <v>26</v>
      </c>
      <c r="R4753" s="5" t="s">
        <v>27</v>
      </c>
      <c r="S4753" s="5">
        <v>72</v>
      </c>
      <c r="T4753" s="5" t="s">
        <v>22</v>
      </c>
      <c r="U4753" s="5" t="s">
        <v>23</v>
      </c>
      <c r="V4753" s="5" t="s">
        <v>24</v>
      </c>
      <c r="W4753" s="12">
        <v>311</v>
      </c>
      <c r="X4753" s="7">
        <f t="shared" si="296"/>
        <v>0.4</v>
      </c>
      <c r="Y4753" s="5">
        <f t="shared" si="297"/>
        <v>186.6</v>
      </c>
      <c r="AI4753" t="e">
        <f>VLOOKUP(A4753,NP!$A:$B,2,FALSE)</f>
        <v>#N/A</v>
      </c>
      <c r="AJ4753">
        <f t="shared" si="298"/>
        <v>0</v>
      </c>
      <c r="AK4753">
        <f>VLOOKUP(F4753,Kondition!$B$4:$AG$31,21,FALSE)*100</f>
        <v>40</v>
      </c>
      <c r="AL4753" t="e">
        <f t="shared" si="299"/>
        <v>#REF!</v>
      </c>
      <c r="AM4753">
        <v>19</v>
      </c>
    </row>
    <row r="4754" spans="1:39" x14ac:dyDescent="0.3">
      <c r="A4754" s="5">
        <v>10109081</v>
      </c>
      <c r="B4754" s="6">
        <v>8019227272932</v>
      </c>
      <c r="C4754" s="5" t="s">
        <v>76</v>
      </c>
      <c r="D4754" s="5" t="s">
        <v>1757</v>
      </c>
      <c r="E4754" s="12">
        <v>226</v>
      </c>
      <c r="F4754" s="5" t="s">
        <v>54</v>
      </c>
      <c r="G4754" s="5">
        <v>2155018</v>
      </c>
      <c r="H4754" s="36" t="s">
        <v>76</v>
      </c>
      <c r="I4754" s="5">
        <v>215</v>
      </c>
      <c r="J4754" s="5">
        <v>50</v>
      </c>
      <c r="K4754" s="5">
        <v>18</v>
      </c>
      <c r="L4754" s="5" t="s">
        <v>1575</v>
      </c>
      <c r="M4754" s="5">
        <v>92</v>
      </c>
      <c r="N4754" s="5"/>
      <c r="O4754" s="5" t="s">
        <v>25</v>
      </c>
      <c r="P4754" s="5"/>
      <c r="Q4754" s="5" t="s">
        <v>21</v>
      </c>
      <c r="R4754" s="5" t="s">
        <v>27</v>
      </c>
      <c r="S4754" s="5">
        <v>72</v>
      </c>
      <c r="T4754" s="5" t="s">
        <v>22</v>
      </c>
      <c r="U4754" s="5" t="s">
        <v>23</v>
      </c>
      <c r="V4754" s="5" t="s">
        <v>24</v>
      </c>
      <c r="W4754" s="12">
        <v>226</v>
      </c>
      <c r="X4754" s="7">
        <f t="shared" si="296"/>
        <v>0.35499999999999998</v>
      </c>
      <c r="Y4754" s="5">
        <f t="shared" si="297"/>
        <v>145.77000000000001</v>
      </c>
      <c r="AI4754" t="e">
        <f>VLOOKUP(A4754,NP!$A:$B,2,FALSE)</f>
        <v>#N/A</v>
      </c>
      <c r="AJ4754">
        <f t="shared" si="298"/>
        <v>0</v>
      </c>
      <c r="AK4754">
        <f>VLOOKUP(F4754,Kondition!$B$4:$AG$31,18,FALSE)*100</f>
        <v>35.5</v>
      </c>
      <c r="AL4754" t="e">
        <f t="shared" si="299"/>
        <v>#REF!</v>
      </c>
      <c r="AM4754">
        <v>17</v>
      </c>
    </row>
    <row r="4755" spans="1:39" x14ac:dyDescent="0.3">
      <c r="A4755" s="5">
        <v>10109123</v>
      </c>
      <c r="B4755" s="6">
        <v>8019227268577</v>
      </c>
      <c r="C4755" s="5" t="s">
        <v>76</v>
      </c>
      <c r="D4755" s="5" t="s">
        <v>1758</v>
      </c>
      <c r="E4755" s="12">
        <v>85</v>
      </c>
      <c r="F4755" s="5" t="s">
        <v>54</v>
      </c>
      <c r="G4755" s="5">
        <v>1556514</v>
      </c>
      <c r="H4755" s="36" t="s">
        <v>76</v>
      </c>
      <c r="I4755" s="5">
        <v>155</v>
      </c>
      <c r="J4755" s="5">
        <v>65</v>
      </c>
      <c r="K4755" s="5">
        <v>14</v>
      </c>
      <c r="L4755" s="5" t="s">
        <v>1708</v>
      </c>
      <c r="M4755" s="5">
        <v>75</v>
      </c>
      <c r="N4755" s="5"/>
      <c r="O4755" s="5" t="s">
        <v>33</v>
      </c>
      <c r="P4755" s="5"/>
      <c r="Q4755" s="5" t="s">
        <v>26</v>
      </c>
      <c r="R4755" s="5" t="s">
        <v>21</v>
      </c>
      <c r="S4755" s="5">
        <v>66</v>
      </c>
      <c r="T4755" s="5" t="s">
        <v>35</v>
      </c>
      <c r="U4755" s="5" t="s">
        <v>23</v>
      </c>
      <c r="V4755" s="5" t="s">
        <v>24</v>
      </c>
      <c r="W4755" s="12">
        <v>85</v>
      </c>
      <c r="X4755" s="7">
        <f t="shared" si="296"/>
        <v>0.34499999999999997</v>
      </c>
      <c r="Y4755" s="5">
        <f t="shared" si="297"/>
        <v>55.675000000000004</v>
      </c>
      <c r="AI4755" t="e">
        <f>VLOOKUP(A4755,NP!$A:$B,2,FALSE)</f>
        <v>#N/A</v>
      </c>
      <c r="AJ4755">
        <f t="shared" si="298"/>
        <v>0</v>
      </c>
      <c r="AK4755">
        <f>VLOOKUP(F4755,Kondition!$B$4:$AG$31,6,FALSE)*100</f>
        <v>34.5</v>
      </c>
      <c r="AL4755" t="e">
        <f t="shared" si="299"/>
        <v>#REF!</v>
      </c>
      <c r="AM4755">
        <v>16</v>
      </c>
    </row>
    <row r="4756" spans="1:39" x14ac:dyDescent="0.3">
      <c r="A4756" s="5">
        <v>10109124</v>
      </c>
      <c r="B4756" s="6">
        <v>8019227268591</v>
      </c>
      <c r="C4756" s="5" t="s">
        <v>76</v>
      </c>
      <c r="D4756" s="5" t="s">
        <v>1759</v>
      </c>
      <c r="E4756" s="12">
        <v>84</v>
      </c>
      <c r="F4756" s="5" t="s">
        <v>54</v>
      </c>
      <c r="G4756" s="5">
        <v>1657014</v>
      </c>
      <c r="H4756" s="36" t="s">
        <v>76</v>
      </c>
      <c r="I4756" s="5">
        <v>165</v>
      </c>
      <c r="J4756" s="5">
        <v>70</v>
      </c>
      <c r="K4756" s="5">
        <v>14</v>
      </c>
      <c r="L4756" s="5" t="s">
        <v>1708</v>
      </c>
      <c r="M4756" s="5">
        <v>81</v>
      </c>
      <c r="N4756" s="5"/>
      <c r="O4756" s="5" t="s">
        <v>33</v>
      </c>
      <c r="P4756" s="5"/>
      <c r="Q4756" s="5" t="s">
        <v>26</v>
      </c>
      <c r="R4756" s="5" t="s">
        <v>27</v>
      </c>
      <c r="S4756" s="5">
        <v>66</v>
      </c>
      <c r="T4756" s="5" t="s">
        <v>35</v>
      </c>
      <c r="U4756" s="5" t="s">
        <v>23</v>
      </c>
      <c r="V4756" s="5" t="s">
        <v>24</v>
      </c>
      <c r="W4756" s="12">
        <v>84</v>
      </c>
      <c r="X4756" s="7">
        <f t="shared" si="296"/>
        <v>0.34499999999999997</v>
      </c>
      <c r="Y4756" s="5">
        <f t="shared" si="297"/>
        <v>55.02</v>
      </c>
      <c r="AI4756" t="e">
        <f>VLOOKUP(A4756,NP!$A:$B,2,FALSE)</f>
        <v>#N/A</v>
      </c>
      <c r="AJ4756">
        <f t="shared" si="298"/>
        <v>0</v>
      </c>
      <c r="AK4756">
        <f>VLOOKUP(F4756,Kondition!$B$4:$AG$31,6,FALSE)*100</f>
        <v>34.5</v>
      </c>
      <c r="AL4756" t="e">
        <f t="shared" si="299"/>
        <v>#REF!</v>
      </c>
      <c r="AM4756">
        <v>16</v>
      </c>
    </row>
    <row r="4757" spans="1:39" x14ac:dyDescent="0.3">
      <c r="A4757" s="5">
        <v>10109125</v>
      </c>
      <c r="B4757" s="6">
        <v>8019227268607</v>
      </c>
      <c r="C4757" s="5" t="s">
        <v>76</v>
      </c>
      <c r="D4757" s="5" t="s">
        <v>1760</v>
      </c>
      <c r="E4757" s="12">
        <v>83</v>
      </c>
      <c r="F4757" s="5" t="s">
        <v>54</v>
      </c>
      <c r="G4757" s="5">
        <v>1756514</v>
      </c>
      <c r="H4757" s="36" t="s">
        <v>76</v>
      </c>
      <c r="I4757" s="5">
        <v>175</v>
      </c>
      <c r="J4757" s="5">
        <v>65</v>
      </c>
      <c r="K4757" s="5">
        <v>14</v>
      </c>
      <c r="L4757" s="5" t="s">
        <v>1708</v>
      </c>
      <c r="M4757" s="5">
        <v>82</v>
      </c>
      <c r="N4757" s="5"/>
      <c r="O4757" s="5" t="s">
        <v>33</v>
      </c>
      <c r="P4757" s="5"/>
      <c r="Q4757" s="5" t="s">
        <v>26</v>
      </c>
      <c r="R4757" s="5" t="s">
        <v>27</v>
      </c>
      <c r="S4757" s="5">
        <v>66</v>
      </c>
      <c r="T4757" s="5" t="s">
        <v>35</v>
      </c>
      <c r="U4757" s="5" t="s">
        <v>23</v>
      </c>
      <c r="V4757" s="5" t="s">
        <v>24</v>
      </c>
      <c r="W4757" s="12">
        <v>83</v>
      </c>
      <c r="X4757" s="7">
        <f t="shared" si="296"/>
        <v>0.34499999999999997</v>
      </c>
      <c r="Y4757" s="5">
        <f t="shared" si="297"/>
        <v>54.365000000000002</v>
      </c>
      <c r="AI4757" t="e">
        <f>VLOOKUP(A4757,NP!$A:$B,2,FALSE)</f>
        <v>#N/A</v>
      </c>
      <c r="AJ4757">
        <f t="shared" si="298"/>
        <v>0</v>
      </c>
      <c r="AK4757">
        <f>VLOOKUP(F4757,Kondition!$B$4:$AG$31,6,FALSE)*100</f>
        <v>34.5</v>
      </c>
      <c r="AL4757" t="e">
        <f t="shared" si="299"/>
        <v>#REF!</v>
      </c>
      <c r="AM4757">
        <v>16</v>
      </c>
    </row>
    <row r="4758" spans="1:39" x14ac:dyDescent="0.3">
      <c r="A4758" s="5">
        <v>10026968</v>
      </c>
      <c r="B4758" s="6">
        <v>5452000816054</v>
      </c>
      <c r="C4758" s="5" t="s">
        <v>4929</v>
      </c>
      <c r="D4758" s="5" t="s">
        <v>5021</v>
      </c>
      <c r="E4758" s="12">
        <v>237</v>
      </c>
      <c r="F4758" s="5" t="s">
        <v>41</v>
      </c>
      <c r="G4758" s="5">
        <v>2555518</v>
      </c>
      <c r="H4758" s="36" t="s">
        <v>4929</v>
      </c>
      <c r="I4758" s="5">
        <v>255</v>
      </c>
      <c r="J4758" s="5">
        <v>55</v>
      </c>
      <c r="K4758" s="5">
        <v>18</v>
      </c>
      <c r="L4758" s="5" t="s">
        <v>4962</v>
      </c>
      <c r="M4758" s="5">
        <v>109</v>
      </c>
      <c r="N4758" s="5"/>
      <c r="O4758" s="5" t="s">
        <v>19</v>
      </c>
      <c r="P4758" s="5" t="s">
        <v>42</v>
      </c>
      <c r="Q4758" s="5" t="s">
        <v>26</v>
      </c>
      <c r="R4758" s="5" t="s">
        <v>26</v>
      </c>
      <c r="S4758" s="5">
        <v>70</v>
      </c>
      <c r="T4758" s="5" t="s">
        <v>35</v>
      </c>
      <c r="U4758" s="5" t="s">
        <v>23</v>
      </c>
      <c r="V4758" s="5" t="s">
        <v>24</v>
      </c>
      <c r="W4758" s="12">
        <v>237</v>
      </c>
      <c r="X4758" s="7" t="str">
        <f t="shared" si="296"/>
        <v>NP</v>
      </c>
      <c r="Y4758" s="5">
        <f t="shared" si="297"/>
        <v>163</v>
      </c>
      <c r="AI4758">
        <f>VLOOKUP(A4758,NP!$A:$B,2,FALSE)</f>
        <v>163</v>
      </c>
      <c r="AJ4758">
        <f t="shared" si="298"/>
        <v>163</v>
      </c>
      <c r="AK4758">
        <f>VLOOKUP(F4758,Kondition!$B$4:$AG$31,18,FALSE)*100</f>
        <v>31</v>
      </c>
      <c r="AL4758" t="e">
        <f t="shared" si="299"/>
        <v>#REF!</v>
      </c>
      <c r="AM4758">
        <v>17</v>
      </c>
    </row>
    <row r="4759" spans="1:39" x14ac:dyDescent="0.3">
      <c r="A4759" s="5">
        <v>10109126</v>
      </c>
      <c r="B4759" s="6">
        <v>8019227268614</v>
      </c>
      <c r="C4759" s="5" t="s">
        <v>76</v>
      </c>
      <c r="D4759" s="5" t="s">
        <v>1761</v>
      </c>
      <c r="E4759" s="12">
        <v>113</v>
      </c>
      <c r="F4759" s="5" t="s">
        <v>54</v>
      </c>
      <c r="G4759" s="5">
        <v>1757014</v>
      </c>
      <c r="H4759" s="36" t="s">
        <v>76</v>
      </c>
      <c r="I4759" s="5">
        <v>175</v>
      </c>
      <c r="J4759" s="5">
        <v>70</v>
      </c>
      <c r="K4759" s="5">
        <v>14</v>
      </c>
      <c r="L4759" s="5" t="s">
        <v>1708</v>
      </c>
      <c r="M4759" s="5">
        <v>84</v>
      </c>
      <c r="N4759" s="5"/>
      <c r="O4759" s="5" t="s">
        <v>33</v>
      </c>
      <c r="P4759" s="5"/>
      <c r="Q4759" s="5" t="s">
        <v>26</v>
      </c>
      <c r="R4759" s="5" t="s">
        <v>27</v>
      </c>
      <c r="S4759" s="5">
        <v>66</v>
      </c>
      <c r="T4759" s="5" t="s">
        <v>35</v>
      </c>
      <c r="U4759" s="5" t="s">
        <v>23</v>
      </c>
      <c r="V4759" s="5" t="s">
        <v>24</v>
      </c>
      <c r="W4759" s="12">
        <v>113</v>
      </c>
      <c r="X4759" s="7">
        <f t="shared" si="296"/>
        <v>0.34499999999999997</v>
      </c>
      <c r="Y4759" s="5">
        <f t="shared" si="297"/>
        <v>74.015000000000001</v>
      </c>
      <c r="AI4759" t="e">
        <f>VLOOKUP(A4759,NP!$A:$B,2,FALSE)</f>
        <v>#N/A</v>
      </c>
      <c r="AJ4759">
        <f t="shared" si="298"/>
        <v>0</v>
      </c>
      <c r="AK4759">
        <f>VLOOKUP(F4759,Kondition!$B$4:$AG$31,6,FALSE)*100</f>
        <v>34.5</v>
      </c>
      <c r="AL4759" t="e">
        <f t="shared" si="299"/>
        <v>#REF!</v>
      </c>
      <c r="AM4759">
        <v>16</v>
      </c>
    </row>
    <row r="4760" spans="1:39" x14ac:dyDescent="0.3">
      <c r="A4760" s="5">
        <v>10109127</v>
      </c>
      <c r="B4760" s="6">
        <v>8019227268621</v>
      </c>
      <c r="C4760" s="5" t="s">
        <v>76</v>
      </c>
      <c r="D4760" s="5" t="s">
        <v>1762</v>
      </c>
      <c r="E4760" s="12">
        <v>113</v>
      </c>
      <c r="F4760" s="5" t="s">
        <v>54</v>
      </c>
      <c r="G4760" s="5">
        <v>1757014</v>
      </c>
      <c r="H4760" s="36" t="s">
        <v>76</v>
      </c>
      <c r="I4760" s="5">
        <v>175</v>
      </c>
      <c r="J4760" s="5">
        <v>70</v>
      </c>
      <c r="K4760" s="5">
        <v>14</v>
      </c>
      <c r="L4760" s="5" t="s">
        <v>1708</v>
      </c>
      <c r="M4760" s="5">
        <v>88</v>
      </c>
      <c r="N4760" s="5"/>
      <c r="O4760" s="5" t="s">
        <v>33</v>
      </c>
      <c r="P4760" s="5"/>
      <c r="Q4760" s="5" t="s">
        <v>26</v>
      </c>
      <c r="R4760" s="5" t="s">
        <v>27</v>
      </c>
      <c r="S4760" s="5">
        <v>66</v>
      </c>
      <c r="T4760" s="5" t="s">
        <v>35</v>
      </c>
      <c r="U4760" s="5" t="s">
        <v>23</v>
      </c>
      <c r="V4760" s="5" t="s">
        <v>24</v>
      </c>
      <c r="W4760" s="12">
        <v>113</v>
      </c>
      <c r="X4760" s="7">
        <f t="shared" si="296"/>
        <v>0.34499999999999997</v>
      </c>
      <c r="Y4760" s="5">
        <f t="shared" si="297"/>
        <v>74.015000000000001</v>
      </c>
      <c r="AI4760" t="e">
        <f>VLOOKUP(A4760,NP!$A:$B,2,FALSE)</f>
        <v>#N/A</v>
      </c>
      <c r="AJ4760">
        <f t="shared" si="298"/>
        <v>0</v>
      </c>
      <c r="AK4760">
        <f>VLOOKUP(F4760,Kondition!$B$4:$AG$31,6,FALSE)*100</f>
        <v>34.5</v>
      </c>
      <c r="AL4760" t="e">
        <f t="shared" si="299"/>
        <v>#REF!</v>
      </c>
      <c r="AM4760">
        <v>16</v>
      </c>
    </row>
    <row r="4761" spans="1:39" x14ac:dyDescent="0.3">
      <c r="A4761" s="5">
        <v>10109128</v>
      </c>
      <c r="B4761" s="6">
        <v>8019227268638</v>
      </c>
      <c r="C4761" s="5" t="s">
        <v>76</v>
      </c>
      <c r="D4761" s="5" t="s">
        <v>1763</v>
      </c>
      <c r="E4761" s="12">
        <v>94</v>
      </c>
      <c r="F4761" s="5" t="s">
        <v>54</v>
      </c>
      <c r="G4761" s="5">
        <v>1856014</v>
      </c>
      <c r="H4761" s="36" t="s">
        <v>76</v>
      </c>
      <c r="I4761" s="5">
        <v>185</v>
      </c>
      <c r="J4761" s="5">
        <v>60</v>
      </c>
      <c r="K4761" s="5">
        <v>14</v>
      </c>
      <c r="L4761" s="5" t="s">
        <v>1708</v>
      </c>
      <c r="M4761" s="5">
        <v>82</v>
      </c>
      <c r="N4761" s="5"/>
      <c r="O4761" s="5" t="s">
        <v>33</v>
      </c>
      <c r="P4761" s="5"/>
      <c r="Q4761" s="5" t="s">
        <v>26</v>
      </c>
      <c r="R4761" s="5" t="s">
        <v>27</v>
      </c>
      <c r="S4761" s="5">
        <v>66</v>
      </c>
      <c r="T4761" s="5" t="s">
        <v>35</v>
      </c>
      <c r="U4761" s="5" t="s">
        <v>23</v>
      </c>
      <c r="V4761" s="5" t="s">
        <v>24</v>
      </c>
      <c r="W4761" s="12">
        <v>94</v>
      </c>
      <c r="X4761" s="7">
        <f t="shared" si="296"/>
        <v>0.34499999999999997</v>
      </c>
      <c r="Y4761" s="5">
        <f t="shared" si="297"/>
        <v>61.57</v>
      </c>
      <c r="AI4761" t="e">
        <f>VLOOKUP(A4761,NP!$A:$B,2,FALSE)</f>
        <v>#N/A</v>
      </c>
      <c r="AJ4761">
        <f t="shared" si="298"/>
        <v>0</v>
      </c>
      <c r="AK4761">
        <f>VLOOKUP(F4761,Kondition!$B$4:$AG$31,6,FALSE)*100</f>
        <v>34.5</v>
      </c>
      <c r="AL4761" t="e">
        <f t="shared" si="299"/>
        <v>#REF!</v>
      </c>
      <c r="AM4761">
        <v>16</v>
      </c>
    </row>
    <row r="4762" spans="1:39" x14ac:dyDescent="0.3">
      <c r="A4762" s="5">
        <v>10109129</v>
      </c>
      <c r="B4762" s="6">
        <v>8019227268645</v>
      </c>
      <c r="C4762" s="5" t="s">
        <v>76</v>
      </c>
      <c r="D4762" s="5" t="s">
        <v>1764</v>
      </c>
      <c r="E4762" s="12">
        <v>103</v>
      </c>
      <c r="F4762" s="5" t="s">
        <v>54</v>
      </c>
      <c r="G4762" s="5">
        <v>1856514</v>
      </c>
      <c r="H4762" s="36" t="s">
        <v>76</v>
      </c>
      <c r="I4762" s="5">
        <v>185</v>
      </c>
      <c r="J4762" s="5">
        <v>65</v>
      </c>
      <c r="K4762" s="5">
        <v>14</v>
      </c>
      <c r="L4762" s="5" t="s">
        <v>1708</v>
      </c>
      <c r="M4762" s="5">
        <v>86</v>
      </c>
      <c r="N4762" s="5"/>
      <c r="O4762" s="5" t="s">
        <v>33</v>
      </c>
      <c r="P4762" s="5"/>
      <c r="Q4762" s="5" t="s">
        <v>26</v>
      </c>
      <c r="R4762" s="5" t="s">
        <v>27</v>
      </c>
      <c r="S4762" s="5">
        <v>66</v>
      </c>
      <c r="T4762" s="5" t="s">
        <v>35</v>
      </c>
      <c r="U4762" s="5" t="s">
        <v>23</v>
      </c>
      <c r="V4762" s="5" t="s">
        <v>24</v>
      </c>
      <c r="W4762" s="12">
        <v>103</v>
      </c>
      <c r="X4762" s="7">
        <f t="shared" si="296"/>
        <v>0.34499999999999997</v>
      </c>
      <c r="Y4762" s="5">
        <f t="shared" si="297"/>
        <v>67.465000000000003</v>
      </c>
      <c r="AI4762" t="e">
        <f>VLOOKUP(A4762,NP!$A:$B,2,FALSE)</f>
        <v>#N/A</v>
      </c>
      <c r="AJ4762">
        <f t="shared" si="298"/>
        <v>0</v>
      </c>
      <c r="AK4762">
        <f>VLOOKUP(F4762,Kondition!$B$4:$AG$31,6,FALSE)*100</f>
        <v>34.5</v>
      </c>
      <c r="AL4762" t="e">
        <f t="shared" si="299"/>
        <v>#REF!</v>
      </c>
      <c r="AM4762">
        <v>16</v>
      </c>
    </row>
    <row r="4763" spans="1:39" x14ac:dyDescent="0.3">
      <c r="A4763" s="5">
        <v>10109130</v>
      </c>
      <c r="B4763" s="6">
        <v>8019227268652</v>
      </c>
      <c r="C4763" s="5" t="s">
        <v>76</v>
      </c>
      <c r="D4763" s="5" t="s">
        <v>1765</v>
      </c>
      <c r="E4763" s="12">
        <v>91</v>
      </c>
      <c r="F4763" s="5" t="s">
        <v>54</v>
      </c>
      <c r="G4763" s="5">
        <v>1656515</v>
      </c>
      <c r="H4763" s="36" t="s">
        <v>76</v>
      </c>
      <c r="I4763" s="5">
        <v>165</v>
      </c>
      <c r="J4763" s="5">
        <v>65</v>
      </c>
      <c r="K4763" s="5">
        <v>15</v>
      </c>
      <c r="L4763" s="5" t="s">
        <v>1708</v>
      </c>
      <c r="M4763" s="5">
        <v>81</v>
      </c>
      <c r="N4763" s="5"/>
      <c r="O4763" s="5" t="s">
        <v>33</v>
      </c>
      <c r="P4763" s="5"/>
      <c r="Q4763" s="5" t="s">
        <v>26</v>
      </c>
      <c r="R4763" s="5" t="s">
        <v>21</v>
      </c>
      <c r="S4763" s="5">
        <v>66</v>
      </c>
      <c r="T4763" s="5" t="s">
        <v>35</v>
      </c>
      <c r="U4763" s="5" t="s">
        <v>23</v>
      </c>
      <c r="V4763" s="5" t="s">
        <v>24</v>
      </c>
      <c r="W4763" s="12">
        <v>91</v>
      </c>
      <c r="X4763" s="7">
        <f t="shared" si="296"/>
        <v>0.34499999999999997</v>
      </c>
      <c r="Y4763" s="5">
        <f t="shared" si="297"/>
        <v>59.605000000000004</v>
      </c>
      <c r="AI4763" t="e">
        <f>VLOOKUP(A4763,NP!$A:$B,2,FALSE)</f>
        <v>#N/A</v>
      </c>
      <c r="AJ4763">
        <f t="shared" si="298"/>
        <v>0</v>
      </c>
      <c r="AK4763">
        <f>VLOOKUP(F4763,Kondition!$B$4:$AG$31,9,FALSE)*100</f>
        <v>34.5</v>
      </c>
      <c r="AL4763" t="e">
        <f t="shared" si="299"/>
        <v>#REF!</v>
      </c>
      <c r="AM4763">
        <v>16</v>
      </c>
    </row>
    <row r="4764" spans="1:39" x14ac:dyDescent="0.3">
      <c r="A4764" s="5">
        <v>10109131</v>
      </c>
      <c r="B4764" s="6">
        <v>8019227268669</v>
      </c>
      <c r="C4764" s="5" t="s">
        <v>76</v>
      </c>
      <c r="D4764" s="5" t="s">
        <v>1766</v>
      </c>
      <c r="E4764" s="12">
        <v>99</v>
      </c>
      <c r="F4764" s="5" t="s">
        <v>54</v>
      </c>
      <c r="G4764" s="5">
        <v>1756015</v>
      </c>
      <c r="H4764" s="36" t="s">
        <v>76</v>
      </c>
      <c r="I4764" s="5">
        <v>175</v>
      </c>
      <c r="J4764" s="5">
        <v>60</v>
      </c>
      <c r="K4764" s="5">
        <v>15</v>
      </c>
      <c r="L4764" s="5" t="s">
        <v>1708</v>
      </c>
      <c r="M4764" s="5">
        <v>81</v>
      </c>
      <c r="N4764" s="5"/>
      <c r="O4764" s="5" t="s">
        <v>33</v>
      </c>
      <c r="P4764" s="5"/>
      <c r="Q4764" s="5" t="s">
        <v>26</v>
      </c>
      <c r="R4764" s="5" t="s">
        <v>27</v>
      </c>
      <c r="S4764" s="5">
        <v>66</v>
      </c>
      <c r="T4764" s="5" t="s">
        <v>35</v>
      </c>
      <c r="U4764" s="5" t="s">
        <v>23</v>
      </c>
      <c r="V4764" s="5" t="s">
        <v>24</v>
      </c>
      <c r="W4764" s="12">
        <v>99</v>
      </c>
      <c r="X4764" s="7">
        <f t="shared" si="296"/>
        <v>0.34499999999999997</v>
      </c>
      <c r="Y4764" s="5">
        <f t="shared" si="297"/>
        <v>64.844999999999999</v>
      </c>
      <c r="AI4764" t="e">
        <f>VLOOKUP(A4764,NP!$A:$B,2,FALSE)</f>
        <v>#N/A</v>
      </c>
      <c r="AJ4764">
        <f t="shared" si="298"/>
        <v>0</v>
      </c>
      <c r="AK4764">
        <f>VLOOKUP(F4764,Kondition!$B$4:$AG$31,9,FALSE)*100</f>
        <v>34.5</v>
      </c>
      <c r="AL4764" t="e">
        <f t="shared" si="299"/>
        <v>#REF!</v>
      </c>
      <c r="AM4764">
        <v>16</v>
      </c>
    </row>
    <row r="4765" spans="1:39" x14ac:dyDescent="0.3">
      <c r="A4765" s="5">
        <v>10109132</v>
      </c>
      <c r="B4765" s="6">
        <v>8019227268676</v>
      </c>
      <c r="C4765" s="5" t="s">
        <v>76</v>
      </c>
      <c r="D4765" s="5" t="s">
        <v>1767</v>
      </c>
      <c r="E4765" s="12">
        <v>85</v>
      </c>
      <c r="F4765" s="5" t="s">
        <v>54</v>
      </c>
      <c r="G4765" s="5">
        <v>1756515</v>
      </c>
      <c r="H4765" s="36" t="s">
        <v>76</v>
      </c>
      <c r="I4765" s="5">
        <v>175</v>
      </c>
      <c r="J4765" s="5">
        <v>65</v>
      </c>
      <c r="K4765" s="5">
        <v>15</v>
      </c>
      <c r="L4765" s="5" t="s">
        <v>1708</v>
      </c>
      <c r="M4765" s="5">
        <v>84</v>
      </c>
      <c r="N4765" s="5"/>
      <c r="O4765" s="5" t="s">
        <v>33</v>
      </c>
      <c r="P4765" s="5"/>
      <c r="Q4765" s="5" t="s">
        <v>26</v>
      </c>
      <c r="R4765" s="5" t="s">
        <v>27</v>
      </c>
      <c r="S4765" s="5">
        <v>66</v>
      </c>
      <c r="T4765" s="5" t="s">
        <v>35</v>
      </c>
      <c r="U4765" s="5" t="s">
        <v>23</v>
      </c>
      <c r="V4765" s="5" t="s">
        <v>24</v>
      </c>
      <c r="W4765" s="12">
        <v>85</v>
      </c>
      <c r="X4765" s="7">
        <f t="shared" si="296"/>
        <v>0.34499999999999997</v>
      </c>
      <c r="Y4765" s="5">
        <f t="shared" si="297"/>
        <v>55.675000000000004</v>
      </c>
      <c r="AI4765" t="e">
        <f>VLOOKUP(A4765,NP!$A:$B,2,FALSE)</f>
        <v>#N/A</v>
      </c>
      <c r="AJ4765">
        <f t="shared" si="298"/>
        <v>0</v>
      </c>
      <c r="AK4765">
        <f>VLOOKUP(F4765,Kondition!$B$4:$AG$31,9,FALSE)*100</f>
        <v>34.5</v>
      </c>
      <c r="AL4765" t="e">
        <f t="shared" si="299"/>
        <v>#REF!</v>
      </c>
      <c r="AM4765">
        <v>16</v>
      </c>
    </row>
    <row r="4766" spans="1:39" x14ac:dyDescent="0.3">
      <c r="A4766" s="5">
        <v>10109133</v>
      </c>
      <c r="B4766" s="6">
        <v>8019227268683</v>
      </c>
      <c r="C4766" s="5" t="s">
        <v>76</v>
      </c>
      <c r="D4766" s="5" t="s">
        <v>1768</v>
      </c>
      <c r="E4766" s="12">
        <v>122</v>
      </c>
      <c r="F4766" s="5" t="s">
        <v>54</v>
      </c>
      <c r="G4766" s="5">
        <v>1855515</v>
      </c>
      <c r="H4766" s="36" t="s">
        <v>76</v>
      </c>
      <c r="I4766" s="5">
        <v>185</v>
      </c>
      <c r="J4766" s="5">
        <v>55</v>
      </c>
      <c r="K4766" s="5">
        <v>15</v>
      </c>
      <c r="L4766" s="5" t="s">
        <v>1708</v>
      </c>
      <c r="M4766" s="5">
        <v>82</v>
      </c>
      <c r="N4766" s="5"/>
      <c r="O4766" s="5" t="s">
        <v>33</v>
      </c>
      <c r="P4766" s="5"/>
      <c r="Q4766" s="5" t="s">
        <v>26</v>
      </c>
      <c r="R4766" s="5" t="s">
        <v>27</v>
      </c>
      <c r="S4766" s="5">
        <v>66</v>
      </c>
      <c r="T4766" s="5" t="s">
        <v>35</v>
      </c>
      <c r="U4766" s="5" t="s">
        <v>23</v>
      </c>
      <c r="V4766" s="5" t="s">
        <v>24</v>
      </c>
      <c r="W4766" s="12">
        <v>122</v>
      </c>
      <c r="X4766" s="7">
        <f t="shared" si="296"/>
        <v>0.34499999999999997</v>
      </c>
      <c r="Y4766" s="5">
        <f t="shared" si="297"/>
        <v>79.91</v>
      </c>
      <c r="AI4766" t="e">
        <f>VLOOKUP(A4766,NP!$A:$B,2,FALSE)</f>
        <v>#N/A</v>
      </c>
      <c r="AJ4766">
        <f t="shared" si="298"/>
        <v>0</v>
      </c>
      <c r="AK4766">
        <f>VLOOKUP(F4766,Kondition!$B$4:$AG$31,9,FALSE)*100</f>
        <v>34.5</v>
      </c>
      <c r="AL4766" t="e">
        <f t="shared" si="299"/>
        <v>#REF!</v>
      </c>
      <c r="AM4766">
        <v>16</v>
      </c>
    </row>
    <row r="4767" spans="1:39" x14ac:dyDescent="0.3">
      <c r="A4767" s="5">
        <v>10109134</v>
      </c>
      <c r="B4767" s="6">
        <v>8019227268690</v>
      </c>
      <c r="C4767" s="5" t="s">
        <v>76</v>
      </c>
      <c r="D4767" s="5" t="s">
        <v>1769</v>
      </c>
      <c r="E4767" s="12">
        <v>133</v>
      </c>
      <c r="F4767" s="5" t="s">
        <v>54</v>
      </c>
      <c r="G4767" s="5">
        <v>1855515</v>
      </c>
      <c r="H4767" s="36" t="s">
        <v>76</v>
      </c>
      <c r="I4767" s="5">
        <v>185</v>
      </c>
      <c r="J4767" s="5">
        <v>55</v>
      </c>
      <c r="K4767" s="5">
        <v>15</v>
      </c>
      <c r="L4767" s="5" t="s">
        <v>1708</v>
      </c>
      <c r="M4767" s="5">
        <v>86</v>
      </c>
      <c r="N4767" s="5"/>
      <c r="O4767" s="5" t="s">
        <v>19</v>
      </c>
      <c r="P4767" s="5"/>
      <c r="Q4767" s="5" t="s">
        <v>26</v>
      </c>
      <c r="R4767" s="5" t="s">
        <v>27</v>
      </c>
      <c r="S4767" s="5">
        <v>66</v>
      </c>
      <c r="T4767" s="5" t="s">
        <v>35</v>
      </c>
      <c r="U4767" s="5" t="s">
        <v>23</v>
      </c>
      <c r="V4767" s="5" t="s">
        <v>24</v>
      </c>
      <c r="W4767" s="12">
        <v>133</v>
      </c>
      <c r="X4767" s="7">
        <f t="shared" si="296"/>
        <v>0.34499999999999997</v>
      </c>
      <c r="Y4767" s="5">
        <f t="shared" si="297"/>
        <v>87.115000000000009</v>
      </c>
      <c r="AI4767" t="e">
        <f>VLOOKUP(A4767,NP!$A:$B,2,FALSE)</f>
        <v>#N/A</v>
      </c>
      <c r="AJ4767">
        <f t="shared" si="298"/>
        <v>0</v>
      </c>
      <c r="AK4767">
        <f>VLOOKUP(F4767,Kondition!$B$4:$AG$31,9,FALSE)*100</f>
        <v>34.5</v>
      </c>
      <c r="AL4767" t="e">
        <f t="shared" si="299"/>
        <v>#REF!</v>
      </c>
      <c r="AM4767">
        <v>16</v>
      </c>
    </row>
    <row r="4768" spans="1:39" x14ac:dyDescent="0.3">
      <c r="A4768" s="5">
        <v>10109135</v>
      </c>
      <c r="B4768" s="6">
        <v>8019227268706</v>
      </c>
      <c r="C4768" s="5" t="s">
        <v>76</v>
      </c>
      <c r="D4768" s="5" t="s">
        <v>1770</v>
      </c>
      <c r="E4768" s="12">
        <v>96</v>
      </c>
      <c r="F4768" s="5" t="s">
        <v>54</v>
      </c>
      <c r="G4768" s="5">
        <v>1856015</v>
      </c>
      <c r="H4768" s="36" t="s">
        <v>76</v>
      </c>
      <c r="I4768" s="5">
        <v>185</v>
      </c>
      <c r="J4768" s="5">
        <v>60</v>
      </c>
      <c r="K4768" s="5">
        <v>15</v>
      </c>
      <c r="L4768" s="5" t="s">
        <v>1708</v>
      </c>
      <c r="M4768" s="5">
        <v>88</v>
      </c>
      <c r="N4768" s="5"/>
      <c r="O4768" s="5" t="s">
        <v>33</v>
      </c>
      <c r="P4768" s="5"/>
      <c r="Q4768" s="5" t="s">
        <v>26</v>
      </c>
      <c r="R4768" s="5" t="s">
        <v>27</v>
      </c>
      <c r="S4768" s="5">
        <v>66</v>
      </c>
      <c r="T4768" s="5" t="s">
        <v>35</v>
      </c>
      <c r="U4768" s="5" t="s">
        <v>23</v>
      </c>
      <c r="V4768" s="5" t="s">
        <v>24</v>
      </c>
      <c r="W4768" s="12">
        <v>96</v>
      </c>
      <c r="X4768" s="7">
        <f t="shared" si="296"/>
        <v>0.34499999999999997</v>
      </c>
      <c r="Y4768" s="5">
        <f t="shared" si="297"/>
        <v>62.88</v>
      </c>
      <c r="AI4768" t="e">
        <f>VLOOKUP(A4768,NP!$A:$B,2,FALSE)</f>
        <v>#N/A</v>
      </c>
      <c r="AJ4768">
        <f t="shared" si="298"/>
        <v>0</v>
      </c>
      <c r="AK4768">
        <f>VLOOKUP(F4768,Kondition!$B$4:$AG$31,9,FALSE)*100</f>
        <v>34.5</v>
      </c>
      <c r="AL4768" t="e">
        <f t="shared" si="299"/>
        <v>#REF!</v>
      </c>
      <c r="AM4768">
        <v>16</v>
      </c>
    </row>
    <row r="4769" spans="1:39" x14ac:dyDescent="0.3">
      <c r="A4769" s="5">
        <v>10109136</v>
      </c>
      <c r="B4769" s="6">
        <v>8019227268713</v>
      </c>
      <c r="C4769" s="5" t="s">
        <v>76</v>
      </c>
      <c r="D4769" s="5" t="s">
        <v>1771</v>
      </c>
      <c r="E4769" s="12">
        <v>84</v>
      </c>
      <c r="F4769" s="5" t="s">
        <v>54</v>
      </c>
      <c r="G4769" s="5">
        <v>1856515</v>
      </c>
      <c r="H4769" s="36" t="s">
        <v>76</v>
      </c>
      <c r="I4769" s="5">
        <v>185</v>
      </c>
      <c r="J4769" s="5">
        <v>65</v>
      </c>
      <c r="K4769" s="5">
        <v>15</v>
      </c>
      <c r="L4769" s="5" t="s">
        <v>1708</v>
      </c>
      <c r="M4769" s="5">
        <v>88</v>
      </c>
      <c r="N4769" s="5"/>
      <c r="O4769" s="5" t="s">
        <v>33</v>
      </c>
      <c r="P4769" s="5"/>
      <c r="Q4769" s="5" t="s">
        <v>21</v>
      </c>
      <c r="R4769" s="5" t="s">
        <v>27</v>
      </c>
      <c r="S4769" s="5">
        <v>66</v>
      </c>
      <c r="T4769" s="5" t="s">
        <v>35</v>
      </c>
      <c r="U4769" s="5" t="s">
        <v>23</v>
      </c>
      <c r="V4769" s="5" t="s">
        <v>24</v>
      </c>
      <c r="W4769" s="12">
        <v>84</v>
      </c>
      <c r="X4769" s="7">
        <f t="shared" si="296"/>
        <v>0.34499999999999997</v>
      </c>
      <c r="Y4769" s="5">
        <f t="shared" si="297"/>
        <v>55.02</v>
      </c>
      <c r="AI4769" t="e">
        <f>VLOOKUP(A4769,NP!$A:$B,2,FALSE)</f>
        <v>#N/A</v>
      </c>
      <c r="AJ4769">
        <f t="shared" si="298"/>
        <v>0</v>
      </c>
      <c r="AK4769">
        <f>VLOOKUP(F4769,Kondition!$B$4:$AG$31,9,FALSE)*100</f>
        <v>34.5</v>
      </c>
      <c r="AL4769" t="e">
        <f t="shared" si="299"/>
        <v>#REF!</v>
      </c>
      <c r="AM4769">
        <v>16</v>
      </c>
    </row>
    <row r="4770" spans="1:39" x14ac:dyDescent="0.3">
      <c r="A4770" s="5">
        <v>10109137</v>
      </c>
      <c r="B4770" s="6">
        <v>8019227268720</v>
      </c>
      <c r="C4770" s="5" t="s">
        <v>76</v>
      </c>
      <c r="D4770" s="5" t="s">
        <v>1772</v>
      </c>
      <c r="E4770" s="12">
        <v>96</v>
      </c>
      <c r="F4770" s="5" t="s">
        <v>54</v>
      </c>
      <c r="G4770" s="5">
        <v>1856515</v>
      </c>
      <c r="H4770" s="36" t="s">
        <v>76</v>
      </c>
      <c r="I4770" s="5">
        <v>185</v>
      </c>
      <c r="J4770" s="5">
        <v>65</v>
      </c>
      <c r="K4770" s="5">
        <v>15</v>
      </c>
      <c r="L4770" s="5" t="s">
        <v>1708</v>
      </c>
      <c r="M4770" s="5">
        <v>92</v>
      </c>
      <c r="N4770" s="5"/>
      <c r="O4770" s="5" t="s">
        <v>33</v>
      </c>
      <c r="P4770" s="5"/>
      <c r="Q4770" s="5" t="s">
        <v>21</v>
      </c>
      <c r="R4770" s="5" t="s">
        <v>27</v>
      </c>
      <c r="S4770" s="5">
        <v>66</v>
      </c>
      <c r="T4770" s="5" t="s">
        <v>35</v>
      </c>
      <c r="U4770" s="5" t="s">
        <v>23</v>
      </c>
      <c r="V4770" s="5" t="s">
        <v>24</v>
      </c>
      <c r="W4770" s="12">
        <v>96</v>
      </c>
      <c r="X4770" s="7">
        <f t="shared" si="296"/>
        <v>0.34499999999999997</v>
      </c>
      <c r="Y4770" s="5">
        <f t="shared" si="297"/>
        <v>62.88</v>
      </c>
      <c r="AI4770" t="e">
        <f>VLOOKUP(A4770,NP!$A:$B,2,FALSE)</f>
        <v>#N/A</v>
      </c>
      <c r="AJ4770">
        <f t="shared" si="298"/>
        <v>0</v>
      </c>
      <c r="AK4770">
        <f>VLOOKUP(F4770,Kondition!$B$4:$AG$31,9,FALSE)*100</f>
        <v>34.5</v>
      </c>
      <c r="AL4770" t="e">
        <f t="shared" si="299"/>
        <v>#REF!</v>
      </c>
      <c r="AM4770">
        <v>16</v>
      </c>
    </row>
    <row r="4771" spans="1:39" x14ac:dyDescent="0.3">
      <c r="A4771" s="5">
        <v>10109138</v>
      </c>
      <c r="B4771" s="6">
        <v>8019227268737</v>
      </c>
      <c r="C4771" s="5" t="s">
        <v>76</v>
      </c>
      <c r="D4771" s="5" t="s">
        <v>1773</v>
      </c>
      <c r="E4771" s="12">
        <v>109</v>
      </c>
      <c r="F4771" s="5" t="s">
        <v>54</v>
      </c>
      <c r="G4771" s="5">
        <v>1955015</v>
      </c>
      <c r="H4771" s="36" t="s">
        <v>76</v>
      </c>
      <c r="I4771" s="5">
        <v>195</v>
      </c>
      <c r="J4771" s="5">
        <v>50</v>
      </c>
      <c r="K4771" s="5">
        <v>15</v>
      </c>
      <c r="L4771" s="5" t="s">
        <v>1708</v>
      </c>
      <c r="M4771" s="5">
        <v>82</v>
      </c>
      <c r="N4771" s="5"/>
      <c r="O4771" s="5" t="s">
        <v>19</v>
      </c>
      <c r="P4771" s="5"/>
      <c r="Q4771" s="5" t="s">
        <v>26</v>
      </c>
      <c r="R4771" s="5" t="s">
        <v>27</v>
      </c>
      <c r="S4771" s="5">
        <v>66</v>
      </c>
      <c r="T4771" s="5" t="s">
        <v>35</v>
      </c>
      <c r="U4771" s="5" t="s">
        <v>23</v>
      </c>
      <c r="V4771" s="5" t="s">
        <v>24</v>
      </c>
      <c r="W4771" s="12">
        <v>109</v>
      </c>
      <c r="X4771" s="7">
        <f t="shared" si="296"/>
        <v>0.34499999999999997</v>
      </c>
      <c r="Y4771" s="5">
        <f t="shared" si="297"/>
        <v>71.394999999999996</v>
      </c>
      <c r="AI4771" t="e">
        <f>VLOOKUP(A4771,NP!$A:$B,2,FALSE)</f>
        <v>#N/A</v>
      </c>
      <c r="AJ4771">
        <f t="shared" si="298"/>
        <v>0</v>
      </c>
      <c r="AK4771">
        <f>VLOOKUP(F4771,Kondition!$B$4:$AG$31,9,FALSE)*100</f>
        <v>34.5</v>
      </c>
      <c r="AL4771" t="e">
        <f t="shared" si="299"/>
        <v>#REF!</v>
      </c>
      <c r="AM4771">
        <v>16</v>
      </c>
    </row>
    <row r="4772" spans="1:39" x14ac:dyDescent="0.3">
      <c r="A4772" s="5">
        <v>10109139</v>
      </c>
      <c r="B4772" s="6">
        <v>8019227268744</v>
      </c>
      <c r="C4772" s="5" t="s">
        <v>76</v>
      </c>
      <c r="D4772" s="5" t="s">
        <v>1774</v>
      </c>
      <c r="E4772" s="12">
        <v>131</v>
      </c>
      <c r="F4772" s="5" t="s">
        <v>54</v>
      </c>
      <c r="G4772" s="5">
        <v>1955515</v>
      </c>
      <c r="H4772" s="36" t="s">
        <v>76</v>
      </c>
      <c r="I4772" s="5">
        <v>195</v>
      </c>
      <c r="J4772" s="5">
        <v>55</v>
      </c>
      <c r="K4772" s="5">
        <v>15</v>
      </c>
      <c r="L4772" s="5" t="s">
        <v>1708</v>
      </c>
      <c r="M4772" s="5">
        <v>85</v>
      </c>
      <c r="N4772" s="5"/>
      <c r="O4772" s="5" t="s">
        <v>19</v>
      </c>
      <c r="P4772" s="5"/>
      <c r="Q4772" s="5" t="s">
        <v>26</v>
      </c>
      <c r="R4772" s="5" t="s">
        <v>27</v>
      </c>
      <c r="S4772" s="5">
        <v>66</v>
      </c>
      <c r="T4772" s="5" t="s">
        <v>35</v>
      </c>
      <c r="U4772" s="5" t="s">
        <v>23</v>
      </c>
      <c r="V4772" s="5" t="s">
        <v>24</v>
      </c>
      <c r="W4772" s="12">
        <v>131</v>
      </c>
      <c r="X4772" s="7">
        <f t="shared" si="296"/>
        <v>0.34499999999999997</v>
      </c>
      <c r="Y4772" s="5">
        <f t="shared" si="297"/>
        <v>85.805000000000007</v>
      </c>
      <c r="AI4772" t="e">
        <f>VLOOKUP(A4772,NP!$A:$B,2,FALSE)</f>
        <v>#N/A</v>
      </c>
      <c r="AJ4772">
        <f t="shared" si="298"/>
        <v>0</v>
      </c>
      <c r="AK4772">
        <f>VLOOKUP(F4772,Kondition!$B$4:$AG$31,9,FALSE)*100</f>
        <v>34.5</v>
      </c>
      <c r="AL4772" t="e">
        <f t="shared" si="299"/>
        <v>#REF!</v>
      </c>
      <c r="AM4772">
        <v>16</v>
      </c>
    </row>
    <row r="4773" spans="1:39" x14ac:dyDescent="0.3">
      <c r="A4773" s="5">
        <v>10109141</v>
      </c>
      <c r="B4773" s="6">
        <v>8019227268751</v>
      </c>
      <c r="C4773" s="5" t="s">
        <v>76</v>
      </c>
      <c r="D4773" s="5" t="s">
        <v>1775</v>
      </c>
      <c r="E4773" s="12">
        <v>103</v>
      </c>
      <c r="F4773" s="5" t="s">
        <v>54</v>
      </c>
      <c r="G4773" s="5">
        <v>1956015</v>
      </c>
      <c r="H4773" s="36" t="s">
        <v>76</v>
      </c>
      <c r="I4773" s="5">
        <v>195</v>
      </c>
      <c r="J4773" s="5">
        <v>60</v>
      </c>
      <c r="K4773" s="5">
        <v>15</v>
      </c>
      <c r="L4773" s="5" t="s">
        <v>1708</v>
      </c>
      <c r="M4773" s="5">
        <v>88</v>
      </c>
      <c r="N4773" s="5"/>
      <c r="O4773" s="5" t="s">
        <v>33</v>
      </c>
      <c r="P4773" s="5"/>
      <c r="Q4773" s="5" t="s">
        <v>26</v>
      </c>
      <c r="R4773" s="5" t="s">
        <v>27</v>
      </c>
      <c r="S4773" s="5">
        <v>66</v>
      </c>
      <c r="T4773" s="5" t="s">
        <v>35</v>
      </c>
      <c r="U4773" s="5" t="s">
        <v>23</v>
      </c>
      <c r="V4773" s="5" t="s">
        <v>24</v>
      </c>
      <c r="W4773" s="12">
        <v>103</v>
      </c>
      <c r="X4773" s="7">
        <f t="shared" si="296"/>
        <v>0.34499999999999997</v>
      </c>
      <c r="Y4773" s="5">
        <f t="shared" si="297"/>
        <v>67.465000000000003</v>
      </c>
      <c r="AI4773" t="e">
        <f>VLOOKUP(A4773,NP!$A:$B,2,FALSE)</f>
        <v>#N/A</v>
      </c>
      <c r="AJ4773">
        <f t="shared" si="298"/>
        <v>0</v>
      </c>
      <c r="AK4773">
        <f>VLOOKUP(F4773,Kondition!$B$4:$AG$31,9,FALSE)*100</f>
        <v>34.5</v>
      </c>
      <c r="AL4773" t="e">
        <f t="shared" si="299"/>
        <v>#REF!</v>
      </c>
      <c r="AM4773">
        <v>16</v>
      </c>
    </row>
    <row r="4774" spans="1:39" x14ac:dyDescent="0.3">
      <c r="A4774" s="5">
        <v>10109142</v>
      </c>
      <c r="B4774" s="6">
        <v>8019227268768</v>
      </c>
      <c r="C4774" s="5" t="s">
        <v>76</v>
      </c>
      <c r="D4774" s="5" t="s">
        <v>1776</v>
      </c>
      <c r="E4774" s="12">
        <v>80</v>
      </c>
      <c r="F4774" s="5" t="s">
        <v>54</v>
      </c>
      <c r="G4774" s="5">
        <v>1956515</v>
      </c>
      <c r="H4774" s="36" t="s">
        <v>76</v>
      </c>
      <c r="I4774" s="5">
        <v>195</v>
      </c>
      <c r="J4774" s="5">
        <v>65</v>
      </c>
      <c r="K4774" s="5">
        <v>15</v>
      </c>
      <c r="L4774" s="5" t="s">
        <v>1708</v>
      </c>
      <c r="M4774" s="5">
        <v>91</v>
      </c>
      <c r="N4774" s="5"/>
      <c r="O4774" s="5" t="s">
        <v>33</v>
      </c>
      <c r="P4774" s="5"/>
      <c r="Q4774" s="5" t="s">
        <v>26</v>
      </c>
      <c r="R4774" s="5" t="s">
        <v>27</v>
      </c>
      <c r="S4774" s="5">
        <v>66</v>
      </c>
      <c r="T4774" s="5" t="s">
        <v>35</v>
      </c>
      <c r="U4774" s="5" t="s">
        <v>23</v>
      </c>
      <c r="V4774" s="5" t="s">
        <v>24</v>
      </c>
      <c r="W4774" s="12">
        <v>80</v>
      </c>
      <c r="X4774" s="7">
        <f t="shared" ref="X4774:X4837" si="300">IF(AJ4774&gt;0,"NP",AK4774/100)</f>
        <v>0.34499999999999997</v>
      </c>
      <c r="Y4774" s="5">
        <f t="shared" ref="Y4774:Y4837" si="301">IF(AJ4774&gt;0,AI4774,E4774*(100%-X4774))</f>
        <v>52.400000000000006</v>
      </c>
      <c r="AI4774" t="e">
        <f>VLOOKUP(A4774,NP!$A:$B,2,FALSE)</f>
        <v>#N/A</v>
      </c>
      <c r="AJ4774">
        <f t="shared" ref="AJ4774:AJ4837" si="302">_xlfn.IFNA(AI4774,0)</f>
        <v>0</v>
      </c>
      <c r="AK4774">
        <f>VLOOKUP(F4774,Kondition!$B$4:$AG$31,9,FALSE)*100</f>
        <v>34.5</v>
      </c>
      <c r="AL4774" t="e">
        <f t="shared" ref="AL4774:AL4837" si="303">$AI$1&amp;F4774&amp;K4774</f>
        <v>#REF!</v>
      </c>
      <c r="AM4774">
        <v>16</v>
      </c>
    </row>
    <row r="4775" spans="1:39" x14ac:dyDescent="0.3">
      <c r="A4775" s="5">
        <v>10109143</v>
      </c>
      <c r="B4775" s="6">
        <v>8019227268775</v>
      </c>
      <c r="C4775" s="5" t="s">
        <v>76</v>
      </c>
      <c r="D4775" s="5" t="s">
        <v>1777</v>
      </c>
      <c r="E4775" s="12">
        <v>93</v>
      </c>
      <c r="F4775" s="5" t="s">
        <v>54</v>
      </c>
      <c r="G4775" s="5">
        <v>1956515</v>
      </c>
      <c r="H4775" s="36" t="s">
        <v>76</v>
      </c>
      <c r="I4775" s="5">
        <v>195</v>
      </c>
      <c r="J4775" s="5">
        <v>65</v>
      </c>
      <c r="K4775" s="5">
        <v>15</v>
      </c>
      <c r="L4775" s="5" t="s">
        <v>1708</v>
      </c>
      <c r="M4775" s="5">
        <v>95</v>
      </c>
      <c r="N4775" s="5"/>
      <c r="O4775" s="5" t="s">
        <v>33</v>
      </c>
      <c r="P4775" s="5"/>
      <c r="Q4775" s="5" t="s">
        <v>21</v>
      </c>
      <c r="R4775" s="5" t="s">
        <v>27</v>
      </c>
      <c r="S4775" s="5">
        <v>66</v>
      </c>
      <c r="T4775" s="5" t="s">
        <v>35</v>
      </c>
      <c r="U4775" s="5" t="s">
        <v>23</v>
      </c>
      <c r="V4775" s="5" t="s">
        <v>24</v>
      </c>
      <c r="W4775" s="12">
        <v>93</v>
      </c>
      <c r="X4775" s="7">
        <f t="shared" si="300"/>
        <v>0.34499999999999997</v>
      </c>
      <c r="Y4775" s="5">
        <f t="shared" si="301"/>
        <v>60.914999999999999</v>
      </c>
      <c r="AI4775" t="e">
        <f>VLOOKUP(A4775,NP!$A:$B,2,FALSE)</f>
        <v>#N/A</v>
      </c>
      <c r="AJ4775">
        <f t="shared" si="302"/>
        <v>0</v>
      </c>
      <c r="AK4775">
        <f>VLOOKUP(F4775,Kondition!$B$4:$AG$31,9,FALSE)*100</f>
        <v>34.5</v>
      </c>
      <c r="AL4775" t="e">
        <f t="shared" si="303"/>
        <v>#REF!</v>
      </c>
      <c r="AM4775">
        <v>16</v>
      </c>
    </row>
    <row r="4776" spans="1:39" x14ac:dyDescent="0.3">
      <c r="A4776" s="5">
        <v>10109144</v>
      </c>
      <c r="B4776" s="6">
        <v>8019227268782</v>
      </c>
      <c r="C4776" s="5" t="s">
        <v>76</v>
      </c>
      <c r="D4776" s="5" t="s">
        <v>1778</v>
      </c>
      <c r="E4776" s="12">
        <v>100</v>
      </c>
      <c r="F4776" s="5" t="s">
        <v>54</v>
      </c>
      <c r="G4776" s="5">
        <v>1956515</v>
      </c>
      <c r="H4776" s="36" t="s">
        <v>76</v>
      </c>
      <c r="I4776" s="5">
        <v>195</v>
      </c>
      <c r="J4776" s="5">
        <v>65</v>
      </c>
      <c r="K4776" s="5">
        <v>15</v>
      </c>
      <c r="L4776" s="5" t="s">
        <v>1708</v>
      </c>
      <c r="M4776" s="5">
        <v>91</v>
      </c>
      <c r="N4776" s="5"/>
      <c r="O4776" s="5" t="s">
        <v>19</v>
      </c>
      <c r="P4776" s="5"/>
      <c r="Q4776" s="5" t="s">
        <v>21</v>
      </c>
      <c r="R4776" s="5" t="s">
        <v>27</v>
      </c>
      <c r="S4776" s="5">
        <v>66</v>
      </c>
      <c r="T4776" s="5" t="s">
        <v>35</v>
      </c>
      <c r="U4776" s="5" t="s">
        <v>23</v>
      </c>
      <c r="V4776" s="5" t="s">
        <v>24</v>
      </c>
      <c r="W4776" s="12">
        <v>100</v>
      </c>
      <c r="X4776" s="7">
        <f t="shared" si="300"/>
        <v>0.34499999999999997</v>
      </c>
      <c r="Y4776" s="5">
        <f t="shared" si="301"/>
        <v>65.5</v>
      </c>
      <c r="AI4776" t="e">
        <f>VLOOKUP(A4776,NP!$A:$B,2,FALSE)</f>
        <v>#N/A</v>
      </c>
      <c r="AJ4776">
        <f t="shared" si="302"/>
        <v>0</v>
      </c>
      <c r="AK4776">
        <f>VLOOKUP(F4776,Kondition!$B$4:$AG$31,9,FALSE)*100</f>
        <v>34.5</v>
      </c>
      <c r="AL4776" t="e">
        <f t="shared" si="303"/>
        <v>#REF!</v>
      </c>
      <c r="AM4776">
        <v>16</v>
      </c>
    </row>
    <row r="4777" spans="1:39" x14ac:dyDescent="0.3">
      <c r="A4777" s="5">
        <v>10109145</v>
      </c>
      <c r="B4777" s="6">
        <v>8019227268799</v>
      </c>
      <c r="C4777" s="5" t="s">
        <v>76</v>
      </c>
      <c r="D4777" s="5" t="s">
        <v>1779</v>
      </c>
      <c r="E4777" s="12">
        <v>133</v>
      </c>
      <c r="F4777" s="5" t="s">
        <v>54</v>
      </c>
      <c r="G4777" s="5">
        <v>2056515</v>
      </c>
      <c r="H4777" s="36" t="s">
        <v>76</v>
      </c>
      <c r="I4777" s="5">
        <v>205</v>
      </c>
      <c r="J4777" s="5">
        <v>65</v>
      </c>
      <c r="K4777" s="5">
        <v>15</v>
      </c>
      <c r="L4777" s="5" t="s">
        <v>1708</v>
      </c>
      <c r="M4777" s="5">
        <v>94</v>
      </c>
      <c r="N4777" s="5"/>
      <c r="O4777" s="5" t="s">
        <v>33</v>
      </c>
      <c r="P4777" s="5"/>
      <c r="Q4777" s="5" t="s">
        <v>21</v>
      </c>
      <c r="R4777" s="5" t="s">
        <v>27</v>
      </c>
      <c r="S4777" s="5">
        <v>67</v>
      </c>
      <c r="T4777" s="5" t="s">
        <v>35</v>
      </c>
      <c r="U4777" s="5" t="s">
        <v>23</v>
      </c>
      <c r="V4777" s="5" t="s">
        <v>24</v>
      </c>
      <c r="W4777" s="12">
        <v>133</v>
      </c>
      <c r="X4777" s="7">
        <f t="shared" si="300"/>
        <v>0.34499999999999997</v>
      </c>
      <c r="Y4777" s="5">
        <f t="shared" si="301"/>
        <v>87.115000000000009</v>
      </c>
      <c r="AI4777" t="e">
        <f>VLOOKUP(A4777,NP!$A:$B,2,FALSE)</f>
        <v>#N/A</v>
      </c>
      <c r="AJ4777">
        <f t="shared" si="302"/>
        <v>0</v>
      </c>
      <c r="AK4777">
        <f>VLOOKUP(F4777,Kondition!$B$4:$AG$31,9,FALSE)*100</f>
        <v>34.5</v>
      </c>
      <c r="AL4777" t="e">
        <f t="shared" si="303"/>
        <v>#REF!</v>
      </c>
      <c r="AM4777">
        <v>16</v>
      </c>
    </row>
    <row r="4778" spans="1:39" x14ac:dyDescent="0.3">
      <c r="A4778" s="5">
        <v>10109146</v>
      </c>
      <c r="B4778" s="6">
        <v>8019227268805</v>
      </c>
      <c r="C4778" s="5" t="s">
        <v>76</v>
      </c>
      <c r="D4778" s="5" t="s">
        <v>1780</v>
      </c>
      <c r="E4778" s="12">
        <v>135</v>
      </c>
      <c r="F4778" s="5" t="s">
        <v>54</v>
      </c>
      <c r="G4778" s="5">
        <v>1855016</v>
      </c>
      <c r="H4778" s="36" t="s">
        <v>76</v>
      </c>
      <c r="I4778" s="5">
        <v>185</v>
      </c>
      <c r="J4778" s="5">
        <v>50</v>
      </c>
      <c r="K4778" s="5">
        <v>16</v>
      </c>
      <c r="L4778" s="5" t="s">
        <v>1708</v>
      </c>
      <c r="M4778" s="5">
        <v>81</v>
      </c>
      <c r="N4778" s="5"/>
      <c r="O4778" s="5" t="s">
        <v>33</v>
      </c>
      <c r="P4778" s="5"/>
      <c r="Q4778" s="5" t="s">
        <v>26</v>
      </c>
      <c r="R4778" s="5" t="s">
        <v>27</v>
      </c>
      <c r="S4778" s="5">
        <v>66</v>
      </c>
      <c r="T4778" s="5" t="s">
        <v>35</v>
      </c>
      <c r="U4778" s="5" t="s">
        <v>23</v>
      </c>
      <c r="V4778" s="5" t="s">
        <v>24</v>
      </c>
      <c r="W4778" s="12">
        <v>135</v>
      </c>
      <c r="X4778" s="7">
        <f t="shared" si="300"/>
        <v>0.35499999999999998</v>
      </c>
      <c r="Y4778" s="5">
        <f t="shared" si="301"/>
        <v>87.075000000000003</v>
      </c>
      <c r="AI4778" t="e">
        <f>VLOOKUP(A4778,NP!$A:$B,2,FALSE)</f>
        <v>#N/A</v>
      </c>
      <c r="AJ4778">
        <f t="shared" si="302"/>
        <v>0</v>
      </c>
      <c r="AK4778">
        <f>VLOOKUP(F4778,Kondition!$B$4:$AG$31,12,FALSE)*100</f>
        <v>35.5</v>
      </c>
      <c r="AL4778" t="e">
        <f t="shared" si="303"/>
        <v>#REF!</v>
      </c>
      <c r="AM4778">
        <v>16</v>
      </c>
    </row>
    <row r="4779" spans="1:39" x14ac:dyDescent="0.3">
      <c r="A4779" s="5">
        <v>10109147</v>
      </c>
      <c r="B4779" s="6">
        <v>8019227268812</v>
      </c>
      <c r="C4779" s="5" t="s">
        <v>76</v>
      </c>
      <c r="D4779" s="5" t="s">
        <v>1781</v>
      </c>
      <c r="E4779" s="12">
        <v>139</v>
      </c>
      <c r="F4779" s="5" t="s">
        <v>54</v>
      </c>
      <c r="G4779" s="5">
        <v>1954516</v>
      </c>
      <c r="H4779" s="36" t="s">
        <v>76</v>
      </c>
      <c r="I4779" s="5">
        <v>195</v>
      </c>
      <c r="J4779" s="5">
        <v>45</v>
      </c>
      <c r="K4779" s="5">
        <v>16</v>
      </c>
      <c r="L4779" s="5" t="s">
        <v>1708</v>
      </c>
      <c r="M4779" s="5">
        <v>84</v>
      </c>
      <c r="N4779" s="5"/>
      <c r="O4779" s="5" t="s">
        <v>19</v>
      </c>
      <c r="P4779" s="5"/>
      <c r="Q4779" s="5" t="s">
        <v>26</v>
      </c>
      <c r="R4779" s="5" t="s">
        <v>27</v>
      </c>
      <c r="S4779" s="5">
        <v>66</v>
      </c>
      <c r="T4779" s="5" t="s">
        <v>35</v>
      </c>
      <c r="U4779" s="5" t="s">
        <v>23</v>
      </c>
      <c r="V4779" s="5" t="s">
        <v>24</v>
      </c>
      <c r="W4779" s="12">
        <v>139</v>
      </c>
      <c r="X4779" s="7">
        <f t="shared" si="300"/>
        <v>0.35499999999999998</v>
      </c>
      <c r="Y4779" s="5">
        <f t="shared" si="301"/>
        <v>89.655000000000001</v>
      </c>
      <c r="AI4779" t="e">
        <f>VLOOKUP(A4779,NP!$A:$B,2,FALSE)</f>
        <v>#N/A</v>
      </c>
      <c r="AJ4779">
        <f t="shared" si="302"/>
        <v>0</v>
      </c>
      <c r="AK4779">
        <f>VLOOKUP(F4779,Kondition!$B$4:$AG$31,12,FALSE)*100</f>
        <v>35.5</v>
      </c>
      <c r="AL4779" t="e">
        <f t="shared" si="303"/>
        <v>#REF!</v>
      </c>
      <c r="AM4779">
        <v>16</v>
      </c>
    </row>
    <row r="4780" spans="1:39" x14ac:dyDescent="0.3">
      <c r="A4780" s="5">
        <v>10109148</v>
      </c>
      <c r="B4780" s="6">
        <v>8019227268836</v>
      </c>
      <c r="C4780" s="5" t="s">
        <v>76</v>
      </c>
      <c r="D4780" s="5" t="s">
        <v>1782</v>
      </c>
      <c r="E4780" s="12">
        <v>118</v>
      </c>
      <c r="F4780" s="5" t="s">
        <v>54</v>
      </c>
      <c r="G4780" s="5">
        <v>2055516</v>
      </c>
      <c r="H4780" s="36" t="s">
        <v>76</v>
      </c>
      <c r="I4780" s="5">
        <v>205</v>
      </c>
      <c r="J4780" s="5">
        <v>55</v>
      </c>
      <c r="K4780" s="5">
        <v>16</v>
      </c>
      <c r="L4780" s="5" t="s">
        <v>1708</v>
      </c>
      <c r="M4780" s="5">
        <v>91</v>
      </c>
      <c r="N4780" s="5"/>
      <c r="O4780" s="5" t="s">
        <v>19</v>
      </c>
      <c r="P4780" s="5"/>
      <c r="Q4780" s="5" t="s">
        <v>26</v>
      </c>
      <c r="R4780" s="5" t="s">
        <v>27</v>
      </c>
      <c r="S4780" s="5">
        <v>66</v>
      </c>
      <c r="T4780" s="5" t="s">
        <v>35</v>
      </c>
      <c r="U4780" s="5" t="s">
        <v>23</v>
      </c>
      <c r="V4780" s="5" t="s">
        <v>24</v>
      </c>
      <c r="W4780" s="12">
        <v>118</v>
      </c>
      <c r="X4780" s="7">
        <f t="shared" si="300"/>
        <v>0.35499999999999998</v>
      </c>
      <c r="Y4780" s="5">
        <f t="shared" si="301"/>
        <v>76.11</v>
      </c>
      <c r="AI4780" t="e">
        <f>VLOOKUP(A4780,NP!$A:$B,2,FALSE)</f>
        <v>#N/A</v>
      </c>
      <c r="AJ4780">
        <f t="shared" si="302"/>
        <v>0</v>
      </c>
      <c r="AK4780">
        <f>VLOOKUP(F4780,Kondition!$B$4:$AG$31,12,FALSE)*100</f>
        <v>35.5</v>
      </c>
      <c r="AL4780" t="e">
        <f t="shared" si="303"/>
        <v>#REF!</v>
      </c>
      <c r="AM4780">
        <v>16</v>
      </c>
    </row>
    <row r="4781" spans="1:39" x14ac:dyDescent="0.3">
      <c r="A4781" s="5">
        <v>10109149</v>
      </c>
      <c r="B4781" s="6">
        <v>8019227268843</v>
      </c>
      <c r="C4781" s="5" t="s">
        <v>76</v>
      </c>
      <c r="D4781" s="5" t="s">
        <v>1783</v>
      </c>
      <c r="E4781" s="12">
        <v>118</v>
      </c>
      <c r="F4781" s="5" t="s">
        <v>54</v>
      </c>
      <c r="G4781" s="5">
        <v>2055516</v>
      </c>
      <c r="H4781" s="36" t="s">
        <v>76</v>
      </c>
      <c r="I4781" s="5">
        <v>205</v>
      </c>
      <c r="J4781" s="5">
        <v>55</v>
      </c>
      <c r="K4781" s="5">
        <v>16</v>
      </c>
      <c r="L4781" s="5" t="s">
        <v>1708</v>
      </c>
      <c r="M4781" s="5">
        <v>91</v>
      </c>
      <c r="N4781" s="5"/>
      <c r="O4781" s="5" t="s">
        <v>33</v>
      </c>
      <c r="P4781" s="5"/>
      <c r="Q4781" s="5" t="s">
        <v>26</v>
      </c>
      <c r="R4781" s="5" t="s">
        <v>27</v>
      </c>
      <c r="S4781" s="5">
        <v>66</v>
      </c>
      <c r="T4781" s="5" t="s">
        <v>35</v>
      </c>
      <c r="U4781" s="5" t="s">
        <v>23</v>
      </c>
      <c r="V4781" s="5" t="s">
        <v>24</v>
      </c>
      <c r="W4781" s="12">
        <v>118</v>
      </c>
      <c r="X4781" s="7">
        <f t="shared" si="300"/>
        <v>0.35499999999999998</v>
      </c>
      <c r="Y4781" s="5">
        <f t="shared" si="301"/>
        <v>76.11</v>
      </c>
      <c r="AI4781" t="e">
        <f>VLOOKUP(A4781,NP!$A:$B,2,FALSE)</f>
        <v>#N/A</v>
      </c>
      <c r="AJ4781">
        <f t="shared" si="302"/>
        <v>0</v>
      </c>
      <c r="AK4781">
        <f>VLOOKUP(F4781,Kondition!$B$4:$AG$31,12,FALSE)*100</f>
        <v>35.5</v>
      </c>
      <c r="AL4781" t="e">
        <f t="shared" si="303"/>
        <v>#REF!</v>
      </c>
      <c r="AM4781">
        <v>16</v>
      </c>
    </row>
    <row r="4782" spans="1:39" x14ac:dyDescent="0.3">
      <c r="A4782" s="5">
        <v>10109150</v>
      </c>
      <c r="B4782" s="6">
        <v>8019227268850</v>
      </c>
      <c r="C4782" s="5" t="s">
        <v>76</v>
      </c>
      <c r="D4782" s="5" t="s">
        <v>1784</v>
      </c>
      <c r="E4782" s="12">
        <v>134</v>
      </c>
      <c r="F4782" s="5" t="s">
        <v>54</v>
      </c>
      <c r="G4782" s="5">
        <v>2055516</v>
      </c>
      <c r="H4782" s="36" t="s">
        <v>76</v>
      </c>
      <c r="I4782" s="5">
        <v>205</v>
      </c>
      <c r="J4782" s="5">
        <v>55</v>
      </c>
      <c r="K4782" s="5">
        <v>16</v>
      </c>
      <c r="L4782" s="5" t="s">
        <v>1708</v>
      </c>
      <c r="M4782" s="5">
        <v>94</v>
      </c>
      <c r="N4782" s="5"/>
      <c r="O4782" s="5" t="s">
        <v>19</v>
      </c>
      <c r="P4782" s="5"/>
      <c r="Q4782" s="5" t="s">
        <v>21</v>
      </c>
      <c r="R4782" s="5" t="s">
        <v>27</v>
      </c>
      <c r="S4782" s="5">
        <v>67</v>
      </c>
      <c r="T4782" s="5" t="s">
        <v>35</v>
      </c>
      <c r="U4782" s="5" t="s">
        <v>23</v>
      </c>
      <c r="V4782" s="5" t="s">
        <v>24</v>
      </c>
      <c r="W4782" s="12">
        <v>134</v>
      </c>
      <c r="X4782" s="7">
        <f t="shared" si="300"/>
        <v>0.35499999999999998</v>
      </c>
      <c r="Y4782" s="5">
        <f t="shared" si="301"/>
        <v>86.43</v>
      </c>
      <c r="AI4782" t="e">
        <f>VLOOKUP(A4782,NP!$A:$B,2,FALSE)</f>
        <v>#N/A</v>
      </c>
      <c r="AJ4782">
        <f t="shared" si="302"/>
        <v>0</v>
      </c>
      <c r="AK4782">
        <f>VLOOKUP(F4782,Kondition!$B$4:$AG$31,12,FALSE)*100</f>
        <v>35.5</v>
      </c>
      <c r="AL4782" t="e">
        <f t="shared" si="303"/>
        <v>#REF!</v>
      </c>
      <c r="AM4782">
        <v>16</v>
      </c>
    </row>
    <row r="4783" spans="1:39" x14ac:dyDescent="0.3">
      <c r="A4783" s="5">
        <v>10109151</v>
      </c>
      <c r="B4783" s="6">
        <v>8019227269970</v>
      </c>
      <c r="C4783" s="5" t="s">
        <v>76</v>
      </c>
      <c r="D4783" s="5" t="s">
        <v>1785</v>
      </c>
      <c r="E4783" s="12">
        <v>83</v>
      </c>
      <c r="F4783" s="5" t="s">
        <v>54</v>
      </c>
      <c r="G4783" s="5">
        <v>1756514</v>
      </c>
      <c r="H4783" s="36" t="s">
        <v>76</v>
      </c>
      <c r="I4783" s="5">
        <v>175</v>
      </c>
      <c r="J4783" s="5">
        <v>65</v>
      </c>
      <c r="K4783" s="5">
        <v>14</v>
      </c>
      <c r="L4783" s="5" t="s">
        <v>1708</v>
      </c>
      <c r="M4783" s="5">
        <v>82</v>
      </c>
      <c r="N4783" s="5"/>
      <c r="O4783" s="5" t="s">
        <v>33</v>
      </c>
      <c r="P4783" s="5"/>
      <c r="Q4783" s="5" t="s">
        <v>26</v>
      </c>
      <c r="R4783" s="5" t="s">
        <v>27</v>
      </c>
      <c r="S4783" s="5">
        <v>66</v>
      </c>
      <c r="T4783" s="5" t="s">
        <v>35</v>
      </c>
      <c r="U4783" s="5" t="s">
        <v>23</v>
      </c>
      <c r="V4783" s="5" t="s">
        <v>24</v>
      </c>
      <c r="W4783" s="12">
        <v>83</v>
      </c>
      <c r="X4783" s="7">
        <f t="shared" si="300"/>
        <v>0.34499999999999997</v>
      </c>
      <c r="Y4783" s="5">
        <f t="shared" si="301"/>
        <v>54.365000000000002</v>
      </c>
      <c r="AI4783" t="e">
        <f>VLOOKUP(A4783,NP!$A:$B,2,FALSE)</f>
        <v>#N/A</v>
      </c>
      <c r="AJ4783">
        <f t="shared" si="302"/>
        <v>0</v>
      </c>
      <c r="AK4783">
        <f>VLOOKUP(F4783,Kondition!$B$4:$AG$31,6,FALSE)*100</f>
        <v>34.5</v>
      </c>
      <c r="AL4783" t="e">
        <f t="shared" si="303"/>
        <v>#REF!</v>
      </c>
      <c r="AM4783">
        <v>16</v>
      </c>
    </row>
    <row r="4784" spans="1:39" x14ac:dyDescent="0.3">
      <c r="A4784" s="5">
        <v>10109158</v>
      </c>
      <c r="B4784" s="6">
        <v>8019227274264</v>
      </c>
      <c r="C4784" s="5" t="s">
        <v>76</v>
      </c>
      <c r="D4784" s="5" t="s">
        <v>1786</v>
      </c>
      <c r="E4784" s="12">
        <v>293</v>
      </c>
      <c r="F4784" s="5" t="s">
        <v>54</v>
      </c>
      <c r="G4784" s="5">
        <v>2354019</v>
      </c>
      <c r="H4784" s="36" t="s">
        <v>76</v>
      </c>
      <c r="I4784" s="5">
        <v>235</v>
      </c>
      <c r="J4784" s="5">
        <v>40</v>
      </c>
      <c r="K4784" s="5">
        <v>19</v>
      </c>
      <c r="L4784" s="5" t="s">
        <v>1575</v>
      </c>
      <c r="M4784" s="5">
        <v>96</v>
      </c>
      <c r="N4784" s="5"/>
      <c r="O4784" s="5" t="s">
        <v>25</v>
      </c>
      <c r="P4784" s="5"/>
      <c r="Q4784" s="5" t="s">
        <v>21</v>
      </c>
      <c r="R4784" s="5" t="s">
        <v>27</v>
      </c>
      <c r="S4784" s="5">
        <v>72</v>
      </c>
      <c r="T4784" s="5" t="s">
        <v>22</v>
      </c>
      <c r="U4784" s="5" t="s">
        <v>23</v>
      </c>
      <c r="V4784" s="5" t="s">
        <v>24</v>
      </c>
      <c r="W4784" s="12">
        <v>293</v>
      </c>
      <c r="X4784" s="7">
        <f t="shared" si="300"/>
        <v>0.4</v>
      </c>
      <c r="Y4784" s="5">
        <f t="shared" si="301"/>
        <v>175.79999999999998</v>
      </c>
      <c r="AI4784" t="e">
        <f>VLOOKUP(A4784,NP!$A:$B,2,FALSE)</f>
        <v>#N/A</v>
      </c>
      <c r="AJ4784">
        <f t="shared" si="302"/>
        <v>0</v>
      </c>
      <c r="AK4784">
        <f>VLOOKUP(F4784,Kondition!$B$4:$AG$31,21,FALSE)*100</f>
        <v>40</v>
      </c>
      <c r="AL4784" t="e">
        <f t="shared" si="303"/>
        <v>#REF!</v>
      </c>
      <c r="AM4784">
        <v>19</v>
      </c>
    </row>
    <row r="4785" spans="1:39" x14ac:dyDescent="0.3">
      <c r="A4785" s="5">
        <v>10109162</v>
      </c>
      <c r="B4785" s="6">
        <v>8019227274875</v>
      </c>
      <c r="C4785" s="5" t="s">
        <v>76</v>
      </c>
      <c r="D4785" s="5" t="s">
        <v>1787</v>
      </c>
      <c r="E4785" s="12">
        <v>237</v>
      </c>
      <c r="F4785" s="5" t="s">
        <v>54</v>
      </c>
      <c r="G4785" s="5">
        <v>2354018</v>
      </c>
      <c r="H4785" s="36" t="s">
        <v>76</v>
      </c>
      <c r="I4785" s="5">
        <v>235</v>
      </c>
      <c r="J4785" s="5">
        <v>40</v>
      </c>
      <c r="K4785" s="5">
        <v>18</v>
      </c>
      <c r="L4785" s="5" t="s">
        <v>1575</v>
      </c>
      <c r="M4785" s="5">
        <v>95</v>
      </c>
      <c r="N4785" s="5"/>
      <c r="O4785" s="5" t="s">
        <v>25</v>
      </c>
      <c r="P4785" s="5"/>
      <c r="Q4785" s="5" t="s">
        <v>21</v>
      </c>
      <c r="R4785" s="5" t="s">
        <v>27</v>
      </c>
      <c r="S4785" s="5">
        <v>72</v>
      </c>
      <c r="T4785" s="5" t="s">
        <v>22</v>
      </c>
      <c r="U4785" s="5" t="s">
        <v>23</v>
      </c>
      <c r="V4785" s="5" t="s">
        <v>24</v>
      </c>
      <c r="W4785" s="12">
        <v>237</v>
      </c>
      <c r="X4785" s="7">
        <f t="shared" si="300"/>
        <v>0.35499999999999998</v>
      </c>
      <c r="Y4785" s="5">
        <f t="shared" si="301"/>
        <v>152.86500000000001</v>
      </c>
      <c r="AI4785" t="e">
        <f>VLOOKUP(A4785,NP!$A:$B,2,FALSE)</f>
        <v>#N/A</v>
      </c>
      <c r="AJ4785">
        <f t="shared" si="302"/>
        <v>0</v>
      </c>
      <c r="AK4785">
        <f>VLOOKUP(F4785,Kondition!$B$4:$AG$31,18,FALSE)*100</f>
        <v>35.5</v>
      </c>
      <c r="AL4785" t="e">
        <f t="shared" si="303"/>
        <v>#REF!</v>
      </c>
      <c r="AM4785">
        <v>17</v>
      </c>
    </row>
    <row r="4786" spans="1:39" x14ac:dyDescent="0.3">
      <c r="A4786" s="5">
        <v>10109165</v>
      </c>
      <c r="B4786" s="6">
        <v>8019227275384</v>
      </c>
      <c r="C4786" s="5" t="s">
        <v>76</v>
      </c>
      <c r="D4786" s="5" t="s">
        <v>1788</v>
      </c>
      <c r="E4786" s="12">
        <v>181</v>
      </c>
      <c r="F4786" s="5" t="s">
        <v>54</v>
      </c>
      <c r="G4786" s="5">
        <v>2155017</v>
      </c>
      <c r="H4786" s="36" t="s">
        <v>76</v>
      </c>
      <c r="I4786" s="5">
        <v>215</v>
      </c>
      <c r="J4786" s="5">
        <v>50</v>
      </c>
      <c r="K4786" s="5">
        <v>17</v>
      </c>
      <c r="L4786" s="5" t="s">
        <v>1708</v>
      </c>
      <c r="M4786" s="5">
        <v>95</v>
      </c>
      <c r="N4786" s="5"/>
      <c r="O4786" s="5" t="s">
        <v>19</v>
      </c>
      <c r="P4786" s="5"/>
      <c r="Q4786" s="5" t="s">
        <v>21</v>
      </c>
      <c r="R4786" s="5" t="s">
        <v>27</v>
      </c>
      <c r="S4786" s="5">
        <v>67</v>
      </c>
      <c r="T4786" s="5" t="s">
        <v>35</v>
      </c>
      <c r="U4786" s="5" t="s">
        <v>23</v>
      </c>
      <c r="V4786" s="5" t="s">
        <v>24</v>
      </c>
      <c r="W4786" s="12">
        <v>181</v>
      </c>
      <c r="X4786" s="7">
        <f t="shared" si="300"/>
        <v>0.35499999999999998</v>
      </c>
      <c r="Y4786" s="5">
        <f t="shared" si="301"/>
        <v>116.745</v>
      </c>
      <c r="AI4786" t="e">
        <f>VLOOKUP(A4786,NP!$A:$B,2,FALSE)</f>
        <v>#N/A</v>
      </c>
      <c r="AJ4786">
        <f t="shared" si="302"/>
        <v>0</v>
      </c>
      <c r="AK4786">
        <f>VLOOKUP(F4786,Kondition!$B$4:$AG$31,15,FALSE)*100</f>
        <v>35.5</v>
      </c>
      <c r="AL4786" t="e">
        <f t="shared" si="303"/>
        <v>#REF!</v>
      </c>
      <c r="AM4786">
        <v>17</v>
      </c>
    </row>
    <row r="4787" spans="1:39" x14ac:dyDescent="0.3">
      <c r="A4787" s="5">
        <v>10109166</v>
      </c>
      <c r="B4787" s="6">
        <v>8019227275391</v>
      </c>
      <c r="C4787" s="5" t="s">
        <v>76</v>
      </c>
      <c r="D4787" s="5" t="s">
        <v>1789</v>
      </c>
      <c r="E4787" s="12">
        <v>192</v>
      </c>
      <c r="F4787" s="5" t="s">
        <v>54</v>
      </c>
      <c r="G4787" s="5">
        <v>2055517</v>
      </c>
      <c r="H4787" s="36" t="s">
        <v>76</v>
      </c>
      <c r="I4787" s="5">
        <v>205</v>
      </c>
      <c r="J4787" s="5">
        <v>55</v>
      </c>
      <c r="K4787" s="5">
        <v>17</v>
      </c>
      <c r="L4787" s="5" t="s">
        <v>1708</v>
      </c>
      <c r="M4787" s="5">
        <v>95</v>
      </c>
      <c r="N4787" s="5"/>
      <c r="O4787" s="5" t="s">
        <v>33</v>
      </c>
      <c r="P4787" s="5"/>
      <c r="Q4787" s="5" t="s">
        <v>21</v>
      </c>
      <c r="R4787" s="5" t="s">
        <v>27</v>
      </c>
      <c r="S4787" s="5">
        <v>67</v>
      </c>
      <c r="T4787" s="5" t="s">
        <v>35</v>
      </c>
      <c r="U4787" s="5" t="s">
        <v>23</v>
      </c>
      <c r="V4787" s="5" t="s">
        <v>24</v>
      </c>
      <c r="W4787" s="12">
        <v>192</v>
      </c>
      <c r="X4787" s="7">
        <f t="shared" si="300"/>
        <v>0.35499999999999998</v>
      </c>
      <c r="Y4787" s="5">
        <f t="shared" si="301"/>
        <v>123.84</v>
      </c>
      <c r="AI4787" t="e">
        <f>VLOOKUP(A4787,NP!$A:$B,2,FALSE)</f>
        <v>#N/A</v>
      </c>
      <c r="AJ4787">
        <f t="shared" si="302"/>
        <v>0</v>
      </c>
      <c r="AK4787">
        <f>VLOOKUP(F4787,Kondition!$B$4:$AG$31,15,FALSE)*100</f>
        <v>35.5</v>
      </c>
      <c r="AL4787" t="e">
        <f t="shared" si="303"/>
        <v>#REF!</v>
      </c>
      <c r="AM4787">
        <v>17</v>
      </c>
    </row>
    <row r="4788" spans="1:39" x14ac:dyDescent="0.3">
      <c r="A4788" s="5">
        <v>10109175</v>
      </c>
      <c r="B4788" s="6">
        <v>8019227278293</v>
      </c>
      <c r="C4788" s="5" t="s">
        <v>76</v>
      </c>
      <c r="D4788" s="5" t="s">
        <v>1792</v>
      </c>
      <c r="E4788" s="12">
        <v>182</v>
      </c>
      <c r="F4788" s="5" t="s">
        <v>54</v>
      </c>
      <c r="G4788" s="5">
        <v>2156017</v>
      </c>
      <c r="H4788" s="36" t="s">
        <v>76</v>
      </c>
      <c r="I4788" s="5">
        <v>215</v>
      </c>
      <c r="J4788" s="5">
        <v>60</v>
      </c>
      <c r="K4788" s="5">
        <v>17</v>
      </c>
      <c r="L4788" s="5" t="s">
        <v>1708</v>
      </c>
      <c r="M4788" s="5">
        <v>96</v>
      </c>
      <c r="N4788" s="5"/>
      <c r="O4788" s="5" t="s">
        <v>33</v>
      </c>
      <c r="P4788" s="5"/>
      <c r="Q4788" s="5" t="s">
        <v>21</v>
      </c>
      <c r="R4788" s="5" t="s">
        <v>27</v>
      </c>
      <c r="S4788" s="5">
        <v>67</v>
      </c>
      <c r="T4788" s="5" t="s">
        <v>35</v>
      </c>
      <c r="U4788" s="5" t="s">
        <v>23</v>
      </c>
      <c r="V4788" s="5" t="s">
        <v>24</v>
      </c>
      <c r="W4788" s="12">
        <v>182</v>
      </c>
      <c r="X4788" s="7">
        <f t="shared" si="300"/>
        <v>0.35499999999999998</v>
      </c>
      <c r="Y4788" s="5">
        <f t="shared" si="301"/>
        <v>117.39</v>
      </c>
      <c r="AI4788" t="e">
        <f>VLOOKUP(A4788,NP!$A:$B,2,FALSE)</f>
        <v>#N/A</v>
      </c>
      <c r="AJ4788">
        <f t="shared" si="302"/>
        <v>0</v>
      </c>
      <c r="AK4788">
        <f>VLOOKUP(F4788,Kondition!$B$4:$AG$31,15,FALSE)*100</f>
        <v>35.5</v>
      </c>
      <c r="AL4788" t="e">
        <f t="shared" si="303"/>
        <v>#REF!</v>
      </c>
      <c r="AM4788">
        <v>17</v>
      </c>
    </row>
    <row r="4789" spans="1:39" x14ac:dyDescent="0.3">
      <c r="A4789" s="5">
        <v>10109176</v>
      </c>
      <c r="B4789" s="6">
        <v>8019227278309</v>
      </c>
      <c r="C4789" s="5" t="s">
        <v>76</v>
      </c>
      <c r="D4789" s="5" t="s">
        <v>1793</v>
      </c>
      <c r="E4789" s="12">
        <v>168</v>
      </c>
      <c r="F4789" s="5" t="s">
        <v>54</v>
      </c>
      <c r="G4789" s="5">
        <v>2055017</v>
      </c>
      <c r="H4789" s="36" t="s">
        <v>76</v>
      </c>
      <c r="I4789" s="5">
        <v>205</v>
      </c>
      <c r="J4789" s="5">
        <v>50</v>
      </c>
      <c r="K4789" s="5">
        <v>17</v>
      </c>
      <c r="L4789" s="5" t="s">
        <v>1708</v>
      </c>
      <c r="M4789" s="5">
        <v>93</v>
      </c>
      <c r="N4789" s="5"/>
      <c r="O4789" s="5" t="s">
        <v>33</v>
      </c>
      <c r="P4789" s="5"/>
      <c r="Q4789" s="5" t="s">
        <v>21</v>
      </c>
      <c r="R4789" s="5" t="s">
        <v>27</v>
      </c>
      <c r="S4789" s="5">
        <v>67</v>
      </c>
      <c r="T4789" s="5" t="s">
        <v>35</v>
      </c>
      <c r="U4789" s="5" t="s">
        <v>23</v>
      </c>
      <c r="V4789" s="5" t="s">
        <v>24</v>
      </c>
      <c r="W4789" s="12">
        <v>168</v>
      </c>
      <c r="X4789" s="7">
        <f t="shared" si="300"/>
        <v>0.35499999999999998</v>
      </c>
      <c r="Y4789" s="5">
        <f t="shared" si="301"/>
        <v>108.36</v>
      </c>
      <c r="AI4789" t="e">
        <f>VLOOKUP(A4789,NP!$A:$B,2,FALSE)</f>
        <v>#N/A</v>
      </c>
      <c r="AJ4789">
        <f t="shared" si="302"/>
        <v>0</v>
      </c>
      <c r="AK4789">
        <f>VLOOKUP(F4789,Kondition!$B$4:$AG$31,15,FALSE)*100</f>
        <v>35.5</v>
      </c>
      <c r="AL4789" t="e">
        <f t="shared" si="303"/>
        <v>#REF!</v>
      </c>
      <c r="AM4789">
        <v>17</v>
      </c>
    </row>
    <row r="4790" spans="1:39" x14ac:dyDescent="0.3">
      <c r="A4790" s="5">
        <v>10109177</v>
      </c>
      <c r="B4790" s="6">
        <v>8019227278316</v>
      </c>
      <c r="C4790" s="5" t="s">
        <v>76</v>
      </c>
      <c r="D4790" s="5" t="s">
        <v>1794</v>
      </c>
      <c r="E4790" s="12">
        <v>193</v>
      </c>
      <c r="F4790" s="5" t="s">
        <v>54</v>
      </c>
      <c r="G4790" s="5">
        <v>2155517</v>
      </c>
      <c r="H4790" s="36" t="s">
        <v>76</v>
      </c>
      <c r="I4790" s="5">
        <v>215</v>
      </c>
      <c r="J4790" s="5">
        <v>55</v>
      </c>
      <c r="K4790" s="5">
        <v>17</v>
      </c>
      <c r="L4790" s="5" t="s">
        <v>1708</v>
      </c>
      <c r="M4790" s="5">
        <v>98</v>
      </c>
      <c r="N4790" s="5"/>
      <c r="O4790" s="5" t="s">
        <v>33</v>
      </c>
      <c r="P4790" s="5"/>
      <c r="Q4790" s="5" t="s">
        <v>21</v>
      </c>
      <c r="R4790" s="5" t="s">
        <v>27</v>
      </c>
      <c r="S4790" s="5">
        <v>67</v>
      </c>
      <c r="T4790" s="5" t="s">
        <v>35</v>
      </c>
      <c r="U4790" s="5" t="s">
        <v>23</v>
      </c>
      <c r="V4790" s="5" t="s">
        <v>24</v>
      </c>
      <c r="W4790" s="12">
        <v>193</v>
      </c>
      <c r="X4790" s="7">
        <f t="shared" si="300"/>
        <v>0.35499999999999998</v>
      </c>
      <c r="Y4790" s="5">
        <f t="shared" si="301"/>
        <v>124.485</v>
      </c>
      <c r="AI4790" t="e">
        <f>VLOOKUP(A4790,NP!$A:$B,2,FALSE)</f>
        <v>#N/A</v>
      </c>
      <c r="AJ4790">
        <f t="shared" si="302"/>
        <v>0</v>
      </c>
      <c r="AK4790">
        <f>VLOOKUP(F4790,Kondition!$B$4:$AG$31,15,FALSE)*100</f>
        <v>35.5</v>
      </c>
      <c r="AL4790" t="e">
        <f t="shared" si="303"/>
        <v>#REF!</v>
      </c>
      <c r="AM4790">
        <v>17</v>
      </c>
    </row>
    <row r="4791" spans="1:39" x14ac:dyDescent="0.3">
      <c r="A4791" s="5">
        <v>10109178</v>
      </c>
      <c r="B4791" s="6">
        <v>8019227279139</v>
      </c>
      <c r="C4791" s="5" t="s">
        <v>76</v>
      </c>
      <c r="D4791" s="5" t="s">
        <v>1795</v>
      </c>
      <c r="E4791" s="12">
        <v>80</v>
      </c>
      <c r="F4791" s="5" t="s">
        <v>54</v>
      </c>
      <c r="G4791" s="5">
        <v>1956515</v>
      </c>
      <c r="H4791" s="36" t="s">
        <v>76</v>
      </c>
      <c r="I4791" s="5">
        <v>195</v>
      </c>
      <c r="J4791" s="5">
        <v>65</v>
      </c>
      <c r="K4791" s="5">
        <v>15</v>
      </c>
      <c r="L4791" s="5" t="s">
        <v>1708</v>
      </c>
      <c r="M4791" s="5">
        <v>91</v>
      </c>
      <c r="N4791" s="5"/>
      <c r="O4791" s="5" t="s">
        <v>33</v>
      </c>
      <c r="P4791" s="5"/>
      <c r="Q4791" s="5" t="s">
        <v>21</v>
      </c>
      <c r="R4791" s="5" t="s">
        <v>27</v>
      </c>
      <c r="S4791" s="5">
        <v>66</v>
      </c>
      <c r="T4791" s="5" t="s">
        <v>35</v>
      </c>
      <c r="U4791" s="5" t="s">
        <v>23</v>
      </c>
      <c r="V4791" s="5" t="s">
        <v>24</v>
      </c>
      <c r="W4791" s="12">
        <v>80</v>
      </c>
      <c r="X4791" s="7">
        <f t="shared" si="300"/>
        <v>0.34499999999999997</v>
      </c>
      <c r="Y4791" s="5">
        <f t="shared" si="301"/>
        <v>52.400000000000006</v>
      </c>
      <c r="AI4791" t="e">
        <f>VLOOKUP(A4791,NP!$A:$B,2,FALSE)</f>
        <v>#N/A</v>
      </c>
      <c r="AJ4791">
        <f t="shared" si="302"/>
        <v>0</v>
      </c>
      <c r="AK4791">
        <f>VLOOKUP(F4791,Kondition!$B$4:$AG$31,9,FALSE)*100</f>
        <v>34.5</v>
      </c>
      <c r="AL4791" t="e">
        <f t="shared" si="303"/>
        <v>#REF!</v>
      </c>
      <c r="AM4791">
        <v>16</v>
      </c>
    </row>
    <row r="4792" spans="1:39" x14ac:dyDescent="0.3">
      <c r="A4792" s="5">
        <v>10109185</v>
      </c>
      <c r="B4792" s="6">
        <v>8019227280180</v>
      </c>
      <c r="C4792" s="5" t="s">
        <v>76</v>
      </c>
      <c r="D4792" s="5" t="s">
        <v>1796</v>
      </c>
      <c r="E4792" s="12">
        <v>184</v>
      </c>
      <c r="F4792" s="5" t="s">
        <v>54</v>
      </c>
      <c r="G4792" s="5">
        <v>2054516</v>
      </c>
      <c r="H4792" s="36" t="s">
        <v>76</v>
      </c>
      <c r="I4792" s="5">
        <v>205</v>
      </c>
      <c r="J4792" s="5">
        <v>45</v>
      </c>
      <c r="K4792" s="5">
        <v>16</v>
      </c>
      <c r="L4792" s="5" t="s">
        <v>1708</v>
      </c>
      <c r="M4792" s="5">
        <v>87</v>
      </c>
      <c r="N4792" s="5"/>
      <c r="O4792" s="5" t="s">
        <v>33</v>
      </c>
      <c r="P4792" s="5"/>
      <c r="Q4792" s="5" t="s">
        <v>26</v>
      </c>
      <c r="R4792" s="5" t="s">
        <v>27</v>
      </c>
      <c r="S4792" s="5">
        <v>66</v>
      </c>
      <c r="T4792" s="5" t="s">
        <v>35</v>
      </c>
      <c r="U4792" s="5" t="s">
        <v>23</v>
      </c>
      <c r="V4792" s="5" t="s">
        <v>24</v>
      </c>
      <c r="W4792" s="12">
        <v>184</v>
      </c>
      <c r="X4792" s="7">
        <f t="shared" si="300"/>
        <v>0.35499999999999998</v>
      </c>
      <c r="Y4792" s="5">
        <f t="shared" si="301"/>
        <v>118.68</v>
      </c>
      <c r="AI4792" t="e">
        <f>VLOOKUP(A4792,NP!$A:$B,2,FALSE)</f>
        <v>#N/A</v>
      </c>
      <c r="AJ4792">
        <f t="shared" si="302"/>
        <v>0</v>
      </c>
      <c r="AK4792">
        <f>VLOOKUP(F4792,Kondition!$B$4:$AG$31,12,FALSE)*100</f>
        <v>35.5</v>
      </c>
      <c r="AL4792" t="e">
        <f t="shared" si="303"/>
        <v>#REF!</v>
      </c>
      <c r="AM4792">
        <v>16</v>
      </c>
    </row>
    <row r="4793" spans="1:39" x14ac:dyDescent="0.3">
      <c r="A4793" s="5">
        <v>10109204</v>
      </c>
      <c r="B4793" s="6">
        <v>8019227268829</v>
      </c>
      <c r="C4793" s="5" t="s">
        <v>76</v>
      </c>
      <c r="D4793" s="5" t="s">
        <v>1797</v>
      </c>
      <c r="E4793" s="12">
        <v>149</v>
      </c>
      <c r="F4793" s="5" t="s">
        <v>54</v>
      </c>
      <c r="G4793" s="5">
        <v>1955516</v>
      </c>
      <c r="H4793" s="36" t="s">
        <v>76</v>
      </c>
      <c r="I4793" s="5">
        <v>195</v>
      </c>
      <c r="J4793" s="5">
        <v>55</v>
      </c>
      <c r="K4793" s="5">
        <v>16</v>
      </c>
      <c r="L4793" s="5" t="s">
        <v>1708</v>
      </c>
      <c r="M4793" s="5">
        <v>91</v>
      </c>
      <c r="N4793" s="5"/>
      <c r="O4793" s="5" t="s">
        <v>19</v>
      </c>
      <c r="P4793" s="5"/>
      <c r="Q4793" s="5" t="s">
        <v>21</v>
      </c>
      <c r="R4793" s="5" t="s">
        <v>27</v>
      </c>
      <c r="S4793" s="5">
        <v>66</v>
      </c>
      <c r="T4793" s="5" t="s">
        <v>35</v>
      </c>
      <c r="U4793" s="5" t="s">
        <v>23</v>
      </c>
      <c r="V4793" s="5" t="s">
        <v>24</v>
      </c>
      <c r="W4793" s="12">
        <v>149</v>
      </c>
      <c r="X4793" s="7">
        <f t="shared" si="300"/>
        <v>0.35499999999999998</v>
      </c>
      <c r="Y4793" s="5">
        <f t="shared" si="301"/>
        <v>96.105000000000004</v>
      </c>
      <c r="AI4793" t="e">
        <f>VLOOKUP(A4793,NP!$A:$B,2,FALSE)</f>
        <v>#N/A</v>
      </c>
      <c r="AJ4793">
        <f t="shared" si="302"/>
        <v>0</v>
      </c>
      <c r="AK4793">
        <f>VLOOKUP(F4793,Kondition!$B$4:$AG$31,12,FALSE)*100</f>
        <v>35.5</v>
      </c>
      <c r="AL4793" t="e">
        <f t="shared" si="303"/>
        <v>#REF!</v>
      </c>
      <c r="AM4793">
        <v>16</v>
      </c>
    </row>
    <row r="4794" spans="1:39" x14ac:dyDescent="0.3">
      <c r="A4794" s="5">
        <v>10109221</v>
      </c>
      <c r="B4794" s="6">
        <v>8019227278903</v>
      </c>
      <c r="C4794" s="5" t="s">
        <v>76</v>
      </c>
      <c r="D4794" s="5" t="s">
        <v>1798</v>
      </c>
      <c r="E4794" s="12">
        <v>149</v>
      </c>
      <c r="F4794" s="5" t="s">
        <v>54</v>
      </c>
      <c r="G4794" s="5">
        <v>2156516</v>
      </c>
      <c r="H4794" s="36" t="s">
        <v>76</v>
      </c>
      <c r="I4794" s="5">
        <v>215</v>
      </c>
      <c r="J4794" s="5">
        <v>65</v>
      </c>
      <c r="K4794" s="5">
        <v>16</v>
      </c>
      <c r="L4794" s="5" t="s">
        <v>1575</v>
      </c>
      <c r="M4794" s="5">
        <v>98</v>
      </c>
      <c r="N4794" s="5"/>
      <c r="O4794" s="5" t="s">
        <v>19</v>
      </c>
      <c r="P4794" s="5"/>
      <c r="Q4794" s="5" t="s">
        <v>21</v>
      </c>
      <c r="R4794" s="5" t="s">
        <v>27</v>
      </c>
      <c r="S4794" s="5">
        <v>72</v>
      </c>
      <c r="T4794" s="5" t="s">
        <v>22</v>
      </c>
      <c r="U4794" s="5" t="s">
        <v>23</v>
      </c>
      <c r="V4794" s="5" t="s">
        <v>24</v>
      </c>
      <c r="W4794" s="12">
        <v>149</v>
      </c>
      <c r="X4794" s="7">
        <f t="shared" si="300"/>
        <v>0.35499999999999998</v>
      </c>
      <c r="Y4794" s="5">
        <f t="shared" si="301"/>
        <v>96.105000000000004</v>
      </c>
      <c r="AI4794" t="e">
        <f>VLOOKUP(A4794,NP!$A:$B,2,FALSE)</f>
        <v>#N/A</v>
      </c>
      <c r="AJ4794">
        <f t="shared" si="302"/>
        <v>0</v>
      </c>
      <c r="AK4794">
        <f>VLOOKUP(F4794,Kondition!$B$4:$AG$31,12,FALSE)*100</f>
        <v>35.5</v>
      </c>
      <c r="AL4794" t="e">
        <f t="shared" si="303"/>
        <v>#REF!</v>
      </c>
      <c r="AM4794">
        <v>16</v>
      </c>
    </row>
    <row r="4795" spans="1:39" x14ac:dyDescent="0.3">
      <c r="A4795" s="5">
        <v>10109222</v>
      </c>
      <c r="B4795" s="6">
        <v>8019227265910</v>
      </c>
      <c r="C4795" s="5" t="s">
        <v>76</v>
      </c>
      <c r="D4795" s="5" t="s">
        <v>1799</v>
      </c>
      <c r="E4795" s="12">
        <v>486</v>
      </c>
      <c r="F4795" s="5" t="s">
        <v>54</v>
      </c>
      <c r="G4795" s="5">
        <v>2853518</v>
      </c>
      <c r="H4795" s="36" t="s">
        <v>76</v>
      </c>
      <c r="I4795" s="5">
        <v>285</v>
      </c>
      <c r="J4795" s="5">
        <v>35</v>
      </c>
      <c r="K4795" s="5">
        <v>18</v>
      </c>
      <c r="L4795" s="5" t="s">
        <v>1421</v>
      </c>
      <c r="M4795" s="5">
        <v>101</v>
      </c>
      <c r="N4795" s="5"/>
      <c r="O4795" s="5" t="s">
        <v>25</v>
      </c>
      <c r="P4795" s="5"/>
      <c r="Q4795" s="5" t="s">
        <v>21</v>
      </c>
      <c r="R4795" s="5" t="s">
        <v>21</v>
      </c>
      <c r="S4795" s="5">
        <v>73</v>
      </c>
      <c r="T4795" s="5" t="s">
        <v>22</v>
      </c>
      <c r="U4795" s="5" t="s">
        <v>23</v>
      </c>
      <c r="V4795" s="5" t="s">
        <v>24</v>
      </c>
      <c r="W4795" s="12">
        <v>486</v>
      </c>
      <c r="X4795" s="7" t="str">
        <f t="shared" si="300"/>
        <v>NP</v>
      </c>
      <c r="Y4795" s="5">
        <f t="shared" si="301"/>
        <v>266</v>
      </c>
      <c r="AI4795">
        <f>VLOOKUP(A4795,NP!$A:$B,2,FALSE)</f>
        <v>266</v>
      </c>
      <c r="AJ4795">
        <f t="shared" si="302"/>
        <v>266</v>
      </c>
      <c r="AK4795">
        <f>VLOOKUP(F4795,Kondition!$B$4:$AG$31,18,FALSE)*100</f>
        <v>35.5</v>
      </c>
      <c r="AL4795" t="e">
        <f t="shared" si="303"/>
        <v>#REF!</v>
      </c>
      <c r="AM4795">
        <v>17</v>
      </c>
    </row>
    <row r="4796" spans="1:39" x14ac:dyDescent="0.3">
      <c r="A4796" s="5">
        <v>10109239</v>
      </c>
      <c r="B4796" s="6">
        <v>8019227278910</v>
      </c>
      <c r="C4796" s="5" t="s">
        <v>76</v>
      </c>
      <c r="D4796" s="5" t="s">
        <v>1800</v>
      </c>
      <c r="E4796" s="12">
        <v>195</v>
      </c>
      <c r="F4796" s="5" t="s">
        <v>54</v>
      </c>
      <c r="G4796" s="5">
        <v>2155517</v>
      </c>
      <c r="H4796" s="36" t="s">
        <v>76</v>
      </c>
      <c r="I4796" s="5">
        <v>215</v>
      </c>
      <c r="J4796" s="5">
        <v>55</v>
      </c>
      <c r="K4796" s="5">
        <v>17</v>
      </c>
      <c r="L4796" s="5" t="s">
        <v>1575</v>
      </c>
      <c r="M4796" s="5">
        <v>98</v>
      </c>
      <c r="N4796" s="5"/>
      <c r="O4796" s="5" t="s">
        <v>19</v>
      </c>
      <c r="P4796" s="5"/>
      <c r="Q4796" s="5" t="s">
        <v>21</v>
      </c>
      <c r="R4796" s="5" t="s">
        <v>27</v>
      </c>
      <c r="S4796" s="5">
        <v>72</v>
      </c>
      <c r="T4796" s="5" t="s">
        <v>22</v>
      </c>
      <c r="U4796" s="5" t="s">
        <v>23</v>
      </c>
      <c r="V4796" s="5" t="s">
        <v>24</v>
      </c>
      <c r="W4796" s="12">
        <v>195</v>
      </c>
      <c r="X4796" s="7">
        <f t="shared" si="300"/>
        <v>0.35499999999999998</v>
      </c>
      <c r="Y4796" s="5">
        <f t="shared" si="301"/>
        <v>125.77500000000001</v>
      </c>
      <c r="AI4796" t="e">
        <f>VLOOKUP(A4796,NP!$A:$B,2,FALSE)</f>
        <v>#N/A</v>
      </c>
      <c r="AJ4796">
        <f t="shared" si="302"/>
        <v>0</v>
      </c>
      <c r="AK4796">
        <f>VLOOKUP(F4796,Kondition!$B$4:$AG$31,15,FALSE)*100</f>
        <v>35.5</v>
      </c>
      <c r="AL4796" t="e">
        <f t="shared" si="303"/>
        <v>#REF!</v>
      </c>
      <c r="AM4796">
        <v>17</v>
      </c>
    </row>
    <row r="4797" spans="1:39" x14ac:dyDescent="0.3">
      <c r="A4797" s="5">
        <v>10109241</v>
      </c>
      <c r="B4797" s="6">
        <v>8019227248524</v>
      </c>
      <c r="C4797" s="5" t="s">
        <v>76</v>
      </c>
      <c r="D4797" s="5" t="s">
        <v>1801</v>
      </c>
      <c r="E4797" s="12">
        <v>167</v>
      </c>
      <c r="F4797" s="5" t="s">
        <v>54</v>
      </c>
      <c r="G4797" s="5">
        <v>2056516</v>
      </c>
      <c r="H4797" s="36" t="s">
        <v>76</v>
      </c>
      <c r="I4797" s="5">
        <v>205</v>
      </c>
      <c r="J4797" s="5">
        <v>65</v>
      </c>
      <c r="K4797" s="5">
        <v>16</v>
      </c>
      <c r="L4797" s="5" t="s">
        <v>1575</v>
      </c>
      <c r="M4797" s="5">
        <v>95</v>
      </c>
      <c r="N4797" s="5"/>
      <c r="O4797" s="5" t="s">
        <v>19</v>
      </c>
      <c r="P4797" s="5"/>
      <c r="Q4797" s="5" t="s">
        <v>21</v>
      </c>
      <c r="R4797" s="5" t="s">
        <v>27</v>
      </c>
      <c r="S4797" s="5">
        <v>72</v>
      </c>
      <c r="T4797" s="5" t="s">
        <v>22</v>
      </c>
      <c r="U4797" s="5" t="s">
        <v>23</v>
      </c>
      <c r="V4797" s="5" t="s">
        <v>24</v>
      </c>
      <c r="W4797" s="12">
        <v>167</v>
      </c>
      <c r="X4797" s="7">
        <f t="shared" si="300"/>
        <v>0.35499999999999998</v>
      </c>
      <c r="Y4797" s="5">
        <f t="shared" si="301"/>
        <v>107.715</v>
      </c>
      <c r="AI4797" t="e">
        <f>VLOOKUP(A4797,NP!$A:$B,2,FALSE)</f>
        <v>#N/A</v>
      </c>
      <c r="AJ4797">
        <f t="shared" si="302"/>
        <v>0</v>
      </c>
      <c r="AK4797">
        <f>VLOOKUP(F4797,Kondition!$B$4:$AG$31,12,FALSE)*100</f>
        <v>35.5</v>
      </c>
      <c r="AL4797" t="e">
        <f t="shared" si="303"/>
        <v>#REF!</v>
      </c>
      <c r="AM4797">
        <v>16</v>
      </c>
    </row>
    <row r="4798" spans="1:39" x14ac:dyDescent="0.3">
      <c r="A4798" s="5">
        <v>10109242</v>
      </c>
      <c r="B4798" s="6">
        <v>8019227278880</v>
      </c>
      <c r="C4798" s="5" t="s">
        <v>76</v>
      </c>
      <c r="D4798" s="5" t="s">
        <v>1802</v>
      </c>
      <c r="E4798" s="12">
        <v>129</v>
      </c>
      <c r="F4798" s="5" t="s">
        <v>54</v>
      </c>
      <c r="G4798" s="5">
        <v>2056016</v>
      </c>
      <c r="H4798" s="36" t="s">
        <v>76</v>
      </c>
      <c r="I4798" s="5">
        <v>205</v>
      </c>
      <c r="J4798" s="5">
        <v>60</v>
      </c>
      <c r="K4798" s="5">
        <v>16</v>
      </c>
      <c r="L4798" s="5" t="s">
        <v>1575</v>
      </c>
      <c r="M4798" s="5">
        <v>96</v>
      </c>
      <c r="N4798" s="5"/>
      <c r="O4798" s="5" t="s">
        <v>19</v>
      </c>
      <c r="P4798" s="5"/>
      <c r="Q4798" s="5" t="s">
        <v>21</v>
      </c>
      <c r="R4798" s="5" t="s">
        <v>27</v>
      </c>
      <c r="S4798" s="5">
        <v>72</v>
      </c>
      <c r="T4798" s="5" t="s">
        <v>22</v>
      </c>
      <c r="U4798" s="5" t="s">
        <v>23</v>
      </c>
      <c r="V4798" s="5" t="s">
        <v>24</v>
      </c>
      <c r="W4798" s="12">
        <v>129</v>
      </c>
      <c r="X4798" s="7">
        <f t="shared" si="300"/>
        <v>0.35499999999999998</v>
      </c>
      <c r="Y4798" s="5">
        <f t="shared" si="301"/>
        <v>83.204999999999998</v>
      </c>
      <c r="AI4798" t="e">
        <f>VLOOKUP(A4798,NP!$A:$B,2,FALSE)</f>
        <v>#N/A</v>
      </c>
      <c r="AJ4798">
        <f t="shared" si="302"/>
        <v>0</v>
      </c>
      <c r="AK4798">
        <f>VLOOKUP(F4798,Kondition!$B$4:$AG$31,12,FALSE)*100</f>
        <v>35.5</v>
      </c>
      <c r="AL4798" t="e">
        <f t="shared" si="303"/>
        <v>#REF!</v>
      </c>
      <c r="AM4798">
        <v>16</v>
      </c>
    </row>
    <row r="4799" spans="1:39" x14ac:dyDescent="0.3">
      <c r="A4799" s="5">
        <v>10109243</v>
      </c>
      <c r="B4799" s="6">
        <v>8019227285383</v>
      </c>
      <c r="C4799" s="5" t="s">
        <v>76</v>
      </c>
      <c r="D4799" s="5" t="s">
        <v>1803</v>
      </c>
      <c r="E4799" s="12">
        <v>309</v>
      </c>
      <c r="F4799" s="5" t="s">
        <v>54</v>
      </c>
      <c r="G4799" s="5">
        <v>2653518</v>
      </c>
      <c r="H4799" s="36" t="s">
        <v>76</v>
      </c>
      <c r="I4799" s="5">
        <v>265</v>
      </c>
      <c r="J4799" s="5">
        <v>35</v>
      </c>
      <c r="K4799" s="5">
        <v>18</v>
      </c>
      <c r="L4799" s="5" t="s">
        <v>1575</v>
      </c>
      <c r="M4799" s="5">
        <v>97</v>
      </c>
      <c r="N4799" s="5"/>
      <c r="O4799" s="5" t="s">
        <v>25</v>
      </c>
      <c r="P4799" s="5"/>
      <c r="Q4799" s="5" t="s">
        <v>21</v>
      </c>
      <c r="R4799" s="5" t="s">
        <v>27</v>
      </c>
      <c r="S4799" s="5">
        <v>73</v>
      </c>
      <c r="T4799" s="5" t="s">
        <v>22</v>
      </c>
      <c r="U4799" s="5" t="s">
        <v>23</v>
      </c>
      <c r="V4799" s="5" t="s">
        <v>24</v>
      </c>
      <c r="W4799" s="12">
        <v>309</v>
      </c>
      <c r="X4799" s="7" t="str">
        <f t="shared" si="300"/>
        <v>NP</v>
      </c>
      <c r="Y4799" s="5">
        <f t="shared" si="301"/>
        <v>182.5</v>
      </c>
      <c r="AI4799">
        <f>VLOOKUP(A4799,NP!$A:$B,2,FALSE)</f>
        <v>182.5</v>
      </c>
      <c r="AJ4799">
        <f t="shared" si="302"/>
        <v>182.5</v>
      </c>
      <c r="AK4799">
        <f>VLOOKUP(F4799,Kondition!$B$4:$AG$31,18,FALSE)*100</f>
        <v>35.5</v>
      </c>
      <c r="AL4799" t="e">
        <f t="shared" si="303"/>
        <v>#REF!</v>
      </c>
      <c r="AM4799">
        <v>17</v>
      </c>
    </row>
    <row r="4800" spans="1:39" x14ac:dyDescent="0.3">
      <c r="A4800" s="5">
        <v>10109244</v>
      </c>
      <c r="B4800" s="6">
        <v>8019227278927</v>
      </c>
      <c r="C4800" s="5" t="s">
        <v>76</v>
      </c>
      <c r="D4800" s="5" t="s">
        <v>1804</v>
      </c>
      <c r="E4800" s="12">
        <v>165</v>
      </c>
      <c r="F4800" s="5" t="s">
        <v>54</v>
      </c>
      <c r="G4800" s="5">
        <v>2254517</v>
      </c>
      <c r="H4800" s="36" t="s">
        <v>76</v>
      </c>
      <c r="I4800" s="5">
        <v>225</v>
      </c>
      <c r="J4800" s="5">
        <v>45</v>
      </c>
      <c r="K4800" s="5">
        <v>17</v>
      </c>
      <c r="L4800" s="5" t="s">
        <v>1575</v>
      </c>
      <c r="M4800" s="5">
        <v>91</v>
      </c>
      <c r="N4800" s="5"/>
      <c r="O4800" s="5" t="s">
        <v>19</v>
      </c>
      <c r="P4800" s="5"/>
      <c r="Q4800" s="5" t="s">
        <v>21</v>
      </c>
      <c r="R4800" s="5" t="s">
        <v>27</v>
      </c>
      <c r="S4800" s="5">
        <v>72</v>
      </c>
      <c r="T4800" s="5" t="s">
        <v>22</v>
      </c>
      <c r="U4800" s="5" t="s">
        <v>23</v>
      </c>
      <c r="V4800" s="5" t="s">
        <v>24</v>
      </c>
      <c r="W4800" s="12">
        <v>165</v>
      </c>
      <c r="X4800" s="7">
        <f t="shared" si="300"/>
        <v>0.35499999999999998</v>
      </c>
      <c r="Y4800" s="5">
        <f t="shared" si="301"/>
        <v>106.425</v>
      </c>
      <c r="AI4800" t="e">
        <f>VLOOKUP(A4800,NP!$A:$B,2,FALSE)</f>
        <v>#N/A</v>
      </c>
      <c r="AJ4800">
        <f t="shared" si="302"/>
        <v>0</v>
      </c>
      <c r="AK4800">
        <f>VLOOKUP(F4800,Kondition!$B$4:$AG$31,15,FALSE)*100</f>
        <v>35.5</v>
      </c>
      <c r="AL4800" t="e">
        <f t="shared" si="303"/>
        <v>#REF!</v>
      </c>
      <c r="AM4800">
        <v>17</v>
      </c>
    </row>
    <row r="4801" spans="1:39" x14ac:dyDescent="0.3">
      <c r="A4801" s="5">
        <v>10109245</v>
      </c>
      <c r="B4801" s="6">
        <v>8019227285376</v>
      </c>
      <c r="C4801" s="5" t="s">
        <v>76</v>
      </c>
      <c r="D4801" s="5" t="s">
        <v>1805</v>
      </c>
      <c r="E4801" s="12">
        <v>225</v>
      </c>
      <c r="F4801" s="5" t="s">
        <v>54</v>
      </c>
      <c r="G4801" s="5">
        <v>2254018</v>
      </c>
      <c r="H4801" s="36" t="s">
        <v>76</v>
      </c>
      <c r="I4801" s="5">
        <v>225</v>
      </c>
      <c r="J4801" s="5">
        <v>40</v>
      </c>
      <c r="K4801" s="5">
        <v>18</v>
      </c>
      <c r="L4801" s="5" t="s">
        <v>1575</v>
      </c>
      <c r="M4801" s="5">
        <v>92</v>
      </c>
      <c r="N4801" s="5"/>
      <c r="O4801" s="5" t="s">
        <v>25</v>
      </c>
      <c r="P4801" s="5"/>
      <c r="Q4801" s="5" t="s">
        <v>26</v>
      </c>
      <c r="R4801" s="5" t="s">
        <v>27</v>
      </c>
      <c r="S4801" s="5">
        <v>72</v>
      </c>
      <c r="T4801" s="5" t="s">
        <v>22</v>
      </c>
      <c r="U4801" s="5" t="s">
        <v>23</v>
      </c>
      <c r="V4801" s="5" t="s">
        <v>24</v>
      </c>
      <c r="W4801" s="12">
        <v>225</v>
      </c>
      <c r="X4801" s="7">
        <f t="shared" si="300"/>
        <v>0.35499999999999998</v>
      </c>
      <c r="Y4801" s="5">
        <f t="shared" si="301"/>
        <v>145.125</v>
      </c>
      <c r="AI4801" t="e">
        <f>VLOOKUP(A4801,NP!$A:$B,2,FALSE)</f>
        <v>#N/A</v>
      </c>
      <c r="AJ4801">
        <f t="shared" si="302"/>
        <v>0</v>
      </c>
      <c r="AK4801">
        <f>VLOOKUP(F4801,Kondition!$B$4:$AG$31,18,FALSE)*100</f>
        <v>35.5</v>
      </c>
      <c r="AL4801" t="e">
        <f t="shared" si="303"/>
        <v>#REF!</v>
      </c>
      <c r="AM4801">
        <v>17</v>
      </c>
    </row>
    <row r="4802" spans="1:39" x14ac:dyDescent="0.3">
      <c r="A4802" s="5">
        <v>10109246</v>
      </c>
      <c r="B4802" s="6">
        <v>8019227285369</v>
      </c>
      <c r="C4802" s="5" t="s">
        <v>76</v>
      </c>
      <c r="D4802" s="5" t="s">
        <v>1806</v>
      </c>
      <c r="E4802" s="12">
        <v>302</v>
      </c>
      <c r="F4802" s="5" t="s">
        <v>54</v>
      </c>
      <c r="G4802" s="5">
        <v>2554017</v>
      </c>
      <c r="H4802" s="36" t="s">
        <v>76</v>
      </c>
      <c r="I4802" s="5">
        <v>255</v>
      </c>
      <c r="J4802" s="5">
        <v>40</v>
      </c>
      <c r="K4802" s="5">
        <v>17</v>
      </c>
      <c r="L4802" s="5" t="s">
        <v>1575</v>
      </c>
      <c r="M4802" s="5">
        <v>98</v>
      </c>
      <c r="N4802" s="5"/>
      <c r="O4802" s="5" t="s">
        <v>25</v>
      </c>
      <c r="P4802" s="5"/>
      <c r="Q4802" s="5" t="s">
        <v>21</v>
      </c>
      <c r="R4802" s="5" t="s">
        <v>27</v>
      </c>
      <c r="S4802" s="5">
        <v>72</v>
      </c>
      <c r="T4802" s="5" t="s">
        <v>22</v>
      </c>
      <c r="U4802" s="5" t="s">
        <v>23</v>
      </c>
      <c r="V4802" s="5" t="s">
        <v>24</v>
      </c>
      <c r="W4802" s="12">
        <v>302</v>
      </c>
      <c r="X4802" s="7" t="str">
        <f t="shared" si="300"/>
        <v>NP</v>
      </c>
      <c r="Y4802" s="5">
        <f t="shared" si="301"/>
        <v>179.5</v>
      </c>
      <c r="AI4802">
        <f>VLOOKUP(A4802,NP!$A:$B,2,FALSE)</f>
        <v>179.5</v>
      </c>
      <c r="AJ4802">
        <f t="shared" si="302"/>
        <v>179.5</v>
      </c>
      <c r="AK4802">
        <f>VLOOKUP(F4802,Kondition!$B$4:$AG$31,15,FALSE)*100</f>
        <v>35.5</v>
      </c>
      <c r="AL4802" t="e">
        <f t="shared" si="303"/>
        <v>#REF!</v>
      </c>
      <c r="AM4802">
        <v>17</v>
      </c>
    </row>
    <row r="4803" spans="1:39" x14ac:dyDescent="0.3">
      <c r="A4803" s="5">
        <v>10109247</v>
      </c>
      <c r="B4803" s="6">
        <v>8019227285352</v>
      </c>
      <c r="C4803" s="5" t="s">
        <v>76</v>
      </c>
      <c r="D4803" s="5" t="s">
        <v>1807</v>
      </c>
      <c r="E4803" s="12">
        <v>218</v>
      </c>
      <c r="F4803" s="5" t="s">
        <v>54</v>
      </c>
      <c r="G4803" s="5">
        <v>2254517</v>
      </c>
      <c r="H4803" s="36" t="s">
        <v>76</v>
      </c>
      <c r="I4803" s="5">
        <v>225</v>
      </c>
      <c r="J4803" s="5">
        <v>45</v>
      </c>
      <c r="K4803" s="5">
        <v>17</v>
      </c>
      <c r="L4803" s="5" t="s">
        <v>1575</v>
      </c>
      <c r="M4803" s="5">
        <v>94</v>
      </c>
      <c r="N4803" s="5"/>
      <c r="O4803" s="5" t="s">
        <v>25</v>
      </c>
      <c r="P4803" s="5"/>
      <c r="Q4803" s="5" t="s">
        <v>21</v>
      </c>
      <c r="R4803" s="5" t="s">
        <v>27</v>
      </c>
      <c r="S4803" s="5">
        <v>72</v>
      </c>
      <c r="T4803" s="5" t="s">
        <v>22</v>
      </c>
      <c r="U4803" s="5" t="s">
        <v>23</v>
      </c>
      <c r="V4803" s="5" t="s">
        <v>24</v>
      </c>
      <c r="W4803" s="12">
        <v>218</v>
      </c>
      <c r="X4803" s="7">
        <f t="shared" si="300"/>
        <v>0.35499999999999998</v>
      </c>
      <c r="Y4803" s="5">
        <f t="shared" si="301"/>
        <v>140.61000000000001</v>
      </c>
      <c r="AI4803" t="e">
        <f>VLOOKUP(A4803,NP!$A:$B,2,FALSE)</f>
        <v>#N/A</v>
      </c>
      <c r="AJ4803">
        <f t="shared" si="302"/>
        <v>0</v>
      </c>
      <c r="AK4803">
        <f>VLOOKUP(F4803,Kondition!$B$4:$AG$31,15,FALSE)*100</f>
        <v>35.5</v>
      </c>
      <c r="AL4803" t="e">
        <f t="shared" si="303"/>
        <v>#REF!</v>
      </c>
      <c r="AM4803">
        <v>17</v>
      </c>
    </row>
    <row r="4804" spans="1:39" x14ac:dyDescent="0.3">
      <c r="A4804" s="5">
        <v>10109248</v>
      </c>
      <c r="B4804" s="6">
        <v>8019227285345</v>
      </c>
      <c r="C4804" s="5" t="s">
        <v>76</v>
      </c>
      <c r="D4804" s="5" t="s">
        <v>1808</v>
      </c>
      <c r="E4804" s="12">
        <v>214</v>
      </c>
      <c r="F4804" s="5" t="s">
        <v>54</v>
      </c>
      <c r="G4804" s="5">
        <v>2055017</v>
      </c>
      <c r="H4804" s="36" t="s">
        <v>76</v>
      </c>
      <c r="I4804" s="5">
        <v>205</v>
      </c>
      <c r="J4804" s="5">
        <v>50</v>
      </c>
      <c r="K4804" s="5">
        <v>17</v>
      </c>
      <c r="L4804" s="5" t="s">
        <v>1575</v>
      </c>
      <c r="M4804" s="5">
        <v>93</v>
      </c>
      <c r="N4804" s="5"/>
      <c r="O4804" s="5" t="s">
        <v>25</v>
      </c>
      <c r="P4804" s="5"/>
      <c r="Q4804" s="5" t="s">
        <v>26</v>
      </c>
      <c r="R4804" s="5" t="s">
        <v>27</v>
      </c>
      <c r="S4804" s="5">
        <v>72</v>
      </c>
      <c r="T4804" s="5" t="s">
        <v>22</v>
      </c>
      <c r="U4804" s="5" t="s">
        <v>23</v>
      </c>
      <c r="V4804" s="5" t="s">
        <v>24</v>
      </c>
      <c r="W4804" s="12">
        <v>214</v>
      </c>
      <c r="X4804" s="7">
        <f t="shared" si="300"/>
        <v>0.35499999999999998</v>
      </c>
      <c r="Y4804" s="5">
        <f t="shared" si="301"/>
        <v>138.03</v>
      </c>
      <c r="AI4804" t="e">
        <f>VLOOKUP(A4804,NP!$A:$B,2,FALSE)</f>
        <v>#N/A</v>
      </c>
      <c r="AJ4804">
        <f t="shared" si="302"/>
        <v>0</v>
      </c>
      <c r="AK4804">
        <f>VLOOKUP(F4804,Kondition!$B$4:$AG$31,15,FALSE)*100</f>
        <v>35.5</v>
      </c>
      <c r="AL4804" t="e">
        <f t="shared" si="303"/>
        <v>#REF!</v>
      </c>
      <c r="AM4804">
        <v>17</v>
      </c>
    </row>
    <row r="4805" spans="1:39" x14ac:dyDescent="0.3">
      <c r="A4805" s="5">
        <v>10109313</v>
      </c>
      <c r="B4805" s="6">
        <v>8019227254495</v>
      </c>
      <c r="C4805" s="5" t="s">
        <v>76</v>
      </c>
      <c r="D4805" s="5" t="s">
        <v>1809</v>
      </c>
      <c r="E4805" s="12">
        <v>225</v>
      </c>
      <c r="F4805" s="5" t="s">
        <v>54</v>
      </c>
      <c r="G4805" s="5">
        <v>2254518</v>
      </c>
      <c r="H4805" s="36" t="s">
        <v>76</v>
      </c>
      <c r="I4805" s="5">
        <v>225</v>
      </c>
      <c r="J4805" s="5">
        <v>45</v>
      </c>
      <c r="K4805" s="5">
        <v>18</v>
      </c>
      <c r="L4805" s="5" t="s">
        <v>1575</v>
      </c>
      <c r="M4805" s="5">
        <v>95</v>
      </c>
      <c r="N4805" s="5"/>
      <c r="O4805" s="5" t="s">
        <v>25</v>
      </c>
      <c r="P4805" s="5"/>
      <c r="Q4805" s="5" t="s">
        <v>26</v>
      </c>
      <c r="R4805" s="5" t="s">
        <v>27</v>
      </c>
      <c r="S4805" s="5">
        <v>69</v>
      </c>
      <c r="T4805" s="5" t="s">
        <v>35</v>
      </c>
      <c r="U4805" s="5" t="s">
        <v>23</v>
      </c>
      <c r="V4805" s="5" t="s">
        <v>24</v>
      </c>
      <c r="W4805" s="12">
        <v>225</v>
      </c>
      <c r="X4805" s="7">
        <f t="shared" si="300"/>
        <v>0.35499999999999998</v>
      </c>
      <c r="Y4805" s="5">
        <f t="shared" si="301"/>
        <v>145.125</v>
      </c>
      <c r="AI4805" t="e">
        <f>VLOOKUP(A4805,NP!$A:$B,2,FALSE)</f>
        <v>#N/A</v>
      </c>
      <c r="AJ4805">
        <f t="shared" si="302"/>
        <v>0</v>
      </c>
      <c r="AK4805">
        <f>VLOOKUP(F4805,Kondition!$B$4:$AG$31,18,FALSE)*100</f>
        <v>35.5</v>
      </c>
      <c r="AL4805" t="e">
        <f t="shared" si="303"/>
        <v>#REF!</v>
      </c>
      <c r="AM4805">
        <v>17</v>
      </c>
    </row>
    <row r="4806" spans="1:39" x14ac:dyDescent="0.3">
      <c r="A4806" s="5">
        <v>10109314</v>
      </c>
      <c r="B4806" s="6">
        <v>8019227244489</v>
      </c>
      <c r="C4806" s="5" t="s">
        <v>76</v>
      </c>
      <c r="D4806" s="5" t="s">
        <v>1810</v>
      </c>
      <c r="E4806" s="12">
        <v>214</v>
      </c>
      <c r="F4806" s="5" t="s">
        <v>54</v>
      </c>
      <c r="G4806" s="5">
        <v>2454018</v>
      </c>
      <c r="H4806" s="36" t="s">
        <v>76</v>
      </c>
      <c r="I4806" s="5">
        <v>245</v>
      </c>
      <c r="J4806" s="5">
        <v>40</v>
      </c>
      <c r="K4806" s="5">
        <v>18</v>
      </c>
      <c r="L4806" s="5" t="s">
        <v>1575</v>
      </c>
      <c r="M4806" s="5">
        <v>97</v>
      </c>
      <c r="N4806" s="5"/>
      <c r="O4806" s="5" t="s">
        <v>25</v>
      </c>
      <c r="P4806" s="5"/>
      <c r="Q4806" s="5" t="s">
        <v>26</v>
      </c>
      <c r="R4806" s="5" t="s">
        <v>27</v>
      </c>
      <c r="S4806" s="5">
        <v>70</v>
      </c>
      <c r="T4806" s="5" t="s">
        <v>22</v>
      </c>
      <c r="U4806" s="5" t="s">
        <v>23</v>
      </c>
      <c r="V4806" s="5" t="s">
        <v>24</v>
      </c>
      <c r="W4806" s="12">
        <v>214</v>
      </c>
      <c r="X4806" s="7">
        <f t="shared" si="300"/>
        <v>0.35499999999999998</v>
      </c>
      <c r="Y4806" s="5">
        <f t="shared" si="301"/>
        <v>138.03</v>
      </c>
      <c r="AI4806" t="e">
        <f>VLOOKUP(A4806,NP!$A:$B,2,FALSE)</f>
        <v>#N/A</v>
      </c>
      <c r="AJ4806">
        <f t="shared" si="302"/>
        <v>0</v>
      </c>
      <c r="AK4806">
        <f>VLOOKUP(F4806,Kondition!$B$4:$AG$31,18,FALSE)*100</f>
        <v>35.5</v>
      </c>
      <c r="AL4806" t="e">
        <f t="shared" si="303"/>
        <v>#REF!</v>
      </c>
      <c r="AM4806">
        <v>17</v>
      </c>
    </row>
    <row r="4807" spans="1:39" x14ac:dyDescent="0.3">
      <c r="A4807" s="5">
        <v>10109315</v>
      </c>
      <c r="B4807" s="6">
        <v>8019227268584</v>
      </c>
      <c r="C4807" s="5" t="s">
        <v>76</v>
      </c>
      <c r="D4807" s="5" t="s">
        <v>1811</v>
      </c>
      <c r="E4807" s="12">
        <v>77</v>
      </c>
      <c r="F4807" s="5" t="s">
        <v>54</v>
      </c>
      <c r="G4807" s="5">
        <v>1656514</v>
      </c>
      <c r="H4807" s="36" t="s">
        <v>76</v>
      </c>
      <c r="I4807" s="5">
        <v>165</v>
      </c>
      <c r="J4807" s="5">
        <v>65</v>
      </c>
      <c r="K4807" s="5">
        <v>14</v>
      </c>
      <c r="L4807" s="5" t="s">
        <v>1708</v>
      </c>
      <c r="M4807" s="5">
        <v>79</v>
      </c>
      <c r="N4807" s="5"/>
      <c r="O4807" s="5" t="s">
        <v>33</v>
      </c>
      <c r="P4807" s="5"/>
      <c r="Q4807" s="5" t="s">
        <v>26</v>
      </c>
      <c r="R4807" s="5" t="s">
        <v>21</v>
      </c>
      <c r="S4807" s="5">
        <v>66</v>
      </c>
      <c r="T4807" s="5" t="s">
        <v>35</v>
      </c>
      <c r="U4807" s="5" t="s">
        <v>23</v>
      </c>
      <c r="V4807" s="5" t="s">
        <v>24</v>
      </c>
      <c r="W4807" s="12">
        <v>77</v>
      </c>
      <c r="X4807" s="7">
        <f t="shared" si="300"/>
        <v>0.34499999999999997</v>
      </c>
      <c r="Y4807" s="5">
        <f t="shared" si="301"/>
        <v>50.435000000000002</v>
      </c>
      <c r="AI4807" t="e">
        <f>VLOOKUP(A4807,NP!$A:$B,2,FALSE)</f>
        <v>#N/A</v>
      </c>
      <c r="AJ4807">
        <f t="shared" si="302"/>
        <v>0</v>
      </c>
      <c r="AK4807">
        <f>VLOOKUP(F4807,Kondition!$B$4:$AG$31,6,FALSE)*100</f>
        <v>34.5</v>
      </c>
      <c r="AL4807" t="e">
        <f t="shared" si="303"/>
        <v>#REF!</v>
      </c>
      <c r="AM4807">
        <v>16</v>
      </c>
    </row>
    <row r="4808" spans="1:39" x14ac:dyDescent="0.3">
      <c r="A4808" s="5">
        <v>10109316</v>
      </c>
      <c r="B4808" s="6">
        <v>8019227269987</v>
      </c>
      <c r="C4808" s="5" t="s">
        <v>76</v>
      </c>
      <c r="D4808" s="5" t="s">
        <v>1812</v>
      </c>
      <c r="E4808" s="12">
        <v>84</v>
      </c>
      <c r="F4808" s="5" t="s">
        <v>54</v>
      </c>
      <c r="G4808" s="5">
        <v>1657014</v>
      </c>
      <c r="H4808" s="36" t="s">
        <v>76</v>
      </c>
      <c r="I4808" s="5">
        <v>165</v>
      </c>
      <c r="J4808" s="5">
        <v>70</v>
      </c>
      <c r="K4808" s="5">
        <v>14</v>
      </c>
      <c r="L4808" s="5" t="s">
        <v>1708</v>
      </c>
      <c r="M4808" s="5">
        <v>81</v>
      </c>
      <c r="N4808" s="5"/>
      <c r="O4808" s="5" t="s">
        <v>33</v>
      </c>
      <c r="P4808" s="5"/>
      <c r="Q4808" s="5" t="s">
        <v>26</v>
      </c>
      <c r="R4808" s="5" t="s">
        <v>27</v>
      </c>
      <c r="S4808" s="5">
        <v>66</v>
      </c>
      <c r="T4808" s="5" t="s">
        <v>35</v>
      </c>
      <c r="U4808" s="5" t="s">
        <v>23</v>
      </c>
      <c r="V4808" s="5" t="s">
        <v>24</v>
      </c>
      <c r="W4808" s="12">
        <v>84</v>
      </c>
      <c r="X4808" s="7">
        <f t="shared" si="300"/>
        <v>0.34499999999999997</v>
      </c>
      <c r="Y4808" s="5">
        <f t="shared" si="301"/>
        <v>55.02</v>
      </c>
      <c r="AI4808" t="e">
        <f>VLOOKUP(A4808,NP!$A:$B,2,FALSE)</f>
        <v>#N/A</v>
      </c>
      <c r="AJ4808">
        <f t="shared" si="302"/>
        <v>0</v>
      </c>
      <c r="AK4808">
        <f>VLOOKUP(F4808,Kondition!$B$4:$AG$31,6,FALSE)*100</f>
        <v>34.5</v>
      </c>
      <c r="AL4808" t="e">
        <f t="shared" si="303"/>
        <v>#REF!</v>
      </c>
      <c r="AM4808">
        <v>16</v>
      </c>
    </row>
    <row r="4809" spans="1:39" x14ac:dyDescent="0.3">
      <c r="A4809" s="5">
        <v>10109317</v>
      </c>
      <c r="B4809" s="6">
        <v>8019227278897</v>
      </c>
      <c r="C4809" s="5" t="s">
        <v>76</v>
      </c>
      <c r="D4809" s="5" t="s">
        <v>1813</v>
      </c>
      <c r="E4809" s="12">
        <v>157</v>
      </c>
      <c r="F4809" s="5" t="s">
        <v>54</v>
      </c>
      <c r="G4809" s="5">
        <v>2156016</v>
      </c>
      <c r="H4809" s="36" t="s">
        <v>76</v>
      </c>
      <c r="I4809" s="5">
        <v>215</v>
      </c>
      <c r="J4809" s="5">
        <v>60</v>
      </c>
      <c r="K4809" s="5">
        <v>16</v>
      </c>
      <c r="L4809" s="5" t="s">
        <v>1575</v>
      </c>
      <c r="M4809" s="5">
        <v>99</v>
      </c>
      <c r="N4809" s="5"/>
      <c r="O4809" s="5" t="s">
        <v>19</v>
      </c>
      <c r="P4809" s="5"/>
      <c r="Q4809" s="5" t="s">
        <v>21</v>
      </c>
      <c r="R4809" s="5" t="s">
        <v>27</v>
      </c>
      <c r="S4809" s="5">
        <v>72</v>
      </c>
      <c r="T4809" s="5" t="s">
        <v>22</v>
      </c>
      <c r="U4809" s="5" t="s">
        <v>23</v>
      </c>
      <c r="V4809" s="5" t="s">
        <v>24</v>
      </c>
      <c r="W4809" s="12">
        <v>157</v>
      </c>
      <c r="X4809" s="7">
        <f t="shared" si="300"/>
        <v>0.35499999999999998</v>
      </c>
      <c r="Y4809" s="5">
        <f t="shared" si="301"/>
        <v>101.265</v>
      </c>
      <c r="AI4809" t="e">
        <f>VLOOKUP(A4809,NP!$A:$B,2,FALSE)</f>
        <v>#N/A</v>
      </c>
      <c r="AJ4809">
        <f t="shared" si="302"/>
        <v>0</v>
      </c>
      <c r="AK4809">
        <f>VLOOKUP(F4809,Kondition!$B$4:$AG$31,12,FALSE)*100</f>
        <v>35.5</v>
      </c>
      <c r="AL4809" t="e">
        <f t="shared" si="303"/>
        <v>#REF!</v>
      </c>
      <c r="AM4809">
        <v>16</v>
      </c>
    </row>
    <row r="4810" spans="1:39" x14ac:dyDescent="0.3">
      <c r="A4810" s="5">
        <v>10109319</v>
      </c>
      <c r="B4810" s="6">
        <v>8019227269994</v>
      </c>
      <c r="C4810" s="5" t="s">
        <v>76</v>
      </c>
      <c r="D4810" s="5" t="s">
        <v>1815</v>
      </c>
      <c r="E4810" s="12">
        <v>96</v>
      </c>
      <c r="F4810" s="5" t="s">
        <v>54</v>
      </c>
      <c r="G4810" s="5">
        <v>1856015</v>
      </c>
      <c r="H4810" s="36" t="s">
        <v>76</v>
      </c>
      <c r="I4810" s="5">
        <v>185</v>
      </c>
      <c r="J4810" s="5">
        <v>60</v>
      </c>
      <c r="K4810" s="5">
        <v>15</v>
      </c>
      <c r="L4810" s="5" t="s">
        <v>1708</v>
      </c>
      <c r="M4810" s="5">
        <v>88</v>
      </c>
      <c r="N4810" s="5"/>
      <c r="O4810" s="5" t="s">
        <v>33</v>
      </c>
      <c r="P4810" s="5"/>
      <c r="Q4810" s="5" t="s">
        <v>26</v>
      </c>
      <c r="R4810" s="5" t="s">
        <v>27</v>
      </c>
      <c r="S4810" s="5">
        <v>66</v>
      </c>
      <c r="T4810" s="5" t="s">
        <v>35</v>
      </c>
      <c r="U4810" s="5" t="s">
        <v>23</v>
      </c>
      <c r="V4810" s="5" t="s">
        <v>24</v>
      </c>
      <c r="W4810" s="12">
        <v>96</v>
      </c>
      <c r="X4810" s="7">
        <f t="shared" si="300"/>
        <v>0.34499999999999997</v>
      </c>
      <c r="Y4810" s="5">
        <f t="shared" si="301"/>
        <v>62.88</v>
      </c>
      <c r="AI4810" t="e">
        <f>VLOOKUP(A4810,NP!$A:$B,2,FALSE)</f>
        <v>#N/A</v>
      </c>
      <c r="AJ4810">
        <f t="shared" si="302"/>
        <v>0</v>
      </c>
      <c r="AK4810">
        <f>VLOOKUP(F4810,Kondition!$B$4:$AG$31,9,FALSE)*100</f>
        <v>34.5</v>
      </c>
      <c r="AL4810" t="e">
        <f t="shared" si="303"/>
        <v>#REF!</v>
      </c>
      <c r="AM4810">
        <v>16</v>
      </c>
    </row>
    <row r="4811" spans="1:39" x14ac:dyDescent="0.3">
      <c r="A4811" s="5">
        <v>10109332</v>
      </c>
      <c r="B4811" s="6">
        <v>8019227252279</v>
      </c>
      <c r="C4811" s="5" t="s">
        <v>76</v>
      </c>
      <c r="D4811" s="5" t="s">
        <v>1817</v>
      </c>
      <c r="E4811" s="12">
        <v>545</v>
      </c>
      <c r="F4811" s="5" t="s">
        <v>54</v>
      </c>
      <c r="G4811" s="5">
        <v>2753521</v>
      </c>
      <c r="H4811" s="36" t="s">
        <v>76</v>
      </c>
      <c r="I4811" s="5">
        <v>275</v>
      </c>
      <c r="J4811" s="5">
        <v>35</v>
      </c>
      <c r="K4811" s="5">
        <v>21</v>
      </c>
      <c r="L4811" s="5" t="s">
        <v>1575</v>
      </c>
      <c r="M4811" s="5">
        <v>103</v>
      </c>
      <c r="N4811" s="5"/>
      <c r="O4811" s="5" t="s">
        <v>25</v>
      </c>
      <c r="P4811" s="5"/>
      <c r="Q4811" s="5" t="s">
        <v>21</v>
      </c>
      <c r="R4811" s="5" t="s">
        <v>27</v>
      </c>
      <c r="S4811" s="5">
        <v>73</v>
      </c>
      <c r="T4811" s="5" t="s">
        <v>22</v>
      </c>
      <c r="U4811" s="5" t="s">
        <v>23</v>
      </c>
      <c r="V4811" s="5" t="s">
        <v>24</v>
      </c>
      <c r="W4811" s="12">
        <v>545</v>
      </c>
      <c r="X4811" s="7" t="str">
        <f t="shared" si="300"/>
        <v>NP</v>
      </c>
      <c r="Y4811" s="5">
        <f t="shared" si="301"/>
        <v>294</v>
      </c>
      <c r="AI4811">
        <f>VLOOKUP(A4811,NP!$A:$B,2,FALSE)</f>
        <v>294</v>
      </c>
      <c r="AJ4811">
        <f t="shared" si="302"/>
        <v>294</v>
      </c>
      <c r="AK4811">
        <f>VLOOKUP(F4811,Kondition!$B$4:$AG$31,27,FALSE)*100</f>
        <v>40</v>
      </c>
      <c r="AL4811" t="e">
        <f t="shared" si="303"/>
        <v>#REF!</v>
      </c>
      <c r="AM4811">
        <v>19</v>
      </c>
    </row>
    <row r="4812" spans="1:39" x14ac:dyDescent="0.3">
      <c r="A4812" s="5">
        <v>10109357</v>
      </c>
      <c r="B4812" s="6">
        <v>8019227261844</v>
      </c>
      <c r="C4812" s="5" t="s">
        <v>76</v>
      </c>
      <c r="D4812" s="5" t="s">
        <v>1819</v>
      </c>
      <c r="E4812" s="12">
        <v>232</v>
      </c>
      <c r="F4812" s="5" t="s">
        <v>54</v>
      </c>
      <c r="G4812" s="5">
        <v>2256018</v>
      </c>
      <c r="H4812" s="36" t="s">
        <v>76</v>
      </c>
      <c r="I4812" s="5">
        <v>225</v>
      </c>
      <c r="J4812" s="5">
        <v>60</v>
      </c>
      <c r="K4812" s="5">
        <v>18</v>
      </c>
      <c r="L4812" s="5" t="s">
        <v>1575</v>
      </c>
      <c r="M4812" s="5">
        <v>104</v>
      </c>
      <c r="N4812" s="5"/>
      <c r="O4812" s="5" t="s">
        <v>19</v>
      </c>
      <c r="P4812" s="5"/>
      <c r="Q4812" s="5" t="s">
        <v>21</v>
      </c>
      <c r="R4812" s="5" t="s">
        <v>27</v>
      </c>
      <c r="S4812" s="5">
        <v>72</v>
      </c>
      <c r="T4812" s="5" t="s">
        <v>22</v>
      </c>
      <c r="U4812" s="5" t="s">
        <v>23</v>
      </c>
      <c r="V4812" s="5" t="s">
        <v>24</v>
      </c>
      <c r="W4812" s="12">
        <v>232</v>
      </c>
      <c r="X4812" s="7">
        <f t="shared" si="300"/>
        <v>0.35499999999999998</v>
      </c>
      <c r="Y4812" s="5">
        <f t="shared" si="301"/>
        <v>149.64000000000001</v>
      </c>
      <c r="AI4812" t="e">
        <f>VLOOKUP(A4812,NP!$A:$B,2,FALSE)</f>
        <v>#N/A</v>
      </c>
      <c r="AJ4812">
        <f t="shared" si="302"/>
        <v>0</v>
      </c>
      <c r="AK4812">
        <f>VLOOKUP(F4812,Kondition!$B$4:$AG$31,18,FALSE)*100</f>
        <v>35.5</v>
      </c>
      <c r="AL4812" t="e">
        <f t="shared" si="303"/>
        <v>#REF!</v>
      </c>
      <c r="AM4812">
        <v>17</v>
      </c>
    </row>
    <row r="4813" spans="1:39" x14ac:dyDescent="0.3">
      <c r="A4813" s="5">
        <v>10109358</v>
      </c>
      <c r="B4813" s="6">
        <v>8019227275308</v>
      </c>
      <c r="C4813" s="5" t="s">
        <v>76</v>
      </c>
      <c r="D4813" s="5" t="s">
        <v>1820</v>
      </c>
      <c r="E4813" s="12">
        <v>258</v>
      </c>
      <c r="F4813" s="5" t="s">
        <v>54</v>
      </c>
      <c r="G4813" s="5">
        <v>2454518</v>
      </c>
      <c r="H4813" s="36" t="s">
        <v>76</v>
      </c>
      <c r="I4813" s="5">
        <v>245</v>
      </c>
      <c r="J4813" s="5">
        <v>45</v>
      </c>
      <c r="K4813" s="5">
        <v>18</v>
      </c>
      <c r="L4813" s="5" t="s">
        <v>1575</v>
      </c>
      <c r="M4813" s="5">
        <v>96</v>
      </c>
      <c r="N4813" s="5"/>
      <c r="O4813" s="5" t="s">
        <v>25</v>
      </c>
      <c r="P4813" s="5"/>
      <c r="Q4813" s="5" t="s">
        <v>21</v>
      </c>
      <c r="R4813" s="5" t="s">
        <v>27</v>
      </c>
      <c r="S4813" s="5">
        <v>72</v>
      </c>
      <c r="T4813" s="5" t="s">
        <v>22</v>
      </c>
      <c r="U4813" s="5" t="s">
        <v>23</v>
      </c>
      <c r="V4813" s="5" t="s">
        <v>24</v>
      </c>
      <c r="W4813" s="12">
        <v>258</v>
      </c>
      <c r="X4813" s="7" t="str">
        <f t="shared" si="300"/>
        <v>NP</v>
      </c>
      <c r="Y4813" s="5">
        <f t="shared" si="301"/>
        <v>158.5</v>
      </c>
      <c r="AI4813">
        <f>VLOOKUP(A4813,NP!$A:$B,2,FALSE)</f>
        <v>158.5</v>
      </c>
      <c r="AJ4813">
        <f t="shared" si="302"/>
        <v>158.5</v>
      </c>
      <c r="AK4813">
        <f>VLOOKUP(F4813,Kondition!$B$4:$AG$31,18,FALSE)*100</f>
        <v>35.5</v>
      </c>
      <c r="AL4813" t="e">
        <f t="shared" si="303"/>
        <v>#REF!</v>
      </c>
      <c r="AM4813">
        <v>17</v>
      </c>
    </row>
    <row r="4814" spans="1:39" x14ac:dyDescent="0.3">
      <c r="A4814" s="5">
        <v>10109361</v>
      </c>
      <c r="B4814" s="6">
        <v>8019227252309</v>
      </c>
      <c r="C4814" s="5" t="s">
        <v>76</v>
      </c>
      <c r="D4814" s="5" t="s">
        <v>1822</v>
      </c>
      <c r="E4814" s="12">
        <v>579</v>
      </c>
      <c r="F4814" s="5" t="s">
        <v>54</v>
      </c>
      <c r="G4814" s="5">
        <v>3153021</v>
      </c>
      <c r="H4814" s="36" t="s">
        <v>76</v>
      </c>
      <c r="I4814" s="5">
        <v>315</v>
      </c>
      <c r="J4814" s="5">
        <v>30</v>
      </c>
      <c r="K4814" s="5">
        <v>21</v>
      </c>
      <c r="L4814" s="5" t="s">
        <v>1575</v>
      </c>
      <c r="M4814" s="5">
        <v>105</v>
      </c>
      <c r="N4814" s="5"/>
      <c r="O4814" s="5" t="s">
        <v>25</v>
      </c>
      <c r="P4814" s="5"/>
      <c r="Q4814" s="5" t="s">
        <v>21</v>
      </c>
      <c r="R4814" s="5" t="s">
        <v>27</v>
      </c>
      <c r="S4814" s="5">
        <v>75</v>
      </c>
      <c r="T4814" s="5" t="s">
        <v>22</v>
      </c>
      <c r="U4814" s="5" t="s">
        <v>23</v>
      </c>
      <c r="V4814" s="5" t="s">
        <v>24</v>
      </c>
      <c r="W4814" s="12">
        <v>579</v>
      </c>
      <c r="X4814" s="7" t="str">
        <f t="shared" si="300"/>
        <v>NP</v>
      </c>
      <c r="Y4814" s="5">
        <f t="shared" si="301"/>
        <v>310</v>
      </c>
      <c r="AI4814">
        <f>VLOOKUP(A4814,NP!$A:$B,2,FALSE)</f>
        <v>310</v>
      </c>
      <c r="AJ4814">
        <f t="shared" si="302"/>
        <v>310</v>
      </c>
      <c r="AK4814">
        <f>VLOOKUP(F4814,Kondition!$B$4:$AG$31,27,FALSE)*100</f>
        <v>40</v>
      </c>
      <c r="AL4814" t="e">
        <f t="shared" si="303"/>
        <v>#REF!</v>
      </c>
      <c r="AM4814">
        <v>19</v>
      </c>
    </row>
    <row r="4815" spans="1:39" x14ac:dyDescent="0.3">
      <c r="A4815" s="5">
        <v>10109362</v>
      </c>
      <c r="B4815" s="6">
        <v>8019227282122</v>
      </c>
      <c r="C4815" s="5" t="s">
        <v>76</v>
      </c>
      <c r="D4815" s="5" t="s">
        <v>1823</v>
      </c>
      <c r="E4815" s="12">
        <v>129</v>
      </c>
      <c r="F4815" s="5" t="s">
        <v>54</v>
      </c>
      <c r="G4815" s="5">
        <v>2056016</v>
      </c>
      <c r="H4815" s="36" t="s">
        <v>76</v>
      </c>
      <c r="I4815" s="5">
        <v>205</v>
      </c>
      <c r="J4815" s="5">
        <v>60</v>
      </c>
      <c r="K4815" s="5">
        <v>16</v>
      </c>
      <c r="L4815" s="5" t="s">
        <v>1575</v>
      </c>
      <c r="M4815" s="5">
        <v>96</v>
      </c>
      <c r="N4815" s="5"/>
      <c r="O4815" s="5" t="s">
        <v>19</v>
      </c>
      <c r="P4815" s="5"/>
      <c r="Q4815" s="5" t="s">
        <v>21</v>
      </c>
      <c r="R4815" s="5" t="s">
        <v>27</v>
      </c>
      <c r="S4815" s="5">
        <v>72</v>
      </c>
      <c r="T4815" s="5" t="s">
        <v>22</v>
      </c>
      <c r="U4815" s="5" t="s">
        <v>23</v>
      </c>
      <c r="V4815" s="5" t="s">
        <v>24</v>
      </c>
      <c r="W4815" s="12">
        <v>129</v>
      </c>
      <c r="X4815" s="7">
        <f t="shared" si="300"/>
        <v>0.35499999999999998</v>
      </c>
      <c r="Y4815" s="5">
        <f t="shared" si="301"/>
        <v>83.204999999999998</v>
      </c>
      <c r="AI4815" t="e">
        <f>VLOOKUP(A4815,NP!$A:$B,2,FALSE)</f>
        <v>#N/A</v>
      </c>
      <c r="AJ4815">
        <f t="shared" si="302"/>
        <v>0</v>
      </c>
      <c r="AK4815">
        <f>VLOOKUP(F4815,Kondition!$B$4:$AG$31,12,FALSE)*100</f>
        <v>35.5</v>
      </c>
      <c r="AL4815" t="e">
        <f t="shared" si="303"/>
        <v>#REF!</v>
      </c>
      <c r="AM4815">
        <v>16</v>
      </c>
    </row>
    <row r="4816" spans="1:39" x14ac:dyDescent="0.3">
      <c r="A4816" s="5">
        <v>10109364</v>
      </c>
      <c r="B4816" s="6">
        <v>8019227271362</v>
      </c>
      <c r="C4816" s="5" t="s">
        <v>76</v>
      </c>
      <c r="D4816" s="5" t="s">
        <v>1825</v>
      </c>
      <c r="E4816" s="12">
        <v>447</v>
      </c>
      <c r="F4816" s="5" t="s">
        <v>54</v>
      </c>
      <c r="G4816" s="5">
        <v>2754018</v>
      </c>
      <c r="H4816" s="36" t="s">
        <v>76</v>
      </c>
      <c r="I4816" s="5">
        <v>275</v>
      </c>
      <c r="J4816" s="5">
        <v>40</v>
      </c>
      <c r="K4816" s="5">
        <v>18</v>
      </c>
      <c r="L4816" s="5" t="s">
        <v>1575</v>
      </c>
      <c r="M4816" s="5">
        <v>103</v>
      </c>
      <c r="N4816" s="5"/>
      <c r="O4816" s="5" t="s">
        <v>25</v>
      </c>
      <c r="P4816" s="5"/>
      <c r="Q4816" s="5" t="s">
        <v>21</v>
      </c>
      <c r="R4816" s="5" t="s">
        <v>27</v>
      </c>
      <c r="S4816" s="5">
        <v>72</v>
      </c>
      <c r="T4816" s="5" t="s">
        <v>22</v>
      </c>
      <c r="U4816" s="5" t="s">
        <v>23</v>
      </c>
      <c r="V4816" s="5" t="s">
        <v>24</v>
      </c>
      <c r="W4816" s="12">
        <v>447</v>
      </c>
      <c r="X4816" s="7" t="str">
        <f t="shared" si="300"/>
        <v>NP</v>
      </c>
      <c r="Y4816" s="5">
        <f t="shared" si="301"/>
        <v>247.5</v>
      </c>
      <c r="AI4816">
        <f>VLOOKUP(A4816,NP!$A:$B,2,FALSE)</f>
        <v>247.5</v>
      </c>
      <c r="AJ4816">
        <f t="shared" si="302"/>
        <v>247.5</v>
      </c>
      <c r="AK4816">
        <f>VLOOKUP(F4816,Kondition!$B$4:$AG$31,18,FALSE)*100</f>
        <v>35.5</v>
      </c>
      <c r="AL4816" t="e">
        <f t="shared" si="303"/>
        <v>#REF!</v>
      </c>
      <c r="AM4816">
        <v>17</v>
      </c>
    </row>
    <row r="4817" spans="1:39" x14ac:dyDescent="0.3">
      <c r="A4817" s="5">
        <v>10109409</v>
      </c>
      <c r="B4817" s="6">
        <v>8019227286892</v>
      </c>
      <c r="C4817" s="5" t="s">
        <v>76</v>
      </c>
      <c r="D4817" s="5" t="s">
        <v>1826</v>
      </c>
      <c r="E4817" s="12">
        <v>188</v>
      </c>
      <c r="F4817" s="5" t="s">
        <v>54</v>
      </c>
      <c r="G4817" s="5">
        <v>1955520</v>
      </c>
      <c r="H4817" s="36" t="s">
        <v>76</v>
      </c>
      <c r="I4817" s="5">
        <v>195</v>
      </c>
      <c r="J4817" s="5">
        <v>55</v>
      </c>
      <c r="K4817" s="5">
        <v>20</v>
      </c>
      <c r="L4817" s="5" t="s">
        <v>1575</v>
      </c>
      <c r="M4817" s="5">
        <v>95</v>
      </c>
      <c r="N4817" s="5"/>
      <c r="O4817" s="5" t="s">
        <v>19</v>
      </c>
      <c r="P4817" s="5"/>
      <c r="Q4817" s="5" t="s">
        <v>21</v>
      </c>
      <c r="R4817" s="5" t="s">
        <v>27</v>
      </c>
      <c r="S4817" s="5">
        <v>71</v>
      </c>
      <c r="T4817" s="5" t="s">
        <v>22</v>
      </c>
      <c r="U4817" s="5" t="s">
        <v>23</v>
      </c>
      <c r="V4817" s="5" t="s">
        <v>24</v>
      </c>
      <c r="W4817" s="12">
        <v>188</v>
      </c>
      <c r="X4817" s="7">
        <f t="shared" si="300"/>
        <v>0.4</v>
      </c>
      <c r="Y4817" s="5">
        <f t="shared" si="301"/>
        <v>112.8</v>
      </c>
      <c r="AI4817" t="e">
        <f>VLOOKUP(A4817,NP!$A:$B,2,FALSE)</f>
        <v>#N/A</v>
      </c>
      <c r="AJ4817">
        <f t="shared" si="302"/>
        <v>0</v>
      </c>
      <c r="AK4817">
        <f>VLOOKUP(F4817,Kondition!$B$4:$AG$309,24,FALSE)*100</f>
        <v>40</v>
      </c>
      <c r="AL4817" t="e">
        <f t="shared" si="303"/>
        <v>#REF!</v>
      </c>
      <c r="AM4817">
        <v>19</v>
      </c>
    </row>
    <row r="4818" spans="1:39" x14ac:dyDescent="0.3">
      <c r="A4818" s="5">
        <v>10109412</v>
      </c>
      <c r="B4818" s="6">
        <v>8019227292404</v>
      </c>
      <c r="C4818" s="5" t="s">
        <v>76</v>
      </c>
      <c r="D4818" s="5" t="s">
        <v>1829</v>
      </c>
      <c r="E4818" s="12">
        <v>271</v>
      </c>
      <c r="F4818" s="5" t="s">
        <v>54</v>
      </c>
      <c r="G4818" s="5">
        <v>2255016</v>
      </c>
      <c r="H4818" s="36" t="s">
        <v>76</v>
      </c>
      <c r="I4818" s="5">
        <v>225</v>
      </c>
      <c r="J4818" s="5">
        <v>50</v>
      </c>
      <c r="K4818" s="5">
        <v>16</v>
      </c>
      <c r="L4818" s="5" t="s">
        <v>1830</v>
      </c>
      <c r="M4818" s="5">
        <v>96</v>
      </c>
      <c r="N4818" s="5"/>
      <c r="O4818" s="5" t="s">
        <v>25</v>
      </c>
      <c r="P4818" s="5"/>
      <c r="Q4818" s="5" t="s">
        <v>26</v>
      </c>
      <c r="R4818" s="5" t="s">
        <v>21</v>
      </c>
      <c r="S4818" s="5">
        <v>72</v>
      </c>
      <c r="T4818" s="5" t="s">
        <v>22</v>
      </c>
      <c r="U4818" s="5" t="s">
        <v>23</v>
      </c>
      <c r="V4818" s="5" t="s">
        <v>24</v>
      </c>
      <c r="W4818" s="12">
        <v>271</v>
      </c>
      <c r="X4818" s="7" t="str">
        <f t="shared" si="300"/>
        <v>NP</v>
      </c>
      <c r="Y4818" s="5">
        <f t="shared" si="301"/>
        <v>165</v>
      </c>
      <c r="AI4818">
        <f>VLOOKUP(A4818,NP!$A:$B,2,FALSE)</f>
        <v>165</v>
      </c>
      <c r="AJ4818">
        <f t="shared" si="302"/>
        <v>165</v>
      </c>
      <c r="AK4818">
        <f>VLOOKUP(F4818,Kondition!$B$4:$AG$31,12,FALSE)*100</f>
        <v>35.5</v>
      </c>
      <c r="AL4818" t="e">
        <f t="shared" si="303"/>
        <v>#REF!</v>
      </c>
      <c r="AM4818">
        <v>16</v>
      </c>
    </row>
    <row r="4819" spans="1:39" x14ac:dyDescent="0.3">
      <c r="A4819" s="5">
        <v>10061051</v>
      </c>
      <c r="B4819" s="6">
        <v>5452000777454</v>
      </c>
      <c r="C4819" s="5" t="s">
        <v>4929</v>
      </c>
      <c r="D4819" s="5" t="s">
        <v>5081</v>
      </c>
      <c r="E4819" s="12">
        <v>263</v>
      </c>
      <c r="F4819" s="5" t="s">
        <v>52</v>
      </c>
      <c r="G4819" s="5">
        <v>2555019</v>
      </c>
      <c r="H4819" s="36" t="s">
        <v>4929</v>
      </c>
      <c r="I4819" s="5">
        <v>255</v>
      </c>
      <c r="J4819" s="5">
        <v>50</v>
      </c>
      <c r="K4819" s="5">
        <v>19</v>
      </c>
      <c r="L4819" s="5" t="s">
        <v>768</v>
      </c>
      <c r="M4819" s="5">
        <v>107</v>
      </c>
      <c r="N4819" s="5"/>
      <c r="O4819" s="5" t="s">
        <v>19</v>
      </c>
      <c r="P4819" s="5" t="s">
        <v>42</v>
      </c>
      <c r="Q4819" s="5" t="s">
        <v>26</v>
      </c>
      <c r="R4819" s="5" t="s">
        <v>21</v>
      </c>
      <c r="S4819" s="5">
        <v>69</v>
      </c>
      <c r="T4819" s="5" t="s">
        <v>35</v>
      </c>
      <c r="U4819" s="5" t="s">
        <v>23</v>
      </c>
      <c r="V4819" s="5" t="s">
        <v>24</v>
      </c>
      <c r="W4819" s="12">
        <v>263</v>
      </c>
      <c r="X4819" s="7">
        <f t="shared" si="300"/>
        <v>0.35</v>
      </c>
      <c r="Y4819" s="5">
        <f t="shared" si="301"/>
        <v>170.95000000000002</v>
      </c>
      <c r="AI4819" t="e">
        <f>VLOOKUP(A4819,NP!$A:$B,2,FALSE)</f>
        <v>#N/A</v>
      </c>
      <c r="AJ4819">
        <f t="shared" si="302"/>
        <v>0</v>
      </c>
      <c r="AK4819">
        <f>VLOOKUP(F4819,Kondition!$B$4:$AG$31,21,FALSE)*100</f>
        <v>35</v>
      </c>
      <c r="AL4819" t="e">
        <f t="shared" si="303"/>
        <v>#REF!</v>
      </c>
      <c r="AM4819">
        <v>19</v>
      </c>
    </row>
    <row r="4820" spans="1:39" x14ac:dyDescent="0.3">
      <c r="A4820" s="5">
        <v>10061432</v>
      </c>
      <c r="B4820" s="6">
        <v>5452001090613</v>
      </c>
      <c r="C4820" s="5" t="s">
        <v>4929</v>
      </c>
      <c r="D4820" s="5" t="s">
        <v>5082</v>
      </c>
      <c r="E4820" s="12">
        <v>265</v>
      </c>
      <c r="F4820" s="5" t="s">
        <v>52</v>
      </c>
      <c r="G4820" s="5">
        <v>2555019</v>
      </c>
      <c r="H4820" s="36" t="s">
        <v>4929</v>
      </c>
      <c r="I4820" s="5">
        <v>255</v>
      </c>
      <c r="J4820" s="5">
        <v>50</v>
      </c>
      <c r="K4820" s="5">
        <v>19</v>
      </c>
      <c r="L4820" s="5" t="s">
        <v>768</v>
      </c>
      <c r="M4820" s="5">
        <v>107</v>
      </c>
      <c r="N4820" s="5"/>
      <c r="O4820" s="5" t="s">
        <v>25</v>
      </c>
      <c r="P4820" s="5" t="s">
        <v>42</v>
      </c>
      <c r="Q4820" s="5" t="s">
        <v>26</v>
      </c>
      <c r="R4820" s="5" t="s">
        <v>21</v>
      </c>
      <c r="S4820" s="5">
        <v>69</v>
      </c>
      <c r="T4820" s="5" t="s">
        <v>35</v>
      </c>
      <c r="U4820" s="5" t="s">
        <v>23</v>
      </c>
      <c r="V4820" s="5" t="s">
        <v>24</v>
      </c>
      <c r="W4820" s="12">
        <v>265</v>
      </c>
      <c r="X4820" s="7">
        <f t="shared" si="300"/>
        <v>0.35</v>
      </c>
      <c r="Y4820" s="5">
        <f t="shared" si="301"/>
        <v>172.25</v>
      </c>
      <c r="AI4820" t="e">
        <f>VLOOKUP(A4820,NP!$A:$B,2,FALSE)</f>
        <v>#N/A</v>
      </c>
      <c r="AJ4820">
        <f t="shared" si="302"/>
        <v>0</v>
      </c>
      <c r="AK4820">
        <f>VLOOKUP(F4820,Kondition!$B$4:$AG$31,21,FALSE)*100</f>
        <v>35</v>
      </c>
      <c r="AL4820" t="e">
        <f t="shared" si="303"/>
        <v>#REF!</v>
      </c>
      <c r="AM4820">
        <v>19</v>
      </c>
    </row>
    <row r="4821" spans="1:39" x14ac:dyDescent="0.3">
      <c r="A4821" s="5">
        <v>10061963</v>
      </c>
      <c r="B4821" s="6">
        <v>5452001092211</v>
      </c>
      <c r="C4821" s="5" t="s">
        <v>4929</v>
      </c>
      <c r="D4821" s="5" t="s">
        <v>5083</v>
      </c>
      <c r="E4821" s="12">
        <v>705.5</v>
      </c>
      <c r="F4821" s="5" t="s">
        <v>52</v>
      </c>
      <c r="G4821" s="5">
        <v>2555021</v>
      </c>
      <c r="H4821" s="36" t="s">
        <v>4929</v>
      </c>
      <c r="I4821" s="5">
        <v>255</v>
      </c>
      <c r="J4821" s="5">
        <v>50</v>
      </c>
      <c r="K4821" s="5">
        <v>21</v>
      </c>
      <c r="L4821" s="5" t="s">
        <v>773</v>
      </c>
      <c r="M4821" s="5">
        <v>106</v>
      </c>
      <c r="N4821" s="5"/>
      <c r="O4821" s="5" t="s">
        <v>19</v>
      </c>
      <c r="P4821" s="5" t="s">
        <v>42</v>
      </c>
      <c r="Q4821" s="5" t="s">
        <v>26</v>
      </c>
      <c r="R4821" s="5" t="s">
        <v>21</v>
      </c>
      <c r="S4821" s="5">
        <v>67</v>
      </c>
      <c r="T4821" s="5" t="s">
        <v>35</v>
      </c>
      <c r="U4821" s="5" t="s">
        <v>23</v>
      </c>
      <c r="V4821" s="5" t="s">
        <v>24</v>
      </c>
      <c r="W4821" s="12">
        <v>705.5</v>
      </c>
      <c r="X4821" s="7" t="str">
        <f t="shared" si="300"/>
        <v>NP</v>
      </c>
      <c r="Y4821" s="5">
        <f t="shared" si="301"/>
        <v>416</v>
      </c>
      <c r="AI4821">
        <f>VLOOKUP(A4821,NP!$A:$B,2,FALSE)</f>
        <v>416</v>
      </c>
      <c r="AJ4821">
        <f t="shared" si="302"/>
        <v>416</v>
      </c>
      <c r="AK4821">
        <f>VLOOKUP(F4821,Kondition!$B$4:$AG$31,27,FALSE)*100</f>
        <v>35</v>
      </c>
      <c r="AL4821" t="e">
        <f t="shared" si="303"/>
        <v>#REF!</v>
      </c>
      <c r="AM4821">
        <v>19</v>
      </c>
    </row>
    <row r="4822" spans="1:39" x14ac:dyDescent="0.3">
      <c r="A4822" s="5">
        <v>10109525</v>
      </c>
      <c r="B4822" s="6">
        <v>8019227271423</v>
      </c>
      <c r="C4822" s="5" t="s">
        <v>76</v>
      </c>
      <c r="D4822" s="5" t="s">
        <v>1832</v>
      </c>
      <c r="E4822" s="12">
        <v>308</v>
      </c>
      <c r="F4822" s="5" t="s">
        <v>54</v>
      </c>
      <c r="G4822" s="5">
        <v>2354019</v>
      </c>
      <c r="H4822" s="36" t="s">
        <v>76</v>
      </c>
      <c r="I4822" s="5">
        <v>235</v>
      </c>
      <c r="J4822" s="5">
        <v>40</v>
      </c>
      <c r="K4822" s="5">
        <v>19</v>
      </c>
      <c r="L4822" s="5" t="s">
        <v>1830</v>
      </c>
      <c r="M4822" s="5">
        <v>96</v>
      </c>
      <c r="N4822" s="5"/>
      <c r="O4822" s="5" t="s">
        <v>25</v>
      </c>
      <c r="P4822" s="5"/>
      <c r="Q4822" s="5" t="s">
        <v>26</v>
      </c>
      <c r="R4822" s="5" t="s">
        <v>27</v>
      </c>
      <c r="S4822" s="5">
        <v>69</v>
      </c>
      <c r="T4822" s="5" t="s">
        <v>35</v>
      </c>
      <c r="U4822" s="5" t="s">
        <v>23</v>
      </c>
      <c r="V4822" s="5" t="s">
        <v>24</v>
      </c>
      <c r="W4822" s="12">
        <v>308</v>
      </c>
      <c r="X4822" s="7">
        <f t="shared" si="300"/>
        <v>0.4</v>
      </c>
      <c r="Y4822" s="5">
        <f t="shared" si="301"/>
        <v>184.79999999999998</v>
      </c>
      <c r="AI4822" t="e">
        <f>VLOOKUP(A4822,NP!$A:$B,2,FALSE)</f>
        <v>#N/A</v>
      </c>
      <c r="AJ4822">
        <f t="shared" si="302"/>
        <v>0</v>
      </c>
      <c r="AK4822">
        <f>VLOOKUP(F4822,Kondition!$B$4:$AG$31,21,FALSE)*100</f>
        <v>40</v>
      </c>
      <c r="AL4822" t="e">
        <f t="shared" si="303"/>
        <v>#REF!</v>
      </c>
      <c r="AM4822">
        <v>19</v>
      </c>
    </row>
    <row r="4823" spans="1:39" x14ac:dyDescent="0.3">
      <c r="A4823" s="5">
        <v>10109526</v>
      </c>
      <c r="B4823" s="6">
        <v>8019227271430</v>
      </c>
      <c r="C4823" s="5" t="s">
        <v>76</v>
      </c>
      <c r="D4823" s="5" t="s">
        <v>1833</v>
      </c>
      <c r="E4823" s="12">
        <v>545</v>
      </c>
      <c r="F4823" s="5" t="s">
        <v>54</v>
      </c>
      <c r="G4823" s="5">
        <v>2753020</v>
      </c>
      <c r="H4823" s="36" t="s">
        <v>76</v>
      </c>
      <c r="I4823" s="5">
        <v>275</v>
      </c>
      <c r="J4823" s="5">
        <v>30</v>
      </c>
      <c r="K4823" s="5">
        <v>20</v>
      </c>
      <c r="L4823" s="5" t="s">
        <v>1834</v>
      </c>
      <c r="M4823" s="5">
        <v>97</v>
      </c>
      <c r="N4823" s="5"/>
      <c r="O4823" s="5" t="s">
        <v>29</v>
      </c>
      <c r="P4823" s="5"/>
      <c r="Q4823" s="5" t="s">
        <v>26</v>
      </c>
      <c r="R4823" s="5" t="s">
        <v>27</v>
      </c>
      <c r="S4823" s="5">
        <v>70</v>
      </c>
      <c r="T4823" s="5" t="s">
        <v>35</v>
      </c>
      <c r="U4823" s="5" t="s">
        <v>23</v>
      </c>
      <c r="V4823" s="5" t="s">
        <v>24</v>
      </c>
      <c r="W4823" s="12">
        <v>545</v>
      </c>
      <c r="X4823" s="7" t="str">
        <f t="shared" si="300"/>
        <v>NP</v>
      </c>
      <c r="Y4823" s="5">
        <f t="shared" si="301"/>
        <v>294</v>
      </c>
      <c r="AI4823">
        <f>VLOOKUP(A4823,NP!$A:$B,2,FALSE)</f>
        <v>294</v>
      </c>
      <c r="AJ4823">
        <f t="shared" si="302"/>
        <v>294</v>
      </c>
      <c r="AK4823">
        <f>VLOOKUP(F4823,Kondition!$B$4:$AG$309,24,FALSE)*100</f>
        <v>40</v>
      </c>
      <c r="AL4823" t="e">
        <f t="shared" si="303"/>
        <v>#REF!</v>
      </c>
      <c r="AM4823">
        <v>19</v>
      </c>
    </row>
    <row r="4824" spans="1:39" x14ac:dyDescent="0.3">
      <c r="A4824" s="5">
        <v>10109663</v>
      </c>
      <c r="B4824" s="6">
        <v>8019227308044</v>
      </c>
      <c r="C4824" s="5" t="s">
        <v>76</v>
      </c>
      <c r="D4824" s="5" t="s">
        <v>1835</v>
      </c>
      <c r="E4824" s="12">
        <v>203</v>
      </c>
      <c r="F4824" s="5" t="s">
        <v>54</v>
      </c>
      <c r="G4824" s="5">
        <v>2055519</v>
      </c>
      <c r="H4824" s="36" t="s">
        <v>76</v>
      </c>
      <c r="I4824" s="5">
        <v>205</v>
      </c>
      <c r="J4824" s="5">
        <v>55</v>
      </c>
      <c r="K4824" s="5">
        <v>19</v>
      </c>
      <c r="L4824" s="5" t="s">
        <v>1575</v>
      </c>
      <c r="M4824" s="5">
        <v>97</v>
      </c>
      <c r="N4824" s="5"/>
      <c r="O4824" s="5" t="s">
        <v>19</v>
      </c>
      <c r="P4824" s="5"/>
      <c r="Q4824" s="5" t="s">
        <v>21</v>
      </c>
      <c r="R4824" s="5" t="s">
        <v>27</v>
      </c>
      <c r="S4824" s="5">
        <v>71</v>
      </c>
      <c r="T4824" s="5" t="s">
        <v>22</v>
      </c>
      <c r="U4824" s="5" t="s">
        <v>23</v>
      </c>
      <c r="V4824" s="5" t="s">
        <v>24</v>
      </c>
      <c r="W4824" s="12">
        <v>203</v>
      </c>
      <c r="X4824" s="7">
        <f t="shared" si="300"/>
        <v>0.4</v>
      </c>
      <c r="Y4824" s="5">
        <f t="shared" si="301"/>
        <v>121.8</v>
      </c>
      <c r="AI4824" t="e">
        <f>VLOOKUP(A4824,NP!$A:$B,2,FALSE)</f>
        <v>#N/A</v>
      </c>
      <c r="AJ4824">
        <f t="shared" si="302"/>
        <v>0</v>
      </c>
      <c r="AK4824">
        <f>VLOOKUP(F4824,Kondition!$B$4:$AG$31,21,FALSE)*100</f>
        <v>40</v>
      </c>
      <c r="AL4824" t="e">
        <f t="shared" si="303"/>
        <v>#REF!</v>
      </c>
      <c r="AM4824">
        <v>19</v>
      </c>
    </row>
    <row r="4825" spans="1:39" x14ac:dyDescent="0.3">
      <c r="A4825" s="5">
        <v>10109664</v>
      </c>
      <c r="B4825" s="6">
        <v>8019227307757</v>
      </c>
      <c r="C4825" s="5" t="s">
        <v>76</v>
      </c>
      <c r="D4825" s="5" t="s">
        <v>1836</v>
      </c>
      <c r="E4825" s="12">
        <v>304</v>
      </c>
      <c r="F4825" s="5" t="s">
        <v>54</v>
      </c>
      <c r="G4825" s="5">
        <v>2254519</v>
      </c>
      <c r="H4825" s="36" t="s">
        <v>76</v>
      </c>
      <c r="I4825" s="5">
        <v>225</v>
      </c>
      <c r="J4825" s="5">
        <v>45</v>
      </c>
      <c r="K4825" s="5">
        <v>19</v>
      </c>
      <c r="L4825" s="5" t="s">
        <v>1575</v>
      </c>
      <c r="M4825" s="5">
        <v>96</v>
      </c>
      <c r="N4825" s="5"/>
      <c r="O4825" s="5" t="s">
        <v>19</v>
      </c>
      <c r="P4825" s="5"/>
      <c r="Q4825" s="5" t="s">
        <v>21</v>
      </c>
      <c r="R4825" s="5" t="s">
        <v>27</v>
      </c>
      <c r="S4825" s="5">
        <v>72</v>
      </c>
      <c r="T4825" s="5" t="s">
        <v>22</v>
      </c>
      <c r="U4825" s="5" t="s">
        <v>23</v>
      </c>
      <c r="V4825" s="5" t="s">
        <v>24</v>
      </c>
      <c r="W4825" s="12">
        <v>304</v>
      </c>
      <c r="X4825" s="7">
        <f t="shared" si="300"/>
        <v>0.4</v>
      </c>
      <c r="Y4825" s="5">
        <f t="shared" si="301"/>
        <v>182.4</v>
      </c>
      <c r="AI4825" t="e">
        <f>VLOOKUP(A4825,NP!$A:$B,2,FALSE)</f>
        <v>#N/A</v>
      </c>
      <c r="AJ4825">
        <f t="shared" si="302"/>
        <v>0</v>
      </c>
      <c r="AK4825">
        <f>VLOOKUP(F4825,Kondition!$B$4:$AG$31,21,FALSE)*100</f>
        <v>40</v>
      </c>
      <c r="AL4825" t="e">
        <f t="shared" si="303"/>
        <v>#REF!</v>
      </c>
      <c r="AM4825">
        <v>19</v>
      </c>
    </row>
    <row r="4826" spans="1:39" x14ac:dyDescent="0.3">
      <c r="A4826" s="5">
        <v>10109665</v>
      </c>
      <c r="B4826" s="6">
        <v>8019227291414</v>
      </c>
      <c r="C4826" s="5" t="s">
        <v>76</v>
      </c>
      <c r="D4826" s="5" t="s">
        <v>1837</v>
      </c>
      <c r="E4826" s="12">
        <v>457</v>
      </c>
      <c r="F4826" s="5" t="s">
        <v>54</v>
      </c>
      <c r="G4826" s="5">
        <v>2453519</v>
      </c>
      <c r="H4826" s="36" t="s">
        <v>76</v>
      </c>
      <c r="I4826" s="5">
        <v>245</v>
      </c>
      <c r="J4826" s="5">
        <v>35</v>
      </c>
      <c r="K4826" s="5">
        <v>19</v>
      </c>
      <c r="L4826" s="5" t="s">
        <v>1838</v>
      </c>
      <c r="M4826" s="5">
        <v>93</v>
      </c>
      <c r="N4826" s="5"/>
      <c r="O4826" s="5" t="s">
        <v>29</v>
      </c>
      <c r="P4826" s="5"/>
      <c r="Q4826" s="5" t="s">
        <v>26</v>
      </c>
      <c r="R4826" s="5" t="s">
        <v>21</v>
      </c>
      <c r="S4826" s="5">
        <v>72</v>
      </c>
      <c r="T4826" s="5" t="s">
        <v>22</v>
      </c>
      <c r="U4826" s="5" t="s">
        <v>23</v>
      </c>
      <c r="V4826" s="5" t="s">
        <v>24</v>
      </c>
      <c r="W4826" s="12">
        <v>457</v>
      </c>
      <c r="X4826" s="7" t="str">
        <f t="shared" si="300"/>
        <v>NP</v>
      </c>
      <c r="Y4826" s="5">
        <f t="shared" si="301"/>
        <v>252.5</v>
      </c>
      <c r="AI4826">
        <f>VLOOKUP(A4826,NP!$A:$B,2,FALSE)</f>
        <v>252.5</v>
      </c>
      <c r="AJ4826">
        <f t="shared" si="302"/>
        <v>252.5</v>
      </c>
      <c r="AK4826">
        <f>VLOOKUP(F4826,Kondition!$B$4:$AG$31,21,FALSE)*100</f>
        <v>40</v>
      </c>
      <c r="AL4826" t="e">
        <f t="shared" si="303"/>
        <v>#REF!</v>
      </c>
      <c r="AM4826">
        <v>19</v>
      </c>
    </row>
    <row r="4827" spans="1:39" x14ac:dyDescent="0.3">
      <c r="A4827" s="5">
        <v>10109666</v>
      </c>
      <c r="B4827" s="6">
        <v>8019227267945</v>
      </c>
      <c r="C4827" s="5" t="s">
        <v>76</v>
      </c>
      <c r="D4827" s="5" t="s">
        <v>1839</v>
      </c>
      <c r="E4827" s="12">
        <v>800</v>
      </c>
      <c r="F4827" s="5" t="s">
        <v>54</v>
      </c>
      <c r="G4827" s="5">
        <v>3053521</v>
      </c>
      <c r="H4827" s="36" t="s">
        <v>76</v>
      </c>
      <c r="I4827" s="5">
        <v>305</v>
      </c>
      <c r="J4827" s="5">
        <v>35</v>
      </c>
      <c r="K4827" s="5">
        <v>21</v>
      </c>
      <c r="L4827" s="5" t="s">
        <v>1575</v>
      </c>
      <c r="M4827" s="5">
        <v>109</v>
      </c>
      <c r="N4827" s="5"/>
      <c r="O4827" s="5" t="s">
        <v>29</v>
      </c>
      <c r="P4827" s="5"/>
      <c r="Q4827" s="5" t="s">
        <v>27</v>
      </c>
      <c r="R4827" s="5" t="s">
        <v>27</v>
      </c>
      <c r="S4827" s="5">
        <v>71</v>
      </c>
      <c r="T4827" s="5" t="s">
        <v>35</v>
      </c>
      <c r="U4827" s="5" t="s">
        <v>23</v>
      </c>
      <c r="V4827" s="5" t="s">
        <v>24</v>
      </c>
      <c r="W4827" s="12">
        <v>800</v>
      </c>
      <c r="X4827" s="7" t="str">
        <f t="shared" si="300"/>
        <v>NP</v>
      </c>
      <c r="Y4827" s="5">
        <f t="shared" si="301"/>
        <v>414</v>
      </c>
      <c r="AI4827">
        <f>VLOOKUP(A4827,NP!$A:$B,2,FALSE)</f>
        <v>414</v>
      </c>
      <c r="AJ4827">
        <f t="shared" si="302"/>
        <v>414</v>
      </c>
      <c r="AK4827">
        <f>VLOOKUP(F4827,Kondition!$B$4:$AG$31,27,FALSE)*100</f>
        <v>40</v>
      </c>
      <c r="AL4827" t="e">
        <f t="shared" si="303"/>
        <v>#REF!</v>
      </c>
      <c r="AM4827">
        <v>19</v>
      </c>
    </row>
    <row r="4828" spans="1:39" x14ac:dyDescent="0.3">
      <c r="A4828" s="5">
        <v>10109667</v>
      </c>
      <c r="B4828" s="6">
        <v>8019227267952</v>
      </c>
      <c r="C4828" s="5" t="s">
        <v>76</v>
      </c>
      <c r="D4828" s="5" t="s">
        <v>1840</v>
      </c>
      <c r="E4828" s="12">
        <v>686</v>
      </c>
      <c r="F4828" s="5" t="s">
        <v>54</v>
      </c>
      <c r="G4828" s="5">
        <v>2654021</v>
      </c>
      <c r="H4828" s="36" t="s">
        <v>76</v>
      </c>
      <c r="I4828" s="5">
        <v>265</v>
      </c>
      <c r="J4828" s="5">
        <v>40</v>
      </c>
      <c r="K4828" s="5">
        <v>21</v>
      </c>
      <c r="L4828" s="5" t="s">
        <v>1575</v>
      </c>
      <c r="M4828" s="5">
        <v>105</v>
      </c>
      <c r="N4828" s="5"/>
      <c r="O4828" s="5" t="s">
        <v>29</v>
      </c>
      <c r="P4828" s="5"/>
      <c r="Q4828" s="5" t="s">
        <v>21</v>
      </c>
      <c r="R4828" s="5" t="s">
        <v>27</v>
      </c>
      <c r="S4828" s="5">
        <v>69</v>
      </c>
      <c r="T4828" s="5" t="s">
        <v>35</v>
      </c>
      <c r="U4828" s="5" t="s">
        <v>23</v>
      </c>
      <c r="V4828" s="5" t="s">
        <v>24</v>
      </c>
      <c r="W4828" s="12">
        <v>686</v>
      </c>
      <c r="X4828" s="7" t="str">
        <f t="shared" si="300"/>
        <v>NP</v>
      </c>
      <c r="Y4828" s="5">
        <f t="shared" si="301"/>
        <v>360</v>
      </c>
      <c r="AI4828">
        <f>VLOOKUP(A4828,NP!$A:$B,2,FALSE)</f>
        <v>360</v>
      </c>
      <c r="AJ4828">
        <f t="shared" si="302"/>
        <v>360</v>
      </c>
      <c r="AK4828">
        <f>VLOOKUP(F4828,Kondition!$B$4:$AG$31,27,FALSE)*100</f>
        <v>40</v>
      </c>
      <c r="AL4828" t="e">
        <f t="shared" si="303"/>
        <v>#REF!</v>
      </c>
      <c r="AM4828">
        <v>19</v>
      </c>
    </row>
    <row r="4829" spans="1:39" x14ac:dyDescent="0.3">
      <c r="A4829" s="5">
        <v>10109771</v>
      </c>
      <c r="B4829" s="6">
        <v>8019227281507</v>
      </c>
      <c r="C4829" s="5" t="s">
        <v>76</v>
      </c>
      <c r="D4829" s="5" t="s">
        <v>1842</v>
      </c>
      <c r="E4829" s="12">
        <v>450</v>
      </c>
      <c r="F4829" s="5" t="s">
        <v>54</v>
      </c>
      <c r="G4829" s="5">
        <v>2753519</v>
      </c>
      <c r="H4829" s="36" t="s">
        <v>76</v>
      </c>
      <c r="I4829" s="5">
        <v>275</v>
      </c>
      <c r="J4829" s="5">
        <v>35</v>
      </c>
      <c r="K4829" s="5">
        <v>19</v>
      </c>
      <c r="L4829" s="5" t="s">
        <v>1838</v>
      </c>
      <c r="M4829" s="5">
        <v>100</v>
      </c>
      <c r="N4829" s="5"/>
      <c r="O4829" s="5" t="s">
        <v>29</v>
      </c>
      <c r="P4829" s="5"/>
      <c r="Q4829" s="5" t="s">
        <v>26</v>
      </c>
      <c r="R4829" s="5" t="s">
        <v>34</v>
      </c>
      <c r="S4829" s="5">
        <v>71</v>
      </c>
      <c r="T4829" s="5" t="s">
        <v>22</v>
      </c>
      <c r="U4829" s="5" t="s">
        <v>23</v>
      </c>
      <c r="V4829" s="5" t="s">
        <v>24</v>
      </c>
      <c r="W4829" s="12">
        <v>450</v>
      </c>
      <c r="X4829" s="7" t="str">
        <f t="shared" si="300"/>
        <v>NP</v>
      </c>
      <c r="Y4829" s="5">
        <f t="shared" si="301"/>
        <v>249</v>
      </c>
      <c r="AI4829">
        <f>VLOOKUP(A4829,NP!$A:$B,2,FALSE)</f>
        <v>249</v>
      </c>
      <c r="AJ4829">
        <f t="shared" si="302"/>
        <v>249</v>
      </c>
      <c r="AK4829">
        <f>VLOOKUP(F4829,Kondition!$B$4:$AG$31,21,FALSE)*100</f>
        <v>40</v>
      </c>
      <c r="AL4829" t="e">
        <f t="shared" si="303"/>
        <v>#REF!</v>
      </c>
      <c r="AM4829">
        <v>19</v>
      </c>
    </row>
    <row r="4830" spans="1:39" x14ac:dyDescent="0.3">
      <c r="A4830" s="5">
        <v>10109772</v>
      </c>
      <c r="B4830" s="6">
        <v>8019227281491</v>
      </c>
      <c r="C4830" s="5" t="s">
        <v>76</v>
      </c>
      <c r="D4830" s="5" t="s">
        <v>1843</v>
      </c>
      <c r="E4830" s="12">
        <v>838</v>
      </c>
      <c r="F4830" s="5" t="s">
        <v>54</v>
      </c>
      <c r="G4830" s="5">
        <v>3253020</v>
      </c>
      <c r="H4830" s="36" t="s">
        <v>76</v>
      </c>
      <c r="I4830" s="5">
        <v>325</v>
      </c>
      <c r="J4830" s="5">
        <v>30</v>
      </c>
      <c r="K4830" s="5">
        <v>20</v>
      </c>
      <c r="L4830" s="5" t="s">
        <v>1838</v>
      </c>
      <c r="M4830" s="5">
        <v>106</v>
      </c>
      <c r="N4830" s="5"/>
      <c r="O4830" s="5" t="s">
        <v>29</v>
      </c>
      <c r="P4830" s="5"/>
      <c r="Q4830" s="5" t="s">
        <v>21</v>
      </c>
      <c r="R4830" s="5" t="s">
        <v>34</v>
      </c>
      <c r="S4830" s="5">
        <v>71</v>
      </c>
      <c r="T4830" s="5" t="s">
        <v>35</v>
      </c>
      <c r="U4830" s="5" t="s">
        <v>23</v>
      </c>
      <c r="V4830" s="5" t="s">
        <v>24</v>
      </c>
      <c r="W4830" s="12">
        <v>838</v>
      </c>
      <c r="X4830" s="7" t="str">
        <f t="shared" si="300"/>
        <v>NP</v>
      </c>
      <c r="Y4830" s="5">
        <f t="shared" si="301"/>
        <v>432</v>
      </c>
      <c r="AI4830">
        <f>VLOOKUP(A4830,NP!$A:$B,2,FALSE)</f>
        <v>432</v>
      </c>
      <c r="AJ4830">
        <f t="shared" si="302"/>
        <v>432</v>
      </c>
      <c r="AK4830">
        <f>VLOOKUP(F4830,Kondition!$B$4:$AG$309,24,FALSE)*100</f>
        <v>40</v>
      </c>
      <c r="AL4830" t="e">
        <f t="shared" si="303"/>
        <v>#REF!</v>
      </c>
      <c r="AM4830">
        <v>19</v>
      </c>
    </row>
    <row r="4831" spans="1:39" x14ac:dyDescent="0.3">
      <c r="A4831" s="5">
        <v>10109773</v>
      </c>
      <c r="B4831" s="6">
        <v>8019227281484</v>
      </c>
      <c r="C4831" s="5" t="s">
        <v>76</v>
      </c>
      <c r="D4831" s="5" t="s">
        <v>1844</v>
      </c>
      <c r="E4831" s="12">
        <v>720</v>
      </c>
      <c r="F4831" s="5" t="s">
        <v>54</v>
      </c>
      <c r="G4831" s="5">
        <v>3053020</v>
      </c>
      <c r="H4831" s="36" t="s">
        <v>76</v>
      </c>
      <c r="I4831" s="5">
        <v>305</v>
      </c>
      <c r="J4831" s="5">
        <v>30</v>
      </c>
      <c r="K4831" s="5">
        <v>20</v>
      </c>
      <c r="L4831" s="5" t="s">
        <v>1838</v>
      </c>
      <c r="M4831" s="5">
        <v>103</v>
      </c>
      <c r="N4831" s="5"/>
      <c r="O4831" s="5" t="s">
        <v>29</v>
      </c>
      <c r="P4831" s="5"/>
      <c r="Q4831" s="5" t="s">
        <v>21</v>
      </c>
      <c r="R4831" s="5" t="s">
        <v>34</v>
      </c>
      <c r="S4831" s="5">
        <v>72</v>
      </c>
      <c r="T4831" s="5" t="s">
        <v>35</v>
      </c>
      <c r="U4831" s="5" t="s">
        <v>23</v>
      </c>
      <c r="V4831" s="5" t="s">
        <v>24</v>
      </c>
      <c r="W4831" s="12">
        <v>720</v>
      </c>
      <c r="X4831" s="7" t="str">
        <f t="shared" si="300"/>
        <v>NP</v>
      </c>
      <c r="Y4831" s="5">
        <f t="shared" si="301"/>
        <v>376.5</v>
      </c>
      <c r="AI4831">
        <f>VLOOKUP(A4831,NP!$A:$B,2,FALSE)</f>
        <v>376.5</v>
      </c>
      <c r="AJ4831">
        <f t="shared" si="302"/>
        <v>376.5</v>
      </c>
      <c r="AK4831">
        <f>VLOOKUP(F4831,Kondition!$B$4:$AG$309,24,FALSE)*100</f>
        <v>40</v>
      </c>
      <c r="AL4831" t="e">
        <f t="shared" si="303"/>
        <v>#REF!</v>
      </c>
      <c r="AM4831">
        <v>19</v>
      </c>
    </row>
    <row r="4832" spans="1:39" x14ac:dyDescent="0.3">
      <c r="A4832" s="5">
        <v>10109775</v>
      </c>
      <c r="B4832" s="6">
        <v>8019227277401</v>
      </c>
      <c r="C4832" s="5" t="s">
        <v>76</v>
      </c>
      <c r="D4832" s="5" t="s">
        <v>1845</v>
      </c>
      <c r="E4832" s="12">
        <v>648</v>
      </c>
      <c r="F4832" s="5" t="s">
        <v>54</v>
      </c>
      <c r="G4832" s="5">
        <v>2654520</v>
      </c>
      <c r="H4832" s="36" t="s">
        <v>76</v>
      </c>
      <c r="I4832" s="5">
        <v>265</v>
      </c>
      <c r="J4832" s="5">
        <v>45</v>
      </c>
      <c r="K4832" s="5">
        <v>20</v>
      </c>
      <c r="L4832" s="5" t="s">
        <v>1575</v>
      </c>
      <c r="M4832" s="5">
        <v>108</v>
      </c>
      <c r="N4832" s="5"/>
      <c r="O4832" s="5" t="s">
        <v>29</v>
      </c>
      <c r="P4832" s="5"/>
      <c r="Q4832" s="5" t="s">
        <v>27</v>
      </c>
      <c r="R4832" s="5" t="s">
        <v>21</v>
      </c>
      <c r="S4832" s="5">
        <v>69</v>
      </c>
      <c r="T4832" s="5" t="s">
        <v>35</v>
      </c>
      <c r="U4832" s="5" t="s">
        <v>23</v>
      </c>
      <c r="V4832" s="5" t="s">
        <v>24</v>
      </c>
      <c r="W4832" s="12">
        <v>648</v>
      </c>
      <c r="X4832" s="7" t="str">
        <f t="shared" si="300"/>
        <v>NP</v>
      </c>
      <c r="Y4832" s="5">
        <f t="shared" si="301"/>
        <v>342.5</v>
      </c>
      <c r="AI4832">
        <f>VLOOKUP(A4832,NP!$A:$B,2,FALSE)</f>
        <v>342.5</v>
      </c>
      <c r="AJ4832">
        <f t="shared" si="302"/>
        <v>342.5</v>
      </c>
      <c r="AK4832">
        <f>VLOOKUP(F4832,Kondition!$B$4:$AG$309,24,FALSE)*100</f>
        <v>40</v>
      </c>
      <c r="AL4832" t="e">
        <f t="shared" si="303"/>
        <v>#REF!</v>
      </c>
      <c r="AM4832">
        <v>19</v>
      </c>
    </row>
    <row r="4833" spans="1:39" x14ac:dyDescent="0.3">
      <c r="A4833" s="5">
        <v>10109787</v>
      </c>
      <c r="B4833" s="6">
        <v>8019227270730</v>
      </c>
      <c r="C4833" s="5" t="s">
        <v>76</v>
      </c>
      <c r="D4833" s="5" t="s">
        <v>1846</v>
      </c>
      <c r="E4833" s="12">
        <v>132</v>
      </c>
      <c r="F4833" s="5" t="s">
        <v>54</v>
      </c>
      <c r="G4833" s="5">
        <v>1856016</v>
      </c>
      <c r="H4833" s="36" t="s">
        <v>76</v>
      </c>
      <c r="I4833" s="5">
        <v>185</v>
      </c>
      <c r="J4833" s="5">
        <v>60</v>
      </c>
      <c r="K4833" s="5">
        <v>16</v>
      </c>
      <c r="L4833" s="5" t="s">
        <v>1708</v>
      </c>
      <c r="M4833" s="5">
        <v>86</v>
      </c>
      <c r="N4833" s="5"/>
      <c r="O4833" s="5" t="s">
        <v>19</v>
      </c>
      <c r="P4833" s="5"/>
      <c r="Q4833" s="5" t="s">
        <v>26</v>
      </c>
      <c r="R4833" s="5" t="s">
        <v>27</v>
      </c>
      <c r="S4833" s="5">
        <v>66</v>
      </c>
      <c r="T4833" s="5" t="s">
        <v>35</v>
      </c>
      <c r="U4833" s="5" t="s">
        <v>23</v>
      </c>
      <c r="V4833" s="5" t="s">
        <v>24</v>
      </c>
      <c r="W4833" s="12">
        <v>132</v>
      </c>
      <c r="X4833" s="7">
        <f t="shared" si="300"/>
        <v>0.35499999999999998</v>
      </c>
      <c r="Y4833" s="5">
        <f t="shared" si="301"/>
        <v>85.14</v>
      </c>
      <c r="AI4833" t="e">
        <f>VLOOKUP(A4833,NP!$A:$B,2,FALSE)</f>
        <v>#N/A</v>
      </c>
      <c r="AJ4833">
        <f t="shared" si="302"/>
        <v>0</v>
      </c>
      <c r="AK4833">
        <f>VLOOKUP(F4833,Kondition!$B$4:$AG$31,12,FALSE)*100</f>
        <v>35.5</v>
      </c>
      <c r="AL4833" t="e">
        <f t="shared" si="303"/>
        <v>#REF!</v>
      </c>
      <c r="AM4833">
        <v>16</v>
      </c>
    </row>
    <row r="4834" spans="1:39" x14ac:dyDescent="0.3">
      <c r="A4834" s="5">
        <v>10109791</v>
      </c>
      <c r="B4834" s="6">
        <v>8019227271966</v>
      </c>
      <c r="C4834" s="5" t="s">
        <v>76</v>
      </c>
      <c r="D4834" s="5" t="s">
        <v>1847</v>
      </c>
      <c r="E4834" s="12">
        <v>198</v>
      </c>
      <c r="F4834" s="5" t="s">
        <v>54</v>
      </c>
      <c r="G4834" s="5">
        <v>2254518</v>
      </c>
      <c r="H4834" s="36" t="s">
        <v>76</v>
      </c>
      <c r="I4834" s="5">
        <v>225</v>
      </c>
      <c r="J4834" s="5">
        <v>45</v>
      </c>
      <c r="K4834" s="5">
        <v>18</v>
      </c>
      <c r="L4834" s="5" t="s">
        <v>1575</v>
      </c>
      <c r="M4834" s="5">
        <v>91</v>
      </c>
      <c r="N4834" s="5"/>
      <c r="O4834" s="5" t="s">
        <v>19</v>
      </c>
      <c r="P4834" s="5"/>
      <c r="Q4834" s="5" t="s">
        <v>21</v>
      </c>
      <c r="R4834" s="5" t="s">
        <v>27</v>
      </c>
      <c r="S4834" s="5">
        <v>71</v>
      </c>
      <c r="T4834" s="5" t="s">
        <v>22</v>
      </c>
      <c r="U4834" s="5" t="s">
        <v>23</v>
      </c>
      <c r="V4834" s="5" t="s">
        <v>24</v>
      </c>
      <c r="W4834" s="12">
        <v>198</v>
      </c>
      <c r="X4834" s="7">
        <f t="shared" si="300"/>
        <v>0.35499999999999998</v>
      </c>
      <c r="Y4834" s="5">
        <f t="shared" si="301"/>
        <v>127.71000000000001</v>
      </c>
      <c r="AI4834" t="e">
        <f>VLOOKUP(A4834,NP!$A:$B,2,FALSE)</f>
        <v>#N/A</v>
      </c>
      <c r="AJ4834">
        <f t="shared" si="302"/>
        <v>0</v>
      </c>
      <c r="AK4834">
        <f>VLOOKUP(F4834,Kondition!$B$4:$AG$31,18,FALSE)*100</f>
        <v>35.5</v>
      </c>
      <c r="AL4834" t="e">
        <f t="shared" si="303"/>
        <v>#REF!</v>
      </c>
      <c r="AM4834">
        <v>17</v>
      </c>
    </row>
    <row r="4835" spans="1:39" x14ac:dyDescent="0.3">
      <c r="A4835" s="5">
        <v>10109792</v>
      </c>
      <c r="B4835" s="6">
        <v>8019227277395</v>
      </c>
      <c r="C4835" s="5" t="s">
        <v>76</v>
      </c>
      <c r="D4835" s="5" t="s">
        <v>1848</v>
      </c>
      <c r="E4835" s="12">
        <v>724</v>
      </c>
      <c r="F4835" s="5" t="s">
        <v>54</v>
      </c>
      <c r="G4835" s="5">
        <v>2954020</v>
      </c>
      <c r="H4835" s="36" t="s">
        <v>76</v>
      </c>
      <c r="I4835" s="5">
        <v>295</v>
      </c>
      <c r="J4835" s="5">
        <v>40</v>
      </c>
      <c r="K4835" s="5">
        <v>20</v>
      </c>
      <c r="L4835" s="5" t="s">
        <v>1575</v>
      </c>
      <c r="M4835" s="5">
        <v>110</v>
      </c>
      <c r="N4835" s="5"/>
      <c r="O4835" s="5" t="s">
        <v>29</v>
      </c>
      <c r="P4835" s="5"/>
      <c r="Q4835" s="5" t="s">
        <v>21</v>
      </c>
      <c r="R4835" s="5" t="s">
        <v>21</v>
      </c>
      <c r="S4835" s="5">
        <v>69</v>
      </c>
      <c r="T4835" s="5" t="s">
        <v>35</v>
      </c>
      <c r="U4835" s="5" t="s">
        <v>23</v>
      </c>
      <c r="V4835" s="5" t="s">
        <v>24</v>
      </c>
      <c r="W4835" s="12">
        <v>724</v>
      </c>
      <c r="X4835" s="7" t="str">
        <f t="shared" si="300"/>
        <v>NP</v>
      </c>
      <c r="Y4835" s="5">
        <f t="shared" si="301"/>
        <v>378</v>
      </c>
      <c r="AI4835">
        <f>VLOOKUP(A4835,NP!$A:$B,2,FALSE)</f>
        <v>378</v>
      </c>
      <c r="AJ4835">
        <f t="shared" si="302"/>
        <v>378</v>
      </c>
      <c r="AK4835">
        <f>VLOOKUP(F4835,Kondition!$B$4:$AG$309,24,FALSE)*100</f>
        <v>40</v>
      </c>
      <c r="AL4835" t="e">
        <f t="shared" si="303"/>
        <v>#REF!</v>
      </c>
      <c r="AM4835">
        <v>19</v>
      </c>
    </row>
    <row r="4836" spans="1:39" x14ac:dyDescent="0.3">
      <c r="A4836" s="5">
        <v>10109793</v>
      </c>
      <c r="B4836" s="6">
        <v>8019227311440</v>
      </c>
      <c r="C4836" s="5" t="s">
        <v>76</v>
      </c>
      <c r="D4836" s="5" t="s">
        <v>1849</v>
      </c>
      <c r="E4836" s="12">
        <v>429</v>
      </c>
      <c r="F4836" s="5" t="s">
        <v>54</v>
      </c>
      <c r="G4836" s="5">
        <v>2754020</v>
      </c>
      <c r="H4836" s="36" t="s">
        <v>76</v>
      </c>
      <c r="I4836" s="5">
        <v>275</v>
      </c>
      <c r="J4836" s="5">
        <v>40</v>
      </c>
      <c r="K4836" s="5">
        <v>20</v>
      </c>
      <c r="L4836" s="5" t="s">
        <v>1850</v>
      </c>
      <c r="M4836" s="5">
        <v>106</v>
      </c>
      <c r="N4836" s="5"/>
      <c r="O4836" s="5" t="s">
        <v>25</v>
      </c>
      <c r="P4836" s="5"/>
      <c r="Q4836" s="5"/>
      <c r="R4836" s="5"/>
      <c r="S4836" s="5"/>
      <c r="T4836" s="5"/>
      <c r="U4836" s="5"/>
      <c r="V4836" s="5"/>
      <c r="W4836" s="12">
        <v>429</v>
      </c>
      <c r="X4836" s="7" t="str">
        <f t="shared" si="300"/>
        <v>NP</v>
      </c>
      <c r="Y4836" s="5">
        <f t="shared" si="301"/>
        <v>239</v>
      </c>
      <c r="AI4836">
        <f>VLOOKUP(A4836,NP!$A:$B,2,FALSE)</f>
        <v>239</v>
      </c>
      <c r="AJ4836">
        <f t="shared" si="302"/>
        <v>239</v>
      </c>
      <c r="AK4836">
        <f>VLOOKUP(F4836,Kondition!$B$4:$AG$309,24,FALSE)*100</f>
        <v>40</v>
      </c>
      <c r="AL4836" t="e">
        <f t="shared" si="303"/>
        <v>#REF!</v>
      </c>
      <c r="AM4836">
        <v>19</v>
      </c>
    </row>
    <row r="4837" spans="1:39" x14ac:dyDescent="0.3">
      <c r="A4837" s="5">
        <v>10109795</v>
      </c>
      <c r="B4837" s="6">
        <v>8019227311457</v>
      </c>
      <c r="C4837" s="5" t="s">
        <v>76</v>
      </c>
      <c r="D4837" s="5" t="s">
        <v>1852</v>
      </c>
      <c r="E4837" s="12">
        <v>497</v>
      </c>
      <c r="F4837" s="5" t="s">
        <v>54</v>
      </c>
      <c r="G4837" s="5">
        <v>3153520</v>
      </c>
      <c r="H4837" s="36" t="s">
        <v>76</v>
      </c>
      <c r="I4837" s="5">
        <v>315</v>
      </c>
      <c r="J4837" s="5">
        <v>35</v>
      </c>
      <c r="K4837" s="5">
        <v>20</v>
      </c>
      <c r="L4837" s="5" t="s">
        <v>1850</v>
      </c>
      <c r="M4837" s="5">
        <v>110</v>
      </c>
      <c r="N4837" s="5"/>
      <c r="O4837" s="5" t="s">
        <v>25</v>
      </c>
      <c r="P4837" s="5"/>
      <c r="Q4837" s="5"/>
      <c r="R4837" s="5"/>
      <c r="S4837" s="5"/>
      <c r="T4837" s="5"/>
      <c r="U4837" s="5"/>
      <c r="V4837" s="5"/>
      <c r="W4837" s="12">
        <v>497</v>
      </c>
      <c r="X4837" s="7" t="str">
        <f t="shared" si="300"/>
        <v>NP</v>
      </c>
      <c r="Y4837" s="5">
        <f t="shared" si="301"/>
        <v>271</v>
      </c>
      <c r="AI4837">
        <f>VLOOKUP(A4837,NP!$A:$B,2,FALSE)</f>
        <v>271</v>
      </c>
      <c r="AJ4837">
        <f t="shared" si="302"/>
        <v>271</v>
      </c>
      <c r="AK4837">
        <f>VLOOKUP(F4837,Kondition!$B$4:$AG$309,24,FALSE)*100</f>
        <v>40</v>
      </c>
      <c r="AL4837" t="e">
        <f t="shared" si="303"/>
        <v>#REF!</v>
      </c>
      <c r="AM4837">
        <v>19</v>
      </c>
    </row>
    <row r="4838" spans="1:39" x14ac:dyDescent="0.3">
      <c r="A4838" s="5">
        <v>10109797</v>
      </c>
      <c r="B4838" s="6">
        <v>8019227271973</v>
      </c>
      <c r="C4838" s="5" t="s">
        <v>76</v>
      </c>
      <c r="D4838" s="5" t="s">
        <v>1853</v>
      </c>
      <c r="E4838" s="12">
        <v>127</v>
      </c>
      <c r="F4838" s="5" t="s">
        <v>54</v>
      </c>
      <c r="G4838" s="5">
        <v>2056016</v>
      </c>
      <c r="H4838" s="36" t="s">
        <v>76</v>
      </c>
      <c r="I4838" s="5">
        <v>205</v>
      </c>
      <c r="J4838" s="5">
        <v>60</v>
      </c>
      <c r="K4838" s="5">
        <v>16</v>
      </c>
      <c r="L4838" s="5" t="s">
        <v>1575</v>
      </c>
      <c r="M4838" s="5">
        <v>92</v>
      </c>
      <c r="N4838" s="5"/>
      <c r="O4838" s="5" t="s">
        <v>19</v>
      </c>
      <c r="P4838" s="5"/>
      <c r="Q4838" s="5" t="s">
        <v>21</v>
      </c>
      <c r="R4838" s="5" t="s">
        <v>27</v>
      </c>
      <c r="S4838" s="5">
        <v>71</v>
      </c>
      <c r="T4838" s="5" t="s">
        <v>22</v>
      </c>
      <c r="U4838" s="5" t="s">
        <v>23</v>
      </c>
      <c r="V4838" s="5" t="s">
        <v>24</v>
      </c>
      <c r="W4838" s="12">
        <v>127</v>
      </c>
      <c r="X4838" s="7">
        <f t="shared" ref="X4838:X4901" si="304">IF(AJ4838&gt;0,"NP",AK4838/100)</f>
        <v>0.35499999999999998</v>
      </c>
      <c r="Y4838" s="5">
        <f t="shared" ref="Y4838:Y4901" si="305">IF(AJ4838&gt;0,AI4838,E4838*(100%-X4838))</f>
        <v>81.915000000000006</v>
      </c>
      <c r="AI4838" t="e">
        <f>VLOOKUP(A4838,NP!$A:$B,2,FALSE)</f>
        <v>#N/A</v>
      </c>
      <c r="AJ4838">
        <f t="shared" ref="AJ4838:AJ4901" si="306">_xlfn.IFNA(AI4838,0)</f>
        <v>0</v>
      </c>
      <c r="AK4838">
        <f>VLOOKUP(F4838,Kondition!$B$4:$AG$31,12,FALSE)*100</f>
        <v>35.5</v>
      </c>
      <c r="AL4838" t="e">
        <f t="shared" ref="AL4838:AL4901" si="307">$AI$1&amp;F4838&amp;K4838</f>
        <v>#REF!</v>
      </c>
      <c r="AM4838">
        <v>16</v>
      </c>
    </row>
    <row r="4839" spans="1:39" x14ac:dyDescent="0.3">
      <c r="A4839" s="5">
        <v>10109799</v>
      </c>
      <c r="B4839" s="6">
        <v>8019227271980</v>
      </c>
      <c r="C4839" s="5" t="s">
        <v>76</v>
      </c>
      <c r="D4839" s="5" t="s">
        <v>1854</v>
      </c>
      <c r="E4839" s="12">
        <v>202</v>
      </c>
      <c r="F4839" s="5" t="s">
        <v>54</v>
      </c>
      <c r="G4839" s="5">
        <v>2055517</v>
      </c>
      <c r="H4839" s="36" t="s">
        <v>76</v>
      </c>
      <c r="I4839" s="5">
        <v>205</v>
      </c>
      <c r="J4839" s="5">
        <v>55</v>
      </c>
      <c r="K4839" s="5">
        <v>17</v>
      </c>
      <c r="L4839" s="5" t="s">
        <v>1575</v>
      </c>
      <c r="M4839" s="5">
        <v>91</v>
      </c>
      <c r="N4839" s="5"/>
      <c r="O4839" s="5" t="s">
        <v>19</v>
      </c>
      <c r="P4839" s="5"/>
      <c r="Q4839" s="5" t="s">
        <v>21</v>
      </c>
      <c r="R4839" s="5" t="s">
        <v>27</v>
      </c>
      <c r="S4839" s="5">
        <v>71</v>
      </c>
      <c r="T4839" s="5" t="s">
        <v>22</v>
      </c>
      <c r="U4839" s="5" t="s">
        <v>23</v>
      </c>
      <c r="V4839" s="5" t="s">
        <v>24</v>
      </c>
      <c r="W4839" s="12">
        <v>202</v>
      </c>
      <c r="X4839" s="7">
        <f t="shared" si="304"/>
        <v>0.35499999999999998</v>
      </c>
      <c r="Y4839" s="5">
        <f t="shared" si="305"/>
        <v>130.29</v>
      </c>
      <c r="AI4839" t="e">
        <f>VLOOKUP(A4839,NP!$A:$B,2,FALSE)</f>
        <v>#N/A</v>
      </c>
      <c r="AJ4839">
        <f t="shared" si="306"/>
        <v>0</v>
      </c>
      <c r="AK4839">
        <f>VLOOKUP(F4839,Kondition!$B$4:$AG$31,15,FALSE)*100</f>
        <v>35.5</v>
      </c>
      <c r="AL4839" t="e">
        <f t="shared" si="307"/>
        <v>#REF!</v>
      </c>
      <c r="AM4839">
        <v>17</v>
      </c>
    </row>
    <row r="4840" spans="1:39" x14ac:dyDescent="0.3">
      <c r="A4840" s="5">
        <v>10109801</v>
      </c>
      <c r="B4840" s="6">
        <v>8019227291421</v>
      </c>
      <c r="C4840" s="5" t="s">
        <v>76</v>
      </c>
      <c r="D4840" s="5" t="s">
        <v>1855</v>
      </c>
      <c r="E4840" s="12">
        <v>625</v>
      </c>
      <c r="F4840" s="5" t="s">
        <v>54</v>
      </c>
      <c r="G4840" s="5">
        <v>2953020</v>
      </c>
      <c r="H4840" s="36" t="s">
        <v>76</v>
      </c>
      <c r="I4840" s="5">
        <v>295</v>
      </c>
      <c r="J4840" s="5">
        <v>30</v>
      </c>
      <c r="K4840" s="5">
        <v>20</v>
      </c>
      <c r="L4840" s="5" t="s">
        <v>1838</v>
      </c>
      <c r="M4840" s="5">
        <v>101</v>
      </c>
      <c r="N4840" s="5"/>
      <c r="O4840" s="5" t="s">
        <v>29</v>
      </c>
      <c r="P4840" s="5"/>
      <c r="Q4840" s="5" t="s">
        <v>21</v>
      </c>
      <c r="R4840" s="5" t="s">
        <v>21</v>
      </c>
      <c r="S4840" s="5">
        <v>73</v>
      </c>
      <c r="T4840" s="5" t="s">
        <v>22</v>
      </c>
      <c r="U4840" s="5" t="s">
        <v>23</v>
      </c>
      <c r="V4840" s="5" t="s">
        <v>24</v>
      </c>
      <c r="W4840" s="12">
        <v>625</v>
      </c>
      <c r="X4840" s="7" t="str">
        <f t="shared" si="304"/>
        <v>NP</v>
      </c>
      <c r="Y4840" s="5">
        <f t="shared" si="305"/>
        <v>331.5</v>
      </c>
      <c r="AI4840">
        <f>VLOOKUP(A4840,NP!$A:$B,2,FALSE)</f>
        <v>331.5</v>
      </c>
      <c r="AJ4840">
        <f t="shared" si="306"/>
        <v>331.5</v>
      </c>
      <c r="AK4840">
        <f>VLOOKUP(F4840,Kondition!$B$4:$AG$309,24,FALSE)*100</f>
        <v>40</v>
      </c>
      <c r="AL4840" t="e">
        <f t="shared" si="307"/>
        <v>#REF!</v>
      </c>
      <c r="AM4840">
        <v>19</v>
      </c>
    </row>
    <row r="4841" spans="1:39" x14ac:dyDescent="0.3">
      <c r="A4841" s="5">
        <v>10109802</v>
      </c>
      <c r="B4841" s="6">
        <v>8019227278804</v>
      </c>
      <c r="C4841" s="5" t="s">
        <v>76</v>
      </c>
      <c r="D4841" s="5" t="s">
        <v>1856</v>
      </c>
      <c r="E4841" s="12">
        <v>648</v>
      </c>
      <c r="F4841" s="5" t="s">
        <v>54</v>
      </c>
      <c r="G4841" s="5">
        <v>2853020</v>
      </c>
      <c r="H4841" s="36" t="s">
        <v>76</v>
      </c>
      <c r="I4841" s="5">
        <v>285</v>
      </c>
      <c r="J4841" s="5">
        <v>30</v>
      </c>
      <c r="K4841" s="5">
        <v>20</v>
      </c>
      <c r="L4841" s="5" t="s">
        <v>1838</v>
      </c>
      <c r="M4841" s="5">
        <v>99</v>
      </c>
      <c r="N4841" s="5"/>
      <c r="O4841" s="5" t="s">
        <v>29</v>
      </c>
      <c r="P4841" s="5"/>
      <c r="Q4841" s="5" t="s">
        <v>26</v>
      </c>
      <c r="R4841" s="5" t="s">
        <v>27</v>
      </c>
      <c r="S4841" s="5">
        <v>70</v>
      </c>
      <c r="T4841" s="5" t="s">
        <v>35</v>
      </c>
      <c r="U4841" s="5" t="s">
        <v>23</v>
      </c>
      <c r="V4841" s="5" t="s">
        <v>24</v>
      </c>
      <c r="W4841" s="12">
        <v>648</v>
      </c>
      <c r="X4841" s="7" t="str">
        <f t="shared" si="304"/>
        <v>NP</v>
      </c>
      <c r="Y4841" s="5">
        <f t="shared" si="305"/>
        <v>342.5</v>
      </c>
      <c r="AI4841">
        <f>VLOOKUP(A4841,NP!$A:$B,2,FALSE)</f>
        <v>342.5</v>
      </c>
      <c r="AJ4841">
        <f t="shared" si="306"/>
        <v>342.5</v>
      </c>
      <c r="AK4841">
        <f>VLOOKUP(F4841,Kondition!$B$4:$AG$309,24,FALSE)*100</f>
        <v>40</v>
      </c>
      <c r="AL4841" t="e">
        <f t="shared" si="307"/>
        <v>#REF!</v>
      </c>
      <c r="AM4841">
        <v>19</v>
      </c>
    </row>
    <row r="4842" spans="1:39" x14ac:dyDescent="0.3">
      <c r="A4842" s="5">
        <v>10109808</v>
      </c>
      <c r="B4842" s="6">
        <v>8019227278811</v>
      </c>
      <c r="C4842" s="5" t="s">
        <v>76</v>
      </c>
      <c r="D4842" s="5" t="s">
        <v>1857</v>
      </c>
      <c r="E4842" s="12">
        <v>390</v>
      </c>
      <c r="F4842" s="5" t="s">
        <v>54</v>
      </c>
      <c r="G4842" s="5">
        <v>2553520</v>
      </c>
      <c r="H4842" s="36" t="s">
        <v>76</v>
      </c>
      <c r="I4842" s="5">
        <v>255</v>
      </c>
      <c r="J4842" s="5">
        <v>35</v>
      </c>
      <c r="K4842" s="5">
        <v>20</v>
      </c>
      <c r="L4842" s="5" t="s">
        <v>1838</v>
      </c>
      <c r="M4842" s="5">
        <v>97</v>
      </c>
      <c r="N4842" s="5"/>
      <c r="O4842" s="5" t="s">
        <v>29</v>
      </c>
      <c r="P4842" s="5"/>
      <c r="Q4842" s="5" t="s">
        <v>26</v>
      </c>
      <c r="R4842" s="5" t="s">
        <v>27</v>
      </c>
      <c r="S4842" s="5">
        <v>70</v>
      </c>
      <c r="T4842" s="5" t="s">
        <v>35</v>
      </c>
      <c r="U4842" s="5" t="s">
        <v>23</v>
      </c>
      <c r="V4842" s="5" t="s">
        <v>24</v>
      </c>
      <c r="W4842" s="12">
        <v>390</v>
      </c>
      <c r="X4842" s="7" t="str">
        <f t="shared" si="304"/>
        <v>NP</v>
      </c>
      <c r="Y4842" s="5">
        <f t="shared" si="305"/>
        <v>221</v>
      </c>
      <c r="AI4842">
        <f>VLOOKUP(A4842,NP!$A:$B,2,FALSE)</f>
        <v>221</v>
      </c>
      <c r="AJ4842">
        <f t="shared" si="306"/>
        <v>221</v>
      </c>
      <c r="AK4842">
        <f>VLOOKUP(F4842,Kondition!$B$4:$AG$309,24,FALSE)*100</f>
        <v>40</v>
      </c>
      <c r="AL4842" t="e">
        <f t="shared" si="307"/>
        <v>#REF!</v>
      </c>
      <c r="AM4842">
        <v>19</v>
      </c>
    </row>
    <row r="4843" spans="1:39" x14ac:dyDescent="0.3">
      <c r="A4843" s="5">
        <v>10109998</v>
      </c>
      <c r="B4843" s="6">
        <v>8019227249293</v>
      </c>
      <c r="C4843" s="5" t="s">
        <v>76</v>
      </c>
      <c r="D4843" s="5" t="s">
        <v>1858</v>
      </c>
      <c r="E4843" s="12">
        <v>436</v>
      </c>
      <c r="F4843" s="5" t="s">
        <v>54</v>
      </c>
      <c r="G4843" s="5">
        <v>2654020</v>
      </c>
      <c r="H4843" s="36" t="s">
        <v>76</v>
      </c>
      <c r="I4843" s="5">
        <v>265</v>
      </c>
      <c r="J4843" s="5">
        <v>40</v>
      </c>
      <c r="K4843" s="5">
        <v>20</v>
      </c>
      <c r="L4843" s="5" t="s">
        <v>1575</v>
      </c>
      <c r="M4843" s="5">
        <v>104</v>
      </c>
      <c r="N4843" s="5"/>
      <c r="O4843" s="5" t="s">
        <v>25</v>
      </c>
      <c r="P4843" s="5"/>
      <c r="Q4843" s="5" t="s">
        <v>21</v>
      </c>
      <c r="R4843" s="5" t="s">
        <v>27</v>
      </c>
      <c r="S4843" s="5">
        <v>70</v>
      </c>
      <c r="T4843" s="5" t="s">
        <v>35</v>
      </c>
      <c r="U4843" s="5" t="s">
        <v>23</v>
      </c>
      <c r="V4843" s="5" t="s">
        <v>24</v>
      </c>
      <c r="W4843" s="12">
        <v>436</v>
      </c>
      <c r="X4843" s="7" t="str">
        <f t="shared" si="304"/>
        <v>NP</v>
      </c>
      <c r="Y4843" s="5">
        <f t="shared" si="305"/>
        <v>242.5</v>
      </c>
      <c r="AI4843">
        <f>VLOOKUP(A4843,NP!$A:$B,2,FALSE)</f>
        <v>242.5</v>
      </c>
      <c r="AJ4843">
        <f t="shared" si="306"/>
        <v>242.5</v>
      </c>
      <c r="AK4843">
        <f>VLOOKUP(F4843,Kondition!$B$4:$AG$309,24,FALSE)*100</f>
        <v>40</v>
      </c>
      <c r="AL4843" t="e">
        <f t="shared" si="307"/>
        <v>#REF!</v>
      </c>
      <c r="AM4843">
        <v>19</v>
      </c>
    </row>
    <row r="4844" spans="1:39" x14ac:dyDescent="0.3">
      <c r="A4844" s="5">
        <v>11100009</v>
      </c>
      <c r="B4844" s="6">
        <v>8019227298482</v>
      </c>
      <c r="C4844" s="5" t="s">
        <v>76</v>
      </c>
      <c r="D4844" s="5" t="s">
        <v>3540</v>
      </c>
      <c r="E4844" s="12">
        <v>308</v>
      </c>
      <c r="F4844" s="5" t="s">
        <v>54</v>
      </c>
      <c r="G4844" s="5">
        <v>2254019</v>
      </c>
      <c r="H4844" s="36" t="s">
        <v>76</v>
      </c>
      <c r="I4844" s="5">
        <v>225</v>
      </c>
      <c r="J4844" s="5">
        <v>40</v>
      </c>
      <c r="K4844" s="5">
        <v>19</v>
      </c>
      <c r="L4844" s="5" t="s">
        <v>1575</v>
      </c>
      <c r="M4844" s="5">
        <v>93</v>
      </c>
      <c r="N4844" s="5"/>
      <c r="O4844" s="5" t="s">
        <v>19</v>
      </c>
      <c r="P4844" s="5"/>
      <c r="Q4844" s="5" t="s">
        <v>21</v>
      </c>
      <c r="R4844" s="5" t="s">
        <v>27</v>
      </c>
      <c r="S4844" s="5">
        <v>71</v>
      </c>
      <c r="T4844" s="5" t="s">
        <v>22</v>
      </c>
      <c r="U4844" s="5" t="s">
        <v>23</v>
      </c>
      <c r="V4844" s="5" t="s">
        <v>24</v>
      </c>
      <c r="W4844" s="12">
        <v>308</v>
      </c>
      <c r="X4844" s="7">
        <f t="shared" si="304"/>
        <v>0.4</v>
      </c>
      <c r="Y4844" s="5">
        <f t="shared" si="305"/>
        <v>184.79999999999998</v>
      </c>
      <c r="AI4844" t="e">
        <f>VLOOKUP(A4844,NP!$A:$B,2,FALSE)</f>
        <v>#N/A</v>
      </c>
      <c r="AJ4844">
        <f t="shared" si="306"/>
        <v>0</v>
      </c>
      <c r="AK4844">
        <f>VLOOKUP(F4844,Kondition!$B$4:$AG$31,21,FALSE)*100</f>
        <v>40</v>
      </c>
      <c r="AL4844" t="e">
        <f t="shared" si="307"/>
        <v>#REF!</v>
      </c>
      <c r="AM4844">
        <v>19</v>
      </c>
    </row>
    <row r="4845" spans="1:39" x14ac:dyDescent="0.3">
      <c r="A4845" s="5">
        <v>11100195</v>
      </c>
      <c r="B4845" s="6">
        <v>8019227312386</v>
      </c>
      <c r="C4845" s="5" t="s">
        <v>76</v>
      </c>
      <c r="D4845" s="5" t="s">
        <v>3541</v>
      </c>
      <c r="E4845" s="12">
        <v>383</v>
      </c>
      <c r="F4845" s="5" t="s">
        <v>54</v>
      </c>
      <c r="G4845" s="5">
        <v>2554020</v>
      </c>
      <c r="H4845" s="36" t="s">
        <v>76</v>
      </c>
      <c r="I4845" s="5">
        <v>255</v>
      </c>
      <c r="J4845" s="5">
        <v>40</v>
      </c>
      <c r="K4845" s="5">
        <v>20</v>
      </c>
      <c r="L4845" s="5" t="s">
        <v>1575</v>
      </c>
      <c r="M4845" s="5">
        <v>101</v>
      </c>
      <c r="N4845" s="5"/>
      <c r="O4845" s="5" t="s">
        <v>29</v>
      </c>
      <c r="P4845" s="5"/>
      <c r="Q4845" s="5" t="s">
        <v>21</v>
      </c>
      <c r="R4845" s="5" t="s">
        <v>27</v>
      </c>
      <c r="S4845" s="5">
        <v>71</v>
      </c>
      <c r="T4845" s="5" t="s">
        <v>22</v>
      </c>
      <c r="U4845" s="5" t="s">
        <v>23</v>
      </c>
      <c r="V4845" s="5" t="s">
        <v>24</v>
      </c>
      <c r="W4845" s="12">
        <v>383</v>
      </c>
      <c r="X4845" s="7" t="str">
        <f t="shared" si="304"/>
        <v>NP</v>
      </c>
      <c r="Y4845" s="5">
        <f t="shared" si="305"/>
        <v>217.5</v>
      </c>
      <c r="AI4845">
        <f>VLOOKUP(A4845,NP!$A:$B,2,FALSE)</f>
        <v>217.5</v>
      </c>
      <c r="AJ4845">
        <f t="shared" si="306"/>
        <v>217.5</v>
      </c>
      <c r="AK4845">
        <f>VLOOKUP(F4845,Kondition!$B$4:$AG$309,24,FALSE)*100</f>
        <v>40</v>
      </c>
      <c r="AL4845" t="e">
        <f t="shared" si="307"/>
        <v>#REF!</v>
      </c>
      <c r="AM4845">
        <v>19</v>
      </c>
    </row>
    <row r="4846" spans="1:39" x14ac:dyDescent="0.3">
      <c r="A4846" s="5">
        <v>11100217</v>
      </c>
      <c r="B4846" s="6">
        <v>8019227314908</v>
      </c>
      <c r="C4846" s="5" t="s">
        <v>76</v>
      </c>
      <c r="D4846" s="5" t="s">
        <v>3542</v>
      </c>
      <c r="E4846" s="12">
        <v>178</v>
      </c>
      <c r="F4846" s="5" t="s">
        <v>54</v>
      </c>
      <c r="G4846" s="5">
        <v>2254018</v>
      </c>
      <c r="H4846" s="36" t="s">
        <v>76</v>
      </c>
      <c r="I4846" s="5">
        <v>225</v>
      </c>
      <c r="J4846" s="5">
        <v>40</v>
      </c>
      <c r="K4846" s="5">
        <v>18</v>
      </c>
      <c r="L4846" s="5" t="s">
        <v>1575</v>
      </c>
      <c r="M4846" s="5">
        <v>92</v>
      </c>
      <c r="N4846" s="5"/>
      <c r="O4846" s="5" t="s">
        <v>25</v>
      </c>
      <c r="P4846" s="5"/>
      <c r="Q4846" s="5" t="s">
        <v>21</v>
      </c>
      <c r="R4846" s="5" t="s">
        <v>27</v>
      </c>
      <c r="S4846" s="5">
        <v>72</v>
      </c>
      <c r="T4846" s="5" t="s">
        <v>22</v>
      </c>
      <c r="U4846" s="5" t="s">
        <v>23</v>
      </c>
      <c r="V4846" s="5" t="s">
        <v>24</v>
      </c>
      <c r="W4846" s="12">
        <v>178</v>
      </c>
      <c r="X4846" s="7">
        <f t="shared" si="304"/>
        <v>0.35499999999999998</v>
      </c>
      <c r="Y4846" s="5">
        <f t="shared" si="305"/>
        <v>114.81</v>
      </c>
      <c r="AI4846" t="e">
        <f>VLOOKUP(A4846,NP!$A:$B,2,FALSE)</f>
        <v>#N/A</v>
      </c>
      <c r="AJ4846">
        <f t="shared" si="306"/>
        <v>0</v>
      </c>
      <c r="AK4846">
        <f>VLOOKUP(F4846,Kondition!$B$4:$AG$31,18,FALSE)*100</f>
        <v>35.5</v>
      </c>
      <c r="AL4846" t="e">
        <f t="shared" si="307"/>
        <v>#REF!</v>
      </c>
      <c r="AM4846">
        <v>17</v>
      </c>
    </row>
    <row r="4847" spans="1:39" x14ac:dyDescent="0.3">
      <c r="A4847" s="5">
        <v>11100220</v>
      </c>
      <c r="B4847" s="6">
        <v>8019227276374</v>
      </c>
      <c r="C4847" s="5" t="s">
        <v>76</v>
      </c>
      <c r="D4847" s="5" t="s">
        <v>3543</v>
      </c>
      <c r="E4847" s="12">
        <v>303</v>
      </c>
      <c r="F4847" s="5" t="s">
        <v>54</v>
      </c>
      <c r="G4847" s="5">
        <v>2454519</v>
      </c>
      <c r="H4847" s="36" t="s">
        <v>76</v>
      </c>
      <c r="I4847" s="5">
        <v>245</v>
      </c>
      <c r="J4847" s="5">
        <v>45</v>
      </c>
      <c r="K4847" s="5">
        <v>19</v>
      </c>
      <c r="L4847" s="5" t="s">
        <v>1575</v>
      </c>
      <c r="M4847" s="5">
        <v>102</v>
      </c>
      <c r="N4847" s="5"/>
      <c r="O4847" s="5" t="s">
        <v>25</v>
      </c>
      <c r="P4847" s="5"/>
      <c r="Q4847" s="5" t="s">
        <v>21</v>
      </c>
      <c r="R4847" s="5" t="s">
        <v>27</v>
      </c>
      <c r="S4847" s="5">
        <v>70</v>
      </c>
      <c r="T4847" s="5" t="s">
        <v>22</v>
      </c>
      <c r="U4847" s="5" t="s">
        <v>23</v>
      </c>
      <c r="V4847" s="5" t="s">
        <v>24</v>
      </c>
      <c r="W4847" s="12">
        <v>303</v>
      </c>
      <c r="X4847" s="7">
        <f t="shared" si="304"/>
        <v>0.4</v>
      </c>
      <c r="Y4847" s="5">
        <f t="shared" si="305"/>
        <v>181.79999999999998</v>
      </c>
      <c r="AI4847" t="e">
        <f>VLOOKUP(A4847,NP!$A:$B,2,FALSE)</f>
        <v>#N/A</v>
      </c>
      <c r="AJ4847">
        <f t="shared" si="306"/>
        <v>0</v>
      </c>
      <c r="AK4847">
        <f>VLOOKUP(F4847,Kondition!$B$4:$AG$31,21,FALSE)*100</f>
        <v>40</v>
      </c>
      <c r="AL4847" t="e">
        <f t="shared" si="307"/>
        <v>#REF!</v>
      </c>
      <c r="AM4847">
        <v>19</v>
      </c>
    </row>
    <row r="4848" spans="1:39" x14ac:dyDescent="0.3">
      <c r="A4848" s="5">
        <v>11100279</v>
      </c>
      <c r="B4848" s="6">
        <v>8019227276381</v>
      </c>
      <c r="C4848" s="5" t="s">
        <v>76</v>
      </c>
      <c r="D4848" s="5" t="s">
        <v>3544</v>
      </c>
      <c r="E4848" s="12">
        <v>258</v>
      </c>
      <c r="F4848" s="5" t="s">
        <v>54</v>
      </c>
      <c r="G4848" s="5">
        <v>2255518</v>
      </c>
      <c r="H4848" s="36" t="s">
        <v>76</v>
      </c>
      <c r="I4848" s="5">
        <v>225</v>
      </c>
      <c r="J4848" s="5">
        <v>55</v>
      </c>
      <c r="K4848" s="5">
        <v>18</v>
      </c>
      <c r="L4848" s="5" t="s">
        <v>1575</v>
      </c>
      <c r="M4848" s="5">
        <v>102</v>
      </c>
      <c r="N4848" s="5"/>
      <c r="O4848" s="5" t="s">
        <v>25</v>
      </c>
      <c r="P4848" s="5"/>
      <c r="Q4848" s="5" t="s">
        <v>21</v>
      </c>
      <c r="R4848" s="5" t="s">
        <v>27</v>
      </c>
      <c r="S4848" s="5">
        <v>69</v>
      </c>
      <c r="T4848" s="5" t="s">
        <v>35</v>
      </c>
      <c r="U4848" s="5" t="s">
        <v>23</v>
      </c>
      <c r="V4848" s="5" t="s">
        <v>24</v>
      </c>
      <c r="W4848" s="12">
        <v>258</v>
      </c>
      <c r="X4848" s="7" t="str">
        <f t="shared" si="304"/>
        <v>NP</v>
      </c>
      <c r="Y4848" s="5">
        <f t="shared" si="305"/>
        <v>158.5</v>
      </c>
      <c r="AI4848">
        <f>VLOOKUP(A4848,NP!$A:$B,2,FALSE)</f>
        <v>158.5</v>
      </c>
      <c r="AJ4848">
        <f t="shared" si="306"/>
        <v>158.5</v>
      </c>
      <c r="AK4848">
        <f>VLOOKUP(F4848,Kondition!$B$4:$AG$31,18,FALSE)*100</f>
        <v>35.5</v>
      </c>
      <c r="AL4848" t="e">
        <f t="shared" si="307"/>
        <v>#REF!</v>
      </c>
      <c r="AM4848">
        <v>17</v>
      </c>
    </row>
    <row r="4849" spans="1:39" x14ac:dyDescent="0.3">
      <c r="A4849" s="5">
        <v>11100534</v>
      </c>
      <c r="B4849" s="6">
        <v>8019227311075</v>
      </c>
      <c r="C4849" s="5" t="s">
        <v>76</v>
      </c>
      <c r="D4849" s="5" t="s">
        <v>3545</v>
      </c>
      <c r="E4849" s="12">
        <v>91</v>
      </c>
      <c r="F4849" s="5" t="s">
        <v>54</v>
      </c>
      <c r="G4849" s="5">
        <v>1756515</v>
      </c>
      <c r="H4849" s="36" t="s">
        <v>76</v>
      </c>
      <c r="I4849" s="5">
        <v>175</v>
      </c>
      <c r="J4849" s="5">
        <v>65</v>
      </c>
      <c r="K4849" s="5">
        <v>15</v>
      </c>
      <c r="L4849" s="5" t="s">
        <v>3546</v>
      </c>
      <c r="M4849" s="5">
        <v>88</v>
      </c>
      <c r="N4849" s="5"/>
      <c r="O4849" s="5" t="s">
        <v>19</v>
      </c>
      <c r="P4849" s="5"/>
      <c r="Q4849" s="5" t="s">
        <v>21</v>
      </c>
      <c r="R4849" s="5" t="s">
        <v>27</v>
      </c>
      <c r="S4849" s="5">
        <v>71</v>
      </c>
      <c r="T4849" s="5" t="s">
        <v>22</v>
      </c>
      <c r="U4849" s="5" t="s">
        <v>23</v>
      </c>
      <c r="V4849" s="5" t="s">
        <v>24</v>
      </c>
      <c r="W4849" s="12">
        <v>91</v>
      </c>
      <c r="X4849" s="7">
        <f t="shared" si="304"/>
        <v>0.34499999999999997</v>
      </c>
      <c r="Y4849" s="5">
        <f t="shared" si="305"/>
        <v>59.605000000000004</v>
      </c>
      <c r="AI4849" t="e">
        <f>VLOOKUP(A4849,NP!$A:$B,2,FALSE)</f>
        <v>#N/A</v>
      </c>
      <c r="AJ4849">
        <f t="shared" si="306"/>
        <v>0</v>
      </c>
      <c r="AK4849">
        <f>VLOOKUP(F4849,Kondition!$B$4:$AG$31,9,FALSE)*100</f>
        <v>34.5</v>
      </c>
      <c r="AL4849" t="e">
        <f t="shared" si="307"/>
        <v>#REF!</v>
      </c>
      <c r="AM4849">
        <v>16</v>
      </c>
    </row>
    <row r="4850" spans="1:39" x14ac:dyDescent="0.3">
      <c r="A4850" s="5">
        <v>11100535</v>
      </c>
      <c r="B4850" s="6">
        <v>8019227279290</v>
      </c>
      <c r="C4850" s="5" t="s">
        <v>76</v>
      </c>
      <c r="D4850" s="5" t="s">
        <v>3547</v>
      </c>
      <c r="E4850" s="12">
        <v>526</v>
      </c>
      <c r="F4850" s="5" t="s">
        <v>54</v>
      </c>
      <c r="G4850" s="5">
        <v>2953520</v>
      </c>
      <c r="H4850" s="36" t="s">
        <v>76</v>
      </c>
      <c r="I4850" s="5">
        <v>295</v>
      </c>
      <c r="J4850" s="5">
        <v>35</v>
      </c>
      <c r="K4850" s="5">
        <v>20</v>
      </c>
      <c r="L4850" s="5" t="s">
        <v>1838</v>
      </c>
      <c r="M4850" s="5">
        <v>101</v>
      </c>
      <c r="N4850" s="5"/>
      <c r="O4850" s="5" t="s">
        <v>29</v>
      </c>
      <c r="P4850" s="5"/>
      <c r="Q4850" s="5" t="s">
        <v>26</v>
      </c>
      <c r="R4850" s="5" t="s">
        <v>27</v>
      </c>
      <c r="S4850" s="5">
        <v>68</v>
      </c>
      <c r="T4850" s="5" t="s">
        <v>35</v>
      </c>
      <c r="U4850" s="5" t="s">
        <v>23</v>
      </c>
      <c r="V4850" s="5" t="s">
        <v>24</v>
      </c>
      <c r="W4850" s="12">
        <v>526</v>
      </c>
      <c r="X4850" s="7" t="str">
        <f t="shared" si="304"/>
        <v>NP</v>
      </c>
      <c r="Y4850" s="5">
        <f t="shared" si="305"/>
        <v>285</v>
      </c>
      <c r="AI4850">
        <f>VLOOKUP(A4850,NP!$A:$B,2,FALSE)</f>
        <v>285</v>
      </c>
      <c r="AJ4850">
        <f t="shared" si="306"/>
        <v>285</v>
      </c>
      <c r="AK4850">
        <f>VLOOKUP(F4850,Kondition!$B$4:$AG$309,24,FALSE)*100</f>
        <v>40</v>
      </c>
      <c r="AL4850" t="e">
        <f t="shared" si="307"/>
        <v>#REF!</v>
      </c>
      <c r="AM4850">
        <v>19</v>
      </c>
    </row>
    <row r="4851" spans="1:39" x14ac:dyDescent="0.3">
      <c r="A4851" s="5">
        <v>11100536</v>
      </c>
      <c r="B4851" s="6">
        <v>8019227276398</v>
      </c>
      <c r="C4851" s="5" t="s">
        <v>76</v>
      </c>
      <c r="D4851" s="5" t="s">
        <v>3548</v>
      </c>
      <c r="E4851" s="12">
        <v>230</v>
      </c>
      <c r="F4851" s="5" t="s">
        <v>54</v>
      </c>
      <c r="G4851" s="5">
        <v>2256017</v>
      </c>
      <c r="H4851" s="36" t="s">
        <v>76</v>
      </c>
      <c r="I4851" s="5">
        <v>225</v>
      </c>
      <c r="J4851" s="5">
        <v>60</v>
      </c>
      <c r="K4851" s="5">
        <v>17</v>
      </c>
      <c r="L4851" s="5" t="s">
        <v>1575</v>
      </c>
      <c r="M4851" s="5">
        <v>99</v>
      </c>
      <c r="N4851" s="5"/>
      <c r="O4851" s="5" t="s">
        <v>19</v>
      </c>
      <c r="P4851" s="5"/>
      <c r="Q4851" s="5" t="s">
        <v>21</v>
      </c>
      <c r="R4851" s="5" t="s">
        <v>27</v>
      </c>
      <c r="S4851" s="5">
        <v>69</v>
      </c>
      <c r="T4851" s="5" t="s">
        <v>35</v>
      </c>
      <c r="U4851" s="5" t="s">
        <v>23</v>
      </c>
      <c r="V4851" s="5" t="s">
        <v>24</v>
      </c>
      <c r="W4851" s="12">
        <v>230</v>
      </c>
      <c r="X4851" s="7">
        <f t="shared" si="304"/>
        <v>0.35499999999999998</v>
      </c>
      <c r="Y4851" s="5">
        <f t="shared" si="305"/>
        <v>148.35</v>
      </c>
      <c r="AI4851" t="e">
        <f>VLOOKUP(A4851,NP!$A:$B,2,FALSE)</f>
        <v>#N/A</v>
      </c>
      <c r="AJ4851">
        <f t="shared" si="306"/>
        <v>0</v>
      </c>
      <c r="AK4851">
        <f>VLOOKUP(F4851,Kondition!$B$4:$AG$31,15,FALSE)*100</f>
        <v>35.5</v>
      </c>
      <c r="AL4851" t="e">
        <f t="shared" si="307"/>
        <v>#REF!</v>
      </c>
      <c r="AM4851">
        <v>17</v>
      </c>
    </row>
    <row r="4852" spans="1:39" x14ac:dyDescent="0.3">
      <c r="A4852" s="5">
        <v>11100537</v>
      </c>
      <c r="B4852" s="6">
        <v>8019227266276</v>
      </c>
      <c r="C4852" s="5" t="s">
        <v>76</v>
      </c>
      <c r="D4852" s="5" t="s">
        <v>3549</v>
      </c>
      <c r="E4852" s="12">
        <v>266</v>
      </c>
      <c r="F4852" s="5" t="s">
        <v>54</v>
      </c>
      <c r="G4852" s="5">
        <v>2355518</v>
      </c>
      <c r="H4852" s="36" t="s">
        <v>76</v>
      </c>
      <c r="I4852" s="5">
        <v>235</v>
      </c>
      <c r="J4852" s="5">
        <v>55</v>
      </c>
      <c r="K4852" s="5">
        <v>18</v>
      </c>
      <c r="L4852" s="5" t="s">
        <v>1575</v>
      </c>
      <c r="M4852" s="5">
        <v>104</v>
      </c>
      <c r="N4852" s="5"/>
      <c r="O4852" s="5" t="s">
        <v>19</v>
      </c>
      <c r="P4852" s="5"/>
      <c r="Q4852" s="5" t="s">
        <v>21</v>
      </c>
      <c r="R4852" s="5" t="s">
        <v>27</v>
      </c>
      <c r="S4852" s="5">
        <v>70</v>
      </c>
      <c r="T4852" s="5" t="s">
        <v>22</v>
      </c>
      <c r="U4852" s="5" t="s">
        <v>23</v>
      </c>
      <c r="V4852" s="5" t="s">
        <v>24</v>
      </c>
      <c r="W4852" s="12">
        <v>266</v>
      </c>
      <c r="X4852" s="7" t="str">
        <f t="shared" si="304"/>
        <v>NP</v>
      </c>
      <c r="Y4852" s="5">
        <f t="shared" si="305"/>
        <v>162.5</v>
      </c>
      <c r="AI4852">
        <f>VLOOKUP(A4852,NP!$A:$B,2,FALSE)</f>
        <v>162.5</v>
      </c>
      <c r="AJ4852">
        <f t="shared" si="306"/>
        <v>162.5</v>
      </c>
      <c r="AK4852">
        <f>VLOOKUP(F4852,Kondition!$B$4:$AG$31,18,FALSE)*100</f>
        <v>35.5</v>
      </c>
      <c r="AL4852" t="e">
        <f t="shared" si="307"/>
        <v>#REF!</v>
      </c>
      <c r="AM4852">
        <v>17</v>
      </c>
    </row>
    <row r="4853" spans="1:39" x14ac:dyDescent="0.3">
      <c r="A4853" s="5">
        <v>11100541</v>
      </c>
      <c r="B4853" s="6">
        <v>8019227255850</v>
      </c>
      <c r="C4853" s="5" t="s">
        <v>76</v>
      </c>
      <c r="D4853" s="5" t="s">
        <v>3550</v>
      </c>
      <c r="E4853" s="12">
        <v>269</v>
      </c>
      <c r="F4853" s="5" t="s">
        <v>54</v>
      </c>
      <c r="G4853" s="5">
        <v>2856018</v>
      </c>
      <c r="H4853" s="36" t="s">
        <v>76</v>
      </c>
      <c r="I4853" s="5">
        <v>285</v>
      </c>
      <c r="J4853" s="5">
        <v>60</v>
      </c>
      <c r="K4853" s="5">
        <v>18</v>
      </c>
      <c r="L4853" s="5" t="s">
        <v>1712</v>
      </c>
      <c r="M4853" s="5">
        <v>116</v>
      </c>
      <c r="N4853" s="5"/>
      <c r="O4853" s="5" t="s">
        <v>19</v>
      </c>
      <c r="P4853" s="5"/>
      <c r="Q4853" s="5" t="s">
        <v>27</v>
      </c>
      <c r="R4853" s="5" t="s">
        <v>26</v>
      </c>
      <c r="S4853" s="5">
        <v>69</v>
      </c>
      <c r="T4853" s="5" t="s">
        <v>35</v>
      </c>
      <c r="U4853" s="5" t="s">
        <v>23</v>
      </c>
      <c r="V4853" s="5" t="s">
        <v>24</v>
      </c>
      <c r="W4853" s="12">
        <v>269</v>
      </c>
      <c r="X4853" s="7" t="str">
        <f t="shared" si="304"/>
        <v>NP</v>
      </c>
      <c r="Y4853" s="5">
        <f t="shared" si="305"/>
        <v>164</v>
      </c>
      <c r="AI4853">
        <f>VLOOKUP(A4853,NP!$A:$B,2,FALSE)</f>
        <v>164</v>
      </c>
      <c r="AJ4853">
        <f t="shared" si="306"/>
        <v>164</v>
      </c>
      <c r="AK4853">
        <f>VLOOKUP(F4853,Kondition!$B$4:$AG$31,18,FALSE)*100</f>
        <v>35.5</v>
      </c>
      <c r="AL4853" t="e">
        <f t="shared" si="307"/>
        <v>#REF!</v>
      </c>
      <c r="AM4853">
        <v>17</v>
      </c>
    </row>
    <row r="4854" spans="1:39" x14ac:dyDescent="0.3">
      <c r="A4854" s="5">
        <v>11100542</v>
      </c>
      <c r="B4854" s="6">
        <v>8019227308167</v>
      </c>
      <c r="C4854" s="5" t="s">
        <v>76</v>
      </c>
      <c r="D4854" s="5" t="s">
        <v>3551</v>
      </c>
      <c r="E4854" s="12">
        <v>256</v>
      </c>
      <c r="F4854" s="5" t="s">
        <v>54</v>
      </c>
      <c r="G4854" s="5">
        <v>2555019</v>
      </c>
      <c r="H4854" s="36" t="s">
        <v>76</v>
      </c>
      <c r="I4854" s="5">
        <v>255</v>
      </c>
      <c r="J4854" s="5">
        <v>50</v>
      </c>
      <c r="K4854" s="5">
        <v>19</v>
      </c>
      <c r="L4854" s="5" t="s">
        <v>1712</v>
      </c>
      <c r="M4854" s="5">
        <v>107</v>
      </c>
      <c r="N4854" s="5"/>
      <c r="O4854" s="5" t="s">
        <v>33</v>
      </c>
      <c r="P4854" s="5"/>
      <c r="Q4854" s="5" t="s">
        <v>27</v>
      </c>
      <c r="R4854" s="5" t="s">
        <v>26</v>
      </c>
      <c r="S4854" s="5">
        <v>69</v>
      </c>
      <c r="T4854" s="5" t="s">
        <v>35</v>
      </c>
      <c r="U4854" s="5" t="s">
        <v>23</v>
      </c>
      <c r="V4854" s="5" t="s">
        <v>24</v>
      </c>
      <c r="W4854" s="12">
        <v>256</v>
      </c>
      <c r="X4854" s="7">
        <f t="shared" si="304"/>
        <v>0.4</v>
      </c>
      <c r="Y4854" s="5">
        <f t="shared" si="305"/>
        <v>153.6</v>
      </c>
      <c r="AI4854" t="e">
        <f>VLOOKUP(A4854,NP!$A:$B,2,FALSE)</f>
        <v>#N/A</v>
      </c>
      <c r="AJ4854">
        <f t="shared" si="306"/>
        <v>0</v>
      </c>
      <c r="AK4854">
        <f>VLOOKUP(F4854,Kondition!$B$4:$AG$31,21,FALSE)*100</f>
        <v>40</v>
      </c>
      <c r="AL4854" t="e">
        <f t="shared" si="307"/>
        <v>#REF!</v>
      </c>
      <c r="AM4854">
        <v>19</v>
      </c>
    </row>
    <row r="4855" spans="1:39" x14ac:dyDescent="0.3">
      <c r="A4855" s="5">
        <v>11100544</v>
      </c>
      <c r="B4855" s="6">
        <v>8019227311471</v>
      </c>
      <c r="C4855" s="5" t="s">
        <v>76</v>
      </c>
      <c r="D4855" s="5" t="s">
        <v>3552</v>
      </c>
      <c r="E4855" s="12">
        <v>241</v>
      </c>
      <c r="F4855" s="5" t="s">
        <v>54</v>
      </c>
      <c r="G4855" s="5">
        <v>2455019</v>
      </c>
      <c r="H4855" s="36" t="s">
        <v>76</v>
      </c>
      <c r="I4855" s="5">
        <v>245</v>
      </c>
      <c r="J4855" s="5">
        <v>50</v>
      </c>
      <c r="K4855" s="5">
        <v>19</v>
      </c>
      <c r="L4855" s="5" t="s">
        <v>1712</v>
      </c>
      <c r="M4855" s="5">
        <v>105</v>
      </c>
      <c r="N4855" s="5"/>
      <c r="O4855" s="5" t="s">
        <v>19</v>
      </c>
      <c r="P4855" s="5"/>
      <c r="Q4855" s="5" t="s">
        <v>27</v>
      </c>
      <c r="R4855" s="5" t="s">
        <v>26</v>
      </c>
      <c r="S4855" s="5">
        <v>68</v>
      </c>
      <c r="T4855" s="5" t="s">
        <v>35</v>
      </c>
      <c r="U4855" s="5" t="s">
        <v>23</v>
      </c>
      <c r="V4855" s="5" t="s">
        <v>24</v>
      </c>
      <c r="W4855" s="12">
        <v>241</v>
      </c>
      <c r="X4855" s="7">
        <f t="shared" si="304"/>
        <v>0.4</v>
      </c>
      <c r="Y4855" s="5">
        <f t="shared" si="305"/>
        <v>144.6</v>
      </c>
      <c r="AI4855" t="e">
        <f>VLOOKUP(A4855,NP!$A:$B,2,FALSE)</f>
        <v>#N/A</v>
      </c>
      <c r="AJ4855">
        <f t="shared" si="306"/>
        <v>0</v>
      </c>
      <c r="AK4855">
        <f>VLOOKUP(F4855,Kondition!$B$4:$AG$31,21,FALSE)*100</f>
        <v>40</v>
      </c>
      <c r="AL4855" t="e">
        <f t="shared" si="307"/>
        <v>#REF!</v>
      </c>
      <c r="AM4855">
        <v>19</v>
      </c>
    </row>
    <row r="4856" spans="1:39" x14ac:dyDescent="0.3">
      <c r="A4856" s="5">
        <v>11100545</v>
      </c>
      <c r="B4856" s="6">
        <v>8019227308136</v>
      </c>
      <c r="C4856" s="5" t="s">
        <v>76</v>
      </c>
      <c r="D4856" s="5" t="s">
        <v>3553</v>
      </c>
      <c r="E4856" s="12">
        <v>258</v>
      </c>
      <c r="F4856" s="5" t="s">
        <v>54</v>
      </c>
      <c r="G4856" s="5">
        <v>2656517</v>
      </c>
      <c r="H4856" s="36" t="s">
        <v>76</v>
      </c>
      <c r="I4856" s="5">
        <v>265</v>
      </c>
      <c r="J4856" s="5">
        <v>65</v>
      </c>
      <c r="K4856" s="5">
        <v>17</v>
      </c>
      <c r="L4856" s="5" t="s">
        <v>1712</v>
      </c>
      <c r="M4856" s="5">
        <v>116</v>
      </c>
      <c r="N4856" s="5"/>
      <c r="O4856" s="5" t="s">
        <v>19</v>
      </c>
      <c r="P4856" s="5"/>
      <c r="Q4856" s="5" t="s">
        <v>27</v>
      </c>
      <c r="R4856" s="5" t="s">
        <v>26</v>
      </c>
      <c r="S4856" s="5">
        <v>69</v>
      </c>
      <c r="T4856" s="5" t="s">
        <v>35</v>
      </c>
      <c r="U4856" s="5" t="s">
        <v>23</v>
      </c>
      <c r="V4856" s="5" t="s">
        <v>24</v>
      </c>
      <c r="W4856" s="12">
        <v>258</v>
      </c>
      <c r="X4856" s="7" t="str">
        <f t="shared" si="304"/>
        <v>NP</v>
      </c>
      <c r="Y4856" s="5">
        <f t="shared" si="305"/>
        <v>158.5</v>
      </c>
      <c r="AI4856">
        <f>VLOOKUP(A4856,NP!$A:$B,2,FALSE)</f>
        <v>158.5</v>
      </c>
      <c r="AJ4856">
        <f t="shared" si="306"/>
        <v>158.5</v>
      </c>
      <c r="AK4856">
        <f>VLOOKUP(F4856,Kondition!$B$4:$AG$31,15,FALSE)*100</f>
        <v>35.5</v>
      </c>
      <c r="AL4856" t="e">
        <f t="shared" si="307"/>
        <v>#REF!</v>
      </c>
      <c r="AM4856">
        <v>17</v>
      </c>
    </row>
    <row r="4857" spans="1:39" x14ac:dyDescent="0.3">
      <c r="A4857" s="5">
        <v>11100546</v>
      </c>
      <c r="B4857" s="6">
        <v>8019227308150</v>
      </c>
      <c r="C4857" s="5" t="s">
        <v>76</v>
      </c>
      <c r="D4857" s="5" t="s">
        <v>3554</v>
      </c>
      <c r="E4857" s="12">
        <v>269</v>
      </c>
      <c r="F4857" s="5" t="s">
        <v>54</v>
      </c>
      <c r="G4857" s="5">
        <v>2656018</v>
      </c>
      <c r="H4857" s="36" t="s">
        <v>76</v>
      </c>
      <c r="I4857" s="5">
        <v>265</v>
      </c>
      <c r="J4857" s="5">
        <v>60</v>
      </c>
      <c r="K4857" s="5">
        <v>18</v>
      </c>
      <c r="L4857" s="5" t="s">
        <v>1712</v>
      </c>
      <c r="M4857" s="5">
        <v>114</v>
      </c>
      <c r="N4857" s="5"/>
      <c r="O4857" s="5" t="s">
        <v>19</v>
      </c>
      <c r="P4857" s="5"/>
      <c r="Q4857" s="5" t="s">
        <v>27</v>
      </c>
      <c r="R4857" s="5" t="s">
        <v>26</v>
      </c>
      <c r="S4857" s="5">
        <v>69</v>
      </c>
      <c r="T4857" s="5" t="s">
        <v>35</v>
      </c>
      <c r="U4857" s="5" t="s">
        <v>23</v>
      </c>
      <c r="V4857" s="5" t="s">
        <v>24</v>
      </c>
      <c r="W4857" s="12">
        <v>269</v>
      </c>
      <c r="X4857" s="7" t="str">
        <f t="shared" si="304"/>
        <v>NP</v>
      </c>
      <c r="Y4857" s="5">
        <f t="shared" si="305"/>
        <v>164</v>
      </c>
      <c r="AI4857">
        <f>VLOOKUP(A4857,NP!$A:$B,2,FALSE)</f>
        <v>164</v>
      </c>
      <c r="AJ4857">
        <f t="shared" si="306"/>
        <v>164</v>
      </c>
      <c r="AK4857">
        <f>VLOOKUP(F4857,Kondition!$B$4:$AG$31,18,FALSE)*100</f>
        <v>35.5</v>
      </c>
      <c r="AL4857" t="e">
        <f t="shared" si="307"/>
        <v>#REF!</v>
      </c>
      <c r="AM4857">
        <v>17</v>
      </c>
    </row>
    <row r="4858" spans="1:39" x14ac:dyDescent="0.3">
      <c r="A4858" s="5">
        <v>11100547</v>
      </c>
      <c r="B4858" s="6">
        <v>8019227308143</v>
      </c>
      <c r="C4858" s="5" t="s">
        <v>76</v>
      </c>
      <c r="D4858" s="5" t="s">
        <v>3555</v>
      </c>
      <c r="E4858" s="12">
        <v>252</v>
      </c>
      <c r="F4858" s="5" t="s">
        <v>54</v>
      </c>
      <c r="G4858" s="5">
        <v>2255518</v>
      </c>
      <c r="H4858" s="36" t="s">
        <v>76</v>
      </c>
      <c r="I4858" s="5">
        <v>225</v>
      </c>
      <c r="J4858" s="5">
        <v>55</v>
      </c>
      <c r="K4858" s="5">
        <v>18</v>
      </c>
      <c r="L4858" s="5" t="s">
        <v>1712</v>
      </c>
      <c r="M4858" s="5">
        <v>102</v>
      </c>
      <c r="N4858" s="5"/>
      <c r="O4858" s="5" t="s">
        <v>19</v>
      </c>
      <c r="P4858" s="5"/>
      <c r="Q4858" s="5" t="s">
        <v>27</v>
      </c>
      <c r="R4858" s="5" t="s">
        <v>26</v>
      </c>
      <c r="S4858" s="5">
        <v>68</v>
      </c>
      <c r="T4858" s="5" t="s">
        <v>35</v>
      </c>
      <c r="U4858" s="5" t="s">
        <v>23</v>
      </c>
      <c r="V4858" s="5" t="s">
        <v>24</v>
      </c>
      <c r="W4858" s="12">
        <v>252</v>
      </c>
      <c r="X4858" s="7" t="str">
        <f t="shared" si="304"/>
        <v>NP</v>
      </c>
      <c r="Y4858" s="5">
        <f t="shared" si="305"/>
        <v>156</v>
      </c>
      <c r="AI4858">
        <f>VLOOKUP(A4858,NP!$A:$B,2,FALSE)</f>
        <v>156</v>
      </c>
      <c r="AJ4858">
        <f t="shared" si="306"/>
        <v>156</v>
      </c>
      <c r="AK4858">
        <f>VLOOKUP(F4858,Kondition!$B$4:$AG$31,18,FALSE)*100</f>
        <v>35.5</v>
      </c>
      <c r="AL4858" t="e">
        <f t="shared" si="307"/>
        <v>#REF!</v>
      </c>
      <c r="AM4858">
        <v>17</v>
      </c>
    </row>
    <row r="4859" spans="1:39" x14ac:dyDescent="0.3">
      <c r="A4859" s="5">
        <v>11100631</v>
      </c>
      <c r="B4859" s="6">
        <v>8019227279283</v>
      </c>
      <c r="C4859" s="5" t="s">
        <v>76</v>
      </c>
      <c r="D4859" s="5" t="s">
        <v>3557</v>
      </c>
      <c r="E4859" s="12">
        <v>408</v>
      </c>
      <c r="F4859" s="5" t="s">
        <v>54</v>
      </c>
      <c r="G4859" s="5">
        <v>2554020</v>
      </c>
      <c r="H4859" s="36" t="s">
        <v>76</v>
      </c>
      <c r="I4859" s="5">
        <v>255</v>
      </c>
      <c r="J4859" s="5">
        <v>40</v>
      </c>
      <c r="K4859" s="5">
        <v>20</v>
      </c>
      <c r="L4859" s="5" t="s">
        <v>1838</v>
      </c>
      <c r="M4859" s="5">
        <v>97</v>
      </c>
      <c r="N4859" s="5"/>
      <c r="O4859" s="5" t="s">
        <v>29</v>
      </c>
      <c r="P4859" s="5"/>
      <c r="Q4859" s="5" t="s">
        <v>21</v>
      </c>
      <c r="R4859" s="5" t="s">
        <v>21</v>
      </c>
      <c r="S4859" s="5">
        <v>69</v>
      </c>
      <c r="T4859" s="5" t="s">
        <v>35</v>
      </c>
      <c r="U4859" s="5" t="s">
        <v>23</v>
      </c>
      <c r="V4859" s="5" t="s">
        <v>24</v>
      </c>
      <c r="W4859" s="12">
        <v>408</v>
      </c>
      <c r="X4859" s="7" t="str">
        <f t="shared" si="304"/>
        <v>NP</v>
      </c>
      <c r="Y4859" s="5">
        <f t="shared" si="305"/>
        <v>229.5</v>
      </c>
      <c r="AI4859">
        <f>VLOOKUP(A4859,NP!$A:$B,2,FALSE)</f>
        <v>229.5</v>
      </c>
      <c r="AJ4859">
        <f t="shared" si="306"/>
        <v>229.5</v>
      </c>
      <c r="AK4859">
        <f>VLOOKUP(F4859,Kondition!$B$4:$AG$309,24,FALSE)*100</f>
        <v>40</v>
      </c>
      <c r="AL4859" t="e">
        <f t="shared" si="307"/>
        <v>#REF!</v>
      </c>
      <c r="AM4859">
        <v>19</v>
      </c>
    </row>
    <row r="4860" spans="1:39" x14ac:dyDescent="0.3">
      <c r="A4860" s="5">
        <v>11100653</v>
      </c>
      <c r="B4860" s="6">
        <v>8019227328547</v>
      </c>
      <c r="C4860" s="5" t="s">
        <v>76</v>
      </c>
      <c r="D4860" s="5" t="s">
        <v>3558</v>
      </c>
      <c r="E4860" s="12">
        <v>381</v>
      </c>
      <c r="F4860" s="5" t="s">
        <v>54</v>
      </c>
      <c r="G4860" s="5">
        <v>2853019</v>
      </c>
      <c r="H4860" s="36" t="s">
        <v>76</v>
      </c>
      <c r="I4860" s="5">
        <v>285</v>
      </c>
      <c r="J4860" s="5">
        <v>30</v>
      </c>
      <c r="K4860" s="5">
        <v>19</v>
      </c>
      <c r="L4860" s="5" t="s">
        <v>1830</v>
      </c>
      <c r="M4860" s="5">
        <v>98</v>
      </c>
      <c r="N4860" s="5"/>
      <c r="O4860" s="5" t="s">
        <v>25</v>
      </c>
      <c r="P4860" s="5"/>
      <c r="Q4860" s="5" t="s">
        <v>21</v>
      </c>
      <c r="R4860" s="5" t="s">
        <v>21</v>
      </c>
      <c r="S4860" s="5">
        <v>72</v>
      </c>
      <c r="T4860" s="5" t="s">
        <v>22</v>
      </c>
      <c r="U4860" s="5" t="s">
        <v>23</v>
      </c>
      <c r="V4860" s="5" t="s">
        <v>24</v>
      </c>
      <c r="W4860" s="12">
        <v>381</v>
      </c>
      <c r="X4860" s="7" t="str">
        <f t="shared" si="304"/>
        <v>NP</v>
      </c>
      <c r="Y4860" s="5">
        <f t="shared" si="305"/>
        <v>216.5</v>
      </c>
      <c r="AI4860">
        <f>VLOOKUP(A4860,NP!$A:$B,2,FALSE)</f>
        <v>216.5</v>
      </c>
      <c r="AJ4860">
        <f t="shared" si="306"/>
        <v>216.5</v>
      </c>
      <c r="AK4860">
        <f>VLOOKUP(F4860,Kondition!$B$4:$AG$31,21,FALSE)*100</f>
        <v>40</v>
      </c>
      <c r="AL4860" t="e">
        <f t="shared" si="307"/>
        <v>#REF!</v>
      </c>
      <c r="AM4860">
        <v>19</v>
      </c>
    </row>
    <row r="4861" spans="1:39" x14ac:dyDescent="0.3">
      <c r="A4861" s="5">
        <v>11100658</v>
      </c>
      <c r="B4861" s="6">
        <v>8019227356113</v>
      </c>
      <c r="C4861" s="5" t="s">
        <v>76</v>
      </c>
      <c r="D4861" s="5" t="s">
        <v>3561</v>
      </c>
      <c r="E4861" s="12">
        <v>503</v>
      </c>
      <c r="F4861" s="5" t="s">
        <v>54</v>
      </c>
      <c r="G4861" s="5">
        <v>2154520</v>
      </c>
      <c r="H4861" s="36" t="s">
        <v>76</v>
      </c>
      <c r="I4861" s="5">
        <v>215</v>
      </c>
      <c r="J4861" s="5">
        <v>45</v>
      </c>
      <c r="K4861" s="5">
        <v>20</v>
      </c>
      <c r="L4861" s="5" t="s">
        <v>1575</v>
      </c>
      <c r="M4861" s="5">
        <v>95</v>
      </c>
      <c r="N4861" s="5"/>
      <c r="O4861" s="5" t="s">
        <v>29</v>
      </c>
      <c r="P4861" s="5"/>
      <c r="Q4861" s="5" t="s">
        <v>26</v>
      </c>
      <c r="R4861" s="5" t="s">
        <v>27</v>
      </c>
      <c r="S4861" s="5">
        <v>71</v>
      </c>
      <c r="T4861" s="5" t="s">
        <v>22</v>
      </c>
      <c r="U4861" s="5" t="s">
        <v>23</v>
      </c>
      <c r="V4861" s="5" t="s">
        <v>24</v>
      </c>
      <c r="W4861" s="12">
        <v>503</v>
      </c>
      <c r="X4861" s="7" t="str">
        <f t="shared" si="304"/>
        <v>NP</v>
      </c>
      <c r="Y4861" s="5">
        <f t="shared" si="305"/>
        <v>274</v>
      </c>
      <c r="AI4861">
        <f>VLOOKUP(A4861,NP!$A:$B,2,FALSE)</f>
        <v>274</v>
      </c>
      <c r="AJ4861">
        <f t="shared" si="306"/>
        <v>274</v>
      </c>
      <c r="AK4861">
        <f>VLOOKUP(F4861,Kondition!$B$4:$AG$309,24,FALSE)*100</f>
        <v>40</v>
      </c>
      <c r="AL4861" t="e">
        <f t="shared" si="307"/>
        <v>#REF!</v>
      </c>
      <c r="AM4861">
        <v>19</v>
      </c>
    </row>
    <row r="4862" spans="1:39" x14ac:dyDescent="0.3">
      <c r="A4862" s="5">
        <v>11100660</v>
      </c>
      <c r="B4862" s="6">
        <v>8019227345025</v>
      </c>
      <c r="C4862" s="5" t="s">
        <v>76</v>
      </c>
      <c r="D4862" s="5" t="s">
        <v>3563</v>
      </c>
      <c r="E4862" s="12">
        <v>129</v>
      </c>
      <c r="F4862" s="5" t="s">
        <v>54</v>
      </c>
      <c r="G4862" s="5">
        <v>1855516</v>
      </c>
      <c r="H4862" s="36" t="s">
        <v>76</v>
      </c>
      <c r="I4862" s="5">
        <v>185</v>
      </c>
      <c r="J4862" s="5">
        <v>55</v>
      </c>
      <c r="K4862" s="5">
        <v>16</v>
      </c>
      <c r="L4862" s="5" t="s">
        <v>1708</v>
      </c>
      <c r="M4862" s="5">
        <v>87</v>
      </c>
      <c r="N4862" s="5"/>
      <c r="O4862" s="5" t="s">
        <v>33</v>
      </c>
      <c r="P4862" s="5"/>
      <c r="Q4862" s="5" t="s">
        <v>26</v>
      </c>
      <c r="R4862" s="5" t="s">
        <v>27</v>
      </c>
      <c r="S4862" s="5">
        <v>67</v>
      </c>
      <c r="T4862" s="5" t="s">
        <v>35</v>
      </c>
      <c r="U4862" s="5" t="s">
        <v>23</v>
      </c>
      <c r="V4862" s="5" t="s">
        <v>24</v>
      </c>
      <c r="W4862" s="12">
        <v>129</v>
      </c>
      <c r="X4862" s="7">
        <f t="shared" si="304"/>
        <v>0.35499999999999998</v>
      </c>
      <c r="Y4862" s="5">
        <f t="shared" si="305"/>
        <v>83.204999999999998</v>
      </c>
      <c r="AI4862" t="e">
        <f>VLOOKUP(A4862,NP!$A:$B,2,FALSE)</f>
        <v>#N/A</v>
      </c>
      <c r="AJ4862">
        <f t="shared" si="306"/>
        <v>0</v>
      </c>
      <c r="AK4862">
        <f>VLOOKUP(F4862,Kondition!$B$4:$AG$31,12,FALSE)*100</f>
        <v>35.5</v>
      </c>
      <c r="AL4862" t="e">
        <f t="shared" si="307"/>
        <v>#REF!</v>
      </c>
      <c r="AM4862">
        <v>16</v>
      </c>
    </row>
    <row r="4863" spans="1:39" x14ac:dyDescent="0.3">
      <c r="A4863" s="5">
        <v>11100661</v>
      </c>
      <c r="B4863" s="6">
        <v>8019227345018</v>
      </c>
      <c r="C4863" s="5" t="s">
        <v>76</v>
      </c>
      <c r="D4863" s="5" t="s">
        <v>3564</v>
      </c>
      <c r="E4863" s="12">
        <v>151</v>
      </c>
      <c r="F4863" s="5" t="s">
        <v>54</v>
      </c>
      <c r="G4863" s="5">
        <v>1957016</v>
      </c>
      <c r="H4863" s="36" t="s">
        <v>76</v>
      </c>
      <c r="I4863" s="5">
        <v>195</v>
      </c>
      <c r="J4863" s="5">
        <v>70</v>
      </c>
      <c r="K4863" s="5">
        <v>16</v>
      </c>
      <c r="L4863" s="5" t="s">
        <v>1708</v>
      </c>
      <c r="M4863" s="5">
        <v>94</v>
      </c>
      <c r="N4863" s="5"/>
      <c r="O4863" s="5" t="s">
        <v>19</v>
      </c>
      <c r="P4863" s="5"/>
      <c r="Q4863" s="5" t="s">
        <v>26</v>
      </c>
      <c r="R4863" s="5" t="s">
        <v>27</v>
      </c>
      <c r="S4863" s="5">
        <v>68</v>
      </c>
      <c r="T4863" s="5" t="s">
        <v>35</v>
      </c>
      <c r="U4863" s="5" t="s">
        <v>23</v>
      </c>
      <c r="V4863" s="5" t="s">
        <v>24</v>
      </c>
      <c r="W4863" s="12">
        <v>151</v>
      </c>
      <c r="X4863" s="7">
        <f t="shared" si="304"/>
        <v>0.35499999999999998</v>
      </c>
      <c r="Y4863" s="5">
        <f t="shared" si="305"/>
        <v>97.394999999999996</v>
      </c>
      <c r="AI4863" t="e">
        <f>VLOOKUP(A4863,NP!$A:$B,2,FALSE)</f>
        <v>#N/A</v>
      </c>
      <c r="AJ4863">
        <f t="shared" si="306"/>
        <v>0</v>
      </c>
      <c r="AK4863">
        <f>VLOOKUP(F4863,Kondition!$B$4:$AG$31,12,FALSE)*100</f>
        <v>35.5</v>
      </c>
      <c r="AL4863" t="e">
        <f t="shared" si="307"/>
        <v>#REF!</v>
      </c>
      <c r="AM4863">
        <v>16</v>
      </c>
    </row>
    <row r="4864" spans="1:39" x14ac:dyDescent="0.3">
      <c r="A4864" s="5">
        <v>11100663</v>
      </c>
      <c r="B4864" s="6">
        <v>8019227358605</v>
      </c>
      <c r="C4864" s="5" t="s">
        <v>76</v>
      </c>
      <c r="D4864" s="5" t="s">
        <v>3566</v>
      </c>
      <c r="E4864" s="12">
        <v>196</v>
      </c>
      <c r="F4864" s="5" t="s">
        <v>54</v>
      </c>
      <c r="G4864" s="5">
        <v>2154018</v>
      </c>
      <c r="H4864" s="36" t="s">
        <v>76</v>
      </c>
      <c r="I4864" s="5">
        <v>215</v>
      </c>
      <c r="J4864" s="5">
        <v>40</v>
      </c>
      <c r="K4864" s="5">
        <v>18</v>
      </c>
      <c r="L4864" s="5" t="s">
        <v>1575</v>
      </c>
      <c r="M4864" s="5">
        <v>89</v>
      </c>
      <c r="N4864" s="5"/>
      <c r="O4864" s="5" t="s">
        <v>25</v>
      </c>
      <c r="P4864" s="5"/>
      <c r="Q4864" s="5" t="s">
        <v>26</v>
      </c>
      <c r="R4864" s="5" t="s">
        <v>27</v>
      </c>
      <c r="S4864" s="5">
        <v>72</v>
      </c>
      <c r="T4864" s="5" t="s">
        <v>22</v>
      </c>
      <c r="U4864" s="5" t="s">
        <v>23</v>
      </c>
      <c r="V4864" s="5" t="s">
        <v>24</v>
      </c>
      <c r="W4864" s="12">
        <v>196</v>
      </c>
      <c r="X4864" s="7">
        <f t="shared" si="304"/>
        <v>0.35499999999999998</v>
      </c>
      <c r="Y4864" s="5">
        <f t="shared" si="305"/>
        <v>126.42</v>
      </c>
      <c r="AI4864" t="e">
        <f>VLOOKUP(A4864,NP!$A:$B,2,FALSE)</f>
        <v>#N/A</v>
      </c>
      <c r="AJ4864">
        <f t="shared" si="306"/>
        <v>0</v>
      </c>
      <c r="AK4864">
        <f>VLOOKUP(F4864,Kondition!$B$4:$AG$31,18,FALSE)*100</f>
        <v>35.5</v>
      </c>
      <c r="AL4864" t="e">
        <f t="shared" si="307"/>
        <v>#REF!</v>
      </c>
      <c r="AM4864">
        <v>17</v>
      </c>
    </row>
    <row r="4865" spans="1:39" x14ac:dyDescent="0.3">
      <c r="A4865" s="5">
        <v>11100748</v>
      </c>
      <c r="B4865" s="6">
        <v>8019227362657</v>
      </c>
      <c r="C4865" s="5" t="s">
        <v>76</v>
      </c>
      <c r="D4865" s="5" t="s">
        <v>3569</v>
      </c>
      <c r="E4865" s="12">
        <v>149</v>
      </c>
      <c r="F4865" s="5" t="s">
        <v>54</v>
      </c>
      <c r="G4865" s="5">
        <v>2156516</v>
      </c>
      <c r="H4865" s="36" t="s">
        <v>76</v>
      </c>
      <c r="I4865" s="5">
        <v>215</v>
      </c>
      <c r="J4865" s="5">
        <v>65</v>
      </c>
      <c r="K4865" s="5">
        <v>16</v>
      </c>
      <c r="L4865" s="5" t="s">
        <v>1575</v>
      </c>
      <c r="M4865" s="5">
        <v>98</v>
      </c>
      <c r="N4865" s="5"/>
      <c r="O4865" s="5" t="s">
        <v>19</v>
      </c>
      <c r="P4865" s="5"/>
      <c r="Q4865" s="5" t="s">
        <v>21</v>
      </c>
      <c r="R4865" s="5" t="s">
        <v>27</v>
      </c>
      <c r="S4865" s="5">
        <v>72</v>
      </c>
      <c r="T4865" s="5" t="s">
        <v>22</v>
      </c>
      <c r="U4865" s="5" t="s">
        <v>23</v>
      </c>
      <c r="V4865" s="5" t="s">
        <v>24</v>
      </c>
      <c r="W4865" s="12">
        <v>149</v>
      </c>
      <c r="X4865" s="7">
        <f t="shared" si="304"/>
        <v>0.35499999999999998</v>
      </c>
      <c r="Y4865" s="5">
        <f t="shared" si="305"/>
        <v>96.105000000000004</v>
      </c>
      <c r="AI4865" t="e">
        <f>VLOOKUP(A4865,NP!$A:$B,2,FALSE)</f>
        <v>#N/A</v>
      </c>
      <c r="AJ4865">
        <f t="shared" si="306"/>
        <v>0</v>
      </c>
      <c r="AK4865">
        <f>VLOOKUP(F4865,Kondition!$B$4:$AG$31,12,FALSE)*100</f>
        <v>35.5</v>
      </c>
      <c r="AL4865" t="e">
        <f t="shared" si="307"/>
        <v>#REF!</v>
      </c>
      <c r="AM4865">
        <v>16</v>
      </c>
    </row>
    <row r="4866" spans="1:39" x14ac:dyDescent="0.3">
      <c r="A4866" s="5">
        <v>11100749</v>
      </c>
      <c r="B4866" s="6">
        <v>8019227356069</v>
      </c>
      <c r="C4866" s="5" t="s">
        <v>76</v>
      </c>
      <c r="D4866" s="5" t="s">
        <v>3570</v>
      </c>
      <c r="E4866" s="12">
        <v>307</v>
      </c>
      <c r="F4866" s="5" t="s">
        <v>54</v>
      </c>
      <c r="G4866" s="5">
        <v>2354019</v>
      </c>
      <c r="H4866" s="36" t="s">
        <v>76</v>
      </c>
      <c r="I4866" s="5">
        <v>235</v>
      </c>
      <c r="J4866" s="5">
        <v>40</v>
      </c>
      <c r="K4866" s="5">
        <v>19</v>
      </c>
      <c r="L4866" s="5" t="s">
        <v>3571</v>
      </c>
      <c r="M4866" s="5">
        <v>96</v>
      </c>
      <c r="N4866" s="5"/>
      <c r="O4866" s="5" t="s">
        <v>19</v>
      </c>
      <c r="P4866" s="5"/>
      <c r="Q4866" s="5" t="s">
        <v>21</v>
      </c>
      <c r="R4866" s="5" t="s">
        <v>26</v>
      </c>
      <c r="S4866" s="5">
        <v>68</v>
      </c>
      <c r="T4866" s="5" t="s">
        <v>35</v>
      </c>
      <c r="U4866" s="5" t="s">
        <v>23</v>
      </c>
      <c r="V4866" s="5" t="s">
        <v>24</v>
      </c>
      <c r="W4866" s="12">
        <v>307</v>
      </c>
      <c r="X4866" s="7">
        <f t="shared" si="304"/>
        <v>0.4</v>
      </c>
      <c r="Y4866" s="5">
        <f t="shared" si="305"/>
        <v>184.2</v>
      </c>
      <c r="AI4866" t="e">
        <f>VLOOKUP(A4866,NP!$A:$B,2,FALSE)</f>
        <v>#N/A</v>
      </c>
      <c r="AJ4866">
        <f t="shared" si="306"/>
        <v>0</v>
      </c>
      <c r="AK4866">
        <f>VLOOKUP(F4866,Kondition!$B$4:$AG$31,21,FALSE)*100</f>
        <v>40</v>
      </c>
      <c r="AL4866" t="e">
        <f t="shared" si="307"/>
        <v>#REF!</v>
      </c>
      <c r="AM4866">
        <v>19</v>
      </c>
    </row>
    <row r="4867" spans="1:39" x14ac:dyDescent="0.3">
      <c r="A4867" s="5">
        <v>11100751</v>
      </c>
      <c r="B4867" s="6">
        <v>8019227358636</v>
      </c>
      <c r="C4867" s="5" t="s">
        <v>76</v>
      </c>
      <c r="D4867" s="5" t="s">
        <v>3572</v>
      </c>
      <c r="E4867" s="12">
        <v>351</v>
      </c>
      <c r="F4867" s="5" t="s">
        <v>54</v>
      </c>
      <c r="G4867" s="5">
        <v>2555020</v>
      </c>
      <c r="H4867" s="36" t="s">
        <v>76</v>
      </c>
      <c r="I4867" s="5">
        <v>255</v>
      </c>
      <c r="J4867" s="5">
        <v>50</v>
      </c>
      <c r="K4867" s="5">
        <v>20</v>
      </c>
      <c r="L4867" s="5" t="s">
        <v>3571</v>
      </c>
      <c r="M4867" s="5">
        <v>109</v>
      </c>
      <c r="N4867" s="5"/>
      <c r="O4867" s="5" t="s">
        <v>19</v>
      </c>
      <c r="P4867" s="5"/>
      <c r="Q4867" s="5" t="s">
        <v>21</v>
      </c>
      <c r="R4867" s="5" t="s">
        <v>26</v>
      </c>
      <c r="S4867" s="5">
        <v>68</v>
      </c>
      <c r="T4867" s="5" t="s">
        <v>35</v>
      </c>
      <c r="U4867" s="5" t="s">
        <v>23</v>
      </c>
      <c r="V4867" s="5" t="s">
        <v>24</v>
      </c>
      <c r="W4867" s="12">
        <v>351</v>
      </c>
      <c r="X4867" s="7" t="str">
        <f t="shared" si="304"/>
        <v>NP</v>
      </c>
      <c r="Y4867" s="5">
        <f t="shared" si="305"/>
        <v>202.5</v>
      </c>
      <c r="AI4867">
        <f>VLOOKUP(A4867,NP!$A:$B,2,FALSE)</f>
        <v>202.5</v>
      </c>
      <c r="AJ4867">
        <f t="shared" si="306"/>
        <v>202.5</v>
      </c>
      <c r="AK4867">
        <f>VLOOKUP(F4867,Kondition!$B$4:$AG$309,24,FALSE)*100</f>
        <v>40</v>
      </c>
      <c r="AL4867" t="e">
        <f t="shared" si="307"/>
        <v>#REF!</v>
      </c>
      <c r="AM4867">
        <v>19</v>
      </c>
    </row>
    <row r="4868" spans="1:39" x14ac:dyDescent="0.3">
      <c r="A4868" s="5">
        <v>11100752</v>
      </c>
      <c r="B4868" s="6">
        <v>8019227352061</v>
      </c>
      <c r="C4868" s="5" t="s">
        <v>76</v>
      </c>
      <c r="D4868" s="5" t="s">
        <v>3573</v>
      </c>
      <c r="E4868" s="12">
        <v>244</v>
      </c>
      <c r="F4868" s="5" t="s">
        <v>54</v>
      </c>
      <c r="G4868" s="5">
        <v>2354518</v>
      </c>
      <c r="H4868" s="36" t="s">
        <v>76</v>
      </c>
      <c r="I4868" s="5">
        <v>235</v>
      </c>
      <c r="J4868" s="5">
        <v>45</v>
      </c>
      <c r="K4868" s="5">
        <v>18</v>
      </c>
      <c r="L4868" s="5" t="s">
        <v>3571</v>
      </c>
      <c r="M4868" s="5">
        <v>98</v>
      </c>
      <c r="N4868" s="5"/>
      <c r="O4868" s="5" t="s">
        <v>19</v>
      </c>
      <c r="P4868" s="5"/>
      <c r="Q4868" s="5" t="s">
        <v>21</v>
      </c>
      <c r="R4868" s="5" t="s">
        <v>26</v>
      </c>
      <c r="S4868" s="5">
        <v>68</v>
      </c>
      <c r="T4868" s="5" t="s">
        <v>35</v>
      </c>
      <c r="U4868" s="5" t="s">
        <v>23</v>
      </c>
      <c r="V4868" s="5" t="s">
        <v>24</v>
      </c>
      <c r="W4868" s="12">
        <v>244</v>
      </c>
      <c r="X4868" s="7" t="str">
        <f t="shared" si="304"/>
        <v>NP</v>
      </c>
      <c r="Y4868" s="5">
        <f t="shared" si="305"/>
        <v>152</v>
      </c>
      <c r="AI4868">
        <f>VLOOKUP(A4868,NP!$A:$B,2,FALSE)</f>
        <v>152</v>
      </c>
      <c r="AJ4868">
        <f t="shared" si="306"/>
        <v>152</v>
      </c>
      <c r="AK4868">
        <f>VLOOKUP(F4868,Kondition!$B$4:$AG$31,18,FALSE)*100</f>
        <v>35.5</v>
      </c>
      <c r="AL4868" t="e">
        <f t="shared" si="307"/>
        <v>#REF!</v>
      </c>
      <c r="AM4868">
        <v>17</v>
      </c>
    </row>
    <row r="4869" spans="1:39" x14ac:dyDescent="0.3">
      <c r="A4869" s="5">
        <v>11100753</v>
      </c>
      <c r="B4869" s="6">
        <v>8019227255713</v>
      </c>
      <c r="C4869" s="5" t="s">
        <v>76</v>
      </c>
      <c r="D4869" s="5" t="s">
        <v>3574</v>
      </c>
      <c r="E4869" s="12">
        <v>213</v>
      </c>
      <c r="F4869" s="5" t="s">
        <v>54</v>
      </c>
      <c r="G4869" s="5">
        <v>2254518</v>
      </c>
      <c r="H4869" s="36" t="s">
        <v>76</v>
      </c>
      <c r="I4869" s="5">
        <v>225</v>
      </c>
      <c r="J4869" s="5">
        <v>45</v>
      </c>
      <c r="K4869" s="5">
        <v>18</v>
      </c>
      <c r="L4869" s="5" t="s">
        <v>3571</v>
      </c>
      <c r="M4869" s="5">
        <v>95</v>
      </c>
      <c r="N4869" s="5"/>
      <c r="O4869" s="5" t="s">
        <v>19</v>
      </c>
      <c r="P4869" s="5"/>
      <c r="Q4869" s="5" t="s">
        <v>21</v>
      </c>
      <c r="R4869" s="5" t="s">
        <v>26</v>
      </c>
      <c r="S4869" s="5">
        <v>68</v>
      </c>
      <c r="T4869" s="5" t="s">
        <v>35</v>
      </c>
      <c r="U4869" s="5" t="s">
        <v>23</v>
      </c>
      <c r="V4869" s="5" t="s">
        <v>24</v>
      </c>
      <c r="W4869" s="12">
        <v>213</v>
      </c>
      <c r="X4869" s="7">
        <f t="shared" si="304"/>
        <v>0.35499999999999998</v>
      </c>
      <c r="Y4869" s="5">
        <f t="shared" si="305"/>
        <v>137.38499999999999</v>
      </c>
      <c r="AI4869" t="e">
        <f>VLOOKUP(A4869,NP!$A:$B,2,FALSE)</f>
        <v>#N/A</v>
      </c>
      <c r="AJ4869">
        <f t="shared" si="306"/>
        <v>0</v>
      </c>
      <c r="AK4869">
        <f>VLOOKUP(F4869,Kondition!$B$4:$AG$31,18,FALSE)*100</f>
        <v>35.5</v>
      </c>
      <c r="AL4869" t="e">
        <f t="shared" si="307"/>
        <v>#REF!</v>
      </c>
      <c r="AM4869">
        <v>17</v>
      </c>
    </row>
    <row r="4870" spans="1:39" x14ac:dyDescent="0.3">
      <c r="A4870" s="5">
        <v>11100755</v>
      </c>
      <c r="B4870" s="6">
        <v>8019227352078</v>
      </c>
      <c r="C4870" s="5" t="s">
        <v>76</v>
      </c>
      <c r="D4870" s="5" t="s">
        <v>3575</v>
      </c>
      <c r="E4870" s="12">
        <v>362</v>
      </c>
      <c r="F4870" s="5" t="s">
        <v>54</v>
      </c>
      <c r="G4870" s="5">
        <v>2554520</v>
      </c>
      <c r="H4870" s="36" t="s">
        <v>76</v>
      </c>
      <c r="I4870" s="5">
        <v>255</v>
      </c>
      <c r="J4870" s="5">
        <v>45</v>
      </c>
      <c r="K4870" s="5">
        <v>20</v>
      </c>
      <c r="L4870" s="5" t="s">
        <v>3571</v>
      </c>
      <c r="M4870" s="5">
        <v>105</v>
      </c>
      <c r="N4870" s="5"/>
      <c r="O4870" s="5" t="s">
        <v>19</v>
      </c>
      <c r="P4870" s="5"/>
      <c r="Q4870" s="5" t="s">
        <v>21</v>
      </c>
      <c r="R4870" s="5" t="s">
        <v>26</v>
      </c>
      <c r="S4870" s="5">
        <v>69</v>
      </c>
      <c r="T4870" s="5" t="s">
        <v>35</v>
      </c>
      <c r="U4870" s="5" t="s">
        <v>23</v>
      </c>
      <c r="V4870" s="5" t="s">
        <v>24</v>
      </c>
      <c r="W4870" s="12">
        <v>362</v>
      </c>
      <c r="X4870" s="7" t="str">
        <f t="shared" si="304"/>
        <v>NP</v>
      </c>
      <c r="Y4870" s="5">
        <f t="shared" si="305"/>
        <v>207.5</v>
      </c>
      <c r="AI4870">
        <f>VLOOKUP(A4870,NP!$A:$B,2,FALSE)</f>
        <v>207.5</v>
      </c>
      <c r="AJ4870">
        <f t="shared" si="306"/>
        <v>207.5</v>
      </c>
      <c r="AK4870">
        <f>VLOOKUP(F4870,Kondition!$B$4:$AG$309,24,FALSE)*100</f>
        <v>40</v>
      </c>
      <c r="AL4870" t="e">
        <f t="shared" si="307"/>
        <v>#REF!</v>
      </c>
      <c r="AM4870">
        <v>19</v>
      </c>
    </row>
    <row r="4871" spans="1:39" x14ac:dyDescent="0.3">
      <c r="A4871" s="5">
        <v>11100763</v>
      </c>
      <c r="B4871" s="6">
        <v>8019227352085</v>
      </c>
      <c r="C4871" s="5" t="s">
        <v>76</v>
      </c>
      <c r="D4871" s="5" t="s">
        <v>3576</v>
      </c>
      <c r="E4871" s="12">
        <v>252</v>
      </c>
      <c r="F4871" s="5" t="s">
        <v>54</v>
      </c>
      <c r="G4871" s="5">
        <v>2356017</v>
      </c>
      <c r="H4871" s="36" t="s">
        <v>76</v>
      </c>
      <c r="I4871" s="5">
        <v>235</v>
      </c>
      <c r="J4871" s="5">
        <v>60</v>
      </c>
      <c r="K4871" s="5">
        <v>17</v>
      </c>
      <c r="L4871" s="5" t="s">
        <v>3571</v>
      </c>
      <c r="M4871" s="5">
        <v>106</v>
      </c>
      <c r="N4871" s="5"/>
      <c r="O4871" s="5" t="s">
        <v>19</v>
      </c>
      <c r="P4871" s="5"/>
      <c r="Q4871" s="5" t="s">
        <v>21</v>
      </c>
      <c r="R4871" s="5" t="s">
        <v>26</v>
      </c>
      <c r="S4871" s="5">
        <v>68</v>
      </c>
      <c r="T4871" s="5" t="s">
        <v>35</v>
      </c>
      <c r="U4871" s="5" t="s">
        <v>23</v>
      </c>
      <c r="V4871" s="5" t="s">
        <v>24</v>
      </c>
      <c r="W4871" s="12">
        <v>252</v>
      </c>
      <c r="X4871" s="7" t="str">
        <f t="shared" si="304"/>
        <v>NP</v>
      </c>
      <c r="Y4871" s="5">
        <f t="shared" si="305"/>
        <v>156</v>
      </c>
      <c r="AI4871">
        <f>VLOOKUP(A4871,NP!$A:$B,2,FALSE)</f>
        <v>156</v>
      </c>
      <c r="AJ4871">
        <f t="shared" si="306"/>
        <v>156</v>
      </c>
      <c r="AK4871">
        <f>VLOOKUP(F4871,Kondition!$B$4:$AG$31,15,FALSE)*100</f>
        <v>35.5</v>
      </c>
      <c r="AL4871" t="e">
        <f t="shared" si="307"/>
        <v>#REF!</v>
      </c>
      <c r="AM4871">
        <v>17</v>
      </c>
    </row>
    <row r="4872" spans="1:39" x14ac:dyDescent="0.3">
      <c r="A4872" s="5">
        <v>11100764</v>
      </c>
      <c r="B4872" s="6">
        <v>8019227308075</v>
      </c>
      <c r="C4872" s="5" t="s">
        <v>76</v>
      </c>
      <c r="D4872" s="5" t="s">
        <v>3577</v>
      </c>
      <c r="E4872" s="12">
        <v>324</v>
      </c>
      <c r="F4872" s="5" t="s">
        <v>54</v>
      </c>
      <c r="G4872" s="5">
        <v>2256018</v>
      </c>
      <c r="H4872" s="36" t="s">
        <v>76</v>
      </c>
      <c r="I4872" s="5">
        <v>225</v>
      </c>
      <c r="J4872" s="5">
        <v>60</v>
      </c>
      <c r="K4872" s="5">
        <v>18</v>
      </c>
      <c r="L4872" s="5" t="s">
        <v>3578</v>
      </c>
      <c r="M4872" s="5">
        <v>104</v>
      </c>
      <c r="N4872" s="5"/>
      <c r="O4872" s="5" t="s">
        <v>33</v>
      </c>
      <c r="P4872" s="5"/>
      <c r="Q4872" s="5"/>
      <c r="R4872" s="5"/>
      <c r="S4872" s="5"/>
      <c r="T4872" s="5"/>
      <c r="U4872" s="5"/>
      <c r="V4872" s="5"/>
      <c r="W4872" s="12">
        <v>324</v>
      </c>
      <c r="X4872" s="7" t="str">
        <f t="shared" si="304"/>
        <v>NP</v>
      </c>
      <c r="Y4872" s="5">
        <f t="shared" si="305"/>
        <v>190</v>
      </c>
      <c r="AI4872">
        <f>VLOOKUP(A4872,NP!$A:$B,2,FALSE)</f>
        <v>190</v>
      </c>
      <c r="AJ4872">
        <f t="shared" si="306"/>
        <v>190</v>
      </c>
      <c r="AK4872">
        <f>VLOOKUP(F4872,Kondition!$B$4:$AG$31,18,FALSE)*100</f>
        <v>35.5</v>
      </c>
      <c r="AL4872" t="e">
        <f t="shared" si="307"/>
        <v>#REF!</v>
      </c>
      <c r="AM4872">
        <v>17</v>
      </c>
    </row>
    <row r="4873" spans="1:39" x14ac:dyDescent="0.3">
      <c r="A4873" s="5">
        <v>11100767</v>
      </c>
      <c r="B4873" s="6">
        <v>8019227255867</v>
      </c>
      <c r="C4873" s="5" t="s">
        <v>76</v>
      </c>
      <c r="D4873" s="5" t="s">
        <v>3579</v>
      </c>
      <c r="E4873" s="12">
        <v>325</v>
      </c>
      <c r="F4873" s="5" t="s">
        <v>54</v>
      </c>
      <c r="G4873" s="5">
        <v>2555519</v>
      </c>
      <c r="H4873" s="36" t="s">
        <v>76</v>
      </c>
      <c r="I4873" s="5">
        <v>255</v>
      </c>
      <c r="J4873" s="5">
        <v>55</v>
      </c>
      <c r="K4873" s="5">
        <v>19</v>
      </c>
      <c r="L4873" s="5" t="s">
        <v>3571</v>
      </c>
      <c r="M4873" s="5">
        <v>111</v>
      </c>
      <c r="N4873" s="5"/>
      <c r="O4873" s="5" t="s">
        <v>19</v>
      </c>
      <c r="P4873" s="5"/>
      <c r="Q4873" s="5" t="s">
        <v>21</v>
      </c>
      <c r="R4873" s="5" t="s">
        <v>26</v>
      </c>
      <c r="S4873" s="5">
        <v>68</v>
      </c>
      <c r="T4873" s="5" t="s">
        <v>35</v>
      </c>
      <c r="U4873" s="5" t="s">
        <v>23</v>
      </c>
      <c r="V4873" s="5" t="s">
        <v>24</v>
      </c>
      <c r="W4873" s="12">
        <v>325</v>
      </c>
      <c r="X4873" s="7">
        <f t="shared" si="304"/>
        <v>0.4</v>
      </c>
      <c r="Y4873" s="5">
        <f t="shared" si="305"/>
        <v>195</v>
      </c>
      <c r="AI4873" t="e">
        <f>VLOOKUP(A4873,NP!$A:$B,2,FALSE)</f>
        <v>#N/A</v>
      </c>
      <c r="AJ4873">
        <f t="shared" si="306"/>
        <v>0</v>
      </c>
      <c r="AK4873">
        <f>VLOOKUP(F4873,Kondition!$B$4:$AG$31,21,FALSE)*100</f>
        <v>40</v>
      </c>
      <c r="AL4873" t="e">
        <f t="shared" si="307"/>
        <v>#REF!</v>
      </c>
      <c r="AM4873">
        <v>19</v>
      </c>
    </row>
    <row r="4874" spans="1:39" x14ac:dyDescent="0.3">
      <c r="A4874" s="5">
        <v>11100843</v>
      </c>
      <c r="B4874" s="6">
        <v>8019227282276</v>
      </c>
      <c r="C4874" s="5" t="s">
        <v>76</v>
      </c>
      <c r="D4874" s="5" t="s">
        <v>3584</v>
      </c>
      <c r="E4874" s="12">
        <v>686</v>
      </c>
      <c r="F4874" s="5" t="s">
        <v>54</v>
      </c>
      <c r="G4874" s="5">
        <v>2653521</v>
      </c>
      <c r="H4874" s="36" t="s">
        <v>76</v>
      </c>
      <c r="I4874" s="5">
        <v>265</v>
      </c>
      <c r="J4874" s="5">
        <v>35</v>
      </c>
      <c r="K4874" s="5">
        <v>21</v>
      </c>
      <c r="L4874" s="5" t="s">
        <v>1834</v>
      </c>
      <c r="M4874" s="5">
        <v>101</v>
      </c>
      <c r="N4874" s="5"/>
      <c r="O4874" s="5" t="s">
        <v>29</v>
      </c>
      <c r="P4874" s="5"/>
      <c r="Q4874" s="5" t="s">
        <v>21</v>
      </c>
      <c r="R4874" s="5" t="s">
        <v>27</v>
      </c>
      <c r="S4874" s="5">
        <v>69</v>
      </c>
      <c r="T4874" s="5" t="s">
        <v>35</v>
      </c>
      <c r="U4874" s="5" t="s">
        <v>23</v>
      </c>
      <c r="V4874" s="5" t="s">
        <v>24</v>
      </c>
      <c r="W4874" s="12">
        <v>686</v>
      </c>
      <c r="X4874" s="7" t="str">
        <f t="shared" si="304"/>
        <v>NP</v>
      </c>
      <c r="Y4874" s="5">
        <f t="shared" si="305"/>
        <v>360</v>
      </c>
      <c r="AI4874">
        <f>VLOOKUP(A4874,NP!$A:$B,2,FALSE)</f>
        <v>360</v>
      </c>
      <c r="AJ4874">
        <f t="shared" si="306"/>
        <v>360</v>
      </c>
      <c r="AK4874">
        <f>VLOOKUP(F4874,Kondition!$B$4:$AG$31,27,FALSE)*100</f>
        <v>40</v>
      </c>
      <c r="AL4874" t="e">
        <f t="shared" si="307"/>
        <v>#REF!</v>
      </c>
      <c r="AM4874">
        <v>19</v>
      </c>
    </row>
    <row r="4875" spans="1:39" x14ac:dyDescent="0.3">
      <c r="A4875" s="5">
        <v>11100844</v>
      </c>
      <c r="B4875" s="6">
        <v>8019227282269</v>
      </c>
      <c r="C4875" s="5" t="s">
        <v>76</v>
      </c>
      <c r="D4875" s="5" t="s">
        <v>3585</v>
      </c>
      <c r="E4875" s="12">
        <v>800</v>
      </c>
      <c r="F4875" s="5" t="s">
        <v>54</v>
      </c>
      <c r="G4875" s="5">
        <v>3053021</v>
      </c>
      <c r="H4875" s="36" t="s">
        <v>76</v>
      </c>
      <c r="I4875" s="5">
        <v>305</v>
      </c>
      <c r="J4875" s="5">
        <v>30</v>
      </c>
      <c r="K4875" s="5">
        <v>21</v>
      </c>
      <c r="L4875" s="5" t="s">
        <v>1834</v>
      </c>
      <c r="M4875" s="5">
        <v>104</v>
      </c>
      <c r="N4875" s="5"/>
      <c r="O4875" s="5" t="s">
        <v>29</v>
      </c>
      <c r="P4875" s="5"/>
      <c r="Q4875" s="5" t="s">
        <v>21</v>
      </c>
      <c r="R4875" s="5" t="s">
        <v>27</v>
      </c>
      <c r="S4875" s="5">
        <v>69</v>
      </c>
      <c r="T4875" s="5" t="s">
        <v>35</v>
      </c>
      <c r="U4875" s="5" t="s">
        <v>23</v>
      </c>
      <c r="V4875" s="5" t="s">
        <v>24</v>
      </c>
      <c r="W4875" s="12">
        <v>800</v>
      </c>
      <c r="X4875" s="7" t="str">
        <f t="shared" si="304"/>
        <v>NP</v>
      </c>
      <c r="Y4875" s="5">
        <f t="shared" si="305"/>
        <v>414</v>
      </c>
      <c r="AI4875">
        <f>VLOOKUP(A4875,NP!$A:$B,2,FALSE)</f>
        <v>414</v>
      </c>
      <c r="AJ4875">
        <f t="shared" si="306"/>
        <v>414</v>
      </c>
      <c r="AK4875">
        <f>VLOOKUP(F4875,Kondition!$B$4:$AG$31,27,FALSE)*100</f>
        <v>40</v>
      </c>
      <c r="AL4875" t="e">
        <f t="shared" si="307"/>
        <v>#REF!</v>
      </c>
      <c r="AM4875">
        <v>19</v>
      </c>
    </row>
    <row r="4876" spans="1:39" x14ac:dyDescent="0.3">
      <c r="A4876" s="5">
        <v>11100899</v>
      </c>
      <c r="B4876" s="6">
        <v>8019227356311</v>
      </c>
      <c r="C4876" s="5" t="s">
        <v>76</v>
      </c>
      <c r="D4876" s="5" t="s">
        <v>3587</v>
      </c>
      <c r="E4876" s="12">
        <v>785</v>
      </c>
      <c r="F4876" s="5" t="s">
        <v>54</v>
      </c>
      <c r="G4876" s="5">
        <v>3053020</v>
      </c>
      <c r="H4876" s="36" t="s">
        <v>76</v>
      </c>
      <c r="I4876" s="5">
        <v>305</v>
      </c>
      <c r="J4876" s="5">
        <v>30</v>
      </c>
      <c r="K4876" s="5">
        <v>20</v>
      </c>
      <c r="L4876" s="5" t="s">
        <v>1834</v>
      </c>
      <c r="M4876" s="5">
        <v>103</v>
      </c>
      <c r="N4876" s="5"/>
      <c r="O4876" s="5" t="s">
        <v>29</v>
      </c>
      <c r="P4876" s="5"/>
      <c r="Q4876" s="5" t="s">
        <v>21</v>
      </c>
      <c r="R4876" s="5" t="s">
        <v>34</v>
      </c>
      <c r="S4876" s="5">
        <v>72</v>
      </c>
      <c r="T4876" s="5" t="s">
        <v>35</v>
      </c>
      <c r="U4876" s="5" t="s">
        <v>23</v>
      </c>
      <c r="V4876" s="5" t="s">
        <v>24</v>
      </c>
      <c r="W4876" s="12">
        <v>785</v>
      </c>
      <c r="X4876" s="7" t="str">
        <f t="shared" si="304"/>
        <v>NP</v>
      </c>
      <c r="Y4876" s="5">
        <f t="shared" si="305"/>
        <v>407</v>
      </c>
      <c r="AI4876">
        <f>VLOOKUP(A4876,NP!$A:$B,2,FALSE)</f>
        <v>407</v>
      </c>
      <c r="AJ4876">
        <f t="shared" si="306"/>
        <v>407</v>
      </c>
      <c r="AK4876">
        <f>VLOOKUP(F4876,Kondition!$B$4:$AG$309,24,FALSE)*100</f>
        <v>40</v>
      </c>
      <c r="AL4876" t="e">
        <f t="shared" si="307"/>
        <v>#REF!</v>
      </c>
      <c r="AM4876">
        <v>19</v>
      </c>
    </row>
    <row r="4877" spans="1:39" x14ac:dyDescent="0.3">
      <c r="A4877" s="5">
        <v>11101020</v>
      </c>
      <c r="B4877" s="6">
        <v>8019227364729</v>
      </c>
      <c r="C4877" s="5" t="s">
        <v>76</v>
      </c>
      <c r="D4877" s="5" t="s">
        <v>3588</v>
      </c>
      <c r="E4877" s="12">
        <v>504</v>
      </c>
      <c r="F4877" s="5" t="s">
        <v>54</v>
      </c>
      <c r="G4877" s="5">
        <v>2353520</v>
      </c>
      <c r="H4877" s="36" t="s">
        <v>76</v>
      </c>
      <c r="I4877" s="5">
        <v>235</v>
      </c>
      <c r="J4877" s="5">
        <v>35</v>
      </c>
      <c r="K4877" s="5">
        <v>20</v>
      </c>
      <c r="L4877" s="5" t="s">
        <v>1575</v>
      </c>
      <c r="M4877" s="5">
        <v>92</v>
      </c>
      <c r="N4877" s="5"/>
      <c r="O4877" s="5" t="s">
        <v>29</v>
      </c>
      <c r="P4877" s="5"/>
      <c r="Q4877" s="5" t="s">
        <v>21</v>
      </c>
      <c r="R4877" s="5" t="s">
        <v>27</v>
      </c>
      <c r="S4877" s="5">
        <v>72</v>
      </c>
      <c r="T4877" s="5" t="s">
        <v>22</v>
      </c>
      <c r="U4877" s="5" t="s">
        <v>23</v>
      </c>
      <c r="V4877" s="5" t="s">
        <v>24</v>
      </c>
      <c r="W4877" s="12">
        <v>504</v>
      </c>
      <c r="X4877" s="7" t="str">
        <f t="shared" si="304"/>
        <v>NP</v>
      </c>
      <c r="Y4877" s="5">
        <f t="shared" si="305"/>
        <v>274.5</v>
      </c>
      <c r="AI4877">
        <f>VLOOKUP(A4877,NP!$A:$B,2,FALSE)</f>
        <v>274.5</v>
      </c>
      <c r="AJ4877">
        <f t="shared" si="306"/>
        <v>274.5</v>
      </c>
      <c r="AK4877">
        <f>VLOOKUP(F4877,Kondition!$B$4:$AG$309,24,FALSE)*100</f>
        <v>40</v>
      </c>
      <c r="AL4877" t="e">
        <f t="shared" si="307"/>
        <v>#REF!</v>
      </c>
      <c r="AM4877">
        <v>19</v>
      </c>
    </row>
    <row r="4878" spans="1:39" x14ac:dyDescent="0.3">
      <c r="A4878" s="5">
        <v>11101039</v>
      </c>
      <c r="B4878" s="6">
        <v>8019227328868</v>
      </c>
      <c r="C4878" s="5" t="s">
        <v>76</v>
      </c>
      <c r="D4878" s="5" t="s">
        <v>3589</v>
      </c>
      <c r="E4878" s="12">
        <v>124</v>
      </c>
      <c r="F4878" s="5" t="s">
        <v>54</v>
      </c>
      <c r="G4878" s="5">
        <v>2055516</v>
      </c>
      <c r="H4878" s="36" t="s">
        <v>76</v>
      </c>
      <c r="I4878" s="5">
        <v>205</v>
      </c>
      <c r="J4878" s="5">
        <v>55</v>
      </c>
      <c r="K4878" s="5">
        <v>16</v>
      </c>
      <c r="L4878" s="5" t="s">
        <v>3571</v>
      </c>
      <c r="M4878" s="5">
        <v>94</v>
      </c>
      <c r="N4878" s="5"/>
      <c r="O4878" s="5" t="s">
        <v>33</v>
      </c>
      <c r="P4878" s="5"/>
      <c r="Q4878" s="5" t="s">
        <v>21</v>
      </c>
      <c r="R4878" s="5" t="s">
        <v>26</v>
      </c>
      <c r="S4878" s="5">
        <v>68</v>
      </c>
      <c r="T4878" s="5" t="s">
        <v>35</v>
      </c>
      <c r="U4878" s="5" t="s">
        <v>23</v>
      </c>
      <c r="V4878" s="5" t="s">
        <v>24</v>
      </c>
      <c r="W4878" s="12">
        <v>124</v>
      </c>
      <c r="X4878" s="7">
        <f t="shared" si="304"/>
        <v>0.35499999999999998</v>
      </c>
      <c r="Y4878" s="5">
        <f t="shared" si="305"/>
        <v>79.98</v>
      </c>
      <c r="AI4878" t="e">
        <f>VLOOKUP(A4878,NP!$A:$B,2,FALSE)</f>
        <v>#N/A</v>
      </c>
      <c r="AJ4878">
        <f t="shared" si="306"/>
        <v>0</v>
      </c>
      <c r="AK4878">
        <f>VLOOKUP(F4878,Kondition!$B$4:$AG$31,12,FALSE)*100</f>
        <v>35.5</v>
      </c>
      <c r="AL4878" t="e">
        <f t="shared" si="307"/>
        <v>#REF!</v>
      </c>
      <c r="AM4878">
        <v>16</v>
      </c>
    </row>
    <row r="4879" spans="1:39" x14ac:dyDescent="0.3">
      <c r="A4879" s="5">
        <v>11101040</v>
      </c>
      <c r="B4879" s="6">
        <v>8019227338379</v>
      </c>
      <c r="C4879" s="5" t="s">
        <v>76</v>
      </c>
      <c r="D4879" s="5" t="s">
        <v>3590</v>
      </c>
      <c r="E4879" s="12">
        <v>203</v>
      </c>
      <c r="F4879" s="5" t="s">
        <v>54</v>
      </c>
      <c r="G4879" s="5">
        <v>2155517</v>
      </c>
      <c r="H4879" s="36" t="s">
        <v>76</v>
      </c>
      <c r="I4879" s="5">
        <v>215</v>
      </c>
      <c r="J4879" s="5">
        <v>55</v>
      </c>
      <c r="K4879" s="5">
        <v>17</v>
      </c>
      <c r="L4879" s="5" t="s">
        <v>3571</v>
      </c>
      <c r="M4879" s="5">
        <v>98</v>
      </c>
      <c r="N4879" s="5"/>
      <c r="O4879" s="5" t="s">
        <v>19</v>
      </c>
      <c r="P4879" s="5"/>
      <c r="Q4879" s="5" t="s">
        <v>21</v>
      </c>
      <c r="R4879" s="5" t="s">
        <v>26</v>
      </c>
      <c r="S4879" s="5">
        <v>68</v>
      </c>
      <c r="T4879" s="5" t="s">
        <v>35</v>
      </c>
      <c r="U4879" s="5" t="s">
        <v>23</v>
      </c>
      <c r="V4879" s="5" t="s">
        <v>24</v>
      </c>
      <c r="W4879" s="12">
        <v>203</v>
      </c>
      <c r="X4879" s="7">
        <f t="shared" si="304"/>
        <v>0.35499999999999998</v>
      </c>
      <c r="Y4879" s="5">
        <f t="shared" si="305"/>
        <v>130.935</v>
      </c>
      <c r="AI4879" t="e">
        <f>VLOOKUP(A4879,NP!$A:$B,2,FALSE)</f>
        <v>#N/A</v>
      </c>
      <c r="AJ4879">
        <f t="shared" si="306"/>
        <v>0</v>
      </c>
      <c r="AK4879">
        <f>VLOOKUP(F4879,Kondition!$B$4:$AG$31,15,FALSE)*100</f>
        <v>35.5</v>
      </c>
      <c r="AL4879" t="e">
        <f t="shared" si="307"/>
        <v>#REF!</v>
      </c>
      <c r="AM4879">
        <v>17</v>
      </c>
    </row>
    <row r="4880" spans="1:39" x14ac:dyDescent="0.3">
      <c r="A4880" s="5">
        <v>11101041</v>
      </c>
      <c r="B4880" s="6">
        <v>8019227338362</v>
      </c>
      <c r="C4880" s="5" t="s">
        <v>76</v>
      </c>
      <c r="D4880" s="5" t="s">
        <v>3591</v>
      </c>
      <c r="E4880" s="12">
        <v>135</v>
      </c>
      <c r="F4880" s="5" t="s">
        <v>54</v>
      </c>
      <c r="G4880" s="5">
        <v>2056016</v>
      </c>
      <c r="H4880" s="36" t="s">
        <v>76</v>
      </c>
      <c r="I4880" s="5">
        <v>205</v>
      </c>
      <c r="J4880" s="5">
        <v>60</v>
      </c>
      <c r="K4880" s="5">
        <v>16</v>
      </c>
      <c r="L4880" s="5" t="s">
        <v>3571</v>
      </c>
      <c r="M4880" s="5">
        <v>96</v>
      </c>
      <c r="N4880" s="5"/>
      <c r="O4880" s="5" t="s">
        <v>33</v>
      </c>
      <c r="P4880" s="5"/>
      <c r="Q4880" s="5" t="s">
        <v>21</v>
      </c>
      <c r="R4880" s="5" t="s">
        <v>26</v>
      </c>
      <c r="S4880" s="5">
        <v>68</v>
      </c>
      <c r="T4880" s="5" t="s">
        <v>35</v>
      </c>
      <c r="U4880" s="5" t="s">
        <v>23</v>
      </c>
      <c r="V4880" s="5" t="s">
        <v>24</v>
      </c>
      <c r="W4880" s="12">
        <v>135</v>
      </c>
      <c r="X4880" s="7">
        <f t="shared" si="304"/>
        <v>0.35499999999999998</v>
      </c>
      <c r="Y4880" s="5">
        <f t="shared" si="305"/>
        <v>87.075000000000003</v>
      </c>
      <c r="AI4880" t="e">
        <f>VLOOKUP(A4880,NP!$A:$B,2,FALSE)</f>
        <v>#N/A</v>
      </c>
      <c r="AJ4880">
        <f t="shared" si="306"/>
        <v>0</v>
      </c>
      <c r="AK4880">
        <f>VLOOKUP(F4880,Kondition!$B$4:$AG$31,12,FALSE)*100</f>
        <v>35.5</v>
      </c>
      <c r="AL4880" t="e">
        <f t="shared" si="307"/>
        <v>#REF!</v>
      </c>
      <c r="AM4880">
        <v>16</v>
      </c>
    </row>
    <row r="4881" spans="1:39" x14ac:dyDescent="0.3">
      <c r="A4881" s="5">
        <v>11101042</v>
      </c>
      <c r="B4881" s="6">
        <v>8019227328882</v>
      </c>
      <c r="C4881" s="5" t="s">
        <v>76</v>
      </c>
      <c r="D4881" s="5" t="s">
        <v>3592</v>
      </c>
      <c r="E4881" s="12">
        <v>101</v>
      </c>
      <c r="F4881" s="5" t="s">
        <v>54</v>
      </c>
      <c r="G4881" s="5">
        <v>1856515</v>
      </c>
      <c r="H4881" s="36" t="s">
        <v>76</v>
      </c>
      <c r="I4881" s="5">
        <v>185</v>
      </c>
      <c r="J4881" s="5">
        <v>65</v>
      </c>
      <c r="K4881" s="5">
        <v>15</v>
      </c>
      <c r="L4881" s="5" t="s">
        <v>3571</v>
      </c>
      <c r="M4881" s="5">
        <v>92</v>
      </c>
      <c r="N4881" s="5"/>
      <c r="O4881" s="5" t="s">
        <v>33</v>
      </c>
      <c r="P4881" s="5"/>
      <c r="Q4881" s="5" t="s">
        <v>21</v>
      </c>
      <c r="R4881" s="5" t="s">
        <v>26</v>
      </c>
      <c r="S4881" s="5">
        <v>68</v>
      </c>
      <c r="T4881" s="5" t="s">
        <v>35</v>
      </c>
      <c r="U4881" s="5" t="s">
        <v>23</v>
      </c>
      <c r="V4881" s="5" t="s">
        <v>24</v>
      </c>
      <c r="W4881" s="12">
        <v>101</v>
      </c>
      <c r="X4881" s="7">
        <f t="shared" si="304"/>
        <v>0.34499999999999997</v>
      </c>
      <c r="Y4881" s="5">
        <f t="shared" si="305"/>
        <v>66.155000000000001</v>
      </c>
      <c r="AI4881" t="e">
        <f>VLOOKUP(A4881,NP!$A:$B,2,FALSE)</f>
        <v>#N/A</v>
      </c>
      <c r="AJ4881">
        <f t="shared" si="306"/>
        <v>0</v>
      </c>
      <c r="AK4881">
        <f>VLOOKUP(F4881,Kondition!$B$4:$AG$31,9,FALSE)*100</f>
        <v>34.5</v>
      </c>
      <c r="AL4881" t="e">
        <f t="shared" si="307"/>
        <v>#REF!</v>
      </c>
      <c r="AM4881">
        <v>16</v>
      </c>
    </row>
    <row r="4882" spans="1:39" x14ac:dyDescent="0.3">
      <c r="A4882" s="5">
        <v>11101043</v>
      </c>
      <c r="B4882" s="6">
        <v>8019227328875</v>
      </c>
      <c r="C4882" s="5" t="s">
        <v>76</v>
      </c>
      <c r="D4882" s="5" t="s">
        <v>3593</v>
      </c>
      <c r="E4882" s="12">
        <v>97</v>
      </c>
      <c r="F4882" s="5" t="s">
        <v>54</v>
      </c>
      <c r="G4882" s="5">
        <v>1956515</v>
      </c>
      <c r="H4882" s="36" t="s">
        <v>76</v>
      </c>
      <c r="I4882" s="5">
        <v>195</v>
      </c>
      <c r="J4882" s="5">
        <v>65</v>
      </c>
      <c r="K4882" s="5">
        <v>15</v>
      </c>
      <c r="L4882" s="5" t="s">
        <v>3571</v>
      </c>
      <c r="M4882" s="5">
        <v>95</v>
      </c>
      <c r="N4882" s="5"/>
      <c r="O4882" s="5" t="s">
        <v>33</v>
      </c>
      <c r="P4882" s="5"/>
      <c r="Q4882" s="5" t="s">
        <v>26</v>
      </c>
      <c r="R4882" s="5" t="s">
        <v>26</v>
      </c>
      <c r="S4882" s="5">
        <v>68</v>
      </c>
      <c r="T4882" s="5" t="s">
        <v>35</v>
      </c>
      <c r="U4882" s="5" t="s">
        <v>23</v>
      </c>
      <c r="V4882" s="5" t="s">
        <v>24</v>
      </c>
      <c r="W4882" s="12">
        <v>97</v>
      </c>
      <c r="X4882" s="7">
        <f t="shared" si="304"/>
        <v>0.34499999999999997</v>
      </c>
      <c r="Y4882" s="5">
        <f t="shared" si="305"/>
        <v>63.535000000000004</v>
      </c>
      <c r="AI4882" t="e">
        <f>VLOOKUP(A4882,NP!$A:$B,2,FALSE)</f>
        <v>#N/A</v>
      </c>
      <c r="AJ4882">
        <f t="shared" si="306"/>
        <v>0</v>
      </c>
      <c r="AK4882">
        <f>VLOOKUP(F4882,Kondition!$B$4:$AG$31,9,FALSE)*100</f>
        <v>34.5</v>
      </c>
      <c r="AL4882" t="e">
        <f t="shared" si="307"/>
        <v>#REF!</v>
      </c>
      <c r="AM4882">
        <v>16</v>
      </c>
    </row>
    <row r="4883" spans="1:39" x14ac:dyDescent="0.3">
      <c r="A4883" s="5">
        <v>11101094</v>
      </c>
      <c r="B4883" s="6">
        <v>8019227303377</v>
      </c>
      <c r="C4883" s="5" t="s">
        <v>76</v>
      </c>
      <c r="D4883" s="5" t="s">
        <v>3594</v>
      </c>
      <c r="E4883" s="12">
        <v>330</v>
      </c>
      <c r="F4883" s="5" t="s">
        <v>54</v>
      </c>
      <c r="G4883" s="5">
        <v>2554519</v>
      </c>
      <c r="H4883" s="36" t="s">
        <v>76</v>
      </c>
      <c r="I4883" s="5">
        <v>255</v>
      </c>
      <c r="J4883" s="5">
        <v>45</v>
      </c>
      <c r="K4883" s="5">
        <v>19</v>
      </c>
      <c r="L4883" s="5" t="s">
        <v>3595</v>
      </c>
      <c r="M4883" s="5">
        <v>104</v>
      </c>
      <c r="N4883" s="5"/>
      <c r="O4883" s="5" t="s">
        <v>25</v>
      </c>
      <c r="P4883" s="5"/>
      <c r="Q4883" s="5" t="s">
        <v>26</v>
      </c>
      <c r="R4883" s="5" t="s">
        <v>21</v>
      </c>
      <c r="S4883" s="5">
        <v>69</v>
      </c>
      <c r="T4883" s="5" t="s">
        <v>35</v>
      </c>
      <c r="U4883" s="5" t="s">
        <v>23</v>
      </c>
      <c r="V4883" s="5" t="s">
        <v>24</v>
      </c>
      <c r="W4883" s="12">
        <v>330</v>
      </c>
      <c r="X4883" s="7">
        <f t="shared" si="304"/>
        <v>0.4</v>
      </c>
      <c r="Y4883" s="5">
        <f t="shared" si="305"/>
        <v>198</v>
      </c>
      <c r="AI4883" t="e">
        <f>VLOOKUP(A4883,NP!$A:$B,2,FALSE)</f>
        <v>#N/A</v>
      </c>
      <c r="AJ4883">
        <f t="shared" si="306"/>
        <v>0</v>
      </c>
      <c r="AK4883">
        <f>VLOOKUP(F4883,Kondition!$B$4:$AG$31,21,FALSE)*100</f>
        <v>40</v>
      </c>
      <c r="AL4883" t="e">
        <f t="shared" si="307"/>
        <v>#REF!</v>
      </c>
      <c r="AM4883">
        <v>19</v>
      </c>
    </row>
    <row r="4884" spans="1:39" x14ac:dyDescent="0.3">
      <c r="A4884" s="5">
        <v>11101095</v>
      </c>
      <c r="B4884" s="6">
        <v>8019227363487</v>
      </c>
      <c r="C4884" s="5" t="s">
        <v>76</v>
      </c>
      <c r="D4884" s="5" t="s">
        <v>3596</v>
      </c>
      <c r="E4884" s="12">
        <v>239</v>
      </c>
      <c r="F4884" s="5" t="s">
        <v>54</v>
      </c>
      <c r="G4884" s="5">
        <v>2354518</v>
      </c>
      <c r="H4884" s="36" t="s">
        <v>76</v>
      </c>
      <c r="I4884" s="5">
        <v>235</v>
      </c>
      <c r="J4884" s="5">
        <v>45</v>
      </c>
      <c r="K4884" s="5">
        <v>18</v>
      </c>
      <c r="L4884" s="5" t="s">
        <v>1575</v>
      </c>
      <c r="M4884" s="5">
        <v>98</v>
      </c>
      <c r="N4884" s="5"/>
      <c r="O4884" s="5" t="s">
        <v>25</v>
      </c>
      <c r="P4884" s="5"/>
      <c r="Q4884" s="5" t="s">
        <v>21</v>
      </c>
      <c r="R4884" s="5" t="s">
        <v>27</v>
      </c>
      <c r="S4884" s="5">
        <v>69</v>
      </c>
      <c r="T4884" s="5" t="s">
        <v>35</v>
      </c>
      <c r="U4884" s="5" t="s">
        <v>23</v>
      </c>
      <c r="V4884" s="5" t="s">
        <v>24</v>
      </c>
      <c r="W4884" s="12">
        <v>239</v>
      </c>
      <c r="X4884" s="7">
        <f t="shared" si="304"/>
        <v>0.35499999999999998</v>
      </c>
      <c r="Y4884" s="5">
        <f t="shared" si="305"/>
        <v>154.155</v>
      </c>
      <c r="AI4884" t="e">
        <f>VLOOKUP(A4884,NP!$A:$B,2,FALSE)</f>
        <v>#N/A</v>
      </c>
      <c r="AJ4884">
        <f t="shared" si="306"/>
        <v>0</v>
      </c>
      <c r="AK4884">
        <f>VLOOKUP(F4884,Kondition!$B$4:$AG$31,18,FALSE)*100</f>
        <v>35.5</v>
      </c>
      <c r="AL4884" t="e">
        <f t="shared" si="307"/>
        <v>#REF!</v>
      </c>
      <c r="AM4884">
        <v>17</v>
      </c>
    </row>
    <row r="4885" spans="1:39" x14ac:dyDescent="0.3">
      <c r="A4885" s="5">
        <v>11101096</v>
      </c>
      <c r="B4885" s="6">
        <v>8019227355918</v>
      </c>
      <c r="C4885" s="5" t="s">
        <v>76</v>
      </c>
      <c r="D4885" s="5" t="s">
        <v>3597</v>
      </c>
      <c r="E4885" s="12">
        <v>413</v>
      </c>
      <c r="F4885" s="5" t="s">
        <v>54</v>
      </c>
      <c r="G4885" s="5">
        <v>2354019</v>
      </c>
      <c r="H4885" s="36" t="s">
        <v>76</v>
      </c>
      <c r="I4885" s="5">
        <v>235</v>
      </c>
      <c r="J4885" s="5">
        <v>40</v>
      </c>
      <c r="K4885" s="5">
        <v>19</v>
      </c>
      <c r="L4885" s="5" t="s">
        <v>1575</v>
      </c>
      <c r="M4885" s="5">
        <v>96</v>
      </c>
      <c r="N4885" s="5"/>
      <c r="O4885" s="5" t="s">
        <v>25</v>
      </c>
      <c r="P4885" s="5"/>
      <c r="Q4885" s="5" t="s">
        <v>21</v>
      </c>
      <c r="R4885" s="5" t="s">
        <v>27</v>
      </c>
      <c r="S4885" s="5">
        <v>71</v>
      </c>
      <c r="T4885" s="5" t="s">
        <v>22</v>
      </c>
      <c r="U4885" s="5" t="s">
        <v>23</v>
      </c>
      <c r="V4885" s="5" t="s">
        <v>24</v>
      </c>
      <c r="W4885" s="12">
        <v>413</v>
      </c>
      <c r="X4885" s="7" t="str">
        <f t="shared" si="304"/>
        <v>NP</v>
      </c>
      <c r="Y4885" s="5">
        <f t="shared" si="305"/>
        <v>231.5</v>
      </c>
      <c r="AI4885">
        <f>VLOOKUP(A4885,NP!$A:$B,2,FALSE)</f>
        <v>231.5</v>
      </c>
      <c r="AJ4885">
        <f t="shared" si="306"/>
        <v>231.5</v>
      </c>
      <c r="AK4885">
        <f>VLOOKUP(F4885,Kondition!$B$4:$AG$31,21,FALSE)*100</f>
        <v>40</v>
      </c>
      <c r="AL4885" t="e">
        <f t="shared" si="307"/>
        <v>#REF!</v>
      </c>
      <c r="AM4885">
        <v>19</v>
      </c>
    </row>
    <row r="4886" spans="1:39" x14ac:dyDescent="0.3">
      <c r="A4886" s="5">
        <v>11101097</v>
      </c>
      <c r="B4886" s="6">
        <v>8019227303360</v>
      </c>
      <c r="C4886" s="5" t="s">
        <v>76</v>
      </c>
      <c r="D4886" s="5" t="s">
        <v>3598</v>
      </c>
      <c r="E4886" s="12">
        <v>412</v>
      </c>
      <c r="F4886" s="5" t="s">
        <v>54</v>
      </c>
      <c r="G4886" s="5">
        <v>2854019</v>
      </c>
      <c r="H4886" s="36" t="s">
        <v>76</v>
      </c>
      <c r="I4886" s="5">
        <v>285</v>
      </c>
      <c r="J4886" s="5">
        <v>40</v>
      </c>
      <c r="K4886" s="5">
        <v>19</v>
      </c>
      <c r="L4886" s="5" t="s">
        <v>3595</v>
      </c>
      <c r="M4886" s="5">
        <v>107</v>
      </c>
      <c r="N4886" s="5"/>
      <c r="O4886" s="5" t="s">
        <v>25</v>
      </c>
      <c r="P4886" s="5"/>
      <c r="Q4886" s="5" t="s">
        <v>21</v>
      </c>
      <c r="R4886" s="5" t="s">
        <v>27</v>
      </c>
      <c r="S4886" s="5">
        <v>70</v>
      </c>
      <c r="T4886" s="5" t="s">
        <v>35</v>
      </c>
      <c r="U4886" s="5" t="s">
        <v>23</v>
      </c>
      <c r="V4886" s="5" t="s">
        <v>24</v>
      </c>
      <c r="W4886" s="12">
        <v>412</v>
      </c>
      <c r="X4886" s="7" t="str">
        <f t="shared" si="304"/>
        <v>NP</v>
      </c>
      <c r="Y4886" s="5">
        <f t="shared" si="305"/>
        <v>231</v>
      </c>
      <c r="AI4886">
        <f>VLOOKUP(A4886,NP!$A:$B,2,FALSE)</f>
        <v>231</v>
      </c>
      <c r="AJ4886">
        <f t="shared" si="306"/>
        <v>231</v>
      </c>
      <c r="AK4886">
        <f>VLOOKUP(F4886,Kondition!$B$4:$AG$31,21,FALSE)*100</f>
        <v>40</v>
      </c>
      <c r="AL4886" t="e">
        <f t="shared" si="307"/>
        <v>#REF!</v>
      </c>
      <c r="AM4886">
        <v>19</v>
      </c>
    </row>
    <row r="4887" spans="1:39" x14ac:dyDescent="0.3">
      <c r="A4887" s="5">
        <v>11101098</v>
      </c>
      <c r="B4887" s="6">
        <v>8019227360882</v>
      </c>
      <c r="C4887" s="5" t="s">
        <v>76</v>
      </c>
      <c r="D4887" s="5" t="s">
        <v>3599</v>
      </c>
      <c r="E4887" s="12">
        <v>317</v>
      </c>
      <c r="F4887" s="5" t="s">
        <v>54</v>
      </c>
      <c r="G4887" s="5">
        <v>2354518</v>
      </c>
      <c r="H4887" s="36" t="s">
        <v>76</v>
      </c>
      <c r="I4887" s="5">
        <v>235</v>
      </c>
      <c r="J4887" s="5">
        <v>45</v>
      </c>
      <c r="K4887" s="5">
        <v>18</v>
      </c>
      <c r="L4887" s="5" t="s">
        <v>1575</v>
      </c>
      <c r="M4887" s="5">
        <v>98</v>
      </c>
      <c r="N4887" s="5"/>
      <c r="O4887" s="5" t="s">
        <v>25</v>
      </c>
      <c r="P4887" s="5"/>
      <c r="Q4887" s="5" t="s">
        <v>21</v>
      </c>
      <c r="R4887" s="5" t="s">
        <v>27</v>
      </c>
      <c r="S4887" s="5">
        <v>70</v>
      </c>
      <c r="T4887" s="5" t="s">
        <v>22</v>
      </c>
      <c r="U4887" s="5" t="s">
        <v>23</v>
      </c>
      <c r="V4887" s="5" t="s">
        <v>24</v>
      </c>
      <c r="W4887" s="12">
        <v>317</v>
      </c>
      <c r="X4887" s="7" t="str">
        <f t="shared" si="304"/>
        <v>NP</v>
      </c>
      <c r="Y4887" s="5">
        <f t="shared" si="305"/>
        <v>186.5</v>
      </c>
      <c r="AI4887">
        <f>VLOOKUP(A4887,NP!$A:$B,2,FALSE)</f>
        <v>186.5</v>
      </c>
      <c r="AJ4887">
        <f t="shared" si="306"/>
        <v>186.5</v>
      </c>
      <c r="AK4887">
        <f>VLOOKUP(F4887,Kondition!$B$4:$AG$31,18,FALSE)*100</f>
        <v>35.5</v>
      </c>
      <c r="AL4887" t="e">
        <f t="shared" si="307"/>
        <v>#REF!</v>
      </c>
      <c r="AM4887">
        <v>17</v>
      </c>
    </row>
    <row r="4888" spans="1:39" x14ac:dyDescent="0.3">
      <c r="A4888" s="5">
        <v>11101241</v>
      </c>
      <c r="B4888" s="6">
        <v>8019227288421</v>
      </c>
      <c r="C4888" s="5" t="s">
        <v>76</v>
      </c>
      <c r="D4888" s="5" t="s">
        <v>3600</v>
      </c>
      <c r="E4888" s="12">
        <v>644</v>
      </c>
      <c r="F4888" s="5" t="s">
        <v>54</v>
      </c>
      <c r="G4888" s="5">
        <v>2953021</v>
      </c>
      <c r="H4888" s="36" t="s">
        <v>76</v>
      </c>
      <c r="I4888" s="5">
        <v>275</v>
      </c>
      <c r="J4888" s="5">
        <v>30</v>
      </c>
      <c r="K4888" s="5">
        <v>21</v>
      </c>
      <c r="L4888" s="5" t="s">
        <v>3595</v>
      </c>
      <c r="M4888" s="5">
        <v>98</v>
      </c>
      <c r="N4888" s="5"/>
      <c r="O4888" s="5" t="s">
        <v>25</v>
      </c>
      <c r="P4888" s="5"/>
      <c r="Q4888" s="5" t="s">
        <v>26</v>
      </c>
      <c r="R4888" s="5" t="s">
        <v>27</v>
      </c>
      <c r="S4888" s="5">
        <v>72</v>
      </c>
      <c r="T4888" s="5" t="s">
        <v>35</v>
      </c>
      <c r="U4888" s="5" t="s">
        <v>23</v>
      </c>
      <c r="V4888" s="5" t="s">
        <v>24</v>
      </c>
      <c r="W4888" s="12">
        <v>644</v>
      </c>
      <c r="X4888" s="7" t="str">
        <f t="shared" si="304"/>
        <v>NP</v>
      </c>
      <c r="Y4888" s="5">
        <f t="shared" si="305"/>
        <v>340.5</v>
      </c>
      <c r="AI4888">
        <f>VLOOKUP(A4888,NP!$A:$B,2,FALSE)</f>
        <v>340.5</v>
      </c>
      <c r="AJ4888">
        <f t="shared" si="306"/>
        <v>340.5</v>
      </c>
      <c r="AK4888">
        <f>VLOOKUP(F4888,Kondition!$B$4:$AG$31,27,FALSE)*100</f>
        <v>40</v>
      </c>
      <c r="AL4888" t="e">
        <f t="shared" si="307"/>
        <v>#REF!</v>
      </c>
      <c r="AM4888">
        <v>19</v>
      </c>
    </row>
    <row r="4889" spans="1:39" x14ac:dyDescent="0.3">
      <c r="A4889" s="5">
        <v>11101376</v>
      </c>
      <c r="B4889" s="6">
        <v>8019227373240</v>
      </c>
      <c r="C4889" s="5" t="s">
        <v>76</v>
      </c>
      <c r="D4889" s="5" t="s">
        <v>3601</v>
      </c>
      <c r="E4889" s="12">
        <v>663</v>
      </c>
      <c r="F4889" s="5" t="s">
        <v>54</v>
      </c>
      <c r="G4889" s="5">
        <v>2553020</v>
      </c>
      <c r="H4889" s="36" t="s">
        <v>76</v>
      </c>
      <c r="I4889" s="5">
        <v>255</v>
      </c>
      <c r="J4889" s="5">
        <v>30</v>
      </c>
      <c r="K4889" s="5">
        <v>20</v>
      </c>
      <c r="L4889" s="5" t="s">
        <v>3602</v>
      </c>
      <c r="M4889" s="5">
        <v>92</v>
      </c>
      <c r="N4889" s="5"/>
      <c r="O4889" s="5" t="s">
        <v>29</v>
      </c>
      <c r="P4889" s="5"/>
      <c r="Q4889" s="5" t="s">
        <v>26</v>
      </c>
      <c r="R4889" s="5" t="s">
        <v>27</v>
      </c>
      <c r="S4889" s="5">
        <v>71</v>
      </c>
      <c r="T4889" s="5" t="s">
        <v>22</v>
      </c>
      <c r="U4889" s="5" t="s">
        <v>23</v>
      </c>
      <c r="V4889" s="5" t="s">
        <v>24</v>
      </c>
      <c r="W4889" s="12">
        <v>663</v>
      </c>
      <c r="X4889" s="7" t="str">
        <f t="shared" si="304"/>
        <v>NP</v>
      </c>
      <c r="Y4889" s="5">
        <f t="shared" si="305"/>
        <v>349.5</v>
      </c>
      <c r="AI4889">
        <f>VLOOKUP(A4889,NP!$A:$B,2,FALSE)</f>
        <v>349.5</v>
      </c>
      <c r="AJ4889">
        <f t="shared" si="306"/>
        <v>349.5</v>
      </c>
      <c r="AK4889">
        <f>VLOOKUP(F4889,Kondition!$B$4:$AG$309,24,FALSE)*100</f>
        <v>40</v>
      </c>
      <c r="AL4889" t="e">
        <f t="shared" si="307"/>
        <v>#REF!</v>
      </c>
      <c r="AM4889">
        <v>19</v>
      </c>
    </row>
    <row r="4890" spans="1:39" x14ac:dyDescent="0.3">
      <c r="A4890" s="5">
        <v>11101377</v>
      </c>
      <c r="B4890" s="6">
        <v>8019227356908</v>
      </c>
      <c r="C4890" s="5" t="s">
        <v>76</v>
      </c>
      <c r="D4890" s="5" t="s">
        <v>3603</v>
      </c>
      <c r="E4890" s="12">
        <v>179</v>
      </c>
      <c r="F4890" s="5" t="s">
        <v>54</v>
      </c>
      <c r="G4890" s="5">
        <v>2055516</v>
      </c>
      <c r="H4890" s="36" t="s">
        <v>76</v>
      </c>
      <c r="I4890" s="5">
        <v>205</v>
      </c>
      <c r="J4890" s="5">
        <v>55</v>
      </c>
      <c r="K4890" s="5">
        <v>16</v>
      </c>
      <c r="L4890" s="5" t="s">
        <v>1850</v>
      </c>
      <c r="M4890" s="5">
        <v>94</v>
      </c>
      <c r="N4890" s="5"/>
      <c r="O4890" s="5" t="s">
        <v>25</v>
      </c>
      <c r="P4890" s="5"/>
      <c r="Q4890" s="5" t="s">
        <v>21</v>
      </c>
      <c r="R4890" s="5" t="s">
        <v>21</v>
      </c>
      <c r="S4890" s="5">
        <v>72</v>
      </c>
      <c r="T4890" s="5" t="s">
        <v>22</v>
      </c>
      <c r="U4890" s="5" t="s">
        <v>23</v>
      </c>
      <c r="V4890" s="5" t="s">
        <v>24</v>
      </c>
      <c r="W4890" s="12">
        <v>179</v>
      </c>
      <c r="X4890" s="7">
        <f t="shared" si="304"/>
        <v>0.35499999999999998</v>
      </c>
      <c r="Y4890" s="5">
        <f t="shared" si="305"/>
        <v>115.455</v>
      </c>
      <c r="AI4890" t="e">
        <f>VLOOKUP(A4890,NP!$A:$B,2,FALSE)</f>
        <v>#N/A</v>
      </c>
      <c r="AJ4890">
        <f t="shared" si="306"/>
        <v>0</v>
      </c>
      <c r="AK4890">
        <f>VLOOKUP(F4890,Kondition!$B$4:$AG$31,12,FALSE)*100</f>
        <v>35.5</v>
      </c>
      <c r="AL4890" t="e">
        <f t="shared" si="307"/>
        <v>#REF!</v>
      </c>
      <c r="AM4890">
        <v>16</v>
      </c>
    </row>
    <row r="4891" spans="1:39" x14ac:dyDescent="0.3">
      <c r="A4891" s="5">
        <v>11101388</v>
      </c>
      <c r="B4891" s="6">
        <v>8019227356892</v>
      </c>
      <c r="C4891" s="5" t="s">
        <v>76</v>
      </c>
      <c r="D4891" s="5" t="s">
        <v>3606</v>
      </c>
      <c r="E4891" s="12">
        <v>271</v>
      </c>
      <c r="F4891" s="5" t="s">
        <v>54</v>
      </c>
      <c r="G4891" s="5">
        <v>2255016</v>
      </c>
      <c r="H4891" s="36" t="s">
        <v>76</v>
      </c>
      <c r="I4891" s="5">
        <v>225</v>
      </c>
      <c r="J4891" s="5">
        <v>50</v>
      </c>
      <c r="K4891" s="5">
        <v>16</v>
      </c>
      <c r="L4891" s="5" t="s">
        <v>1850</v>
      </c>
      <c r="M4891" s="5">
        <v>96</v>
      </c>
      <c r="N4891" s="5"/>
      <c r="O4891" s="5" t="s">
        <v>25</v>
      </c>
      <c r="P4891" s="5"/>
      <c r="Q4891" s="5" t="s">
        <v>21</v>
      </c>
      <c r="R4891" s="5" t="s">
        <v>21</v>
      </c>
      <c r="S4891" s="5">
        <v>72</v>
      </c>
      <c r="T4891" s="5" t="s">
        <v>22</v>
      </c>
      <c r="U4891" s="5" t="s">
        <v>23</v>
      </c>
      <c r="V4891" s="5" t="s">
        <v>24</v>
      </c>
      <c r="W4891" s="12">
        <v>271</v>
      </c>
      <c r="X4891" s="7" t="str">
        <f t="shared" si="304"/>
        <v>NP</v>
      </c>
      <c r="Y4891" s="5">
        <f t="shared" si="305"/>
        <v>165</v>
      </c>
      <c r="AI4891">
        <f>VLOOKUP(A4891,NP!$A:$B,2,FALSE)</f>
        <v>165</v>
      </c>
      <c r="AJ4891">
        <f t="shared" si="306"/>
        <v>165</v>
      </c>
      <c r="AK4891">
        <f>VLOOKUP(F4891,Kondition!$B$4:$AG$31,12,FALSE)*100</f>
        <v>35.5</v>
      </c>
      <c r="AL4891" t="e">
        <f t="shared" si="307"/>
        <v>#REF!</v>
      </c>
      <c r="AM4891">
        <v>16</v>
      </c>
    </row>
    <row r="4892" spans="1:39" x14ac:dyDescent="0.3">
      <c r="A4892" s="5">
        <v>11101395</v>
      </c>
      <c r="B4892" s="6">
        <v>8019227373233</v>
      </c>
      <c r="C4892" s="5" t="s">
        <v>76</v>
      </c>
      <c r="D4892" s="5" t="s">
        <v>3607</v>
      </c>
      <c r="E4892" s="12">
        <v>318</v>
      </c>
      <c r="F4892" s="5" t="s">
        <v>54</v>
      </c>
      <c r="G4892" s="5">
        <v>2353519</v>
      </c>
      <c r="H4892" s="36" t="s">
        <v>76</v>
      </c>
      <c r="I4892" s="5">
        <v>235</v>
      </c>
      <c r="J4892" s="5">
        <v>35</v>
      </c>
      <c r="K4892" s="5">
        <v>19</v>
      </c>
      <c r="L4892" s="5" t="s">
        <v>3608</v>
      </c>
      <c r="M4892" s="5">
        <v>91</v>
      </c>
      <c r="N4892" s="5"/>
      <c r="O4892" s="5" t="s">
        <v>25</v>
      </c>
      <c r="P4892" s="5"/>
      <c r="Q4892" s="5" t="s">
        <v>26</v>
      </c>
      <c r="R4892" s="5" t="s">
        <v>21</v>
      </c>
      <c r="S4892" s="5">
        <v>71</v>
      </c>
      <c r="T4892" s="5" t="s">
        <v>22</v>
      </c>
      <c r="U4892" s="5" t="s">
        <v>23</v>
      </c>
      <c r="V4892" s="5" t="s">
        <v>24</v>
      </c>
      <c r="W4892" s="12">
        <v>318</v>
      </c>
      <c r="X4892" s="7">
        <f t="shared" si="304"/>
        <v>0.4</v>
      </c>
      <c r="Y4892" s="5">
        <f t="shared" si="305"/>
        <v>190.79999999999998</v>
      </c>
      <c r="AI4892" t="e">
        <f>VLOOKUP(A4892,NP!$A:$B,2,FALSE)</f>
        <v>#N/A</v>
      </c>
      <c r="AJ4892">
        <f t="shared" si="306"/>
        <v>0</v>
      </c>
      <c r="AK4892">
        <f>VLOOKUP(F4892,Kondition!$B$4:$AG$31,21,FALSE)*100</f>
        <v>40</v>
      </c>
      <c r="AL4892" t="e">
        <f t="shared" si="307"/>
        <v>#REF!</v>
      </c>
      <c r="AM4892">
        <v>19</v>
      </c>
    </row>
    <row r="4893" spans="1:39" x14ac:dyDescent="0.3">
      <c r="A4893" s="5">
        <v>11101400</v>
      </c>
      <c r="B4893" s="6">
        <v>8019227373301</v>
      </c>
      <c r="C4893" s="5" t="s">
        <v>76</v>
      </c>
      <c r="D4893" s="5" t="s">
        <v>3609</v>
      </c>
      <c r="E4893" s="12">
        <v>334</v>
      </c>
      <c r="F4893" s="5" t="s">
        <v>54</v>
      </c>
      <c r="G4893" s="5">
        <v>2453519</v>
      </c>
      <c r="H4893" s="36" t="s">
        <v>76</v>
      </c>
      <c r="I4893" s="5">
        <v>245</v>
      </c>
      <c r="J4893" s="5">
        <v>35</v>
      </c>
      <c r="K4893" s="5">
        <v>19</v>
      </c>
      <c r="L4893" s="5" t="s">
        <v>3608</v>
      </c>
      <c r="M4893" s="5">
        <v>93</v>
      </c>
      <c r="N4893" s="5"/>
      <c r="O4893" s="5" t="s">
        <v>25</v>
      </c>
      <c r="P4893" s="5"/>
      <c r="Q4893" s="5" t="s">
        <v>21</v>
      </c>
      <c r="R4893" s="5" t="s">
        <v>27</v>
      </c>
      <c r="S4893" s="5">
        <v>71</v>
      </c>
      <c r="T4893" s="5" t="s">
        <v>22</v>
      </c>
      <c r="U4893" s="5" t="s">
        <v>23</v>
      </c>
      <c r="V4893" s="5" t="s">
        <v>24</v>
      </c>
      <c r="W4893" s="12">
        <v>334</v>
      </c>
      <c r="X4893" s="7">
        <f t="shared" si="304"/>
        <v>0.4</v>
      </c>
      <c r="Y4893" s="5">
        <f t="shared" si="305"/>
        <v>200.4</v>
      </c>
      <c r="AI4893" t="e">
        <f>VLOOKUP(A4893,NP!$A:$B,2,FALSE)</f>
        <v>#N/A</v>
      </c>
      <c r="AJ4893">
        <f t="shared" si="306"/>
        <v>0</v>
      </c>
      <c r="AK4893">
        <f>VLOOKUP(F4893,Kondition!$B$4:$AG$31,21,FALSE)*100</f>
        <v>40</v>
      </c>
      <c r="AL4893" t="e">
        <f t="shared" si="307"/>
        <v>#REF!</v>
      </c>
      <c r="AM4893">
        <v>19</v>
      </c>
    </row>
    <row r="4894" spans="1:39" x14ac:dyDescent="0.3">
      <c r="A4894" s="5">
        <v>11101401</v>
      </c>
      <c r="B4894" s="6">
        <v>8019227288407</v>
      </c>
      <c r="C4894" s="5" t="s">
        <v>76</v>
      </c>
      <c r="D4894" s="5" t="s">
        <v>3610</v>
      </c>
      <c r="E4894" s="12">
        <v>583</v>
      </c>
      <c r="F4894" s="5" t="s">
        <v>54</v>
      </c>
      <c r="G4894" s="5">
        <v>2453520</v>
      </c>
      <c r="H4894" s="36" t="s">
        <v>76</v>
      </c>
      <c r="I4894" s="5">
        <v>245</v>
      </c>
      <c r="J4894" s="5">
        <v>35</v>
      </c>
      <c r="K4894" s="5">
        <v>20</v>
      </c>
      <c r="L4894" s="5" t="s">
        <v>3608</v>
      </c>
      <c r="M4894" s="5">
        <v>91</v>
      </c>
      <c r="N4894" s="5"/>
      <c r="O4894" s="5" t="s">
        <v>25</v>
      </c>
      <c r="P4894" s="5"/>
      <c r="Q4894" s="5" t="s">
        <v>26</v>
      </c>
      <c r="R4894" s="5" t="s">
        <v>21</v>
      </c>
      <c r="S4894" s="5">
        <v>70</v>
      </c>
      <c r="T4894" s="5" t="s">
        <v>22</v>
      </c>
      <c r="U4894" s="5" t="s">
        <v>23</v>
      </c>
      <c r="V4894" s="5" t="s">
        <v>24</v>
      </c>
      <c r="W4894" s="12">
        <v>583</v>
      </c>
      <c r="X4894" s="7" t="str">
        <f t="shared" si="304"/>
        <v>NP</v>
      </c>
      <c r="Y4894" s="5">
        <f t="shared" si="305"/>
        <v>311.5</v>
      </c>
      <c r="AI4894">
        <f>VLOOKUP(A4894,NP!$A:$B,2,FALSE)</f>
        <v>311.5</v>
      </c>
      <c r="AJ4894">
        <f t="shared" si="306"/>
        <v>311.5</v>
      </c>
      <c r="AK4894">
        <f>VLOOKUP(F4894,Kondition!$B$4:$AG$309,24,FALSE)*100</f>
        <v>40</v>
      </c>
      <c r="AL4894" t="e">
        <f t="shared" si="307"/>
        <v>#REF!</v>
      </c>
      <c r="AM4894">
        <v>19</v>
      </c>
    </row>
    <row r="4895" spans="1:39" x14ac:dyDescent="0.3">
      <c r="A4895" s="5">
        <v>11101403</v>
      </c>
      <c r="B4895" s="6">
        <v>8019227373332</v>
      </c>
      <c r="C4895" s="5" t="s">
        <v>76</v>
      </c>
      <c r="D4895" s="5" t="s">
        <v>3611</v>
      </c>
      <c r="E4895" s="12">
        <v>208</v>
      </c>
      <c r="F4895" s="5" t="s">
        <v>54</v>
      </c>
      <c r="G4895" s="5">
        <v>2454018</v>
      </c>
      <c r="H4895" s="36" t="s">
        <v>76</v>
      </c>
      <c r="I4895" s="5">
        <v>245</v>
      </c>
      <c r="J4895" s="5">
        <v>40</v>
      </c>
      <c r="K4895" s="5">
        <v>18</v>
      </c>
      <c r="L4895" s="5" t="s">
        <v>3608</v>
      </c>
      <c r="M4895" s="5">
        <v>97</v>
      </c>
      <c r="N4895" s="5"/>
      <c r="O4895" s="5" t="s">
        <v>25</v>
      </c>
      <c r="P4895" s="5"/>
      <c r="Q4895" s="5" t="s">
        <v>21</v>
      </c>
      <c r="R4895" s="5" t="s">
        <v>27</v>
      </c>
      <c r="S4895" s="5">
        <v>70</v>
      </c>
      <c r="T4895" s="5" t="s">
        <v>22</v>
      </c>
      <c r="U4895" s="5" t="s">
        <v>23</v>
      </c>
      <c r="V4895" s="5" t="s">
        <v>24</v>
      </c>
      <c r="W4895" s="12">
        <v>208</v>
      </c>
      <c r="X4895" s="7">
        <f t="shared" si="304"/>
        <v>0.35499999999999998</v>
      </c>
      <c r="Y4895" s="5">
        <f t="shared" si="305"/>
        <v>134.16</v>
      </c>
      <c r="AI4895" t="e">
        <f>VLOOKUP(A4895,NP!$A:$B,2,FALSE)</f>
        <v>#N/A</v>
      </c>
      <c r="AJ4895">
        <f t="shared" si="306"/>
        <v>0</v>
      </c>
      <c r="AK4895">
        <f>VLOOKUP(F4895,Kondition!$B$4:$AG$31,18,FALSE)*100</f>
        <v>35.5</v>
      </c>
      <c r="AL4895" t="e">
        <f t="shared" si="307"/>
        <v>#REF!</v>
      </c>
      <c r="AM4895">
        <v>17</v>
      </c>
    </row>
    <row r="4896" spans="1:39" x14ac:dyDescent="0.3">
      <c r="A4896" s="5">
        <v>11101404</v>
      </c>
      <c r="B4896" s="6">
        <v>8019227373318</v>
      </c>
      <c r="C4896" s="5" t="s">
        <v>76</v>
      </c>
      <c r="D4896" s="5" t="s">
        <v>3612</v>
      </c>
      <c r="E4896" s="12">
        <v>316</v>
      </c>
      <c r="F4896" s="5" t="s">
        <v>54</v>
      </c>
      <c r="G4896" s="5">
        <v>2454019</v>
      </c>
      <c r="H4896" s="36" t="s">
        <v>76</v>
      </c>
      <c r="I4896" s="5">
        <v>245</v>
      </c>
      <c r="J4896" s="5">
        <v>40</v>
      </c>
      <c r="K4896" s="5">
        <v>19</v>
      </c>
      <c r="L4896" s="5" t="s">
        <v>3608</v>
      </c>
      <c r="M4896" s="5">
        <v>98</v>
      </c>
      <c r="N4896" s="5"/>
      <c r="O4896" s="5" t="s">
        <v>25</v>
      </c>
      <c r="P4896" s="5"/>
      <c r="Q4896" s="5" t="s">
        <v>21</v>
      </c>
      <c r="R4896" s="5" t="s">
        <v>27</v>
      </c>
      <c r="S4896" s="5">
        <v>70</v>
      </c>
      <c r="T4896" s="5" t="s">
        <v>22</v>
      </c>
      <c r="U4896" s="5" t="s">
        <v>23</v>
      </c>
      <c r="V4896" s="5" t="s">
        <v>24</v>
      </c>
      <c r="W4896" s="12">
        <v>316</v>
      </c>
      <c r="X4896" s="7">
        <f t="shared" si="304"/>
        <v>0.4</v>
      </c>
      <c r="Y4896" s="5">
        <f t="shared" si="305"/>
        <v>189.6</v>
      </c>
      <c r="AI4896" t="e">
        <f>VLOOKUP(A4896,NP!$A:$B,2,FALSE)</f>
        <v>#N/A</v>
      </c>
      <c r="AJ4896">
        <f t="shared" si="306"/>
        <v>0</v>
      </c>
      <c r="AK4896">
        <f>VLOOKUP(F4896,Kondition!$B$4:$AG$31,21,FALSE)*100</f>
        <v>40</v>
      </c>
      <c r="AL4896" t="e">
        <f t="shared" si="307"/>
        <v>#REF!</v>
      </c>
      <c r="AM4896">
        <v>19</v>
      </c>
    </row>
    <row r="4897" spans="1:39" x14ac:dyDescent="0.3">
      <c r="A4897" s="5">
        <v>11101405</v>
      </c>
      <c r="B4897" s="6">
        <v>8019227373325</v>
      </c>
      <c r="C4897" s="5" t="s">
        <v>76</v>
      </c>
      <c r="D4897" s="5" t="s">
        <v>3613</v>
      </c>
      <c r="E4897" s="12">
        <v>227</v>
      </c>
      <c r="F4897" s="5" t="s">
        <v>54</v>
      </c>
      <c r="G4897" s="5">
        <v>2454518</v>
      </c>
      <c r="H4897" s="36" t="s">
        <v>76</v>
      </c>
      <c r="I4897" s="5">
        <v>245</v>
      </c>
      <c r="J4897" s="5">
        <v>45</v>
      </c>
      <c r="K4897" s="5">
        <v>18</v>
      </c>
      <c r="L4897" s="5" t="s">
        <v>3608</v>
      </c>
      <c r="M4897" s="5">
        <v>100</v>
      </c>
      <c r="N4897" s="5"/>
      <c r="O4897" s="5" t="s">
        <v>25</v>
      </c>
      <c r="P4897" s="5"/>
      <c r="Q4897" s="5" t="s">
        <v>21</v>
      </c>
      <c r="R4897" s="5" t="s">
        <v>27</v>
      </c>
      <c r="S4897" s="5">
        <v>71</v>
      </c>
      <c r="T4897" s="5" t="s">
        <v>22</v>
      </c>
      <c r="U4897" s="5" t="s">
        <v>23</v>
      </c>
      <c r="V4897" s="5" t="s">
        <v>24</v>
      </c>
      <c r="W4897" s="12">
        <v>227</v>
      </c>
      <c r="X4897" s="7">
        <f t="shared" si="304"/>
        <v>0.35499999999999998</v>
      </c>
      <c r="Y4897" s="5">
        <f t="shared" si="305"/>
        <v>146.41499999999999</v>
      </c>
      <c r="AI4897" t="e">
        <f>VLOOKUP(A4897,NP!$A:$B,2,FALSE)</f>
        <v>#N/A</v>
      </c>
      <c r="AJ4897">
        <f t="shared" si="306"/>
        <v>0</v>
      </c>
      <c r="AK4897">
        <f>VLOOKUP(F4897,Kondition!$B$4:$AG$31,18,FALSE)*100</f>
        <v>35.5</v>
      </c>
      <c r="AL4897" t="e">
        <f t="shared" si="307"/>
        <v>#REF!</v>
      </c>
      <c r="AM4897">
        <v>17</v>
      </c>
    </row>
    <row r="4898" spans="1:39" x14ac:dyDescent="0.3">
      <c r="A4898" s="5">
        <v>11101408</v>
      </c>
      <c r="B4898" s="6">
        <v>8019227373295</v>
      </c>
      <c r="C4898" s="5" t="s">
        <v>76</v>
      </c>
      <c r="D4898" s="5" t="s">
        <v>3614</v>
      </c>
      <c r="E4898" s="12">
        <v>302</v>
      </c>
      <c r="F4898" s="5" t="s">
        <v>54</v>
      </c>
      <c r="G4898" s="5">
        <v>2553519</v>
      </c>
      <c r="H4898" s="36" t="s">
        <v>76</v>
      </c>
      <c r="I4898" s="5">
        <v>255</v>
      </c>
      <c r="J4898" s="5">
        <v>35</v>
      </c>
      <c r="K4898" s="5">
        <v>19</v>
      </c>
      <c r="L4898" s="5" t="s">
        <v>3608</v>
      </c>
      <c r="M4898" s="5">
        <v>96</v>
      </c>
      <c r="N4898" s="5"/>
      <c r="O4898" s="5" t="s">
        <v>25</v>
      </c>
      <c r="P4898" s="5"/>
      <c r="Q4898" s="5" t="s">
        <v>26</v>
      </c>
      <c r="R4898" s="5" t="s">
        <v>27</v>
      </c>
      <c r="S4898" s="5">
        <v>71</v>
      </c>
      <c r="T4898" s="5" t="s">
        <v>22</v>
      </c>
      <c r="U4898" s="5" t="s">
        <v>23</v>
      </c>
      <c r="V4898" s="5" t="s">
        <v>24</v>
      </c>
      <c r="W4898" s="12">
        <v>302</v>
      </c>
      <c r="X4898" s="7">
        <f t="shared" si="304"/>
        <v>0.4</v>
      </c>
      <c r="Y4898" s="5">
        <f t="shared" si="305"/>
        <v>181.2</v>
      </c>
      <c r="AI4898" t="e">
        <f>VLOOKUP(A4898,NP!$A:$B,2,FALSE)</f>
        <v>#N/A</v>
      </c>
      <c r="AJ4898">
        <f t="shared" si="306"/>
        <v>0</v>
      </c>
      <c r="AK4898">
        <f>VLOOKUP(F4898,Kondition!$B$4:$AG$31,21,FALSE)*100</f>
        <v>40</v>
      </c>
      <c r="AL4898" t="e">
        <f t="shared" si="307"/>
        <v>#REF!</v>
      </c>
      <c r="AM4898">
        <v>19</v>
      </c>
    </row>
    <row r="4899" spans="1:39" x14ac:dyDescent="0.3">
      <c r="A4899" s="5">
        <v>11101409</v>
      </c>
      <c r="B4899" s="6">
        <v>8019227358025</v>
      </c>
      <c r="C4899" s="5" t="s">
        <v>76</v>
      </c>
      <c r="D4899" s="5" t="s">
        <v>3615</v>
      </c>
      <c r="E4899" s="12">
        <v>332</v>
      </c>
      <c r="F4899" s="5" t="s">
        <v>54</v>
      </c>
      <c r="G4899" s="5">
        <v>2553519</v>
      </c>
      <c r="H4899" s="36" t="s">
        <v>76</v>
      </c>
      <c r="I4899" s="5">
        <v>255</v>
      </c>
      <c r="J4899" s="5">
        <v>35</v>
      </c>
      <c r="K4899" s="5">
        <v>19</v>
      </c>
      <c r="L4899" s="5" t="s">
        <v>3608</v>
      </c>
      <c r="M4899" s="5">
        <v>96</v>
      </c>
      <c r="N4899" s="5"/>
      <c r="O4899" s="5" t="s">
        <v>29</v>
      </c>
      <c r="P4899" s="5"/>
      <c r="Q4899" s="5" t="s">
        <v>26</v>
      </c>
      <c r="R4899" s="5" t="s">
        <v>27</v>
      </c>
      <c r="S4899" s="5">
        <v>71</v>
      </c>
      <c r="T4899" s="5" t="s">
        <v>22</v>
      </c>
      <c r="U4899" s="5" t="s">
        <v>23</v>
      </c>
      <c r="V4899" s="5" t="s">
        <v>24</v>
      </c>
      <c r="W4899" s="12">
        <v>332</v>
      </c>
      <c r="X4899" s="7">
        <f t="shared" si="304"/>
        <v>0.4</v>
      </c>
      <c r="Y4899" s="5">
        <f t="shared" si="305"/>
        <v>199.2</v>
      </c>
      <c r="AI4899" t="e">
        <f>VLOOKUP(A4899,NP!$A:$B,2,FALSE)</f>
        <v>#N/A</v>
      </c>
      <c r="AJ4899">
        <f t="shared" si="306"/>
        <v>0</v>
      </c>
      <c r="AK4899">
        <f>VLOOKUP(F4899,Kondition!$B$4:$AG$31,21,FALSE)*100</f>
        <v>40</v>
      </c>
      <c r="AL4899" t="e">
        <f t="shared" si="307"/>
        <v>#REF!</v>
      </c>
      <c r="AM4899">
        <v>19</v>
      </c>
    </row>
    <row r="4900" spans="1:39" x14ac:dyDescent="0.3">
      <c r="A4900" s="5">
        <v>11101422</v>
      </c>
      <c r="B4900" s="6">
        <v>8019227373257</v>
      </c>
      <c r="C4900" s="5" t="s">
        <v>76</v>
      </c>
      <c r="D4900" s="5" t="s">
        <v>3616</v>
      </c>
      <c r="E4900" s="12">
        <v>457</v>
      </c>
      <c r="F4900" s="5" t="s">
        <v>54</v>
      </c>
      <c r="G4900" s="5">
        <v>2753520</v>
      </c>
      <c r="H4900" s="36" t="s">
        <v>76</v>
      </c>
      <c r="I4900" s="5">
        <v>275</v>
      </c>
      <c r="J4900" s="5">
        <v>35</v>
      </c>
      <c r="K4900" s="5">
        <v>20</v>
      </c>
      <c r="L4900" s="5" t="s">
        <v>3608</v>
      </c>
      <c r="M4900" s="5">
        <v>102</v>
      </c>
      <c r="N4900" s="5"/>
      <c r="O4900" s="5" t="s">
        <v>29</v>
      </c>
      <c r="P4900" s="5"/>
      <c r="Q4900" s="5" t="s">
        <v>26</v>
      </c>
      <c r="R4900" s="5" t="s">
        <v>27</v>
      </c>
      <c r="S4900" s="5">
        <v>71</v>
      </c>
      <c r="T4900" s="5" t="s">
        <v>22</v>
      </c>
      <c r="U4900" s="5" t="s">
        <v>23</v>
      </c>
      <c r="V4900" s="5" t="s">
        <v>24</v>
      </c>
      <c r="W4900" s="12">
        <v>457</v>
      </c>
      <c r="X4900" s="7" t="str">
        <f t="shared" si="304"/>
        <v>NP</v>
      </c>
      <c r="Y4900" s="5">
        <f t="shared" si="305"/>
        <v>252.5</v>
      </c>
      <c r="AI4900">
        <f>VLOOKUP(A4900,NP!$A:$B,2,FALSE)</f>
        <v>252.5</v>
      </c>
      <c r="AJ4900">
        <f t="shared" si="306"/>
        <v>252.5</v>
      </c>
      <c r="AK4900">
        <f>VLOOKUP(F4900,Kondition!$B$4:$AG$309,24,FALSE)*100</f>
        <v>40</v>
      </c>
      <c r="AL4900" t="e">
        <f t="shared" si="307"/>
        <v>#REF!</v>
      </c>
      <c r="AM4900">
        <v>19</v>
      </c>
    </row>
    <row r="4901" spans="1:39" x14ac:dyDescent="0.3">
      <c r="A4901" s="5">
        <v>11101429</v>
      </c>
      <c r="B4901" s="6">
        <v>8019227379761</v>
      </c>
      <c r="C4901" s="5" t="s">
        <v>76</v>
      </c>
      <c r="D4901" s="5" t="s">
        <v>3617</v>
      </c>
      <c r="E4901" s="12">
        <v>648</v>
      </c>
      <c r="F4901" s="5" t="s">
        <v>54</v>
      </c>
      <c r="G4901" s="5">
        <v>2853020</v>
      </c>
      <c r="H4901" s="36" t="s">
        <v>76</v>
      </c>
      <c r="I4901" s="5">
        <v>285</v>
      </c>
      <c r="J4901" s="5">
        <v>30</v>
      </c>
      <c r="K4901" s="5">
        <v>20</v>
      </c>
      <c r="L4901" s="5" t="s">
        <v>3608</v>
      </c>
      <c r="M4901" s="5">
        <v>99</v>
      </c>
      <c r="N4901" s="5"/>
      <c r="O4901" s="5" t="s">
        <v>29</v>
      </c>
      <c r="P4901" s="5"/>
      <c r="Q4901" s="5" t="s">
        <v>26</v>
      </c>
      <c r="R4901" s="5" t="s">
        <v>27</v>
      </c>
      <c r="S4901" s="5">
        <v>70</v>
      </c>
      <c r="T4901" s="5" t="s">
        <v>35</v>
      </c>
      <c r="U4901" s="5" t="s">
        <v>23</v>
      </c>
      <c r="V4901" s="5" t="s">
        <v>24</v>
      </c>
      <c r="W4901" s="12">
        <v>648</v>
      </c>
      <c r="X4901" s="7" t="str">
        <f t="shared" si="304"/>
        <v>NP</v>
      </c>
      <c r="Y4901" s="5">
        <f t="shared" si="305"/>
        <v>342.5</v>
      </c>
      <c r="AI4901">
        <f>VLOOKUP(A4901,NP!$A:$B,2,FALSE)</f>
        <v>342.5</v>
      </c>
      <c r="AJ4901">
        <f t="shared" si="306"/>
        <v>342.5</v>
      </c>
      <c r="AK4901">
        <f>VLOOKUP(F4901,Kondition!$B$4:$AG$309,24,FALSE)*100</f>
        <v>40</v>
      </c>
      <c r="AL4901" t="e">
        <f t="shared" si="307"/>
        <v>#REF!</v>
      </c>
      <c r="AM4901">
        <v>19</v>
      </c>
    </row>
    <row r="4902" spans="1:39" x14ac:dyDescent="0.3">
      <c r="A4902" s="5">
        <v>11101430</v>
      </c>
      <c r="B4902" s="6">
        <v>8019227285765</v>
      </c>
      <c r="C4902" s="5" t="s">
        <v>76</v>
      </c>
      <c r="D4902" s="5" t="s">
        <v>3618</v>
      </c>
      <c r="E4902" s="12">
        <v>724</v>
      </c>
      <c r="F4902" s="5" t="s">
        <v>54</v>
      </c>
      <c r="G4902" s="5">
        <v>2853022</v>
      </c>
      <c r="H4902" s="36" t="s">
        <v>76</v>
      </c>
      <c r="I4902" s="5">
        <v>285</v>
      </c>
      <c r="J4902" s="5">
        <v>30</v>
      </c>
      <c r="K4902" s="5">
        <v>22</v>
      </c>
      <c r="L4902" s="5" t="s">
        <v>3608</v>
      </c>
      <c r="M4902" s="5">
        <v>101</v>
      </c>
      <c r="N4902" s="5"/>
      <c r="O4902" s="5" t="s">
        <v>29</v>
      </c>
      <c r="P4902" s="5"/>
      <c r="Q4902" s="5" t="s">
        <v>21</v>
      </c>
      <c r="R4902" s="5" t="s">
        <v>34</v>
      </c>
      <c r="S4902" s="5">
        <v>70</v>
      </c>
      <c r="T4902" s="5" t="s">
        <v>35</v>
      </c>
      <c r="U4902" s="5" t="s">
        <v>23</v>
      </c>
      <c r="V4902" s="5" t="s">
        <v>24</v>
      </c>
      <c r="W4902" s="12">
        <v>724</v>
      </c>
      <c r="X4902" s="7" t="str">
        <f t="shared" ref="X4902:X4965" si="308">IF(AJ4902&gt;0,"NP",AK4902/100)</f>
        <v>NP</v>
      </c>
      <c r="Y4902" s="5">
        <f t="shared" ref="Y4902:Y4965" si="309">IF(AJ4902&gt;0,AI4902,E4902*(100%-X4902))</f>
        <v>378</v>
      </c>
      <c r="AI4902">
        <f>VLOOKUP(A4902,NP!$A:$B,2,FALSE)</f>
        <v>378</v>
      </c>
      <c r="AJ4902">
        <f t="shared" ref="AJ4902:AJ4965" si="310">_xlfn.IFNA(AI4902,0)</f>
        <v>378</v>
      </c>
      <c r="AK4902">
        <f>VLOOKUP(F4902,Kondition!$B$4:$AG$31,30,FALSE)*100</f>
        <v>40</v>
      </c>
      <c r="AL4902" t="e">
        <f t="shared" ref="AL4902:AL4965" si="311">$AI$1&amp;F4902&amp;K4902</f>
        <v>#REF!</v>
      </c>
      <c r="AM4902">
        <v>19</v>
      </c>
    </row>
    <row r="4903" spans="1:39" x14ac:dyDescent="0.3">
      <c r="A4903" s="5">
        <v>11101431</v>
      </c>
      <c r="B4903" s="6">
        <v>8019227373264</v>
      </c>
      <c r="C4903" s="5" t="s">
        <v>76</v>
      </c>
      <c r="D4903" s="5" t="s">
        <v>3619</v>
      </c>
      <c r="E4903" s="12">
        <v>495</v>
      </c>
      <c r="F4903" s="5" t="s">
        <v>54</v>
      </c>
      <c r="G4903" s="5">
        <v>2853520</v>
      </c>
      <c r="H4903" s="36" t="s">
        <v>76</v>
      </c>
      <c r="I4903" s="5">
        <v>285</v>
      </c>
      <c r="J4903" s="5">
        <v>35</v>
      </c>
      <c r="K4903" s="5">
        <v>20</v>
      </c>
      <c r="L4903" s="5" t="s">
        <v>3608</v>
      </c>
      <c r="M4903" s="5">
        <v>104</v>
      </c>
      <c r="N4903" s="5"/>
      <c r="O4903" s="5" t="s">
        <v>29</v>
      </c>
      <c r="P4903" s="5"/>
      <c r="Q4903" s="5" t="s">
        <v>26</v>
      </c>
      <c r="R4903" s="5" t="s">
        <v>27</v>
      </c>
      <c r="S4903" s="5">
        <v>72</v>
      </c>
      <c r="T4903" s="5" t="s">
        <v>35</v>
      </c>
      <c r="U4903" s="5" t="s">
        <v>23</v>
      </c>
      <c r="V4903" s="5" t="s">
        <v>24</v>
      </c>
      <c r="W4903" s="12">
        <v>495</v>
      </c>
      <c r="X4903" s="7" t="str">
        <f t="shared" si="308"/>
        <v>NP</v>
      </c>
      <c r="Y4903" s="5">
        <f t="shared" si="309"/>
        <v>270.5</v>
      </c>
      <c r="AI4903">
        <f>VLOOKUP(A4903,NP!$A:$B,2,FALSE)</f>
        <v>270.5</v>
      </c>
      <c r="AJ4903">
        <f t="shared" si="310"/>
        <v>270.5</v>
      </c>
      <c r="AK4903">
        <f>VLOOKUP(F4903,Kondition!$B$4:$AG$309,24,FALSE)*100</f>
        <v>40</v>
      </c>
      <c r="AL4903" t="e">
        <f t="shared" si="311"/>
        <v>#REF!</v>
      </c>
      <c r="AM4903">
        <v>19</v>
      </c>
    </row>
    <row r="4904" spans="1:39" x14ac:dyDescent="0.3">
      <c r="A4904" s="5">
        <v>11101476</v>
      </c>
      <c r="B4904" s="6">
        <v>8019227376326</v>
      </c>
      <c r="C4904" s="5" t="s">
        <v>76</v>
      </c>
      <c r="D4904" s="5" t="s">
        <v>3620</v>
      </c>
      <c r="E4904" s="12">
        <v>201</v>
      </c>
      <c r="F4904" s="5" t="s">
        <v>54</v>
      </c>
      <c r="G4904" s="5">
        <v>2255517</v>
      </c>
      <c r="H4904" s="36" t="s">
        <v>76</v>
      </c>
      <c r="I4904" s="5">
        <v>225</v>
      </c>
      <c r="J4904" s="5">
        <v>55</v>
      </c>
      <c r="K4904" s="5">
        <v>17</v>
      </c>
      <c r="L4904" s="5" t="s">
        <v>3571</v>
      </c>
      <c r="M4904" s="5">
        <v>101</v>
      </c>
      <c r="N4904" s="5"/>
      <c r="O4904" s="5" t="s">
        <v>19</v>
      </c>
      <c r="P4904" s="5"/>
      <c r="Q4904" s="5" t="s">
        <v>21</v>
      </c>
      <c r="R4904" s="5" t="s">
        <v>26</v>
      </c>
      <c r="S4904" s="5">
        <v>68</v>
      </c>
      <c r="T4904" s="5" t="s">
        <v>35</v>
      </c>
      <c r="U4904" s="5" t="s">
        <v>23</v>
      </c>
      <c r="V4904" s="5" t="s">
        <v>24</v>
      </c>
      <c r="W4904" s="12">
        <v>201</v>
      </c>
      <c r="X4904" s="7">
        <f t="shared" si="308"/>
        <v>0.35499999999999998</v>
      </c>
      <c r="Y4904" s="5">
        <f t="shared" si="309"/>
        <v>129.64500000000001</v>
      </c>
      <c r="AI4904" t="e">
        <f>VLOOKUP(A4904,NP!$A:$B,2,FALSE)</f>
        <v>#N/A</v>
      </c>
      <c r="AJ4904">
        <f t="shared" si="310"/>
        <v>0</v>
      </c>
      <c r="AK4904">
        <f>VLOOKUP(F4904,Kondition!$B$4:$AG$31,15,FALSE)*100</f>
        <v>35.5</v>
      </c>
      <c r="AL4904" t="e">
        <f t="shared" si="311"/>
        <v>#REF!</v>
      </c>
      <c r="AM4904">
        <v>17</v>
      </c>
    </row>
    <row r="4905" spans="1:39" x14ac:dyDescent="0.3">
      <c r="A4905" s="5">
        <v>11101625</v>
      </c>
      <c r="B4905" s="6">
        <v>8019227271935</v>
      </c>
      <c r="C4905" s="5" t="s">
        <v>76</v>
      </c>
      <c r="D4905" s="5" t="s">
        <v>3621</v>
      </c>
      <c r="E4905" s="12">
        <v>202</v>
      </c>
      <c r="F4905" s="5" t="s">
        <v>54</v>
      </c>
      <c r="G4905" s="5">
        <v>2156517</v>
      </c>
      <c r="H4905" s="36" t="s">
        <v>76</v>
      </c>
      <c r="I4905" s="5">
        <v>215</v>
      </c>
      <c r="J4905" s="5">
        <v>65</v>
      </c>
      <c r="K4905" s="5">
        <v>17</v>
      </c>
      <c r="L4905" s="5" t="s">
        <v>1575</v>
      </c>
      <c r="M4905" s="5">
        <v>99</v>
      </c>
      <c r="N4905" s="5"/>
      <c r="O4905" s="5" t="s">
        <v>19</v>
      </c>
      <c r="P4905" s="5"/>
      <c r="Q4905" s="5" t="s">
        <v>21</v>
      </c>
      <c r="R4905" s="5" t="s">
        <v>27</v>
      </c>
      <c r="S4905" s="5">
        <v>71</v>
      </c>
      <c r="T4905" s="5" t="s">
        <v>22</v>
      </c>
      <c r="U4905" s="5" t="s">
        <v>23</v>
      </c>
      <c r="V4905" s="5" t="s">
        <v>24</v>
      </c>
      <c r="W4905" s="12">
        <v>202</v>
      </c>
      <c r="X4905" s="7">
        <f t="shared" si="308"/>
        <v>0.35499999999999998</v>
      </c>
      <c r="Y4905" s="5">
        <f t="shared" si="309"/>
        <v>130.29</v>
      </c>
      <c r="AI4905" t="e">
        <f>VLOOKUP(A4905,NP!$A:$B,2,FALSE)</f>
        <v>#N/A</v>
      </c>
      <c r="AJ4905">
        <f t="shared" si="310"/>
        <v>0</v>
      </c>
      <c r="AK4905">
        <f>VLOOKUP(F4905,Kondition!$B$4:$AG$31,15,FALSE)*100</f>
        <v>35.5</v>
      </c>
      <c r="AL4905" t="e">
        <f t="shared" si="311"/>
        <v>#REF!</v>
      </c>
      <c r="AM4905">
        <v>17</v>
      </c>
    </row>
    <row r="4906" spans="1:39" x14ac:dyDescent="0.3">
      <c r="A4906" s="5">
        <v>11101628</v>
      </c>
      <c r="B4906" s="6">
        <v>8019227289756</v>
      </c>
      <c r="C4906" s="5" t="s">
        <v>76</v>
      </c>
      <c r="D4906" s="5" t="s">
        <v>3624</v>
      </c>
      <c r="E4906" s="12">
        <v>138</v>
      </c>
      <c r="F4906" s="5" t="s">
        <v>54</v>
      </c>
      <c r="G4906" s="5">
        <v>1956016</v>
      </c>
      <c r="H4906" s="36" t="s">
        <v>76</v>
      </c>
      <c r="I4906" s="5">
        <v>195</v>
      </c>
      <c r="J4906" s="5">
        <v>60</v>
      </c>
      <c r="K4906" s="5">
        <v>16</v>
      </c>
      <c r="L4906" s="5" t="s">
        <v>1708</v>
      </c>
      <c r="M4906" s="5">
        <v>89</v>
      </c>
      <c r="N4906" s="5"/>
      <c r="O4906" s="5" t="s">
        <v>19</v>
      </c>
      <c r="P4906" s="5"/>
      <c r="Q4906" s="5" t="s">
        <v>21</v>
      </c>
      <c r="R4906" s="5" t="s">
        <v>27</v>
      </c>
      <c r="S4906" s="5">
        <v>68</v>
      </c>
      <c r="T4906" s="5" t="s">
        <v>35</v>
      </c>
      <c r="U4906" s="5" t="s">
        <v>23</v>
      </c>
      <c r="V4906" s="5" t="s">
        <v>24</v>
      </c>
      <c r="W4906" s="12">
        <v>138</v>
      </c>
      <c r="X4906" s="7">
        <f t="shared" si="308"/>
        <v>0.35499999999999998</v>
      </c>
      <c r="Y4906" s="5">
        <f t="shared" si="309"/>
        <v>89.01</v>
      </c>
      <c r="AI4906" t="e">
        <f>VLOOKUP(A4906,NP!$A:$B,2,FALSE)</f>
        <v>#N/A</v>
      </c>
      <c r="AJ4906">
        <f t="shared" si="310"/>
        <v>0</v>
      </c>
      <c r="AK4906">
        <f>VLOOKUP(F4906,Kondition!$B$4:$AG$31,12,FALSE)*100</f>
        <v>35.5</v>
      </c>
      <c r="AL4906" t="e">
        <f t="shared" si="311"/>
        <v>#REF!</v>
      </c>
      <c r="AM4906">
        <v>16</v>
      </c>
    </row>
    <row r="4907" spans="1:39" x14ac:dyDescent="0.3">
      <c r="A4907" s="5">
        <v>11101629</v>
      </c>
      <c r="B4907" s="6">
        <v>8019227374322</v>
      </c>
      <c r="C4907" s="5" t="s">
        <v>76</v>
      </c>
      <c r="D4907" s="5" t="s">
        <v>3625</v>
      </c>
      <c r="E4907" s="12">
        <v>572</v>
      </c>
      <c r="F4907" s="5" t="s">
        <v>54</v>
      </c>
      <c r="G4907" s="5">
        <v>2753521</v>
      </c>
      <c r="H4907" s="36" t="s">
        <v>76</v>
      </c>
      <c r="I4907" s="5">
        <v>275</v>
      </c>
      <c r="J4907" s="5">
        <v>35</v>
      </c>
      <c r="K4907" s="5">
        <v>21</v>
      </c>
      <c r="L4907" s="5" t="s">
        <v>3608</v>
      </c>
      <c r="M4907" s="5">
        <v>103</v>
      </c>
      <c r="N4907" s="5"/>
      <c r="O4907" s="5" t="s">
        <v>29</v>
      </c>
      <c r="P4907" s="5"/>
      <c r="Q4907" s="5" t="s">
        <v>26</v>
      </c>
      <c r="R4907" s="5" t="s">
        <v>27</v>
      </c>
      <c r="S4907" s="5">
        <v>69</v>
      </c>
      <c r="T4907" s="5" t="s">
        <v>35</v>
      </c>
      <c r="U4907" s="5" t="s">
        <v>23</v>
      </c>
      <c r="V4907" s="5" t="s">
        <v>24</v>
      </c>
      <c r="W4907" s="12">
        <v>572</v>
      </c>
      <c r="X4907" s="7" t="str">
        <f t="shared" si="308"/>
        <v>NP</v>
      </c>
      <c r="Y4907" s="5">
        <f t="shared" si="309"/>
        <v>306.5</v>
      </c>
      <c r="AI4907">
        <f>VLOOKUP(A4907,NP!$A:$B,2,FALSE)</f>
        <v>306.5</v>
      </c>
      <c r="AJ4907">
        <f t="shared" si="310"/>
        <v>306.5</v>
      </c>
      <c r="AK4907">
        <f>VLOOKUP(F4907,Kondition!$B$4:$AG$31,27,FALSE)*100</f>
        <v>40</v>
      </c>
      <c r="AL4907" t="e">
        <f t="shared" si="311"/>
        <v>#REF!</v>
      </c>
      <c r="AM4907">
        <v>19</v>
      </c>
    </row>
    <row r="4908" spans="1:39" x14ac:dyDescent="0.3">
      <c r="A4908" s="5">
        <v>11101630</v>
      </c>
      <c r="B4908" s="6">
        <v>8019227286236</v>
      </c>
      <c r="C4908" s="5" t="s">
        <v>76</v>
      </c>
      <c r="D4908" s="5" t="s">
        <v>3626</v>
      </c>
      <c r="E4908" s="12">
        <v>129</v>
      </c>
      <c r="F4908" s="5" t="s">
        <v>54</v>
      </c>
      <c r="G4908" s="5">
        <v>2056016</v>
      </c>
      <c r="H4908" s="36" t="s">
        <v>76</v>
      </c>
      <c r="I4908" s="5">
        <v>205</v>
      </c>
      <c r="J4908" s="5">
        <v>60</v>
      </c>
      <c r="K4908" s="5">
        <v>16</v>
      </c>
      <c r="L4908" s="5" t="s">
        <v>1575</v>
      </c>
      <c r="M4908" s="5">
        <v>96</v>
      </c>
      <c r="N4908" s="5"/>
      <c r="O4908" s="5" t="s">
        <v>19</v>
      </c>
      <c r="P4908" s="5"/>
      <c r="Q4908" s="5" t="s">
        <v>21</v>
      </c>
      <c r="R4908" s="5" t="s">
        <v>27</v>
      </c>
      <c r="S4908" s="5">
        <v>68</v>
      </c>
      <c r="T4908" s="5" t="s">
        <v>35</v>
      </c>
      <c r="U4908" s="5" t="s">
        <v>23</v>
      </c>
      <c r="V4908" s="5" t="s">
        <v>24</v>
      </c>
      <c r="W4908" s="12">
        <v>129</v>
      </c>
      <c r="X4908" s="7">
        <f t="shared" si="308"/>
        <v>0.35499999999999998</v>
      </c>
      <c r="Y4908" s="5">
        <f t="shared" si="309"/>
        <v>83.204999999999998</v>
      </c>
      <c r="AI4908" t="e">
        <f>VLOOKUP(A4908,NP!$A:$B,2,FALSE)</f>
        <v>#N/A</v>
      </c>
      <c r="AJ4908">
        <f t="shared" si="310"/>
        <v>0</v>
      </c>
      <c r="AK4908">
        <f>VLOOKUP(F4908,Kondition!$B$4:$AG$31,12,FALSE)*100</f>
        <v>35.5</v>
      </c>
      <c r="AL4908" t="e">
        <f t="shared" si="311"/>
        <v>#REF!</v>
      </c>
      <c r="AM4908">
        <v>16</v>
      </c>
    </row>
    <row r="4909" spans="1:39" x14ac:dyDescent="0.3">
      <c r="A4909" s="5">
        <v>11101631</v>
      </c>
      <c r="B4909" s="6">
        <v>8019227386806</v>
      </c>
      <c r="C4909" s="5" t="s">
        <v>76</v>
      </c>
      <c r="D4909" s="5" t="s">
        <v>3627</v>
      </c>
      <c r="E4909" s="12">
        <v>640</v>
      </c>
      <c r="F4909" s="5" t="s">
        <v>54</v>
      </c>
      <c r="G4909" s="5">
        <v>3053021</v>
      </c>
      <c r="H4909" s="36" t="s">
        <v>76</v>
      </c>
      <c r="I4909" s="5">
        <v>305</v>
      </c>
      <c r="J4909" s="5">
        <v>30</v>
      </c>
      <c r="K4909" s="5">
        <v>21</v>
      </c>
      <c r="L4909" s="5" t="s">
        <v>3608</v>
      </c>
      <c r="M4909" s="5">
        <v>100</v>
      </c>
      <c r="N4909" s="5"/>
      <c r="O4909" s="5" t="s">
        <v>25</v>
      </c>
      <c r="P4909" s="5"/>
      <c r="Q4909" s="5" t="s">
        <v>26</v>
      </c>
      <c r="R4909" s="5" t="s">
        <v>27</v>
      </c>
      <c r="S4909" s="5">
        <v>72</v>
      </c>
      <c r="T4909" s="5" t="s">
        <v>35</v>
      </c>
      <c r="U4909" s="5" t="s">
        <v>23</v>
      </c>
      <c r="V4909" s="5" t="s">
        <v>24</v>
      </c>
      <c r="W4909" s="12">
        <v>640</v>
      </c>
      <c r="X4909" s="7" t="str">
        <f t="shared" si="308"/>
        <v>NP</v>
      </c>
      <c r="Y4909" s="5">
        <f t="shared" si="309"/>
        <v>338.5</v>
      </c>
      <c r="AI4909">
        <f>VLOOKUP(A4909,NP!$A:$B,2,FALSE)</f>
        <v>338.5</v>
      </c>
      <c r="AJ4909">
        <f t="shared" si="310"/>
        <v>338.5</v>
      </c>
      <c r="AK4909">
        <f>VLOOKUP(F4909,Kondition!$B$4:$AG$31,27,FALSE)*100</f>
        <v>40</v>
      </c>
      <c r="AL4909" t="e">
        <f t="shared" si="311"/>
        <v>#REF!</v>
      </c>
      <c r="AM4909">
        <v>19</v>
      </c>
    </row>
    <row r="4910" spans="1:39" x14ac:dyDescent="0.3">
      <c r="A4910" s="5">
        <v>11101633</v>
      </c>
      <c r="B4910" s="6">
        <v>8019227374315</v>
      </c>
      <c r="C4910" s="5" t="s">
        <v>76</v>
      </c>
      <c r="D4910" s="5" t="s">
        <v>3629</v>
      </c>
      <c r="E4910" s="12">
        <v>610</v>
      </c>
      <c r="F4910" s="5" t="s">
        <v>54</v>
      </c>
      <c r="G4910" s="5">
        <v>3153021</v>
      </c>
      <c r="H4910" s="36" t="s">
        <v>76</v>
      </c>
      <c r="I4910" s="5">
        <v>315</v>
      </c>
      <c r="J4910" s="5">
        <v>30</v>
      </c>
      <c r="K4910" s="5">
        <v>21</v>
      </c>
      <c r="L4910" s="5" t="s">
        <v>3608</v>
      </c>
      <c r="M4910" s="5">
        <v>105</v>
      </c>
      <c r="N4910" s="5"/>
      <c r="O4910" s="5" t="s">
        <v>29</v>
      </c>
      <c r="P4910" s="5"/>
      <c r="Q4910" s="5" t="s">
        <v>21</v>
      </c>
      <c r="R4910" s="5" t="s">
        <v>27</v>
      </c>
      <c r="S4910" s="5">
        <v>70</v>
      </c>
      <c r="T4910" s="5" t="s">
        <v>35</v>
      </c>
      <c r="U4910" s="5" t="s">
        <v>23</v>
      </c>
      <c r="V4910" s="5" t="s">
        <v>24</v>
      </c>
      <c r="W4910" s="12">
        <v>610</v>
      </c>
      <c r="X4910" s="7" t="str">
        <f t="shared" si="308"/>
        <v>NP</v>
      </c>
      <c r="Y4910" s="5">
        <f t="shared" si="309"/>
        <v>324.5</v>
      </c>
      <c r="AI4910">
        <f>VLOOKUP(A4910,NP!$A:$B,2,FALSE)</f>
        <v>324.5</v>
      </c>
      <c r="AJ4910">
        <f t="shared" si="310"/>
        <v>324.5</v>
      </c>
      <c r="AK4910">
        <f>VLOOKUP(F4910,Kondition!$B$4:$AG$31,27,FALSE)*100</f>
        <v>40</v>
      </c>
      <c r="AL4910" t="e">
        <f t="shared" si="311"/>
        <v>#REF!</v>
      </c>
      <c r="AM4910">
        <v>19</v>
      </c>
    </row>
    <row r="4911" spans="1:39" x14ac:dyDescent="0.3">
      <c r="A4911" s="5">
        <v>11101634</v>
      </c>
      <c r="B4911" s="6">
        <v>8019227386783</v>
      </c>
      <c r="C4911" s="5" t="s">
        <v>76</v>
      </c>
      <c r="D4911" s="5" t="s">
        <v>3630</v>
      </c>
      <c r="E4911" s="12">
        <v>549</v>
      </c>
      <c r="F4911" s="5" t="s">
        <v>54</v>
      </c>
      <c r="G4911" s="5">
        <v>2453520</v>
      </c>
      <c r="H4911" s="36" t="s">
        <v>76</v>
      </c>
      <c r="I4911" s="5">
        <v>245</v>
      </c>
      <c r="J4911" s="5">
        <v>35</v>
      </c>
      <c r="K4911" s="5">
        <v>20</v>
      </c>
      <c r="L4911" s="5" t="s">
        <v>3608</v>
      </c>
      <c r="M4911" s="5">
        <v>91</v>
      </c>
      <c r="N4911" s="5"/>
      <c r="O4911" s="5" t="s">
        <v>25</v>
      </c>
      <c r="P4911" s="5"/>
      <c r="Q4911" s="5" t="s">
        <v>26</v>
      </c>
      <c r="R4911" s="5" t="s">
        <v>21</v>
      </c>
      <c r="S4911" s="5">
        <v>70</v>
      </c>
      <c r="T4911" s="5" t="s">
        <v>22</v>
      </c>
      <c r="U4911" s="5" t="s">
        <v>23</v>
      </c>
      <c r="V4911" s="5" t="s">
        <v>24</v>
      </c>
      <c r="W4911" s="12">
        <v>549</v>
      </c>
      <c r="X4911" s="7" t="str">
        <f t="shared" si="308"/>
        <v>NP</v>
      </c>
      <c r="Y4911" s="5">
        <f t="shared" si="309"/>
        <v>295.5</v>
      </c>
      <c r="AI4911">
        <f>VLOOKUP(A4911,NP!$A:$B,2,FALSE)</f>
        <v>295.5</v>
      </c>
      <c r="AJ4911">
        <f t="shared" si="310"/>
        <v>295.5</v>
      </c>
      <c r="AK4911">
        <f>VLOOKUP(F4911,Kondition!$B$4:$AG$309,24,FALSE)*100</f>
        <v>40</v>
      </c>
      <c r="AL4911" t="e">
        <f t="shared" si="311"/>
        <v>#REF!</v>
      </c>
      <c r="AM4911">
        <v>19</v>
      </c>
    </row>
    <row r="4912" spans="1:39" x14ac:dyDescent="0.3">
      <c r="A4912" s="5">
        <v>11101635</v>
      </c>
      <c r="B4912" s="6">
        <v>8019227386790</v>
      </c>
      <c r="C4912" s="5" t="s">
        <v>76</v>
      </c>
      <c r="D4912" s="5" t="s">
        <v>3631</v>
      </c>
      <c r="E4912" s="12">
        <v>377</v>
      </c>
      <c r="F4912" s="5" t="s">
        <v>54</v>
      </c>
      <c r="G4912" s="5">
        <v>2553520</v>
      </c>
      <c r="H4912" s="36" t="s">
        <v>76</v>
      </c>
      <c r="I4912" s="5">
        <v>255</v>
      </c>
      <c r="J4912" s="5">
        <v>35</v>
      </c>
      <c r="K4912" s="5">
        <v>20</v>
      </c>
      <c r="L4912" s="5" t="s">
        <v>3608</v>
      </c>
      <c r="M4912" s="5">
        <v>97</v>
      </c>
      <c r="N4912" s="5"/>
      <c r="O4912" s="5" t="s">
        <v>29</v>
      </c>
      <c r="P4912" s="5"/>
      <c r="Q4912" s="5" t="s">
        <v>26</v>
      </c>
      <c r="R4912" s="5" t="s">
        <v>27</v>
      </c>
      <c r="S4912" s="5">
        <v>70</v>
      </c>
      <c r="T4912" s="5" t="s">
        <v>35</v>
      </c>
      <c r="U4912" s="5" t="s">
        <v>23</v>
      </c>
      <c r="V4912" s="5" t="s">
        <v>24</v>
      </c>
      <c r="W4912" s="12">
        <v>377</v>
      </c>
      <c r="X4912" s="7" t="str">
        <f t="shared" si="308"/>
        <v>NP</v>
      </c>
      <c r="Y4912" s="5">
        <f t="shared" si="309"/>
        <v>214.5</v>
      </c>
      <c r="AI4912">
        <f>VLOOKUP(A4912,NP!$A:$B,2,FALSE)</f>
        <v>214.5</v>
      </c>
      <c r="AJ4912">
        <f t="shared" si="310"/>
        <v>214.5</v>
      </c>
      <c r="AK4912">
        <f>VLOOKUP(F4912,Kondition!$B$4:$AG$309,24,FALSE)*100</f>
        <v>40</v>
      </c>
      <c r="AL4912" t="e">
        <f t="shared" si="311"/>
        <v>#REF!</v>
      </c>
      <c r="AM4912">
        <v>19</v>
      </c>
    </row>
    <row r="4913" spans="1:39" x14ac:dyDescent="0.3">
      <c r="A4913" s="5">
        <v>10085610</v>
      </c>
      <c r="B4913" s="6">
        <v>3528704419081</v>
      </c>
      <c r="C4913" s="5" t="s">
        <v>4929</v>
      </c>
      <c r="D4913" s="5" t="s">
        <v>5188</v>
      </c>
      <c r="E4913" s="12">
        <v>272</v>
      </c>
      <c r="F4913" s="5" t="s">
        <v>49</v>
      </c>
      <c r="G4913" s="5">
        <v>2555019</v>
      </c>
      <c r="H4913" s="36" t="s">
        <v>4929</v>
      </c>
      <c r="I4913" s="5">
        <v>255</v>
      </c>
      <c r="J4913" s="5">
        <v>50</v>
      </c>
      <c r="K4913" s="5">
        <v>19</v>
      </c>
      <c r="L4913" s="5" t="s">
        <v>5172</v>
      </c>
      <c r="M4913" s="5">
        <v>107</v>
      </c>
      <c r="N4913" s="5"/>
      <c r="O4913" s="5" t="s">
        <v>25</v>
      </c>
      <c r="P4913" s="5" t="s">
        <v>53</v>
      </c>
      <c r="Q4913" s="5" t="s">
        <v>26</v>
      </c>
      <c r="R4913" s="5" t="s">
        <v>21</v>
      </c>
      <c r="S4913" s="5">
        <v>72</v>
      </c>
      <c r="T4913" s="5" t="s">
        <v>22</v>
      </c>
      <c r="U4913" s="5" t="s">
        <v>23</v>
      </c>
      <c r="V4913" s="5" t="s">
        <v>24</v>
      </c>
      <c r="W4913" s="12">
        <v>272</v>
      </c>
      <c r="X4913" s="7">
        <f t="shared" si="308"/>
        <v>0.26</v>
      </c>
      <c r="Y4913" s="5">
        <f t="shared" si="309"/>
        <v>201.28</v>
      </c>
      <c r="AI4913" t="e">
        <f>VLOOKUP(A4913,NP!$A:$B,2,FALSE)</f>
        <v>#N/A</v>
      </c>
      <c r="AJ4913">
        <f t="shared" si="310"/>
        <v>0</v>
      </c>
      <c r="AK4913">
        <f>VLOOKUP(F4913,Kondition!$B$4:$AG$31,21,FALSE)*100</f>
        <v>26</v>
      </c>
      <c r="AL4913" t="e">
        <f t="shared" si="311"/>
        <v>#REF!</v>
      </c>
      <c r="AM4913">
        <v>19</v>
      </c>
    </row>
    <row r="4914" spans="1:39" x14ac:dyDescent="0.3">
      <c r="A4914" s="5">
        <v>10085611</v>
      </c>
      <c r="B4914" s="6">
        <v>3528709562768</v>
      </c>
      <c r="C4914" s="5" t="s">
        <v>4929</v>
      </c>
      <c r="D4914" s="5" t="s">
        <v>5189</v>
      </c>
      <c r="E4914" s="12">
        <v>222.5</v>
      </c>
      <c r="F4914" s="5" t="s">
        <v>49</v>
      </c>
      <c r="G4914" s="5">
        <v>2555518</v>
      </c>
      <c r="H4914" s="36" t="s">
        <v>4929</v>
      </c>
      <c r="I4914" s="5">
        <v>255</v>
      </c>
      <c r="J4914" s="5">
        <v>55</v>
      </c>
      <c r="K4914" s="5">
        <v>18</v>
      </c>
      <c r="L4914" s="5" t="s">
        <v>5172</v>
      </c>
      <c r="M4914" s="5">
        <v>109</v>
      </c>
      <c r="N4914" s="5"/>
      <c r="O4914" s="5" t="s">
        <v>19</v>
      </c>
      <c r="P4914" s="5" t="s">
        <v>53</v>
      </c>
      <c r="Q4914" s="5" t="s">
        <v>26</v>
      </c>
      <c r="R4914" s="5" t="s">
        <v>21</v>
      </c>
      <c r="S4914" s="5">
        <v>72</v>
      </c>
      <c r="T4914" s="5" t="s">
        <v>22</v>
      </c>
      <c r="U4914" s="5" t="s">
        <v>23</v>
      </c>
      <c r="V4914" s="5" t="s">
        <v>24</v>
      </c>
      <c r="W4914" s="12">
        <v>222.5</v>
      </c>
      <c r="X4914" s="7" t="str">
        <f t="shared" si="308"/>
        <v>NP</v>
      </c>
      <c r="Y4914" s="5">
        <f t="shared" si="309"/>
        <v>172.5</v>
      </c>
      <c r="AI4914">
        <f>VLOOKUP(A4914,NP!$A:$B,2,FALSE)</f>
        <v>172.5</v>
      </c>
      <c r="AJ4914">
        <f t="shared" si="310"/>
        <v>172.5</v>
      </c>
      <c r="AK4914">
        <f>VLOOKUP(F4914,Kondition!$B$4:$AG$31,18,FALSE)*100</f>
        <v>21.5</v>
      </c>
      <c r="AL4914" t="e">
        <f t="shared" si="311"/>
        <v>#REF!</v>
      </c>
      <c r="AM4914">
        <v>17</v>
      </c>
    </row>
    <row r="4915" spans="1:39" x14ac:dyDescent="0.3">
      <c r="A4915" s="5">
        <v>11101691</v>
      </c>
      <c r="B4915" s="6">
        <v>8019227271959</v>
      </c>
      <c r="C4915" s="5" t="s">
        <v>76</v>
      </c>
      <c r="D4915" s="5" t="s">
        <v>3633</v>
      </c>
      <c r="E4915" s="12">
        <v>322</v>
      </c>
      <c r="F4915" s="5" t="s">
        <v>54</v>
      </c>
      <c r="G4915" s="5">
        <v>2355019</v>
      </c>
      <c r="H4915" s="36" t="s">
        <v>76</v>
      </c>
      <c r="I4915" s="5">
        <v>235</v>
      </c>
      <c r="J4915" s="5">
        <v>50</v>
      </c>
      <c r="K4915" s="5">
        <v>19</v>
      </c>
      <c r="L4915" s="5" t="s">
        <v>1575</v>
      </c>
      <c r="M4915" s="5">
        <v>99</v>
      </c>
      <c r="N4915" s="5"/>
      <c r="O4915" s="5" t="s">
        <v>19</v>
      </c>
      <c r="P4915" s="5"/>
      <c r="Q4915" s="5" t="s">
        <v>21</v>
      </c>
      <c r="R4915" s="5" t="s">
        <v>27</v>
      </c>
      <c r="S4915" s="5">
        <v>71</v>
      </c>
      <c r="T4915" s="5" t="s">
        <v>22</v>
      </c>
      <c r="U4915" s="5" t="s">
        <v>23</v>
      </c>
      <c r="V4915" s="5" t="s">
        <v>24</v>
      </c>
      <c r="W4915" s="12">
        <v>322</v>
      </c>
      <c r="X4915" s="7">
        <f t="shared" si="308"/>
        <v>0.4</v>
      </c>
      <c r="Y4915" s="5">
        <f t="shared" si="309"/>
        <v>193.2</v>
      </c>
      <c r="AI4915" t="e">
        <f>VLOOKUP(A4915,NP!$A:$B,2,FALSE)</f>
        <v>#N/A</v>
      </c>
      <c r="AJ4915">
        <f t="shared" si="310"/>
        <v>0</v>
      </c>
      <c r="AK4915">
        <f>VLOOKUP(F4915,Kondition!$B$4:$AG$31,21,FALSE)*100</f>
        <v>40</v>
      </c>
      <c r="AL4915" t="e">
        <f t="shared" si="311"/>
        <v>#REF!</v>
      </c>
      <c r="AM4915">
        <v>19</v>
      </c>
    </row>
    <row r="4916" spans="1:39" x14ac:dyDescent="0.3">
      <c r="A4916" s="5">
        <v>11101709</v>
      </c>
      <c r="B4916" s="6">
        <v>8019227285901</v>
      </c>
      <c r="C4916" s="5" t="s">
        <v>76</v>
      </c>
      <c r="D4916" s="5" t="s">
        <v>3634</v>
      </c>
      <c r="E4916" s="12">
        <v>457</v>
      </c>
      <c r="F4916" s="5" t="s">
        <v>54</v>
      </c>
      <c r="G4916" s="5">
        <v>2854020</v>
      </c>
      <c r="H4916" s="36" t="s">
        <v>76</v>
      </c>
      <c r="I4916" s="5">
        <v>285</v>
      </c>
      <c r="J4916" s="5">
        <v>40</v>
      </c>
      <c r="K4916" s="5">
        <v>20</v>
      </c>
      <c r="L4916" s="5" t="s">
        <v>3635</v>
      </c>
      <c r="M4916" s="5">
        <v>108</v>
      </c>
      <c r="N4916" s="5"/>
      <c r="O4916" s="5" t="s">
        <v>25</v>
      </c>
      <c r="P4916" s="5"/>
      <c r="Q4916" s="5" t="s">
        <v>21</v>
      </c>
      <c r="R4916" s="5" t="s">
        <v>27</v>
      </c>
      <c r="S4916" s="5">
        <v>73</v>
      </c>
      <c r="T4916" s="5" t="s">
        <v>22</v>
      </c>
      <c r="U4916" s="5" t="s">
        <v>23</v>
      </c>
      <c r="V4916" s="5" t="s">
        <v>24</v>
      </c>
      <c r="W4916" s="12">
        <v>457</v>
      </c>
      <c r="X4916" s="7" t="str">
        <f t="shared" si="308"/>
        <v>NP</v>
      </c>
      <c r="Y4916" s="5">
        <f t="shared" si="309"/>
        <v>252.5</v>
      </c>
      <c r="AI4916">
        <f>VLOOKUP(A4916,NP!$A:$B,2,FALSE)</f>
        <v>252.5</v>
      </c>
      <c r="AJ4916">
        <f t="shared" si="310"/>
        <v>252.5</v>
      </c>
      <c r="AK4916">
        <f>VLOOKUP(F4916,Kondition!$B$4:$AG$309,24,FALSE)*100</f>
        <v>40</v>
      </c>
      <c r="AL4916" t="e">
        <f t="shared" si="311"/>
        <v>#REF!</v>
      </c>
      <c r="AM4916">
        <v>19</v>
      </c>
    </row>
    <row r="4917" spans="1:39" x14ac:dyDescent="0.3">
      <c r="A4917" s="5">
        <v>11101710</v>
      </c>
      <c r="B4917" s="6">
        <v>8019227285895</v>
      </c>
      <c r="C4917" s="5" t="s">
        <v>76</v>
      </c>
      <c r="D4917" s="5" t="s">
        <v>3636</v>
      </c>
      <c r="E4917" s="12">
        <v>404</v>
      </c>
      <c r="F4917" s="5" t="s">
        <v>54</v>
      </c>
      <c r="G4917" s="5">
        <v>2454520</v>
      </c>
      <c r="H4917" s="36" t="s">
        <v>76</v>
      </c>
      <c r="I4917" s="5">
        <v>245</v>
      </c>
      <c r="J4917" s="5">
        <v>45</v>
      </c>
      <c r="K4917" s="5">
        <v>20</v>
      </c>
      <c r="L4917" s="5" t="s">
        <v>3635</v>
      </c>
      <c r="M4917" s="5">
        <v>103</v>
      </c>
      <c r="N4917" s="5"/>
      <c r="O4917" s="5" t="s">
        <v>25</v>
      </c>
      <c r="P4917" s="5"/>
      <c r="Q4917" s="5" t="s">
        <v>21</v>
      </c>
      <c r="R4917" s="5" t="s">
        <v>27</v>
      </c>
      <c r="S4917" s="5">
        <v>72</v>
      </c>
      <c r="T4917" s="5" t="s">
        <v>22</v>
      </c>
      <c r="U4917" s="5" t="s">
        <v>23</v>
      </c>
      <c r="V4917" s="5" t="s">
        <v>24</v>
      </c>
      <c r="W4917" s="12">
        <v>404</v>
      </c>
      <c r="X4917" s="7" t="str">
        <f t="shared" si="308"/>
        <v>NP</v>
      </c>
      <c r="Y4917" s="5">
        <f t="shared" si="309"/>
        <v>227.5</v>
      </c>
      <c r="AI4917">
        <f>VLOOKUP(A4917,NP!$A:$B,2,FALSE)</f>
        <v>227.5</v>
      </c>
      <c r="AJ4917">
        <f t="shared" si="310"/>
        <v>227.5</v>
      </c>
      <c r="AK4917">
        <f>VLOOKUP(F4917,Kondition!$B$4:$AG$309,24,FALSE)*100</f>
        <v>40</v>
      </c>
      <c r="AL4917" t="e">
        <f t="shared" si="311"/>
        <v>#REF!</v>
      </c>
      <c r="AM4917">
        <v>19</v>
      </c>
    </row>
    <row r="4918" spans="1:39" x14ac:dyDescent="0.3">
      <c r="A4918" s="5">
        <v>11101711</v>
      </c>
      <c r="B4918" s="6">
        <v>8019227326635</v>
      </c>
      <c r="C4918" s="5" t="s">
        <v>76</v>
      </c>
      <c r="D4918" s="5" t="s">
        <v>3637</v>
      </c>
      <c r="E4918" s="12">
        <v>794</v>
      </c>
      <c r="F4918" s="5" t="s">
        <v>54</v>
      </c>
      <c r="G4918" s="5">
        <v>2953021</v>
      </c>
      <c r="H4918" s="36" t="s">
        <v>76</v>
      </c>
      <c r="I4918" s="5">
        <v>295</v>
      </c>
      <c r="J4918" s="5">
        <v>30</v>
      </c>
      <c r="K4918" s="5">
        <v>21</v>
      </c>
      <c r="L4918" s="5" t="s">
        <v>3635</v>
      </c>
      <c r="M4918" s="5">
        <v>102</v>
      </c>
      <c r="N4918" s="5"/>
      <c r="O4918" s="5" t="s">
        <v>29</v>
      </c>
      <c r="P4918" s="5"/>
      <c r="Q4918" s="5" t="s">
        <v>21</v>
      </c>
      <c r="R4918" s="5" t="s">
        <v>27</v>
      </c>
      <c r="S4918" s="5">
        <v>70</v>
      </c>
      <c r="T4918" s="5" t="s">
        <v>35</v>
      </c>
      <c r="U4918" s="5" t="s">
        <v>23</v>
      </c>
      <c r="V4918" s="5" t="s">
        <v>24</v>
      </c>
      <c r="W4918" s="12">
        <v>794</v>
      </c>
      <c r="X4918" s="7" t="str">
        <f t="shared" si="308"/>
        <v>NP</v>
      </c>
      <c r="Y4918" s="5">
        <f t="shared" si="309"/>
        <v>411</v>
      </c>
      <c r="AI4918">
        <f>VLOOKUP(A4918,NP!$A:$B,2,FALSE)</f>
        <v>411</v>
      </c>
      <c r="AJ4918">
        <f t="shared" si="310"/>
        <v>411</v>
      </c>
      <c r="AK4918">
        <f>VLOOKUP(F4918,Kondition!$B$4:$AG$31,27,FALSE)*100</f>
        <v>40</v>
      </c>
      <c r="AL4918" t="e">
        <f t="shared" si="311"/>
        <v>#REF!</v>
      </c>
      <c r="AM4918">
        <v>19</v>
      </c>
    </row>
    <row r="4919" spans="1:39" x14ac:dyDescent="0.3">
      <c r="A4919" s="5">
        <v>11101716</v>
      </c>
      <c r="B4919" s="6">
        <v>8019227285833</v>
      </c>
      <c r="C4919" s="5" t="s">
        <v>76</v>
      </c>
      <c r="D4919" s="5" t="s">
        <v>3638</v>
      </c>
      <c r="E4919" s="12">
        <v>339</v>
      </c>
      <c r="F4919" s="5" t="s">
        <v>54</v>
      </c>
      <c r="G4919" s="5">
        <v>2255519</v>
      </c>
      <c r="H4919" s="36" t="s">
        <v>76</v>
      </c>
      <c r="I4919" s="5">
        <v>225</v>
      </c>
      <c r="J4919" s="5">
        <v>55</v>
      </c>
      <c r="K4919" s="5">
        <v>19</v>
      </c>
      <c r="L4919" s="5" t="s">
        <v>3635</v>
      </c>
      <c r="M4919" s="5">
        <v>103</v>
      </c>
      <c r="N4919" s="5"/>
      <c r="O4919" s="5" t="s">
        <v>25</v>
      </c>
      <c r="P4919" s="5"/>
      <c r="Q4919" s="5" t="s">
        <v>21</v>
      </c>
      <c r="R4919" s="5" t="s">
        <v>27</v>
      </c>
      <c r="S4919" s="5">
        <v>71</v>
      </c>
      <c r="T4919" s="5" t="s">
        <v>22</v>
      </c>
      <c r="U4919" s="5" t="s">
        <v>23</v>
      </c>
      <c r="V4919" s="5" t="s">
        <v>24</v>
      </c>
      <c r="W4919" s="12">
        <v>339</v>
      </c>
      <c r="X4919" s="7" t="str">
        <f t="shared" si="308"/>
        <v>NP</v>
      </c>
      <c r="Y4919" s="5">
        <f t="shared" si="309"/>
        <v>196.5</v>
      </c>
      <c r="AI4919">
        <f>VLOOKUP(A4919,NP!$A:$B,2,FALSE)</f>
        <v>196.5</v>
      </c>
      <c r="AJ4919">
        <f t="shared" si="310"/>
        <v>196.5</v>
      </c>
      <c r="AK4919">
        <f>VLOOKUP(F4919,Kondition!$B$4:$AG$31,21,FALSE)*100</f>
        <v>40</v>
      </c>
      <c r="AL4919" t="e">
        <f t="shared" si="311"/>
        <v>#REF!</v>
      </c>
      <c r="AM4919">
        <v>19</v>
      </c>
    </row>
    <row r="4920" spans="1:39" x14ac:dyDescent="0.3">
      <c r="A4920" s="5">
        <v>11101717</v>
      </c>
      <c r="B4920" s="6">
        <v>8019227285840</v>
      </c>
      <c r="C4920" s="5" t="s">
        <v>76</v>
      </c>
      <c r="D4920" s="5" t="s">
        <v>3639</v>
      </c>
      <c r="E4920" s="12">
        <v>404</v>
      </c>
      <c r="F4920" s="5" t="s">
        <v>54</v>
      </c>
      <c r="G4920" s="5">
        <v>2754519</v>
      </c>
      <c r="H4920" s="36" t="s">
        <v>76</v>
      </c>
      <c r="I4920" s="5">
        <v>275</v>
      </c>
      <c r="J4920" s="5">
        <v>45</v>
      </c>
      <c r="K4920" s="5">
        <v>19</v>
      </c>
      <c r="L4920" s="5" t="s">
        <v>3635</v>
      </c>
      <c r="M4920" s="5">
        <v>108</v>
      </c>
      <c r="N4920" s="5"/>
      <c r="O4920" s="5" t="s">
        <v>25</v>
      </c>
      <c r="P4920" s="5"/>
      <c r="Q4920" s="5" t="s">
        <v>21</v>
      </c>
      <c r="R4920" s="5" t="s">
        <v>27</v>
      </c>
      <c r="S4920" s="5">
        <v>70</v>
      </c>
      <c r="T4920" s="5" t="s">
        <v>35</v>
      </c>
      <c r="U4920" s="5" t="s">
        <v>23</v>
      </c>
      <c r="V4920" s="5" t="s">
        <v>24</v>
      </c>
      <c r="W4920" s="12">
        <v>404</v>
      </c>
      <c r="X4920" s="7" t="str">
        <f t="shared" si="308"/>
        <v>NP</v>
      </c>
      <c r="Y4920" s="5">
        <f t="shared" si="309"/>
        <v>227.5</v>
      </c>
      <c r="AI4920">
        <f>VLOOKUP(A4920,NP!$A:$B,2,FALSE)</f>
        <v>227.5</v>
      </c>
      <c r="AJ4920">
        <f t="shared" si="310"/>
        <v>227.5</v>
      </c>
      <c r="AK4920">
        <f>VLOOKUP(F4920,Kondition!$B$4:$AG$31,21,FALSE)*100</f>
        <v>40</v>
      </c>
      <c r="AL4920" t="e">
        <f t="shared" si="311"/>
        <v>#REF!</v>
      </c>
      <c r="AM4920">
        <v>19</v>
      </c>
    </row>
    <row r="4921" spans="1:39" x14ac:dyDescent="0.3">
      <c r="A4921" s="5">
        <v>11101718</v>
      </c>
      <c r="B4921" s="6">
        <v>8019227322118</v>
      </c>
      <c r="C4921" s="5" t="s">
        <v>76</v>
      </c>
      <c r="D4921" s="5" t="s">
        <v>3640</v>
      </c>
      <c r="E4921" s="12">
        <v>174</v>
      </c>
      <c r="F4921" s="5" t="s">
        <v>54</v>
      </c>
      <c r="G4921" s="5">
        <v>2055017</v>
      </c>
      <c r="H4921" s="36" t="s">
        <v>76</v>
      </c>
      <c r="I4921" s="5">
        <v>205</v>
      </c>
      <c r="J4921" s="5">
        <v>50</v>
      </c>
      <c r="K4921" s="5">
        <v>17</v>
      </c>
      <c r="L4921" s="5" t="s">
        <v>1575</v>
      </c>
      <c r="M4921" s="5">
        <v>93</v>
      </c>
      <c r="N4921" s="5"/>
      <c r="O4921" s="5" t="s">
        <v>19</v>
      </c>
      <c r="P4921" s="5"/>
      <c r="Q4921" s="5" t="s">
        <v>21</v>
      </c>
      <c r="R4921" s="5" t="s">
        <v>27</v>
      </c>
      <c r="S4921" s="5">
        <v>71</v>
      </c>
      <c r="T4921" s="5" t="s">
        <v>22</v>
      </c>
      <c r="U4921" s="5" t="s">
        <v>23</v>
      </c>
      <c r="V4921" s="5" t="s">
        <v>24</v>
      </c>
      <c r="W4921" s="12">
        <v>174</v>
      </c>
      <c r="X4921" s="7">
        <f t="shared" si="308"/>
        <v>0.35499999999999998</v>
      </c>
      <c r="Y4921" s="5">
        <f t="shared" si="309"/>
        <v>112.23</v>
      </c>
      <c r="AI4921" t="e">
        <f>VLOOKUP(A4921,NP!$A:$B,2,FALSE)</f>
        <v>#N/A</v>
      </c>
      <c r="AJ4921">
        <f t="shared" si="310"/>
        <v>0</v>
      </c>
      <c r="AK4921">
        <f>VLOOKUP(F4921,Kondition!$B$4:$AG$31,15,FALSE)*100</f>
        <v>35.5</v>
      </c>
      <c r="AL4921" t="e">
        <f t="shared" si="311"/>
        <v>#REF!</v>
      </c>
      <c r="AM4921">
        <v>17</v>
      </c>
    </row>
    <row r="4922" spans="1:39" x14ac:dyDescent="0.3">
      <c r="A4922" s="5">
        <v>11101741</v>
      </c>
      <c r="B4922" s="6">
        <v>8019227288391</v>
      </c>
      <c r="C4922" s="5" t="s">
        <v>76</v>
      </c>
      <c r="D4922" s="5" t="s">
        <v>3643</v>
      </c>
      <c r="E4922" s="12">
        <v>320</v>
      </c>
      <c r="F4922" s="5" t="s">
        <v>54</v>
      </c>
      <c r="G4922" s="5">
        <v>2354019</v>
      </c>
      <c r="H4922" s="36" t="s">
        <v>76</v>
      </c>
      <c r="I4922" s="5">
        <v>235</v>
      </c>
      <c r="J4922" s="5">
        <v>40</v>
      </c>
      <c r="K4922" s="5">
        <v>19</v>
      </c>
      <c r="L4922" s="5" t="s">
        <v>3608</v>
      </c>
      <c r="M4922" s="5">
        <v>92</v>
      </c>
      <c r="N4922" s="5"/>
      <c r="O4922" s="5" t="s">
        <v>25</v>
      </c>
      <c r="P4922" s="5"/>
      <c r="Q4922" s="5" t="s">
        <v>26</v>
      </c>
      <c r="R4922" s="5" t="s">
        <v>27</v>
      </c>
      <c r="S4922" s="5">
        <v>68</v>
      </c>
      <c r="T4922" s="5" t="s">
        <v>35</v>
      </c>
      <c r="U4922" s="5" t="s">
        <v>23</v>
      </c>
      <c r="V4922" s="5" t="s">
        <v>24</v>
      </c>
      <c r="W4922" s="12">
        <v>320</v>
      </c>
      <c r="X4922" s="7">
        <f t="shared" si="308"/>
        <v>0.4</v>
      </c>
      <c r="Y4922" s="5">
        <f t="shared" si="309"/>
        <v>192</v>
      </c>
      <c r="AI4922" t="e">
        <f>VLOOKUP(A4922,NP!$A:$B,2,FALSE)</f>
        <v>#N/A</v>
      </c>
      <c r="AJ4922">
        <f t="shared" si="310"/>
        <v>0</v>
      </c>
      <c r="AK4922">
        <f>VLOOKUP(F4922,Kondition!$B$4:$AG$31,21,FALSE)*100</f>
        <v>40</v>
      </c>
      <c r="AL4922" t="e">
        <f t="shared" si="311"/>
        <v>#REF!</v>
      </c>
      <c r="AM4922">
        <v>19</v>
      </c>
    </row>
    <row r="4923" spans="1:39" x14ac:dyDescent="0.3">
      <c r="A4923" s="5">
        <v>11101745</v>
      </c>
      <c r="B4923" s="6">
        <v>8019227390384</v>
      </c>
      <c r="C4923" s="5" t="s">
        <v>76</v>
      </c>
      <c r="D4923" s="5" t="s">
        <v>3644</v>
      </c>
      <c r="E4923" s="12">
        <v>317</v>
      </c>
      <c r="F4923" s="5" t="s">
        <v>54</v>
      </c>
      <c r="G4923" s="5">
        <v>2254519</v>
      </c>
      <c r="H4923" s="36" t="s">
        <v>76</v>
      </c>
      <c r="I4923" s="5">
        <v>225</v>
      </c>
      <c r="J4923" s="5">
        <v>45</v>
      </c>
      <c r="K4923" s="5">
        <v>19</v>
      </c>
      <c r="L4923" s="5" t="s">
        <v>1575</v>
      </c>
      <c r="M4923" s="5">
        <v>96</v>
      </c>
      <c r="N4923" s="5"/>
      <c r="O4923" s="5" t="s">
        <v>25</v>
      </c>
      <c r="P4923" s="5"/>
      <c r="Q4923" s="5" t="s">
        <v>21</v>
      </c>
      <c r="R4923" s="5" t="s">
        <v>27</v>
      </c>
      <c r="S4923" s="5">
        <v>71</v>
      </c>
      <c r="T4923" s="5" t="s">
        <v>22</v>
      </c>
      <c r="U4923" s="5" t="s">
        <v>23</v>
      </c>
      <c r="V4923" s="5" t="s">
        <v>24</v>
      </c>
      <c r="W4923" s="12">
        <v>317</v>
      </c>
      <c r="X4923" s="7">
        <f t="shared" si="308"/>
        <v>0.4</v>
      </c>
      <c r="Y4923" s="5">
        <f t="shared" si="309"/>
        <v>190.2</v>
      </c>
      <c r="AI4923" t="e">
        <f>VLOOKUP(A4923,NP!$A:$B,2,FALSE)</f>
        <v>#N/A</v>
      </c>
      <c r="AJ4923">
        <f t="shared" si="310"/>
        <v>0</v>
      </c>
      <c r="AK4923">
        <f>VLOOKUP(F4923,Kondition!$B$4:$AG$31,21,FALSE)*100</f>
        <v>40</v>
      </c>
      <c r="AL4923" t="e">
        <f t="shared" si="311"/>
        <v>#REF!</v>
      </c>
      <c r="AM4923">
        <v>19</v>
      </c>
    </row>
    <row r="4924" spans="1:39" x14ac:dyDescent="0.3">
      <c r="A4924" s="5">
        <v>11101760</v>
      </c>
      <c r="B4924" s="6">
        <v>8019227326642</v>
      </c>
      <c r="C4924" s="5" t="s">
        <v>76</v>
      </c>
      <c r="D4924" s="5" t="s">
        <v>3645</v>
      </c>
      <c r="E4924" s="12">
        <v>611</v>
      </c>
      <c r="F4924" s="5" t="s">
        <v>54</v>
      </c>
      <c r="G4924" s="5">
        <v>2253520</v>
      </c>
      <c r="H4924" s="36" t="s">
        <v>76</v>
      </c>
      <c r="I4924" s="5">
        <v>225</v>
      </c>
      <c r="J4924" s="5">
        <v>35</v>
      </c>
      <c r="K4924" s="5">
        <v>20</v>
      </c>
      <c r="L4924" s="5" t="s">
        <v>3608</v>
      </c>
      <c r="M4924" s="5">
        <v>90</v>
      </c>
      <c r="N4924" s="5"/>
      <c r="O4924" s="5" t="s">
        <v>29</v>
      </c>
      <c r="P4924" s="5"/>
      <c r="Q4924" s="5" t="s">
        <v>26</v>
      </c>
      <c r="R4924" s="5" t="s">
        <v>21</v>
      </c>
      <c r="S4924" s="5">
        <v>67</v>
      </c>
      <c r="T4924" s="5" t="s">
        <v>35</v>
      </c>
      <c r="U4924" s="5" t="s">
        <v>23</v>
      </c>
      <c r="V4924" s="5" t="s">
        <v>24</v>
      </c>
      <c r="W4924" s="12">
        <v>611</v>
      </c>
      <c r="X4924" s="7" t="str">
        <f t="shared" si="308"/>
        <v>NP</v>
      </c>
      <c r="Y4924" s="5">
        <f t="shared" si="309"/>
        <v>325</v>
      </c>
      <c r="AI4924">
        <f>VLOOKUP(A4924,NP!$A:$B,2,FALSE)</f>
        <v>325</v>
      </c>
      <c r="AJ4924">
        <f t="shared" si="310"/>
        <v>325</v>
      </c>
      <c r="AK4924">
        <f>VLOOKUP(F4924,Kondition!$B$4:$AG$309,24,FALSE)*100</f>
        <v>40</v>
      </c>
      <c r="AL4924" t="e">
        <f t="shared" si="311"/>
        <v>#REF!</v>
      </c>
      <c r="AM4924">
        <v>19</v>
      </c>
    </row>
    <row r="4925" spans="1:39" x14ac:dyDescent="0.3">
      <c r="A4925" s="5">
        <v>11101765</v>
      </c>
      <c r="B4925" s="6">
        <v>8019227288414</v>
      </c>
      <c r="C4925" s="5" t="s">
        <v>76</v>
      </c>
      <c r="D4925" s="5" t="s">
        <v>3646</v>
      </c>
      <c r="E4925" s="12">
        <v>488</v>
      </c>
      <c r="F4925" s="5" t="s">
        <v>54</v>
      </c>
      <c r="G4925" s="5">
        <v>2953520</v>
      </c>
      <c r="H4925" s="36" t="s">
        <v>76</v>
      </c>
      <c r="I4925" s="5">
        <v>295</v>
      </c>
      <c r="J4925" s="5">
        <v>35</v>
      </c>
      <c r="K4925" s="5">
        <v>20</v>
      </c>
      <c r="L4925" s="5" t="s">
        <v>3608</v>
      </c>
      <c r="M4925" s="5">
        <v>101</v>
      </c>
      <c r="N4925" s="5"/>
      <c r="O4925" s="5" t="s">
        <v>25</v>
      </c>
      <c r="P4925" s="5"/>
      <c r="Q4925" s="5" t="s">
        <v>26</v>
      </c>
      <c r="R4925" s="5" t="s">
        <v>27</v>
      </c>
      <c r="S4925" s="5">
        <v>71</v>
      </c>
      <c r="T4925" s="5" t="s">
        <v>35</v>
      </c>
      <c r="U4925" s="5" t="s">
        <v>23</v>
      </c>
      <c r="V4925" s="5" t="s">
        <v>24</v>
      </c>
      <c r="W4925" s="12">
        <v>488</v>
      </c>
      <c r="X4925" s="7" t="str">
        <f t="shared" si="308"/>
        <v>NP</v>
      </c>
      <c r="Y4925" s="5">
        <f t="shared" si="309"/>
        <v>267</v>
      </c>
      <c r="AI4925">
        <f>VLOOKUP(A4925,NP!$A:$B,2,FALSE)</f>
        <v>267</v>
      </c>
      <c r="AJ4925">
        <f t="shared" si="310"/>
        <v>267</v>
      </c>
      <c r="AK4925">
        <f>VLOOKUP(F4925,Kondition!$B$4:$AG$309,24,FALSE)*100</f>
        <v>40</v>
      </c>
      <c r="AL4925" t="e">
        <f t="shared" si="311"/>
        <v>#REF!</v>
      </c>
      <c r="AM4925">
        <v>19</v>
      </c>
    </row>
    <row r="4926" spans="1:39" x14ac:dyDescent="0.3">
      <c r="A4926" s="5">
        <v>11101767</v>
      </c>
      <c r="B4926" s="6">
        <v>8019227312089</v>
      </c>
      <c r="C4926" s="5" t="s">
        <v>76</v>
      </c>
      <c r="D4926" s="5" t="s">
        <v>3648</v>
      </c>
      <c r="E4926" s="12">
        <v>305</v>
      </c>
      <c r="F4926" s="5" t="s">
        <v>54</v>
      </c>
      <c r="G4926" s="5">
        <v>2355019</v>
      </c>
      <c r="H4926" s="36" t="s">
        <v>76</v>
      </c>
      <c r="I4926" s="5">
        <v>235</v>
      </c>
      <c r="J4926" s="5">
        <v>50</v>
      </c>
      <c r="K4926" s="5">
        <v>19</v>
      </c>
      <c r="L4926" s="5" t="s">
        <v>3608</v>
      </c>
      <c r="M4926" s="5">
        <v>99</v>
      </c>
      <c r="N4926" s="5"/>
      <c r="O4926" s="5" t="s">
        <v>25</v>
      </c>
      <c r="P4926" s="5"/>
      <c r="Q4926" s="5" t="s">
        <v>21</v>
      </c>
      <c r="R4926" s="5" t="s">
        <v>27</v>
      </c>
      <c r="S4926" s="5">
        <v>70</v>
      </c>
      <c r="T4926" s="5" t="s">
        <v>22</v>
      </c>
      <c r="U4926" s="5" t="s">
        <v>23</v>
      </c>
      <c r="V4926" s="5" t="s">
        <v>24</v>
      </c>
      <c r="W4926" s="12">
        <v>305</v>
      </c>
      <c r="X4926" s="7">
        <f t="shared" si="308"/>
        <v>0.4</v>
      </c>
      <c r="Y4926" s="5">
        <f t="shared" si="309"/>
        <v>183</v>
      </c>
      <c r="AI4926" t="e">
        <f>VLOOKUP(A4926,NP!$A:$B,2,FALSE)</f>
        <v>#N/A</v>
      </c>
      <c r="AJ4926">
        <f t="shared" si="310"/>
        <v>0</v>
      </c>
      <c r="AK4926">
        <f>VLOOKUP(F4926,Kondition!$B$4:$AG$31,21,FALSE)*100</f>
        <v>40</v>
      </c>
      <c r="AL4926" t="e">
        <f t="shared" si="311"/>
        <v>#REF!</v>
      </c>
      <c r="AM4926">
        <v>19</v>
      </c>
    </row>
    <row r="4927" spans="1:39" x14ac:dyDescent="0.3">
      <c r="A4927" s="5">
        <v>10088213</v>
      </c>
      <c r="B4927" s="6">
        <v>3528707479525</v>
      </c>
      <c r="C4927" s="5" t="s">
        <v>4929</v>
      </c>
      <c r="D4927" s="5" t="s">
        <v>5204</v>
      </c>
      <c r="E4927" s="12">
        <v>243</v>
      </c>
      <c r="F4927" s="5" t="s">
        <v>49</v>
      </c>
      <c r="G4927" s="5">
        <v>2256018</v>
      </c>
      <c r="H4927" s="36" t="s">
        <v>4929</v>
      </c>
      <c r="I4927" s="5">
        <v>225</v>
      </c>
      <c r="J4927" s="5">
        <v>60</v>
      </c>
      <c r="K4927" s="5">
        <v>18</v>
      </c>
      <c r="L4927" s="5" t="s">
        <v>5205</v>
      </c>
      <c r="M4927" s="5">
        <v>104</v>
      </c>
      <c r="N4927" s="5"/>
      <c r="O4927" s="5" t="s">
        <v>19</v>
      </c>
      <c r="P4927" s="5" t="s">
        <v>53</v>
      </c>
      <c r="Q4927" s="5" t="s">
        <v>21</v>
      </c>
      <c r="R4927" s="5" t="s">
        <v>27</v>
      </c>
      <c r="S4927" s="5">
        <v>68</v>
      </c>
      <c r="T4927" s="5" t="s">
        <v>35</v>
      </c>
      <c r="U4927" s="5" t="s">
        <v>23</v>
      </c>
      <c r="V4927" s="5" t="s">
        <v>24</v>
      </c>
      <c r="W4927" s="12">
        <v>243</v>
      </c>
      <c r="X4927" s="7" t="str">
        <f t="shared" si="308"/>
        <v>NP</v>
      </c>
      <c r="Y4927" s="5">
        <f t="shared" si="309"/>
        <v>185.5</v>
      </c>
      <c r="AI4927">
        <f>VLOOKUP(A4927,NP!$A:$B,2,FALSE)</f>
        <v>185.5</v>
      </c>
      <c r="AJ4927">
        <f t="shared" si="310"/>
        <v>185.5</v>
      </c>
      <c r="AK4927">
        <f>VLOOKUP(F4927,Kondition!$B$4:$AG$31,18,FALSE)*100</f>
        <v>21.5</v>
      </c>
      <c r="AL4927" t="e">
        <f t="shared" si="311"/>
        <v>#REF!</v>
      </c>
      <c r="AM4927">
        <v>17</v>
      </c>
    </row>
    <row r="4928" spans="1:39" x14ac:dyDescent="0.3">
      <c r="A4928" s="5">
        <v>11101846</v>
      </c>
      <c r="B4928" s="6">
        <v>8019227322101</v>
      </c>
      <c r="C4928" s="5" t="s">
        <v>76</v>
      </c>
      <c r="D4928" s="5" t="s">
        <v>3649</v>
      </c>
      <c r="E4928" s="12">
        <v>190</v>
      </c>
      <c r="F4928" s="5" t="s">
        <v>54</v>
      </c>
      <c r="G4928" s="5">
        <v>2254018</v>
      </c>
      <c r="H4928" s="36" t="s">
        <v>76</v>
      </c>
      <c r="I4928" s="5">
        <v>225</v>
      </c>
      <c r="J4928" s="5">
        <v>40</v>
      </c>
      <c r="K4928" s="5">
        <v>18</v>
      </c>
      <c r="L4928" s="5" t="s">
        <v>1575</v>
      </c>
      <c r="M4928" s="5">
        <v>92</v>
      </c>
      <c r="N4928" s="5"/>
      <c r="O4928" s="5" t="s">
        <v>25</v>
      </c>
      <c r="P4928" s="5"/>
      <c r="Q4928" s="5" t="s">
        <v>21</v>
      </c>
      <c r="R4928" s="5" t="s">
        <v>27</v>
      </c>
      <c r="S4928" s="5">
        <v>70</v>
      </c>
      <c r="T4928" s="5" t="s">
        <v>22</v>
      </c>
      <c r="U4928" s="5" t="s">
        <v>23</v>
      </c>
      <c r="V4928" s="5" t="s">
        <v>24</v>
      </c>
      <c r="W4928" s="12">
        <v>190</v>
      </c>
      <c r="X4928" s="7">
        <f t="shared" si="308"/>
        <v>0.35499999999999998</v>
      </c>
      <c r="Y4928" s="5">
        <f t="shared" si="309"/>
        <v>122.55</v>
      </c>
      <c r="AI4928" t="e">
        <f>VLOOKUP(A4928,NP!$A:$B,2,FALSE)</f>
        <v>#N/A</v>
      </c>
      <c r="AJ4928">
        <f t="shared" si="310"/>
        <v>0</v>
      </c>
      <c r="AK4928">
        <f>VLOOKUP(F4928,Kondition!$B$4:$AG$31,18,FALSE)*100</f>
        <v>35.5</v>
      </c>
      <c r="AL4928" t="e">
        <f t="shared" si="311"/>
        <v>#REF!</v>
      </c>
      <c r="AM4928">
        <v>17</v>
      </c>
    </row>
    <row r="4929" spans="1:39" x14ac:dyDescent="0.3">
      <c r="A4929" s="5">
        <v>11101847</v>
      </c>
      <c r="B4929" s="6">
        <v>8019227356724</v>
      </c>
      <c r="C4929" s="5" t="s">
        <v>76</v>
      </c>
      <c r="D4929" s="5" t="s">
        <v>3650</v>
      </c>
      <c r="E4929" s="12">
        <v>225</v>
      </c>
      <c r="F4929" s="5" t="s">
        <v>54</v>
      </c>
      <c r="G4929" s="5">
        <v>2454018</v>
      </c>
      <c r="H4929" s="36" t="s">
        <v>76</v>
      </c>
      <c r="I4929" s="5">
        <v>245</v>
      </c>
      <c r="J4929" s="5">
        <v>40</v>
      </c>
      <c r="K4929" s="5">
        <v>18</v>
      </c>
      <c r="L4929" s="5" t="s">
        <v>3608</v>
      </c>
      <c r="M4929" s="5">
        <v>97</v>
      </c>
      <c r="N4929" s="5"/>
      <c r="O4929" s="5" t="s">
        <v>25</v>
      </c>
      <c r="P4929" s="5"/>
      <c r="Q4929" s="5"/>
      <c r="R4929" s="5"/>
      <c r="S4929" s="5"/>
      <c r="T4929" s="5"/>
      <c r="U4929" s="5"/>
      <c r="V4929" s="5"/>
      <c r="W4929" s="12">
        <v>225</v>
      </c>
      <c r="X4929" s="7">
        <f t="shared" si="308"/>
        <v>0.35499999999999998</v>
      </c>
      <c r="Y4929" s="5">
        <f t="shared" si="309"/>
        <v>145.125</v>
      </c>
      <c r="AI4929" t="e">
        <f>VLOOKUP(A4929,NP!$A:$B,2,FALSE)</f>
        <v>#N/A</v>
      </c>
      <c r="AJ4929">
        <f t="shared" si="310"/>
        <v>0</v>
      </c>
      <c r="AK4929">
        <f>VLOOKUP(F4929,Kondition!$B$4:$AG$31,18,FALSE)*100</f>
        <v>35.5</v>
      </c>
      <c r="AL4929" t="e">
        <f t="shared" si="311"/>
        <v>#REF!</v>
      </c>
      <c r="AM4929">
        <v>17</v>
      </c>
    </row>
    <row r="4930" spans="1:39" x14ac:dyDescent="0.3">
      <c r="A4930" s="5">
        <v>11101848</v>
      </c>
      <c r="B4930" s="6">
        <v>8019227356731</v>
      </c>
      <c r="C4930" s="5" t="s">
        <v>76</v>
      </c>
      <c r="D4930" s="5" t="s">
        <v>3651</v>
      </c>
      <c r="E4930" s="12">
        <v>339</v>
      </c>
      <c r="F4930" s="5" t="s">
        <v>54</v>
      </c>
      <c r="G4930" s="5">
        <v>2453519</v>
      </c>
      <c r="H4930" s="36" t="s">
        <v>76</v>
      </c>
      <c r="I4930" s="5">
        <v>245</v>
      </c>
      <c r="J4930" s="5">
        <v>35</v>
      </c>
      <c r="K4930" s="5">
        <v>19</v>
      </c>
      <c r="L4930" s="5" t="s">
        <v>3608</v>
      </c>
      <c r="M4930" s="5">
        <v>93</v>
      </c>
      <c r="N4930" s="5"/>
      <c r="O4930" s="5" t="s">
        <v>25</v>
      </c>
      <c r="P4930" s="5"/>
      <c r="Q4930" s="5"/>
      <c r="R4930" s="5"/>
      <c r="S4930" s="5"/>
      <c r="T4930" s="5"/>
      <c r="U4930" s="5"/>
      <c r="V4930" s="5"/>
      <c r="W4930" s="12">
        <v>339</v>
      </c>
      <c r="X4930" s="7" t="str">
        <f t="shared" si="308"/>
        <v>NP</v>
      </c>
      <c r="Y4930" s="5">
        <f t="shared" si="309"/>
        <v>196.5</v>
      </c>
      <c r="AI4930">
        <f>VLOOKUP(A4930,NP!$A:$B,2,FALSE)</f>
        <v>196.5</v>
      </c>
      <c r="AJ4930">
        <f t="shared" si="310"/>
        <v>196.5</v>
      </c>
      <c r="AK4930">
        <f>VLOOKUP(F4930,Kondition!$B$4:$AG$31,21,FALSE)*100</f>
        <v>40</v>
      </c>
      <c r="AL4930" t="e">
        <f t="shared" si="311"/>
        <v>#REF!</v>
      </c>
      <c r="AM4930">
        <v>19</v>
      </c>
    </row>
    <row r="4931" spans="1:39" x14ac:dyDescent="0.3">
      <c r="A4931" s="5">
        <v>11101927</v>
      </c>
      <c r="B4931" s="6">
        <v>8019227383744</v>
      </c>
      <c r="C4931" s="5" t="s">
        <v>76</v>
      </c>
      <c r="D4931" s="5" t="s">
        <v>3652</v>
      </c>
      <c r="E4931" s="12">
        <v>334</v>
      </c>
      <c r="F4931" s="5" t="s">
        <v>54</v>
      </c>
      <c r="G4931" s="5">
        <v>2353519</v>
      </c>
      <c r="H4931" s="36" t="s">
        <v>76</v>
      </c>
      <c r="I4931" s="5">
        <v>235</v>
      </c>
      <c r="J4931" s="5">
        <v>35</v>
      </c>
      <c r="K4931" s="5">
        <v>19</v>
      </c>
      <c r="L4931" s="5" t="s">
        <v>1575</v>
      </c>
      <c r="M4931" s="5">
        <v>91</v>
      </c>
      <c r="N4931" s="5"/>
      <c r="O4931" s="5" t="s">
        <v>25</v>
      </c>
      <c r="P4931" s="5"/>
      <c r="Q4931" s="5" t="s">
        <v>26</v>
      </c>
      <c r="R4931" s="5" t="s">
        <v>27</v>
      </c>
      <c r="S4931" s="5">
        <v>72</v>
      </c>
      <c r="T4931" s="5" t="s">
        <v>22</v>
      </c>
      <c r="U4931" s="5" t="s">
        <v>23</v>
      </c>
      <c r="V4931" s="5" t="s">
        <v>24</v>
      </c>
      <c r="W4931" s="12">
        <v>334</v>
      </c>
      <c r="X4931" s="7">
        <f t="shared" si="308"/>
        <v>0.4</v>
      </c>
      <c r="Y4931" s="5">
        <f t="shared" si="309"/>
        <v>200.4</v>
      </c>
      <c r="AI4931" t="e">
        <f>VLOOKUP(A4931,NP!$A:$B,2,FALSE)</f>
        <v>#N/A</v>
      </c>
      <c r="AJ4931">
        <f t="shared" si="310"/>
        <v>0</v>
      </c>
      <c r="AK4931">
        <f>VLOOKUP(F4931,Kondition!$B$4:$AG$31,21,FALSE)*100</f>
        <v>40</v>
      </c>
      <c r="AL4931" t="e">
        <f t="shared" si="311"/>
        <v>#REF!</v>
      </c>
      <c r="AM4931">
        <v>19</v>
      </c>
    </row>
    <row r="4932" spans="1:39" x14ac:dyDescent="0.3">
      <c r="A4932" s="5">
        <v>11102032</v>
      </c>
      <c r="B4932" s="6">
        <v>8019227395631</v>
      </c>
      <c r="C4932" s="5" t="s">
        <v>76</v>
      </c>
      <c r="D4932" s="5" t="s">
        <v>3653</v>
      </c>
      <c r="E4932" s="12">
        <v>437</v>
      </c>
      <c r="F4932" s="5" t="s">
        <v>54</v>
      </c>
      <c r="G4932" s="5">
        <v>2554020</v>
      </c>
      <c r="H4932" s="36" t="s">
        <v>76</v>
      </c>
      <c r="I4932" s="5">
        <v>255</v>
      </c>
      <c r="J4932" s="5">
        <v>40</v>
      </c>
      <c r="K4932" s="5">
        <v>20</v>
      </c>
      <c r="L4932" s="5" t="s">
        <v>1575</v>
      </c>
      <c r="M4932" s="5">
        <v>101</v>
      </c>
      <c r="N4932" s="5"/>
      <c r="O4932" s="5" t="s">
        <v>29</v>
      </c>
      <c r="P4932" s="5"/>
      <c r="Q4932" s="5"/>
      <c r="R4932" s="5"/>
      <c r="S4932" s="5"/>
      <c r="T4932" s="5"/>
      <c r="U4932" s="5"/>
      <c r="V4932" s="5"/>
      <c r="W4932" s="12">
        <v>437</v>
      </c>
      <c r="X4932" s="7" t="str">
        <f t="shared" si="308"/>
        <v>NP</v>
      </c>
      <c r="Y4932" s="5">
        <f t="shared" si="309"/>
        <v>243</v>
      </c>
      <c r="AI4932">
        <f>VLOOKUP(A4932,NP!$A:$B,2,FALSE)</f>
        <v>243</v>
      </c>
      <c r="AJ4932">
        <f t="shared" si="310"/>
        <v>243</v>
      </c>
      <c r="AK4932">
        <f>VLOOKUP(F4932,Kondition!$B$4:$AG$309,24,FALSE)*100</f>
        <v>40</v>
      </c>
      <c r="AL4932" t="e">
        <f t="shared" si="311"/>
        <v>#REF!</v>
      </c>
      <c r="AM4932">
        <v>19</v>
      </c>
    </row>
    <row r="4933" spans="1:39" x14ac:dyDescent="0.3">
      <c r="A4933" s="5">
        <v>11102033</v>
      </c>
      <c r="B4933" s="6">
        <v>8019227395419</v>
      </c>
      <c r="C4933" s="5" t="s">
        <v>76</v>
      </c>
      <c r="D4933" s="5" t="s">
        <v>3654</v>
      </c>
      <c r="E4933" s="12">
        <v>355</v>
      </c>
      <c r="F4933" s="5" t="s">
        <v>54</v>
      </c>
      <c r="G4933" s="5">
        <v>2554519</v>
      </c>
      <c r="H4933" s="36" t="s">
        <v>76</v>
      </c>
      <c r="I4933" s="5">
        <v>255</v>
      </c>
      <c r="J4933" s="5">
        <v>45</v>
      </c>
      <c r="K4933" s="5">
        <v>19</v>
      </c>
      <c r="L4933" s="5" t="s">
        <v>1575</v>
      </c>
      <c r="M4933" s="5">
        <v>104</v>
      </c>
      <c r="N4933" s="5"/>
      <c r="O4933" s="5" t="s">
        <v>29</v>
      </c>
      <c r="P4933" s="5"/>
      <c r="Q4933" s="5"/>
      <c r="R4933" s="5"/>
      <c r="S4933" s="5"/>
      <c r="T4933" s="5"/>
      <c r="U4933" s="5"/>
      <c r="V4933" s="5"/>
      <c r="W4933" s="12">
        <v>355</v>
      </c>
      <c r="X4933" s="7" t="str">
        <f t="shared" si="308"/>
        <v>NP</v>
      </c>
      <c r="Y4933" s="5">
        <f t="shared" si="309"/>
        <v>204.5</v>
      </c>
      <c r="AI4933">
        <f>VLOOKUP(A4933,NP!$A:$B,2,FALSE)</f>
        <v>204.5</v>
      </c>
      <c r="AJ4933">
        <f t="shared" si="310"/>
        <v>204.5</v>
      </c>
      <c r="AK4933">
        <f>VLOOKUP(F4933,Kondition!$B$4:$AG$31,21,FALSE)*100</f>
        <v>40</v>
      </c>
      <c r="AL4933" t="e">
        <f t="shared" si="311"/>
        <v>#REF!</v>
      </c>
      <c r="AM4933">
        <v>19</v>
      </c>
    </row>
    <row r="4934" spans="1:39" x14ac:dyDescent="0.3">
      <c r="A4934" s="5">
        <v>13500082</v>
      </c>
      <c r="B4934" s="6">
        <v>8019227243499</v>
      </c>
      <c r="C4934" s="5" t="s">
        <v>76</v>
      </c>
      <c r="D4934" s="5" t="s">
        <v>4275</v>
      </c>
      <c r="E4934" s="12">
        <v>231</v>
      </c>
      <c r="F4934" s="5" t="s">
        <v>54</v>
      </c>
      <c r="G4934" s="5">
        <v>2155518</v>
      </c>
      <c r="H4934" s="36" t="s">
        <v>76</v>
      </c>
      <c r="I4934" s="5">
        <v>215</v>
      </c>
      <c r="J4934" s="5">
        <v>55</v>
      </c>
      <c r="K4934" s="5">
        <v>18</v>
      </c>
      <c r="L4934" s="5" t="s">
        <v>1575</v>
      </c>
      <c r="M4934" s="5">
        <v>95</v>
      </c>
      <c r="N4934" s="5"/>
      <c r="O4934" s="5" t="s">
        <v>19</v>
      </c>
      <c r="P4934" s="5"/>
      <c r="Q4934" s="5" t="s">
        <v>26</v>
      </c>
      <c r="R4934" s="5" t="s">
        <v>27</v>
      </c>
      <c r="S4934" s="5">
        <v>72</v>
      </c>
      <c r="T4934" s="5" t="s">
        <v>22</v>
      </c>
      <c r="U4934" s="5" t="s">
        <v>23</v>
      </c>
      <c r="V4934" s="5" t="s">
        <v>24</v>
      </c>
      <c r="W4934" s="12">
        <v>231</v>
      </c>
      <c r="X4934" s="7">
        <f t="shared" si="308"/>
        <v>0.35499999999999998</v>
      </c>
      <c r="Y4934" s="5">
        <f t="shared" si="309"/>
        <v>148.995</v>
      </c>
      <c r="AI4934" t="e">
        <f>VLOOKUP(A4934,NP!$A:$B,2,FALSE)</f>
        <v>#N/A</v>
      </c>
      <c r="AJ4934">
        <f t="shared" si="310"/>
        <v>0</v>
      </c>
      <c r="AK4934">
        <f>VLOOKUP(F4934,Kondition!$B$4:$AG$31,18,FALSE)*100</f>
        <v>35.5</v>
      </c>
      <c r="AL4934" t="e">
        <f t="shared" si="311"/>
        <v>#REF!</v>
      </c>
      <c r="AM4934">
        <v>17</v>
      </c>
    </row>
    <row r="4935" spans="1:39" x14ac:dyDescent="0.3">
      <c r="A4935" s="5">
        <v>10088266</v>
      </c>
      <c r="B4935" s="6">
        <v>3528701950273</v>
      </c>
      <c r="C4935" s="5" t="s">
        <v>4929</v>
      </c>
      <c r="D4935" s="5" t="s">
        <v>5213</v>
      </c>
      <c r="E4935" s="12">
        <v>274.5</v>
      </c>
      <c r="F4935" s="5" t="s">
        <v>49</v>
      </c>
      <c r="G4935" s="5">
        <v>2455019</v>
      </c>
      <c r="H4935" s="36" t="s">
        <v>4929</v>
      </c>
      <c r="I4935" s="5">
        <v>245</v>
      </c>
      <c r="J4935" s="5">
        <v>50</v>
      </c>
      <c r="K4935" s="5">
        <v>19</v>
      </c>
      <c r="L4935" s="5" t="s">
        <v>5205</v>
      </c>
      <c r="M4935" s="5">
        <v>105</v>
      </c>
      <c r="N4935" s="5"/>
      <c r="O4935" s="5" t="s">
        <v>25</v>
      </c>
      <c r="P4935" s="5" t="s">
        <v>53</v>
      </c>
      <c r="Q4935" s="5" t="s">
        <v>21</v>
      </c>
      <c r="R4935" s="5" t="s">
        <v>27</v>
      </c>
      <c r="S4935" s="5">
        <v>68</v>
      </c>
      <c r="T4935" s="5" t="s">
        <v>35</v>
      </c>
      <c r="U4935" s="5" t="s">
        <v>23</v>
      </c>
      <c r="V4935" s="5" t="s">
        <v>24</v>
      </c>
      <c r="W4935" s="12">
        <v>274.5</v>
      </c>
      <c r="X4935" s="7">
        <f t="shared" si="308"/>
        <v>0.26</v>
      </c>
      <c r="Y4935" s="5">
        <f t="shared" si="309"/>
        <v>203.13</v>
      </c>
      <c r="AI4935" t="e">
        <f>VLOOKUP(A4935,NP!$A:$B,2,FALSE)</f>
        <v>#N/A</v>
      </c>
      <c r="AJ4935">
        <f t="shared" si="310"/>
        <v>0</v>
      </c>
      <c r="AK4935">
        <f>VLOOKUP(F4935,Kondition!$B$4:$AG$31,21,FALSE)*100</f>
        <v>26</v>
      </c>
      <c r="AL4935" t="e">
        <f t="shared" si="311"/>
        <v>#REF!</v>
      </c>
      <c r="AM4935">
        <v>19</v>
      </c>
    </row>
    <row r="4936" spans="1:39" x14ac:dyDescent="0.3">
      <c r="A4936" s="5">
        <v>13500666</v>
      </c>
      <c r="B4936" s="6">
        <v>8019227274882</v>
      </c>
      <c r="C4936" s="5" t="s">
        <v>76</v>
      </c>
      <c r="D4936" s="5" t="s">
        <v>1600</v>
      </c>
      <c r="E4936" s="12">
        <v>202</v>
      </c>
      <c r="F4936" s="5" t="s">
        <v>54</v>
      </c>
      <c r="G4936" s="5">
        <v>2454018</v>
      </c>
      <c r="H4936" s="36" t="s">
        <v>76</v>
      </c>
      <c r="I4936" s="5">
        <v>245</v>
      </c>
      <c r="J4936" s="5">
        <v>40</v>
      </c>
      <c r="K4936" s="5">
        <v>18</v>
      </c>
      <c r="L4936" s="5" t="s">
        <v>1575</v>
      </c>
      <c r="M4936" s="5">
        <v>97</v>
      </c>
      <c r="N4936" s="5"/>
      <c r="O4936" s="5" t="s">
        <v>25</v>
      </c>
      <c r="P4936" s="5"/>
      <c r="Q4936" s="5" t="s">
        <v>26</v>
      </c>
      <c r="R4936" s="5" t="s">
        <v>27</v>
      </c>
      <c r="S4936" s="5">
        <v>72</v>
      </c>
      <c r="T4936" s="5" t="s">
        <v>22</v>
      </c>
      <c r="U4936" s="5" t="s">
        <v>23</v>
      </c>
      <c r="V4936" s="5" t="s">
        <v>24</v>
      </c>
      <c r="W4936" s="12">
        <v>202</v>
      </c>
      <c r="X4936" s="7">
        <f t="shared" si="308"/>
        <v>0.35499999999999998</v>
      </c>
      <c r="Y4936" s="5">
        <f t="shared" si="309"/>
        <v>130.29</v>
      </c>
      <c r="AI4936" t="e">
        <f>VLOOKUP(A4936,NP!$A:$B,2,FALSE)</f>
        <v>#N/A</v>
      </c>
      <c r="AJ4936">
        <f t="shared" si="310"/>
        <v>0</v>
      </c>
      <c r="AK4936">
        <f>VLOOKUP(F4936,Kondition!$B$4:$AG$31,18,FALSE)*100</f>
        <v>35.5</v>
      </c>
      <c r="AL4936" t="e">
        <f t="shared" si="311"/>
        <v>#REF!</v>
      </c>
      <c r="AM4936">
        <v>17</v>
      </c>
    </row>
    <row r="4937" spans="1:39" x14ac:dyDescent="0.3">
      <c r="A4937" s="5">
        <v>10100002</v>
      </c>
      <c r="B4937" s="6">
        <v>8019227162356</v>
      </c>
      <c r="C4937" s="5" t="s">
        <v>4286</v>
      </c>
      <c r="D4937" s="5" t="s">
        <v>4493</v>
      </c>
      <c r="E4937" s="12">
        <v>178</v>
      </c>
      <c r="F4937" s="5" t="s">
        <v>6431</v>
      </c>
      <c r="G4937" s="5">
        <v>2257015</v>
      </c>
      <c r="H4937" s="36" t="s">
        <v>4286</v>
      </c>
      <c r="I4937" s="5">
        <v>225</v>
      </c>
      <c r="J4937" s="5">
        <v>70</v>
      </c>
      <c r="K4937" s="5">
        <v>15</v>
      </c>
      <c r="L4937" s="5" t="s">
        <v>4494</v>
      </c>
      <c r="M4937" s="5">
        <v>112</v>
      </c>
      <c r="N4937" s="5">
        <v>110</v>
      </c>
      <c r="O4937" s="5" t="s">
        <v>50</v>
      </c>
      <c r="P4937" s="5"/>
      <c r="Q4937" s="5" t="s">
        <v>20</v>
      </c>
      <c r="R4937" s="5" t="s">
        <v>21</v>
      </c>
      <c r="S4937" s="5">
        <v>72</v>
      </c>
      <c r="T4937" s="5" t="s">
        <v>22</v>
      </c>
      <c r="U4937" s="5" t="s">
        <v>23</v>
      </c>
      <c r="V4937" s="5" t="s">
        <v>4279</v>
      </c>
      <c r="W4937" s="12">
        <v>178</v>
      </c>
      <c r="X4937" s="7">
        <f t="shared" si="308"/>
        <v>0.36</v>
      </c>
      <c r="Y4937" s="5">
        <f t="shared" si="309"/>
        <v>113.92</v>
      </c>
      <c r="AI4937" t="e">
        <f>VLOOKUP(A4937,NP!$A:$B,2,FALSE)</f>
        <v>#N/A</v>
      </c>
      <c r="AJ4937">
        <f t="shared" si="310"/>
        <v>0</v>
      </c>
      <c r="AK4937">
        <f>VLOOKUP(F4937,Kondition!$B$4:$AG$31,9,FALSE)*100</f>
        <v>36</v>
      </c>
      <c r="AL4937" t="e">
        <f t="shared" si="311"/>
        <v>#REF!</v>
      </c>
      <c r="AM4937">
        <v>16</v>
      </c>
    </row>
    <row r="4938" spans="1:39" x14ac:dyDescent="0.3">
      <c r="A4938" s="5">
        <v>10107790</v>
      </c>
      <c r="B4938" s="6">
        <v>8019227243079</v>
      </c>
      <c r="C4938" s="5" t="s">
        <v>4286</v>
      </c>
      <c r="D4938" s="5" t="s">
        <v>4496</v>
      </c>
      <c r="E4938" s="12">
        <v>156</v>
      </c>
      <c r="F4938" s="5" t="s">
        <v>6431</v>
      </c>
      <c r="G4938" s="5">
        <v>1956016</v>
      </c>
      <c r="H4938" s="36" t="s">
        <v>4286</v>
      </c>
      <c r="I4938" s="5">
        <v>195</v>
      </c>
      <c r="J4938" s="5">
        <v>60</v>
      </c>
      <c r="K4938" s="5">
        <v>16</v>
      </c>
      <c r="L4938" s="5" t="s">
        <v>4495</v>
      </c>
      <c r="M4938" s="5">
        <v>99</v>
      </c>
      <c r="N4938" s="5">
        <v>97</v>
      </c>
      <c r="O4938" s="5" t="s">
        <v>33</v>
      </c>
      <c r="P4938" s="5"/>
      <c r="Q4938" s="5" t="s">
        <v>26</v>
      </c>
      <c r="R4938" s="5" t="s">
        <v>21</v>
      </c>
      <c r="S4938" s="5">
        <v>73</v>
      </c>
      <c r="T4938" s="5" t="s">
        <v>22</v>
      </c>
      <c r="U4938" s="5" t="s">
        <v>23</v>
      </c>
      <c r="V4938" s="5" t="s">
        <v>4279</v>
      </c>
      <c r="W4938" s="12">
        <v>156</v>
      </c>
      <c r="X4938" s="7">
        <f t="shared" si="308"/>
        <v>0.37</v>
      </c>
      <c r="Y4938" s="5">
        <f t="shared" si="309"/>
        <v>98.28</v>
      </c>
      <c r="AI4938" t="e">
        <f>VLOOKUP(A4938,NP!$A:$B,2,FALSE)</f>
        <v>#N/A</v>
      </c>
      <c r="AJ4938">
        <f t="shared" si="310"/>
        <v>0</v>
      </c>
      <c r="AK4938">
        <f>VLOOKUP(F4938,Kondition!$B$4:$AG$31,12,FALSE)*100</f>
        <v>37</v>
      </c>
      <c r="AL4938" t="e">
        <f t="shared" si="311"/>
        <v>#REF!</v>
      </c>
      <c r="AM4938">
        <v>16</v>
      </c>
    </row>
    <row r="4939" spans="1:39" x14ac:dyDescent="0.3">
      <c r="A4939" s="5">
        <v>10107791</v>
      </c>
      <c r="B4939" s="6">
        <v>8019227243109</v>
      </c>
      <c r="C4939" s="5" t="s">
        <v>4286</v>
      </c>
      <c r="D4939" s="5" t="s">
        <v>4497</v>
      </c>
      <c r="E4939" s="12">
        <v>191</v>
      </c>
      <c r="F4939" s="5" t="s">
        <v>6431</v>
      </c>
      <c r="G4939" s="5">
        <v>2156016</v>
      </c>
      <c r="H4939" s="36" t="s">
        <v>4286</v>
      </c>
      <c r="I4939" s="5">
        <v>215</v>
      </c>
      <c r="J4939" s="5">
        <v>60</v>
      </c>
      <c r="K4939" s="5">
        <v>16</v>
      </c>
      <c r="L4939" s="5" t="s">
        <v>4495</v>
      </c>
      <c r="M4939" s="5">
        <v>103</v>
      </c>
      <c r="N4939" s="5">
        <v>101</v>
      </c>
      <c r="O4939" s="5" t="s">
        <v>33</v>
      </c>
      <c r="P4939" s="5"/>
      <c r="Q4939" s="5" t="s">
        <v>26</v>
      </c>
      <c r="R4939" s="5" t="s">
        <v>21</v>
      </c>
      <c r="S4939" s="5">
        <v>73</v>
      </c>
      <c r="T4939" s="5" t="s">
        <v>22</v>
      </c>
      <c r="U4939" s="5" t="s">
        <v>23</v>
      </c>
      <c r="V4939" s="5" t="s">
        <v>4279</v>
      </c>
      <c r="W4939" s="12">
        <v>191</v>
      </c>
      <c r="X4939" s="7">
        <f t="shared" si="308"/>
        <v>0.37</v>
      </c>
      <c r="Y4939" s="5">
        <f t="shared" si="309"/>
        <v>120.33</v>
      </c>
      <c r="AI4939" t="e">
        <f>VLOOKUP(A4939,NP!$A:$B,2,FALSE)</f>
        <v>#N/A</v>
      </c>
      <c r="AJ4939">
        <f t="shared" si="310"/>
        <v>0</v>
      </c>
      <c r="AK4939">
        <f>VLOOKUP(F4939,Kondition!$B$4:$AG$31,12,FALSE)*100</f>
        <v>37</v>
      </c>
      <c r="AL4939" t="e">
        <f t="shared" si="311"/>
        <v>#REF!</v>
      </c>
      <c r="AM4939">
        <v>16</v>
      </c>
    </row>
    <row r="4940" spans="1:39" x14ac:dyDescent="0.3">
      <c r="A4940" s="5">
        <v>10107792</v>
      </c>
      <c r="B4940" s="6">
        <v>8019227243031</v>
      </c>
      <c r="C4940" s="5" t="s">
        <v>4286</v>
      </c>
      <c r="D4940" s="5" t="s">
        <v>4498</v>
      </c>
      <c r="E4940" s="12">
        <v>150</v>
      </c>
      <c r="F4940" s="5" t="str">
        <f>$F$4939</f>
        <v>PIRELLIVAN</v>
      </c>
      <c r="G4940" s="5">
        <v>1956516</v>
      </c>
      <c r="H4940" s="36" t="s">
        <v>4286</v>
      </c>
      <c r="I4940" s="5">
        <v>195</v>
      </c>
      <c r="J4940" s="5">
        <v>65</v>
      </c>
      <c r="K4940" s="5">
        <v>16</v>
      </c>
      <c r="L4940" s="5" t="s">
        <v>4495</v>
      </c>
      <c r="M4940" s="5">
        <v>104</v>
      </c>
      <c r="N4940" s="5">
        <v>102</v>
      </c>
      <c r="O4940" s="5" t="s">
        <v>33</v>
      </c>
      <c r="P4940" s="5"/>
      <c r="Q4940" s="5" t="s">
        <v>26</v>
      </c>
      <c r="R4940" s="5" t="s">
        <v>21</v>
      </c>
      <c r="S4940" s="5">
        <v>73</v>
      </c>
      <c r="T4940" s="5" t="s">
        <v>22</v>
      </c>
      <c r="U4940" s="5" t="s">
        <v>23</v>
      </c>
      <c r="V4940" s="5" t="s">
        <v>4279</v>
      </c>
      <c r="W4940" s="12">
        <v>150</v>
      </c>
      <c r="X4940" s="7">
        <f t="shared" si="308"/>
        <v>0.37</v>
      </c>
      <c r="Y4940" s="5">
        <f t="shared" si="309"/>
        <v>94.5</v>
      </c>
      <c r="AI4940" t="e">
        <f>VLOOKUP(A4940,NP!$A:$B,2,FALSE)</f>
        <v>#N/A</v>
      </c>
      <c r="AJ4940">
        <f t="shared" si="310"/>
        <v>0</v>
      </c>
      <c r="AK4940">
        <f>VLOOKUP(F4940,Kondition!$B$4:$AG$31,12,FALSE)*100</f>
        <v>37</v>
      </c>
      <c r="AL4940" t="e">
        <f t="shared" si="311"/>
        <v>#REF!</v>
      </c>
      <c r="AM4940">
        <v>16</v>
      </c>
    </row>
    <row r="4941" spans="1:39" x14ac:dyDescent="0.3">
      <c r="A4941" s="5">
        <v>10107793</v>
      </c>
      <c r="B4941" s="6">
        <v>8019227243024</v>
      </c>
      <c r="C4941" s="5" t="s">
        <v>4286</v>
      </c>
      <c r="D4941" s="5" t="s">
        <v>4499</v>
      </c>
      <c r="E4941" s="12">
        <v>173</v>
      </c>
      <c r="F4941" s="5" t="str">
        <f>$F$4939</f>
        <v>PIRELLIVAN</v>
      </c>
      <c r="G4941" s="5">
        <v>2056516</v>
      </c>
      <c r="H4941" s="36" t="s">
        <v>4286</v>
      </c>
      <c r="I4941" s="5">
        <v>205</v>
      </c>
      <c r="J4941" s="5">
        <v>65</v>
      </c>
      <c r="K4941" s="5">
        <v>16</v>
      </c>
      <c r="L4941" s="5" t="s">
        <v>4495</v>
      </c>
      <c r="M4941" s="5">
        <v>107</v>
      </c>
      <c r="N4941" s="5">
        <v>105</v>
      </c>
      <c r="O4941" s="5" t="s">
        <v>33</v>
      </c>
      <c r="P4941" s="5"/>
      <c r="Q4941" s="5" t="s">
        <v>26</v>
      </c>
      <c r="R4941" s="5" t="s">
        <v>21</v>
      </c>
      <c r="S4941" s="5">
        <v>73</v>
      </c>
      <c r="T4941" s="5" t="s">
        <v>22</v>
      </c>
      <c r="U4941" s="5" t="s">
        <v>23</v>
      </c>
      <c r="V4941" s="5" t="s">
        <v>4279</v>
      </c>
      <c r="W4941" s="12">
        <v>173</v>
      </c>
      <c r="X4941" s="7">
        <f t="shared" si="308"/>
        <v>0.37</v>
      </c>
      <c r="Y4941" s="5">
        <f t="shared" si="309"/>
        <v>108.99</v>
      </c>
      <c r="AI4941" t="e">
        <f>VLOOKUP(A4941,NP!$A:$B,2,FALSE)</f>
        <v>#N/A</v>
      </c>
      <c r="AJ4941">
        <f t="shared" si="310"/>
        <v>0</v>
      </c>
      <c r="AK4941">
        <f>VLOOKUP(F4941,Kondition!$B$4:$AG$31,12,FALSE)*100</f>
        <v>37</v>
      </c>
      <c r="AL4941" t="e">
        <f t="shared" si="311"/>
        <v>#REF!</v>
      </c>
      <c r="AM4941">
        <v>16</v>
      </c>
    </row>
    <row r="4942" spans="1:39" x14ac:dyDescent="0.3">
      <c r="A4942" s="5">
        <v>10088863</v>
      </c>
      <c r="B4942" s="6">
        <v>3528700846133</v>
      </c>
      <c r="C4942" s="5" t="s">
        <v>4929</v>
      </c>
      <c r="D4942" s="5" t="s">
        <v>5220</v>
      </c>
      <c r="E4942" s="12">
        <v>305</v>
      </c>
      <c r="F4942" s="5" t="s">
        <v>49</v>
      </c>
      <c r="G4942" s="5">
        <v>2655019</v>
      </c>
      <c r="H4942" s="36" t="s">
        <v>4929</v>
      </c>
      <c r="I4942" s="5">
        <v>265</v>
      </c>
      <c r="J4942" s="5">
        <v>50</v>
      </c>
      <c r="K4942" s="5">
        <v>19</v>
      </c>
      <c r="L4942" s="5" t="s">
        <v>5205</v>
      </c>
      <c r="M4942" s="5">
        <v>110</v>
      </c>
      <c r="N4942" s="5"/>
      <c r="O4942" s="5" t="s">
        <v>19</v>
      </c>
      <c r="P4942" s="5" t="s">
        <v>53</v>
      </c>
      <c r="Q4942" s="5" t="s">
        <v>21</v>
      </c>
      <c r="R4942" s="5" t="s">
        <v>27</v>
      </c>
      <c r="S4942" s="5">
        <v>70</v>
      </c>
      <c r="T4942" s="5" t="s">
        <v>35</v>
      </c>
      <c r="U4942" s="5" t="s">
        <v>23</v>
      </c>
      <c r="V4942" s="5" t="s">
        <v>24</v>
      </c>
      <c r="W4942" s="12">
        <v>305</v>
      </c>
      <c r="X4942" s="7" t="str">
        <f t="shared" si="308"/>
        <v>NP</v>
      </c>
      <c r="Y4942" s="5">
        <f t="shared" si="309"/>
        <v>223.5</v>
      </c>
      <c r="AI4942">
        <f>VLOOKUP(A4942,NP!$A:$B,2,FALSE)</f>
        <v>223.5</v>
      </c>
      <c r="AJ4942">
        <f t="shared" si="310"/>
        <v>223.5</v>
      </c>
      <c r="AK4942">
        <f>VLOOKUP(F4942,Kondition!$B$4:$AG$31,21,FALSE)*100</f>
        <v>26</v>
      </c>
      <c r="AL4942" t="e">
        <f t="shared" si="311"/>
        <v>#REF!</v>
      </c>
      <c r="AM4942">
        <v>19</v>
      </c>
    </row>
    <row r="4943" spans="1:39" x14ac:dyDescent="0.3">
      <c r="A4943" s="5">
        <v>10088864</v>
      </c>
      <c r="B4943" s="6">
        <v>3528700265385</v>
      </c>
      <c r="C4943" s="5" t="s">
        <v>4929</v>
      </c>
      <c r="D4943" s="5" t="s">
        <v>5221</v>
      </c>
      <c r="E4943" s="12">
        <v>357</v>
      </c>
      <c r="F4943" s="5" t="s">
        <v>49</v>
      </c>
      <c r="G4943" s="5">
        <v>2754520</v>
      </c>
      <c r="H4943" s="36" t="s">
        <v>4929</v>
      </c>
      <c r="I4943" s="5">
        <v>275</v>
      </c>
      <c r="J4943" s="5">
        <v>45</v>
      </c>
      <c r="K4943" s="5">
        <v>20</v>
      </c>
      <c r="L4943" s="5" t="s">
        <v>5205</v>
      </c>
      <c r="M4943" s="5">
        <v>110</v>
      </c>
      <c r="N4943" s="5"/>
      <c r="O4943" s="5" t="s">
        <v>25</v>
      </c>
      <c r="P4943" s="5" t="s">
        <v>53</v>
      </c>
      <c r="Q4943" s="5" t="s">
        <v>21</v>
      </c>
      <c r="R4943" s="5" t="s">
        <v>27</v>
      </c>
      <c r="S4943" s="5">
        <v>69</v>
      </c>
      <c r="T4943" s="5" t="s">
        <v>35</v>
      </c>
      <c r="U4943" s="5" t="s">
        <v>23</v>
      </c>
      <c r="V4943" s="5" t="s">
        <v>24</v>
      </c>
      <c r="W4943" s="12">
        <v>357</v>
      </c>
      <c r="X4943" s="7" t="str">
        <f t="shared" si="308"/>
        <v>NP</v>
      </c>
      <c r="Y4943" s="5">
        <f t="shared" si="309"/>
        <v>256</v>
      </c>
      <c r="AI4943">
        <f>VLOOKUP(A4943,NP!$A:$B,2,FALSE)</f>
        <v>256</v>
      </c>
      <c r="AJ4943">
        <f t="shared" si="310"/>
        <v>256</v>
      </c>
      <c r="AK4943">
        <f>VLOOKUP(F4943,Kondition!$B$4:$AG$309,24,FALSE)*100</f>
        <v>26</v>
      </c>
      <c r="AL4943" t="e">
        <f t="shared" si="311"/>
        <v>#REF!</v>
      </c>
      <c r="AM4943">
        <v>19</v>
      </c>
    </row>
    <row r="4944" spans="1:39" x14ac:dyDescent="0.3">
      <c r="A4944" s="5">
        <v>10107794</v>
      </c>
      <c r="B4944" s="6">
        <v>8019227239829</v>
      </c>
      <c r="C4944" s="5" t="s">
        <v>4286</v>
      </c>
      <c r="D4944" s="5" t="s">
        <v>4500</v>
      </c>
      <c r="E4944" s="12">
        <v>173</v>
      </c>
      <c r="F4944" s="5" t="str">
        <f t="shared" ref="F4944:F4965" si="312">$F$4939</f>
        <v>PIRELLIVAN</v>
      </c>
      <c r="G4944" s="5">
        <v>2156516</v>
      </c>
      <c r="H4944" s="36" t="s">
        <v>4286</v>
      </c>
      <c r="I4944" s="5">
        <v>215</v>
      </c>
      <c r="J4944" s="5">
        <v>65</v>
      </c>
      <c r="K4944" s="5">
        <v>16</v>
      </c>
      <c r="L4944" s="5" t="s">
        <v>4495</v>
      </c>
      <c r="M4944" s="5">
        <v>109</v>
      </c>
      <c r="N4944" s="5">
        <v>107</v>
      </c>
      <c r="O4944" s="5" t="s">
        <v>50</v>
      </c>
      <c r="P4944" s="5"/>
      <c r="Q4944" s="5" t="s">
        <v>26</v>
      </c>
      <c r="R4944" s="5" t="s">
        <v>21</v>
      </c>
      <c r="S4944" s="5">
        <v>73</v>
      </c>
      <c r="T4944" s="5" t="s">
        <v>22</v>
      </c>
      <c r="U4944" s="5" t="s">
        <v>23</v>
      </c>
      <c r="V4944" s="5" t="s">
        <v>4279</v>
      </c>
      <c r="W4944" s="12">
        <v>173</v>
      </c>
      <c r="X4944" s="7">
        <f t="shared" si="308"/>
        <v>0.37</v>
      </c>
      <c r="Y4944" s="5">
        <f t="shared" si="309"/>
        <v>108.99</v>
      </c>
      <c r="AI4944" t="e">
        <f>VLOOKUP(A4944,NP!$A:$B,2,FALSE)</f>
        <v>#N/A</v>
      </c>
      <c r="AJ4944">
        <f t="shared" si="310"/>
        <v>0</v>
      </c>
      <c r="AK4944">
        <f>VLOOKUP(F4944,Kondition!$B$4:$AG$31,12,FALSE)*100</f>
        <v>37</v>
      </c>
      <c r="AL4944" t="e">
        <f t="shared" si="311"/>
        <v>#REF!</v>
      </c>
      <c r="AM4944">
        <v>16</v>
      </c>
    </row>
    <row r="4945" spans="1:39" x14ac:dyDescent="0.3">
      <c r="A4945" s="5">
        <v>10107795</v>
      </c>
      <c r="B4945" s="6">
        <v>8019227243048</v>
      </c>
      <c r="C4945" s="5" t="s">
        <v>4286</v>
      </c>
      <c r="D4945" s="5" t="s">
        <v>4501</v>
      </c>
      <c r="E4945" s="12">
        <v>191</v>
      </c>
      <c r="F4945" s="5" t="str">
        <f t="shared" si="312"/>
        <v>PIRELLIVAN</v>
      </c>
      <c r="G4945" s="5">
        <v>2256516</v>
      </c>
      <c r="H4945" s="36" t="s">
        <v>4286</v>
      </c>
      <c r="I4945" s="5">
        <v>225</v>
      </c>
      <c r="J4945" s="5">
        <v>65</v>
      </c>
      <c r="K4945" s="5">
        <v>16</v>
      </c>
      <c r="L4945" s="5" t="s">
        <v>4495</v>
      </c>
      <c r="M4945" s="5">
        <v>112</v>
      </c>
      <c r="N4945" s="5">
        <v>110</v>
      </c>
      <c r="O4945" s="5" t="s">
        <v>50</v>
      </c>
      <c r="P4945" s="5"/>
      <c r="Q4945" s="5" t="s">
        <v>21</v>
      </c>
      <c r="R4945" s="5" t="s">
        <v>21</v>
      </c>
      <c r="S4945" s="5">
        <v>73</v>
      </c>
      <c r="T4945" s="5" t="s">
        <v>22</v>
      </c>
      <c r="U4945" s="5" t="s">
        <v>23</v>
      </c>
      <c r="V4945" s="5" t="s">
        <v>4279</v>
      </c>
      <c r="W4945" s="12">
        <v>191</v>
      </c>
      <c r="X4945" s="7">
        <f t="shared" si="308"/>
        <v>0.37</v>
      </c>
      <c r="Y4945" s="5">
        <f t="shared" si="309"/>
        <v>120.33</v>
      </c>
      <c r="AI4945" t="e">
        <f>VLOOKUP(A4945,NP!$A:$B,2,FALSE)</f>
        <v>#N/A</v>
      </c>
      <c r="AJ4945">
        <f t="shared" si="310"/>
        <v>0</v>
      </c>
      <c r="AK4945">
        <f>VLOOKUP(F4945,Kondition!$B$4:$AG$31,12,FALSE)*100</f>
        <v>37</v>
      </c>
      <c r="AL4945" t="e">
        <f t="shared" si="311"/>
        <v>#REF!</v>
      </c>
      <c r="AM4945">
        <v>16</v>
      </c>
    </row>
    <row r="4946" spans="1:39" x14ac:dyDescent="0.3">
      <c r="A4946" s="5">
        <v>10107796</v>
      </c>
      <c r="B4946" s="6">
        <v>8019227233162</v>
      </c>
      <c r="C4946" s="5" t="s">
        <v>4286</v>
      </c>
      <c r="D4946" s="5" t="s">
        <v>4502</v>
      </c>
      <c r="E4946" s="12">
        <v>221</v>
      </c>
      <c r="F4946" s="5" t="str">
        <f t="shared" si="312"/>
        <v>PIRELLIVAN</v>
      </c>
      <c r="G4946" s="5">
        <v>2356516</v>
      </c>
      <c r="H4946" s="36" t="s">
        <v>4286</v>
      </c>
      <c r="I4946" s="5">
        <v>235</v>
      </c>
      <c r="J4946" s="5">
        <v>65</v>
      </c>
      <c r="K4946" s="5">
        <v>16</v>
      </c>
      <c r="L4946" s="5" t="s">
        <v>4495</v>
      </c>
      <c r="M4946" s="5">
        <v>115</v>
      </c>
      <c r="N4946" s="5">
        <v>113</v>
      </c>
      <c r="O4946" s="5" t="s">
        <v>50</v>
      </c>
      <c r="P4946" s="5"/>
      <c r="Q4946" s="5" t="s">
        <v>21</v>
      </c>
      <c r="R4946" s="5" t="s">
        <v>21</v>
      </c>
      <c r="S4946" s="5">
        <v>73</v>
      </c>
      <c r="T4946" s="5" t="s">
        <v>22</v>
      </c>
      <c r="U4946" s="5" t="s">
        <v>23</v>
      </c>
      <c r="V4946" s="5" t="s">
        <v>4279</v>
      </c>
      <c r="W4946" s="12">
        <v>221</v>
      </c>
      <c r="X4946" s="7" t="str">
        <f t="shared" si="308"/>
        <v>NP</v>
      </c>
      <c r="Y4946" s="5">
        <f t="shared" si="309"/>
        <v>132</v>
      </c>
      <c r="AI4946">
        <f>VLOOKUP(A4946,NP!$A:$B,2,FALSE)</f>
        <v>132</v>
      </c>
      <c r="AJ4946">
        <f t="shared" si="310"/>
        <v>132</v>
      </c>
      <c r="AK4946">
        <f>VLOOKUP(F4946,Kondition!$B$4:$AG$31,12,FALSE)*100</f>
        <v>37</v>
      </c>
      <c r="AL4946" t="e">
        <f t="shared" si="311"/>
        <v>#REF!</v>
      </c>
      <c r="AM4946">
        <v>16</v>
      </c>
    </row>
    <row r="4947" spans="1:39" x14ac:dyDescent="0.3">
      <c r="A4947" s="5">
        <v>10107798</v>
      </c>
      <c r="B4947" s="6">
        <v>8019227243017</v>
      </c>
      <c r="C4947" s="5" t="s">
        <v>4286</v>
      </c>
      <c r="D4947" s="5" t="s">
        <v>4503</v>
      </c>
      <c r="E4947" s="12">
        <v>129</v>
      </c>
      <c r="F4947" s="5" t="str">
        <f t="shared" si="312"/>
        <v>PIRELLIVAN</v>
      </c>
      <c r="G4947" s="5">
        <v>1957015</v>
      </c>
      <c r="H4947" s="36" t="s">
        <v>4286</v>
      </c>
      <c r="I4947" s="5">
        <v>195</v>
      </c>
      <c r="J4947" s="5">
        <v>70</v>
      </c>
      <c r="K4947" s="5">
        <v>15</v>
      </c>
      <c r="L4947" s="5" t="s">
        <v>4495</v>
      </c>
      <c r="M4947" s="5">
        <v>104</v>
      </c>
      <c r="N4947" s="5">
        <v>102</v>
      </c>
      <c r="O4947" s="5" t="s">
        <v>50</v>
      </c>
      <c r="P4947" s="5"/>
      <c r="Q4947" s="5" t="s">
        <v>26</v>
      </c>
      <c r="R4947" s="5" t="s">
        <v>21</v>
      </c>
      <c r="S4947" s="5">
        <v>73</v>
      </c>
      <c r="T4947" s="5" t="s">
        <v>22</v>
      </c>
      <c r="U4947" s="5" t="s">
        <v>23</v>
      </c>
      <c r="V4947" s="5" t="s">
        <v>4279</v>
      </c>
      <c r="W4947" s="12">
        <v>129</v>
      </c>
      <c r="X4947" s="7">
        <f t="shared" si="308"/>
        <v>0.36</v>
      </c>
      <c r="Y4947" s="5">
        <f t="shared" si="309"/>
        <v>82.56</v>
      </c>
      <c r="AI4947" t="e">
        <f>VLOOKUP(A4947,NP!$A:$B,2,FALSE)</f>
        <v>#N/A</v>
      </c>
      <c r="AJ4947">
        <f t="shared" si="310"/>
        <v>0</v>
      </c>
      <c r="AK4947">
        <f>VLOOKUP(F4947,Kondition!$B$4:$AG$31,9,FALSE)*100</f>
        <v>36</v>
      </c>
      <c r="AL4947" t="e">
        <f t="shared" si="311"/>
        <v>#REF!</v>
      </c>
      <c r="AM4947">
        <v>16</v>
      </c>
    </row>
    <row r="4948" spans="1:39" x14ac:dyDescent="0.3">
      <c r="A4948" s="5">
        <v>10107799</v>
      </c>
      <c r="B4948" s="6">
        <v>8019227243086</v>
      </c>
      <c r="C4948" s="5" t="s">
        <v>4286</v>
      </c>
      <c r="D4948" s="5" t="s">
        <v>4504</v>
      </c>
      <c r="E4948" s="12">
        <v>150</v>
      </c>
      <c r="F4948" s="5" t="str">
        <f t="shared" si="312"/>
        <v>PIRELLIVAN</v>
      </c>
      <c r="G4948" s="5">
        <v>2057015</v>
      </c>
      <c r="H4948" s="36" t="s">
        <v>4286</v>
      </c>
      <c r="I4948" s="5">
        <v>205</v>
      </c>
      <c r="J4948" s="5">
        <v>70</v>
      </c>
      <c r="K4948" s="5">
        <v>15</v>
      </c>
      <c r="L4948" s="5" t="s">
        <v>4495</v>
      </c>
      <c r="M4948" s="5">
        <v>106</v>
      </c>
      <c r="N4948" s="5">
        <v>104</v>
      </c>
      <c r="O4948" s="5" t="s">
        <v>50</v>
      </c>
      <c r="P4948" s="5"/>
      <c r="Q4948" s="5" t="s">
        <v>26</v>
      </c>
      <c r="R4948" s="5" t="s">
        <v>21</v>
      </c>
      <c r="S4948" s="5">
        <v>73</v>
      </c>
      <c r="T4948" s="5" t="s">
        <v>22</v>
      </c>
      <c r="U4948" s="5" t="s">
        <v>23</v>
      </c>
      <c r="V4948" s="5" t="s">
        <v>4279</v>
      </c>
      <c r="W4948" s="12">
        <v>150</v>
      </c>
      <c r="X4948" s="7">
        <f t="shared" si="308"/>
        <v>0.36</v>
      </c>
      <c r="Y4948" s="5">
        <f t="shared" si="309"/>
        <v>96</v>
      </c>
      <c r="AI4948" t="e">
        <f>VLOOKUP(A4948,NP!$A:$B,2,FALSE)</f>
        <v>#N/A</v>
      </c>
      <c r="AJ4948">
        <f t="shared" si="310"/>
        <v>0</v>
      </c>
      <c r="AK4948">
        <f>VLOOKUP(F4948,Kondition!$B$4:$AG$31,9,FALSE)*100</f>
        <v>36</v>
      </c>
      <c r="AL4948" t="e">
        <f t="shared" si="311"/>
        <v>#REF!</v>
      </c>
      <c r="AM4948">
        <v>16</v>
      </c>
    </row>
    <row r="4949" spans="1:39" x14ac:dyDescent="0.3">
      <c r="A4949" s="5">
        <v>10107800</v>
      </c>
      <c r="B4949" s="6">
        <v>8019227243055</v>
      </c>
      <c r="C4949" s="5" t="s">
        <v>4286</v>
      </c>
      <c r="D4949" s="5" t="s">
        <v>4505</v>
      </c>
      <c r="E4949" s="12">
        <v>165</v>
      </c>
      <c r="F4949" s="5" t="str">
        <f t="shared" si="312"/>
        <v>PIRELLIVAN</v>
      </c>
      <c r="G4949" s="5">
        <v>2157015</v>
      </c>
      <c r="H4949" s="36" t="s">
        <v>4286</v>
      </c>
      <c r="I4949" s="5">
        <v>215</v>
      </c>
      <c r="J4949" s="5">
        <v>70</v>
      </c>
      <c r="K4949" s="5">
        <v>15</v>
      </c>
      <c r="L4949" s="5" t="s">
        <v>4495</v>
      </c>
      <c r="M4949" s="5">
        <v>109</v>
      </c>
      <c r="N4949" s="5">
        <v>107</v>
      </c>
      <c r="O4949" s="5" t="s">
        <v>38</v>
      </c>
      <c r="P4949" s="5"/>
      <c r="Q4949" s="5" t="s">
        <v>21</v>
      </c>
      <c r="R4949" s="5" t="s">
        <v>21</v>
      </c>
      <c r="S4949" s="5">
        <v>73</v>
      </c>
      <c r="T4949" s="5" t="s">
        <v>22</v>
      </c>
      <c r="U4949" s="5" t="s">
        <v>23</v>
      </c>
      <c r="V4949" s="5" t="s">
        <v>4279</v>
      </c>
      <c r="W4949" s="12">
        <v>165</v>
      </c>
      <c r="X4949" s="7">
        <f t="shared" si="308"/>
        <v>0.36</v>
      </c>
      <c r="Y4949" s="5">
        <f t="shared" si="309"/>
        <v>105.60000000000001</v>
      </c>
      <c r="AI4949" t="e">
        <f>VLOOKUP(A4949,NP!$A:$B,2,FALSE)</f>
        <v>#N/A</v>
      </c>
      <c r="AJ4949">
        <f t="shared" si="310"/>
        <v>0</v>
      </c>
      <c r="AK4949">
        <f>VLOOKUP(F4949,Kondition!$B$4:$AG$31,9,FALSE)*100</f>
        <v>36</v>
      </c>
      <c r="AL4949" t="e">
        <f t="shared" si="311"/>
        <v>#REF!</v>
      </c>
      <c r="AM4949">
        <v>16</v>
      </c>
    </row>
    <row r="4950" spans="1:39" x14ac:dyDescent="0.3">
      <c r="A4950" s="5">
        <v>10107801</v>
      </c>
      <c r="B4950" s="6">
        <v>8019227249699</v>
      </c>
      <c r="C4950" s="5" t="s">
        <v>4286</v>
      </c>
      <c r="D4950" s="5" t="s">
        <v>4506</v>
      </c>
      <c r="E4950" s="12">
        <v>164</v>
      </c>
      <c r="F4950" s="5" t="str">
        <f t="shared" si="312"/>
        <v>PIRELLIVAN</v>
      </c>
      <c r="G4950" s="5">
        <v>2257015</v>
      </c>
      <c r="H4950" s="36" t="s">
        <v>4286</v>
      </c>
      <c r="I4950" s="5">
        <v>225</v>
      </c>
      <c r="J4950" s="5">
        <v>70</v>
      </c>
      <c r="K4950" s="5">
        <v>15</v>
      </c>
      <c r="L4950" s="5" t="s">
        <v>4495</v>
      </c>
      <c r="M4950" s="5">
        <v>112</v>
      </c>
      <c r="N4950" s="5">
        <v>110</v>
      </c>
      <c r="O4950" s="5" t="s">
        <v>50</v>
      </c>
      <c r="P4950" s="5"/>
      <c r="Q4950" s="5" t="s">
        <v>21</v>
      </c>
      <c r="R4950" s="5" t="s">
        <v>21</v>
      </c>
      <c r="S4950" s="5">
        <v>73</v>
      </c>
      <c r="T4950" s="5" t="s">
        <v>22</v>
      </c>
      <c r="U4950" s="5" t="s">
        <v>23</v>
      </c>
      <c r="V4950" s="5" t="s">
        <v>4279</v>
      </c>
      <c r="W4950" s="12">
        <v>164</v>
      </c>
      <c r="X4950" s="7">
        <f t="shared" si="308"/>
        <v>0.36</v>
      </c>
      <c r="Y4950" s="5">
        <f t="shared" si="309"/>
        <v>104.96000000000001</v>
      </c>
      <c r="AI4950" t="e">
        <f>VLOOKUP(A4950,NP!$A:$B,2,FALSE)</f>
        <v>#N/A</v>
      </c>
      <c r="AJ4950">
        <f t="shared" si="310"/>
        <v>0</v>
      </c>
      <c r="AK4950">
        <f>VLOOKUP(F4950,Kondition!$B$4:$AG$31,9,FALSE)*100</f>
        <v>36</v>
      </c>
      <c r="AL4950" t="e">
        <f t="shared" si="311"/>
        <v>#REF!</v>
      </c>
      <c r="AM4950">
        <v>16</v>
      </c>
    </row>
    <row r="4951" spans="1:39" x14ac:dyDescent="0.3">
      <c r="A4951" s="5">
        <v>10107802</v>
      </c>
      <c r="B4951" s="6">
        <v>8019227243093</v>
      </c>
      <c r="C4951" s="5" t="s">
        <v>4286</v>
      </c>
      <c r="D4951" s="5" t="s">
        <v>4507</v>
      </c>
      <c r="E4951" s="12">
        <v>149</v>
      </c>
      <c r="F4951" s="5" t="str">
        <f t="shared" si="312"/>
        <v>PIRELLIVAN</v>
      </c>
      <c r="G4951" s="5">
        <v>1857516</v>
      </c>
      <c r="H4951" s="36" t="s">
        <v>4286</v>
      </c>
      <c r="I4951" s="5">
        <v>185</v>
      </c>
      <c r="J4951" s="5">
        <v>75</v>
      </c>
      <c r="K4951" s="5">
        <v>16</v>
      </c>
      <c r="L4951" s="5" t="s">
        <v>4495</v>
      </c>
      <c r="M4951" s="5">
        <v>104</v>
      </c>
      <c r="N4951" s="5">
        <v>102</v>
      </c>
      <c r="O4951" s="5" t="s">
        <v>50</v>
      </c>
      <c r="P4951" s="5"/>
      <c r="Q4951" s="5" t="s">
        <v>26</v>
      </c>
      <c r="R4951" s="5" t="s">
        <v>21</v>
      </c>
      <c r="S4951" s="5">
        <v>73</v>
      </c>
      <c r="T4951" s="5" t="s">
        <v>22</v>
      </c>
      <c r="U4951" s="5" t="s">
        <v>23</v>
      </c>
      <c r="V4951" s="5" t="s">
        <v>4279</v>
      </c>
      <c r="W4951" s="12">
        <v>149</v>
      </c>
      <c r="X4951" s="7">
        <f t="shared" si="308"/>
        <v>0.37</v>
      </c>
      <c r="Y4951" s="5">
        <f t="shared" si="309"/>
        <v>93.87</v>
      </c>
      <c r="AI4951" t="e">
        <f>VLOOKUP(A4951,NP!$A:$B,2,FALSE)</f>
        <v>#N/A</v>
      </c>
      <c r="AJ4951">
        <f t="shared" si="310"/>
        <v>0</v>
      </c>
      <c r="AK4951">
        <f>VLOOKUP(F4951,Kondition!$B$4:$AG$31,12,FALSE)*100</f>
        <v>37</v>
      </c>
      <c r="AL4951" t="e">
        <f t="shared" si="311"/>
        <v>#REF!</v>
      </c>
      <c r="AM4951">
        <v>16</v>
      </c>
    </row>
    <row r="4952" spans="1:39" x14ac:dyDescent="0.3">
      <c r="A4952" s="5">
        <v>10107803</v>
      </c>
      <c r="B4952" s="6">
        <v>8019227242423</v>
      </c>
      <c r="C4952" s="5" t="s">
        <v>4286</v>
      </c>
      <c r="D4952" s="5" t="s">
        <v>4508</v>
      </c>
      <c r="E4952" s="12">
        <v>150</v>
      </c>
      <c r="F4952" s="5" t="str">
        <f t="shared" si="312"/>
        <v>PIRELLIVAN</v>
      </c>
      <c r="G4952" s="5">
        <v>1957516</v>
      </c>
      <c r="H4952" s="36" t="s">
        <v>4286</v>
      </c>
      <c r="I4952" s="5">
        <v>195</v>
      </c>
      <c r="J4952" s="5">
        <v>75</v>
      </c>
      <c r="K4952" s="5">
        <v>16</v>
      </c>
      <c r="L4952" s="5" t="s">
        <v>4495</v>
      </c>
      <c r="M4952" s="5">
        <v>107</v>
      </c>
      <c r="N4952" s="5">
        <v>105</v>
      </c>
      <c r="O4952" s="5" t="s">
        <v>50</v>
      </c>
      <c r="P4952" s="5"/>
      <c r="Q4952" s="5" t="s">
        <v>26</v>
      </c>
      <c r="R4952" s="5" t="s">
        <v>21</v>
      </c>
      <c r="S4952" s="5">
        <v>73</v>
      </c>
      <c r="T4952" s="5" t="s">
        <v>22</v>
      </c>
      <c r="U4952" s="5" t="s">
        <v>23</v>
      </c>
      <c r="V4952" s="5" t="s">
        <v>4279</v>
      </c>
      <c r="W4952" s="12">
        <v>150</v>
      </c>
      <c r="X4952" s="7">
        <f t="shared" si="308"/>
        <v>0.37</v>
      </c>
      <c r="Y4952" s="5">
        <f t="shared" si="309"/>
        <v>94.5</v>
      </c>
      <c r="AI4952" t="e">
        <f>VLOOKUP(A4952,NP!$A:$B,2,FALSE)</f>
        <v>#N/A</v>
      </c>
      <c r="AJ4952">
        <f t="shared" si="310"/>
        <v>0</v>
      </c>
      <c r="AK4952">
        <f>VLOOKUP(F4952,Kondition!$B$4:$AG$31,12,FALSE)*100</f>
        <v>37</v>
      </c>
      <c r="AL4952" t="e">
        <f t="shared" si="311"/>
        <v>#REF!</v>
      </c>
      <c r="AM4952">
        <v>16</v>
      </c>
    </row>
    <row r="4953" spans="1:39" x14ac:dyDescent="0.3">
      <c r="A4953" s="5">
        <v>10107804</v>
      </c>
      <c r="B4953" s="6">
        <v>8019227242430</v>
      </c>
      <c r="C4953" s="5" t="s">
        <v>4286</v>
      </c>
      <c r="D4953" s="5" t="s">
        <v>4509</v>
      </c>
      <c r="E4953" s="12">
        <v>157</v>
      </c>
      <c r="F4953" s="5" t="str">
        <f t="shared" si="312"/>
        <v>PIRELLIVAN</v>
      </c>
      <c r="G4953" s="5">
        <v>2057516</v>
      </c>
      <c r="H4953" s="36" t="s">
        <v>4286</v>
      </c>
      <c r="I4953" s="5">
        <v>205</v>
      </c>
      <c r="J4953" s="5">
        <v>75</v>
      </c>
      <c r="K4953" s="5">
        <v>16</v>
      </c>
      <c r="L4953" s="5" t="s">
        <v>4495</v>
      </c>
      <c r="M4953" s="5">
        <v>110</v>
      </c>
      <c r="N4953" s="5">
        <v>108</v>
      </c>
      <c r="O4953" s="5" t="s">
        <v>50</v>
      </c>
      <c r="P4953" s="5"/>
      <c r="Q4953" s="5" t="s">
        <v>26</v>
      </c>
      <c r="R4953" s="5" t="s">
        <v>21</v>
      </c>
      <c r="S4953" s="5">
        <v>73</v>
      </c>
      <c r="T4953" s="5" t="s">
        <v>22</v>
      </c>
      <c r="U4953" s="5" t="s">
        <v>23</v>
      </c>
      <c r="V4953" s="5" t="s">
        <v>4279</v>
      </c>
      <c r="W4953" s="12">
        <v>157</v>
      </c>
      <c r="X4953" s="7">
        <f t="shared" si="308"/>
        <v>0.37</v>
      </c>
      <c r="Y4953" s="5">
        <f t="shared" si="309"/>
        <v>98.91</v>
      </c>
      <c r="AI4953" t="e">
        <f>VLOOKUP(A4953,NP!$A:$B,2,FALSE)</f>
        <v>#N/A</v>
      </c>
      <c r="AJ4953">
        <f t="shared" si="310"/>
        <v>0</v>
      </c>
      <c r="AK4953">
        <f>VLOOKUP(F4953,Kondition!$B$4:$AG$31,12,FALSE)*100</f>
        <v>37</v>
      </c>
      <c r="AL4953" t="e">
        <f t="shared" si="311"/>
        <v>#REF!</v>
      </c>
      <c r="AM4953">
        <v>16</v>
      </c>
    </row>
    <row r="4954" spans="1:39" x14ac:dyDescent="0.3">
      <c r="A4954" s="5">
        <v>10107805</v>
      </c>
      <c r="B4954" s="6">
        <v>8019227243062</v>
      </c>
      <c r="C4954" s="5" t="s">
        <v>4286</v>
      </c>
      <c r="D4954" s="5" t="s">
        <v>4510</v>
      </c>
      <c r="E4954" s="12">
        <v>197</v>
      </c>
      <c r="F4954" s="5" t="str">
        <f t="shared" si="312"/>
        <v>PIRELLIVAN</v>
      </c>
      <c r="G4954" s="5">
        <v>2157516</v>
      </c>
      <c r="H4954" s="36" t="s">
        <v>4286</v>
      </c>
      <c r="I4954" s="5">
        <v>215</v>
      </c>
      <c r="J4954" s="5">
        <v>75</v>
      </c>
      <c r="K4954" s="5">
        <v>16</v>
      </c>
      <c r="L4954" s="5" t="s">
        <v>4495</v>
      </c>
      <c r="M4954" s="5">
        <v>113</v>
      </c>
      <c r="N4954" s="5">
        <v>111</v>
      </c>
      <c r="O4954" s="5" t="s">
        <v>50</v>
      </c>
      <c r="P4954" s="5"/>
      <c r="Q4954" s="5" t="s">
        <v>26</v>
      </c>
      <c r="R4954" s="5" t="s">
        <v>21</v>
      </c>
      <c r="S4954" s="5">
        <v>73</v>
      </c>
      <c r="T4954" s="5" t="s">
        <v>22</v>
      </c>
      <c r="U4954" s="5" t="s">
        <v>23</v>
      </c>
      <c r="V4954" s="5" t="s">
        <v>4279</v>
      </c>
      <c r="W4954" s="12">
        <v>197</v>
      </c>
      <c r="X4954" s="7">
        <f t="shared" si="308"/>
        <v>0.37</v>
      </c>
      <c r="Y4954" s="5">
        <f t="shared" si="309"/>
        <v>124.11</v>
      </c>
      <c r="AI4954" t="e">
        <f>VLOOKUP(A4954,NP!$A:$B,2,FALSE)</f>
        <v>#N/A</v>
      </c>
      <c r="AJ4954">
        <f t="shared" si="310"/>
        <v>0</v>
      </c>
      <c r="AK4954">
        <f>VLOOKUP(F4954,Kondition!$B$4:$AG$31,12,FALSE)*100</f>
        <v>37</v>
      </c>
      <c r="AL4954" t="e">
        <f t="shared" si="311"/>
        <v>#REF!</v>
      </c>
      <c r="AM4954">
        <v>16</v>
      </c>
    </row>
    <row r="4955" spans="1:39" x14ac:dyDescent="0.3">
      <c r="A4955" s="5">
        <v>10107806</v>
      </c>
      <c r="B4955" s="6">
        <v>8019227243154</v>
      </c>
      <c r="C4955" s="5" t="s">
        <v>4286</v>
      </c>
      <c r="D4955" s="5" t="s">
        <v>4511</v>
      </c>
      <c r="E4955" s="12">
        <v>213</v>
      </c>
      <c r="F4955" s="5" t="str">
        <f t="shared" si="312"/>
        <v>PIRELLIVAN</v>
      </c>
      <c r="G4955" s="5">
        <v>2257516</v>
      </c>
      <c r="H4955" s="36" t="s">
        <v>4286</v>
      </c>
      <c r="I4955" s="5">
        <v>225</v>
      </c>
      <c r="J4955" s="5">
        <v>75</v>
      </c>
      <c r="K4955" s="5">
        <v>16</v>
      </c>
      <c r="L4955" s="5" t="s">
        <v>4495</v>
      </c>
      <c r="M4955" s="5">
        <v>118</v>
      </c>
      <c r="N4955" s="5">
        <v>116</v>
      </c>
      <c r="O4955" s="5" t="s">
        <v>50</v>
      </c>
      <c r="P4955" s="5"/>
      <c r="Q4955" s="5" t="s">
        <v>21</v>
      </c>
      <c r="R4955" s="5" t="s">
        <v>21</v>
      </c>
      <c r="S4955" s="5">
        <v>73</v>
      </c>
      <c r="T4955" s="5" t="s">
        <v>22</v>
      </c>
      <c r="U4955" s="5" t="s">
        <v>23</v>
      </c>
      <c r="V4955" s="5" t="s">
        <v>4279</v>
      </c>
      <c r="W4955" s="12">
        <v>213</v>
      </c>
      <c r="X4955" s="7" t="str">
        <f t="shared" si="308"/>
        <v>NP</v>
      </c>
      <c r="Y4955" s="5">
        <f t="shared" si="309"/>
        <v>128.5</v>
      </c>
      <c r="AI4955">
        <f>VLOOKUP(A4955,NP!$A:$B,2,FALSE)</f>
        <v>128.5</v>
      </c>
      <c r="AJ4955">
        <f t="shared" si="310"/>
        <v>128.5</v>
      </c>
      <c r="AK4955">
        <f>VLOOKUP(F4955,Kondition!$B$4:$AG$31,12,FALSE)*100</f>
        <v>37</v>
      </c>
      <c r="AL4955" t="e">
        <f t="shared" si="311"/>
        <v>#REF!</v>
      </c>
      <c r="AM4955">
        <v>16</v>
      </c>
    </row>
    <row r="4956" spans="1:39" x14ac:dyDescent="0.3">
      <c r="A4956" s="5">
        <v>10108179</v>
      </c>
      <c r="B4956" s="6">
        <v>8019227243178</v>
      </c>
      <c r="C4956" s="5" t="s">
        <v>4286</v>
      </c>
      <c r="D4956" s="5" t="s">
        <v>4512</v>
      </c>
      <c r="E4956" s="12">
        <v>137</v>
      </c>
      <c r="F4956" s="5" t="str">
        <f t="shared" si="312"/>
        <v>PIRELLIVAN</v>
      </c>
      <c r="G4956" s="5">
        <v>1756514</v>
      </c>
      <c r="H4956" s="36" t="s">
        <v>4286</v>
      </c>
      <c r="I4956" s="5">
        <v>175</v>
      </c>
      <c r="J4956" s="5">
        <v>65</v>
      </c>
      <c r="K4956" s="5">
        <v>14</v>
      </c>
      <c r="L4956" s="5" t="s">
        <v>4495</v>
      </c>
      <c r="M4956" s="5">
        <v>90</v>
      </c>
      <c r="N4956" s="5">
        <v>88</v>
      </c>
      <c r="O4956" s="5" t="s">
        <v>33</v>
      </c>
      <c r="P4956" s="5"/>
      <c r="Q4956" s="5" t="s">
        <v>26</v>
      </c>
      <c r="R4956" s="5" t="s">
        <v>21</v>
      </c>
      <c r="S4956" s="5">
        <v>73</v>
      </c>
      <c r="T4956" s="5" t="s">
        <v>22</v>
      </c>
      <c r="U4956" s="5" t="s">
        <v>23</v>
      </c>
      <c r="V4956" s="5" t="s">
        <v>4279</v>
      </c>
      <c r="W4956" s="12">
        <v>137</v>
      </c>
      <c r="X4956" s="7">
        <f t="shared" si="308"/>
        <v>0.36</v>
      </c>
      <c r="Y4956" s="5">
        <f t="shared" si="309"/>
        <v>87.68</v>
      </c>
      <c r="AI4956" t="e">
        <f>VLOOKUP(A4956,NP!$A:$B,2,FALSE)</f>
        <v>#N/A</v>
      </c>
      <c r="AJ4956">
        <f t="shared" si="310"/>
        <v>0</v>
      </c>
      <c r="AK4956">
        <f>VLOOKUP(F4956,Kondition!$B$4:$AG$31,6,FALSE)*100</f>
        <v>36</v>
      </c>
      <c r="AL4956" t="e">
        <f t="shared" si="311"/>
        <v>#REF!</v>
      </c>
      <c r="AM4956">
        <v>16</v>
      </c>
    </row>
    <row r="4957" spans="1:39" x14ac:dyDescent="0.3">
      <c r="A4957" s="5">
        <v>10108180</v>
      </c>
      <c r="B4957" s="6">
        <v>8019227243116</v>
      </c>
      <c r="C4957" s="5" t="s">
        <v>4286</v>
      </c>
      <c r="D4957" s="5" t="s">
        <v>4513</v>
      </c>
      <c r="E4957" s="12">
        <v>155</v>
      </c>
      <c r="F4957" s="5" t="str">
        <f t="shared" si="312"/>
        <v>PIRELLIVAN</v>
      </c>
      <c r="G4957" s="5">
        <v>2056515</v>
      </c>
      <c r="H4957" s="36" t="s">
        <v>4286</v>
      </c>
      <c r="I4957" s="5">
        <v>205</v>
      </c>
      <c r="J4957" s="5">
        <v>65</v>
      </c>
      <c r="K4957" s="5">
        <v>15</v>
      </c>
      <c r="L4957" s="5" t="s">
        <v>4495</v>
      </c>
      <c r="M4957" s="5">
        <v>102</v>
      </c>
      <c r="N4957" s="5">
        <v>100</v>
      </c>
      <c r="O4957" s="5" t="s">
        <v>33</v>
      </c>
      <c r="P4957" s="5"/>
      <c r="Q4957" s="5" t="s">
        <v>26</v>
      </c>
      <c r="R4957" s="5" t="s">
        <v>21</v>
      </c>
      <c r="S4957" s="5">
        <v>73</v>
      </c>
      <c r="T4957" s="5" t="s">
        <v>22</v>
      </c>
      <c r="U4957" s="5" t="s">
        <v>23</v>
      </c>
      <c r="V4957" s="5" t="s">
        <v>4279</v>
      </c>
      <c r="W4957" s="12">
        <v>155</v>
      </c>
      <c r="X4957" s="7">
        <f t="shared" si="308"/>
        <v>0.36</v>
      </c>
      <c r="Y4957" s="5">
        <f t="shared" si="309"/>
        <v>99.2</v>
      </c>
      <c r="AI4957" t="e">
        <f>VLOOKUP(A4957,NP!$A:$B,2,FALSE)</f>
        <v>#N/A</v>
      </c>
      <c r="AJ4957">
        <f t="shared" si="310"/>
        <v>0</v>
      </c>
      <c r="AK4957">
        <f>VLOOKUP(F4957,Kondition!$B$4:$AG$31,9,FALSE)*100</f>
        <v>36</v>
      </c>
      <c r="AL4957" t="e">
        <f t="shared" si="311"/>
        <v>#REF!</v>
      </c>
      <c r="AM4957">
        <v>16</v>
      </c>
    </row>
    <row r="4958" spans="1:39" x14ac:dyDescent="0.3">
      <c r="A4958" s="5">
        <v>10108181</v>
      </c>
      <c r="B4958" s="6">
        <v>8019227243192</v>
      </c>
      <c r="C4958" s="5" t="s">
        <v>4286</v>
      </c>
      <c r="D4958" s="5" t="s">
        <v>4514</v>
      </c>
      <c r="E4958" s="12">
        <v>138</v>
      </c>
      <c r="F4958" s="5" t="str">
        <f t="shared" si="312"/>
        <v>PIRELLIVAN</v>
      </c>
      <c r="G4958" s="5">
        <v>1757014</v>
      </c>
      <c r="H4958" s="36" t="s">
        <v>4286</v>
      </c>
      <c r="I4958" s="5">
        <v>175</v>
      </c>
      <c r="J4958" s="5">
        <v>70</v>
      </c>
      <c r="K4958" s="5">
        <v>14</v>
      </c>
      <c r="L4958" s="5" t="s">
        <v>4495</v>
      </c>
      <c r="M4958" s="5">
        <v>95</v>
      </c>
      <c r="N4958" s="5">
        <v>93</v>
      </c>
      <c r="O4958" s="5" t="s">
        <v>33</v>
      </c>
      <c r="P4958" s="5"/>
      <c r="Q4958" s="5" t="s">
        <v>26</v>
      </c>
      <c r="R4958" s="5" t="s">
        <v>21</v>
      </c>
      <c r="S4958" s="5">
        <v>73</v>
      </c>
      <c r="T4958" s="5" t="s">
        <v>22</v>
      </c>
      <c r="U4958" s="5" t="s">
        <v>23</v>
      </c>
      <c r="V4958" s="5" t="s">
        <v>4279</v>
      </c>
      <c r="W4958" s="12">
        <v>138</v>
      </c>
      <c r="X4958" s="7">
        <f t="shared" si="308"/>
        <v>0.36</v>
      </c>
      <c r="Y4958" s="5">
        <f t="shared" si="309"/>
        <v>88.320000000000007</v>
      </c>
      <c r="AI4958" t="e">
        <f>VLOOKUP(A4958,NP!$A:$B,2,FALSE)</f>
        <v>#N/A</v>
      </c>
      <c r="AJ4958">
        <f t="shared" si="310"/>
        <v>0</v>
      </c>
      <c r="AK4958">
        <f>VLOOKUP(F4958,Kondition!$B$4:$AG$31,6,FALSE)*100</f>
        <v>36</v>
      </c>
      <c r="AL4958" t="e">
        <f t="shared" si="311"/>
        <v>#REF!</v>
      </c>
      <c r="AM4958">
        <v>16</v>
      </c>
    </row>
    <row r="4959" spans="1:39" x14ac:dyDescent="0.3">
      <c r="A4959" s="5">
        <v>10109265</v>
      </c>
      <c r="B4959" s="6">
        <v>8019227285291</v>
      </c>
      <c r="C4959" s="5" t="s">
        <v>4286</v>
      </c>
      <c r="D4959" s="5" t="s">
        <v>4515</v>
      </c>
      <c r="E4959" s="12">
        <v>150</v>
      </c>
      <c r="F4959" s="5" t="str">
        <f t="shared" si="312"/>
        <v>PIRELLIVAN</v>
      </c>
      <c r="G4959" s="5">
        <v>1957516</v>
      </c>
      <c r="H4959" s="36" t="s">
        <v>4286</v>
      </c>
      <c r="I4959" s="5">
        <v>195</v>
      </c>
      <c r="J4959" s="5">
        <v>75</v>
      </c>
      <c r="K4959" s="5">
        <v>16</v>
      </c>
      <c r="L4959" s="5" t="s">
        <v>4495</v>
      </c>
      <c r="M4959" s="5">
        <v>110</v>
      </c>
      <c r="N4959" s="5"/>
      <c r="O4959" s="5" t="s">
        <v>50</v>
      </c>
      <c r="P4959" s="5"/>
      <c r="Q4959" s="5" t="s">
        <v>21</v>
      </c>
      <c r="R4959" s="5" t="s">
        <v>21</v>
      </c>
      <c r="S4959" s="5">
        <v>73</v>
      </c>
      <c r="T4959" s="5" t="s">
        <v>22</v>
      </c>
      <c r="U4959" s="5" t="s">
        <v>23</v>
      </c>
      <c r="V4959" s="5" t="s">
        <v>4279</v>
      </c>
      <c r="W4959" s="12">
        <v>150</v>
      </c>
      <c r="X4959" s="7">
        <f t="shared" si="308"/>
        <v>0.37</v>
      </c>
      <c r="Y4959" s="5">
        <f t="shared" si="309"/>
        <v>94.5</v>
      </c>
      <c r="AI4959" t="e">
        <f>VLOOKUP(A4959,NP!$A:$B,2,FALSE)</f>
        <v>#N/A</v>
      </c>
      <c r="AJ4959">
        <f t="shared" si="310"/>
        <v>0</v>
      </c>
      <c r="AK4959">
        <f>VLOOKUP(F4959,Kondition!$B$4:$AG$31,12,FALSE)*100</f>
        <v>37</v>
      </c>
      <c r="AL4959" t="e">
        <f t="shared" si="311"/>
        <v>#REF!</v>
      </c>
      <c r="AM4959">
        <v>16</v>
      </c>
    </row>
    <row r="4960" spans="1:39" x14ac:dyDescent="0.3">
      <c r="A4960" s="5">
        <v>10109330</v>
      </c>
      <c r="B4960" s="6">
        <v>8019227281750</v>
      </c>
      <c r="C4960" s="5" t="s">
        <v>4286</v>
      </c>
      <c r="D4960" s="5" t="s">
        <v>4516</v>
      </c>
      <c r="E4960" s="12">
        <v>197</v>
      </c>
      <c r="F4960" s="5" t="str">
        <f t="shared" si="312"/>
        <v>PIRELLIVAN</v>
      </c>
      <c r="G4960" s="5">
        <v>2157516</v>
      </c>
      <c r="H4960" s="36" t="s">
        <v>4286</v>
      </c>
      <c r="I4960" s="5">
        <v>215</v>
      </c>
      <c r="J4960" s="5">
        <v>75</v>
      </c>
      <c r="K4960" s="5">
        <v>16</v>
      </c>
      <c r="L4960" s="5" t="s">
        <v>4495</v>
      </c>
      <c r="M4960" s="5">
        <v>116</v>
      </c>
      <c r="N4960" s="5"/>
      <c r="O4960" s="5" t="s">
        <v>50</v>
      </c>
      <c r="P4960" s="5"/>
      <c r="Q4960" s="5" t="s">
        <v>21</v>
      </c>
      <c r="R4960" s="5" t="s">
        <v>21</v>
      </c>
      <c r="S4960" s="5">
        <v>73</v>
      </c>
      <c r="T4960" s="5" t="s">
        <v>22</v>
      </c>
      <c r="U4960" s="5" t="s">
        <v>23</v>
      </c>
      <c r="V4960" s="5" t="s">
        <v>4279</v>
      </c>
      <c r="W4960" s="12">
        <v>197</v>
      </c>
      <c r="X4960" s="7">
        <f t="shared" si="308"/>
        <v>0.37</v>
      </c>
      <c r="Y4960" s="5">
        <f t="shared" si="309"/>
        <v>124.11</v>
      </c>
      <c r="AI4960" t="e">
        <f>VLOOKUP(A4960,NP!$A:$B,2,FALSE)</f>
        <v>#N/A</v>
      </c>
      <c r="AJ4960">
        <f t="shared" si="310"/>
        <v>0</v>
      </c>
      <c r="AK4960">
        <f>VLOOKUP(F4960,Kondition!$B$4:$AG$31,12,FALSE)*100</f>
        <v>37</v>
      </c>
      <c r="AL4960" t="e">
        <f t="shared" si="311"/>
        <v>#REF!</v>
      </c>
      <c r="AM4960">
        <v>16</v>
      </c>
    </row>
    <row r="4961" spans="1:39" x14ac:dyDescent="0.3">
      <c r="A4961" s="5">
        <v>11100221</v>
      </c>
      <c r="B4961" s="6">
        <v>8019227276060</v>
      </c>
      <c r="C4961" s="5" t="s">
        <v>4286</v>
      </c>
      <c r="D4961" s="5" t="s">
        <v>4843</v>
      </c>
      <c r="E4961" s="12">
        <v>150</v>
      </c>
      <c r="F4961" s="5" t="str">
        <f t="shared" si="312"/>
        <v>PIRELLIVAN</v>
      </c>
      <c r="G4961" s="5">
        <v>1957516</v>
      </c>
      <c r="H4961" s="36" t="s">
        <v>4286</v>
      </c>
      <c r="I4961" s="5">
        <v>195</v>
      </c>
      <c r="J4961" s="5">
        <v>75</v>
      </c>
      <c r="K4961" s="5">
        <v>16</v>
      </c>
      <c r="L4961" s="5" t="s">
        <v>4495</v>
      </c>
      <c r="M4961" s="5">
        <v>107</v>
      </c>
      <c r="N4961" s="5"/>
      <c r="O4961" s="5" t="s">
        <v>50</v>
      </c>
      <c r="P4961" s="5"/>
      <c r="Q4961" s="5" t="s">
        <v>21</v>
      </c>
      <c r="R4961" s="5" t="s">
        <v>34</v>
      </c>
      <c r="S4961" s="5">
        <v>70</v>
      </c>
      <c r="T4961" s="5" t="s">
        <v>35</v>
      </c>
      <c r="U4961" s="5" t="s">
        <v>23</v>
      </c>
      <c r="V4961" s="5" t="s">
        <v>4279</v>
      </c>
      <c r="W4961" s="12">
        <v>150</v>
      </c>
      <c r="X4961" s="7">
        <f t="shared" si="308"/>
        <v>0.37</v>
      </c>
      <c r="Y4961" s="5">
        <f t="shared" si="309"/>
        <v>94.5</v>
      </c>
      <c r="AI4961" t="e">
        <f>VLOOKUP(A4961,NP!$A:$B,2,FALSE)</f>
        <v>#N/A</v>
      </c>
      <c r="AJ4961">
        <f t="shared" si="310"/>
        <v>0</v>
      </c>
      <c r="AK4961">
        <f>VLOOKUP(F4961,Kondition!$B$4:$AG$31,12,FALSE)*100</f>
        <v>37</v>
      </c>
      <c r="AL4961" t="e">
        <f t="shared" si="311"/>
        <v>#REF!</v>
      </c>
      <c r="AM4961">
        <v>16</v>
      </c>
    </row>
    <row r="4962" spans="1:39" x14ac:dyDescent="0.3">
      <c r="A4962" s="5">
        <v>11100284</v>
      </c>
      <c r="B4962" s="6">
        <v>8019227276053</v>
      </c>
      <c r="C4962" s="5" t="s">
        <v>4286</v>
      </c>
      <c r="D4962" s="5" t="s">
        <v>4844</v>
      </c>
      <c r="E4962" s="12">
        <v>191</v>
      </c>
      <c r="F4962" s="5" t="str">
        <f t="shared" si="312"/>
        <v>PIRELLIVAN</v>
      </c>
      <c r="G4962" s="5">
        <v>2256516</v>
      </c>
      <c r="H4962" s="36" t="s">
        <v>4286</v>
      </c>
      <c r="I4962" s="5">
        <v>225</v>
      </c>
      <c r="J4962" s="5">
        <v>65</v>
      </c>
      <c r="K4962" s="5">
        <v>16</v>
      </c>
      <c r="L4962" s="5" t="s">
        <v>4495</v>
      </c>
      <c r="M4962" s="5">
        <v>112</v>
      </c>
      <c r="N4962" s="5">
        <v>110</v>
      </c>
      <c r="O4962" s="5" t="s">
        <v>50</v>
      </c>
      <c r="P4962" s="5"/>
      <c r="Q4962" s="5" t="s">
        <v>21</v>
      </c>
      <c r="R4962" s="5" t="s">
        <v>34</v>
      </c>
      <c r="S4962" s="5">
        <v>68</v>
      </c>
      <c r="T4962" s="5" t="s">
        <v>35</v>
      </c>
      <c r="U4962" s="5" t="s">
        <v>23</v>
      </c>
      <c r="V4962" s="5" t="s">
        <v>4279</v>
      </c>
      <c r="W4962" s="12">
        <v>191</v>
      </c>
      <c r="X4962" s="7">
        <f t="shared" si="308"/>
        <v>0.37</v>
      </c>
      <c r="Y4962" s="5">
        <f t="shared" si="309"/>
        <v>120.33</v>
      </c>
      <c r="AI4962" t="e">
        <f>VLOOKUP(A4962,NP!$A:$B,2,FALSE)</f>
        <v>#N/A</v>
      </c>
      <c r="AJ4962">
        <f t="shared" si="310"/>
        <v>0</v>
      </c>
      <c r="AK4962">
        <f>VLOOKUP(F4962,Kondition!$B$4:$AG$31,12,FALSE)*100</f>
        <v>37</v>
      </c>
      <c r="AL4962" t="e">
        <f t="shared" si="311"/>
        <v>#REF!</v>
      </c>
      <c r="AM4962">
        <v>16</v>
      </c>
    </row>
    <row r="4963" spans="1:39" x14ac:dyDescent="0.3">
      <c r="A4963" s="5">
        <v>11100539</v>
      </c>
      <c r="B4963" s="6">
        <v>8019227276046</v>
      </c>
      <c r="C4963" s="5" t="s">
        <v>4286</v>
      </c>
      <c r="D4963" s="5" t="s">
        <v>4845</v>
      </c>
      <c r="E4963" s="12">
        <v>223</v>
      </c>
      <c r="F4963" s="5" t="str">
        <f t="shared" si="312"/>
        <v>PIRELLIVAN</v>
      </c>
      <c r="G4963" s="5">
        <v>2356516</v>
      </c>
      <c r="H4963" s="36" t="s">
        <v>4286</v>
      </c>
      <c r="I4963" s="5">
        <v>235</v>
      </c>
      <c r="J4963" s="5">
        <v>65</v>
      </c>
      <c r="K4963" s="5">
        <v>16</v>
      </c>
      <c r="L4963" s="5" t="s">
        <v>4495</v>
      </c>
      <c r="M4963" s="5">
        <v>118</v>
      </c>
      <c r="N4963" s="5"/>
      <c r="O4963" s="5" t="s">
        <v>50</v>
      </c>
      <c r="P4963" s="5"/>
      <c r="Q4963" s="5" t="s">
        <v>21</v>
      </c>
      <c r="R4963" s="5" t="s">
        <v>34</v>
      </c>
      <c r="S4963" s="5">
        <v>69</v>
      </c>
      <c r="T4963" s="5" t="s">
        <v>35</v>
      </c>
      <c r="U4963" s="5" t="s">
        <v>23</v>
      </c>
      <c r="V4963" s="5" t="s">
        <v>4279</v>
      </c>
      <c r="W4963" s="12">
        <v>223</v>
      </c>
      <c r="X4963" s="7" t="str">
        <f t="shared" si="308"/>
        <v>NP</v>
      </c>
      <c r="Y4963" s="5">
        <f t="shared" si="309"/>
        <v>133</v>
      </c>
      <c r="AI4963">
        <f>VLOOKUP(A4963,NP!$A:$B,2,FALSE)</f>
        <v>133</v>
      </c>
      <c r="AJ4963">
        <f t="shared" si="310"/>
        <v>133</v>
      </c>
      <c r="AK4963">
        <f>VLOOKUP(F4963,Kondition!$B$4:$AG$31,12,FALSE)*100</f>
        <v>37</v>
      </c>
      <c r="AL4963" t="e">
        <f t="shared" si="311"/>
        <v>#REF!</v>
      </c>
      <c r="AM4963">
        <v>16</v>
      </c>
    </row>
    <row r="4964" spans="1:39" x14ac:dyDescent="0.3">
      <c r="A4964" s="5">
        <v>11101381</v>
      </c>
      <c r="B4964" s="6">
        <v>8019227382877</v>
      </c>
      <c r="C4964" s="5" t="s">
        <v>4286</v>
      </c>
      <c r="D4964" s="5" t="s">
        <v>4846</v>
      </c>
      <c r="E4964" s="12">
        <v>238</v>
      </c>
      <c r="F4964" s="5" t="str">
        <f t="shared" si="312"/>
        <v>PIRELLIVAN</v>
      </c>
      <c r="G4964" s="5">
        <v>2156017</v>
      </c>
      <c r="H4964" s="36" t="s">
        <v>4286</v>
      </c>
      <c r="I4964" s="5">
        <v>215</v>
      </c>
      <c r="J4964" s="5">
        <v>60</v>
      </c>
      <c r="K4964" s="5">
        <v>17</v>
      </c>
      <c r="L4964" s="5" t="s">
        <v>4495</v>
      </c>
      <c r="M4964" s="5">
        <v>109</v>
      </c>
      <c r="N4964" s="5">
        <v>107</v>
      </c>
      <c r="O4964" s="5" t="s">
        <v>33</v>
      </c>
      <c r="P4964" s="5"/>
      <c r="Q4964" s="5" t="s">
        <v>21</v>
      </c>
      <c r="R4964" s="5" t="s">
        <v>21</v>
      </c>
      <c r="S4964" s="5">
        <v>73</v>
      </c>
      <c r="T4964" s="5" t="s">
        <v>22</v>
      </c>
      <c r="U4964" s="5" t="s">
        <v>23</v>
      </c>
      <c r="V4964" s="5" t="s">
        <v>4279</v>
      </c>
      <c r="W4964" s="12">
        <v>238</v>
      </c>
      <c r="X4964" s="7" t="str">
        <f t="shared" si="308"/>
        <v>NP</v>
      </c>
      <c r="Y4964" s="5">
        <f t="shared" si="309"/>
        <v>139.5</v>
      </c>
      <c r="AI4964">
        <f>VLOOKUP(A4964,NP!$A:$B,2,FALSE)</f>
        <v>139.5</v>
      </c>
      <c r="AJ4964">
        <f t="shared" si="310"/>
        <v>139.5</v>
      </c>
      <c r="AK4964">
        <f>VLOOKUP(F4964,Kondition!$B$4:$AG$31,15,FALSE)*100</f>
        <v>37</v>
      </c>
      <c r="AL4964" t="e">
        <f t="shared" si="311"/>
        <v>#REF!</v>
      </c>
      <c r="AM4964">
        <v>17</v>
      </c>
    </row>
    <row r="4965" spans="1:39" x14ac:dyDescent="0.3">
      <c r="A4965" s="5">
        <v>11101390</v>
      </c>
      <c r="B4965" s="6">
        <v>8019227382884</v>
      </c>
      <c r="C4965" s="5" t="s">
        <v>4286</v>
      </c>
      <c r="D4965" s="5" t="s">
        <v>4847</v>
      </c>
      <c r="E4965" s="12">
        <v>279</v>
      </c>
      <c r="F4965" s="5" t="str">
        <f t="shared" si="312"/>
        <v>PIRELLIVAN</v>
      </c>
      <c r="G4965" s="5">
        <v>2255517</v>
      </c>
      <c r="H4965" s="36" t="s">
        <v>4286</v>
      </c>
      <c r="I4965" s="5">
        <v>225</v>
      </c>
      <c r="J4965" s="5">
        <v>55</v>
      </c>
      <c r="K4965" s="5">
        <v>17</v>
      </c>
      <c r="L4965" s="5" t="s">
        <v>4495</v>
      </c>
      <c r="M4965" s="5">
        <v>109</v>
      </c>
      <c r="N4965" s="5">
        <v>107</v>
      </c>
      <c r="O4965" s="5" t="s">
        <v>33</v>
      </c>
      <c r="P4965" s="5"/>
      <c r="Q4965" s="5" t="s">
        <v>21</v>
      </c>
      <c r="R4965" s="5" t="s">
        <v>21</v>
      </c>
      <c r="S4965" s="5">
        <v>73</v>
      </c>
      <c r="T4965" s="5" t="s">
        <v>22</v>
      </c>
      <c r="U4965" s="5" t="s">
        <v>23</v>
      </c>
      <c r="V4965" s="5" t="s">
        <v>4279</v>
      </c>
      <c r="W4965" s="12">
        <v>279</v>
      </c>
      <c r="X4965" s="7" t="str">
        <f t="shared" si="308"/>
        <v>NP</v>
      </c>
      <c r="Y4965" s="5">
        <f t="shared" si="309"/>
        <v>157</v>
      </c>
      <c r="AI4965">
        <f>VLOOKUP(A4965,NP!$A:$B,2,FALSE)</f>
        <v>157</v>
      </c>
      <c r="AJ4965">
        <f t="shared" si="310"/>
        <v>157</v>
      </c>
      <c r="AK4965">
        <f>VLOOKUP(F4965,Kondition!$B$4:$AG$31,15,FALSE)*100</f>
        <v>37</v>
      </c>
      <c r="AL4965" t="e">
        <f t="shared" si="311"/>
        <v>#REF!</v>
      </c>
      <c r="AM4965">
        <v>17</v>
      </c>
    </row>
    <row r="4966" spans="1:39" x14ac:dyDescent="0.3">
      <c r="A4966" s="5">
        <v>10100974</v>
      </c>
      <c r="B4966" s="6">
        <v>8019227165616</v>
      </c>
      <c r="C4966" s="5" t="s">
        <v>2294</v>
      </c>
      <c r="D4966" s="5" t="s">
        <v>5251</v>
      </c>
      <c r="E4966" s="12">
        <v>413</v>
      </c>
      <c r="F4966" s="5" t="s">
        <v>54</v>
      </c>
      <c r="G4966" s="5">
        <v>2954020</v>
      </c>
      <c r="H4966" s="36" t="s">
        <v>2294</v>
      </c>
      <c r="I4966" s="5">
        <v>295</v>
      </c>
      <c r="J4966" s="5">
        <v>40</v>
      </c>
      <c r="K4966" s="5">
        <v>20</v>
      </c>
      <c r="L4966" s="5" t="s">
        <v>5252</v>
      </c>
      <c r="M4966" s="5">
        <v>110</v>
      </c>
      <c r="N4966" s="5"/>
      <c r="O4966" s="5" t="s">
        <v>25</v>
      </c>
      <c r="P4966" s="5"/>
      <c r="Q4966" s="5" t="s">
        <v>21</v>
      </c>
      <c r="R4966" s="5" t="s">
        <v>21</v>
      </c>
      <c r="S4966" s="5">
        <v>74</v>
      </c>
      <c r="T4966" s="5" t="s">
        <v>22</v>
      </c>
      <c r="U4966" s="5" t="s">
        <v>23</v>
      </c>
      <c r="V4966" s="5" t="s">
        <v>24</v>
      </c>
      <c r="W4966" s="12">
        <v>413</v>
      </c>
      <c r="X4966" s="7" t="str">
        <f t="shared" ref="X4966:X5029" si="313">IF(AJ4966&gt;0,"NP",AK4966/100)</f>
        <v>NP</v>
      </c>
      <c r="Y4966" s="5">
        <f t="shared" ref="Y4966:Y5029" si="314">IF(AJ4966&gt;0,AI4966,E4966*(100%-X4966))</f>
        <v>231.5</v>
      </c>
      <c r="AI4966">
        <f>VLOOKUP(A4966,NP!$A:$B,2,FALSE)</f>
        <v>231.5</v>
      </c>
      <c r="AJ4966">
        <f t="shared" ref="AJ4966:AJ5029" si="315">_xlfn.IFNA(AI4966,0)</f>
        <v>231.5</v>
      </c>
      <c r="AK4966">
        <f>VLOOKUP(F4966,Kondition!$B$4:$AG$309,24,FALSE)*100</f>
        <v>40</v>
      </c>
      <c r="AL4966" t="e">
        <f t="shared" ref="AL4966:AL5029" si="316">$AI$1&amp;F4966&amp;K4966</f>
        <v>#REF!</v>
      </c>
      <c r="AM4966">
        <v>19</v>
      </c>
    </row>
    <row r="4967" spans="1:39" x14ac:dyDescent="0.3">
      <c r="A4967" s="5">
        <v>10102618</v>
      </c>
      <c r="B4967" s="6">
        <v>8019227177657</v>
      </c>
      <c r="C4967" s="5" t="s">
        <v>2294</v>
      </c>
      <c r="D4967" s="5" t="s">
        <v>5255</v>
      </c>
      <c r="E4967" s="12">
        <v>412</v>
      </c>
      <c r="F4967" s="5" t="s">
        <v>54</v>
      </c>
      <c r="G4967" s="5">
        <v>2754020</v>
      </c>
      <c r="H4967" s="36" t="s">
        <v>2294</v>
      </c>
      <c r="I4967" s="5">
        <v>275</v>
      </c>
      <c r="J4967" s="5">
        <v>40</v>
      </c>
      <c r="K4967" s="5">
        <v>20</v>
      </c>
      <c r="L4967" s="5" t="s">
        <v>5252</v>
      </c>
      <c r="M4967" s="5">
        <v>106</v>
      </c>
      <c r="N4967" s="5"/>
      <c r="O4967" s="5" t="s">
        <v>25</v>
      </c>
      <c r="P4967" s="5"/>
      <c r="Q4967" s="5" t="s">
        <v>21</v>
      </c>
      <c r="R4967" s="5" t="s">
        <v>27</v>
      </c>
      <c r="S4967" s="5">
        <v>72</v>
      </c>
      <c r="T4967" s="5" t="s">
        <v>22</v>
      </c>
      <c r="U4967" s="5" t="s">
        <v>23</v>
      </c>
      <c r="V4967" s="5" t="s">
        <v>24</v>
      </c>
      <c r="W4967" s="12">
        <v>412</v>
      </c>
      <c r="X4967" s="7" t="str">
        <f t="shared" si="313"/>
        <v>NP</v>
      </c>
      <c r="Y4967" s="5">
        <f t="shared" si="314"/>
        <v>231</v>
      </c>
      <c r="AI4967">
        <f>VLOOKUP(A4967,NP!$A:$B,2,FALSE)</f>
        <v>231</v>
      </c>
      <c r="AJ4967">
        <f t="shared" si="315"/>
        <v>231</v>
      </c>
      <c r="AK4967">
        <f>VLOOKUP(F4967,Kondition!$B$4:$AG$309,24,FALSE)*100</f>
        <v>40</v>
      </c>
      <c r="AL4967" t="e">
        <f t="shared" si="316"/>
        <v>#REF!</v>
      </c>
      <c r="AM4967">
        <v>19</v>
      </c>
    </row>
    <row r="4968" spans="1:39" x14ac:dyDescent="0.3">
      <c r="A4968" s="5">
        <v>10103721</v>
      </c>
      <c r="B4968" s="6">
        <v>8019227176759</v>
      </c>
      <c r="C4968" s="5" t="s">
        <v>2294</v>
      </c>
      <c r="D4968" s="5" t="s">
        <v>5256</v>
      </c>
      <c r="E4968" s="12">
        <v>240</v>
      </c>
      <c r="F4968" s="5" t="s">
        <v>54</v>
      </c>
      <c r="G4968" s="5">
        <v>2356017</v>
      </c>
      <c r="H4968" s="36" t="s">
        <v>2294</v>
      </c>
      <c r="I4968" s="5">
        <v>235</v>
      </c>
      <c r="J4968" s="5">
        <v>60</v>
      </c>
      <c r="K4968" s="5">
        <v>17</v>
      </c>
      <c r="L4968" s="5" t="s">
        <v>5253</v>
      </c>
      <c r="M4968" s="5">
        <v>102</v>
      </c>
      <c r="N4968" s="5"/>
      <c r="O4968" s="5" t="s">
        <v>19</v>
      </c>
      <c r="P4968" s="5"/>
      <c r="Q4968" s="5" t="s">
        <v>26</v>
      </c>
      <c r="R4968" s="5" t="s">
        <v>21</v>
      </c>
      <c r="S4968" s="5">
        <v>71</v>
      </c>
      <c r="T4968" s="5" t="s">
        <v>22</v>
      </c>
      <c r="U4968" s="5" t="s">
        <v>23</v>
      </c>
      <c r="V4968" s="5" t="s">
        <v>24</v>
      </c>
      <c r="W4968" s="12">
        <v>240</v>
      </c>
      <c r="X4968" s="7" t="str">
        <f t="shared" si="313"/>
        <v>NP</v>
      </c>
      <c r="Y4968" s="5">
        <f t="shared" si="314"/>
        <v>150</v>
      </c>
      <c r="AI4968">
        <f>VLOOKUP(A4968,NP!$A:$B,2,FALSE)</f>
        <v>150</v>
      </c>
      <c r="AJ4968">
        <f t="shared" si="315"/>
        <v>150</v>
      </c>
      <c r="AK4968">
        <f>VLOOKUP(F4968,Kondition!$B$4:$AG$31,15,FALSE)*100</f>
        <v>35.5</v>
      </c>
      <c r="AL4968" t="e">
        <f t="shared" si="316"/>
        <v>#REF!</v>
      </c>
      <c r="AM4968">
        <v>17</v>
      </c>
    </row>
    <row r="4969" spans="1:39" x14ac:dyDescent="0.3">
      <c r="A4969" s="5">
        <v>10104851</v>
      </c>
      <c r="B4969" s="6">
        <v>8019227162202</v>
      </c>
      <c r="C4969" s="5" t="s">
        <v>2294</v>
      </c>
      <c r="D4969" s="5" t="s">
        <v>5257</v>
      </c>
      <c r="E4969" s="12">
        <v>254</v>
      </c>
      <c r="F4969" s="5" t="s">
        <v>54</v>
      </c>
      <c r="G4969" s="5">
        <v>2555019</v>
      </c>
      <c r="H4969" s="36" t="s">
        <v>2294</v>
      </c>
      <c r="I4969" s="5">
        <v>255</v>
      </c>
      <c r="J4969" s="5">
        <v>50</v>
      </c>
      <c r="K4969" s="5">
        <v>19</v>
      </c>
      <c r="L4969" s="5" t="s">
        <v>5253</v>
      </c>
      <c r="M4969" s="5">
        <v>107</v>
      </c>
      <c r="N4969" s="5"/>
      <c r="O4969" s="5" t="s">
        <v>19</v>
      </c>
      <c r="P4969" s="5"/>
      <c r="Q4969" s="5" t="s">
        <v>26</v>
      </c>
      <c r="R4969" s="5" t="s">
        <v>21</v>
      </c>
      <c r="S4969" s="5">
        <v>72</v>
      </c>
      <c r="T4969" s="5" t="s">
        <v>22</v>
      </c>
      <c r="U4969" s="5" t="s">
        <v>23</v>
      </c>
      <c r="V4969" s="5" t="s">
        <v>24</v>
      </c>
      <c r="W4969" s="12">
        <v>254</v>
      </c>
      <c r="X4969" s="7">
        <f t="shared" si="313"/>
        <v>0.4</v>
      </c>
      <c r="Y4969" s="5">
        <f t="shared" si="314"/>
        <v>152.4</v>
      </c>
      <c r="AI4969" t="e">
        <f>VLOOKUP(A4969,NP!$A:$B,2,FALSE)</f>
        <v>#N/A</v>
      </c>
      <c r="AJ4969">
        <f t="shared" si="315"/>
        <v>0</v>
      </c>
      <c r="AK4969">
        <f>VLOOKUP(F4969,Kondition!$B$4:$AG$31,21,FALSE)*100</f>
        <v>40</v>
      </c>
      <c r="AL4969" t="e">
        <f t="shared" si="316"/>
        <v>#REF!</v>
      </c>
      <c r="AM4969">
        <v>19</v>
      </c>
    </row>
    <row r="4970" spans="1:39" x14ac:dyDescent="0.3">
      <c r="A4970" s="5">
        <v>10105520</v>
      </c>
      <c r="B4970" s="6">
        <v>8019227193893</v>
      </c>
      <c r="C4970" s="5" t="s">
        <v>2294</v>
      </c>
      <c r="D4970" s="5" t="s">
        <v>5258</v>
      </c>
      <c r="E4970" s="12">
        <v>412</v>
      </c>
      <c r="F4970" s="5" t="s">
        <v>54</v>
      </c>
      <c r="G4970" s="5">
        <v>2754520</v>
      </c>
      <c r="H4970" s="36" t="s">
        <v>2294</v>
      </c>
      <c r="I4970" s="5">
        <v>275</v>
      </c>
      <c r="J4970" s="5">
        <v>45</v>
      </c>
      <c r="K4970" s="5">
        <v>20</v>
      </c>
      <c r="L4970" s="5" t="s">
        <v>5253</v>
      </c>
      <c r="M4970" s="5">
        <v>110</v>
      </c>
      <c r="N4970" s="5"/>
      <c r="O4970" s="5" t="s">
        <v>25</v>
      </c>
      <c r="P4970" s="5"/>
      <c r="Q4970" s="5" t="s">
        <v>21</v>
      </c>
      <c r="R4970" s="5" t="s">
        <v>27</v>
      </c>
      <c r="S4970" s="5">
        <v>72</v>
      </c>
      <c r="T4970" s="5" t="s">
        <v>22</v>
      </c>
      <c r="U4970" s="5" t="s">
        <v>23</v>
      </c>
      <c r="V4970" s="5" t="s">
        <v>24</v>
      </c>
      <c r="W4970" s="12">
        <v>412</v>
      </c>
      <c r="X4970" s="7" t="str">
        <f t="shared" si="313"/>
        <v>NP</v>
      </c>
      <c r="Y4970" s="5">
        <f t="shared" si="314"/>
        <v>231</v>
      </c>
      <c r="AI4970">
        <f>VLOOKUP(A4970,NP!$A:$B,2,FALSE)</f>
        <v>231</v>
      </c>
      <c r="AJ4970">
        <f t="shared" si="315"/>
        <v>231</v>
      </c>
      <c r="AK4970">
        <f>VLOOKUP(F4970,Kondition!$B$4:$AG$309,24,FALSE)*100</f>
        <v>40</v>
      </c>
      <c r="AL4970" t="e">
        <f t="shared" si="316"/>
        <v>#REF!</v>
      </c>
      <c r="AM4970">
        <v>19</v>
      </c>
    </row>
    <row r="4971" spans="1:39" x14ac:dyDescent="0.3">
      <c r="A4971" s="5">
        <v>10105521</v>
      </c>
      <c r="B4971" s="6">
        <v>8019227193909</v>
      </c>
      <c r="C4971" s="5" t="s">
        <v>2294</v>
      </c>
      <c r="D4971" s="5" t="s">
        <v>5259</v>
      </c>
      <c r="E4971" s="12">
        <v>237</v>
      </c>
      <c r="F4971" s="5" t="s">
        <v>54</v>
      </c>
      <c r="G4971" s="5">
        <v>2555518</v>
      </c>
      <c r="H4971" s="36" t="s">
        <v>2294</v>
      </c>
      <c r="I4971" s="5">
        <v>255</v>
      </c>
      <c r="J4971" s="5">
        <v>55</v>
      </c>
      <c r="K4971" s="5">
        <v>18</v>
      </c>
      <c r="L4971" s="5" t="s">
        <v>5253</v>
      </c>
      <c r="M4971" s="5">
        <v>109</v>
      </c>
      <c r="N4971" s="5"/>
      <c r="O4971" s="5" t="s">
        <v>25</v>
      </c>
      <c r="P4971" s="5"/>
      <c r="Q4971" s="5" t="s">
        <v>21</v>
      </c>
      <c r="R4971" s="5" t="s">
        <v>27</v>
      </c>
      <c r="S4971" s="5">
        <v>72</v>
      </c>
      <c r="T4971" s="5" t="s">
        <v>22</v>
      </c>
      <c r="U4971" s="5" t="s">
        <v>23</v>
      </c>
      <c r="V4971" s="5" t="s">
        <v>24</v>
      </c>
      <c r="W4971" s="12">
        <v>237</v>
      </c>
      <c r="X4971" s="7">
        <f t="shared" si="313"/>
        <v>0.35499999999999998</v>
      </c>
      <c r="Y4971" s="5">
        <f t="shared" si="314"/>
        <v>152.86500000000001</v>
      </c>
      <c r="AI4971" t="e">
        <f>VLOOKUP(A4971,NP!$A:$B,2,FALSE)</f>
        <v>#N/A</v>
      </c>
      <c r="AJ4971">
        <f t="shared" si="315"/>
        <v>0</v>
      </c>
      <c r="AK4971">
        <f>VLOOKUP(F4971,Kondition!$B$4:$AG$31,18,FALSE)*100</f>
        <v>35.5</v>
      </c>
      <c r="AL4971" t="e">
        <f t="shared" si="316"/>
        <v>#REF!</v>
      </c>
      <c r="AM4971">
        <v>17</v>
      </c>
    </row>
    <row r="4972" spans="1:39" x14ac:dyDescent="0.3">
      <c r="A4972" s="5">
        <v>10106596</v>
      </c>
      <c r="B4972" s="6">
        <v>8019227217957</v>
      </c>
      <c r="C4972" s="5" t="s">
        <v>2294</v>
      </c>
      <c r="D4972" s="5" t="s">
        <v>5264</v>
      </c>
      <c r="E4972" s="12">
        <v>345</v>
      </c>
      <c r="F4972" s="5" t="s">
        <v>54</v>
      </c>
      <c r="G4972" s="5">
        <v>2554520</v>
      </c>
      <c r="H4972" s="36" t="s">
        <v>2294</v>
      </c>
      <c r="I4972" s="5">
        <v>255</v>
      </c>
      <c r="J4972" s="5">
        <v>45</v>
      </c>
      <c r="K4972" s="5">
        <v>20</v>
      </c>
      <c r="L4972" s="5" t="s">
        <v>5265</v>
      </c>
      <c r="M4972" s="5">
        <v>105</v>
      </c>
      <c r="N4972" s="5"/>
      <c r="O4972" s="5" t="s">
        <v>25</v>
      </c>
      <c r="P4972" s="5"/>
      <c r="Q4972" s="5" t="s">
        <v>21</v>
      </c>
      <c r="R4972" s="5" t="s">
        <v>27</v>
      </c>
      <c r="S4972" s="5">
        <v>72</v>
      </c>
      <c r="T4972" s="5" t="s">
        <v>22</v>
      </c>
      <c r="U4972" s="5" t="s">
        <v>23</v>
      </c>
      <c r="V4972" s="5" t="s">
        <v>24</v>
      </c>
      <c r="W4972" s="12">
        <v>345</v>
      </c>
      <c r="X4972" s="7" t="str">
        <f t="shared" si="313"/>
        <v>NP</v>
      </c>
      <c r="Y4972" s="5">
        <f t="shared" si="314"/>
        <v>199.5</v>
      </c>
      <c r="AI4972">
        <f>VLOOKUP(A4972,NP!$A:$B,2,FALSE)</f>
        <v>199.5</v>
      </c>
      <c r="AJ4972">
        <f t="shared" si="315"/>
        <v>199.5</v>
      </c>
      <c r="AK4972">
        <f>VLOOKUP(F4972,Kondition!$B$4:$AG$309,24,FALSE)*100</f>
        <v>40</v>
      </c>
      <c r="AL4972" t="e">
        <f t="shared" si="316"/>
        <v>#REF!</v>
      </c>
      <c r="AM4972">
        <v>19</v>
      </c>
    </row>
    <row r="4973" spans="1:39" x14ac:dyDescent="0.3">
      <c r="A4973" s="5">
        <v>10106599</v>
      </c>
      <c r="B4973" s="6">
        <v>8019227217995</v>
      </c>
      <c r="C4973" s="5" t="s">
        <v>2294</v>
      </c>
      <c r="D4973" s="5" t="s">
        <v>5266</v>
      </c>
      <c r="E4973" s="12">
        <v>382</v>
      </c>
      <c r="F4973" s="5" t="s">
        <v>54</v>
      </c>
      <c r="G4973" s="5">
        <v>2654520</v>
      </c>
      <c r="H4973" s="36" t="s">
        <v>2294</v>
      </c>
      <c r="I4973" s="5">
        <v>265</v>
      </c>
      <c r="J4973" s="5">
        <v>45</v>
      </c>
      <c r="K4973" s="5">
        <v>20</v>
      </c>
      <c r="L4973" s="5" t="s">
        <v>5265</v>
      </c>
      <c r="M4973" s="5">
        <v>108</v>
      </c>
      <c r="N4973" s="5"/>
      <c r="O4973" s="5" t="s">
        <v>25</v>
      </c>
      <c r="P4973" s="5"/>
      <c r="Q4973" s="5" t="s">
        <v>21</v>
      </c>
      <c r="R4973" s="5" t="s">
        <v>21</v>
      </c>
      <c r="S4973" s="5">
        <v>72</v>
      </c>
      <c r="T4973" s="5" t="s">
        <v>22</v>
      </c>
      <c r="U4973" s="5" t="s">
        <v>23</v>
      </c>
      <c r="V4973" s="5" t="s">
        <v>24</v>
      </c>
      <c r="W4973" s="12">
        <v>382</v>
      </c>
      <c r="X4973" s="7" t="str">
        <f t="shared" si="313"/>
        <v>NP</v>
      </c>
      <c r="Y4973" s="5">
        <f t="shared" si="314"/>
        <v>217</v>
      </c>
      <c r="AI4973">
        <f>VLOOKUP(A4973,NP!$A:$B,2,FALSE)</f>
        <v>217</v>
      </c>
      <c r="AJ4973">
        <f t="shared" si="315"/>
        <v>217</v>
      </c>
      <c r="AK4973">
        <f>VLOOKUP(F4973,Kondition!$B$4:$AG$309,24,FALSE)*100</f>
        <v>40</v>
      </c>
      <c r="AL4973" t="e">
        <f t="shared" si="316"/>
        <v>#REF!</v>
      </c>
      <c r="AM4973">
        <v>19</v>
      </c>
    </row>
    <row r="4974" spans="1:39" x14ac:dyDescent="0.3">
      <c r="A4974" s="5">
        <v>10106600</v>
      </c>
      <c r="B4974" s="6">
        <v>8019227218008</v>
      </c>
      <c r="C4974" s="5" t="s">
        <v>2294</v>
      </c>
      <c r="D4974" s="5" t="s">
        <v>5267</v>
      </c>
      <c r="E4974" s="12">
        <v>344</v>
      </c>
      <c r="F4974" s="5" t="s">
        <v>54</v>
      </c>
      <c r="G4974" s="5">
        <v>2754020</v>
      </c>
      <c r="H4974" s="36" t="s">
        <v>2294</v>
      </c>
      <c r="I4974" s="5">
        <v>275</v>
      </c>
      <c r="J4974" s="5">
        <v>40</v>
      </c>
      <c r="K4974" s="5">
        <v>20</v>
      </c>
      <c r="L4974" s="5" t="s">
        <v>5265</v>
      </c>
      <c r="M4974" s="5">
        <v>106</v>
      </c>
      <c r="N4974" s="5"/>
      <c r="O4974" s="5" t="s">
        <v>25</v>
      </c>
      <c r="P4974" s="5"/>
      <c r="Q4974" s="5" t="s">
        <v>21</v>
      </c>
      <c r="R4974" s="5" t="s">
        <v>21</v>
      </c>
      <c r="S4974" s="5">
        <v>72</v>
      </c>
      <c r="T4974" s="5" t="s">
        <v>22</v>
      </c>
      <c r="U4974" s="5" t="s">
        <v>23</v>
      </c>
      <c r="V4974" s="5" t="s">
        <v>24</v>
      </c>
      <c r="W4974" s="12">
        <v>344</v>
      </c>
      <c r="X4974" s="7" t="str">
        <f t="shared" si="313"/>
        <v>NP</v>
      </c>
      <c r="Y4974" s="5">
        <f t="shared" si="314"/>
        <v>199</v>
      </c>
      <c r="AI4974">
        <f>VLOOKUP(A4974,NP!$A:$B,2,FALSE)</f>
        <v>199</v>
      </c>
      <c r="AJ4974">
        <f t="shared" si="315"/>
        <v>199</v>
      </c>
      <c r="AK4974">
        <f>VLOOKUP(F4974,Kondition!$B$4:$AG$309,24,FALSE)*100</f>
        <v>40</v>
      </c>
      <c r="AL4974" t="e">
        <f t="shared" si="316"/>
        <v>#REF!</v>
      </c>
      <c r="AM4974">
        <v>19</v>
      </c>
    </row>
    <row r="4975" spans="1:39" x14ac:dyDescent="0.3">
      <c r="A4975" s="5">
        <v>10106601</v>
      </c>
      <c r="B4975" s="6">
        <v>8019227218015</v>
      </c>
      <c r="C4975" s="5" t="s">
        <v>2294</v>
      </c>
      <c r="D4975" s="5" t="s">
        <v>5268</v>
      </c>
      <c r="E4975" s="12">
        <v>349</v>
      </c>
      <c r="F4975" s="5" t="s">
        <v>54</v>
      </c>
      <c r="G4975" s="5">
        <v>2754519</v>
      </c>
      <c r="H4975" s="36" t="s">
        <v>2294</v>
      </c>
      <c r="I4975" s="5">
        <v>275</v>
      </c>
      <c r="J4975" s="5">
        <v>45</v>
      </c>
      <c r="K4975" s="5">
        <v>19</v>
      </c>
      <c r="L4975" s="5" t="s">
        <v>5265</v>
      </c>
      <c r="M4975" s="5">
        <v>108</v>
      </c>
      <c r="N4975" s="5"/>
      <c r="O4975" s="5" t="s">
        <v>25</v>
      </c>
      <c r="P4975" s="5"/>
      <c r="Q4975" s="5" t="s">
        <v>21</v>
      </c>
      <c r="R4975" s="5" t="s">
        <v>21</v>
      </c>
      <c r="S4975" s="5">
        <v>72</v>
      </c>
      <c r="T4975" s="5" t="s">
        <v>22</v>
      </c>
      <c r="U4975" s="5" t="s">
        <v>23</v>
      </c>
      <c r="V4975" s="5" t="s">
        <v>24</v>
      </c>
      <c r="W4975" s="12">
        <v>349</v>
      </c>
      <c r="X4975" s="7" t="str">
        <f t="shared" si="313"/>
        <v>NP</v>
      </c>
      <c r="Y4975" s="5">
        <f t="shared" si="314"/>
        <v>201.5</v>
      </c>
      <c r="AI4975">
        <f>VLOOKUP(A4975,NP!$A:$B,2,FALSE)</f>
        <v>201.5</v>
      </c>
      <c r="AJ4975">
        <f t="shared" si="315"/>
        <v>201.5</v>
      </c>
      <c r="AK4975">
        <f>VLOOKUP(F4975,Kondition!$B$4:$AG$31,21,FALSE)*100</f>
        <v>40</v>
      </c>
      <c r="AL4975" t="e">
        <f t="shared" si="316"/>
        <v>#REF!</v>
      </c>
      <c r="AM4975">
        <v>19</v>
      </c>
    </row>
    <row r="4976" spans="1:39" x14ac:dyDescent="0.3">
      <c r="A4976" s="5">
        <v>10106637</v>
      </c>
      <c r="B4976" s="6">
        <v>8019227227246</v>
      </c>
      <c r="C4976" s="5" t="s">
        <v>2294</v>
      </c>
      <c r="D4976" s="5" t="s">
        <v>5270</v>
      </c>
      <c r="E4976" s="12">
        <v>159</v>
      </c>
      <c r="F4976" s="5" t="s">
        <v>54</v>
      </c>
      <c r="G4976" s="5">
        <v>2156516</v>
      </c>
      <c r="H4976" s="36" t="s">
        <v>2294</v>
      </c>
      <c r="I4976" s="5">
        <v>215</v>
      </c>
      <c r="J4976" s="5">
        <v>65</v>
      </c>
      <c r="K4976" s="5">
        <v>16</v>
      </c>
      <c r="L4976" s="5" t="s">
        <v>5265</v>
      </c>
      <c r="M4976" s="5">
        <v>102</v>
      </c>
      <c r="N4976" s="5"/>
      <c r="O4976" s="5" t="s">
        <v>19</v>
      </c>
      <c r="P4976" s="5"/>
      <c r="Q4976" s="5" t="s">
        <v>21</v>
      </c>
      <c r="R4976" s="5" t="s">
        <v>21</v>
      </c>
      <c r="S4976" s="5">
        <v>71</v>
      </c>
      <c r="T4976" s="5" t="s">
        <v>22</v>
      </c>
      <c r="U4976" s="5" t="s">
        <v>23</v>
      </c>
      <c r="V4976" s="5" t="s">
        <v>24</v>
      </c>
      <c r="W4976" s="12">
        <v>159</v>
      </c>
      <c r="X4976" s="7">
        <f t="shared" si="313"/>
        <v>0.35499999999999998</v>
      </c>
      <c r="Y4976" s="5">
        <f t="shared" si="314"/>
        <v>102.55500000000001</v>
      </c>
      <c r="AI4976" t="e">
        <f>VLOOKUP(A4976,NP!$A:$B,2,FALSE)</f>
        <v>#N/A</v>
      </c>
      <c r="AJ4976">
        <f t="shared" si="315"/>
        <v>0</v>
      </c>
      <c r="AK4976">
        <f>VLOOKUP(F4976,Kondition!$B$4:$AG$31,12,FALSE)*100</f>
        <v>35.5</v>
      </c>
      <c r="AL4976" t="e">
        <f t="shared" si="316"/>
        <v>#REF!</v>
      </c>
      <c r="AM4976">
        <v>16</v>
      </c>
    </row>
    <row r="4977" spans="1:39" x14ac:dyDescent="0.3">
      <c r="A4977" s="5">
        <v>10106638</v>
      </c>
      <c r="B4977" s="6">
        <v>8019227227260</v>
      </c>
      <c r="C4977" s="5" t="s">
        <v>2294</v>
      </c>
      <c r="D4977" s="5" t="s">
        <v>5271</v>
      </c>
      <c r="E4977" s="12">
        <v>190</v>
      </c>
      <c r="F4977" s="5" t="s">
        <v>54</v>
      </c>
      <c r="G4977" s="5">
        <v>2156017</v>
      </c>
      <c r="H4977" s="36" t="s">
        <v>2294</v>
      </c>
      <c r="I4977" s="5">
        <v>215</v>
      </c>
      <c r="J4977" s="5">
        <v>60</v>
      </c>
      <c r="K4977" s="5">
        <v>17</v>
      </c>
      <c r="L4977" s="5" t="s">
        <v>5265</v>
      </c>
      <c r="M4977" s="5">
        <v>100</v>
      </c>
      <c r="N4977" s="5"/>
      <c r="O4977" s="5" t="s">
        <v>25</v>
      </c>
      <c r="P4977" s="5"/>
      <c r="Q4977" s="5" t="s">
        <v>21</v>
      </c>
      <c r="R4977" s="5" t="s">
        <v>21</v>
      </c>
      <c r="S4977" s="5">
        <v>71</v>
      </c>
      <c r="T4977" s="5" t="s">
        <v>22</v>
      </c>
      <c r="U4977" s="5" t="s">
        <v>23</v>
      </c>
      <c r="V4977" s="5" t="s">
        <v>24</v>
      </c>
      <c r="W4977" s="12">
        <v>190</v>
      </c>
      <c r="X4977" s="7">
        <f t="shared" si="313"/>
        <v>0.35499999999999998</v>
      </c>
      <c r="Y4977" s="5">
        <f t="shared" si="314"/>
        <v>122.55</v>
      </c>
      <c r="AI4977" t="e">
        <f>VLOOKUP(A4977,NP!$A:$B,2,FALSE)</f>
        <v>#N/A</v>
      </c>
      <c r="AJ4977">
        <f t="shared" si="315"/>
        <v>0</v>
      </c>
      <c r="AK4977">
        <f>VLOOKUP(F4977,Kondition!$B$4:$AG$31,15,FALSE)*100</f>
        <v>35.5</v>
      </c>
      <c r="AL4977" t="e">
        <f t="shared" si="316"/>
        <v>#REF!</v>
      </c>
      <c r="AM4977">
        <v>17</v>
      </c>
    </row>
    <row r="4978" spans="1:39" x14ac:dyDescent="0.3">
      <c r="A4978" s="5">
        <v>10105779</v>
      </c>
      <c r="B4978" s="6">
        <v>8019227193268</v>
      </c>
      <c r="C4978" s="5" t="s">
        <v>4929</v>
      </c>
      <c r="D4978" s="5" t="s">
        <v>5260</v>
      </c>
      <c r="E4978" s="12">
        <v>901</v>
      </c>
      <c r="F4978" s="5" t="s">
        <v>54</v>
      </c>
      <c r="G4978" s="5">
        <v>3253021</v>
      </c>
      <c r="H4978" s="36" t="s">
        <v>4929</v>
      </c>
      <c r="I4978" s="5">
        <v>325</v>
      </c>
      <c r="J4978" s="5">
        <v>30</v>
      </c>
      <c r="K4978" s="5">
        <v>21</v>
      </c>
      <c r="L4978" s="5" t="s">
        <v>5250</v>
      </c>
      <c r="M4978" s="5">
        <v>108</v>
      </c>
      <c r="N4978" s="5"/>
      <c r="O4978" s="5" t="s">
        <v>25</v>
      </c>
      <c r="P4978" s="5" t="s">
        <v>45</v>
      </c>
      <c r="Q4978" s="5" t="s">
        <v>21</v>
      </c>
      <c r="R4978" s="5" t="s">
        <v>21</v>
      </c>
      <c r="S4978" s="5">
        <v>74</v>
      </c>
      <c r="T4978" s="5" t="s">
        <v>22</v>
      </c>
      <c r="U4978" s="5" t="s">
        <v>23</v>
      </c>
      <c r="V4978" s="5" t="s">
        <v>24</v>
      </c>
      <c r="W4978" s="12">
        <v>901</v>
      </c>
      <c r="X4978" s="7" t="str">
        <f t="shared" si="313"/>
        <v>NP</v>
      </c>
      <c r="Y4978" s="5">
        <f t="shared" si="314"/>
        <v>457.5</v>
      </c>
      <c r="AI4978">
        <f>VLOOKUP(A4978,NP!$A:$B,2,FALSE)</f>
        <v>457.5</v>
      </c>
      <c r="AJ4978">
        <f t="shared" si="315"/>
        <v>457.5</v>
      </c>
      <c r="AK4978">
        <f>VLOOKUP(F4978,Kondition!$B$4:$AG$31,27,FALSE)*100</f>
        <v>40</v>
      </c>
      <c r="AL4978" t="e">
        <f t="shared" si="316"/>
        <v>#REF!</v>
      </c>
      <c r="AM4978">
        <v>19</v>
      </c>
    </row>
    <row r="4979" spans="1:39" x14ac:dyDescent="0.3">
      <c r="A4979" s="5">
        <v>10105780</v>
      </c>
      <c r="B4979" s="6">
        <v>8019227193275</v>
      </c>
      <c r="C4979" s="5" t="s">
        <v>4929</v>
      </c>
      <c r="D4979" s="5" t="s">
        <v>5261</v>
      </c>
      <c r="E4979" s="12">
        <v>755</v>
      </c>
      <c r="F4979" s="5" t="s">
        <v>54</v>
      </c>
      <c r="G4979" s="5">
        <v>2853521</v>
      </c>
      <c r="H4979" s="36" t="s">
        <v>4929</v>
      </c>
      <c r="I4979" s="5">
        <v>285</v>
      </c>
      <c r="J4979" s="5">
        <v>35</v>
      </c>
      <c r="K4979" s="5">
        <v>21</v>
      </c>
      <c r="L4979" s="5" t="s">
        <v>5250</v>
      </c>
      <c r="M4979" s="5">
        <v>105</v>
      </c>
      <c r="N4979" s="5"/>
      <c r="O4979" s="5" t="s">
        <v>25</v>
      </c>
      <c r="P4979" s="5" t="s">
        <v>45</v>
      </c>
      <c r="Q4979" s="5" t="s">
        <v>26</v>
      </c>
      <c r="R4979" s="5" t="s">
        <v>21</v>
      </c>
      <c r="S4979" s="5">
        <v>74</v>
      </c>
      <c r="T4979" s="5" t="s">
        <v>22</v>
      </c>
      <c r="U4979" s="5" t="s">
        <v>23</v>
      </c>
      <c r="V4979" s="5" t="s">
        <v>24</v>
      </c>
      <c r="W4979" s="12">
        <v>755</v>
      </c>
      <c r="X4979" s="7" t="str">
        <f t="shared" si="313"/>
        <v>NP</v>
      </c>
      <c r="Y4979" s="5">
        <f t="shared" si="314"/>
        <v>388.5</v>
      </c>
      <c r="AI4979">
        <f>VLOOKUP(A4979,NP!$A:$B,2,FALSE)</f>
        <v>388.5</v>
      </c>
      <c r="AJ4979">
        <f t="shared" si="315"/>
        <v>388.5</v>
      </c>
      <c r="AK4979">
        <f>VLOOKUP(F4979,Kondition!$B$4:$AG$31,27,FALSE)*100</f>
        <v>40</v>
      </c>
      <c r="AL4979" t="e">
        <f t="shared" si="316"/>
        <v>#REF!</v>
      </c>
      <c r="AM4979">
        <v>19</v>
      </c>
    </row>
    <row r="4980" spans="1:39" x14ac:dyDescent="0.3">
      <c r="A4980" s="5">
        <v>10106059</v>
      </c>
      <c r="B4980" s="6">
        <v>8019227205008</v>
      </c>
      <c r="C4980" s="5" t="s">
        <v>4929</v>
      </c>
      <c r="D4980" s="5" t="s">
        <v>5262</v>
      </c>
      <c r="E4980" s="12">
        <v>514</v>
      </c>
      <c r="F4980" s="5" t="s">
        <v>54</v>
      </c>
      <c r="G4980" s="5">
        <v>2754020</v>
      </c>
      <c r="H4980" s="36" t="s">
        <v>4929</v>
      </c>
      <c r="I4980" s="5">
        <v>275</v>
      </c>
      <c r="J4980" s="5">
        <v>40</v>
      </c>
      <c r="K4980" s="5">
        <v>20</v>
      </c>
      <c r="L4980" s="5" t="s">
        <v>5252</v>
      </c>
      <c r="M4980" s="5">
        <v>106</v>
      </c>
      <c r="N4980" s="5"/>
      <c r="O4980" s="5" t="s">
        <v>25</v>
      </c>
      <c r="P4980" s="5" t="s">
        <v>57</v>
      </c>
      <c r="Q4980" s="5" t="s">
        <v>26</v>
      </c>
      <c r="R4980" s="5" t="s">
        <v>21</v>
      </c>
      <c r="S4980" s="5">
        <v>73</v>
      </c>
      <c r="T4980" s="5" t="s">
        <v>22</v>
      </c>
      <c r="U4980" s="5" t="s">
        <v>23</v>
      </c>
      <c r="V4980" s="5" t="s">
        <v>24</v>
      </c>
      <c r="W4980" s="12">
        <v>514</v>
      </c>
      <c r="X4980" s="7" t="str">
        <f t="shared" si="313"/>
        <v>NP</v>
      </c>
      <c r="Y4980" s="5">
        <f t="shared" si="314"/>
        <v>275.5</v>
      </c>
      <c r="AI4980">
        <f>VLOOKUP(A4980,NP!$A:$B,2,FALSE)</f>
        <v>275.5</v>
      </c>
      <c r="AJ4980">
        <f t="shared" si="315"/>
        <v>275.5</v>
      </c>
      <c r="AK4980">
        <f>VLOOKUP(F4980,Kondition!$B$4:$AG$309,24,FALSE)*100</f>
        <v>40</v>
      </c>
      <c r="AL4980" t="e">
        <f t="shared" si="316"/>
        <v>#REF!</v>
      </c>
      <c r="AM4980">
        <v>19</v>
      </c>
    </row>
    <row r="4981" spans="1:39" x14ac:dyDescent="0.3">
      <c r="A4981" s="5">
        <v>10106060</v>
      </c>
      <c r="B4981" s="6">
        <v>8019227205015</v>
      </c>
      <c r="C4981" s="5" t="s">
        <v>4929</v>
      </c>
      <c r="D4981" s="5" t="s">
        <v>5263</v>
      </c>
      <c r="E4981" s="12">
        <v>665</v>
      </c>
      <c r="F4981" s="5" t="s">
        <v>54</v>
      </c>
      <c r="G4981" s="5">
        <v>3153520</v>
      </c>
      <c r="H4981" s="36" t="s">
        <v>4929</v>
      </c>
      <c r="I4981" s="5">
        <v>315</v>
      </c>
      <c r="J4981" s="5">
        <v>35</v>
      </c>
      <c r="K4981" s="5">
        <v>20</v>
      </c>
      <c r="L4981" s="5" t="s">
        <v>5252</v>
      </c>
      <c r="M4981" s="5">
        <v>110</v>
      </c>
      <c r="N4981" s="5"/>
      <c r="O4981" s="5" t="s">
        <v>25</v>
      </c>
      <c r="P4981" s="5" t="s">
        <v>57</v>
      </c>
      <c r="Q4981" s="5" t="s">
        <v>21</v>
      </c>
      <c r="R4981" s="5" t="s">
        <v>21</v>
      </c>
      <c r="S4981" s="5">
        <v>71</v>
      </c>
      <c r="T4981" s="5" t="s">
        <v>35</v>
      </c>
      <c r="U4981" s="5" t="s">
        <v>23</v>
      </c>
      <c r="V4981" s="5" t="s">
        <v>24</v>
      </c>
      <c r="W4981" s="12">
        <v>665</v>
      </c>
      <c r="X4981" s="7" t="str">
        <f t="shared" si="313"/>
        <v>NP</v>
      </c>
      <c r="Y4981" s="5">
        <f t="shared" si="314"/>
        <v>346.5</v>
      </c>
      <c r="AI4981">
        <f>VLOOKUP(A4981,NP!$A:$B,2,FALSE)</f>
        <v>346.5</v>
      </c>
      <c r="AJ4981">
        <f t="shared" si="315"/>
        <v>346.5</v>
      </c>
      <c r="AK4981">
        <f>VLOOKUP(F4981,Kondition!$B$4:$AG$309,24,FALSE)*100</f>
        <v>40</v>
      </c>
      <c r="AL4981" t="e">
        <f t="shared" si="316"/>
        <v>#REF!</v>
      </c>
      <c r="AM4981">
        <v>19</v>
      </c>
    </row>
    <row r="4982" spans="1:39" x14ac:dyDescent="0.3">
      <c r="A4982" s="5">
        <v>10106639</v>
      </c>
      <c r="B4982" s="6">
        <v>8019227227277</v>
      </c>
      <c r="C4982" s="5" t="s">
        <v>2294</v>
      </c>
      <c r="D4982" s="5" t="s">
        <v>5272</v>
      </c>
      <c r="E4982" s="12">
        <v>198</v>
      </c>
      <c r="F4982" s="5" t="s">
        <v>54</v>
      </c>
      <c r="G4982" s="5">
        <v>2256517</v>
      </c>
      <c r="H4982" s="36" t="s">
        <v>2294</v>
      </c>
      <c r="I4982" s="5">
        <v>225</v>
      </c>
      <c r="J4982" s="5">
        <v>65</v>
      </c>
      <c r="K4982" s="5">
        <v>17</v>
      </c>
      <c r="L4982" s="5" t="s">
        <v>5265</v>
      </c>
      <c r="M4982" s="5">
        <v>102</v>
      </c>
      <c r="N4982" s="5"/>
      <c r="O4982" s="5" t="s">
        <v>33</v>
      </c>
      <c r="P4982" s="5"/>
      <c r="Q4982" s="5" t="s">
        <v>21</v>
      </c>
      <c r="R4982" s="5" t="s">
        <v>21</v>
      </c>
      <c r="S4982" s="5">
        <v>72</v>
      </c>
      <c r="T4982" s="5" t="s">
        <v>22</v>
      </c>
      <c r="U4982" s="5" t="s">
        <v>23</v>
      </c>
      <c r="V4982" s="5" t="s">
        <v>24</v>
      </c>
      <c r="W4982" s="12">
        <v>198</v>
      </c>
      <c r="X4982" s="7">
        <f t="shared" si="313"/>
        <v>0.35499999999999998</v>
      </c>
      <c r="Y4982" s="5">
        <f t="shared" si="314"/>
        <v>127.71000000000001</v>
      </c>
      <c r="AI4982" t="e">
        <f>VLOOKUP(A4982,NP!$A:$B,2,FALSE)</f>
        <v>#N/A</v>
      </c>
      <c r="AJ4982">
        <f t="shared" si="315"/>
        <v>0</v>
      </c>
      <c r="AK4982">
        <f>VLOOKUP(F4982,Kondition!$B$4:$AG$31,15,FALSE)*100</f>
        <v>35.5</v>
      </c>
      <c r="AL4982" t="e">
        <f t="shared" si="316"/>
        <v>#REF!</v>
      </c>
      <c r="AM4982">
        <v>17</v>
      </c>
    </row>
    <row r="4983" spans="1:39" x14ac:dyDescent="0.3">
      <c r="A4983" s="5">
        <v>10106640</v>
      </c>
      <c r="B4983" s="6">
        <v>8019227227284</v>
      </c>
      <c r="C4983" s="5" t="s">
        <v>2294</v>
      </c>
      <c r="D4983" s="5" t="s">
        <v>5273</v>
      </c>
      <c r="E4983" s="12">
        <v>194</v>
      </c>
      <c r="F4983" s="5" t="s">
        <v>54</v>
      </c>
      <c r="G4983" s="5">
        <v>2356517</v>
      </c>
      <c r="H4983" s="36" t="s">
        <v>2294</v>
      </c>
      <c r="I4983" s="5">
        <v>235</v>
      </c>
      <c r="J4983" s="5">
        <v>65</v>
      </c>
      <c r="K4983" s="5">
        <v>17</v>
      </c>
      <c r="L4983" s="5" t="s">
        <v>5265</v>
      </c>
      <c r="M4983" s="5">
        <v>108</v>
      </c>
      <c r="N4983" s="5"/>
      <c r="O4983" s="5" t="s">
        <v>19</v>
      </c>
      <c r="P4983" s="5"/>
      <c r="Q4983" s="5" t="s">
        <v>21</v>
      </c>
      <c r="R4983" s="5" t="s">
        <v>21</v>
      </c>
      <c r="S4983" s="5">
        <v>72</v>
      </c>
      <c r="T4983" s="5" t="s">
        <v>22</v>
      </c>
      <c r="U4983" s="5" t="s">
        <v>23</v>
      </c>
      <c r="V4983" s="5" t="s">
        <v>24</v>
      </c>
      <c r="W4983" s="12">
        <v>194</v>
      </c>
      <c r="X4983" s="7">
        <f t="shared" si="313"/>
        <v>0.35499999999999998</v>
      </c>
      <c r="Y4983" s="5">
        <f t="shared" si="314"/>
        <v>125.13000000000001</v>
      </c>
      <c r="AI4983" t="e">
        <f>VLOOKUP(A4983,NP!$A:$B,2,FALSE)</f>
        <v>#N/A</v>
      </c>
      <c r="AJ4983">
        <f t="shared" si="315"/>
        <v>0</v>
      </c>
      <c r="AK4983">
        <f>VLOOKUP(F4983,Kondition!$B$4:$AG$31,15,FALSE)*100</f>
        <v>35.5</v>
      </c>
      <c r="AL4983" t="e">
        <f t="shared" si="316"/>
        <v>#REF!</v>
      </c>
      <c r="AM4983">
        <v>17</v>
      </c>
    </row>
    <row r="4984" spans="1:39" x14ac:dyDescent="0.3">
      <c r="A4984" s="5">
        <v>10106641</v>
      </c>
      <c r="B4984" s="6">
        <v>8019227227291</v>
      </c>
      <c r="C4984" s="5" t="s">
        <v>2294</v>
      </c>
      <c r="D4984" s="5" t="s">
        <v>5274</v>
      </c>
      <c r="E4984" s="12">
        <v>240</v>
      </c>
      <c r="F4984" s="5" t="s">
        <v>54</v>
      </c>
      <c r="G4984" s="5">
        <v>2356017</v>
      </c>
      <c r="H4984" s="36" t="s">
        <v>2294</v>
      </c>
      <c r="I4984" s="5">
        <v>235</v>
      </c>
      <c r="J4984" s="5">
        <v>60</v>
      </c>
      <c r="K4984" s="5">
        <v>17</v>
      </c>
      <c r="L4984" s="5" t="s">
        <v>5265</v>
      </c>
      <c r="M4984" s="5">
        <v>106</v>
      </c>
      <c r="N4984" s="5"/>
      <c r="O4984" s="5" t="s">
        <v>19</v>
      </c>
      <c r="P4984" s="5"/>
      <c r="Q4984" s="5" t="s">
        <v>21</v>
      </c>
      <c r="R4984" s="5" t="s">
        <v>21</v>
      </c>
      <c r="S4984" s="5">
        <v>72</v>
      </c>
      <c r="T4984" s="5" t="s">
        <v>22</v>
      </c>
      <c r="U4984" s="5" t="s">
        <v>23</v>
      </c>
      <c r="V4984" s="5" t="s">
        <v>24</v>
      </c>
      <c r="W4984" s="12">
        <v>240</v>
      </c>
      <c r="X4984" s="7" t="str">
        <f t="shared" si="313"/>
        <v>NP</v>
      </c>
      <c r="Y4984" s="5">
        <f t="shared" si="314"/>
        <v>150</v>
      </c>
      <c r="AI4984">
        <f>VLOOKUP(A4984,NP!$A:$B,2,FALSE)</f>
        <v>150</v>
      </c>
      <c r="AJ4984">
        <f t="shared" si="315"/>
        <v>150</v>
      </c>
      <c r="AK4984">
        <f>VLOOKUP(F4984,Kondition!$B$4:$AG$31,15,FALSE)*100</f>
        <v>35.5</v>
      </c>
      <c r="AL4984" t="e">
        <f t="shared" si="316"/>
        <v>#REF!</v>
      </c>
      <c r="AM4984">
        <v>17</v>
      </c>
    </row>
    <row r="4985" spans="1:39" x14ac:dyDescent="0.3">
      <c r="A4985" s="5">
        <v>10106642</v>
      </c>
      <c r="B4985" s="6">
        <v>8019227227307</v>
      </c>
      <c r="C4985" s="5" t="s">
        <v>2294</v>
      </c>
      <c r="D4985" s="5" t="s">
        <v>5275</v>
      </c>
      <c r="E4985" s="12">
        <v>198</v>
      </c>
      <c r="F4985" s="5" t="s">
        <v>54</v>
      </c>
      <c r="G4985" s="5">
        <v>2356018</v>
      </c>
      <c r="H4985" s="36" t="s">
        <v>2294</v>
      </c>
      <c r="I4985" s="5">
        <v>235</v>
      </c>
      <c r="J4985" s="5">
        <v>60</v>
      </c>
      <c r="K4985" s="5">
        <v>18</v>
      </c>
      <c r="L4985" s="5" t="s">
        <v>5265</v>
      </c>
      <c r="M4985" s="5">
        <v>107</v>
      </c>
      <c r="N4985" s="5"/>
      <c r="O4985" s="5" t="s">
        <v>19</v>
      </c>
      <c r="P4985" s="5"/>
      <c r="Q4985" s="5" t="s">
        <v>27</v>
      </c>
      <c r="R4985" s="5" t="s">
        <v>21</v>
      </c>
      <c r="S4985" s="5">
        <v>72</v>
      </c>
      <c r="T4985" s="5" t="s">
        <v>22</v>
      </c>
      <c r="U4985" s="5" t="s">
        <v>23</v>
      </c>
      <c r="V4985" s="5" t="s">
        <v>24</v>
      </c>
      <c r="W4985" s="12">
        <v>198</v>
      </c>
      <c r="X4985" s="7">
        <f t="shared" si="313"/>
        <v>0.35499999999999998</v>
      </c>
      <c r="Y4985" s="5">
        <f t="shared" si="314"/>
        <v>127.71000000000001</v>
      </c>
      <c r="AI4985" t="e">
        <f>VLOOKUP(A4985,NP!$A:$B,2,FALSE)</f>
        <v>#N/A</v>
      </c>
      <c r="AJ4985">
        <f t="shared" si="315"/>
        <v>0</v>
      </c>
      <c r="AK4985">
        <f>VLOOKUP(F4985,Kondition!$B$4:$AG$31,18,FALSE)*100</f>
        <v>35.5</v>
      </c>
      <c r="AL4985" t="e">
        <f t="shared" si="316"/>
        <v>#REF!</v>
      </c>
      <c r="AM4985">
        <v>17</v>
      </c>
    </row>
    <row r="4986" spans="1:39" x14ac:dyDescent="0.3">
      <c r="A4986" s="5">
        <v>10106633</v>
      </c>
      <c r="B4986" s="6">
        <v>8019227225280</v>
      </c>
      <c r="C4986" s="5" t="s">
        <v>4929</v>
      </c>
      <c r="D4986" s="5" t="s">
        <v>5269</v>
      </c>
      <c r="E4986" s="12">
        <v>545</v>
      </c>
      <c r="F4986" s="5" t="s">
        <v>54</v>
      </c>
      <c r="G4986" s="5">
        <v>2854519</v>
      </c>
      <c r="H4986" s="36" t="s">
        <v>4929</v>
      </c>
      <c r="I4986" s="5">
        <v>285</v>
      </c>
      <c r="J4986" s="5">
        <v>45</v>
      </c>
      <c r="K4986" s="5">
        <v>19</v>
      </c>
      <c r="L4986" s="5" t="s">
        <v>5265</v>
      </c>
      <c r="M4986" s="5">
        <v>111</v>
      </c>
      <c r="N4986" s="5"/>
      <c r="O4986" s="5" t="s">
        <v>25</v>
      </c>
      <c r="P4986" s="5" t="s">
        <v>57</v>
      </c>
      <c r="Q4986" s="5" t="s">
        <v>21</v>
      </c>
      <c r="R4986" s="5" t="s">
        <v>27</v>
      </c>
      <c r="S4986" s="5">
        <v>73</v>
      </c>
      <c r="T4986" s="5" t="s">
        <v>22</v>
      </c>
      <c r="U4986" s="5" t="s">
        <v>23</v>
      </c>
      <c r="V4986" s="5" t="s">
        <v>24</v>
      </c>
      <c r="W4986" s="12">
        <v>545</v>
      </c>
      <c r="X4986" s="7" t="str">
        <f t="shared" si="313"/>
        <v>NP</v>
      </c>
      <c r="Y4986" s="5">
        <f t="shared" si="314"/>
        <v>290</v>
      </c>
      <c r="AI4986">
        <f>VLOOKUP(A4986,NP!$A:$B,2,FALSE)</f>
        <v>290</v>
      </c>
      <c r="AJ4986">
        <f t="shared" si="315"/>
        <v>290</v>
      </c>
      <c r="AK4986">
        <f>VLOOKUP(F4986,Kondition!$B$4:$AG$31,21,FALSE)*100</f>
        <v>40</v>
      </c>
      <c r="AL4986" t="e">
        <f t="shared" si="316"/>
        <v>#REF!</v>
      </c>
      <c r="AM4986">
        <v>19</v>
      </c>
    </row>
    <row r="4987" spans="1:39" x14ac:dyDescent="0.3">
      <c r="A4987" s="5">
        <v>10106643</v>
      </c>
      <c r="B4987" s="6">
        <v>8019227227321</v>
      </c>
      <c r="C4987" s="5" t="s">
        <v>2294</v>
      </c>
      <c r="D4987" s="5" t="s">
        <v>5276</v>
      </c>
      <c r="E4987" s="12">
        <v>232</v>
      </c>
      <c r="F4987" s="5" t="s">
        <v>54</v>
      </c>
      <c r="G4987" s="5">
        <v>2355518</v>
      </c>
      <c r="H4987" s="36" t="s">
        <v>2294</v>
      </c>
      <c r="I4987" s="5">
        <v>235</v>
      </c>
      <c r="J4987" s="5">
        <v>55</v>
      </c>
      <c r="K4987" s="5">
        <v>18</v>
      </c>
      <c r="L4987" s="5" t="s">
        <v>5265</v>
      </c>
      <c r="M4987" s="5">
        <v>104</v>
      </c>
      <c r="N4987" s="5"/>
      <c r="O4987" s="5" t="s">
        <v>19</v>
      </c>
      <c r="P4987" s="5"/>
      <c r="Q4987" s="5" t="s">
        <v>21</v>
      </c>
      <c r="R4987" s="5" t="s">
        <v>21</v>
      </c>
      <c r="S4987" s="5">
        <v>72</v>
      </c>
      <c r="T4987" s="5" t="s">
        <v>22</v>
      </c>
      <c r="U4987" s="5" t="s">
        <v>23</v>
      </c>
      <c r="V4987" s="5" t="s">
        <v>24</v>
      </c>
      <c r="W4987" s="12">
        <v>232</v>
      </c>
      <c r="X4987" s="7">
        <f t="shared" si="313"/>
        <v>0.35499999999999998</v>
      </c>
      <c r="Y4987" s="5">
        <f t="shared" si="314"/>
        <v>149.64000000000001</v>
      </c>
      <c r="AI4987" t="e">
        <f>VLOOKUP(A4987,NP!$A:$B,2,FALSE)</f>
        <v>#N/A</v>
      </c>
      <c r="AJ4987">
        <f t="shared" si="315"/>
        <v>0</v>
      </c>
      <c r="AK4987">
        <f>VLOOKUP(F4987,Kondition!$B$4:$AG$31,18,FALSE)*100</f>
        <v>35.5</v>
      </c>
      <c r="AL4987" t="e">
        <f t="shared" si="316"/>
        <v>#REF!</v>
      </c>
      <c r="AM4987">
        <v>17</v>
      </c>
    </row>
    <row r="4988" spans="1:39" x14ac:dyDescent="0.3">
      <c r="A4988" s="5">
        <v>10106648</v>
      </c>
      <c r="B4988" s="6">
        <v>8019227227376</v>
      </c>
      <c r="C4988" s="5" t="s">
        <v>2294</v>
      </c>
      <c r="D4988" s="5" t="s">
        <v>5278</v>
      </c>
      <c r="E4988" s="12">
        <v>194</v>
      </c>
      <c r="F4988" s="5" t="s">
        <v>54</v>
      </c>
      <c r="G4988" s="5">
        <v>2555518</v>
      </c>
      <c r="H4988" s="36" t="s">
        <v>2294</v>
      </c>
      <c r="I4988" s="5">
        <v>255</v>
      </c>
      <c r="J4988" s="5">
        <v>55</v>
      </c>
      <c r="K4988" s="5">
        <v>18</v>
      </c>
      <c r="L4988" s="5" t="s">
        <v>5265</v>
      </c>
      <c r="M4988" s="5">
        <v>109</v>
      </c>
      <c r="N4988" s="5"/>
      <c r="O4988" s="5" t="s">
        <v>25</v>
      </c>
      <c r="P4988" s="5"/>
      <c r="Q4988" s="5" t="s">
        <v>21</v>
      </c>
      <c r="R4988" s="5" t="s">
        <v>21</v>
      </c>
      <c r="S4988" s="5">
        <v>72</v>
      </c>
      <c r="T4988" s="5" t="s">
        <v>22</v>
      </c>
      <c r="U4988" s="5" t="s">
        <v>23</v>
      </c>
      <c r="V4988" s="5" t="s">
        <v>24</v>
      </c>
      <c r="W4988" s="12">
        <v>194</v>
      </c>
      <c r="X4988" s="7">
        <f t="shared" si="313"/>
        <v>0.35499999999999998</v>
      </c>
      <c r="Y4988" s="5">
        <f t="shared" si="314"/>
        <v>125.13000000000001</v>
      </c>
      <c r="AI4988" t="e">
        <f>VLOOKUP(A4988,NP!$A:$B,2,FALSE)</f>
        <v>#N/A</v>
      </c>
      <c r="AJ4988">
        <f t="shared" si="315"/>
        <v>0</v>
      </c>
      <c r="AK4988">
        <f>VLOOKUP(F4988,Kondition!$B$4:$AG$31,18,FALSE)*100</f>
        <v>35.5</v>
      </c>
      <c r="AL4988" t="e">
        <f t="shared" si="316"/>
        <v>#REF!</v>
      </c>
      <c r="AM4988">
        <v>17</v>
      </c>
    </row>
    <row r="4989" spans="1:39" x14ac:dyDescent="0.3">
      <c r="A4989" s="5">
        <v>10106650</v>
      </c>
      <c r="B4989" s="6">
        <v>8019227227406</v>
      </c>
      <c r="C4989" s="5" t="s">
        <v>2294</v>
      </c>
      <c r="D4989" s="5" t="s">
        <v>5279</v>
      </c>
      <c r="E4989" s="12">
        <v>244</v>
      </c>
      <c r="F4989" s="5" t="s">
        <v>54</v>
      </c>
      <c r="G4989" s="5">
        <v>2555019</v>
      </c>
      <c r="H4989" s="36" t="s">
        <v>2294</v>
      </c>
      <c r="I4989" s="5">
        <v>255</v>
      </c>
      <c r="J4989" s="5">
        <v>50</v>
      </c>
      <c r="K4989" s="5">
        <v>19</v>
      </c>
      <c r="L4989" s="5" t="s">
        <v>5265</v>
      </c>
      <c r="M4989" s="5">
        <v>107</v>
      </c>
      <c r="N4989" s="5"/>
      <c r="O4989" s="5" t="s">
        <v>25</v>
      </c>
      <c r="P4989" s="5"/>
      <c r="Q4989" s="5" t="s">
        <v>21</v>
      </c>
      <c r="R4989" s="5" t="s">
        <v>21</v>
      </c>
      <c r="S4989" s="5">
        <v>72</v>
      </c>
      <c r="T4989" s="5" t="s">
        <v>22</v>
      </c>
      <c r="U4989" s="5" t="s">
        <v>23</v>
      </c>
      <c r="V4989" s="5" t="s">
        <v>24</v>
      </c>
      <c r="W4989" s="12">
        <v>244</v>
      </c>
      <c r="X4989" s="7">
        <f t="shared" si="313"/>
        <v>0.4</v>
      </c>
      <c r="Y4989" s="5">
        <f t="shared" si="314"/>
        <v>146.4</v>
      </c>
      <c r="AI4989" t="e">
        <f>VLOOKUP(A4989,NP!$A:$B,2,FALSE)</f>
        <v>#N/A</v>
      </c>
      <c r="AJ4989">
        <f t="shared" si="315"/>
        <v>0</v>
      </c>
      <c r="AK4989">
        <f>VLOOKUP(F4989,Kondition!$B$4:$AG$31,21,FALSE)*100</f>
        <v>40</v>
      </c>
      <c r="AL4989" t="e">
        <f t="shared" si="316"/>
        <v>#REF!</v>
      </c>
      <c r="AM4989">
        <v>19</v>
      </c>
    </row>
    <row r="4990" spans="1:39" x14ac:dyDescent="0.3">
      <c r="A4990" s="5">
        <v>10106656</v>
      </c>
      <c r="B4990" s="6">
        <v>8019227228861</v>
      </c>
      <c r="C4990" s="5" t="s">
        <v>2294</v>
      </c>
      <c r="D4990" s="5" t="s">
        <v>5280</v>
      </c>
      <c r="E4990" s="12">
        <v>296</v>
      </c>
      <c r="F4990" s="5" t="s">
        <v>54</v>
      </c>
      <c r="G4990" s="5">
        <v>2356519</v>
      </c>
      <c r="H4990" s="36" t="s">
        <v>2294</v>
      </c>
      <c r="I4990" s="5">
        <v>235</v>
      </c>
      <c r="J4990" s="5">
        <v>65</v>
      </c>
      <c r="K4990" s="5">
        <v>19</v>
      </c>
      <c r="L4990" s="5" t="s">
        <v>5265</v>
      </c>
      <c r="M4990" s="5">
        <v>109</v>
      </c>
      <c r="N4990" s="5"/>
      <c r="O4990" s="5" t="s">
        <v>25</v>
      </c>
      <c r="P4990" s="5"/>
      <c r="Q4990" s="5" t="s">
        <v>21</v>
      </c>
      <c r="R4990" s="5" t="s">
        <v>21</v>
      </c>
      <c r="S4990" s="5">
        <v>72</v>
      </c>
      <c r="T4990" s="5" t="s">
        <v>22</v>
      </c>
      <c r="U4990" s="5" t="s">
        <v>23</v>
      </c>
      <c r="V4990" s="5" t="s">
        <v>24</v>
      </c>
      <c r="W4990" s="12">
        <v>296</v>
      </c>
      <c r="X4990" s="7">
        <f t="shared" si="313"/>
        <v>0.4</v>
      </c>
      <c r="Y4990" s="5">
        <f t="shared" si="314"/>
        <v>177.6</v>
      </c>
      <c r="AI4990" t="e">
        <f>VLOOKUP(A4990,NP!$A:$B,2,FALSE)</f>
        <v>#N/A</v>
      </c>
      <c r="AJ4990">
        <f t="shared" si="315"/>
        <v>0</v>
      </c>
      <c r="AK4990">
        <f>VLOOKUP(F4990,Kondition!$B$4:$AG$31,21,FALSE)*100</f>
        <v>40</v>
      </c>
      <c r="AL4990" t="e">
        <f t="shared" si="316"/>
        <v>#REF!</v>
      </c>
      <c r="AM4990">
        <v>19</v>
      </c>
    </row>
    <row r="4991" spans="1:39" x14ac:dyDescent="0.3">
      <c r="A4991" s="5">
        <v>10107038</v>
      </c>
      <c r="B4991" s="6">
        <v>8019227228533</v>
      </c>
      <c r="C4991" s="5" t="s">
        <v>2294</v>
      </c>
      <c r="D4991" s="5" t="s">
        <v>5285</v>
      </c>
      <c r="E4991" s="12">
        <v>383</v>
      </c>
      <c r="F4991" s="5" t="s">
        <v>54</v>
      </c>
      <c r="G4991" s="5">
        <v>2754520</v>
      </c>
      <c r="H4991" s="36" t="s">
        <v>2294</v>
      </c>
      <c r="I4991" s="5">
        <v>275</v>
      </c>
      <c r="J4991" s="5">
        <v>45</v>
      </c>
      <c r="K4991" s="5">
        <v>20</v>
      </c>
      <c r="L4991" s="5" t="s">
        <v>5265</v>
      </c>
      <c r="M4991" s="5">
        <v>110</v>
      </c>
      <c r="N4991" s="5"/>
      <c r="O4991" s="5" t="s">
        <v>25</v>
      </c>
      <c r="P4991" s="5"/>
      <c r="Q4991" s="5" t="s">
        <v>21</v>
      </c>
      <c r="R4991" s="5" t="s">
        <v>21</v>
      </c>
      <c r="S4991" s="5">
        <v>73</v>
      </c>
      <c r="T4991" s="5" t="s">
        <v>22</v>
      </c>
      <c r="U4991" s="5" t="s">
        <v>23</v>
      </c>
      <c r="V4991" s="5" t="s">
        <v>24</v>
      </c>
      <c r="W4991" s="12">
        <v>383</v>
      </c>
      <c r="X4991" s="7" t="str">
        <f t="shared" si="313"/>
        <v>NP</v>
      </c>
      <c r="Y4991" s="5">
        <f t="shared" si="314"/>
        <v>217.5</v>
      </c>
      <c r="AI4991">
        <f>VLOOKUP(A4991,NP!$A:$B,2,FALSE)</f>
        <v>217.5</v>
      </c>
      <c r="AJ4991">
        <f t="shared" si="315"/>
        <v>217.5</v>
      </c>
      <c r="AK4991">
        <f>VLOOKUP(F4991,Kondition!$B$4:$AG$309,24,FALSE)*100</f>
        <v>40</v>
      </c>
      <c r="AL4991" t="e">
        <f t="shared" si="316"/>
        <v>#REF!</v>
      </c>
      <c r="AM4991">
        <v>19</v>
      </c>
    </row>
    <row r="4992" spans="1:39" x14ac:dyDescent="0.3">
      <c r="A4992" s="5">
        <v>10107319</v>
      </c>
      <c r="B4992" s="6">
        <v>8019227241464</v>
      </c>
      <c r="C4992" s="5" t="s">
        <v>2294</v>
      </c>
      <c r="D4992" s="5" t="s">
        <v>5286</v>
      </c>
      <c r="E4992" s="12">
        <v>152</v>
      </c>
      <c r="F4992" s="5" t="s">
        <v>54</v>
      </c>
      <c r="G4992" s="5">
        <v>2156516</v>
      </c>
      <c r="H4992" s="36" t="s">
        <v>2294</v>
      </c>
      <c r="I4992" s="5">
        <v>215</v>
      </c>
      <c r="J4992" s="5">
        <v>65</v>
      </c>
      <c r="K4992" s="5">
        <v>16</v>
      </c>
      <c r="L4992" s="5" t="s">
        <v>5265</v>
      </c>
      <c r="M4992" s="5">
        <v>98</v>
      </c>
      <c r="N4992" s="5"/>
      <c r="O4992" s="5" t="s">
        <v>19</v>
      </c>
      <c r="P4992" s="5"/>
      <c r="Q4992" s="5" t="s">
        <v>26</v>
      </c>
      <c r="R4992" s="5" t="s">
        <v>21</v>
      </c>
      <c r="S4992" s="5">
        <v>72</v>
      </c>
      <c r="T4992" s="5" t="s">
        <v>22</v>
      </c>
      <c r="U4992" s="5" t="s">
        <v>23</v>
      </c>
      <c r="V4992" s="5" t="s">
        <v>24</v>
      </c>
      <c r="W4992" s="12">
        <v>152</v>
      </c>
      <c r="X4992" s="7">
        <f t="shared" si="313"/>
        <v>0.35499999999999998</v>
      </c>
      <c r="Y4992" s="5">
        <f t="shared" si="314"/>
        <v>98.04</v>
      </c>
      <c r="AI4992" t="e">
        <f>VLOOKUP(A4992,NP!$A:$B,2,FALSE)</f>
        <v>#N/A</v>
      </c>
      <c r="AJ4992">
        <f t="shared" si="315"/>
        <v>0</v>
      </c>
      <c r="AK4992">
        <f>VLOOKUP(F4992,Kondition!$B$4:$AG$31,12,FALSE)*100</f>
        <v>35.5</v>
      </c>
      <c r="AL4992" t="e">
        <f t="shared" si="316"/>
        <v>#REF!</v>
      </c>
      <c r="AM4992">
        <v>16</v>
      </c>
    </row>
    <row r="4993" spans="1:39" x14ac:dyDescent="0.3">
      <c r="A4993" s="5">
        <v>10107320</v>
      </c>
      <c r="B4993" s="6">
        <v>8019227234169</v>
      </c>
      <c r="C4993" s="5" t="s">
        <v>2294</v>
      </c>
      <c r="D4993" s="5" t="s">
        <v>5287</v>
      </c>
      <c r="E4993" s="12">
        <v>246</v>
      </c>
      <c r="F4993" s="5" t="s">
        <v>54</v>
      </c>
      <c r="G4993" s="5">
        <v>2656517</v>
      </c>
      <c r="H4993" s="36" t="s">
        <v>2294</v>
      </c>
      <c r="I4993" s="5">
        <v>265</v>
      </c>
      <c r="J4993" s="5">
        <v>65</v>
      </c>
      <c r="K4993" s="5">
        <v>17</v>
      </c>
      <c r="L4993" s="5" t="s">
        <v>5265</v>
      </c>
      <c r="M4993" s="5">
        <v>112</v>
      </c>
      <c r="N4993" s="5"/>
      <c r="O4993" s="5" t="s">
        <v>19</v>
      </c>
      <c r="P4993" s="5"/>
      <c r="Q4993" s="5" t="s">
        <v>21</v>
      </c>
      <c r="R4993" s="5" t="s">
        <v>21</v>
      </c>
      <c r="S4993" s="5">
        <v>72</v>
      </c>
      <c r="T4993" s="5" t="s">
        <v>22</v>
      </c>
      <c r="U4993" s="5" t="s">
        <v>23</v>
      </c>
      <c r="V4993" s="5" t="s">
        <v>24</v>
      </c>
      <c r="W4993" s="12">
        <v>246</v>
      </c>
      <c r="X4993" s="7" t="str">
        <f t="shared" si="313"/>
        <v>NP</v>
      </c>
      <c r="Y4993" s="5">
        <f t="shared" si="314"/>
        <v>153</v>
      </c>
      <c r="AI4993">
        <f>VLOOKUP(A4993,NP!$A:$B,2,FALSE)</f>
        <v>153</v>
      </c>
      <c r="AJ4993">
        <f t="shared" si="315"/>
        <v>153</v>
      </c>
      <c r="AK4993">
        <f>VLOOKUP(F4993,Kondition!$B$4:$AG$31,15,FALSE)*100</f>
        <v>35.5</v>
      </c>
      <c r="AL4993" t="e">
        <f t="shared" si="316"/>
        <v>#REF!</v>
      </c>
      <c r="AM4993">
        <v>17</v>
      </c>
    </row>
    <row r="4994" spans="1:39" x14ac:dyDescent="0.3">
      <c r="A4994" s="5">
        <v>10107321</v>
      </c>
      <c r="B4994" s="6">
        <v>8019227234176</v>
      </c>
      <c r="C4994" s="5" t="s">
        <v>2294</v>
      </c>
      <c r="D4994" s="5" t="s">
        <v>5288</v>
      </c>
      <c r="E4994" s="12">
        <v>192</v>
      </c>
      <c r="F4994" s="5" t="s">
        <v>54</v>
      </c>
      <c r="G4994" s="5">
        <v>2657016</v>
      </c>
      <c r="H4994" s="36" t="s">
        <v>2294</v>
      </c>
      <c r="I4994" s="5">
        <v>265</v>
      </c>
      <c r="J4994" s="5">
        <v>70</v>
      </c>
      <c r="K4994" s="5">
        <v>16</v>
      </c>
      <c r="L4994" s="5" t="s">
        <v>5265</v>
      </c>
      <c r="M4994" s="5">
        <v>112</v>
      </c>
      <c r="N4994" s="5"/>
      <c r="O4994" s="5" t="s">
        <v>19</v>
      </c>
      <c r="P4994" s="5"/>
      <c r="Q4994" s="5" t="s">
        <v>21</v>
      </c>
      <c r="R4994" s="5" t="s">
        <v>21</v>
      </c>
      <c r="S4994" s="5">
        <v>73</v>
      </c>
      <c r="T4994" s="5" t="s">
        <v>22</v>
      </c>
      <c r="U4994" s="5" t="s">
        <v>23</v>
      </c>
      <c r="V4994" s="5" t="s">
        <v>24</v>
      </c>
      <c r="W4994" s="12">
        <v>192</v>
      </c>
      <c r="X4994" s="7">
        <f t="shared" si="313"/>
        <v>0.35499999999999998</v>
      </c>
      <c r="Y4994" s="5">
        <f t="shared" si="314"/>
        <v>123.84</v>
      </c>
      <c r="AI4994" t="e">
        <f>VLOOKUP(A4994,NP!$A:$B,2,FALSE)</f>
        <v>#N/A</v>
      </c>
      <c r="AJ4994">
        <f t="shared" si="315"/>
        <v>0</v>
      </c>
      <c r="AK4994">
        <f>VLOOKUP(F4994,Kondition!$B$4:$AG$31,12,FALSE)*100</f>
        <v>35.5</v>
      </c>
      <c r="AL4994" t="e">
        <f t="shared" si="316"/>
        <v>#REF!</v>
      </c>
      <c r="AM4994">
        <v>16</v>
      </c>
    </row>
    <row r="4995" spans="1:39" x14ac:dyDescent="0.3">
      <c r="A4995" s="5">
        <v>10107322</v>
      </c>
      <c r="B4995" s="6">
        <v>8019227234183</v>
      </c>
      <c r="C4995" s="5" t="s">
        <v>2294</v>
      </c>
      <c r="D4995" s="5" t="s">
        <v>5289</v>
      </c>
      <c r="E4995" s="12">
        <v>370</v>
      </c>
      <c r="F4995" s="5" t="s">
        <v>54</v>
      </c>
      <c r="G4995" s="5">
        <v>2854519</v>
      </c>
      <c r="H4995" s="36" t="s">
        <v>2294</v>
      </c>
      <c r="I4995" s="5">
        <v>285</v>
      </c>
      <c r="J4995" s="5">
        <v>45</v>
      </c>
      <c r="K4995" s="5">
        <v>19</v>
      </c>
      <c r="L4995" s="5" t="s">
        <v>5265</v>
      </c>
      <c r="M4995" s="5">
        <v>111</v>
      </c>
      <c r="N4995" s="5"/>
      <c r="O4995" s="5" t="s">
        <v>25</v>
      </c>
      <c r="P4995" s="5"/>
      <c r="Q4995" s="5" t="s">
        <v>21</v>
      </c>
      <c r="R4995" s="5" t="s">
        <v>21</v>
      </c>
      <c r="S4995" s="5">
        <v>73</v>
      </c>
      <c r="T4995" s="5" t="s">
        <v>22</v>
      </c>
      <c r="U4995" s="5" t="s">
        <v>23</v>
      </c>
      <c r="V4995" s="5" t="s">
        <v>24</v>
      </c>
      <c r="W4995" s="12">
        <v>370</v>
      </c>
      <c r="X4995" s="7" t="str">
        <f t="shared" si="313"/>
        <v>NP</v>
      </c>
      <c r="Y4995" s="5">
        <f t="shared" si="314"/>
        <v>211.5</v>
      </c>
      <c r="AI4995">
        <f>VLOOKUP(A4995,NP!$A:$B,2,FALSE)</f>
        <v>211.5</v>
      </c>
      <c r="AJ4995">
        <f t="shared" si="315"/>
        <v>211.5</v>
      </c>
      <c r="AK4995">
        <f>VLOOKUP(F4995,Kondition!$B$4:$AG$31,21,FALSE)*100</f>
        <v>40</v>
      </c>
      <c r="AL4995" t="e">
        <f t="shared" si="316"/>
        <v>#REF!</v>
      </c>
      <c r="AM4995">
        <v>19</v>
      </c>
    </row>
    <row r="4996" spans="1:39" x14ac:dyDescent="0.3">
      <c r="A4996" s="5">
        <v>10107323</v>
      </c>
      <c r="B4996" s="6">
        <v>8019227241389</v>
      </c>
      <c r="C4996" s="5" t="s">
        <v>2294</v>
      </c>
      <c r="D4996" s="5" t="s">
        <v>5290</v>
      </c>
      <c r="E4996" s="12">
        <v>266</v>
      </c>
      <c r="F4996" s="5" t="s">
        <v>54</v>
      </c>
      <c r="G4996" s="5">
        <v>2554019</v>
      </c>
      <c r="H4996" s="36" t="s">
        <v>2294</v>
      </c>
      <c r="I4996" s="5">
        <v>255</v>
      </c>
      <c r="J4996" s="5">
        <v>40</v>
      </c>
      <c r="K4996" s="5">
        <v>19</v>
      </c>
      <c r="L4996" s="5" t="s">
        <v>5265</v>
      </c>
      <c r="M4996" s="5">
        <v>100</v>
      </c>
      <c r="N4996" s="5"/>
      <c r="O4996" s="5" t="s">
        <v>19</v>
      </c>
      <c r="P4996" s="5"/>
      <c r="Q4996" s="5" t="s">
        <v>21</v>
      </c>
      <c r="R4996" s="5" t="s">
        <v>27</v>
      </c>
      <c r="S4996" s="5">
        <v>72</v>
      </c>
      <c r="T4996" s="5" t="s">
        <v>22</v>
      </c>
      <c r="U4996" s="5" t="s">
        <v>23</v>
      </c>
      <c r="V4996" s="5" t="s">
        <v>24</v>
      </c>
      <c r="W4996" s="12">
        <v>266</v>
      </c>
      <c r="X4996" s="7">
        <f t="shared" si="313"/>
        <v>0.4</v>
      </c>
      <c r="Y4996" s="5">
        <f t="shared" si="314"/>
        <v>159.6</v>
      </c>
      <c r="AI4996" t="e">
        <f>VLOOKUP(A4996,NP!$A:$B,2,FALSE)</f>
        <v>#N/A</v>
      </c>
      <c r="AJ4996">
        <f t="shared" si="315"/>
        <v>0</v>
      </c>
      <c r="AK4996">
        <f>VLOOKUP(F4996,Kondition!$B$4:$AG$31,21,FALSE)*100</f>
        <v>40</v>
      </c>
      <c r="AL4996" t="e">
        <f t="shared" si="316"/>
        <v>#REF!</v>
      </c>
      <c r="AM4996">
        <v>19</v>
      </c>
    </row>
    <row r="4997" spans="1:39" x14ac:dyDescent="0.3">
      <c r="A4997" s="5">
        <v>10107324</v>
      </c>
      <c r="B4997" s="6">
        <v>8019227234152</v>
      </c>
      <c r="C4997" s="5" t="s">
        <v>2294</v>
      </c>
      <c r="D4997" s="5" t="s">
        <v>5291</v>
      </c>
      <c r="E4997" s="12">
        <v>192</v>
      </c>
      <c r="F4997" s="5" t="s">
        <v>54</v>
      </c>
      <c r="G4997" s="5">
        <v>2457016</v>
      </c>
      <c r="H4997" s="36" t="s">
        <v>2294</v>
      </c>
      <c r="I4997" s="5">
        <v>245</v>
      </c>
      <c r="J4997" s="5">
        <v>70</v>
      </c>
      <c r="K4997" s="5">
        <v>16</v>
      </c>
      <c r="L4997" s="5" t="s">
        <v>5265</v>
      </c>
      <c r="M4997" s="5">
        <v>107</v>
      </c>
      <c r="N4997" s="5"/>
      <c r="O4997" s="5" t="s">
        <v>19</v>
      </c>
      <c r="P4997" s="5"/>
      <c r="Q4997" s="5" t="s">
        <v>21</v>
      </c>
      <c r="R4997" s="5" t="s">
        <v>21</v>
      </c>
      <c r="S4997" s="5">
        <v>72</v>
      </c>
      <c r="T4997" s="5" t="s">
        <v>22</v>
      </c>
      <c r="U4997" s="5" t="s">
        <v>23</v>
      </c>
      <c r="V4997" s="5" t="s">
        <v>24</v>
      </c>
      <c r="W4997" s="12">
        <v>192</v>
      </c>
      <c r="X4997" s="7">
        <f t="shared" si="313"/>
        <v>0.35499999999999998</v>
      </c>
      <c r="Y4997" s="5">
        <f t="shared" si="314"/>
        <v>123.84</v>
      </c>
      <c r="AI4997" t="e">
        <f>VLOOKUP(A4997,NP!$A:$B,2,FALSE)</f>
        <v>#N/A</v>
      </c>
      <c r="AJ4997">
        <f t="shared" si="315"/>
        <v>0</v>
      </c>
      <c r="AK4997">
        <f>VLOOKUP(F4997,Kondition!$B$4:$AG$31,12,FALSE)*100</f>
        <v>35.5</v>
      </c>
      <c r="AL4997" t="e">
        <f t="shared" si="316"/>
        <v>#REF!</v>
      </c>
      <c r="AM4997">
        <v>16</v>
      </c>
    </row>
    <row r="4998" spans="1:39" x14ac:dyDescent="0.3">
      <c r="A4998" s="5">
        <v>10107325</v>
      </c>
      <c r="B4998" s="6">
        <v>8019227235791</v>
      </c>
      <c r="C4998" s="5" t="s">
        <v>2294</v>
      </c>
      <c r="D4998" s="5" t="s">
        <v>5292</v>
      </c>
      <c r="E4998" s="12">
        <v>361</v>
      </c>
      <c r="F4998" s="5" t="s">
        <v>54</v>
      </c>
      <c r="G4998" s="5">
        <v>2655519</v>
      </c>
      <c r="H4998" s="36" t="s">
        <v>2294</v>
      </c>
      <c r="I4998" s="5">
        <v>265</v>
      </c>
      <c r="J4998" s="5">
        <v>55</v>
      </c>
      <c r="K4998" s="5">
        <v>19</v>
      </c>
      <c r="L4998" s="5" t="s">
        <v>5265</v>
      </c>
      <c r="M4998" s="5">
        <v>109</v>
      </c>
      <c r="N4998" s="5"/>
      <c r="O4998" s="5" t="s">
        <v>25</v>
      </c>
      <c r="P4998" s="5"/>
      <c r="Q4998" s="5" t="s">
        <v>21</v>
      </c>
      <c r="R4998" s="5" t="s">
        <v>21</v>
      </c>
      <c r="S4998" s="5">
        <v>72</v>
      </c>
      <c r="T4998" s="5" t="s">
        <v>22</v>
      </c>
      <c r="U4998" s="5" t="s">
        <v>23</v>
      </c>
      <c r="V4998" s="5" t="s">
        <v>24</v>
      </c>
      <c r="W4998" s="12">
        <v>361</v>
      </c>
      <c r="X4998" s="7" t="str">
        <f t="shared" si="313"/>
        <v>NP</v>
      </c>
      <c r="Y4998" s="5">
        <f t="shared" si="314"/>
        <v>207</v>
      </c>
      <c r="AI4998">
        <f>VLOOKUP(A4998,NP!$A:$B,2,FALSE)</f>
        <v>207</v>
      </c>
      <c r="AJ4998">
        <f t="shared" si="315"/>
        <v>207</v>
      </c>
      <c r="AK4998">
        <f>VLOOKUP(F4998,Kondition!$B$4:$AG$31,21,FALSE)*100</f>
        <v>40</v>
      </c>
      <c r="AL4998" t="e">
        <f t="shared" si="316"/>
        <v>#REF!</v>
      </c>
      <c r="AM4998">
        <v>19</v>
      </c>
    </row>
    <row r="4999" spans="1:39" x14ac:dyDescent="0.3">
      <c r="A4999" s="5">
        <v>10107326</v>
      </c>
      <c r="B4999" s="6">
        <v>8019227241471</v>
      </c>
      <c r="C4999" s="5" t="s">
        <v>2294</v>
      </c>
      <c r="D4999" s="5" t="s">
        <v>5277</v>
      </c>
      <c r="E4999" s="12">
        <v>257</v>
      </c>
      <c r="F4999" s="5" t="s">
        <v>54</v>
      </c>
      <c r="G4999" s="5">
        <v>2355519</v>
      </c>
      <c r="H4999" s="36" t="s">
        <v>2294</v>
      </c>
      <c r="I4999" s="5">
        <v>235</v>
      </c>
      <c r="J4999" s="5">
        <v>55</v>
      </c>
      <c r="K4999" s="5">
        <v>19</v>
      </c>
      <c r="L4999" s="5" t="s">
        <v>5265</v>
      </c>
      <c r="M4999" s="5">
        <v>105</v>
      </c>
      <c r="N4999" s="5"/>
      <c r="O4999" s="5" t="s">
        <v>19</v>
      </c>
      <c r="P4999" s="5"/>
      <c r="Q4999" s="5" t="s">
        <v>21</v>
      </c>
      <c r="R4999" s="5" t="s">
        <v>21</v>
      </c>
      <c r="S4999" s="5">
        <v>72</v>
      </c>
      <c r="T4999" s="5" t="s">
        <v>22</v>
      </c>
      <c r="U4999" s="5" t="s">
        <v>23</v>
      </c>
      <c r="V4999" s="5" t="s">
        <v>24</v>
      </c>
      <c r="W4999" s="12">
        <v>257</v>
      </c>
      <c r="X4999" s="7">
        <f t="shared" si="313"/>
        <v>0.4</v>
      </c>
      <c r="Y4999" s="5">
        <f t="shared" si="314"/>
        <v>154.19999999999999</v>
      </c>
      <c r="AI4999" t="e">
        <f>VLOOKUP(A4999,NP!$A:$B,2,FALSE)</f>
        <v>#N/A</v>
      </c>
      <c r="AJ4999">
        <f t="shared" si="315"/>
        <v>0</v>
      </c>
      <c r="AK4999">
        <f>VLOOKUP(F4999,Kondition!$B$4:$AG$31,21,FALSE)*100</f>
        <v>40</v>
      </c>
      <c r="AL4999" t="e">
        <f t="shared" si="316"/>
        <v>#REF!</v>
      </c>
      <c r="AM4999">
        <v>19</v>
      </c>
    </row>
    <row r="5000" spans="1:39" x14ac:dyDescent="0.3">
      <c r="A5000" s="5">
        <v>10107328</v>
      </c>
      <c r="B5000" s="6">
        <v>8019227234190</v>
      </c>
      <c r="C5000" s="5" t="s">
        <v>2294</v>
      </c>
      <c r="D5000" s="5" t="s">
        <v>5293</v>
      </c>
      <c r="E5000" s="12">
        <v>243</v>
      </c>
      <c r="F5000" s="5" t="s">
        <v>54</v>
      </c>
      <c r="G5000" s="5">
        <v>2556517</v>
      </c>
      <c r="H5000" s="36" t="s">
        <v>2294</v>
      </c>
      <c r="I5000" s="5">
        <v>255</v>
      </c>
      <c r="J5000" s="5">
        <v>65</v>
      </c>
      <c r="K5000" s="5">
        <v>17</v>
      </c>
      <c r="L5000" s="5" t="s">
        <v>5265</v>
      </c>
      <c r="M5000" s="5">
        <v>110</v>
      </c>
      <c r="N5000" s="5"/>
      <c r="O5000" s="5" t="s">
        <v>19</v>
      </c>
      <c r="P5000" s="5"/>
      <c r="Q5000" s="5" t="s">
        <v>21</v>
      </c>
      <c r="R5000" s="5" t="s">
        <v>21</v>
      </c>
      <c r="S5000" s="5">
        <v>72</v>
      </c>
      <c r="T5000" s="5" t="s">
        <v>22</v>
      </c>
      <c r="U5000" s="5" t="s">
        <v>23</v>
      </c>
      <c r="V5000" s="5" t="s">
        <v>24</v>
      </c>
      <c r="W5000" s="12">
        <v>243</v>
      </c>
      <c r="X5000" s="7" t="str">
        <f t="shared" si="313"/>
        <v>NP</v>
      </c>
      <c r="Y5000" s="5">
        <f t="shared" si="314"/>
        <v>151.5</v>
      </c>
      <c r="AI5000">
        <f>VLOOKUP(A5000,NP!$A:$B,2,FALSE)</f>
        <v>151.5</v>
      </c>
      <c r="AJ5000">
        <f t="shared" si="315"/>
        <v>151.5</v>
      </c>
      <c r="AK5000">
        <f>VLOOKUP(F5000,Kondition!$B$4:$AG$31,15,FALSE)*100</f>
        <v>35.5</v>
      </c>
      <c r="AL5000" t="e">
        <f t="shared" si="316"/>
        <v>#REF!</v>
      </c>
      <c r="AM5000">
        <v>17</v>
      </c>
    </row>
    <row r="5001" spans="1:39" x14ac:dyDescent="0.3">
      <c r="A5001" s="5">
        <v>10107329</v>
      </c>
      <c r="B5001" s="6">
        <v>8019227234145</v>
      </c>
      <c r="C5001" s="5" t="s">
        <v>2294</v>
      </c>
      <c r="D5001" s="5" t="s">
        <v>5294</v>
      </c>
      <c r="E5001" s="12">
        <v>243</v>
      </c>
      <c r="F5001" s="5" t="s">
        <v>54</v>
      </c>
      <c r="G5001" s="5">
        <v>2456517</v>
      </c>
      <c r="H5001" s="36" t="s">
        <v>2294</v>
      </c>
      <c r="I5001" s="5">
        <v>245</v>
      </c>
      <c r="J5001" s="5">
        <v>65</v>
      </c>
      <c r="K5001" s="5">
        <v>17</v>
      </c>
      <c r="L5001" s="5" t="s">
        <v>5265</v>
      </c>
      <c r="M5001" s="5">
        <v>111</v>
      </c>
      <c r="N5001" s="5"/>
      <c r="O5001" s="5" t="s">
        <v>19</v>
      </c>
      <c r="P5001" s="5"/>
      <c r="Q5001" s="5" t="s">
        <v>21</v>
      </c>
      <c r="R5001" s="5" t="s">
        <v>21</v>
      </c>
      <c r="S5001" s="5">
        <v>72</v>
      </c>
      <c r="T5001" s="5" t="s">
        <v>22</v>
      </c>
      <c r="U5001" s="5" t="s">
        <v>23</v>
      </c>
      <c r="V5001" s="5" t="s">
        <v>24</v>
      </c>
      <c r="W5001" s="12">
        <v>243</v>
      </c>
      <c r="X5001" s="7" t="str">
        <f t="shared" si="313"/>
        <v>NP</v>
      </c>
      <c r="Y5001" s="5">
        <f t="shared" si="314"/>
        <v>151.5</v>
      </c>
      <c r="AI5001">
        <f>VLOOKUP(A5001,NP!$A:$B,2,FALSE)</f>
        <v>151.5</v>
      </c>
      <c r="AJ5001">
        <f t="shared" si="315"/>
        <v>151.5</v>
      </c>
      <c r="AK5001">
        <f>VLOOKUP(F5001,Kondition!$B$4:$AG$31,15,FALSE)*100</f>
        <v>35.5</v>
      </c>
      <c r="AL5001" t="e">
        <f t="shared" si="316"/>
        <v>#REF!</v>
      </c>
      <c r="AM5001">
        <v>17</v>
      </c>
    </row>
    <row r="5002" spans="1:39" x14ac:dyDescent="0.3">
      <c r="A5002" s="5">
        <v>10107330</v>
      </c>
      <c r="B5002" s="6">
        <v>8019227240535</v>
      </c>
      <c r="C5002" s="5" t="s">
        <v>2294</v>
      </c>
      <c r="D5002" s="5" t="s">
        <v>5295</v>
      </c>
      <c r="E5002" s="12">
        <v>363</v>
      </c>
      <c r="F5002" s="5" t="s">
        <v>54</v>
      </c>
      <c r="G5002" s="5">
        <v>2554021</v>
      </c>
      <c r="H5002" s="36" t="s">
        <v>2294</v>
      </c>
      <c r="I5002" s="5">
        <v>255</v>
      </c>
      <c r="J5002" s="5">
        <v>40</v>
      </c>
      <c r="K5002" s="5">
        <v>21</v>
      </c>
      <c r="L5002" s="5" t="s">
        <v>5265</v>
      </c>
      <c r="M5002" s="5">
        <v>102</v>
      </c>
      <c r="N5002" s="5"/>
      <c r="O5002" s="5" t="s">
        <v>25</v>
      </c>
      <c r="P5002" s="5"/>
      <c r="Q5002" s="5" t="s">
        <v>21</v>
      </c>
      <c r="R5002" s="5" t="s">
        <v>27</v>
      </c>
      <c r="S5002" s="5">
        <v>72</v>
      </c>
      <c r="T5002" s="5" t="s">
        <v>22</v>
      </c>
      <c r="U5002" s="5" t="s">
        <v>23</v>
      </c>
      <c r="V5002" s="5" t="s">
        <v>24</v>
      </c>
      <c r="W5002" s="12">
        <v>363</v>
      </c>
      <c r="X5002" s="7" t="str">
        <f t="shared" si="313"/>
        <v>NP</v>
      </c>
      <c r="Y5002" s="5">
        <f t="shared" si="314"/>
        <v>208</v>
      </c>
      <c r="AI5002">
        <f>VLOOKUP(A5002,NP!$A:$B,2,FALSE)</f>
        <v>208</v>
      </c>
      <c r="AJ5002">
        <f t="shared" si="315"/>
        <v>208</v>
      </c>
      <c r="AK5002">
        <f>VLOOKUP(F5002,Kondition!$B$4:$AG$31,27,FALSE)*100</f>
        <v>40</v>
      </c>
      <c r="AL5002" t="e">
        <f t="shared" si="316"/>
        <v>#REF!</v>
      </c>
      <c r="AM5002">
        <v>19</v>
      </c>
    </row>
    <row r="5003" spans="1:39" x14ac:dyDescent="0.3">
      <c r="A5003" s="5">
        <v>10107331</v>
      </c>
      <c r="B5003" s="6">
        <v>8019227230871</v>
      </c>
      <c r="C5003" s="5" t="s">
        <v>2294</v>
      </c>
      <c r="D5003" s="5" t="s">
        <v>5296</v>
      </c>
      <c r="E5003" s="12">
        <v>256</v>
      </c>
      <c r="F5003" s="5" t="s">
        <v>54</v>
      </c>
      <c r="G5003" s="5">
        <v>2656018</v>
      </c>
      <c r="H5003" s="36" t="s">
        <v>2294</v>
      </c>
      <c r="I5003" s="5">
        <v>265</v>
      </c>
      <c r="J5003" s="5">
        <v>60</v>
      </c>
      <c r="K5003" s="5">
        <v>18</v>
      </c>
      <c r="L5003" s="5" t="s">
        <v>5265</v>
      </c>
      <c r="M5003" s="5">
        <v>114</v>
      </c>
      <c r="N5003" s="5"/>
      <c r="O5003" s="5" t="s">
        <v>19</v>
      </c>
      <c r="P5003" s="5"/>
      <c r="Q5003" s="5" t="s">
        <v>21</v>
      </c>
      <c r="R5003" s="5" t="s">
        <v>21</v>
      </c>
      <c r="S5003" s="5">
        <v>72</v>
      </c>
      <c r="T5003" s="5" t="s">
        <v>22</v>
      </c>
      <c r="U5003" s="5" t="s">
        <v>23</v>
      </c>
      <c r="V5003" s="5" t="s">
        <v>24</v>
      </c>
      <c r="W5003" s="12">
        <v>256</v>
      </c>
      <c r="X5003" s="7" t="str">
        <f t="shared" si="313"/>
        <v>NP</v>
      </c>
      <c r="Y5003" s="5">
        <f t="shared" si="314"/>
        <v>158</v>
      </c>
      <c r="AI5003">
        <f>VLOOKUP(A5003,NP!$A:$B,2,FALSE)</f>
        <v>158</v>
      </c>
      <c r="AJ5003">
        <f t="shared" si="315"/>
        <v>158</v>
      </c>
      <c r="AK5003">
        <f>VLOOKUP(F5003,Kondition!$B$4:$AG$31,18,FALSE)*100</f>
        <v>35.5</v>
      </c>
      <c r="AL5003" t="e">
        <f t="shared" si="316"/>
        <v>#REF!</v>
      </c>
      <c r="AM5003">
        <v>17</v>
      </c>
    </row>
    <row r="5004" spans="1:39" x14ac:dyDescent="0.3">
      <c r="A5004" s="5">
        <v>10107333</v>
      </c>
      <c r="B5004" s="6">
        <v>8019227230857</v>
      </c>
      <c r="C5004" s="5" t="s">
        <v>2294</v>
      </c>
      <c r="D5004" s="5" t="s">
        <v>5297</v>
      </c>
      <c r="E5004" s="12">
        <v>237</v>
      </c>
      <c r="F5004" s="5" t="s">
        <v>54</v>
      </c>
      <c r="G5004" s="5">
        <v>2256017</v>
      </c>
      <c r="H5004" s="36" t="s">
        <v>2294</v>
      </c>
      <c r="I5004" s="5">
        <v>225</v>
      </c>
      <c r="J5004" s="5">
        <v>60</v>
      </c>
      <c r="K5004" s="5">
        <v>17</v>
      </c>
      <c r="L5004" s="5" t="s">
        <v>5265</v>
      </c>
      <c r="M5004" s="5">
        <v>103</v>
      </c>
      <c r="N5004" s="5"/>
      <c r="O5004" s="5" t="s">
        <v>25</v>
      </c>
      <c r="P5004" s="5"/>
      <c r="Q5004" s="5" t="s">
        <v>21</v>
      </c>
      <c r="R5004" s="5" t="s">
        <v>21</v>
      </c>
      <c r="S5004" s="5">
        <v>72</v>
      </c>
      <c r="T5004" s="5" t="s">
        <v>22</v>
      </c>
      <c r="U5004" s="5" t="s">
        <v>23</v>
      </c>
      <c r="V5004" s="5" t="s">
        <v>24</v>
      </c>
      <c r="W5004" s="12">
        <v>237</v>
      </c>
      <c r="X5004" s="7">
        <f t="shared" si="313"/>
        <v>0.35499999999999998</v>
      </c>
      <c r="Y5004" s="5">
        <f t="shared" si="314"/>
        <v>152.86500000000001</v>
      </c>
      <c r="AI5004" t="e">
        <f>VLOOKUP(A5004,NP!$A:$B,2,FALSE)</f>
        <v>#N/A</v>
      </c>
      <c r="AJ5004">
        <f t="shared" si="315"/>
        <v>0</v>
      </c>
      <c r="AK5004">
        <f>VLOOKUP(F5004,Kondition!$B$4:$AG$31,15,FALSE)*100</f>
        <v>35.5</v>
      </c>
      <c r="AL5004" t="e">
        <f t="shared" si="316"/>
        <v>#REF!</v>
      </c>
      <c r="AM5004">
        <v>17</v>
      </c>
    </row>
    <row r="5005" spans="1:39" x14ac:dyDescent="0.3">
      <c r="A5005" s="5">
        <v>10107334</v>
      </c>
      <c r="B5005" s="6">
        <v>8019227230840</v>
      </c>
      <c r="C5005" s="5" t="s">
        <v>2294</v>
      </c>
      <c r="D5005" s="5" t="s">
        <v>5298</v>
      </c>
      <c r="E5005" s="12">
        <v>163</v>
      </c>
      <c r="F5005" s="5" t="s">
        <v>54</v>
      </c>
      <c r="G5005" s="5">
        <v>2157016</v>
      </c>
      <c r="H5005" s="36" t="s">
        <v>2294</v>
      </c>
      <c r="I5005" s="5">
        <v>215</v>
      </c>
      <c r="J5005" s="5">
        <v>70</v>
      </c>
      <c r="K5005" s="5">
        <v>16</v>
      </c>
      <c r="L5005" s="5" t="s">
        <v>5265</v>
      </c>
      <c r="M5005" s="5">
        <v>104</v>
      </c>
      <c r="N5005" s="5"/>
      <c r="O5005" s="5" t="s">
        <v>19</v>
      </c>
      <c r="P5005" s="5"/>
      <c r="Q5005" s="5" t="s">
        <v>21</v>
      </c>
      <c r="R5005" s="5" t="s">
        <v>21</v>
      </c>
      <c r="S5005" s="5">
        <v>71</v>
      </c>
      <c r="T5005" s="5" t="s">
        <v>22</v>
      </c>
      <c r="U5005" s="5" t="s">
        <v>23</v>
      </c>
      <c r="V5005" s="5" t="s">
        <v>24</v>
      </c>
      <c r="W5005" s="12">
        <v>163</v>
      </c>
      <c r="X5005" s="7">
        <f t="shared" si="313"/>
        <v>0.35499999999999998</v>
      </c>
      <c r="Y5005" s="5">
        <f t="shared" si="314"/>
        <v>105.13500000000001</v>
      </c>
      <c r="AI5005" t="e">
        <f>VLOOKUP(A5005,NP!$A:$B,2,FALSE)</f>
        <v>#N/A</v>
      </c>
      <c r="AJ5005">
        <f t="shared" si="315"/>
        <v>0</v>
      </c>
      <c r="AK5005">
        <f>VLOOKUP(F5005,Kondition!$B$4:$AG$31,12,FALSE)*100</f>
        <v>35.5</v>
      </c>
      <c r="AL5005" t="e">
        <f t="shared" si="316"/>
        <v>#REF!</v>
      </c>
      <c r="AM5005">
        <v>16</v>
      </c>
    </row>
    <row r="5006" spans="1:39" x14ac:dyDescent="0.3">
      <c r="A5006" s="5">
        <v>10107337</v>
      </c>
      <c r="B5006" s="6">
        <v>8019227230697</v>
      </c>
      <c r="C5006" s="5" t="s">
        <v>2294</v>
      </c>
      <c r="D5006" s="5" t="s">
        <v>5299</v>
      </c>
      <c r="E5006" s="12">
        <v>221</v>
      </c>
      <c r="F5006" s="5" t="s">
        <v>54</v>
      </c>
      <c r="G5006" s="5">
        <v>2256517</v>
      </c>
      <c r="H5006" s="36" t="s">
        <v>2294</v>
      </c>
      <c r="I5006" s="5">
        <v>225</v>
      </c>
      <c r="J5006" s="5">
        <v>65</v>
      </c>
      <c r="K5006" s="5">
        <v>17</v>
      </c>
      <c r="L5006" s="5" t="s">
        <v>5265</v>
      </c>
      <c r="M5006" s="5">
        <v>106</v>
      </c>
      <c r="N5006" s="5"/>
      <c r="O5006" s="5" t="s">
        <v>19</v>
      </c>
      <c r="P5006" s="5"/>
      <c r="Q5006" s="5" t="s">
        <v>21</v>
      </c>
      <c r="R5006" s="5" t="s">
        <v>21</v>
      </c>
      <c r="S5006" s="5">
        <v>72</v>
      </c>
      <c r="T5006" s="5" t="s">
        <v>22</v>
      </c>
      <c r="U5006" s="5" t="s">
        <v>23</v>
      </c>
      <c r="V5006" s="5" t="s">
        <v>24</v>
      </c>
      <c r="W5006" s="12">
        <v>221</v>
      </c>
      <c r="X5006" s="7">
        <f t="shared" si="313"/>
        <v>0.35499999999999998</v>
      </c>
      <c r="Y5006" s="5">
        <f t="shared" si="314"/>
        <v>142.54500000000002</v>
      </c>
      <c r="AI5006" t="e">
        <f>VLOOKUP(A5006,NP!$A:$B,2,FALSE)</f>
        <v>#N/A</v>
      </c>
      <c r="AJ5006">
        <f t="shared" si="315"/>
        <v>0</v>
      </c>
      <c r="AK5006">
        <f>VLOOKUP(F5006,Kondition!$B$4:$AG$31,15,FALSE)*100</f>
        <v>35.5</v>
      </c>
      <c r="AL5006" t="e">
        <f t="shared" si="316"/>
        <v>#REF!</v>
      </c>
      <c r="AM5006">
        <v>17</v>
      </c>
    </row>
    <row r="5007" spans="1:39" x14ac:dyDescent="0.3">
      <c r="A5007" s="5">
        <v>10107354</v>
      </c>
      <c r="B5007" s="6">
        <v>8019227234138</v>
      </c>
      <c r="C5007" s="5" t="s">
        <v>2294</v>
      </c>
      <c r="D5007" s="5" t="s">
        <v>5300</v>
      </c>
      <c r="E5007" s="12">
        <v>186</v>
      </c>
      <c r="F5007" s="5" t="s">
        <v>54</v>
      </c>
      <c r="G5007" s="5">
        <v>2357016</v>
      </c>
      <c r="H5007" s="36" t="s">
        <v>2294</v>
      </c>
      <c r="I5007" s="5">
        <v>235</v>
      </c>
      <c r="J5007" s="5">
        <v>70</v>
      </c>
      <c r="K5007" s="5">
        <v>16</v>
      </c>
      <c r="L5007" s="5" t="s">
        <v>5265</v>
      </c>
      <c r="M5007" s="5">
        <v>105</v>
      </c>
      <c r="N5007" s="5"/>
      <c r="O5007" s="5" t="s">
        <v>19</v>
      </c>
      <c r="P5007" s="5"/>
      <c r="Q5007" s="5" t="s">
        <v>21</v>
      </c>
      <c r="R5007" s="5" t="s">
        <v>21</v>
      </c>
      <c r="S5007" s="5">
        <v>71</v>
      </c>
      <c r="T5007" s="5" t="s">
        <v>22</v>
      </c>
      <c r="U5007" s="5" t="s">
        <v>23</v>
      </c>
      <c r="V5007" s="5" t="s">
        <v>24</v>
      </c>
      <c r="W5007" s="12">
        <v>186</v>
      </c>
      <c r="X5007" s="7">
        <f t="shared" si="313"/>
        <v>0.35499999999999998</v>
      </c>
      <c r="Y5007" s="5">
        <f t="shared" si="314"/>
        <v>119.97</v>
      </c>
      <c r="AI5007" t="e">
        <f>VLOOKUP(A5007,NP!$A:$B,2,FALSE)</f>
        <v>#N/A</v>
      </c>
      <c r="AJ5007">
        <f t="shared" si="315"/>
        <v>0</v>
      </c>
      <c r="AK5007">
        <f>VLOOKUP(F5007,Kondition!$B$4:$AG$31,12,FALSE)*100</f>
        <v>35.5</v>
      </c>
      <c r="AL5007" t="e">
        <f t="shared" si="316"/>
        <v>#REF!</v>
      </c>
      <c r="AM5007">
        <v>16</v>
      </c>
    </row>
    <row r="5008" spans="1:39" x14ac:dyDescent="0.3">
      <c r="A5008" s="5">
        <v>10107392</v>
      </c>
      <c r="B5008" s="6">
        <v>8019227237610</v>
      </c>
      <c r="C5008" s="5" t="s">
        <v>2294</v>
      </c>
      <c r="D5008" s="5" t="s">
        <v>5284</v>
      </c>
      <c r="E5008" s="12">
        <v>279</v>
      </c>
      <c r="F5008" s="5" t="s">
        <v>54</v>
      </c>
      <c r="G5008" s="5">
        <v>2255519</v>
      </c>
      <c r="H5008" s="36" t="s">
        <v>2294</v>
      </c>
      <c r="I5008" s="5">
        <v>225</v>
      </c>
      <c r="J5008" s="5">
        <v>55</v>
      </c>
      <c r="K5008" s="5">
        <v>19</v>
      </c>
      <c r="L5008" s="5" t="s">
        <v>5265</v>
      </c>
      <c r="M5008" s="5">
        <v>99</v>
      </c>
      <c r="N5008" s="5"/>
      <c r="O5008" s="5" t="s">
        <v>19</v>
      </c>
      <c r="P5008" s="5"/>
      <c r="Q5008" s="5" t="s">
        <v>21</v>
      </c>
      <c r="R5008" s="5" t="s">
        <v>21</v>
      </c>
      <c r="S5008" s="5">
        <v>72</v>
      </c>
      <c r="T5008" s="5" t="s">
        <v>22</v>
      </c>
      <c r="U5008" s="5" t="s">
        <v>23</v>
      </c>
      <c r="V5008" s="5" t="s">
        <v>24</v>
      </c>
      <c r="W5008" s="12">
        <v>279</v>
      </c>
      <c r="X5008" s="7">
        <f t="shared" si="313"/>
        <v>0.4</v>
      </c>
      <c r="Y5008" s="5">
        <f t="shared" si="314"/>
        <v>167.4</v>
      </c>
      <c r="AI5008" t="e">
        <f>VLOOKUP(A5008,NP!$A:$B,2,FALSE)</f>
        <v>#N/A</v>
      </c>
      <c r="AJ5008">
        <f t="shared" si="315"/>
        <v>0</v>
      </c>
      <c r="AK5008">
        <f>VLOOKUP(F5008,Kondition!$B$4:$AG$31,21,FALSE)*100</f>
        <v>40</v>
      </c>
      <c r="AL5008" t="e">
        <f t="shared" si="316"/>
        <v>#REF!</v>
      </c>
      <c r="AM5008">
        <v>19</v>
      </c>
    </row>
    <row r="5009" spans="1:39" x14ac:dyDescent="0.3">
      <c r="A5009" s="5">
        <v>10107402</v>
      </c>
      <c r="B5009" s="6">
        <v>8019227229769</v>
      </c>
      <c r="C5009" s="5" t="s">
        <v>2294</v>
      </c>
      <c r="D5009" s="5" t="s">
        <v>5303</v>
      </c>
      <c r="E5009" s="12">
        <v>213</v>
      </c>
      <c r="F5009" s="5" t="s">
        <v>54</v>
      </c>
      <c r="G5009" s="5">
        <v>2555518</v>
      </c>
      <c r="H5009" s="36" t="s">
        <v>2294</v>
      </c>
      <c r="I5009" s="5">
        <v>255</v>
      </c>
      <c r="J5009" s="5">
        <v>55</v>
      </c>
      <c r="K5009" s="5">
        <v>18</v>
      </c>
      <c r="L5009" s="5" t="s">
        <v>5265</v>
      </c>
      <c r="M5009" s="5">
        <v>109</v>
      </c>
      <c r="N5009" s="5"/>
      <c r="O5009" s="5" t="s">
        <v>19</v>
      </c>
      <c r="P5009" s="5"/>
      <c r="Q5009" s="5" t="s">
        <v>21</v>
      </c>
      <c r="R5009" s="5" t="s">
        <v>21</v>
      </c>
      <c r="S5009" s="5">
        <v>72</v>
      </c>
      <c r="T5009" s="5" t="s">
        <v>22</v>
      </c>
      <c r="U5009" s="5" t="s">
        <v>23</v>
      </c>
      <c r="V5009" s="5" t="s">
        <v>24</v>
      </c>
      <c r="W5009" s="12">
        <v>213</v>
      </c>
      <c r="X5009" s="7">
        <f t="shared" si="313"/>
        <v>0.35499999999999998</v>
      </c>
      <c r="Y5009" s="5">
        <f t="shared" si="314"/>
        <v>137.38499999999999</v>
      </c>
      <c r="AI5009" t="e">
        <f>VLOOKUP(A5009,NP!$A:$B,2,FALSE)</f>
        <v>#N/A</v>
      </c>
      <c r="AJ5009">
        <f t="shared" si="315"/>
        <v>0</v>
      </c>
      <c r="AK5009">
        <f>VLOOKUP(F5009,Kondition!$B$4:$AG$31,18,FALSE)*100</f>
        <v>35.5</v>
      </c>
      <c r="AL5009" t="e">
        <f t="shared" si="316"/>
        <v>#REF!</v>
      </c>
      <c r="AM5009">
        <v>17</v>
      </c>
    </row>
    <row r="5010" spans="1:39" x14ac:dyDescent="0.3">
      <c r="A5010" s="5">
        <v>10107571</v>
      </c>
      <c r="B5010" s="6">
        <v>8019227227314</v>
      </c>
      <c r="C5010" s="5" t="s">
        <v>2294</v>
      </c>
      <c r="D5010" s="5" t="s">
        <v>5304</v>
      </c>
      <c r="E5010" s="12">
        <v>234</v>
      </c>
      <c r="F5010" s="5" t="s">
        <v>54</v>
      </c>
      <c r="G5010" s="5">
        <v>2356018</v>
      </c>
      <c r="H5010" s="36" t="s">
        <v>2294</v>
      </c>
      <c r="I5010" s="5">
        <v>235</v>
      </c>
      <c r="J5010" s="5">
        <v>60</v>
      </c>
      <c r="K5010" s="5">
        <v>18</v>
      </c>
      <c r="L5010" s="5" t="s">
        <v>5265</v>
      </c>
      <c r="M5010" s="5">
        <v>103</v>
      </c>
      <c r="N5010" s="5"/>
      <c r="O5010" s="5" t="s">
        <v>25</v>
      </c>
      <c r="P5010" s="5"/>
      <c r="Q5010" s="5" t="s">
        <v>21</v>
      </c>
      <c r="R5010" s="5" t="s">
        <v>21</v>
      </c>
      <c r="S5010" s="5">
        <v>72</v>
      </c>
      <c r="T5010" s="5" t="s">
        <v>22</v>
      </c>
      <c r="U5010" s="5" t="s">
        <v>23</v>
      </c>
      <c r="V5010" s="5" t="s">
        <v>24</v>
      </c>
      <c r="W5010" s="12">
        <v>234</v>
      </c>
      <c r="X5010" s="7">
        <f t="shared" si="313"/>
        <v>0.35499999999999998</v>
      </c>
      <c r="Y5010" s="5">
        <f t="shared" si="314"/>
        <v>150.93</v>
      </c>
      <c r="AI5010" t="e">
        <f>VLOOKUP(A5010,NP!$A:$B,2,FALSE)</f>
        <v>#N/A</v>
      </c>
      <c r="AJ5010">
        <f t="shared" si="315"/>
        <v>0</v>
      </c>
      <c r="AK5010">
        <f>VLOOKUP(F5010,Kondition!$B$4:$AG$31,18,FALSE)*100</f>
        <v>35.5</v>
      </c>
      <c r="AL5010" t="e">
        <f t="shared" si="316"/>
        <v>#REF!</v>
      </c>
      <c r="AM5010">
        <v>17</v>
      </c>
    </row>
    <row r="5011" spans="1:39" x14ac:dyDescent="0.3">
      <c r="A5011" s="5">
        <v>10107573</v>
      </c>
      <c r="B5011" s="6">
        <v>8019227227383</v>
      </c>
      <c r="C5011" s="5" t="s">
        <v>2294</v>
      </c>
      <c r="D5011" s="5" t="s">
        <v>5305</v>
      </c>
      <c r="E5011" s="12">
        <v>237</v>
      </c>
      <c r="F5011" s="5" t="s">
        <v>54</v>
      </c>
      <c r="G5011" s="5">
        <v>2555518</v>
      </c>
      <c r="H5011" s="36" t="s">
        <v>2294</v>
      </c>
      <c r="I5011" s="5">
        <v>255</v>
      </c>
      <c r="J5011" s="5">
        <v>55</v>
      </c>
      <c r="K5011" s="5">
        <v>18</v>
      </c>
      <c r="L5011" s="5" t="s">
        <v>5265</v>
      </c>
      <c r="M5011" s="5">
        <v>105</v>
      </c>
      <c r="N5011" s="5"/>
      <c r="O5011" s="5" t="s">
        <v>25</v>
      </c>
      <c r="P5011" s="5"/>
      <c r="Q5011" s="5" t="s">
        <v>21</v>
      </c>
      <c r="R5011" s="5" t="s">
        <v>21</v>
      </c>
      <c r="S5011" s="5">
        <v>72</v>
      </c>
      <c r="T5011" s="5" t="s">
        <v>22</v>
      </c>
      <c r="U5011" s="5" t="s">
        <v>23</v>
      </c>
      <c r="V5011" s="5" t="s">
        <v>24</v>
      </c>
      <c r="W5011" s="12">
        <v>237</v>
      </c>
      <c r="X5011" s="7">
        <f t="shared" si="313"/>
        <v>0.35499999999999998</v>
      </c>
      <c r="Y5011" s="5">
        <f t="shared" si="314"/>
        <v>152.86500000000001</v>
      </c>
      <c r="AI5011" t="e">
        <f>VLOOKUP(A5011,NP!$A:$B,2,FALSE)</f>
        <v>#N/A</v>
      </c>
      <c r="AJ5011">
        <f t="shared" si="315"/>
        <v>0</v>
      </c>
      <c r="AK5011">
        <f>VLOOKUP(F5011,Kondition!$B$4:$AG$31,18,FALSE)*100</f>
        <v>35.5</v>
      </c>
      <c r="AL5011" t="e">
        <f t="shared" si="316"/>
        <v>#REF!</v>
      </c>
      <c r="AM5011">
        <v>17</v>
      </c>
    </row>
    <row r="5012" spans="1:39" x14ac:dyDescent="0.3">
      <c r="A5012" s="5">
        <v>10107574</v>
      </c>
      <c r="B5012" s="6">
        <v>8019227227413</v>
      </c>
      <c r="C5012" s="5" t="s">
        <v>2294</v>
      </c>
      <c r="D5012" s="5" t="s">
        <v>5306</v>
      </c>
      <c r="E5012" s="12">
        <v>290</v>
      </c>
      <c r="F5012" s="5" t="s">
        <v>54</v>
      </c>
      <c r="G5012" s="5">
        <v>2555019</v>
      </c>
      <c r="H5012" s="36" t="s">
        <v>2294</v>
      </c>
      <c r="I5012" s="5">
        <v>255</v>
      </c>
      <c r="J5012" s="5">
        <v>50</v>
      </c>
      <c r="K5012" s="5">
        <v>19</v>
      </c>
      <c r="L5012" s="5" t="s">
        <v>5265</v>
      </c>
      <c r="M5012" s="5">
        <v>103</v>
      </c>
      <c r="N5012" s="5"/>
      <c r="O5012" s="5" t="s">
        <v>25</v>
      </c>
      <c r="P5012" s="5"/>
      <c r="Q5012" s="5" t="s">
        <v>21</v>
      </c>
      <c r="R5012" s="5" t="s">
        <v>21</v>
      </c>
      <c r="S5012" s="5">
        <v>72</v>
      </c>
      <c r="T5012" s="5" t="s">
        <v>22</v>
      </c>
      <c r="U5012" s="5" t="s">
        <v>23</v>
      </c>
      <c r="V5012" s="5" t="s">
        <v>24</v>
      </c>
      <c r="W5012" s="12">
        <v>290</v>
      </c>
      <c r="X5012" s="7">
        <f t="shared" si="313"/>
        <v>0.4</v>
      </c>
      <c r="Y5012" s="5">
        <f t="shared" si="314"/>
        <v>174</v>
      </c>
      <c r="AI5012" t="e">
        <f>VLOOKUP(A5012,NP!$A:$B,2,FALSE)</f>
        <v>#N/A</v>
      </c>
      <c r="AJ5012">
        <f t="shared" si="315"/>
        <v>0</v>
      </c>
      <c r="AK5012">
        <f>VLOOKUP(F5012,Kondition!$B$4:$AG$31,21,FALSE)*100</f>
        <v>40</v>
      </c>
      <c r="AL5012" t="e">
        <f t="shared" si="316"/>
        <v>#REF!</v>
      </c>
      <c r="AM5012">
        <v>19</v>
      </c>
    </row>
    <row r="5013" spans="1:39" x14ac:dyDescent="0.3">
      <c r="A5013" s="5">
        <v>10107642</v>
      </c>
      <c r="B5013" s="6">
        <v>8019227241556</v>
      </c>
      <c r="C5013" s="5" t="s">
        <v>2294</v>
      </c>
      <c r="D5013" s="5" t="s">
        <v>5283</v>
      </c>
      <c r="E5013" s="12">
        <v>341</v>
      </c>
      <c r="F5013" s="5" t="s">
        <v>54</v>
      </c>
      <c r="G5013" s="5">
        <v>2454520</v>
      </c>
      <c r="H5013" s="36" t="s">
        <v>2294</v>
      </c>
      <c r="I5013" s="5">
        <v>245</v>
      </c>
      <c r="J5013" s="5">
        <v>45</v>
      </c>
      <c r="K5013" s="5">
        <v>20</v>
      </c>
      <c r="L5013" s="5" t="s">
        <v>5265</v>
      </c>
      <c r="M5013" s="5">
        <v>103</v>
      </c>
      <c r="N5013" s="5"/>
      <c r="O5013" s="5" t="s">
        <v>25</v>
      </c>
      <c r="P5013" s="5"/>
      <c r="Q5013" s="5" t="s">
        <v>21</v>
      </c>
      <c r="R5013" s="5" t="s">
        <v>27</v>
      </c>
      <c r="S5013" s="5">
        <v>72</v>
      </c>
      <c r="T5013" s="5" t="s">
        <v>22</v>
      </c>
      <c r="U5013" s="5" t="s">
        <v>23</v>
      </c>
      <c r="V5013" s="5" t="s">
        <v>24</v>
      </c>
      <c r="W5013" s="12">
        <v>341</v>
      </c>
      <c r="X5013" s="7" t="str">
        <f t="shared" si="313"/>
        <v>NP</v>
      </c>
      <c r="Y5013" s="5">
        <f t="shared" si="314"/>
        <v>197.5</v>
      </c>
      <c r="AI5013">
        <f>VLOOKUP(A5013,NP!$A:$B,2,FALSE)</f>
        <v>197.5</v>
      </c>
      <c r="AJ5013">
        <f t="shared" si="315"/>
        <v>197.5</v>
      </c>
      <c r="AK5013">
        <f>VLOOKUP(F5013,Kondition!$B$4:$AG$309,24,FALSE)*100</f>
        <v>40</v>
      </c>
      <c r="AL5013" t="e">
        <f t="shared" si="316"/>
        <v>#REF!</v>
      </c>
      <c r="AM5013">
        <v>19</v>
      </c>
    </row>
    <row r="5014" spans="1:39" x14ac:dyDescent="0.3">
      <c r="A5014" s="5">
        <v>10107361</v>
      </c>
      <c r="B5014" s="6">
        <v>8019227229745</v>
      </c>
      <c r="C5014" s="5" t="s">
        <v>4929</v>
      </c>
      <c r="D5014" s="5" t="s">
        <v>5301</v>
      </c>
      <c r="E5014" s="12">
        <v>300</v>
      </c>
      <c r="F5014" s="5" t="s">
        <v>54</v>
      </c>
      <c r="G5014" s="5">
        <v>2555019</v>
      </c>
      <c r="H5014" s="36" t="s">
        <v>4929</v>
      </c>
      <c r="I5014" s="5">
        <v>255</v>
      </c>
      <c r="J5014" s="5">
        <v>50</v>
      </c>
      <c r="K5014" s="5">
        <v>19</v>
      </c>
      <c r="L5014" s="5" t="s">
        <v>5265</v>
      </c>
      <c r="M5014" s="5">
        <v>107</v>
      </c>
      <c r="N5014" s="5"/>
      <c r="O5014" s="5" t="s">
        <v>25</v>
      </c>
      <c r="P5014" s="5" t="s">
        <v>57</v>
      </c>
      <c r="Q5014" s="5" t="s">
        <v>21</v>
      </c>
      <c r="R5014" s="5" t="s">
        <v>27</v>
      </c>
      <c r="S5014" s="5">
        <v>73</v>
      </c>
      <c r="T5014" s="5" t="s">
        <v>22</v>
      </c>
      <c r="U5014" s="5" t="s">
        <v>23</v>
      </c>
      <c r="V5014" s="5" t="s">
        <v>24</v>
      </c>
      <c r="W5014" s="12">
        <v>300</v>
      </c>
      <c r="X5014" s="7">
        <f t="shared" si="313"/>
        <v>0.4</v>
      </c>
      <c r="Y5014" s="5">
        <f t="shared" si="314"/>
        <v>180</v>
      </c>
      <c r="AI5014" t="e">
        <f>VLOOKUP(A5014,NP!$A:$B,2,FALSE)</f>
        <v>#N/A</v>
      </c>
      <c r="AJ5014">
        <f t="shared" si="315"/>
        <v>0</v>
      </c>
      <c r="AK5014">
        <f>VLOOKUP(F5014,Kondition!$B$4:$AG$31,21,FALSE)*100</f>
        <v>40</v>
      </c>
      <c r="AL5014" t="e">
        <f t="shared" si="316"/>
        <v>#REF!</v>
      </c>
      <c r="AM5014">
        <v>19</v>
      </c>
    </row>
    <row r="5015" spans="1:39" x14ac:dyDescent="0.3">
      <c r="A5015" s="5">
        <v>10107780</v>
      </c>
      <c r="B5015" s="6">
        <v>8019227250671</v>
      </c>
      <c r="C5015" s="5" t="s">
        <v>2294</v>
      </c>
      <c r="D5015" s="5" t="s">
        <v>5281</v>
      </c>
      <c r="E5015" s="12">
        <v>413</v>
      </c>
      <c r="F5015" s="5" t="s">
        <v>54</v>
      </c>
      <c r="G5015" s="5">
        <v>2754521</v>
      </c>
      <c r="H5015" s="36" t="s">
        <v>2294</v>
      </c>
      <c r="I5015" s="5">
        <v>275</v>
      </c>
      <c r="J5015" s="5">
        <v>45</v>
      </c>
      <c r="K5015" s="5">
        <v>21</v>
      </c>
      <c r="L5015" s="5" t="s">
        <v>5265</v>
      </c>
      <c r="M5015" s="5">
        <v>110</v>
      </c>
      <c r="N5015" s="5"/>
      <c r="O5015" s="5" t="s">
        <v>25</v>
      </c>
      <c r="P5015" s="5"/>
      <c r="Q5015" s="5" t="s">
        <v>21</v>
      </c>
      <c r="R5015" s="5" t="s">
        <v>27</v>
      </c>
      <c r="S5015" s="5">
        <v>73</v>
      </c>
      <c r="T5015" s="5" t="s">
        <v>22</v>
      </c>
      <c r="U5015" s="5" t="s">
        <v>23</v>
      </c>
      <c r="V5015" s="5" t="s">
        <v>24</v>
      </c>
      <c r="W5015" s="12">
        <v>413</v>
      </c>
      <c r="X5015" s="7" t="str">
        <f t="shared" si="313"/>
        <v>NP</v>
      </c>
      <c r="Y5015" s="5">
        <f t="shared" si="314"/>
        <v>231.5</v>
      </c>
      <c r="AI5015">
        <f>VLOOKUP(A5015,NP!$A:$B,2,FALSE)</f>
        <v>231.5</v>
      </c>
      <c r="AJ5015">
        <f t="shared" si="315"/>
        <v>231.5</v>
      </c>
      <c r="AK5015">
        <f>VLOOKUP(F5015,Kondition!$B$4:$AG$31,27,FALSE)*100</f>
        <v>40</v>
      </c>
      <c r="AL5015" t="e">
        <f t="shared" si="316"/>
        <v>#REF!</v>
      </c>
      <c r="AM5015">
        <v>19</v>
      </c>
    </row>
    <row r="5016" spans="1:39" x14ac:dyDescent="0.3">
      <c r="A5016" s="5">
        <v>10107393</v>
      </c>
      <c r="B5016" s="6">
        <v>8019227229752</v>
      </c>
      <c r="C5016" s="5" t="s">
        <v>4929</v>
      </c>
      <c r="D5016" s="5" t="s">
        <v>5302</v>
      </c>
      <c r="E5016" s="12">
        <v>256</v>
      </c>
      <c r="F5016" s="5" t="s">
        <v>54</v>
      </c>
      <c r="G5016" s="5">
        <v>2555518</v>
      </c>
      <c r="H5016" s="36" t="s">
        <v>4929</v>
      </c>
      <c r="I5016" s="5">
        <v>255</v>
      </c>
      <c r="J5016" s="5">
        <v>55</v>
      </c>
      <c r="K5016" s="5">
        <v>18</v>
      </c>
      <c r="L5016" s="5" t="s">
        <v>5265</v>
      </c>
      <c r="M5016" s="5">
        <v>109</v>
      </c>
      <c r="N5016" s="5"/>
      <c r="O5016" s="5" t="s">
        <v>19</v>
      </c>
      <c r="P5016" s="5" t="s">
        <v>57</v>
      </c>
      <c r="Q5016" s="5" t="s">
        <v>21</v>
      </c>
      <c r="R5016" s="5" t="s">
        <v>27</v>
      </c>
      <c r="S5016" s="5">
        <v>73</v>
      </c>
      <c r="T5016" s="5" t="s">
        <v>22</v>
      </c>
      <c r="U5016" s="5" t="s">
        <v>23</v>
      </c>
      <c r="V5016" s="5" t="s">
        <v>24</v>
      </c>
      <c r="W5016" s="12">
        <v>256</v>
      </c>
      <c r="X5016" s="7" t="str">
        <f t="shared" si="313"/>
        <v>NP</v>
      </c>
      <c r="Y5016" s="5">
        <f t="shared" si="314"/>
        <v>154</v>
      </c>
      <c r="AI5016">
        <f>VLOOKUP(A5016,NP!$A:$B,2,FALSE)</f>
        <v>154</v>
      </c>
      <c r="AJ5016">
        <f t="shared" si="315"/>
        <v>154</v>
      </c>
      <c r="AK5016">
        <f>VLOOKUP(F5016,Kondition!$B$4:$AG$31,18,FALSE)*100</f>
        <v>35.5</v>
      </c>
      <c r="AL5016" t="e">
        <f t="shared" si="316"/>
        <v>#REF!</v>
      </c>
      <c r="AM5016">
        <v>17</v>
      </c>
    </row>
    <row r="5017" spans="1:39" x14ac:dyDescent="0.3">
      <c r="A5017" s="5">
        <v>10107781</v>
      </c>
      <c r="B5017" s="6">
        <v>8019227228748</v>
      </c>
      <c r="C5017" s="5" t="s">
        <v>2294</v>
      </c>
      <c r="D5017" s="5" t="s">
        <v>5307</v>
      </c>
      <c r="E5017" s="12">
        <v>317</v>
      </c>
      <c r="F5017" s="5" t="s">
        <v>54</v>
      </c>
      <c r="G5017" s="5">
        <v>2655019</v>
      </c>
      <c r="H5017" s="36" t="s">
        <v>2294</v>
      </c>
      <c r="I5017" s="5">
        <v>265</v>
      </c>
      <c r="J5017" s="5">
        <v>50</v>
      </c>
      <c r="K5017" s="5">
        <v>19</v>
      </c>
      <c r="L5017" s="5" t="s">
        <v>5265</v>
      </c>
      <c r="M5017" s="5">
        <v>110</v>
      </c>
      <c r="N5017" s="5"/>
      <c r="O5017" s="5" t="s">
        <v>25</v>
      </c>
      <c r="P5017" s="5"/>
      <c r="Q5017" s="5" t="s">
        <v>21</v>
      </c>
      <c r="R5017" s="5" t="s">
        <v>21</v>
      </c>
      <c r="S5017" s="5">
        <v>72</v>
      </c>
      <c r="T5017" s="5" t="s">
        <v>22</v>
      </c>
      <c r="U5017" s="5" t="s">
        <v>23</v>
      </c>
      <c r="V5017" s="5" t="s">
        <v>24</v>
      </c>
      <c r="W5017" s="12">
        <v>317</v>
      </c>
      <c r="X5017" s="7">
        <f t="shared" si="313"/>
        <v>0.4</v>
      </c>
      <c r="Y5017" s="5">
        <f t="shared" si="314"/>
        <v>190.2</v>
      </c>
      <c r="AI5017" t="e">
        <f>VLOOKUP(A5017,NP!$A:$B,2,FALSE)</f>
        <v>#N/A</v>
      </c>
      <c r="AJ5017">
        <f t="shared" si="315"/>
        <v>0</v>
      </c>
      <c r="AK5017">
        <f>VLOOKUP(F5017,Kondition!$B$4:$AG$31,21,FALSE)*100</f>
        <v>40</v>
      </c>
      <c r="AL5017" t="e">
        <f t="shared" si="316"/>
        <v>#REF!</v>
      </c>
      <c r="AM5017">
        <v>19</v>
      </c>
    </row>
    <row r="5018" spans="1:39" x14ac:dyDescent="0.3">
      <c r="A5018" s="5">
        <v>10107782</v>
      </c>
      <c r="B5018" s="6">
        <v>8019227251821</v>
      </c>
      <c r="C5018" s="5" t="s">
        <v>2294</v>
      </c>
      <c r="D5018" s="5" t="s">
        <v>5308</v>
      </c>
      <c r="E5018" s="12">
        <v>392</v>
      </c>
      <c r="F5018" s="5" t="s">
        <v>54</v>
      </c>
      <c r="G5018" s="5">
        <v>2655020</v>
      </c>
      <c r="H5018" s="36" t="s">
        <v>2294</v>
      </c>
      <c r="I5018" s="5">
        <v>265</v>
      </c>
      <c r="J5018" s="5">
        <v>50</v>
      </c>
      <c r="K5018" s="5">
        <v>20</v>
      </c>
      <c r="L5018" s="5" t="s">
        <v>5265</v>
      </c>
      <c r="M5018" s="5">
        <v>111</v>
      </c>
      <c r="N5018" s="5"/>
      <c r="O5018" s="5" t="s">
        <v>19</v>
      </c>
      <c r="P5018" s="5"/>
      <c r="Q5018" s="5" t="s">
        <v>21</v>
      </c>
      <c r="R5018" s="5" t="s">
        <v>21</v>
      </c>
      <c r="S5018" s="5">
        <v>72</v>
      </c>
      <c r="T5018" s="5" t="s">
        <v>22</v>
      </c>
      <c r="U5018" s="5" t="s">
        <v>23</v>
      </c>
      <c r="V5018" s="5" t="s">
        <v>24</v>
      </c>
      <c r="W5018" s="12">
        <v>392</v>
      </c>
      <c r="X5018" s="7" t="str">
        <f t="shared" si="313"/>
        <v>NP</v>
      </c>
      <c r="Y5018" s="5">
        <f t="shared" si="314"/>
        <v>222</v>
      </c>
      <c r="AI5018">
        <f>VLOOKUP(A5018,NP!$A:$B,2,FALSE)</f>
        <v>222</v>
      </c>
      <c r="AJ5018">
        <f t="shared" si="315"/>
        <v>222</v>
      </c>
      <c r="AK5018">
        <f>VLOOKUP(F5018,Kondition!$B$4:$AG$309,24,FALSE)*100</f>
        <v>40</v>
      </c>
      <c r="AL5018" t="e">
        <f t="shared" si="316"/>
        <v>#REF!</v>
      </c>
      <c r="AM5018">
        <v>19</v>
      </c>
    </row>
    <row r="5019" spans="1:39" x14ac:dyDescent="0.3">
      <c r="A5019" s="5">
        <v>10107783</v>
      </c>
      <c r="B5019" s="6">
        <v>8019227251166</v>
      </c>
      <c r="C5019" s="5" t="s">
        <v>2294</v>
      </c>
      <c r="D5019" s="5" t="s">
        <v>5282</v>
      </c>
      <c r="E5019" s="12">
        <v>359</v>
      </c>
      <c r="F5019" s="5" t="s">
        <v>54</v>
      </c>
      <c r="G5019" s="5">
        <v>2555520</v>
      </c>
      <c r="H5019" s="36" t="s">
        <v>2294</v>
      </c>
      <c r="I5019" s="5">
        <v>255</v>
      </c>
      <c r="J5019" s="5">
        <v>55</v>
      </c>
      <c r="K5019" s="5">
        <v>20</v>
      </c>
      <c r="L5019" s="5" t="s">
        <v>5265</v>
      </c>
      <c r="M5019" s="5">
        <v>110</v>
      </c>
      <c r="N5019" s="5"/>
      <c r="O5019" s="5" t="s">
        <v>25</v>
      </c>
      <c r="P5019" s="5"/>
      <c r="Q5019" s="5" t="s">
        <v>21</v>
      </c>
      <c r="R5019" s="5" t="s">
        <v>27</v>
      </c>
      <c r="S5019" s="5">
        <v>73</v>
      </c>
      <c r="T5019" s="5" t="s">
        <v>22</v>
      </c>
      <c r="U5019" s="5" t="s">
        <v>23</v>
      </c>
      <c r="V5019" s="5" t="s">
        <v>24</v>
      </c>
      <c r="W5019" s="12">
        <v>359</v>
      </c>
      <c r="X5019" s="7" t="str">
        <f t="shared" si="313"/>
        <v>NP</v>
      </c>
      <c r="Y5019" s="5">
        <f t="shared" si="314"/>
        <v>206.5</v>
      </c>
      <c r="AI5019">
        <f>VLOOKUP(A5019,NP!$A:$B,2,FALSE)</f>
        <v>206.5</v>
      </c>
      <c r="AJ5019">
        <f t="shared" si="315"/>
        <v>206.5</v>
      </c>
      <c r="AK5019">
        <f>VLOOKUP(F5019,Kondition!$B$4:$AG$309,24,FALSE)*100</f>
        <v>40</v>
      </c>
      <c r="AL5019" t="e">
        <f t="shared" si="316"/>
        <v>#REF!</v>
      </c>
      <c r="AM5019">
        <v>19</v>
      </c>
    </row>
    <row r="5020" spans="1:39" x14ac:dyDescent="0.3">
      <c r="A5020" s="5">
        <v>10107785</v>
      </c>
      <c r="B5020" s="6">
        <v>8019227247428</v>
      </c>
      <c r="C5020" s="5" t="s">
        <v>2294</v>
      </c>
      <c r="D5020" s="5" t="s">
        <v>5309</v>
      </c>
      <c r="E5020" s="12">
        <v>187</v>
      </c>
      <c r="F5020" s="5" t="s">
        <v>54</v>
      </c>
      <c r="G5020" s="5">
        <v>2257016</v>
      </c>
      <c r="H5020" s="36" t="s">
        <v>2294</v>
      </c>
      <c r="I5020" s="5">
        <v>225</v>
      </c>
      <c r="J5020" s="5">
        <v>70</v>
      </c>
      <c r="K5020" s="5">
        <v>16</v>
      </c>
      <c r="L5020" s="5" t="s">
        <v>5265</v>
      </c>
      <c r="M5020" s="5">
        <v>103</v>
      </c>
      <c r="N5020" s="5"/>
      <c r="O5020" s="5" t="s">
        <v>19</v>
      </c>
      <c r="P5020" s="5"/>
      <c r="Q5020" s="5" t="s">
        <v>21</v>
      </c>
      <c r="R5020" s="5" t="s">
        <v>21</v>
      </c>
      <c r="S5020" s="5">
        <v>71</v>
      </c>
      <c r="T5020" s="5" t="s">
        <v>22</v>
      </c>
      <c r="U5020" s="5" t="s">
        <v>23</v>
      </c>
      <c r="V5020" s="5" t="s">
        <v>24</v>
      </c>
      <c r="W5020" s="12">
        <v>187</v>
      </c>
      <c r="X5020" s="7">
        <f t="shared" si="313"/>
        <v>0.35499999999999998</v>
      </c>
      <c r="Y5020" s="5">
        <f t="shared" si="314"/>
        <v>120.61500000000001</v>
      </c>
      <c r="AI5020" t="e">
        <f>VLOOKUP(A5020,NP!$A:$B,2,FALSE)</f>
        <v>#N/A</v>
      </c>
      <c r="AJ5020">
        <f t="shared" si="315"/>
        <v>0</v>
      </c>
      <c r="AK5020">
        <f>VLOOKUP(F5020,Kondition!$B$4:$AG$31,12,FALSE)*100</f>
        <v>35.5</v>
      </c>
      <c r="AL5020" t="e">
        <f t="shared" si="316"/>
        <v>#REF!</v>
      </c>
      <c r="AM5020">
        <v>16</v>
      </c>
    </row>
    <row r="5021" spans="1:39" x14ac:dyDescent="0.3">
      <c r="A5021" s="5">
        <v>10107867</v>
      </c>
      <c r="B5021" s="6">
        <v>8019227253047</v>
      </c>
      <c r="C5021" s="5" t="s">
        <v>2294</v>
      </c>
      <c r="D5021" s="5" t="s">
        <v>5310</v>
      </c>
      <c r="E5021" s="12">
        <v>446</v>
      </c>
      <c r="F5021" s="5" t="s">
        <v>54</v>
      </c>
      <c r="G5021" s="5">
        <v>2654021</v>
      </c>
      <c r="H5021" s="36" t="s">
        <v>2294</v>
      </c>
      <c r="I5021" s="5">
        <v>265</v>
      </c>
      <c r="J5021" s="5">
        <v>40</v>
      </c>
      <c r="K5021" s="5">
        <v>21</v>
      </c>
      <c r="L5021" s="5" t="s">
        <v>5265</v>
      </c>
      <c r="M5021" s="5">
        <v>105</v>
      </c>
      <c r="N5021" s="5"/>
      <c r="O5021" s="5" t="s">
        <v>25</v>
      </c>
      <c r="P5021" s="5"/>
      <c r="Q5021" s="5" t="s">
        <v>21</v>
      </c>
      <c r="R5021" s="5" t="s">
        <v>21</v>
      </c>
      <c r="S5021" s="5">
        <v>72</v>
      </c>
      <c r="T5021" s="5" t="s">
        <v>22</v>
      </c>
      <c r="U5021" s="5" t="s">
        <v>23</v>
      </c>
      <c r="V5021" s="5" t="s">
        <v>24</v>
      </c>
      <c r="W5021" s="12">
        <v>446</v>
      </c>
      <c r="X5021" s="7" t="str">
        <f t="shared" si="313"/>
        <v>NP</v>
      </c>
      <c r="Y5021" s="5">
        <f t="shared" si="314"/>
        <v>247</v>
      </c>
      <c r="AI5021">
        <f>VLOOKUP(A5021,NP!$A:$B,2,FALSE)</f>
        <v>247</v>
      </c>
      <c r="AJ5021">
        <f t="shared" si="315"/>
        <v>247</v>
      </c>
      <c r="AK5021">
        <f>VLOOKUP(F5021,Kondition!$B$4:$AG$31,27,FALSE)*100</f>
        <v>40</v>
      </c>
      <c r="AL5021" t="e">
        <f t="shared" si="316"/>
        <v>#REF!</v>
      </c>
      <c r="AM5021">
        <v>19</v>
      </c>
    </row>
    <row r="5022" spans="1:39" x14ac:dyDescent="0.3">
      <c r="A5022" s="5">
        <v>10108036</v>
      </c>
      <c r="B5022" s="6">
        <v>8019227220391</v>
      </c>
      <c r="C5022" s="5" t="s">
        <v>2294</v>
      </c>
      <c r="D5022" s="5" t="s">
        <v>5311</v>
      </c>
      <c r="E5022" s="12">
        <v>436</v>
      </c>
      <c r="F5022" s="5" t="s">
        <v>54</v>
      </c>
      <c r="G5022" s="5">
        <v>2954020</v>
      </c>
      <c r="H5022" s="36" t="s">
        <v>2294</v>
      </c>
      <c r="I5022" s="5">
        <v>295</v>
      </c>
      <c r="J5022" s="5">
        <v>40</v>
      </c>
      <c r="K5022" s="5">
        <v>20</v>
      </c>
      <c r="L5022" s="5" t="s">
        <v>5265</v>
      </c>
      <c r="M5022" s="5">
        <v>106</v>
      </c>
      <c r="N5022" s="5"/>
      <c r="O5022" s="5" t="s">
        <v>25</v>
      </c>
      <c r="P5022" s="5"/>
      <c r="Q5022" s="5" t="s">
        <v>26</v>
      </c>
      <c r="R5022" s="5" t="s">
        <v>21</v>
      </c>
      <c r="S5022" s="5">
        <v>73</v>
      </c>
      <c r="T5022" s="5" t="s">
        <v>22</v>
      </c>
      <c r="U5022" s="5" t="s">
        <v>23</v>
      </c>
      <c r="V5022" s="5" t="s">
        <v>24</v>
      </c>
      <c r="W5022" s="12">
        <v>436</v>
      </c>
      <c r="X5022" s="7" t="str">
        <f t="shared" si="313"/>
        <v>NP</v>
      </c>
      <c r="Y5022" s="5">
        <f t="shared" si="314"/>
        <v>242.5</v>
      </c>
      <c r="AI5022">
        <f>VLOOKUP(A5022,NP!$A:$B,2,FALSE)</f>
        <v>242.5</v>
      </c>
      <c r="AJ5022">
        <f t="shared" si="315"/>
        <v>242.5</v>
      </c>
      <c r="AK5022">
        <f>VLOOKUP(F5022,Kondition!$B$4:$AG$309,24,FALSE)*100</f>
        <v>40</v>
      </c>
      <c r="AL5022" t="e">
        <f t="shared" si="316"/>
        <v>#REF!</v>
      </c>
      <c r="AM5022">
        <v>19</v>
      </c>
    </row>
    <row r="5023" spans="1:39" x14ac:dyDescent="0.3">
      <c r="A5023" s="5">
        <v>10108037</v>
      </c>
      <c r="B5023" s="6">
        <v>8019227220407</v>
      </c>
      <c r="C5023" s="5" t="s">
        <v>2294</v>
      </c>
      <c r="D5023" s="5" t="s">
        <v>5312</v>
      </c>
      <c r="E5023" s="12">
        <v>400</v>
      </c>
      <c r="F5023" s="5" t="s">
        <v>54</v>
      </c>
      <c r="G5023" s="5">
        <v>2654520</v>
      </c>
      <c r="H5023" s="36" t="s">
        <v>2294</v>
      </c>
      <c r="I5023" s="5">
        <v>265</v>
      </c>
      <c r="J5023" s="5">
        <v>45</v>
      </c>
      <c r="K5023" s="5">
        <v>20</v>
      </c>
      <c r="L5023" s="5" t="s">
        <v>5265</v>
      </c>
      <c r="M5023" s="5">
        <v>104</v>
      </c>
      <c r="N5023" s="5"/>
      <c r="O5023" s="5" t="s">
        <v>25</v>
      </c>
      <c r="P5023" s="5"/>
      <c r="Q5023" s="5" t="s">
        <v>26</v>
      </c>
      <c r="R5023" s="5" t="s">
        <v>21</v>
      </c>
      <c r="S5023" s="5">
        <v>72</v>
      </c>
      <c r="T5023" s="5" t="s">
        <v>22</v>
      </c>
      <c r="U5023" s="5" t="s">
        <v>23</v>
      </c>
      <c r="V5023" s="5" t="s">
        <v>24</v>
      </c>
      <c r="W5023" s="12">
        <v>400</v>
      </c>
      <c r="X5023" s="7" t="str">
        <f t="shared" si="313"/>
        <v>NP</v>
      </c>
      <c r="Y5023" s="5">
        <f t="shared" si="314"/>
        <v>225.5</v>
      </c>
      <c r="AI5023">
        <f>VLOOKUP(A5023,NP!$A:$B,2,FALSE)</f>
        <v>225.5</v>
      </c>
      <c r="AJ5023">
        <f t="shared" si="315"/>
        <v>225.5</v>
      </c>
      <c r="AK5023">
        <f>VLOOKUP(F5023,Kondition!$B$4:$AG$309,24,FALSE)*100</f>
        <v>40</v>
      </c>
      <c r="AL5023" t="e">
        <f t="shared" si="316"/>
        <v>#REF!</v>
      </c>
      <c r="AM5023">
        <v>19</v>
      </c>
    </row>
    <row r="5024" spans="1:39" x14ac:dyDescent="0.3">
      <c r="A5024" s="5">
        <v>10108038</v>
      </c>
      <c r="B5024" s="6">
        <v>8019227249286</v>
      </c>
      <c r="C5024" s="5" t="s">
        <v>2294</v>
      </c>
      <c r="D5024" s="5" t="s">
        <v>5313</v>
      </c>
      <c r="E5024" s="12">
        <v>246</v>
      </c>
      <c r="F5024" s="5" t="s">
        <v>54</v>
      </c>
      <c r="G5024" s="5">
        <v>2355018</v>
      </c>
      <c r="H5024" s="36" t="s">
        <v>2294</v>
      </c>
      <c r="I5024" s="5">
        <v>235</v>
      </c>
      <c r="J5024" s="5">
        <v>50</v>
      </c>
      <c r="K5024" s="5">
        <v>18</v>
      </c>
      <c r="L5024" s="5" t="s">
        <v>5265</v>
      </c>
      <c r="M5024" s="5">
        <v>101</v>
      </c>
      <c r="N5024" s="5"/>
      <c r="O5024" s="5" t="s">
        <v>25</v>
      </c>
      <c r="P5024" s="5"/>
      <c r="Q5024" s="5" t="s">
        <v>21</v>
      </c>
      <c r="R5024" s="5" t="s">
        <v>21</v>
      </c>
      <c r="S5024" s="5">
        <v>72</v>
      </c>
      <c r="T5024" s="5" t="s">
        <v>22</v>
      </c>
      <c r="U5024" s="5" t="s">
        <v>23</v>
      </c>
      <c r="V5024" s="5" t="s">
        <v>24</v>
      </c>
      <c r="W5024" s="12">
        <v>246</v>
      </c>
      <c r="X5024" s="7" t="str">
        <f t="shared" si="313"/>
        <v>NP</v>
      </c>
      <c r="Y5024" s="5">
        <f t="shared" si="314"/>
        <v>153</v>
      </c>
      <c r="AI5024">
        <f>VLOOKUP(A5024,NP!$A:$B,2,FALSE)</f>
        <v>153</v>
      </c>
      <c r="AJ5024">
        <f t="shared" si="315"/>
        <v>153</v>
      </c>
      <c r="AK5024">
        <f>VLOOKUP(F5024,Kondition!$B$4:$AG$31,18,FALSE)*100</f>
        <v>35.5</v>
      </c>
      <c r="AL5024" t="e">
        <f t="shared" si="316"/>
        <v>#REF!</v>
      </c>
      <c r="AM5024">
        <v>17</v>
      </c>
    </row>
    <row r="5025" spans="1:39" x14ac:dyDescent="0.3">
      <c r="A5025" s="5">
        <v>10108161</v>
      </c>
      <c r="B5025" s="6">
        <v>8019227237832</v>
      </c>
      <c r="C5025" s="5" t="s">
        <v>2294</v>
      </c>
      <c r="D5025" s="5" t="s">
        <v>5314</v>
      </c>
      <c r="E5025" s="12">
        <v>435</v>
      </c>
      <c r="F5025" s="5" t="s">
        <v>54</v>
      </c>
      <c r="G5025" s="5">
        <v>2854020</v>
      </c>
      <c r="H5025" s="36" t="s">
        <v>2294</v>
      </c>
      <c r="I5025" s="5">
        <v>285</v>
      </c>
      <c r="J5025" s="5">
        <v>40</v>
      </c>
      <c r="K5025" s="5">
        <v>20</v>
      </c>
      <c r="L5025" s="5" t="s">
        <v>5265</v>
      </c>
      <c r="M5025" s="5">
        <v>108</v>
      </c>
      <c r="N5025" s="5"/>
      <c r="O5025" s="5" t="s">
        <v>25</v>
      </c>
      <c r="P5025" s="5"/>
      <c r="Q5025" s="5" t="s">
        <v>26</v>
      </c>
      <c r="R5025" s="5" t="s">
        <v>27</v>
      </c>
      <c r="S5025" s="5">
        <v>75</v>
      </c>
      <c r="T5025" s="5" t="s">
        <v>22</v>
      </c>
      <c r="U5025" s="5" t="s">
        <v>23</v>
      </c>
      <c r="V5025" s="5" t="s">
        <v>24</v>
      </c>
      <c r="W5025" s="12">
        <v>435</v>
      </c>
      <c r="X5025" s="7" t="str">
        <f t="shared" si="313"/>
        <v>NP</v>
      </c>
      <c r="Y5025" s="5">
        <f t="shared" si="314"/>
        <v>242</v>
      </c>
      <c r="AI5025">
        <f>VLOOKUP(A5025,NP!$A:$B,2,FALSE)</f>
        <v>242</v>
      </c>
      <c r="AJ5025">
        <f t="shared" si="315"/>
        <v>242</v>
      </c>
      <c r="AK5025">
        <f>VLOOKUP(F5025,Kondition!$B$4:$AG$309,24,FALSE)*100</f>
        <v>40</v>
      </c>
      <c r="AL5025" t="e">
        <f t="shared" si="316"/>
        <v>#REF!</v>
      </c>
      <c r="AM5025">
        <v>19</v>
      </c>
    </row>
    <row r="5026" spans="1:39" x14ac:dyDescent="0.3">
      <c r="A5026" s="5">
        <v>10108162</v>
      </c>
      <c r="B5026" s="6">
        <v>8019227255003</v>
      </c>
      <c r="C5026" s="5" t="s">
        <v>2294</v>
      </c>
      <c r="D5026" s="5" t="s">
        <v>5315</v>
      </c>
      <c r="E5026" s="12">
        <v>488</v>
      </c>
      <c r="F5026" s="5" t="s">
        <v>54</v>
      </c>
      <c r="G5026" s="5">
        <v>2954021</v>
      </c>
      <c r="H5026" s="36" t="s">
        <v>2294</v>
      </c>
      <c r="I5026" s="5">
        <v>295</v>
      </c>
      <c r="J5026" s="5">
        <v>40</v>
      </c>
      <c r="K5026" s="5">
        <v>21</v>
      </c>
      <c r="L5026" s="5" t="s">
        <v>5265</v>
      </c>
      <c r="M5026" s="5">
        <v>111</v>
      </c>
      <c r="N5026" s="5"/>
      <c r="O5026" s="5" t="s">
        <v>25</v>
      </c>
      <c r="P5026" s="5"/>
      <c r="Q5026" s="5" t="s">
        <v>21</v>
      </c>
      <c r="R5026" s="5" t="s">
        <v>27</v>
      </c>
      <c r="S5026" s="5">
        <v>75</v>
      </c>
      <c r="T5026" s="5" t="s">
        <v>22</v>
      </c>
      <c r="U5026" s="5" t="s">
        <v>23</v>
      </c>
      <c r="V5026" s="5" t="s">
        <v>24</v>
      </c>
      <c r="W5026" s="12">
        <v>488</v>
      </c>
      <c r="X5026" s="7" t="str">
        <f t="shared" si="313"/>
        <v>NP</v>
      </c>
      <c r="Y5026" s="5">
        <f t="shared" si="314"/>
        <v>267</v>
      </c>
      <c r="AI5026">
        <f>VLOOKUP(A5026,NP!$A:$B,2,FALSE)</f>
        <v>267</v>
      </c>
      <c r="AJ5026">
        <f t="shared" si="315"/>
        <v>267</v>
      </c>
      <c r="AK5026">
        <f>VLOOKUP(F5026,Kondition!$B$4:$AG$31,27,FALSE)*100</f>
        <v>40</v>
      </c>
      <c r="AL5026" t="e">
        <f t="shared" si="316"/>
        <v>#REF!</v>
      </c>
      <c r="AM5026">
        <v>19</v>
      </c>
    </row>
    <row r="5027" spans="1:39" x14ac:dyDescent="0.3">
      <c r="A5027" s="5">
        <v>10108163</v>
      </c>
      <c r="B5027" s="6">
        <v>8019227257373</v>
      </c>
      <c r="C5027" s="5" t="s">
        <v>2294</v>
      </c>
      <c r="D5027" s="5" t="s">
        <v>5316</v>
      </c>
      <c r="E5027" s="12">
        <v>422</v>
      </c>
      <c r="F5027" s="5" t="s">
        <v>54</v>
      </c>
      <c r="G5027" s="5">
        <v>2654521</v>
      </c>
      <c r="H5027" s="36" t="s">
        <v>2294</v>
      </c>
      <c r="I5027" s="5">
        <v>265</v>
      </c>
      <c r="J5027" s="5">
        <v>45</v>
      </c>
      <c r="K5027" s="5">
        <v>21</v>
      </c>
      <c r="L5027" s="5" t="s">
        <v>5265</v>
      </c>
      <c r="M5027" s="5">
        <v>104</v>
      </c>
      <c r="N5027" s="5"/>
      <c r="O5027" s="5" t="s">
        <v>19</v>
      </c>
      <c r="P5027" s="5"/>
      <c r="Q5027" s="5" t="s">
        <v>21</v>
      </c>
      <c r="R5027" s="5" t="s">
        <v>21</v>
      </c>
      <c r="S5027" s="5">
        <v>72</v>
      </c>
      <c r="T5027" s="5" t="s">
        <v>22</v>
      </c>
      <c r="U5027" s="5" t="s">
        <v>23</v>
      </c>
      <c r="V5027" s="5" t="s">
        <v>24</v>
      </c>
      <c r="W5027" s="12">
        <v>422</v>
      </c>
      <c r="X5027" s="7" t="str">
        <f t="shared" si="313"/>
        <v>NP</v>
      </c>
      <c r="Y5027" s="5">
        <f t="shared" si="314"/>
        <v>236</v>
      </c>
      <c r="AI5027">
        <f>VLOOKUP(A5027,NP!$A:$B,2,FALSE)</f>
        <v>236</v>
      </c>
      <c r="AJ5027">
        <f t="shared" si="315"/>
        <v>236</v>
      </c>
      <c r="AK5027">
        <f>VLOOKUP(F5027,Kondition!$B$4:$AG$31,27,FALSE)*100</f>
        <v>40</v>
      </c>
      <c r="AL5027" t="e">
        <f t="shared" si="316"/>
        <v>#REF!</v>
      </c>
      <c r="AM5027">
        <v>19</v>
      </c>
    </row>
    <row r="5028" spans="1:39" x14ac:dyDescent="0.3">
      <c r="A5028" s="5">
        <v>10108164</v>
      </c>
      <c r="B5028" s="6">
        <v>8019227246407</v>
      </c>
      <c r="C5028" s="5" t="s">
        <v>2294</v>
      </c>
      <c r="D5028" s="5" t="s">
        <v>5317</v>
      </c>
      <c r="E5028" s="12">
        <v>583</v>
      </c>
      <c r="F5028" s="5" t="s">
        <v>54</v>
      </c>
      <c r="G5028" s="5">
        <v>2854521</v>
      </c>
      <c r="H5028" s="36" t="s">
        <v>2294</v>
      </c>
      <c r="I5028" s="5">
        <v>285</v>
      </c>
      <c r="J5028" s="5">
        <v>45</v>
      </c>
      <c r="K5028" s="5">
        <v>21</v>
      </c>
      <c r="L5028" s="5" t="s">
        <v>5265</v>
      </c>
      <c r="M5028" s="5">
        <v>113</v>
      </c>
      <c r="N5028" s="5"/>
      <c r="O5028" s="5" t="s">
        <v>29</v>
      </c>
      <c r="P5028" s="5"/>
      <c r="Q5028" s="5" t="s">
        <v>21</v>
      </c>
      <c r="R5028" s="5" t="s">
        <v>27</v>
      </c>
      <c r="S5028" s="5">
        <v>73</v>
      </c>
      <c r="T5028" s="5" t="s">
        <v>22</v>
      </c>
      <c r="U5028" s="5" t="s">
        <v>23</v>
      </c>
      <c r="V5028" s="5" t="s">
        <v>24</v>
      </c>
      <c r="W5028" s="12">
        <v>583</v>
      </c>
      <c r="X5028" s="7" t="str">
        <f t="shared" si="313"/>
        <v>NP</v>
      </c>
      <c r="Y5028" s="5">
        <f t="shared" si="314"/>
        <v>311.5</v>
      </c>
      <c r="AI5028">
        <f>VLOOKUP(A5028,NP!$A:$B,2,FALSE)</f>
        <v>311.5</v>
      </c>
      <c r="AJ5028">
        <f t="shared" si="315"/>
        <v>311.5</v>
      </c>
      <c r="AK5028">
        <f>VLOOKUP(F5028,Kondition!$B$4:$AG$31,27,FALSE)*100</f>
        <v>40</v>
      </c>
      <c r="AL5028" t="e">
        <f t="shared" si="316"/>
        <v>#REF!</v>
      </c>
      <c r="AM5028">
        <v>19</v>
      </c>
    </row>
    <row r="5029" spans="1:39" x14ac:dyDescent="0.3">
      <c r="A5029" s="5">
        <v>10108167</v>
      </c>
      <c r="B5029" s="6">
        <v>8019227232264</v>
      </c>
      <c r="C5029" s="5" t="s">
        <v>2294</v>
      </c>
      <c r="D5029" s="5" t="s">
        <v>5320</v>
      </c>
      <c r="E5029" s="12">
        <v>316</v>
      </c>
      <c r="F5029" s="5" t="s">
        <v>54</v>
      </c>
      <c r="G5029" s="5">
        <v>2555519</v>
      </c>
      <c r="H5029" s="36" t="s">
        <v>2294</v>
      </c>
      <c r="I5029" s="5">
        <v>255</v>
      </c>
      <c r="J5029" s="5">
        <v>55</v>
      </c>
      <c r="K5029" s="5">
        <v>19</v>
      </c>
      <c r="L5029" s="5" t="s">
        <v>5265</v>
      </c>
      <c r="M5029" s="5">
        <v>111</v>
      </c>
      <c r="N5029" s="5"/>
      <c r="O5029" s="5" t="s">
        <v>19</v>
      </c>
      <c r="P5029" s="5"/>
      <c r="Q5029" s="5" t="s">
        <v>21</v>
      </c>
      <c r="R5029" s="5" t="s">
        <v>21</v>
      </c>
      <c r="S5029" s="5">
        <v>72</v>
      </c>
      <c r="T5029" s="5" t="s">
        <v>22</v>
      </c>
      <c r="U5029" s="5" t="s">
        <v>23</v>
      </c>
      <c r="V5029" s="5" t="s">
        <v>24</v>
      </c>
      <c r="W5029" s="12">
        <v>316</v>
      </c>
      <c r="X5029" s="7">
        <f t="shared" si="313"/>
        <v>0.4</v>
      </c>
      <c r="Y5029" s="5">
        <f t="shared" si="314"/>
        <v>189.6</v>
      </c>
      <c r="AI5029" t="e">
        <f>VLOOKUP(A5029,NP!$A:$B,2,FALSE)</f>
        <v>#N/A</v>
      </c>
      <c r="AJ5029">
        <f t="shared" si="315"/>
        <v>0</v>
      </c>
      <c r="AK5029">
        <f>VLOOKUP(F5029,Kondition!$B$4:$AG$31,21,FALSE)*100</f>
        <v>40</v>
      </c>
      <c r="AL5029" t="e">
        <f t="shared" si="316"/>
        <v>#REF!</v>
      </c>
      <c r="AM5029">
        <v>19</v>
      </c>
    </row>
    <row r="5030" spans="1:39" x14ac:dyDescent="0.3">
      <c r="A5030" s="5">
        <v>10108168</v>
      </c>
      <c r="B5030" s="6">
        <v>8019227249002</v>
      </c>
      <c r="C5030" s="5" t="s">
        <v>2294</v>
      </c>
      <c r="D5030" s="5" t="s">
        <v>5321</v>
      </c>
      <c r="E5030" s="12">
        <v>212</v>
      </c>
      <c r="F5030" s="5" t="s">
        <v>54</v>
      </c>
      <c r="G5030" s="5">
        <v>2356018</v>
      </c>
      <c r="H5030" s="36" t="s">
        <v>2294</v>
      </c>
      <c r="I5030" s="5">
        <v>235</v>
      </c>
      <c r="J5030" s="5">
        <v>60</v>
      </c>
      <c r="K5030" s="5">
        <v>18</v>
      </c>
      <c r="L5030" s="5" t="s">
        <v>5265</v>
      </c>
      <c r="M5030" s="5">
        <v>103</v>
      </c>
      <c r="N5030" s="5"/>
      <c r="O5030" s="5" t="s">
        <v>19</v>
      </c>
      <c r="P5030" s="5"/>
      <c r="Q5030" s="5" t="s">
        <v>21</v>
      </c>
      <c r="R5030" s="5" t="s">
        <v>21</v>
      </c>
      <c r="S5030" s="5">
        <v>72</v>
      </c>
      <c r="T5030" s="5" t="s">
        <v>22</v>
      </c>
      <c r="U5030" s="5" t="s">
        <v>23</v>
      </c>
      <c r="V5030" s="5" t="s">
        <v>24</v>
      </c>
      <c r="W5030" s="12">
        <v>212</v>
      </c>
      <c r="X5030" s="7">
        <f t="shared" ref="X5030:X5093" si="317">IF(AJ5030&gt;0,"NP",AK5030/100)</f>
        <v>0.35499999999999998</v>
      </c>
      <c r="Y5030" s="5">
        <f t="shared" ref="Y5030:Y5093" si="318">IF(AJ5030&gt;0,AI5030,E5030*(100%-X5030))</f>
        <v>136.74</v>
      </c>
      <c r="AI5030" t="e">
        <f>VLOOKUP(A5030,NP!$A:$B,2,FALSE)</f>
        <v>#N/A</v>
      </c>
      <c r="AJ5030">
        <f t="shared" ref="AJ5030:AJ5093" si="319">_xlfn.IFNA(AI5030,0)</f>
        <v>0</v>
      </c>
      <c r="AK5030">
        <f>VLOOKUP(F5030,Kondition!$B$4:$AG$31,18,FALSE)*100</f>
        <v>35.5</v>
      </c>
      <c r="AL5030" t="e">
        <f t="shared" ref="AL5030:AL5093" si="320">$AI$1&amp;F5030&amp;K5030</f>
        <v>#REF!</v>
      </c>
      <c r="AM5030">
        <v>17</v>
      </c>
    </row>
    <row r="5031" spans="1:39" x14ac:dyDescent="0.3">
      <c r="A5031" s="5">
        <v>10108169</v>
      </c>
      <c r="B5031" s="6">
        <v>8019227232271</v>
      </c>
      <c r="C5031" s="5" t="s">
        <v>2294</v>
      </c>
      <c r="D5031" s="5" t="s">
        <v>5322</v>
      </c>
      <c r="E5031" s="12">
        <v>226</v>
      </c>
      <c r="F5031" s="5" t="s">
        <v>54</v>
      </c>
      <c r="G5031" s="5">
        <v>2556018</v>
      </c>
      <c r="H5031" s="36" t="s">
        <v>2294</v>
      </c>
      <c r="I5031" s="5">
        <v>255</v>
      </c>
      <c r="J5031" s="5">
        <v>60</v>
      </c>
      <c r="K5031" s="5">
        <v>18</v>
      </c>
      <c r="L5031" s="5" t="s">
        <v>5265</v>
      </c>
      <c r="M5031" s="5">
        <v>108</v>
      </c>
      <c r="N5031" s="5"/>
      <c r="O5031" s="5" t="s">
        <v>19</v>
      </c>
      <c r="P5031" s="5"/>
      <c r="Q5031" s="5" t="s">
        <v>21</v>
      </c>
      <c r="R5031" s="5" t="s">
        <v>21</v>
      </c>
      <c r="S5031" s="5">
        <v>72</v>
      </c>
      <c r="T5031" s="5" t="s">
        <v>22</v>
      </c>
      <c r="U5031" s="5" t="s">
        <v>23</v>
      </c>
      <c r="V5031" s="5" t="s">
        <v>24</v>
      </c>
      <c r="W5031" s="12">
        <v>226</v>
      </c>
      <c r="X5031" s="7">
        <f t="shared" si="317"/>
        <v>0.35499999999999998</v>
      </c>
      <c r="Y5031" s="5">
        <f t="shared" si="318"/>
        <v>145.77000000000001</v>
      </c>
      <c r="AI5031" t="e">
        <f>VLOOKUP(A5031,NP!$A:$B,2,FALSE)</f>
        <v>#N/A</v>
      </c>
      <c r="AJ5031">
        <f t="shared" si="319"/>
        <v>0</v>
      </c>
      <c r="AK5031">
        <f>VLOOKUP(F5031,Kondition!$B$4:$AG$31,18,FALSE)*100</f>
        <v>35.5</v>
      </c>
      <c r="AL5031" t="e">
        <f t="shared" si="320"/>
        <v>#REF!</v>
      </c>
      <c r="AM5031">
        <v>17</v>
      </c>
    </row>
    <row r="5032" spans="1:39" x14ac:dyDescent="0.3">
      <c r="A5032" s="5">
        <v>10108347</v>
      </c>
      <c r="B5032" s="6">
        <v>8019227244441</v>
      </c>
      <c r="C5032" s="5" t="s">
        <v>2294</v>
      </c>
      <c r="D5032" s="5" t="s">
        <v>5323</v>
      </c>
      <c r="E5032" s="12">
        <v>482</v>
      </c>
      <c r="F5032" s="5" t="s">
        <v>54</v>
      </c>
      <c r="G5032" s="5">
        <v>2954520</v>
      </c>
      <c r="H5032" s="36" t="s">
        <v>2294</v>
      </c>
      <c r="I5032" s="5">
        <v>295</v>
      </c>
      <c r="J5032" s="5">
        <v>45</v>
      </c>
      <c r="K5032" s="5">
        <v>20</v>
      </c>
      <c r="L5032" s="5" t="s">
        <v>5265</v>
      </c>
      <c r="M5032" s="5">
        <v>114</v>
      </c>
      <c r="N5032" s="5"/>
      <c r="O5032" s="5" t="s">
        <v>25</v>
      </c>
      <c r="P5032" s="5"/>
      <c r="Q5032" s="5" t="s">
        <v>21</v>
      </c>
      <c r="R5032" s="5" t="s">
        <v>21</v>
      </c>
      <c r="S5032" s="5">
        <v>73</v>
      </c>
      <c r="T5032" s="5" t="s">
        <v>22</v>
      </c>
      <c r="U5032" s="5" t="s">
        <v>23</v>
      </c>
      <c r="V5032" s="5" t="s">
        <v>24</v>
      </c>
      <c r="W5032" s="12">
        <v>482</v>
      </c>
      <c r="X5032" s="7" t="str">
        <f t="shared" si="317"/>
        <v>NP</v>
      </c>
      <c r="Y5032" s="5">
        <f t="shared" si="318"/>
        <v>264</v>
      </c>
      <c r="AI5032">
        <f>VLOOKUP(A5032,NP!$A:$B,2,FALSE)</f>
        <v>264</v>
      </c>
      <c r="AJ5032">
        <f t="shared" si="319"/>
        <v>264</v>
      </c>
      <c r="AK5032">
        <f>VLOOKUP(F5032,Kondition!$B$4:$AG$309,24,FALSE)*100</f>
        <v>40</v>
      </c>
      <c r="AL5032" t="e">
        <f t="shared" si="320"/>
        <v>#REF!</v>
      </c>
      <c r="AM5032">
        <v>19</v>
      </c>
    </row>
    <row r="5033" spans="1:39" x14ac:dyDescent="0.3">
      <c r="A5033" s="5">
        <v>10108349</v>
      </c>
      <c r="B5033" s="6">
        <v>8019227257366</v>
      </c>
      <c r="C5033" s="5" t="s">
        <v>2294</v>
      </c>
      <c r="D5033" s="5" t="s">
        <v>5325</v>
      </c>
      <c r="E5033" s="12">
        <v>241</v>
      </c>
      <c r="F5033" s="5" t="s">
        <v>54</v>
      </c>
      <c r="G5033" s="5">
        <v>2456018</v>
      </c>
      <c r="H5033" s="36" t="s">
        <v>2294</v>
      </c>
      <c r="I5033" s="5">
        <v>245</v>
      </c>
      <c r="J5033" s="5">
        <v>60</v>
      </c>
      <c r="K5033" s="5">
        <v>18</v>
      </c>
      <c r="L5033" s="5" t="s">
        <v>5265</v>
      </c>
      <c r="M5033" s="5">
        <v>105</v>
      </c>
      <c r="N5033" s="5"/>
      <c r="O5033" s="5" t="s">
        <v>19</v>
      </c>
      <c r="P5033" s="5"/>
      <c r="Q5033" s="5" t="s">
        <v>21</v>
      </c>
      <c r="R5033" s="5" t="s">
        <v>27</v>
      </c>
      <c r="S5033" s="5">
        <v>72</v>
      </c>
      <c r="T5033" s="5" t="s">
        <v>22</v>
      </c>
      <c r="U5033" s="5" t="s">
        <v>23</v>
      </c>
      <c r="V5033" s="5" t="s">
        <v>24</v>
      </c>
      <c r="W5033" s="12">
        <v>241</v>
      </c>
      <c r="X5033" s="7" t="str">
        <f t="shared" si="317"/>
        <v>NP</v>
      </c>
      <c r="Y5033" s="5">
        <f t="shared" si="318"/>
        <v>150</v>
      </c>
      <c r="AI5033">
        <f>VLOOKUP(A5033,NP!$A:$B,2,FALSE)</f>
        <v>150</v>
      </c>
      <c r="AJ5033">
        <f t="shared" si="319"/>
        <v>150</v>
      </c>
      <c r="AK5033">
        <f>VLOOKUP(F5033,Kondition!$B$4:$AG$31,18,FALSE)*100</f>
        <v>35.5</v>
      </c>
      <c r="AL5033" t="e">
        <f t="shared" si="320"/>
        <v>#REF!</v>
      </c>
      <c r="AM5033">
        <v>17</v>
      </c>
    </row>
    <row r="5034" spans="1:39" x14ac:dyDescent="0.3">
      <c r="A5034" s="5">
        <v>10108350</v>
      </c>
      <c r="B5034" s="6">
        <v>8019227244083</v>
      </c>
      <c r="C5034" s="5" t="s">
        <v>2294</v>
      </c>
      <c r="D5034" s="5" t="s">
        <v>5326</v>
      </c>
      <c r="E5034" s="12">
        <v>454</v>
      </c>
      <c r="F5034" s="5" t="s">
        <v>54</v>
      </c>
      <c r="G5034" s="5">
        <v>2754521</v>
      </c>
      <c r="H5034" s="36" t="s">
        <v>2294</v>
      </c>
      <c r="I5034" s="5">
        <v>275</v>
      </c>
      <c r="J5034" s="5">
        <v>45</v>
      </c>
      <c r="K5034" s="5">
        <v>21</v>
      </c>
      <c r="L5034" s="5" t="s">
        <v>5265</v>
      </c>
      <c r="M5034" s="5">
        <v>107</v>
      </c>
      <c r="N5034" s="5"/>
      <c r="O5034" s="5" t="s">
        <v>25</v>
      </c>
      <c r="P5034" s="5"/>
      <c r="Q5034" s="5" t="s">
        <v>21</v>
      </c>
      <c r="R5034" s="5" t="s">
        <v>27</v>
      </c>
      <c r="S5034" s="5">
        <v>73</v>
      </c>
      <c r="T5034" s="5" t="s">
        <v>22</v>
      </c>
      <c r="U5034" s="5" t="s">
        <v>23</v>
      </c>
      <c r="V5034" s="5" t="s">
        <v>24</v>
      </c>
      <c r="W5034" s="12">
        <v>454</v>
      </c>
      <c r="X5034" s="7" t="str">
        <f t="shared" si="317"/>
        <v>NP</v>
      </c>
      <c r="Y5034" s="5">
        <f t="shared" si="318"/>
        <v>251</v>
      </c>
      <c r="AI5034">
        <f>VLOOKUP(A5034,NP!$A:$B,2,FALSE)</f>
        <v>251</v>
      </c>
      <c r="AJ5034">
        <f t="shared" si="319"/>
        <v>251</v>
      </c>
      <c r="AK5034">
        <f>VLOOKUP(F5034,Kondition!$B$4:$AG$31,27,FALSE)*100</f>
        <v>40</v>
      </c>
      <c r="AL5034" t="e">
        <f t="shared" si="320"/>
        <v>#REF!</v>
      </c>
      <c r="AM5034">
        <v>19</v>
      </c>
    </row>
    <row r="5035" spans="1:39" x14ac:dyDescent="0.3">
      <c r="A5035" s="5">
        <v>10108166</v>
      </c>
      <c r="B5035" s="6">
        <v>8019227248968</v>
      </c>
      <c r="C5035" s="5" t="s">
        <v>4929</v>
      </c>
      <c r="D5035" s="5" t="s">
        <v>5319</v>
      </c>
      <c r="E5035" s="12">
        <v>294</v>
      </c>
      <c r="F5035" s="5" t="s">
        <v>54</v>
      </c>
      <c r="G5035" s="5">
        <v>2355519</v>
      </c>
      <c r="H5035" s="36" t="s">
        <v>4929</v>
      </c>
      <c r="I5035" s="5">
        <v>235</v>
      </c>
      <c r="J5035" s="5">
        <v>55</v>
      </c>
      <c r="K5035" s="5">
        <v>19</v>
      </c>
      <c r="L5035" s="5" t="s">
        <v>5265</v>
      </c>
      <c r="M5035" s="5">
        <v>101</v>
      </c>
      <c r="N5035" s="5"/>
      <c r="O5035" s="5" t="s">
        <v>19</v>
      </c>
      <c r="P5035" s="5" t="s">
        <v>57</v>
      </c>
      <c r="Q5035" s="5" t="s">
        <v>26</v>
      </c>
      <c r="R5035" s="5" t="s">
        <v>27</v>
      </c>
      <c r="S5035" s="5">
        <v>72</v>
      </c>
      <c r="T5035" s="5" t="s">
        <v>22</v>
      </c>
      <c r="U5035" s="5" t="s">
        <v>23</v>
      </c>
      <c r="V5035" s="5" t="s">
        <v>24</v>
      </c>
      <c r="W5035" s="12">
        <v>294</v>
      </c>
      <c r="X5035" s="7">
        <f t="shared" si="317"/>
        <v>0.4</v>
      </c>
      <c r="Y5035" s="5">
        <f t="shared" si="318"/>
        <v>176.4</v>
      </c>
      <c r="AI5035" t="e">
        <f>VLOOKUP(A5035,NP!$A:$B,2,FALSE)</f>
        <v>#N/A</v>
      </c>
      <c r="AJ5035">
        <f t="shared" si="319"/>
        <v>0</v>
      </c>
      <c r="AK5035">
        <f>VLOOKUP(F5035,Kondition!$B$4:$AG$31,21,FALSE)*100</f>
        <v>40</v>
      </c>
      <c r="AL5035" t="e">
        <f t="shared" si="320"/>
        <v>#REF!</v>
      </c>
      <c r="AM5035">
        <v>19</v>
      </c>
    </row>
    <row r="5036" spans="1:39" x14ac:dyDescent="0.3">
      <c r="A5036" s="5">
        <v>10108410</v>
      </c>
      <c r="B5036" s="6">
        <v>8019227265293</v>
      </c>
      <c r="C5036" s="5" t="s">
        <v>2294</v>
      </c>
      <c r="D5036" s="5" t="s">
        <v>5327</v>
      </c>
      <c r="E5036" s="12">
        <v>403</v>
      </c>
      <c r="F5036" s="5" t="s">
        <v>54</v>
      </c>
      <c r="G5036" s="5">
        <v>2854021</v>
      </c>
      <c r="H5036" s="36" t="s">
        <v>2294</v>
      </c>
      <c r="I5036" s="5">
        <v>285</v>
      </c>
      <c r="J5036" s="5">
        <v>40</v>
      </c>
      <c r="K5036" s="5">
        <v>21</v>
      </c>
      <c r="L5036" s="5" t="s">
        <v>5265</v>
      </c>
      <c r="M5036" s="5">
        <v>109</v>
      </c>
      <c r="N5036" s="5"/>
      <c r="O5036" s="5" t="s">
        <v>25</v>
      </c>
      <c r="P5036" s="5"/>
      <c r="Q5036" s="5" t="s">
        <v>26</v>
      </c>
      <c r="R5036" s="5" t="s">
        <v>21</v>
      </c>
      <c r="S5036" s="5">
        <v>73</v>
      </c>
      <c r="T5036" s="5" t="s">
        <v>22</v>
      </c>
      <c r="U5036" s="5" t="s">
        <v>23</v>
      </c>
      <c r="V5036" s="5" t="s">
        <v>24</v>
      </c>
      <c r="W5036" s="12">
        <v>403</v>
      </c>
      <c r="X5036" s="7" t="str">
        <f t="shared" si="317"/>
        <v>NP</v>
      </c>
      <c r="Y5036" s="5">
        <f t="shared" si="318"/>
        <v>227</v>
      </c>
      <c r="AI5036">
        <f>VLOOKUP(A5036,NP!$A:$B,2,FALSE)</f>
        <v>227</v>
      </c>
      <c r="AJ5036">
        <f t="shared" si="319"/>
        <v>227</v>
      </c>
      <c r="AK5036">
        <f>VLOOKUP(F5036,Kondition!$B$4:$AG$31,27,FALSE)*100</f>
        <v>40</v>
      </c>
      <c r="AL5036" t="e">
        <f t="shared" si="320"/>
        <v>#REF!</v>
      </c>
      <c r="AM5036">
        <v>19</v>
      </c>
    </row>
    <row r="5037" spans="1:39" x14ac:dyDescent="0.3">
      <c r="A5037" s="5">
        <v>10108411</v>
      </c>
      <c r="B5037" s="6">
        <v>8019227265286</v>
      </c>
      <c r="C5037" s="5" t="s">
        <v>2294</v>
      </c>
      <c r="D5037" s="5" t="s">
        <v>5328</v>
      </c>
      <c r="E5037" s="12">
        <v>441</v>
      </c>
      <c r="F5037" s="5" t="s">
        <v>54</v>
      </c>
      <c r="G5037" s="5">
        <v>2854520</v>
      </c>
      <c r="H5037" s="36" t="s">
        <v>2294</v>
      </c>
      <c r="I5037" s="5">
        <v>285</v>
      </c>
      <c r="J5037" s="5">
        <v>45</v>
      </c>
      <c r="K5037" s="5">
        <v>20</v>
      </c>
      <c r="L5037" s="5" t="s">
        <v>5265</v>
      </c>
      <c r="M5037" s="5">
        <v>112</v>
      </c>
      <c r="N5037" s="5"/>
      <c r="O5037" s="5" t="s">
        <v>25</v>
      </c>
      <c r="P5037" s="5"/>
      <c r="Q5037" s="5" t="s">
        <v>21</v>
      </c>
      <c r="R5037" s="5" t="s">
        <v>21</v>
      </c>
      <c r="S5037" s="5">
        <v>73</v>
      </c>
      <c r="T5037" s="5" t="s">
        <v>22</v>
      </c>
      <c r="U5037" s="5" t="s">
        <v>23</v>
      </c>
      <c r="V5037" s="5" t="s">
        <v>24</v>
      </c>
      <c r="W5037" s="12">
        <v>441</v>
      </c>
      <c r="X5037" s="7" t="str">
        <f t="shared" si="317"/>
        <v>NP</v>
      </c>
      <c r="Y5037" s="5">
        <f t="shared" si="318"/>
        <v>245</v>
      </c>
      <c r="AI5037">
        <f>VLOOKUP(A5037,NP!$A:$B,2,FALSE)</f>
        <v>245</v>
      </c>
      <c r="AJ5037">
        <f t="shared" si="319"/>
        <v>245</v>
      </c>
      <c r="AK5037">
        <f>VLOOKUP(F5037,Kondition!$B$4:$AG$309,24,FALSE)*100</f>
        <v>40</v>
      </c>
      <c r="AL5037" t="e">
        <f t="shared" si="320"/>
        <v>#REF!</v>
      </c>
      <c r="AM5037">
        <v>19</v>
      </c>
    </row>
    <row r="5038" spans="1:39" x14ac:dyDescent="0.3">
      <c r="A5038" s="5">
        <v>10108466</v>
      </c>
      <c r="B5038" s="6">
        <v>8019227264913</v>
      </c>
      <c r="C5038" s="5" t="s">
        <v>2294</v>
      </c>
      <c r="D5038" s="5" t="s">
        <v>5329</v>
      </c>
      <c r="E5038" s="12">
        <v>561</v>
      </c>
      <c r="F5038" s="5" t="s">
        <v>54</v>
      </c>
      <c r="G5038" s="5">
        <v>3154021</v>
      </c>
      <c r="H5038" s="36" t="s">
        <v>2294</v>
      </c>
      <c r="I5038" s="5">
        <v>315</v>
      </c>
      <c r="J5038" s="5">
        <v>40</v>
      </c>
      <c r="K5038" s="5">
        <v>21</v>
      </c>
      <c r="L5038" s="5" t="s">
        <v>5265</v>
      </c>
      <c r="M5038" s="5">
        <v>115</v>
      </c>
      <c r="N5038" s="5"/>
      <c r="O5038" s="5" t="s">
        <v>25</v>
      </c>
      <c r="P5038" s="5"/>
      <c r="Q5038" s="5" t="s">
        <v>27</v>
      </c>
      <c r="R5038" s="5" t="s">
        <v>27</v>
      </c>
      <c r="S5038" s="5">
        <v>75</v>
      </c>
      <c r="T5038" s="5" t="s">
        <v>22</v>
      </c>
      <c r="U5038" s="5" t="s">
        <v>23</v>
      </c>
      <c r="V5038" s="5" t="s">
        <v>24</v>
      </c>
      <c r="W5038" s="12">
        <v>561</v>
      </c>
      <c r="X5038" s="7" t="str">
        <f t="shared" si="317"/>
        <v>NP</v>
      </c>
      <c r="Y5038" s="5">
        <f t="shared" si="318"/>
        <v>301.5</v>
      </c>
      <c r="AI5038">
        <f>VLOOKUP(A5038,NP!$A:$B,2,FALSE)</f>
        <v>301.5</v>
      </c>
      <c r="AJ5038">
        <f t="shared" si="319"/>
        <v>301.5</v>
      </c>
      <c r="AK5038">
        <f>VLOOKUP(F5038,Kondition!$B$4:$AG$31,27,FALSE)*100</f>
        <v>40</v>
      </c>
      <c r="AL5038" t="e">
        <f t="shared" si="320"/>
        <v>#REF!</v>
      </c>
      <c r="AM5038">
        <v>19</v>
      </c>
    </row>
    <row r="5039" spans="1:39" x14ac:dyDescent="0.3">
      <c r="A5039" s="5">
        <v>10108468</v>
      </c>
      <c r="B5039" s="6">
        <v>8019227266214</v>
      </c>
      <c r="C5039" s="5" t="s">
        <v>2294</v>
      </c>
      <c r="D5039" s="5" t="s">
        <v>5330</v>
      </c>
      <c r="E5039" s="12">
        <v>454</v>
      </c>
      <c r="F5039" s="5" t="s">
        <v>54</v>
      </c>
      <c r="G5039" s="5">
        <v>2754521</v>
      </c>
      <c r="H5039" s="36" t="s">
        <v>2294</v>
      </c>
      <c r="I5039" s="5">
        <v>275</v>
      </c>
      <c r="J5039" s="5">
        <v>45</v>
      </c>
      <c r="K5039" s="5">
        <v>21</v>
      </c>
      <c r="L5039" s="5" t="s">
        <v>5265</v>
      </c>
      <c r="M5039" s="5">
        <v>110</v>
      </c>
      <c r="N5039" s="5"/>
      <c r="O5039" s="5" t="s">
        <v>25</v>
      </c>
      <c r="P5039" s="5"/>
      <c r="Q5039" s="5" t="s">
        <v>21</v>
      </c>
      <c r="R5039" s="5" t="s">
        <v>27</v>
      </c>
      <c r="S5039" s="5">
        <v>73</v>
      </c>
      <c r="T5039" s="5" t="s">
        <v>22</v>
      </c>
      <c r="U5039" s="5" t="s">
        <v>23</v>
      </c>
      <c r="V5039" s="5" t="s">
        <v>24</v>
      </c>
      <c r="W5039" s="12">
        <v>454</v>
      </c>
      <c r="X5039" s="7" t="str">
        <f t="shared" si="317"/>
        <v>NP</v>
      </c>
      <c r="Y5039" s="5">
        <f t="shared" si="318"/>
        <v>251</v>
      </c>
      <c r="AI5039">
        <f>VLOOKUP(A5039,NP!$A:$B,2,FALSE)</f>
        <v>251</v>
      </c>
      <c r="AJ5039">
        <f t="shared" si="319"/>
        <v>251</v>
      </c>
      <c r="AK5039">
        <f>VLOOKUP(F5039,Kondition!$B$4:$AG$31,27,FALSE)*100</f>
        <v>40</v>
      </c>
      <c r="AL5039" t="e">
        <f t="shared" si="320"/>
        <v>#REF!</v>
      </c>
      <c r="AM5039">
        <v>19</v>
      </c>
    </row>
    <row r="5040" spans="1:39" x14ac:dyDescent="0.3">
      <c r="A5040" s="5">
        <v>10108470</v>
      </c>
      <c r="B5040" s="6">
        <v>8019227267976</v>
      </c>
      <c r="C5040" s="5" t="s">
        <v>2294</v>
      </c>
      <c r="D5040" s="5" t="s">
        <v>5331</v>
      </c>
      <c r="E5040" s="12">
        <v>435</v>
      </c>
      <c r="F5040" s="5" t="s">
        <v>54</v>
      </c>
      <c r="G5040" s="5">
        <v>2754021</v>
      </c>
      <c r="H5040" s="36" t="s">
        <v>2294</v>
      </c>
      <c r="I5040" s="5">
        <v>275</v>
      </c>
      <c r="J5040" s="5">
        <v>40</v>
      </c>
      <c r="K5040" s="5">
        <v>21</v>
      </c>
      <c r="L5040" s="5" t="s">
        <v>5265</v>
      </c>
      <c r="M5040" s="5">
        <v>107</v>
      </c>
      <c r="N5040" s="5"/>
      <c r="O5040" s="5" t="s">
        <v>25</v>
      </c>
      <c r="P5040" s="5"/>
      <c r="Q5040" s="5" t="s">
        <v>21</v>
      </c>
      <c r="R5040" s="5" t="s">
        <v>27</v>
      </c>
      <c r="S5040" s="5">
        <v>73</v>
      </c>
      <c r="T5040" s="5" t="s">
        <v>22</v>
      </c>
      <c r="U5040" s="5" t="s">
        <v>23</v>
      </c>
      <c r="V5040" s="5" t="s">
        <v>24</v>
      </c>
      <c r="W5040" s="12">
        <v>435</v>
      </c>
      <c r="X5040" s="7" t="str">
        <f t="shared" si="317"/>
        <v>NP</v>
      </c>
      <c r="Y5040" s="5">
        <f t="shared" si="318"/>
        <v>242</v>
      </c>
      <c r="AI5040">
        <f>VLOOKUP(A5040,NP!$A:$B,2,FALSE)</f>
        <v>242</v>
      </c>
      <c r="AJ5040">
        <f t="shared" si="319"/>
        <v>242</v>
      </c>
      <c r="AK5040">
        <f>VLOOKUP(F5040,Kondition!$B$4:$AG$31,27,FALSE)*100</f>
        <v>40</v>
      </c>
      <c r="AL5040" t="e">
        <f t="shared" si="320"/>
        <v>#REF!</v>
      </c>
      <c r="AM5040">
        <v>19</v>
      </c>
    </row>
    <row r="5041" spans="1:39" x14ac:dyDescent="0.3">
      <c r="A5041" s="5">
        <v>10108500</v>
      </c>
      <c r="B5041" s="6">
        <v>8019227263176</v>
      </c>
      <c r="C5041" s="5" t="s">
        <v>2294</v>
      </c>
      <c r="D5041" s="5" t="s">
        <v>5332</v>
      </c>
      <c r="E5041" s="12">
        <v>198</v>
      </c>
      <c r="F5041" s="5" t="s">
        <v>54</v>
      </c>
      <c r="G5041" s="5">
        <v>2356517</v>
      </c>
      <c r="H5041" s="36" t="s">
        <v>2294</v>
      </c>
      <c r="I5041" s="5">
        <v>235</v>
      </c>
      <c r="J5041" s="5">
        <v>65</v>
      </c>
      <c r="K5041" s="5">
        <v>17</v>
      </c>
      <c r="L5041" s="5" t="s">
        <v>5265</v>
      </c>
      <c r="M5041" s="5">
        <v>104</v>
      </c>
      <c r="N5041" s="5"/>
      <c r="O5041" s="5" t="s">
        <v>19</v>
      </c>
      <c r="P5041" s="5"/>
      <c r="Q5041" s="5" t="s">
        <v>21</v>
      </c>
      <c r="R5041" s="5" t="s">
        <v>21</v>
      </c>
      <c r="S5041" s="5">
        <v>72</v>
      </c>
      <c r="T5041" s="5" t="s">
        <v>22</v>
      </c>
      <c r="U5041" s="5" t="s">
        <v>23</v>
      </c>
      <c r="V5041" s="5" t="s">
        <v>24</v>
      </c>
      <c r="W5041" s="12">
        <v>198</v>
      </c>
      <c r="X5041" s="7">
        <f t="shared" si="317"/>
        <v>0.35499999999999998</v>
      </c>
      <c r="Y5041" s="5">
        <f t="shared" si="318"/>
        <v>127.71000000000001</v>
      </c>
      <c r="AI5041" t="e">
        <f>VLOOKUP(A5041,NP!$A:$B,2,FALSE)</f>
        <v>#N/A</v>
      </c>
      <c r="AJ5041">
        <f t="shared" si="319"/>
        <v>0</v>
      </c>
      <c r="AK5041">
        <f>VLOOKUP(F5041,Kondition!$B$4:$AG$31,15,FALSE)*100</f>
        <v>35.5</v>
      </c>
      <c r="AL5041" t="e">
        <f t="shared" si="320"/>
        <v>#REF!</v>
      </c>
      <c r="AM5041">
        <v>17</v>
      </c>
    </row>
    <row r="5042" spans="1:39" x14ac:dyDescent="0.3">
      <c r="A5042" s="5">
        <v>10108634</v>
      </c>
      <c r="B5042" s="6">
        <v>8019227255515</v>
      </c>
      <c r="C5042" s="5" t="s">
        <v>2294</v>
      </c>
      <c r="D5042" s="5" t="s">
        <v>5333</v>
      </c>
      <c r="E5042" s="12">
        <v>230</v>
      </c>
      <c r="F5042" s="5" t="s">
        <v>54</v>
      </c>
      <c r="G5042" s="5">
        <v>2256517</v>
      </c>
      <c r="H5042" s="36" t="s">
        <v>2294</v>
      </c>
      <c r="I5042" s="5">
        <v>225</v>
      </c>
      <c r="J5042" s="5">
        <v>65</v>
      </c>
      <c r="K5042" s="5">
        <v>17</v>
      </c>
      <c r="L5042" s="5" t="s">
        <v>1712</v>
      </c>
      <c r="M5042" s="5">
        <v>106</v>
      </c>
      <c r="N5042" s="5"/>
      <c r="O5042" s="5" t="s">
        <v>33</v>
      </c>
      <c r="P5042" s="5"/>
      <c r="Q5042" s="5" t="s">
        <v>21</v>
      </c>
      <c r="R5042" s="5" t="s">
        <v>26</v>
      </c>
      <c r="S5042" s="5">
        <v>68</v>
      </c>
      <c r="T5042" s="5" t="s">
        <v>35</v>
      </c>
      <c r="U5042" s="5" t="s">
        <v>23</v>
      </c>
      <c r="V5042" s="5" t="s">
        <v>24</v>
      </c>
      <c r="W5042" s="12">
        <v>230</v>
      </c>
      <c r="X5042" s="7">
        <f t="shared" si="317"/>
        <v>0.35499999999999998</v>
      </c>
      <c r="Y5042" s="5">
        <f t="shared" si="318"/>
        <v>148.35</v>
      </c>
      <c r="AI5042" t="e">
        <f>VLOOKUP(A5042,NP!$A:$B,2,FALSE)</f>
        <v>#N/A</v>
      </c>
      <c r="AJ5042">
        <f t="shared" si="319"/>
        <v>0</v>
      </c>
      <c r="AK5042">
        <f>VLOOKUP(F5042,Kondition!$B$4:$AG$31,15,FALSE)*100</f>
        <v>35.5</v>
      </c>
      <c r="AL5042" t="e">
        <f t="shared" si="320"/>
        <v>#REF!</v>
      </c>
      <c r="AM5042">
        <v>17</v>
      </c>
    </row>
    <row r="5043" spans="1:39" x14ac:dyDescent="0.3">
      <c r="A5043" s="5">
        <v>10108635</v>
      </c>
      <c r="B5043" s="6">
        <v>8019227255539</v>
      </c>
      <c r="C5043" s="5" t="s">
        <v>2294</v>
      </c>
      <c r="D5043" s="5" t="s">
        <v>5334</v>
      </c>
      <c r="E5043" s="12">
        <v>218</v>
      </c>
      <c r="F5043" s="5" t="s">
        <v>54</v>
      </c>
      <c r="G5043" s="5">
        <v>2356517</v>
      </c>
      <c r="H5043" s="36" t="s">
        <v>2294</v>
      </c>
      <c r="I5043" s="5">
        <v>235</v>
      </c>
      <c r="J5043" s="5">
        <v>65</v>
      </c>
      <c r="K5043" s="5">
        <v>17</v>
      </c>
      <c r="L5043" s="5" t="s">
        <v>1712</v>
      </c>
      <c r="M5043" s="5">
        <v>108</v>
      </c>
      <c r="N5043" s="5"/>
      <c r="O5043" s="5" t="s">
        <v>19</v>
      </c>
      <c r="P5043" s="5"/>
      <c r="Q5043" s="5" t="s">
        <v>21</v>
      </c>
      <c r="R5043" s="5" t="s">
        <v>26</v>
      </c>
      <c r="S5043" s="5">
        <v>68</v>
      </c>
      <c r="T5043" s="5" t="s">
        <v>35</v>
      </c>
      <c r="U5043" s="5" t="s">
        <v>23</v>
      </c>
      <c r="V5043" s="5" t="s">
        <v>24</v>
      </c>
      <c r="W5043" s="12">
        <v>218</v>
      </c>
      <c r="X5043" s="7">
        <f t="shared" si="317"/>
        <v>0.35499999999999998</v>
      </c>
      <c r="Y5043" s="5">
        <f t="shared" si="318"/>
        <v>140.61000000000001</v>
      </c>
      <c r="AI5043" t="e">
        <f>VLOOKUP(A5043,NP!$A:$B,2,FALSE)</f>
        <v>#N/A</v>
      </c>
      <c r="AJ5043">
        <f t="shared" si="319"/>
        <v>0</v>
      </c>
      <c r="AK5043">
        <f>VLOOKUP(F5043,Kondition!$B$4:$AG$31,15,FALSE)*100</f>
        <v>35.5</v>
      </c>
      <c r="AL5043" t="e">
        <f t="shared" si="320"/>
        <v>#REF!</v>
      </c>
      <c r="AM5043">
        <v>17</v>
      </c>
    </row>
    <row r="5044" spans="1:39" x14ac:dyDescent="0.3">
      <c r="A5044" s="5">
        <v>10108636</v>
      </c>
      <c r="B5044" s="6">
        <v>8019227255652</v>
      </c>
      <c r="C5044" s="5" t="s">
        <v>2294</v>
      </c>
      <c r="D5044" s="5" t="s">
        <v>5335</v>
      </c>
      <c r="E5044" s="12">
        <v>191</v>
      </c>
      <c r="F5044" s="5" t="s">
        <v>54</v>
      </c>
      <c r="G5044" s="5">
        <v>2156017</v>
      </c>
      <c r="H5044" s="36" t="s">
        <v>2294</v>
      </c>
      <c r="I5044" s="5">
        <v>215</v>
      </c>
      <c r="J5044" s="5">
        <v>60</v>
      </c>
      <c r="K5044" s="5">
        <v>17</v>
      </c>
      <c r="L5044" s="5" t="s">
        <v>1712</v>
      </c>
      <c r="M5044" s="5">
        <v>100</v>
      </c>
      <c r="N5044" s="5"/>
      <c r="O5044" s="5" t="s">
        <v>33</v>
      </c>
      <c r="P5044" s="5"/>
      <c r="Q5044" s="5" t="s">
        <v>21</v>
      </c>
      <c r="R5044" s="5" t="s">
        <v>26</v>
      </c>
      <c r="S5044" s="5">
        <v>68</v>
      </c>
      <c r="T5044" s="5" t="s">
        <v>35</v>
      </c>
      <c r="U5044" s="5" t="s">
        <v>23</v>
      </c>
      <c r="V5044" s="5" t="s">
        <v>24</v>
      </c>
      <c r="W5044" s="12">
        <v>191</v>
      </c>
      <c r="X5044" s="7">
        <f t="shared" si="317"/>
        <v>0.35499999999999998</v>
      </c>
      <c r="Y5044" s="5">
        <f t="shared" si="318"/>
        <v>123.19500000000001</v>
      </c>
      <c r="AI5044" t="e">
        <f>VLOOKUP(A5044,NP!$A:$B,2,FALSE)</f>
        <v>#N/A</v>
      </c>
      <c r="AJ5044">
        <f t="shared" si="319"/>
        <v>0</v>
      </c>
      <c r="AK5044">
        <f>VLOOKUP(F5044,Kondition!$B$4:$AG$31,15,FALSE)*100</f>
        <v>35.5</v>
      </c>
      <c r="AL5044" t="e">
        <f t="shared" si="320"/>
        <v>#REF!</v>
      </c>
      <c r="AM5044">
        <v>17</v>
      </c>
    </row>
    <row r="5045" spans="1:39" x14ac:dyDescent="0.3">
      <c r="A5045" s="5">
        <v>10108637</v>
      </c>
      <c r="B5045" s="6">
        <v>8019227255577</v>
      </c>
      <c r="C5045" s="5" t="s">
        <v>2294</v>
      </c>
      <c r="D5045" s="5" t="s">
        <v>5336</v>
      </c>
      <c r="E5045" s="12">
        <v>242</v>
      </c>
      <c r="F5045" s="5" t="s">
        <v>54</v>
      </c>
      <c r="G5045" s="5">
        <v>2256017</v>
      </c>
      <c r="H5045" s="36" t="s">
        <v>2294</v>
      </c>
      <c r="I5045" s="5">
        <v>225</v>
      </c>
      <c r="J5045" s="5">
        <v>60</v>
      </c>
      <c r="K5045" s="5">
        <v>17</v>
      </c>
      <c r="L5045" s="5" t="s">
        <v>1712</v>
      </c>
      <c r="M5045" s="5">
        <v>103</v>
      </c>
      <c r="N5045" s="5"/>
      <c r="O5045" s="5" t="s">
        <v>19</v>
      </c>
      <c r="P5045" s="5"/>
      <c r="Q5045" s="5" t="s">
        <v>21</v>
      </c>
      <c r="R5045" s="5" t="s">
        <v>26</v>
      </c>
      <c r="S5045" s="5">
        <v>68</v>
      </c>
      <c r="T5045" s="5" t="s">
        <v>35</v>
      </c>
      <c r="U5045" s="5" t="s">
        <v>23</v>
      </c>
      <c r="V5045" s="5" t="s">
        <v>24</v>
      </c>
      <c r="W5045" s="12">
        <v>242</v>
      </c>
      <c r="X5045" s="7" t="str">
        <f t="shared" si="317"/>
        <v>NP</v>
      </c>
      <c r="Y5045" s="5">
        <f t="shared" si="318"/>
        <v>150.5</v>
      </c>
      <c r="AI5045">
        <f>VLOOKUP(A5045,NP!$A:$B,2,FALSE)</f>
        <v>150.5</v>
      </c>
      <c r="AJ5045">
        <f t="shared" si="319"/>
        <v>150.5</v>
      </c>
      <c r="AK5045">
        <f>VLOOKUP(F5045,Kondition!$B$4:$AG$31,15,FALSE)*100</f>
        <v>35.5</v>
      </c>
      <c r="AL5045" t="e">
        <f t="shared" si="320"/>
        <v>#REF!</v>
      </c>
      <c r="AM5045">
        <v>17</v>
      </c>
    </row>
    <row r="5046" spans="1:39" x14ac:dyDescent="0.3">
      <c r="A5046" s="5">
        <v>10108638</v>
      </c>
      <c r="B5046" s="6">
        <v>8019227255553</v>
      </c>
      <c r="C5046" s="5" t="s">
        <v>2294</v>
      </c>
      <c r="D5046" s="5" t="s">
        <v>5337</v>
      </c>
      <c r="E5046" s="12">
        <v>208</v>
      </c>
      <c r="F5046" s="5" t="s">
        <v>54</v>
      </c>
      <c r="G5046" s="5">
        <v>2356018</v>
      </c>
      <c r="H5046" s="36" t="s">
        <v>2294</v>
      </c>
      <c r="I5046" s="5">
        <v>235</v>
      </c>
      <c r="J5046" s="5">
        <v>60</v>
      </c>
      <c r="K5046" s="5">
        <v>18</v>
      </c>
      <c r="L5046" s="5" t="s">
        <v>1712</v>
      </c>
      <c r="M5046" s="5">
        <v>107</v>
      </c>
      <c r="N5046" s="5"/>
      <c r="O5046" s="5" t="s">
        <v>19</v>
      </c>
      <c r="P5046" s="5"/>
      <c r="Q5046" s="5" t="s">
        <v>21</v>
      </c>
      <c r="R5046" s="5" t="s">
        <v>26</v>
      </c>
      <c r="S5046" s="5">
        <v>68</v>
      </c>
      <c r="T5046" s="5" t="s">
        <v>35</v>
      </c>
      <c r="U5046" s="5" t="s">
        <v>23</v>
      </c>
      <c r="V5046" s="5" t="s">
        <v>24</v>
      </c>
      <c r="W5046" s="12">
        <v>208</v>
      </c>
      <c r="X5046" s="7">
        <f t="shared" si="317"/>
        <v>0.35499999999999998</v>
      </c>
      <c r="Y5046" s="5">
        <f t="shared" si="318"/>
        <v>134.16</v>
      </c>
      <c r="AI5046" t="e">
        <f>VLOOKUP(A5046,NP!$A:$B,2,FALSE)</f>
        <v>#N/A</v>
      </c>
      <c r="AJ5046">
        <f t="shared" si="319"/>
        <v>0</v>
      </c>
      <c r="AK5046">
        <f>VLOOKUP(F5046,Kondition!$B$4:$AG$31,18,FALSE)*100</f>
        <v>35.5</v>
      </c>
      <c r="AL5046" t="e">
        <f t="shared" si="320"/>
        <v>#REF!</v>
      </c>
      <c r="AM5046">
        <v>17</v>
      </c>
    </row>
    <row r="5047" spans="1:39" x14ac:dyDescent="0.3">
      <c r="A5047" s="5">
        <v>10108639</v>
      </c>
      <c r="B5047" s="6">
        <v>8019227255706</v>
      </c>
      <c r="C5047" s="5" t="s">
        <v>2294</v>
      </c>
      <c r="D5047" s="5" t="s">
        <v>5338</v>
      </c>
      <c r="E5047" s="12">
        <v>204</v>
      </c>
      <c r="F5047" s="5" t="s">
        <v>54</v>
      </c>
      <c r="G5047" s="5">
        <v>2555518</v>
      </c>
      <c r="H5047" s="36" t="s">
        <v>2294</v>
      </c>
      <c r="I5047" s="5">
        <v>255</v>
      </c>
      <c r="J5047" s="5">
        <v>55</v>
      </c>
      <c r="K5047" s="5">
        <v>18</v>
      </c>
      <c r="L5047" s="5" t="s">
        <v>1712</v>
      </c>
      <c r="M5047" s="5">
        <v>109</v>
      </c>
      <c r="N5047" s="5"/>
      <c r="O5047" s="5" t="s">
        <v>19</v>
      </c>
      <c r="P5047" s="5"/>
      <c r="Q5047" s="5" t="s">
        <v>21</v>
      </c>
      <c r="R5047" s="5" t="s">
        <v>26</v>
      </c>
      <c r="S5047" s="5">
        <v>68</v>
      </c>
      <c r="T5047" s="5" t="s">
        <v>35</v>
      </c>
      <c r="U5047" s="5" t="s">
        <v>23</v>
      </c>
      <c r="V5047" s="5" t="s">
        <v>24</v>
      </c>
      <c r="W5047" s="12">
        <v>204</v>
      </c>
      <c r="X5047" s="7">
        <f t="shared" si="317"/>
        <v>0.35499999999999998</v>
      </c>
      <c r="Y5047" s="5">
        <f t="shared" si="318"/>
        <v>131.58000000000001</v>
      </c>
      <c r="AI5047" t="e">
        <f>VLOOKUP(A5047,NP!$A:$B,2,FALSE)</f>
        <v>#N/A</v>
      </c>
      <c r="AJ5047">
        <f t="shared" si="319"/>
        <v>0</v>
      </c>
      <c r="AK5047">
        <f>VLOOKUP(F5047,Kondition!$B$4:$AG$31,18,FALSE)*100</f>
        <v>35.5</v>
      </c>
      <c r="AL5047" t="e">
        <f t="shared" si="320"/>
        <v>#REF!</v>
      </c>
      <c r="AM5047">
        <v>17</v>
      </c>
    </row>
    <row r="5048" spans="1:39" x14ac:dyDescent="0.3">
      <c r="A5048" s="5">
        <v>10108652</v>
      </c>
      <c r="B5048" s="6">
        <v>8019227251968</v>
      </c>
      <c r="C5048" s="5" t="s">
        <v>2294</v>
      </c>
      <c r="D5048" s="5" t="s">
        <v>5339</v>
      </c>
      <c r="E5048" s="12">
        <v>211</v>
      </c>
      <c r="F5048" s="5" t="s">
        <v>54</v>
      </c>
      <c r="G5048" s="5">
        <v>2156517</v>
      </c>
      <c r="H5048" s="36" t="s">
        <v>2294</v>
      </c>
      <c r="I5048" s="5">
        <v>215</v>
      </c>
      <c r="J5048" s="5">
        <v>65</v>
      </c>
      <c r="K5048" s="5">
        <v>17</v>
      </c>
      <c r="L5048" s="5" t="s">
        <v>5265</v>
      </c>
      <c r="M5048" s="5">
        <v>99</v>
      </c>
      <c r="N5048" s="5"/>
      <c r="O5048" s="5" t="s">
        <v>19</v>
      </c>
      <c r="P5048" s="5"/>
      <c r="Q5048" s="5" t="s">
        <v>21</v>
      </c>
      <c r="R5048" s="5" t="s">
        <v>26</v>
      </c>
      <c r="S5048" s="5">
        <v>72</v>
      </c>
      <c r="T5048" s="5" t="s">
        <v>22</v>
      </c>
      <c r="U5048" s="5" t="s">
        <v>23</v>
      </c>
      <c r="V5048" s="5" t="s">
        <v>24</v>
      </c>
      <c r="W5048" s="12">
        <v>211</v>
      </c>
      <c r="X5048" s="7">
        <f t="shared" si="317"/>
        <v>0.35499999999999998</v>
      </c>
      <c r="Y5048" s="5">
        <f t="shared" si="318"/>
        <v>136.095</v>
      </c>
      <c r="AI5048" t="e">
        <f>VLOOKUP(A5048,NP!$A:$B,2,FALSE)</f>
        <v>#N/A</v>
      </c>
      <c r="AJ5048">
        <f t="shared" si="319"/>
        <v>0</v>
      </c>
      <c r="AK5048">
        <f>VLOOKUP(F5048,Kondition!$B$4:$AG$31,15,FALSE)*100</f>
        <v>35.5</v>
      </c>
      <c r="AL5048" t="e">
        <f t="shared" si="320"/>
        <v>#REF!</v>
      </c>
      <c r="AM5048">
        <v>17</v>
      </c>
    </row>
    <row r="5049" spans="1:39" x14ac:dyDescent="0.3">
      <c r="A5049" s="5">
        <v>10108713</v>
      </c>
      <c r="B5049" s="6">
        <v>8019227232257</v>
      </c>
      <c r="C5049" s="5" t="s">
        <v>2294</v>
      </c>
      <c r="D5049" s="5" t="s">
        <v>5340</v>
      </c>
      <c r="E5049" s="12">
        <v>334</v>
      </c>
      <c r="F5049" s="5" t="s">
        <v>54</v>
      </c>
      <c r="G5049" s="5">
        <v>2555020</v>
      </c>
      <c r="H5049" s="36" t="s">
        <v>2294</v>
      </c>
      <c r="I5049" s="5">
        <v>255</v>
      </c>
      <c r="J5049" s="5">
        <v>50</v>
      </c>
      <c r="K5049" s="5">
        <v>20</v>
      </c>
      <c r="L5049" s="5" t="s">
        <v>5265</v>
      </c>
      <c r="M5049" s="5">
        <v>109</v>
      </c>
      <c r="N5049" s="5"/>
      <c r="O5049" s="5" t="s">
        <v>19</v>
      </c>
      <c r="P5049" s="5"/>
      <c r="Q5049" s="5" t="s">
        <v>21</v>
      </c>
      <c r="R5049" s="5" t="s">
        <v>21</v>
      </c>
      <c r="S5049" s="5">
        <v>72</v>
      </c>
      <c r="T5049" s="5" t="s">
        <v>22</v>
      </c>
      <c r="U5049" s="5" t="s">
        <v>23</v>
      </c>
      <c r="V5049" s="5" t="s">
        <v>24</v>
      </c>
      <c r="W5049" s="12">
        <v>334</v>
      </c>
      <c r="X5049" s="7">
        <f t="shared" si="317"/>
        <v>0.4</v>
      </c>
      <c r="Y5049" s="5">
        <f t="shared" si="318"/>
        <v>200.4</v>
      </c>
      <c r="AI5049" t="e">
        <f>VLOOKUP(A5049,NP!$A:$B,2,FALSE)</f>
        <v>#N/A</v>
      </c>
      <c r="AJ5049">
        <f t="shared" si="319"/>
        <v>0</v>
      </c>
      <c r="AK5049">
        <f>VLOOKUP(F5049,Kondition!$B$4:$AG$309,24,FALSE)*100</f>
        <v>40</v>
      </c>
      <c r="AL5049" t="e">
        <f t="shared" si="320"/>
        <v>#REF!</v>
      </c>
      <c r="AM5049">
        <v>19</v>
      </c>
    </row>
    <row r="5050" spans="1:39" x14ac:dyDescent="0.3">
      <c r="A5050" s="5">
        <v>10108729</v>
      </c>
      <c r="B5050" s="6">
        <v>8019227263886</v>
      </c>
      <c r="C5050" s="5" t="s">
        <v>2294</v>
      </c>
      <c r="D5050" s="5" t="s">
        <v>5341</v>
      </c>
      <c r="E5050" s="12">
        <v>352</v>
      </c>
      <c r="F5050" s="5" t="s">
        <v>54</v>
      </c>
      <c r="G5050" s="5">
        <v>2554520</v>
      </c>
      <c r="H5050" s="36" t="s">
        <v>2294</v>
      </c>
      <c r="I5050" s="5">
        <v>255</v>
      </c>
      <c r="J5050" s="5">
        <v>45</v>
      </c>
      <c r="K5050" s="5">
        <v>20</v>
      </c>
      <c r="L5050" s="5" t="s">
        <v>5265</v>
      </c>
      <c r="M5050" s="5">
        <v>101</v>
      </c>
      <c r="N5050" s="5"/>
      <c r="O5050" s="5" t="s">
        <v>25</v>
      </c>
      <c r="P5050" s="5"/>
      <c r="Q5050" s="5" t="s">
        <v>21</v>
      </c>
      <c r="R5050" s="5" t="s">
        <v>27</v>
      </c>
      <c r="S5050" s="5">
        <v>72</v>
      </c>
      <c r="T5050" s="5" t="s">
        <v>22</v>
      </c>
      <c r="U5050" s="5" t="s">
        <v>23</v>
      </c>
      <c r="V5050" s="5" t="s">
        <v>24</v>
      </c>
      <c r="W5050" s="12">
        <v>352</v>
      </c>
      <c r="X5050" s="7" t="str">
        <f t="shared" si="317"/>
        <v>NP</v>
      </c>
      <c r="Y5050" s="5">
        <f t="shared" si="318"/>
        <v>203</v>
      </c>
      <c r="AI5050">
        <f>VLOOKUP(A5050,NP!$A:$B,2,FALSE)</f>
        <v>203</v>
      </c>
      <c r="AJ5050">
        <f t="shared" si="319"/>
        <v>203</v>
      </c>
      <c r="AK5050">
        <f>VLOOKUP(F5050,Kondition!$B$4:$AG$309,24,FALSE)*100</f>
        <v>40</v>
      </c>
      <c r="AL5050" t="e">
        <f t="shared" si="320"/>
        <v>#REF!</v>
      </c>
      <c r="AM5050">
        <v>19</v>
      </c>
    </row>
    <row r="5051" spans="1:39" x14ac:dyDescent="0.3">
      <c r="A5051" s="5">
        <v>10108785</v>
      </c>
      <c r="B5051" s="6">
        <v>8019227272987</v>
      </c>
      <c r="C5051" s="5" t="s">
        <v>2294</v>
      </c>
      <c r="D5051" s="5" t="s">
        <v>5342</v>
      </c>
      <c r="E5051" s="12">
        <v>639</v>
      </c>
      <c r="F5051" s="5" t="s">
        <v>54</v>
      </c>
      <c r="G5051" s="5">
        <v>2854022</v>
      </c>
      <c r="H5051" s="36" t="s">
        <v>2294</v>
      </c>
      <c r="I5051" s="5">
        <v>285</v>
      </c>
      <c r="J5051" s="5">
        <v>40</v>
      </c>
      <c r="K5051" s="5">
        <v>22</v>
      </c>
      <c r="L5051" s="5" t="s">
        <v>5265</v>
      </c>
      <c r="M5051" s="5">
        <v>110</v>
      </c>
      <c r="N5051" s="5"/>
      <c r="O5051" s="5" t="s">
        <v>25</v>
      </c>
      <c r="P5051" s="5"/>
      <c r="Q5051" s="5" t="s">
        <v>21</v>
      </c>
      <c r="R5051" s="5" t="s">
        <v>21</v>
      </c>
      <c r="S5051" s="5">
        <v>73</v>
      </c>
      <c r="T5051" s="5" t="s">
        <v>22</v>
      </c>
      <c r="U5051" s="5" t="s">
        <v>23</v>
      </c>
      <c r="V5051" s="5" t="s">
        <v>24</v>
      </c>
      <c r="W5051" s="12">
        <v>639</v>
      </c>
      <c r="X5051" s="7" t="str">
        <f t="shared" si="317"/>
        <v>NP</v>
      </c>
      <c r="Y5051" s="5">
        <f t="shared" si="318"/>
        <v>338</v>
      </c>
      <c r="AI5051">
        <f>VLOOKUP(A5051,NP!$A:$B,2,FALSE)</f>
        <v>338</v>
      </c>
      <c r="AJ5051">
        <f t="shared" si="319"/>
        <v>338</v>
      </c>
      <c r="AK5051">
        <f>VLOOKUP(F5051,Kondition!$B$4:$AG$31,30,FALSE)*100</f>
        <v>40</v>
      </c>
      <c r="AL5051" t="e">
        <f t="shared" si="320"/>
        <v>#REF!</v>
      </c>
      <c r="AM5051">
        <v>19</v>
      </c>
    </row>
    <row r="5052" spans="1:39" x14ac:dyDescent="0.3">
      <c r="A5052" s="5">
        <v>10108786</v>
      </c>
      <c r="B5052" s="6">
        <v>8019227272994</v>
      </c>
      <c r="C5052" s="5" t="s">
        <v>2294</v>
      </c>
      <c r="D5052" s="5" t="s">
        <v>5343</v>
      </c>
      <c r="E5052" s="12">
        <v>577</v>
      </c>
      <c r="F5052" s="5" t="s">
        <v>54</v>
      </c>
      <c r="G5052" s="5">
        <v>2654022</v>
      </c>
      <c r="H5052" s="36" t="s">
        <v>2294</v>
      </c>
      <c r="I5052" s="5">
        <v>265</v>
      </c>
      <c r="J5052" s="5">
        <v>40</v>
      </c>
      <c r="K5052" s="5">
        <v>22</v>
      </c>
      <c r="L5052" s="5" t="s">
        <v>5265</v>
      </c>
      <c r="M5052" s="5">
        <v>106</v>
      </c>
      <c r="N5052" s="5"/>
      <c r="O5052" s="5" t="s">
        <v>25</v>
      </c>
      <c r="P5052" s="5"/>
      <c r="Q5052" s="5" t="s">
        <v>26</v>
      </c>
      <c r="R5052" s="5" t="s">
        <v>21</v>
      </c>
      <c r="S5052" s="5">
        <v>72</v>
      </c>
      <c r="T5052" s="5" t="s">
        <v>22</v>
      </c>
      <c r="U5052" s="5" t="s">
        <v>23</v>
      </c>
      <c r="V5052" s="5" t="s">
        <v>24</v>
      </c>
      <c r="W5052" s="12">
        <v>577</v>
      </c>
      <c r="X5052" s="7" t="str">
        <f t="shared" si="317"/>
        <v>NP</v>
      </c>
      <c r="Y5052" s="5">
        <f t="shared" si="318"/>
        <v>309</v>
      </c>
      <c r="AI5052">
        <f>VLOOKUP(A5052,NP!$A:$B,2,FALSE)</f>
        <v>309</v>
      </c>
      <c r="AJ5052">
        <f t="shared" si="319"/>
        <v>309</v>
      </c>
      <c r="AK5052">
        <f>VLOOKUP(F5052,Kondition!$B$4:$AG$31,30,FALSE)*100</f>
        <v>40</v>
      </c>
      <c r="AL5052" t="e">
        <f t="shared" si="320"/>
        <v>#REF!</v>
      </c>
      <c r="AM5052">
        <v>19</v>
      </c>
    </row>
    <row r="5053" spans="1:39" x14ac:dyDescent="0.3">
      <c r="A5053" s="5">
        <v>10108999</v>
      </c>
      <c r="B5053" s="6">
        <v>8019227277562</v>
      </c>
      <c r="C5053" s="5" t="s">
        <v>2294</v>
      </c>
      <c r="D5053" s="5" t="s">
        <v>5344</v>
      </c>
      <c r="E5053" s="12">
        <v>442</v>
      </c>
      <c r="F5053" s="5" t="s">
        <v>54</v>
      </c>
      <c r="G5053" s="5">
        <v>2953521</v>
      </c>
      <c r="H5053" s="36" t="s">
        <v>2294</v>
      </c>
      <c r="I5053" s="5">
        <v>295</v>
      </c>
      <c r="J5053" s="5">
        <v>35</v>
      </c>
      <c r="K5053" s="5">
        <v>21</v>
      </c>
      <c r="L5053" s="5" t="s">
        <v>5265</v>
      </c>
      <c r="M5053" s="5">
        <v>107</v>
      </c>
      <c r="N5053" s="5"/>
      <c r="O5053" s="5" t="s">
        <v>25</v>
      </c>
      <c r="P5053" s="5"/>
      <c r="Q5053" s="5" t="s">
        <v>21</v>
      </c>
      <c r="R5053" s="5" t="s">
        <v>21</v>
      </c>
      <c r="S5053" s="5">
        <v>73</v>
      </c>
      <c r="T5053" s="5" t="s">
        <v>22</v>
      </c>
      <c r="U5053" s="5" t="s">
        <v>23</v>
      </c>
      <c r="V5053" s="5" t="s">
        <v>24</v>
      </c>
      <c r="W5053" s="12">
        <v>442</v>
      </c>
      <c r="X5053" s="7" t="str">
        <f t="shared" si="317"/>
        <v>NP</v>
      </c>
      <c r="Y5053" s="5">
        <f t="shared" si="318"/>
        <v>245.5</v>
      </c>
      <c r="AI5053">
        <f>VLOOKUP(A5053,NP!$A:$B,2,FALSE)</f>
        <v>245.5</v>
      </c>
      <c r="AJ5053">
        <f t="shared" si="319"/>
        <v>245.5</v>
      </c>
      <c r="AK5053">
        <f>VLOOKUP(F5053,Kondition!$B$4:$AG$31,27,FALSE)*100</f>
        <v>40</v>
      </c>
      <c r="AL5053" t="e">
        <f t="shared" si="320"/>
        <v>#REF!</v>
      </c>
      <c r="AM5053">
        <v>19</v>
      </c>
    </row>
    <row r="5054" spans="1:39" x14ac:dyDescent="0.3">
      <c r="A5054" s="5">
        <v>10109108</v>
      </c>
      <c r="B5054" s="6">
        <v>8019227232240</v>
      </c>
      <c r="C5054" s="5" t="s">
        <v>2294</v>
      </c>
      <c r="D5054" s="5" t="s">
        <v>5345</v>
      </c>
      <c r="E5054" s="12">
        <v>441</v>
      </c>
      <c r="F5054" s="5" t="s">
        <v>54</v>
      </c>
      <c r="G5054" s="5">
        <v>2854520</v>
      </c>
      <c r="H5054" s="36" t="s">
        <v>2294</v>
      </c>
      <c r="I5054" s="5">
        <v>285</v>
      </c>
      <c r="J5054" s="5">
        <v>45</v>
      </c>
      <c r="K5054" s="5">
        <v>20</v>
      </c>
      <c r="L5054" s="5" t="s">
        <v>5265</v>
      </c>
      <c r="M5054" s="5">
        <v>112</v>
      </c>
      <c r="N5054" s="5"/>
      <c r="O5054" s="5" t="s">
        <v>25</v>
      </c>
      <c r="P5054" s="5"/>
      <c r="Q5054" s="5" t="s">
        <v>21</v>
      </c>
      <c r="R5054" s="5" t="s">
        <v>21</v>
      </c>
      <c r="S5054" s="5">
        <v>73</v>
      </c>
      <c r="T5054" s="5" t="s">
        <v>22</v>
      </c>
      <c r="U5054" s="5" t="s">
        <v>23</v>
      </c>
      <c r="V5054" s="5" t="s">
        <v>24</v>
      </c>
      <c r="W5054" s="12">
        <v>441</v>
      </c>
      <c r="X5054" s="7" t="str">
        <f t="shared" si="317"/>
        <v>NP</v>
      </c>
      <c r="Y5054" s="5">
        <f t="shared" si="318"/>
        <v>245</v>
      </c>
      <c r="AI5054">
        <f>VLOOKUP(A5054,NP!$A:$B,2,FALSE)</f>
        <v>245</v>
      </c>
      <c r="AJ5054">
        <f t="shared" si="319"/>
        <v>245</v>
      </c>
      <c r="AK5054">
        <f>VLOOKUP(F5054,Kondition!$B$4:$AG$309,24,FALSE)*100</f>
        <v>40</v>
      </c>
      <c r="AL5054" t="e">
        <f t="shared" si="320"/>
        <v>#REF!</v>
      </c>
      <c r="AM5054">
        <v>19</v>
      </c>
    </row>
    <row r="5055" spans="1:39" x14ac:dyDescent="0.3">
      <c r="A5055" s="5">
        <v>10109109</v>
      </c>
      <c r="B5055" s="6">
        <v>8019227272963</v>
      </c>
      <c r="C5055" s="5" t="s">
        <v>2294</v>
      </c>
      <c r="D5055" s="5" t="s">
        <v>5346</v>
      </c>
      <c r="E5055" s="12">
        <v>269</v>
      </c>
      <c r="F5055" s="5" t="s">
        <v>54</v>
      </c>
      <c r="G5055" s="5">
        <v>2355518</v>
      </c>
      <c r="H5055" s="36" t="s">
        <v>2294</v>
      </c>
      <c r="I5055" s="5">
        <v>235</v>
      </c>
      <c r="J5055" s="5">
        <v>55</v>
      </c>
      <c r="K5055" s="5">
        <v>18</v>
      </c>
      <c r="L5055" s="5" t="s">
        <v>5265</v>
      </c>
      <c r="M5055" s="5">
        <v>104</v>
      </c>
      <c r="N5055" s="5"/>
      <c r="O5055" s="5" t="s">
        <v>19</v>
      </c>
      <c r="P5055" s="5"/>
      <c r="Q5055" s="5" t="s">
        <v>21</v>
      </c>
      <c r="R5055" s="5" t="s">
        <v>21</v>
      </c>
      <c r="S5055" s="5">
        <v>71</v>
      </c>
      <c r="T5055" s="5" t="s">
        <v>22</v>
      </c>
      <c r="U5055" s="5" t="s">
        <v>23</v>
      </c>
      <c r="V5055" s="5" t="s">
        <v>24</v>
      </c>
      <c r="W5055" s="12">
        <v>269</v>
      </c>
      <c r="X5055" s="7" t="str">
        <f t="shared" si="317"/>
        <v>NP</v>
      </c>
      <c r="Y5055" s="5">
        <f t="shared" si="318"/>
        <v>164</v>
      </c>
      <c r="AI5055">
        <f>VLOOKUP(A5055,NP!$A:$B,2,FALSE)</f>
        <v>164</v>
      </c>
      <c r="AJ5055">
        <f t="shared" si="319"/>
        <v>164</v>
      </c>
      <c r="AK5055">
        <f>VLOOKUP(F5055,Kondition!$B$4:$AG$31,18,FALSE)*100</f>
        <v>35.5</v>
      </c>
      <c r="AL5055" t="e">
        <f t="shared" si="320"/>
        <v>#REF!</v>
      </c>
      <c r="AM5055">
        <v>17</v>
      </c>
    </row>
    <row r="5056" spans="1:39" x14ac:dyDescent="0.3">
      <c r="A5056" s="5">
        <v>10109111</v>
      </c>
      <c r="B5056" s="6">
        <v>8019227252330</v>
      </c>
      <c r="C5056" s="5" t="s">
        <v>2294</v>
      </c>
      <c r="D5056" s="5" t="s">
        <v>5348</v>
      </c>
      <c r="E5056" s="12">
        <v>327</v>
      </c>
      <c r="F5056" s="5" t="s">
        <v>54</v>
      </c>
      <c r="G5056" s="5">
        <v>2555519</v>
      </c>
      <c r="H5056" s="36" t="s">
        <v>2294</v>
      </c>
      <c r="I5056" s="5">
        <v>255</v>
      </c>
      <c r="J5056" s="5">
        <v>55</v>
      </c>
      <c r="K5056" s="5">
        <v>19</v>
      </c>
      <c r="L5056" s="5" t="s">
        <v>5265</v>
      </c>
      <c r="M5056" s="5">
        <v>111</v>
      </c>
      <c r="N5056" s="5"/>
      <c r="O5056" s="5" t="s">
        <v>25</v>
      </c>
      <c r="P5056" s="5"/>
      <c r="Q5056" s="5" t="s">
        <v>21</v>
      </c>
      <c r="R5056" s="5" t="s">
        <v>21</v>
      </c>
      <c r="S5056" s="5">
        <v>72</v>
      </c>
      <c r="T5056" s="5" t="s">
        <v>22</v>
      </c>
      <c r="U5056" s="5" t="s">
        <v>23</v>
      </c>
      <c r="V5056" s="5" t="s">
        <v>24</v>
      </c>
      <c r="W5056" s="12">
        <v>327</v>
      </c>
      <c r="X5056" s="7">
        <f t="shared" si="317"/>
        <v>0.4</v>
      </c>
      <c r="Y5056" s="5">
        <f t="shared" si="318"/>
        <v>196.2</v>
      </c>
      <c r="AI5056" t="e">
        <f>VLOOKUP(A5056,NP!$A:$B,2,FALSE)</f>
        <v>#N/A</v>
      </c>
      <c r="AJ5056">
        <f t="shared" si="319"/>
        <v>0</v>
      </c>
      <c r="AK5056">
        <f>VLOOKUP(F5056,Kondition!$B$4:$AG$31,21,FALSE)*100</f>
        <v>40</v>
      </c>
      <c r="AL5056" t="e">
        <f t="shared" si="320"/>
        <v>#REF!</v>
      </c>
      <c r="AM5056">
        <v>19</v>
      </c>
    </row>
    <row r="5057" spans="1:39" x14ac:dyDescent="0.3">
      <c r="A5057" s="5">
        <v>10109113</v>
      </c>
      <c r="B5057" s="6">
        <v>8019227272970</v>
      </c>
      <c r="C5057" s="5" t="s">
        <v>2294</v>
      </c>
      <c r="D5057" s="5" t="s">
        <v>5350</v>
      </c>
      <c r="E5057" s="12">
        <v>318</v>
      </c>
      <c r="F5057" s="5" t="s">
        <v>54</v>
      </c>
      <c r="G5057" s="5">
        <v>2355019</v>
      </c>
      <c r="H5057" s="36" t="s">
        <v>2294</v>
      </c>
      <c r="I5057" s="5">
        <v>235</v>
      </c>
      <c r="J5057" s="5">
        <v>50</v>
      </c>
      <c r="K5057" s="5">
        <v>19</v>
      </c>
      <c r="L5057" s="5" t="s">
        <v>5265</v>
      </c>
      <c r="M5057" s="5">
        <v>103</v>
      </c>
      <c r="N5057" s="5"/>
      <c r="O5057" s="5" t="s">
        <v>19</v>
      </c>
      <c r="P5057" s="5"/>
      <c r="Q5057" s="5" t="s">
        <v>21</v>
      </c>
      <c r="R5057" s="5" t="s">
        <v>21</v>
      </c>
      <c r="S5057" s="5">
        <v>71</v>
      </c>
      <c r="T5057" s="5" t="s">
        <v>22</v>
      </c>
      <c r="U5057" s="5" t="s">
        <v>23</v>
      </c>
      <c r="V5057" s="5" t="s">
        <v>24</v>
      </c>
      <c r="W5057" s="12">
        <v>318</v>
      </c>
      <c r="X5057" s="7">
        <f t="shared" si="317"/>
        <v>0.4</v>
      </c>
      <c r="Y5057" s="5">
        <f t="shared" si="318"/>
        <v>190.79999999999998</v>
      </c>
      <c r="AI5057" t="e">
        <f>VLOOKUP(A5057,NP!$A:$B,2,FALSE)</f>
        <v>#N/A</v>
      </c>
      <c r="AJ5057">
        <f t="shared" si="319"/>
        <v>0</v>
      </c>
      <c r="AK5057">
        <f>VLOOKUP(F5057,Kondition!$B$4:$AG$31,21,FALSE)*100</f>
        <v>40</v>
      </c>
      <c r="AL5057" t="e">
        <f t="shared" si="320"/>
        <v>#REF!</v>
      </c>
      <c r="AM5057">
        <v>19</v>
      </c>
    </row>
    <row r="5058" spans="1:39" x14ac:dyDescent="0.3">
      <c r="A5058" s="5">
        <v>10109114</v>
      </c>
      <c r="B5058" s="6">
        <v>8019227252347</v>
      </c>
      <c r="C5058" s="5" t="s">
        <v>2294</v>
      </c>
      <c r="D5058" s="5" t="s">
        <v>5351</v>
      </c>
      <c r="E5058" s="12">
        <v>358</v>
      </c>
      <c r="F5058" s="5" t="s">
        <v>54</v>
      </c>
      <c r="G5058" s="5">
        <v>2555020</v>
      </c>
      <c r="H5058" s="36" t="s">
        <v>2294</v>
      </c>
      <c r="I5058" s="5">
        <v>255</v>
      </c>
      <c r="J5058" s="5">
        <v>50</v>
      </c>
      <c r="K5058" s="5">
        <v>20</v>
      </c>
      <c r="L5058" s="5" t="s">
        <v>5265</v>
      </c>
      <c r="M5058" s="5">
        <v>109</v>
      </c>
      <c r="N5058" s="5"/>
      <c r="O5058" s="5" t="s">
        <v>25</v>
      </c>
      <c r="P5058" s="5"/>
      <c r="Q5058" s="5" t="s">
        <v>21</v>
      </c>
      <c r="R5058" s="5" t="s">
        <v>21</v>
      </c>
      <c r="S5058" s="5">
        <v>72</v>
      </c>
      <c r="T5058" s="5" t="s">
        <v>22</v>
      </c>
      <c r="U5058" s="5" t="s">
        <v>23</v>
      </c>
      <c r="V5058" s="5" t="s">
        <v>24</v>
      </c>
      <c r="W5058" s="12">
        <v>358</v>
      </c>
      <c r="X5058" s="7" t="str">
        <f t="shared" si="317"/>
        <v>NP</v>
      </c>
      <c r="Y5058" s="5">
        <f t="shared" si="318"/>
        <v>206</v>
      </c>
      <c r="AI5058">
        <f>VLOOKUP(A5058,NP!$A:$B,2,FALSE)</f>
        <v>206</v>
      </c>
      <c r="AJ5058">
        <f t="shared" si="319"/>
        <v>206</v>
      </c>
      <c r="AK5058">
        <f>VLOOKUP(F5058,Kondition!$B$4:$AG$309,24,FALSE)*100</f>
        <v>40</v>
      </c>
      <c r="AL5058" t="e">
        <f t="shared" si="320"/>
        <v>#REF!</v>
      </c>
      <c r="AM5058">
        <v>19</v>
      </c>
    </row>
    <row r="5059" spans="1:39" x14ac:dyDescent="0.3">
      <c r="A5059" s="5">
        <v>10109115</v>
      </c>
      <c r="B5059" s="6">
        <v>8019227252316</v>
      </c>
      <c r="C5059" s="5" t="s">
        <v>2294</v>
      </c>
      <c r="D5059" s="5" t="s">
        <v>5352</v>
      </c>
      <c r="E5059" s="12">
        <v>243</v>
      </c>
      <c r="F5059" s="5" t="s">
        <v>54</v>
      </c>
      <c r="G5059" s="5">
        <v>2556018</v>
      </c>
      <c r="H5059" s="36" t="s">
        <v>2294</v>
      </c>
      <c r="I5059" s="5">
        <v>255</v>
      </c>
      <c r="J5059" s="5">
        <v>60</v>
      </c>
      <c r="K5059" s="5">
        <v>18</v>
      </c>
      <c r="L5059" s="5" t="s">
        <v>5265</v>
      </c>
      <c r="M5059" s="5">
        <v>112</v>
      </c>
      <c r="N5059" s="5"/>
      <c r="O5059" s="5" t="s">
        <v>19</v>
      </c>
      <c r="P5059" s="5"/>
      <c r="Q5059" s="5" t="s">
        <v>21</v>
      </c>
      <c r="R5059" s="5" t="s">
        <v>21</v>
      </c>
      <c r="S5059" s="5">
        <v>72</v>
      </c>
      <c r="T5059" s="5" t="s">
        <v>22</v>
      </c>
      <c r="U5059" s="5" t="s">
        <v>23</v>
      </c>
      <c r="V5059" s="5" t="s">
        <v>24</v>
      </c>
      <c r="W5059" s="12">
        <v>243</v>
      </c>
      <c r="X5059" s="7" t="str">
        <f t="shared" si="317"/>
        <v>NP</v>
      </c>
      <c r="Y5059" s="5">
        <f t="shared" si="318"/>
        <v>151.5</v>
      </c>
      <c r="AI5059">
        <f>VLOOKUP(A5059,NP!$A:$B,2,FALSE)</f>
        <v>151.5</v>
      </c>
      <c r="AJ5059">
        <f t="shared" si="319"/>
        <v>151.5</v>
      </c>
      <c r="AK5059">
        <f>VLOOKUP(F5059,Kondition!$B$4:$AG$31,18,FALSE)*100</f>
        <v>35.5</v>
      </c>
      <c r="AL5059" t="e">
        <f t="shared" si="320"/>
        <v>#REF!</v>
      </c>
      <c r="AM5059">
        <v>17</v>
      </c>
    </row>
    <row r="5060" spans="1:39" x14ac:dyDescent="0.3">
      <c r="A5060" s="5">
        <v>10109116</v>
      </c>
      <c r="B5060" s="6">
        <v>8019227252323</v>
      </c>
      <c r="C5060" s="5" t="s">
        <v>2294</v>
      </c>
      <c r="D5060" s="5" t="s">
        <v>5353</v>
      </c>
      <c r="E5060" s="12">
        <v>230</v>
      </c>
      <c r="F5060" s="5" t="s">
        <v>54</v>
      </c>
      <c r="G5060" s="5">
        <v>2356518</v>
      </c>
      <c r="H5060" s="36" t="s">
        <v>2294</v>
      </c>
      <c r="I5060" s="5">
        <v>235</v>
      </c>
      <c r="J5060" s="5">
        <v>65</v>
      </c>
      <c r="K5060" s="5">
        <v>18</v>
      </c>
      <c r="L5060" s="5" t="s">
        <v>5265</v>
      </c>
      <c r="M5060" s="5">
        <v>110</v>
      </c>
      <c r="N5060" s="5"/>
      <c r="O5060" s="5" t="s">
        <v>19</v>
      </c>
      <c r="P5060" s="5"/>
      <c r="Q5060" s="5" t="s">
        <v>21</v>
      </c>
      <c r="R5060" s="5" t="s">
        <v>21</v>
      </c>
      <c r="S5060" s="5">
        <v>72</v>
      </c>
      <c r="T5060" s="5" t="s">
        <v>22</v>
      </c>
      <c r="U5060" s="5" t="s">
        <v>23</v>
      </c>
      <c r="V5060" s="5" t="s">
        <v>24</v>
      </c>
      <c r="W5060" s="12">
        <v>230</v>
      </c>
      <c r="X5060" s="7">
        <f t="shared" si="317"/>
        <v>0.35499999999999998</v>
      </c>
      <c r="Y5060" s="5">
        <f t="shared" si="318"/>
        <v>148.35</v>
      </c>
      <c r="AI5060" t="e">
        <f>VLOOKUP(A5060,NP!$A:$B,2,FALSE)</f>
        <v>#N/A</v>
      </c>
      <c r="AJ5060">
        <f t="shared" si="319"/>
        <v>0</v>
      </c>
      <c r="AK5060">
        <f>VLOOKUP(F5060,Kondition!$B$4:$AG$31,18,FALSE)*100</f>
        <v>35.5</v>
      </c>
      <c r="AL5060" t="e">
        <f t="shared" si="320"/>
        <v>#REF!</v>
      </c>
      <c r="AM5060">
        <v>17</v>
      </c>
    </row>
    <row r="5061" spans="1:39" x14ac:dyDescent="0.3">
      <c r="A5061" s="5">
        <v>10109164</v>
      </c>
      <c r="B5061" s="6">
        <v>8019227275360</v>
      </c>
      <c r="C5061" s="5" t="s">
        <v>2294</v>
      </c>
      <c r="D5061" s="5" t="s">
        <v>5356</v>
      </c>
      <c r="E5061" s="12">
        <v>186</v>
      </c>
      <c r="F5061" s="5" t="s">
        <v>54</v>
      </c>
      <c r="G5061" s="5">
        <v>2156517</v>
      </c>
      <c r="H5061" s="36" t="s">
        <v>2294</v>
      </c>
      <c r="I5061" s="5">
        <v>215</v>
      </c>
      <c r="J5061" s="5">
        <v>65</v>
      </c>
      <c r="K5061" s="5">
        <v>17</v>
      </c>
      <c r="L5061" s="5" t="s">
        <v>5265</v>
      </c>
      <c r="M5061" s="5">
        <v>99</v>
      </c>
      <c r="N5061" s="5"/>
      <c r="O5061" s="5" t="s">
        <v>19</v>
      </c>
      <c r="P5061" s="5"/>
      <c r="Q5061" s="5" t="s">
        <v>21</v>
      </c>
      <c r="R5061" s="5" t="s">
        <v>26</v>
      </c>
      <c r="S5061" s="5">
        <v>72</v>
      </c>
      <c r="T5061" s="5" t="s">
        <v>22</v>
      </c>
      <c r="U5061" s="5" t="s">
        <v>23</v>
      </c>
      <c r="V5061" s="5" t="s">
        <v>24</v>
      </c>
      <c r="W5061" s="12">
        <v>186</v>
      </c>
      <c r="X5061" s="7">
        <f t="shared" si="317"/>
        <v>0.35499999999999998</v>
      </c>
      <c r="Y5061" s="5">
        <f t="shared" si="318"/>
        <v>119.97</v>
      </c>
      <c r="AI5061" t="e">
        <f>VLOOKUP(A5061,NP!$A:$B,2,FALSE)</f>
        <v>#N/A</v>
      </c>
      <c r="AJ5061">
        <f t="shared" si="319"/>
        <v>0</v>
      </c>
      <c r="AK5061">
        <f>VLOOKUP(F5061,Kondition!$B$4:$AG$31,15,FALSE)*100</f>
        <v>35.5</v>
      </c>
      <c r="AL5061" t="e">
        <f t="shared" si="320"/>
        <v>#REF!</v>
      </c>
      <c r="AM5061">
        <v>17</v>
      </c>
    </row>
    <row r="5062" spans="1:39" x14ac:dyDescent="0.3">
      <c r="A5062" s="5">
        <v>10109110</v>
      </c>
      <c r="B5062" s="6">
        <v>8019227272949</v>
      </c>
      <c r="C5062" s="5" t="s">
        <v>4929</v>
      </c>
      <c r="D5062" s="5" t="s">
        <v>5347</v>
      </c>
      <c r="E5062" s="12">
        <v>275</v>
      </c>
      <c r="F5062" s="5" t="s">
        <v>54</v>
      </c>
      <c r="G5062" s="5">
        <v>2356018</v>
      </c>
      <c r="H5062" s="36" t="s">
        <v>4929</v>
      </c>
      <c r="I5062" s="5">
        <v>235</v>
      </c>
      <c r="J5062" s="5">
        <v>60</v>
      </c>
      <c r="K5062" s="5">
        <v>18</v>
      </c>
      <c r="L5062" s="5" t="s">
        <v>5265</v>
      </c>
      <c r="M5062" s="5">
        <v>103</v>
      </c>
      <c r="N5062" s="5"/>
      <c r="O5062" s="5" t="s">
        <v>19</v>
      </c>
      <c r="P5062" s="5" t="s">
        <v>57</v>
      </c>
      <c r="Q5062" s="5" t="s">
        <v>26</v>
      </c>
      <c r="R5062" s="5" t="s">
        <v>21</v>
      </c>
      <c r="S5062" s="5">
        <v>71</v>
      </c>
      <c r="T5062" s="5" t="s">
        <v>22</v>
      </c>
      <c r="U5062" s="5" t="s">
        <v>23</v>
      </c>
      <c r="V5062" s="5" t="s">
        <v>24</v>
      </c>
      <c r="W5062" s="12">
        <v>275</v>
      </c>
      <c r="X5062" s="7" t="str">
        <f t="shared" si="317"/>
        <v>NP</v>
      </c>
      <c r="Y5062" s="5">
        <f t="shared" si="318"/>
        <v>162.5</v>
      </c>
      <c r="AI5062">
        <f>VLOOKUP(A5062,NP!$A:$B,2,FALSE)</f>
        <v>162.5</v>
      </c>
      <c r="AJ5062">
        <f t="shared" si="319"/>
        <v>162.5</v>
      </c>
      <c r="AK5062">
        <f>VLOOKUP(F5062,Kondition!$B$4:$AG$31,18,FALSE)*100</f>
        <v>35.5</v>
      </c>
      <c r="AL5062" t="e">
        <f t="shared" si="320"/>
        <v>#REF!</v>
      </c>
      <c r="AM5062">
        <v>17</v>
      </c>
    </row>
    <row r="5063" spans="1:39" x14ac:dyDescent="0.3">
      <c r="A5063" s="5">
        <v>10109173</v>
      </c>
      <c r="B5063" s="6">
        <v>8019227278255</v>
      </c>
      <c r="C5063" s="5" t="s">
        <v>2294</v>
      </c>
      <c r="D5063" s="5" t="s">
        <v>5357</v>
      </c>
      <c r="E5063" s="12">
        <v>556</v>
      </c>
      <c r="F5063" s="5" t="s">
        <v>54</v>
      </c>
      <c r="G5063" s="5">
        <v>2653522</v>
      </c>
      <c r="H5063" s="36" t="s">
        <v>2294</v>
      </c>
      <c r="I5063" s="5">
        <v>265</v>
      </c>
      <c r="J5063" s="5">
        <v>35</v>
      </c>
      <c r="K5063" s="5">
        <v>22</v>
      </c>
      <c r="L5063" s="5" t="s">
        <v>5265</v>
      </c>
      <c r="M5063" s="5">
        <v>102</v>
      </c>
      <c r="N5063" s="5"/>
      <c r="O5063" s="5" t="s">
        <v>25</v>
      </c>
      <c r="P5063" s="5"/>
      <c r="Q5063" s="5" t="s">
        <v>21</v>
      </c>
      <c r="R5063" s="5" t="s">
        <v>21</v>
      </c>
      <c r="S5063" s="5">
        <v>72</v>
      </c>
      <c r="T5063" s="5" t="s">
        <v>22</v>
      </c>
      <c r="U5063" s="5" t="s">
        <v>23</v>
      </c>
      <c r="V5063" s="5" t="s">
        <v>24</v>
      </c>
      <c r="W5063" s="12">
        <v>556</v>
      </c>
      <c r="X5063" s="7" t="str">
        <f t="shared" si="317"/>
        <v>NP</v>
      </c>
      <c r="Y5063" s="5">
        <f t="shared" si="318"/>
        <v>299</v>
      </c>
      <c r="AI5063">
        <f>VLOOKUP(A5063,NP!$A:$B,2,FALSE)</f>
        <v>299</v>
      </c>
      <c r="AJ5063">
        <f t="shared" si="319"/>
        <v>299</v>
      </c>
      <c r="AK5063">
        <f>VLOOKUP(F5063,Kondition!$B$4:$AG$31,30,FALSE)*100</f>
        <v>40</v>
      </c>
      <c r="AL5063" t="e">
        <f t="shared" si="320"/>
        <v>#REF!</v>
      </c>
      <c r="AM5063">
        <v>19</v>
      </c>
    </row>
    <row r="5064" spans="1:39" x14ac:dyDescent="0.3">
      <c r="A5064" s="5">
        <v>10109112</v>
      </c>
      <c r="B5064" s="6">
        <v>8019227272956</v>
      </c>
      <c r="C5064" s="5" t="s">
        <v>4929</v>
      </c>
      <c r="D5064" s="5" t="s">
        <v>5349</v>
      </c>
      <c r="E5064" s="12">
        <v>427</v>
      </c>
      <c r="F5064" s="5" t="s">
        <v>54</v>
      </c>
      <c r="G5064" s="5">
        <v>2554520</v>
      </c>
      <c r="H5064" s="36" t="s">
        <v>4929</v>
      </c>
      <c r="I5064" s="5">
        <v>255</v>
      </c>
      <c r="J5064" s="5">
        <v>45</v>
      </c>
      <c r="K5064" s="5">
        <v>20</v>
      </c>
      <c r="L5064" s="5" t="s">
        <v>5265</v>
      </c>
      <c r="M5064" s="5">
        <v>101</v>
      </c>
      <c r="N5064" s="5"/>
      <c r="O5064" s="5" t="s">
        <v>19</v>
      </c>
      <c r="P5064" s="5" t="s">
        <v>57</v>
      </c>
      <c r="Q5064" s="5" t="s">
        <v>26</v>
      </c>
      <c r="R5064" s="5" t="s">
        <v>27</v>
      </c>
      <c r="S5064" s="5">
        <v>72</v>
      </c>
      <c r="T5064" s="5" t="s">
        <v>22</v>
      </c>
      <c r="U5064" s="5" t="s">
        <v>23</v>
      </c>
      <c r="V5064" s="5" t="s">
        <v>24</v>
      </c>
      <c r="W5064" s="12">
        <v>427</v>
      </c>
      <c r="X5064" s="7" t="str">
        <f t="shared" si="317"/>
        <v>NP</v>
      </c>
      <c r="Y5064" s="5">
        <f t="shared" si="318"/>
        <v>234.5</v>
      </c>
      <c r="AI5064">
        <f>VLOOKUP(A5064,NP!$A:$B,2,FALSE)</f>
        <v>234.5</v>
      </c>
      <c r="AJ5064">
        <f t="shared" si="319"/>
        <v>234.5</v>
      </c>
      <c r="AK5064">
        <f>VLOOKUP(F5064,Kondition!$B$4:$AG$309,24,FALSE)*100</f>
        <v>40</v>
      </c>
      <c r="AL5064" t="e">
        <f t="shared" si="320"/>
        <v>#REF!</v>
      </c>
      <c r="AM5064">
        <v>19</v>
      </c>
    </row>
    <row r="5065" spans="1:39" x14ac:dyDescent="0.3">
      <c r="A5065" s="5">
        <v>10109174</v>
      </c>
      <c r="B5065" s="6">
        <v>8019227278262</v>
      </c>
      <c r="C5065" s="5" t="s">
        <v>2294</v>
      </c>
      <c r="D5065" s="5" t="s">
        <v>5358</v>
      </c>
      <c r="E5065" s="12">
        <v>472</v>
      </c>
      <c r="F5065" s="5" t="s">
        <v>54</v>
      </c>
      <c r="G5065" s="5">
        <v>2853522</v>
      </c>
      <c r="H5065" s="36" t="s">
        <v>2294</v>
      </c>
      <c r="I5065" s="5">
        <v>285</v>
      </c>
      <c r="J5065" s="5">
        <v>35</v>
      </c>
      <c r="K5065" s="5">
        <v>22</v>
      </c>
      <c r="L5065" s="5" t="s">
        <v>5265</v>
      </c>
      <c r="M5065" s="5">
        <v>106</v>
      </c>
      <c r="N5065" s="5"/>
      <c r="O5065" s="5" t="s">
        <v>25</v>
      </c>
      <c r="P5065" s="5"/>
      <c r="Q5065" s="5" t="s">
        <v>21</v>
      </c>
      <c r="R5065" s="5" t="s">
        <v>21</v>
      </c>
      <c r="S5065" s="5">
        <v>73</v>
      </c>
      <c r="T5065" s="5" t="s">
        <v>22</v>
      </c>
      <c r="U5065" s="5" t="s">
        <v>23</v>
      </c>
      <c r="V5065" s="5" t="s">
        <v>24</v>
      </c>
      <c r="W5065" s="12">
        <v>472</v>
      </c>
      <c r="X5065" s="7" t="str">
        <f t="shared" si="317"/>
        <v>NP</v>
      </c>
      <c r="Y5065" s="5">
        <f t="shared" si="318"/>
        <v>259.5</v>
      </c>
      <c r="AI5065">
        <f>VLOOKUP(A5065,NP!$A:$B,2,FALSE)</f>
        <v>259.5</v>
      </c>
      <c r="AJ5065">
        <f t="shared" si="319"/>
        <v>259.5</v>
      </c>
      <c r="AK5065">
        <f>VLOOKUP(F5065,Kondition!$B$4:$AG$31,30,FALSE)*100</f>
        <v>40</v>
      </c>
      <c r="AL5065" t="e">
        <f t="shared" si="320"/>
        <v>#REF!</v>
      </c>
      <c r="AM5065">
        <v>19</v>
      </c>
    </row>
    <row r="5066" spans="1:39" x14ac:dyDescent="0.3">
      <c r="A5066" s="5">
        <v>10109186</v>
      </c>
      <c r="B5066" s="6">
        <v>8019227280432</v>
      </c>
      <c r="C5066" s="5" t="s">
        <v>2294</v>
      </c>
      <c r="D5066" s="5" t="s">
        <v>5359</v>
      </c>
      <c r="E5066" s="12">
        <v>159</v>
      </c>
      <c r="F5066" s="5" t="s">
        <v>54</v>
      </c>
      <c r="G5066" s="5">
        <v>2156516</v>
      </c>
      <c r="H5066" s="36" t="s">
        <v>2294</v>
      </c>
      <c r="I5066" s="5">
        <v>215</v>
      </c>
      <c r="J5066" s="5">
        <v>65</v>
      </c>
      <c r="K5066" s="5">
        <v>16</v>
      </c>
      <c r="L5066" s="5" t="s">
        <v>5265</v>
      </c>
      <c r="M5066" s="5">
        <v>102</v>
      </c>
      <c r="N5066" s="5"/>
      <c r="O5066" s="5" t="s">
        <v>19</v>
      </c>
      <c r="P5066" s="5"/>
      <c r="Q5066" s="5" t="s">
        <v>21</v>
      </c>
      <c r="R5066" s="5" t="s">
        <v>21</v>
      </c>
      <c r="S5066" s="5">
        <v>72</v>
      </c>
      <c r="T5066" s="5" t="s">
        <v>22</v>
      </c>
      <c r="U5066" s="5" t="s">
        <v>23</v>
      </c>
      <c r="V5066" s="5" t="s">
        <v>24</v>
      </c>
      <c r="W5066" s="12">
        <v>159</v>
      </c>
      <c r="X5066" s="7">
        <f t="shared" si="317"/>
        <v>0.35499999999999998</v>
      </c>
      <c r="Y5066" s="5">
        <f t="shared" si="318"/>
        <v>102.55500000000001</v>
      </c>
      <c r="AI5066" t="e">
        <f>VLOOKUP(A5066,NP!$A:$B,2,FALSE)</f>
        <v>#N/A</v>
      </c>
      <c r="AJ5066">
        <f t="shared" si="319"/>
        <v>0</v>
      </c>
      <c r="AK5066">
        <f>VLOOKUP(F5066,Kondition!$B$4:$AG$31,12,FALSE)*100</f>
        <v>35.5</v>
      </c>
      <c r="AL5066" t="e">
        <f t="shared" si="320"/>
        <v>#REF!</v>
      </c>
      <c r="AM5066">
        <v>16</v>
      </c>
    </row>
    <row r="5067" spans="1:39" x14ac:dyDescent="0.3">
      <c r="A5067" s="5">
        <v>10109201</v>
      </c>
      <c r="B5067" s="6">
        <v>8019227280197</v>
      </c>
      <c r="C5067" s="5" t="s">
        <v>2294</v>
      </c>
      <c r="D5067" s="5" t="s">
        <v>5360</v>
      </c>
      <c r="E5067" s="12">
        <v>195</v>
      </c>
      <c r="F5067" s="5" t="s">
        <v>54</v>
      </c>
      <c r="G5067" s="5">
        <v>2156517</v>
      </c>
      <c r="H5067" s="36" t="s">
        <v>2294</v>
      </c>
      <c r="I5067" s="5">
        <v>215</v>
      </c>
      <c r="J5067" s="5">
        <v>65</v>
      </c>
      <c r="K5067" s="5">
        <v>17</v>
      </c>
      <c r="L5067" s="5" t="s">
        <v>5361</v>
      </c>
      <c r="M5067" s="5">
        <v>103</v>
      </c>
      <c r="N5067" s="5"/>
      <c r="O5067" s="5" t="s">
        <v>33</v>
      </c>
      <c r="P5067" s="5"/>
      <c r="Q5067" s="5" t="s">
        <v>21</v>
      </c>
      <c r="R5067" s="5" t="s">
        <v>26</v>
      </c>
      <c r="S5067" s="5">
        <v>68</v>
      </c>
      <c r="T5067" s="5" t="s">
        <v>35</v>
      </c>
      <c r="U5067" s="5" t="s">
        <v>23</v>
      </c>
      <c r="V5067" s="5" t="s">
        <v>24</v>
      </c>
      <c r="W5067" s="12">
        <v>195</v>
      </c>
      <c r="X5067" s="7">
        <f t="shared" si="317"/>
        <v>0.35499999999999998</v>
      </c>
      <c r="Y5067" s="5">
        <f t="shared" si="318"/>
        <v>125.77500000000001</v>
      </c>
      <c r="AI5067" t="e">
        <f>VLOOKUP(A5067,NP!$A:$B,2,FALSE)</f>
        <v>#N/A</v>
      </c>
      <c r="AJ5067">
        <f t="shared" si="319"/>
        <v>0</v>
      </c>
      <c r="AK5067">
        <f>VLOOKUP(F5067,Kondition!$B$4:$AG$31,15,FALSE)*100</f>
        <v>35.5</v>
      </c>
      <c r="AL5067" t="e">
        <f t="shared" si="320"/>
        <v>#REF!</v>
      </c>
      <c r="AM5067">
        <v>17</v>
      </c>
    </row>
    <row r="5068" spans="1:39" x14ac:dyDescent="0.3">
      <c r="A5068" s="5">
        <v>10109203</v>
      </c>
      <c r="B5068" s="6">
        <v>8019227280210</v>
      </c>
      <c r="C5068" s="5" t="s">
        <v>2294</v>
      </c>
      <c r="D5068" s="5" t="s">
        <v>5362</v>
      </c>
      <c r="E5068" s="12">
        <v>246</v>
      </c>
      <c r="F5068" s="5" t="s">
        <v>54</v>
      </c>
      <c r="G5068" s="5">
        <v>2256018</v>
      </c>
      <c r="H5068" s="36" t="s">
        <v>2294</v>
      </c>
      <c r="I5068" s="5">
        <v>225</v>
      </c>
      <c r="J5068" s="5">
        <v>60</v>
      </c>
      <c r="K5068" s="5">
        <v>18</v>
      </c>
      <c r="L5068" s="5" t="s">
        <v>5361</v>
      </c>
      <c r="M5068" s="5">
        <v>104</v>
      </c>
      <c r="N5068" s="5"/>
      <c r="O5068" s="5" t="s">
        <v>33</v>
      </c>
      <c r="P5068" s="5"/>
      <c r="Q5068" s="5" t="s">
        <v>21</v>
      </c>
      <c r="R5068" s="5" t="s">
        <v>26</v>
      </c>
      <c r="S5068" s="5">
        <v>68</v>
      </c>
      <c r="T5068" s="5" t="s">
        <v>35</v>
      </c>
      <c r="U5068" s="5" t="s">
        <v>23</v>
      </c>
      <c r="V5068" s="5" t="s">
        <v>24</v>
      </c>
      <c r="W5068" s="12">
        <v>246</v>
      </c>
      <c r="X5068" s="7" t="str">
        <f t="shared" si="317"/>
        <v>NP</v>
      </c>
      <c r="Y5068" s="5">
        <f t="shared" si="318"/>
        <v>153</v>
      </c>
      <c r="AI5068">
        <f>VLOOKUP(A5068,NP!$A:$B,2,FALSE)</f>
        <v>153</v>
      </c>
      <c r="AJ5068">
        <f t="shared" si="319"/>
        <v>153</v>
      </c>
      <c r="AK5068">
        <f>VLOOKUP(F5068,Kondition!$B$4:$AG$31,18,FALSE)*100</f>
        <v>35.5</v>
      </c>
      <c r="AL5068" t="e">
        <f t="shared" si="320"/>
        <v>#REF!</v>
      </c>
      <c r="AM5068">
        <v>17</v>
      </c>
    </row>
    <row r="5069" spans="1:39" x14ac:dyDescent="0.3">
      <c r="A5069" s="5">
        <v>10109156</v>
      </c>
      <c r="B5069" s="6">
        <v>8019227273922</v>
      </c>
      <c r="C5069" s="5" t="s">
        <v>4929</v>
      </c>
      <c r="D5069" s="5" t="s">
        <v>5354</v>
      </c>
      <c r="E5069" s="12">
        <v>432</v>
      </c>
      <c r="F5069" s="5" t="s">
        <v>54</v>
      </c>
      <c r="G5069" s="5">
        <v>2754020</v>
      </c>
      <c r="H5069" s="36" t="s">
        <v>4929</v>
      </c>
      <c r="I5069" s="5">
        <v>275</v>
      </c>
      <c r="J5069" s="5">
        <v>40</v>
      </c>
      <c r="K5069" s="5">
        <v>20</v>
      </c>
      <c r="L5069" s="5" t="s">
        <v>5265</v>
      </c>
      <c r="M5069" s="5">
        <v>106</v>
      </c>
      <c r="N5069" s="5"/>
      <c r="O5069" s="5" t="s">
        <v>25</v>
      </c>
      <c r="P5069" s="5" t="s">
        <v>57</v>
      </c>
      <c r="Q5069" s="5" t="s">
        <v>26</v>
      </c>
      <c r="R5069" s="5" t="s">
        <v>21</v>
      </c>
      <c r="S5069" s="5">
        <v>73</v>
      </c>
      <c r="T5069" s="5" t="s">
        <v>22</v>
      </c>
      <c r="U5069" s="5" t="s">
        <v>23</v>
      </c>
      <c r="V5069" s="5" t="s">
        <v>24</v>
      </c>
      <c r="W5069" s="12">
        <v>432</v>
      </c>
      <c r="X5069" s="7" t="str">
        <f t="shared" si="317"/>
        <v>NP</v>
      </c>
      <c r="Y5069" s="5">
        <f t="shared" si="318"/>
        <v>236.5</v>
      </c>
      <c r="AI5069">
        <f>VLOOKUP(A5069,NP!$A:$B,2,FALSE)</f>
        <v>236.5</v>
      </c>
      <c r="AJ5069">
        <f t="shared" si="319"/>
        <v>236.5</v>
      </c>
      <c r="AK5069">
        <f>VLOOKUP(F5069,Kondition!$B$4:$AG$309,24,FALSE)*100</f>
        <v>40</v>
      </c>
      <c r="AL5069" t="e">
        <f t="shared" si="320"/>
        <v>#REF!</v>
      </c>
      <c r="AM5069">
        <v>19</v>
      </c>
    </row>
    <row r="5070" spans="1:39" x14ac:dyDescent="0.3">
      <c r="A5070" s="5">
        <v>10109157</v>
      </c>
      <c r="B5070" s="6">
        <v>8019227273939</v>
      </c>
      <c r="C5070" s="5" t="s">
        <v>4929</v>
      </c>
      <c r="D5070" s="5" t="s">
        <v>5355</v>
      </c>
      <c r="E5070" s="12">
        <v>470</v>
      </c>
      <c r="F5070" s="5" t="s">
        <v>54</v>
      </c>
      <c r="G5070" s="5">
        <v>3153520</v>
      </c>
      <c r="H5070" s="36" t="s">
        <v>4929</v>
      </c>
      <c r="I5070" s="5">
        <v>315</v>
      </c>
      <c r="J5070" s="5">
        <v>35</v>
      </c>
      <c r="K5070" s="5">
        <v>20</v>
      </c>
      <c r="L5070" s="5" t="s">
        <v>5265</v>
      </c>
      <c r="M5070" s="5">
        <v>110</v>
      </c>
      <c r="N5070" s="5"/>
      <c r="O5070" s="5" t="s">
        <v>25</v>
      </c>
      <c r="P5070" s="5" t="s">
        <v>57</v>
      </c>
      <c r="Q5070" s="5" t="s">
        <v>21</v>
      </c>
      <c r="R5070" s="5" t="s">
        <v>21</v>
      </c>
      <c r="S5070" s="5">
        <v>73</v>
      </c>
      <c r="T5070" s="5" t="s">
        <v>22</v>
      </c>
      <c r="U5070" s="5" t="s">
        <v>23</v>
      </c>
      <c r="V5070" s="5" t="s">
        <v>24</v>
      </c>
      <c r="W5070" s="12">
        <v>470</v>
      </c>
      <c r="X5070" s="7" t="str">
        <f t="shared" si="317"/>
        <v>NP</v>
      </c>
      <c r="Y5070" s="5">
        <f t="shared" si="318"/>
        <v>254.5</v>
      </c>
      <c r="AI5070">
        <f>VLOOKUP(A5070,NP!$A:$B,2,FALSE)</f>
        <v>254.5</v>
      </c>
      <c r="AJ5070">
        <f t="shared" si="319"/>
        <v>254.5</v>
      </c>
      <c r="AK5070">
        <f>VLOOKUP(F5070,Kondition!$B$4:$AG$309,24,FALSE)*100</f>
        <v>40</v>
      </c>
      <c r="AL5070" t="e">
        <f t="shared" si="320"/>
        <v>#REF!</v>
      </c>
      <c r="AM5070">
        <v>19</v>
      </c>
    </row>
    <row r="5071" spans="1:39" x14ac:dyDescent="0.3">
      <c r="A5071" s="5">
        <v>10109205</v>
      </c>
      <c r="B5071" s="6">
        <v>8019227280203</v>
      </c>
      <c r="C5071" s="5" t="s">
        <v>2294</v>
      </c>
      <c r="D5071" s="5" t="s">
        <v>5363</v>
      </c>
      <c r="E5071" s="12">
        <v>225</v>
      </c>
      <c r="F5071" s="5" t="s">
        <v>54</v>
      </c>
      <c r="G5071" s="5">
        <v>2355517</v>
      </c>
      <c r="H5071" s="36" t="s">
        <v>2294</v>
      </c>
      <c r="I5071" s="5">
        <v>235</v>
      </c>
      <c r="J5071" s="5">
        <v>55</v>
      </c>
      <c r="K5071" s="5">
        <v>17</v>
      </c>
      <c r="L5071" s="5" t="s">
        <v>5361</v>
      </c>
      <c r="M5071" s="5">
        <v>103</v>
      </c>
      <c r="N5071" s="5"/>
      <c r="O5071" s="5" t="s">
        <v>33</v>
      </c>
      <c r="P5071" s="5"/>
      <c r="Q5071" s="5" t="s">
        <v>27</v>
      </c>
      <c r="R5071" s="5" t="s">
        <v>26</v>
      </c>
      <c r="S5071" s="5">
        <v>68</v>
      </c>
      <c r="T5071" s="5" t="s">
        <v>35</v>
      </c>
      <c r="U5071" s="5" t="s">
        <v>23</v>
      </c>
      <c r="V5071" s="5" t="s">
        <v>24</v>
      </c>
      <c r="W5071" s="12">
        <v>225</v>
      </c>
      <c r="X5071" s="7">
        <f t="shared" si="317"/>
        <v>0.35499999999999998</v>
      </c>
      <c r="Y5071" s="5">
        <f t="shared" si="318"/>
        <v>145.125</v>
      </c>
      <c r="AI5071" t="e">
        <f>VLOOKUP(A5071,NP!$A:$B,2,FALSE)</f>
        <v>#N/A</v>
      </c>
      <c r="AJ5071">
        <f t="shared" si="319"/>
        <v>0</v>
      </c>
      <c r="AK5071">
        <f>VLOOKUP(F5071,Kondition!$B$4:$AG$31,15,FALSE)*100</f>
        <v>35.5</v>
      </c>
      <c r="AL5071" t="e">
        <f t="shared" si="320"/>
        <v>#REF!</v>
      </c>
      <c r="AM5071">
        <v>17</v>
      </c>
    </row>
    <row r="5072" spans="1:39" x14ac:dyDescent="0.3">
      <c r="A5072" s="5">
        <v>10109206</v>
      </c>
      <c r="B5072" s="6">
        <v>8019227280234</v>
      </c>
      <c r="C5072" s="5" t="s">
        <v>2294</v>
      </c>
      <c r="D5072" s="5" t="s">
        <v>5364</v>
      </c>
      <c r="E5072" s="12">
        <v>243</v>
      </c>
      <c r="F5072" s="5" t="s">
        <v>54</v>
      </c>
      <c r="G5072" s="5">
        <v>2355518</v>
      </c>
      <c r="H5072" s="36" t="s">
        <v>2294</v>
      </c>
      <c r="I5072" s="5">
        <v>235</v>
      </c>
      <c r="J5072" s="5">
        <v>55</v>
      </c>
      <c r="K5072" s="5">
        <v>18</v>
      </c>
      <c r="L5072" s="5" t="s">
        <v>5361</v>
      </c>
      <c r="M5072" s="5">
        <v>104</v>
      </c>
      <c r="N5072" s="5"/>
      <c r="O5072" s="5" t="s">
        <v>33</v>
      </c>
      <c r="P5072" s="5"/>
      <c r="Q5072" s="5" t="s">
        <v>21</v>
      </c>
      <c r="R5072" s="5" t="s">
        <v>26</v>
      </c>
      <c r="S5072" s="5">
        <v>68</v>
      </c>
      <c r="T5072" s="5" t="s">
        <v>35</v>
      </c>
      <c r="U5072" s="5" t="s">
        <v>23</v>
      </c>
      <c r="V5072" s="5" t="s">
        <v>24</v>
      </c>
      <c r="W5072" s="12">
        <v>243</v>
      </c>
      <c r="X5072" s="7" t="str">
        <f t="shared" si="317"/>
        <v>NP</v>
      </c>
      <c r="Y5072" s="5">
        <f t="shared" si="318"/>
        <v>151.5</v>
      </c>
      <c r="AI5072">
        <f>VLOOKUP(A5072,NP!$A:$B,2,FALSE)</f>
        <v>151.5</v>
      </c>
      <c r="AJ5072">
        <f t="shared" si="319"/>
        <v>151.5</v>
      </c>
      <c r="AK5072">
        <f>VLOOKUP(F5072,Kondition!$B$4:$AG$31,18,FALSE)*100</f>
        <v>35.5</v>
      </c>
      <c r="AL5072" t="e">
        <f t="shared" si="320"/>
        <v>#REF!</v>
      </c>
      <c r="AM5072">
        <v>17</v>
      </c>
    </row>
    <row r="5073" spans="1:39" x14ac:dyDescent="0.3">
      <c r="A5073" s="5">
        <v>10109210</v>
      </c>
      <c r="B5073" s="6">
        <v>8019227280227</v>
      </c>
      <c r="C5073" s="5" t="s">
        <v>2294</v>
      </c>
      <c r="D5073" s="5" t="s">
        <v>5366</v>
      </c>
      <c r="E5073" s="12">
        <v>249</v>
      </c>
      <c r="F5073" s="5" t="s">
        <v>54</v>
      </c>
      <c r="G5073" s="5">
        <v>2454518</v>
      </c>
      <c r="H5073" s="36" t="s">
        <v>2294</v>
      </c>
      <c r="I5073" s="5">
        <v>245</v>
      </c>
      <c r="J5073" s="5">
        <v>45</v>
      </c>
      <c r="K5073" s="5">
        <v>18</v>
      </c>
      <c r="L5073" s="5" t="s">
        <v>5361</v>
      </c>
      <c r="M5073" s="5">
        <v>100</v>
      </c>
      <c r="N5073" s="5"/>
      <c r="O5073" s="5" t="s">
        <v>19</v>
      </c>
      <c r="P5073" s="5"/>
      <c r="Q5073" s="5" t="s">
        <v>21</v>
      </c>
      <c r="R5073" s="5" t="s">
        <v>26</v>
      </c>
      <c r="S5073" s="5">
        <v>68</v>
      </c>
      <c r="T5073" s="5" t="s">
        <v>35</v>
      </c>
      <c r="U5073" s="5" t="s">
        <v>23</v>
      </c>
      <c r="V5073" s="5" t="s">
        <v>24</v>
      </c>
      <c r="W5073" s="12">
        <v>249</v>
      </c>
      <c r="X5073" s="7" t="str">
        <f t="shared" si="317"/>
        <v>NP</v>
      </c>
      <c r="Y5073" s="5">
        <f t="shared" si="318"/>
        <v>154.5</v>
      </c>
      <c r="AI5073">
        <f>VLOOKUP(A5073,NP!$A:$B,2,FALSE)</f>
        <v>154.5</v>
      </c>
      <c r="AJ5073">
        <f t="shared" si="319"/>
        <v>154.5</v>
      </c>
      <c r="AK5073">
        <f>VLOOKUP(F5073,Kondition!$B$4:$AG$31,18,FALSE)*100</f>
        <v>35.5</v>
      </c>
      <c r="AL5073" t="e">
        <f t="shared" si="320"/>
        <v>#REF!</v>
      </c>
      <c r="AM5073">
        <v>17</v>
      </c>
    </row>
    <row r="5074" spans="1:39" x14ac:dyDescent="0.3">
      <c r="A5074" s="5">
        <v>10109211</v>
      </c>
      <c r="B5074" s="6">
        <v>8019227280241</v>
      </c>
      <c r="C5074" s="5" t="s">
        <v>2294</v>
      </c>
      <c r="D5074" s="5" t="s">
        <v>5367</v>
      </c>
      <c r="E5074" s="12">
        <v>317</v>
      </c>
      <c r="F5074" s="5" t="s">
        <v>54</v>
      </c>
      <c r="G5074" s="5">
        <v>2454519</v>
      </c>
      <c r="H5074" s="36" t="s">
        <v>2294</v>
      </c>
      <c r="I5074" s="5">
        <v>245</v>
      </c>
      <c r="J5074" s="5">
        <v>45</v>
      </c>
      <c r="K5074" s="5">
        <v>19</v>
      </c>
      <c r="L5074" s="5" t="s">
        <v>5361</v>
      </c>
      <c r="M5074" s="5">
        <v>102</v>
      </c>
      <c r="N5074" s="5"/>
      <c r="O5074" s="5" t="s">
        <v>19</v>
      </c>
      <c r="P5074" s="5"/>
      <c r="Q5074" s="5" t="s">
        <v>21</v>
      </c>
      <c r="R5074" s="5" t="s">
        <v>26</v>
      </c>
      <c r="S5074" s="5">
        <v>68</v>
      </c>
      <c r="T5074" s="5" t="s">
        <v>35</v>
      </c>
      <c r="U5074" s="5" t="s">
        <v>23</v>
      </c>
      <c r="V5074" s="5" t="s">
        <v>24</v>
      </c>
      <c r="W5074" s="12">
        <v>317</v>
      </c>
      <c r="X5074" s="7">
        <f t="shared" si="317"/>
        <v>0.4</v>
      </c>
      <c r="Y5074" s="5">
        <f t="shared" si="318"/>
        <v>190.2</v>
      </c>
      <c r="AI5074" t="e">
        <f>VLOOKUP(A5074,NP!$A:$B,2,FALSE)</f>
        <v>#N/A</v>
      </c>
      <c r="AJ5074">
        <f t="shared" si="319"/>
        <v>0</v>
      </c>
      <c r="AK5074">
        <f>VLOOKUP(F5074,Kondition!$B$4:$AG$31,21,FALSE)*100</f>
        <v>40</v>
      </c>
      <c r="AL5074" t="e">
        <f t="shared" si="320"/>
        <v>#REF!</v>
      </c>
      <c r="AM5074">
        <v>19</v>
      </c>
    </row>
    <row r="5075" spans="1:39" x14ac:dyDescent="0.3">
      <c r="A5075" s="5">
        <v>10109256</v>
      </c>
      <c r="B5075" s="6">
        <v>8019227278484</v>
      </c>
      <c r="C5075" s="5" t="s">
        <v>2294</v>
      </c>
      <c r="D5075" s="5" t="s">
        <v>5368</v>
      </c>
      <c r="E5075" s="12">
        <v>317</v>
      </c>
      <c r="F5075" s="5" t="s">
        <v>54</v>
      </c>
      <c r="G5075" s="5">
        <v>2655019</v>
      </c>
      <c r="H5075" s="36" t="s">
        <v>2294</v>
      </c>
      <c r="I5075" s="5">
        <v>265</v>
      </c>
      <c r="J5075" s="5">
        <v>50</v>
      </c>
      <c r="K5075" s="5">
        <v>19</v>
      </c>
      <c r="L5075" s="5" t="s">
        <v>5265</v>
      </c>
      <c r="M5075" s="5">
        <v>110</v>
      </c>
      <c r="N5075" s="5"/>
      <c r="O5075" s="5" t="s">
        <v>25</v>
      </c>
      <c r="P5075" s="5"/>
      <c r="Q5075" s="5" t="s">
        <v>21</v>
      </c>
      <c r="R5075" s="5" t="s">
        <v>21</v>
      </c>
      <c r="S5075" s="5">
        <v>72</v>
      </c>
      <c r="T5075" s="5" t="s">
        <v>22</v>
      </c>
      <c r="U5075" s="5" t="s">
        <v>23</v>
      </c>
      <c r="V5075" s="5" t="s">
        <v>24</v>
      </c>
      <c r="W5075" s="12">
        <v>317</v>
      </c>
      <c r="X5075" s="7">
        <f t="shared" si="317"/>
        <v>0.4</v>
      </c>
      <c r="Y5075" s="5">
        <f t="shared" si="318"/>
        <v>190.2</v>
      </c>
      <c r="AI5075" t="e">
        <f>VLOOKUP(A5075,NP!$A:$B,2,FALSE)</f>
        <v>#N/A</v>
      </c>
      <c r="AJ5075">
        <f t="shared" si="319"/>
        <v>0</v>
      </c>
      <c r="AK5075">
        <f>VLOOKUP(F5075,Kondition!$B$4:$AG$31,21,FALSE)*100</f>
        <v>40</v>
      </c>
      <c r="AL5075" t="e">
        <f t="shared" si="320"/>
        <v>#REF!</v>
      </c>
      <c r="AM5075">
        <v>19</v>
      </c>
    </row>
    <row r="5076" spans="1:39" x14ac:dyDescent="0.3">
      <c r="A5076" s="5">
        <v>10109257</v>
      </c>
      <c r="B5076" s="6">
        <v>8019227278460</v>
      </c>
      <c r="C5076" s="5" t="s">
        <v>2294</v>
      </c>
      <c r="D5076" s="5" t="s">
        <v>5369</v>
      </c>
      <c r="E5076" s="12">
        <v>436</v>
      </c>
      <c r="F5076" s="5" t="s">
        <v>54</v>
      </c>
      <c r="G5076" s="5">
        <v>2954020</v>
      </c>
      <c r="H5076" s="36" t="s">
        <v>2294</v>
      </c>
      <c r="I5076" s="5">
        <v>295</v>
      </c>
      <c r="J5076" s="5">
        <v>40</v>
      </c>
      <c r="K5076" s="5">
        <v>20</v>
      </c>
      <c r="L5076" s="5" t="s">
        <v>5265</v>
      </c>
      <c r="M5076" s="5">
        <v>106</v>
      </c>
      <c r="N5076" s="5"/>
      <c r="O5076" s="5" t="s">
        <v>25</v>
      </c>
      <c r="P5076" s="5"/>
      <c r="Q5076" s="5" t="s">
        <v>26</v>
      </c>
      <c r="R5076" s="5" t="s">
        <v>21</v>
      </c>
      <c r="S5076" s="5">
        <v>73</v>
      </c>
      <c r="T5076" s="5" t="s">
        <v>22</v>
      </c>
      <c r="U5076" s="5" t="s">
        <v>23</v>
      </c>
      <c r="V5076" s="5" t="s">
        <v>24</v>
      </c>
      <c r="W5076" s="12">
        <v>436</v>
      </c>
      <c r="X5076" s="7" t="str">
        <f t="shared" si="317"/>
        <v>NP</v>
      </c>
      <c r="Y5076" s="5">
        <f t="shared" si="318"/>
        <v>242.5</v>
      </c>
      <c r="AI5076">
        <f>VLOOKUP(A5076,NP!$A:$B,2,FALSE)</f>
        <v>242.5</v>
      </c>
      <c r="AJ5076">
        <f t="shared" si="319"/>
        <v>242.5</v>
      </c>
      <c r="AK5076">
        <f>VLOOKUP(F5076,Kondition!$B$4:$AG$309,24,FALSE)*100</f>
        <v>40</v>
      </c>
      <c r="AL5076" t="e">
        <f t="shared" si="320"/>
        <v>#REF!</v>
      </c>
      <c r="AM5076">
        <v>19</v>
      </c>
    </row>
    <row r="5077" spans="1:39" x14ac:dyDescent="0.3">
      <c r="A5077" s="5">
        <v>10109258</v>
      </c>
      <c r="B5077" s="6">
        <v>8019227278477</v>
      </c>
      <c r="C5077" s="5" t="s">
        <v>2294</v>
      </c>
      <c r="D5077" s="5" t="s">
        <v>5370</v>
      </c>
      <c r="E5077" s="12">
        <v>400</v>
      </c>
      <c r="F5077" s="5" t="s">
        <v>54</v>
      </c>
      <c r="G5077" s="5">
        <v>2654520</v>
      </c>
      <c r="H5077" s="36" t="s">
        <v>2294</v>
      </c>
      <c r="I5077" s="5">
        <v>265</v>
      </c>
      <c r="J5077" s="5">
        <v>45</v>
      </c>
      <c r="K5077" s="5">
        <v>20</v>
      </c>
      <c r="L5077" s="5" t="s">
        <v>5265</v>
      </c>
      <c r="M5077" s="5">
        <v>104</v>
      </c>
      <c r="N5077" s="5"/>
      <c r="O5077" s="5" t="s">
        <v>25</v>
      </c>
      <c r="P5077" s="5"/>
      <c r="Q5077" s="5" t="s">
        <v>26</v>
      </c>
      <c r="R5077" s="5" t="s">
        <v>21</v>
      </c>
      <c r="S5077" s="5">
        <v>72</v>
      </c>
      <c r="T5077" s="5" t="s">
        <v>22</v>
      </c>
      <c r="U5077" s="5" t="s">
        <v>23</v>
      </c>
      <c r="V5077" s="5" t="s">
        <v>24</v>
      </c>
      <c r="W5077" s="12">
        <v>400</v>
      </c>
      <c r="X5077" s="7" t="str">
        <f t="shared" si="317"/>
        <v>NP</v>
      </c>
      <c r="Y5077" s="5">
        <f t="shared" si="318"/>
        <v>225.5</v>
      </c>
      <c r="AI5077">
        <f>VLOOKUP(A5077,NP!$A:$B,2,FALSE)</f>
        <v>225.5</v>
      </c>
      <c r="AJ5077">
        <f t="shared" si="319"/>
        <v>225.5</v>
      </c>
      <c r="AK5077">
        <f>VLOOKUP(F5077,Kondition!$B$4:$AG$309,24,FALSE)*100</f>
        <v>40</v>
      </c>
      <c r="AL5077" t="e">
        <f t="shared" si="320"/>
        <v>#REF!</v>
      </c>
      <c r="AM5077">
        <v>19</v>
      </c>
    </row>
    <row r="5078" spans="1:39" x14ac:dyDescent="0.3">
      <c r="A5078" s="5">
        <v>10109259</v>
      </c>
      <c r="B5078" s="6">
        <v>8019227268386</v>
      </c>
      <c r="C5078" s="5" t="s">
        <v>2294</v>
      </c>
      <c r="D5078" s="5" t="s">
        <v>5371</v>
      </c>
      <c r="E5078" s="12">
        <v>1787</v>
      </c>
      <c r="F5078" s="5" t="s">
        <v>54</v>
      </c>
      <c r="G5078" s="5">
        <v>3255522</v>
      </c>
      <c r="H5078" s="36" t="s">
        <v>2294</v>
      </c>
      <c r="I5078" s="5">
        <v>325</v>
      </c>
      <c r="J5078" s="5">
        <v>55</v>
      </c>
      <c r="K5078" s="5">
        <v>22</v>
      </c>
      <c r="L5078" s="5" t="s">
        <v>5265</v>
      </c>
      <c r="M5078" s="5">
        <v>116</v>
      </c>
      <c r="N5078" s="5"/>
      <c r="O5078" s="5" t="s">
        <v>19</v>
      </c>
      <c r="P5078" s="5"/>
      <c r="Q5078" s="5" t="s">
        <v>26</v>
      </c>
      <c r="R5078" s="5" t="s">
        <v>26</v>
      </c>
      <c r="S5078" s="5">
        <v>72</v>
      </c>
      <c r="T5078" s="5" t="s">
        <v>35</v>
      </c>
      <c r="U5078" s="5" t="s">
        <v>23</v>
      </c>
      <c r="V5078" s="5" t="s">
        <v>24</v>
      </c>
      <c r="W5078" s="12">
        <v>1787</v>
      </c>
      <c r="X5078" s="7" t="str">
        <f t="shared" si="317"/>
        <v>NP</v>
      </c>
      <c r="Y5078" s="5">
        <f t="shared" si="318"/>
        <v>878.5</v>
      </c>
      <c r="AI5078">
        <f>VLOOKUP(A5078,NP!$A:$B,2,FALSE)</f>
        <v>878.5</v>
      </c>
      <c r="AJ5078">
        <f t="shared" si="319"/>
        <v>878.5</v>
      </c>
      <c r="AK5078">
        <f>VLOOKUP(F5078,Kondition!$B$4:$AG$31,30,FALSE)*100</f>
        <v>40</v>
      </c>
      <c r="AL5078" t="e">
        <f t="shared" si="320"/>
        <v>#REF!</v>
      </c>
      <c r="AM5078">
        <v>19</v>
      </c>
    </row>
    <row r="5079" spans="1:39" x14ac:dyDescent="0.3">
      <c r="A5079" s="5">
        <v>10109207</v>
      </c>
      <c r="B5079" s="6">
        <v>8019227280258</v>
      </c>
      <c r="C5079" s="5" t="s">
        <v>4929</v>
      </c>
      <c r="D5079" s="5" t="s">
        <v>5365</v>
      </c>
      <c r="E5079" s="12">
        <v>226</v>
      </c>
      <c r="F5079" s="5" t="s">
        <v>54</v>
      </c>
      <c r="G5079" s="5">
        <v>2255017</v>
      </c>
      <c r="H5079" s="36" t="s">
        <v>4929</v>
      </c>
      <c r="I5079" s="5">
        <v>225</v>
      </c>
      <c r="J5079" s="5">
        <v>50</v>
      </c>
      <c r="K5079" s="5">
        <v>17</v>
      </c>
      <c r="L5079" s="5" t="s">
        <v>5361</v>
      </c>
      <c r="M5079" s="5">
        <v>98</v>
      </c>
      <c r="N5079" s="5"/>
      <c r="O5079" s="5" t="s">
        <v>33</v>
      </c>
      <c r="P5079" s="5" t="s">
        <v>57</v>
      </c>
      <c r="Q5079" s="5" t="s">
        <v>26</v>
      </c>
      <c r="R5079" s="5" t="s">
        <v>26</v>
      </c>
      <c r="S5079" s="5">
        <v>68</v>
      </c>
      <c r="T5079" s="5" t="s">
        <v>35</v>
      </c>
      <c r="U5079" s="5" t="s">
        <v>23</v>
      </c>
      <c r="V5079" s="5" t="s">
        <v>24</v>
      </c>
      <c r="W5079" s="12">
        <v>226</v>
      </c>
      <c r="X5079" s="7">
        <f t="shared" si="317"/>
        <v>0.35499999999999998</v>
      </c>
      <c r="Y5079" s="5">
        <f t="shared" si="318"/>
        <v>145.77000000000001</v>
      </c>
      <c r="AI5079" t="e">
        <f>VLOOKUP(A5079,NP!$A:$B,2,FALSE)</f>
        <v>#N/A</v>
      </c>
      <c r="AJ5079">
        <f t="shared" si="319"/>
        <v>0</v>
      </c>
      <c r="AK5079">
        <f>VLOOKUP(F5079,Kondition!$B$4:$AG$31,15,FALSE)*100</f>
        <v>35.5</v>
      </c>
      <c r="AL5079" t="e">
        <f t="shared" si="320"/>
        <v>#REF!</v>
      </c>
      <c r="AM5079">
        <v>17</v>
      </c>
    </row>
    <row r="5080" spans="1:39" x14ac:dyDescent="0.3">
      <c r="A5080" s="5">
        <v>10109261</v>
      </c>
      <c r="B5080" s="6">
        <v>8019227263879</v>
      </c>
      <c r="C5080" s="5" t="s">
        <v>2294</v>
      </c>
      <c r="D5080" s="5" t="s">
        <v>5372</v>
      </c>
      <c r="E5080" s="12">
        <v>198</v>
      </c>
      <c r="F5080" s="5" t="s">
        <v>54</v>
      </c>
      <c r="G5080" s="5">
        <v>2356517</v>
      </c>
      <c r="H5080" s="36" t="s">
        <v>2294</v>
      </c>
      <c r="I5080" s="5">
        <v>235</v>
      </c>
      <c r="J5080" s="5">
        <v>65</v>
      </c>
      <c r="K5080" s="5">
        <v>17</v>
      </c>
      <c r="L5080" s="5" t="s">
        <v>5265</v>
      </c>
      <c r="M5080" s="5">
        <v>104</v>
      </c>
      <c r="N5080" s="5"/>
      <c r="O5080" s="5" t="s">
        <v>19</v>
      </c>
      <c r="P5080" s="5"/>
      <c r="Q5080" s="5" t="s">
        <v>26</v>
      </c>
      <c r="R5080" s="5" t="s">
        <v>27</v>
      </c>
      <c r="S5080" s="5">
        <v>71</v>
      </c>
      <c r="T5080" s="5" t="s">
        <v>22</v>
      </c>
      <c r="U5080" s="5" t="s">
        <v>23</v>
      </c>
      <c r="V5080" s="5" t="s">
        <v>24</v>
      </c>
      <c r="W5080" s="12">
        <v>198</v>
      </c>
      <c r="X5080" s="7">
        <f t="shared" si="317"/>
        <v>0.35499999999999998</v>
      </c>
      <c r="Y5080" s="5">
        <f t="shared" si="318"/>
        <v>127.71000000000001</v>
      </c>
      <c r="AI5080" t="e">
        <f>VLOOKUP(A5080,NP!$A:$B,2,FALSE)</f>
        <v>#N/A</v>
      </c>
      <c r="AJ5080">
        <f t="shared" si="319"/>
        <v>0</v>
      </c>
      <c r="AK5080">
        <f>VLOOKUP(F5080,Kondition!$B$4:$AG$31,15,FALSE)*100</f>
        <v>35.5</v>
      </c>
      <c r="AL5080" t="e">
        <f t="shared" si="320"/>
        <v>#REF!</v>
      </c>
      <c r="AM5080">
        <v>17</v>
      </c>
    </row>
    <row r="5081" spans="1:39" x14ac:dyDescent="0.3">
      <c r="A5081" s="5">
        <v>10109262</v>
      </c>
      <c r="B5081" s="6">
        <v>8019227281163</v>
      </c>
      <c r="C5081" s="5" t="s">
        <v>2294</v>
      </c>
      <c r="D5081" s="5" t="s">
        <v>5373</v>
      </c>
      <c r="E5081" s="12">
        <v>290</v>
      </c>
      <c r="F5081" s="5" t="s">
        <v>54</v>
      </c>
      <c r="G5081" s="5">
        <v>2555019</v>
      </c>
      <c r="H5081" s="36" t="s">
        <v>2294</v>
      </c>
      <c r="I5081" s="5">
        <v>255</v>
      </c>
      <c r="J5081" s="5">
        <v>50</v>
      </c>
      <c r="K5081" s="5">
        <v>19</v>
      </c>
      <c r="L5081" s="5" t="s">
        <v>5265</v>
      </c>
      <c r="M5081" s="5">
        <v>107</v>
      </c>
      <c r="N5081" s="5"/>
      <c r="O5081" s="5" t="s">
        <v>25</v>
      </c>
      <c r="P5081" s="5"/>
      <c r="Q5081" s="5" t="s">
        <v>21</v>
      </c>
      <c r="R5081" s="5" t="s">
        <v>21</v>
      </c>
      <c r="S5081" s="5">
        <v>72</v>
      </c>
      <c r="T5081" s="5" t="s">
        <v>22</v>
      </c>
      <c r="U5081" s="5" t="s">
        <v>23</v>
      </c>
      <c r="V5081" s="5" t="s">
        <v>24</v>
      </c>
      <c r="W5081" s="12">
        <v>290</v>
      </c>
      <c r="X5081" s="7">
        <f t="shared" si="317"/>
        <v>0.4</v>
      </c>
      <c r="Y5081" s="5">
        <f t="shared" si="318"/>
        <v>174</v>
      </c>
      <c r="AI5081" t="e">
        <f>VLOOKUP(A5081,NP!$A:$B,2,FALSE)</f>
        <v>#N/A</v>
      </c>
      <c r="AJ5081">
        <f t="shared" si="319"/>
        <v>0</v>
      </c>
      <c r="AK5081">
        <f>VLOOKUP(F5081,Kondition!$B$4:$AG$31,21,FALSE)*100</f>
        <v>40</v>
      </c>
      <c r="AL5081" t="e">
        <f t="shared" si="320"/>
        <v>#REF!</v>
      </c>
      <c r="AM5081">
        <v>19</v>
      </c>
    </row>
    <row r="5082" spans="1:39" x14ac:dyDescent="0.3">
      <c r="A5082" s="5">
        <v>10109263</v>
      </c>
      <c r="B5082" s="6">
        <v>8019227281156</v>
      </c>
      <c r="C5082" s="5" t="s">
        <v>2294</v>
      </c>
      <c r="D5082" s="5" t="s">
        <v>5374</v>
      </c>
      <c r="E5082" s="12">
        <v>225</v>
      </c>
      <c r="F5082" s="5" t="s">
        <v>54</v>
      </c>
      <c r="G5082" s="5">
        <v>2356517</v>
      </c>
      <c r="H5082" s="36" t="s">
        <v>2294</v>
      </c>
      <c r="I5082" s="5">
        <v>235</v>
      </c>
      <c r="J5082" s="5">
        <v>65</v>
      </c>
      <c r="K5082" s="5">
        <v>17</v>
      </c>
      <c r="L5082" s="5" t="s">
        <v>5265</v>
      </c>
      <c r="M5082" s="5">
        <v>108</v>
      </c>
      <c r="N5082" s="5"/>
      <c r="O5082" s="5" t="s">
        <v>19</v>
      </c>
      <c r="P5082" s="5"/>
      <c r="Q5082" s="5" t="s">
        <v>21</v>
      </c>
      <c r="R5082" s="5" t="s">
        <v>21</v>
      </c>
      <c r="S5082" s="5">
        <v>72</v>
      </c>
      <c r="T5082" s="5" t="s">
        <v>22</v>
      </c>
      <c r="U5082" s="5" t="s">
        <v>23</v>
      </c>
      <c r="V5082" s="5" t="s">
        <v>24</v>
      </c>
      <c r="W5082" s="12">
        <v>225</v>
      </c>
      <c r="X5082" s="7">
        <f t="shared" si="317"/>
        <v>0.35499999999999998</v>
      </c>
      <c r="Y5082" s="5">
        <f t="shared" si="318"/>
        <v>145.125</v>
      </c>
      <c r="AI5082" t="e">
        <f>VLOOKUP(A5082,NP!$A:$B,2,FALSE)</f>
        <v>#N/A</v>
      </c>
      <c r="AJ5082">
        <f t="shared" si="319"/>
        <v>0</v>
      </c>
      <c r="AK5082">
        <f>VLOOKUP(F5082,Kondition!$B$4:$AG$31,15,FALSE)*100</f>
        <v>35.5</v>
      </c>
      <c r="AL5082" t="e">
        <f t="shared" si="320"/>
        <v>#REF!</v>
      </c>
      <c r="AM5082">
        <v>17</v>
      </c>
    </row>
    <row r="5083" spans="1:39" x14ac:dyDescent="0.3">
      <c r="A5083" s="5">
        <v>10109264</v>
      </c>
      <c r="B5083" s="6">
        <v>8019227279245</v>
      </c>
      <c r="C5083" s="5" t="s">
        <v>2294</v>
      </c>
      <c r="D5083" s="5" t="s">
        <v>5375</v>
      </c>
      <c r="E5083" s="12">
        <v>423</v>
      </c>
      <c r="F5083" s="5" t="s">
        <v>54</v>
      </c>
      <c r="G5083" s="5">
        <v>2754020</v>
      </c>
      <c r="H5083" s="36" t="s">
        <v>2294</v>
      </c>
      <c r="I5083" s="5">
        <v>275</v>
      </c>
      <c r="J5083" s="5">
        <v>40</v>
      </c>
      <c r="K5083" s="5">
        <v>20</v>
      </c>
      <c r="L5083" s="5" t="s">
        <v>5265</v>
      </c>
      <c r="M5083" s="5">
        <v>106</v>
      </c>
      <c r="N5083" s="5"/>
      <c r="O5083" s="5" t="s">
        <v>25</v>
      </c>
      <c r="P5083" s="5"/>
      <c r="Q5083" s="5" t="s">
        <v>21</v>
      </c>
      <c r="R5083" s="5" t="s">
        <v>21</v>
      </c>
      <c r="S5083" s="5">
        <v>72</v>
      </c>
      <c r="T5083" s="5" t="s">
        <v>22</v>
      </c>
      <c r="U5083" s="5" t="s">
        <v>23</v>
      </c>
      <c r="V5083" s="5" t="s">
        <v>24</v>
      </c>
      <c r="W5083" s="12">
        <v>423</v>
      </c>
      <c r="X5083" s="7" t="str">
        <f t="shared" si="317"/>
        <v>NP</v>
      </c>
      <c r="Y5083" s="5">
        <f t="shared" si="318"/>
        <v>236.5</v>
      </c>
      <c r="AI5083">
        <f>VLOOKUP(A5083,NP!$A:$B,2,FALSE)</f>
        <v>236.5</v>
      </c>
      <c r="AJ5083">
        <f t="shared" si="319"/>
        <v>236.5</v>
      </c>
      <c r="AK5083">
        <f>VLOOKUP(F5083,Kondition!$B$4:$AG$309,24,FALSE)*100</f>
        <v>40</v>
      </c>
      <c r="AL5083" t="e">
        <f t="shared" si="320"/>
        <v>#REF!</v>
      </c>
      <c r="AM5083">
        <v>19</v>
      </c>
    </row>
    <row r="5084" spans="1:39" x14ac:dyDescent="0.3">
      <c r="A5084" s="5">
        <v>10109327</v>
      </c>
      <c r="B5084" s="6">
        <v>8019227278446</v>
      </c>
      <c r="C5084" s="5" t="s">
        <v>2294</v>
      </c>
      <c r="D5084" s="5" t="s">
        <v>5376</v>
      </c>
      <c r="E5084" s="12">
        <v>442</v>
      </c>
      <c r="F5084" s="5" t="s">
        <v>54</v>
      </c>
      <c r="G5084" s="5">
        <v>2953521</v>
      </c>
      <c r="H5084" s="36" t="s">
        <v>2294</v>
      </c>
      <c r="I5084" s="5">
        <v>295</v>
      </c>
      <c r="J5084" s="5">
        <v>35</v>
      </c>
      <c r="K5084" s="5">
        <v>21</v>
      </c>
      <c r="L5084" s="5" t="s">
        <v>5265</v>
      </c>
      <c r="M5084" s="5">
        <v>107</v>
      </c>
      <c r="N5084" s="5"/>
      <c r="O5084" s="5" t="s">
        <v>25</v>
      </c>
      <c r="P5084" s="5"/>
      <c r="Q5084" s="5" t="s">
        <v>21</v>
      </c>
      <c r="R5084" s="5" t="s">
        <v>21</v>
      </c>
      <c r="S5084" s="5">
        <v>73</v>
      </c>
      <c r="T5084" s="5" t="s">
        <v>22</v>
      </c>
      <c r="U5084" s="5" t="s">
        <v>23</v>
      </c>
      <c r="V5084" s="5" t="s">
        <v>24</v>
      </c>
      <c r="W5084" s="12">
        <v>442</v>
      </c>
      <c r="X5084" s="7" t="str">
        <f t="shared" si="317"/>
        <v>NP</v>
      </c>
      <c r="Y5084" s="5">
        <f t="shared" si="318"/>
        <v>245.5</v>
      </c>
      <c r="AI5084">
        <f>VLOOKUP(A5084,NP!$A:$B,2,FALSE)</f>
        <v>245.5</v>
      </c>
      <c r="AJ5084">
        <f t="shared" si="319"/>
        <v>245.5</v>
      </c>
      <c r="AK5084">
        <f>VLOOKUP(F5084,Kondition!$B$4:$AG$31,27,FALSE)*100</f>
        <v>40</v>
      </c>
      <c r="AL5084" t="e">
        <f t="shared" si="320"/>
        <v>#REF!</v>
      </c>
      <c r="AM5084">
        <v>19</v>
      </c>
    </row>
    <row r="5085" spans="1:39" x14ac:dyDescent="0.3">
      <c r="A5085" s="5">
        <v>10109328</v>
      </c>
      <c r="B5085" s="6">
        <v>8019227278453</v>
      </c>
      <c r="C5085" s="5" t="s">
        <v>2294</v>
      </c>
      <c r="D5085" s="5" t="s">
        <v>5377</v>
      </c>
      <c r="E5085" s="12">
        <v>446</v>
      </c>
      <c r="F5085" s="5" t="s">
        <v>54</v>
      </c>
      <c r="G5085" s="5">
        <v>2654021</v>
      </c>
      <c r="H5085" s="36" t="s">
        <v>2294</v>
      </c>
      <c r="I5085" s="5">
        <v>265</v>
      </c>
      <c r="J5085" s="5">
        <v>40</v>
      </c>
      <c r="K5085" s="5">
        <v>21</v>
      </c>
      <c r="L5085" s="5" t="s">
        <v>5265</v>
      </c>
      <c r="M5085" s="5">
        <v>105</v>
      </c>
      <c r="N5085" s="5"/>
      <c r="O5085" s="5" t="s">
        <v>25</v>
      </c>
      <c r="P5085" s="5"/>
      <c r="Q5085" s="5" t="s">
        <v>21</v>
      </c>
      <c r="R5085" s="5" t="s">
        <v>21</v>
      </c>
      <c r="S5085" s="5">
        <v>73</v>
      </c>
      <c r="T5085" s="5" t="s">
        <v>22</v>
      </c>
      <c r="U5085" s="5" t="s">
        <v>23</v>
      </c>
      <c r="V5085" s="5" t="s">
        <v>24</v>
      </c>
      <c r="W5085" s="12">
        <v>446</v>
      </c>
      <c r="X5085" s="7" t="str">
        <f t="shared" si="317"/>
        <v>NP</v>
      </c>
      <c r="Y5085" s="5">
        <f t="shared" si="318"/>
        <v>247</v>
      </c>
      <c r="AI5085">
        <f>VLOOKUP(A5085,NP!$A:$B,2,FALSE)</f>
        <v>247</v>
      </c>
      <c r="AJ5085">
        <f t="shared" si="319"/>
        <v>247</v>
      </c>
      <c r="AK5085">
        <f>VLOOKUP(F5085,Kondition!$B$4:$AG$31,27,FALSE)*100</f>
        <v>40</v>
      </c>
      <c r="AL5085" t="e">
        <f t="shared" si="320"/>
        <v>#REF!</v>
      </c>
      <c r="AM5085">
        <v>19</v>
      </c>
    </row>
    <row r="5086" spans="1:39" x14ac:dyDescent="0.3">
      <c r="A5086" s="5">
        <v>10109329</v>
      </c>
      <c r="B5086" s="6">
        <v>8019227278491</v>
      </c>
      <c r="C5086" s="5" t="s">
        <v>2294</v>
      </c>
      <c r="D5086" s="5" t="s">
        <v>5378</v>
      </c>
      <c r="E5086" s="12">
        <v>263</v>
      </c>
      <c r="F5086" s="5" t="s">
        <v>54</v>
      </c>
      <c r="G5086" s="5">
        <v>2556018</v>
      </c>
      <c r="H5086" s="36" t="s">
        <v>2294</v>
      </c>
      <c r="I5086" s="5">
        <v>255</v>
      </c>
      <c r="J5086" s="5">
        <v>60</v>
      </c>
      <c r="K5086" s="5">
        <v>18</v>
      </c>
      <c r="L5086" s="5" t="s">
        <v>5265</v>
      </c>
      <c r="M5086" s="5">
        <v>112</v>
      </c>
      <c r="N5086" s="5"/>
      <c r="O5086" s="5" t="s">
        <v>25</v>
      </c>
      <c r="P5086" s="5"/>
      <c r="Q5086" s="5" t="s">
        <v>21</v>
      </c>
      <c r="R5086" s="5" t="s">
        <v>21</v>
      </c>
      <c r="S5086" s="5">
        <v>72</v>
      </c>
      <c r="T5086" s="5" t="s">
        <v>22</v>
      </c>
      <c r="U5086" s="5" t="s">
        <v>23</v>
      </c>
      <c r="V5086" s="5" t="s">
        <v>24</v>
      </c>
      <c r="W5086" s="12">
        <v>263</v>
      </c>
      <c r="X5086" s="7" t="str">
        <f t="shared" si="317"/>
        <v>NP</v>
      </c>
      <c r="Y5086" s="5">
        <f t="shared" si="318"/>
        <v>161</v>
      </c>
      <c r="AI5086">
        <f>VLOOKUP(A5086,NP!$A:$B,2,FALSE)</f>
        <v>161</v>
      </c>
      <c r="AJ5086">
        <f t="shared" si="319"/>
        <v>161</v>
      </c>
      <c r="AK5086">
        <f>VLOOKUP(F5086,Kondition!$B$4:$AG$31,18,FALSE)*100</f>
        <v>35.5</v>
      </c>
      <c r="AL5086" t="e">
        <f t="shared" si="320"/>
        <v>#REF!</v>
      </c>
      <c r="AM5086">
        <v>17</v>
      </c>
    </row>
    <row r="5087" spans="1:39" x14ac:dyDescent="0.3">
      <c r="A5087" s="5">
        <v>10109381</v>
      </c>
      <c r="B5087" s="6">
        <v>8019227271089</v>
      </c>
      <c r="C5087" s="5" t="s">
        <v>2294</v>
      </c>
      <c r="D5087" s="5" t="s">
        <v>5326</v>
      </c>
      <c r="E5087" s="12">
        <v>454</v>
      </c>
      <c r="F5087" s="5" t="s">
        <v>54</v>
      </c>
      <c r="G5087" s="5">
        <v>2754521</v>
      </c>
      <c r="H5087" s="36" t="s">
        <v>2294</v>
      </c>
      <c r="I5087" s="5">
        <v>275</v>
      </c>
      <c r="J5087" s="5">
        <v>45</v>
      </c>
      <c r="K5087" s="5">
        <v>21</v>
      </c>
      <c r="L5087" s="5" t="s">
        <v>5265</v>
      </c>
      <c r="M5087" s="5">
        <v>107</v>
      </c>
      <c r="N5087" s="5"/>
      <c r="O5087" s="5" t="s">
        <v>25</v>
      </c>
      <c r="P5087" s="5"/>
      <c r="Q5087" s="5" t="s">
        <v>21</v>
      </c>
      <c r="R5087" s="5" t="s">
        <v>27</v>
      </c>
      <c r="S5087" s="5">
        <v>71</v>
      </c>
      <c r="T5087" s="5" t="s">
        <v>22</v>
      </c>
      <c r="U5087" s="5" t="s">
        <v>23</v>
      </c>
      <c r="V5087" s="5" t="s">
        <v>24</v>
      </c>
      <c r="W5087" s="12">
        <v>454</v>
      </c>
      <c r="X5087" s="7" t="str">
        <f t="shared" si="317"/>
        <v>NP</v>
      </c>
      <c r="Y5087" s="5">
        <f t="shared" si="318"/>
        <v>251</v>
      </c>
      <c r="AI5087">
        <f>VLOOKUP(A5087,NP!$A:$B,2,FALSE)</f>
        <v>251</v>
      </c>
      <c r="AJ5087">
        <f t="shared" si="319"/>
        <v>251</v>
      </c>
      <c r="AK5087">
        <f>VLOOKUP(F5087,Kondition!$B$4:$AG$31,27,FALSE)*100</f>
        <v>40</v>
      </c>
      <c r="AL5087" t="e">
        <f t="shared" si="320"/>
        <v>#REF!</v>
      </c>
      <c r="AM5087">
        <v>19</v>
      </c>
    </row>
    <row r="5088" spans="1:39" x14ac:dyDescent="0.3">
      <c r="A5088" s="5">
        <v>10109382</v>
      </c>
      <c r="B5088" s="6">
        <v>8019227271065</v>
      </c>
      <c r="C5088" s="5" t="s">
        <v>2294</v>
      </c>
      <c r="D5088" s="5" t="s">
        <v>5324</v>
      </c>
      <c r="E5088" s="12">
        <v>533</v>
      </c>
      <c r="F5088" s="5" t="s">
        <v>54</v>
      </c>
      <c r="G5088" s="5">
        <v>3154021</v>
      </c>
      <c r="H5088" s="36" t="s">
        <v>2294</v>
      </c>
      <c r="I5088" s="5">
        <v>315</v>
      </c>
      <c r="J5088" s="5">
        <v>40</v>
      </c>
      <c r="K5088" s="5">
        <v>21</v>
      </c>
      <c r="L5088" s="5" t="s">
        <v>5265</v>
      </c>
      <c r="M5088" s="5">
        <v>111</v>
      </c>
      <c r="N5088" s="5"/>
      <c r="O5088" s="5" t="s">
        <v>25</v>
      </c>
      <c r="P5088" s="5"/>
      <c r="Q5088" s="5" t="s">
        <v>21</v>
      </c>
      <c r="R5088" s="5" t="s">
        <v>27</v>
      </c>
      <c r="S5088" s="5">
        <v>73</v>
      </c>
      <c r="T5088" s="5" t="s">
        <v>22</v>
      </c>
      <c r="U5088" s="5" t="s">
        <v>23</v>
      </c>
      <c r="V5088" s="5" t="s">
        <v>24</v>
      </c>
      <c r="W5088" s="12">
        <v>533</v>
      </c>
      <c r="X5088" s="7" t="str">
        <f t="shared" si="317"/>
        <v>NP</v>
      </c>
      <c r="Y5088" s="5">
        <f t="shared" si="318"/>
        <v>288</v>
      </c>
      <c r="AI5088">
        <f>VLOOKUP(A5088,NP!$A:$B,2,FALSE)</f>
        <v>288</v>
      </c>
      <c r="AJ5088">
        <f t="shared" si="319"/>
        <v>288</v>
      </c>
      <c r="AK5088">
        <f>VLOOKUP(F5088,Kondition!$B$4:$AG$31,27,FALSE)*100</f>
        <v>40</v>
      </c>
      <c r="AL5088" t="e">
        <f t="shared" si="320"/>
        <v>#REF!</v>
      </c>
      <c r="AM5088">
        <v>19</v>
      </c>
    </row>
    <row r="5089" spans="1:39" x14ac:dyDescent="0.3">
      <c r="A5089" s="5">
        <v>10109383</v>
      </c>
      <c r="B5089" s="6">
        <v>8019227280890</v>
      </c>
      <c r="C5089" s="5" t="s">
        <v>2294</v>
      </c>
      <c r="D5089" s="5" t="s">
        <v>5379</v>
      </c>
      <c r="E5089" s="12">
        <v>251</v>
      </c>
      <c r="F5089" s="5" t="s">
        <v>54</v>
      </c>
      <c r="G5089" s="5">
        <v>2556517</v>
      </c>
      <c r="H5089" s="36" t="s">
        <v>2294</v>
      </c>
      <c r="I5089" s="5">
        <v>255</v>
      </c>
      <c r="J5089" s="5">
        <v>65</v>
      </c>
      <c r="K5089" s="5">
        <v>17</v>
      </c>
      <c r="L5089" s="5" t="s">
        <v>5265</v>
      </c>
      <c r="M5089" s="5">
        <v>110</v>
      </c>
      <c r="N5089" s="5"/>
      <c r="O5089" s="5" t="s">
        <v>19</v>
      </c>
      <c r="P5089" s="5"/>
      <c r="Q5089" s="5" t="s">
        <v>21</v>
      </c>
      <c r="R5089" s="5" t="s">
        <v>21</v>
      </c>
      <c r="S5089" s="5">
        <v>72</v>
      </c>
      <c r="T5089" s="5" t="s">
        <v>22</v>
      </c>
      <c r="U5089" s="5" t="s">
        <v>23</v>
      </c>
      <c r="V5089" s="5" t="s">
        <v>24</v>
      </c>
      <c r="W5089" s="12">
        <v>251</v>
      </c>
      <c r="X5089" s="7" t="str">
        <f t="shared" si="317"/>
        <v>NP</v>
      </c>
      <c r="Y5089" s="5">
        <f t="shared" si="318"/>
        <v>155.5</v>
      </c>
      <c r="AI5089">
        <f>VLOOKUP(A5089,NP!$A:$B,2,FALSE)</f>
        <v>155.5</v>
      </c>
      <c r="AJ5089">
        <f t="shared" si="319"/>
        <v>155.5</v>
      </c>
      <c r="AK5089">
        <f>VLOOKUP(F5089,Kondition!$B$4:$AG$31,15,FALSE)*100</f>
        <v>35.5</v>
      </c>
      <c r="AL5089" t="e">
        <f t="shared" si="320"/>
        <v>#REF!</v>
      </c>
      <c r="AM5089">
        <v>17</v>
      </c>
    </row>
    <row r="5090" spans="1:39" x14ac:dyDescent="0.3">
      <c r="A5090" s="5">
        <v>10109385</v>
      </c>
      <c r="B5090" s="6">
        <v>8019227279252</v>
      </c>
      <c r="C5090" s="5" t="s">
        <v>2294</v>
      </c>
      <c r="D5090" s="5" t="s">
        <v>5318</v>
      </c>
      <c r="E5090" s="12">
        <v>422</v>
      </c>
      <c r="F5090" s="5" t="s">
        <v>54</v>
      </c>
      <c r="G5090" s="5">
        <v>2755020</v>
      </c>
      <c r="H5090" s="36" t="s">
        <v>2294</v>
      </c>
      <c r="I5090" s="5">
        <v>275</v>
      </c>
      <c r="J5090" s="5">
        <v>50</v>
      </c>
      <c r="K5090" s="5">
        <v>20</v>
      </c>
      <c r="L5090" s="5" t="s">
        <v>5265</v>
      </c>
      <c r="M5090" s="5">
        <v>109</v>
      </c>
      <c r="N5090" s="5"/>
      <c r="O5090" s="5" t="s">
        <v>25</v>
      </c>
      <c r="P5090" s="5"/>
      <c r="Q5090" s="5" t="s">
        <v>21</v>
      </c>
      <c r="R5090" s="5" t="s">
        <v>27</v>
      </c>
      <c r="S5090" s="5">
        <v>73</v>
      </c>
      <c r="T5090" s="5" t="s">
        <v>22</v>
      </c>
      <c r="U5090" s="5" t="s">
        <v>23</v>
      </c>
      <c r="V5090" s="5" t="s">
        <v>24</v>
      </c>
      <c r="W5090" s="12">
        <v>422</v>
      </c>
      <c r="X5090" s="7" t="str">
        <f t="shared" si="317"/>
        <v>NP</v>
      </c>
      <c r="Y5090" s="5">
        <f t="shared" si="318"/>
        <v>236</v>
      </c>
      <c r="AI5090">
        <f>VLOOKUP(A5090,NP!$A:$B,2,FALSE)</f>
        <v>236</v>
      </c>
      <c r="AJ5090">
        <f t="shared" si="319"/>
        <v>236</v>
      </c>
      <c r="AK5090">
        <f>VLOOKUP(F5090,Kondition!$B$4:$AG$309,24,FALSE)*100</f>
        <v>40</v>
      </c>
      <c r="AL5090" t="e">
        <f t="shared" si="320"/>
        <v>#REF!</v>
      </c>
      <c r="AM5090">
        <v>19</v>
      </c>
    </row>
    <row r="5091" spans="1:39" x14ac:dyDescent="0.3">
      <c r="A5091" s="5">
        <v>10109387</v>
      </c>
      <c r="B5091" s="6">
        <v>8019227278415</v>
      </c>
      <c r="C5091" s="5" t="s">
        <v>2294</v>
      </c>
      <c r="D5091" s="5" t="s">
        <v>5380</v>
      </c>
      <c r="E5091" s="12">
        <v>511</v>
      </c>
      <c r="F5091" s="5" t="s">
        <v>54</v>
      </c>
      <c r="G5091" s="5">
        <v>2954519</v>
      </c>
      <c r="H5091" s="36" t="s">
        <v>2294</v>
      </c>
      <c r="I5091" s="5">
        <v>295</v>
      </c>
      <c r="J5091" s="5">
        <v>45</v>
      </c>
      <c r="K5091" s="5">
        <v>19</v>
      </c>
      <c r="L5091" s="5" t="s">
        <v>5265</v>
      </c>
      <c r="M5091" s="5">
        <v>113</v>
      </c>
      <c r="N5091" s="5"/>
      <c r="O5091" s="5" t="s">
        <v>25</v>
      </c>
      <c r="P5091" s="5"/>
      <c r="Q5091" s="5" t="s">
        <v>21</v>
      </c>
      <c r="R5091" s="5" t="s">
        <v>21</v>
      </c>
      <c r="S5091" s="5">
        <v>73</v>
      </c>
      <c r="T5091" s="5" t="s">
        <v>22</v>
      </c>
      <c r="U5091" s="5" t="s">
        <v>23</v>
      </c>
      <c r="V5091" s="5" t="s">
        <v>24</v>
      </c>
      <c r="W5091" s="12">
        <v>511</v>
      </c>
      <c r="X5091" s="7" t="str">
        <f t="shared" si="317"/>
        <v>NP</v>
      </c>
      <c r="Y5091" s="5">
        <f t="shared" si="318"/>
        <v>278</v>
      </c>
      <c r="AI5091">
        <f>VLOOKUP(A5091,NP!$A:$B,2,FALSE)</f>
        <v>278</v>
      </c>
      <c r="AJ5091">
        <f t="shared" si="319"/>
        <v>278</v>
      </c>
      <c r="AK5091">
        <f>VLOOKUP(F5091,Kondition!$B$4:$AG$31,21,FALSE)*100</f>
        <v>40</v>
      </c>
      <c r="AL5091" t="e">
        <f t="shared" si="320"/>
        <v>#REF!</v>
      </c>
      <c r="AM5091">
        <v>19</v>
      </c>
    </row>
    <row r="5092" spans="1:39" x14ac:dyDescent="0.3">
      <c r="A5092" s="5">
        <v>10109530</v>
      </c>
      <c r="B5092" s="6">
        <v>8019227280883</v>
      </c>
      <c r="C5092" s="5" t="s">
        <v>2294</v>
      </c>
      <c r="D5092" s="5" t="s">
        <v>5381</v>
      </c>
      <c r="E5092" s="12">
        <v>243</v>
      </c>
      <c r="F5092" s="5" t="s">
        <v>54</v>
      </c>
      <c r="G5092" s="5">
        <v>2556018</v>
      </c>
      <c r="H5092" s="36" t="s">
        <v>2294</v>
      </c>
      <c r="I5092" s="5">
        <v>255</v>
      </c>
      <c r="J5092" s="5">
        <v>60</v>
      </c>
      <c r="K5092" s="5">
        <v>18</v>
      </c>
      <c r="L5092" s="5" t="s">
        <v>5265</v>
      </c>
      <c r="M5092" s="5">
        <v>112</v>
      </c>
      <c r="N5092" s="5"/>
      <c r="O5092" s="5" t="s">
        <v>19</v>
      </c>
      <c r="P5092" s="5"/>
      <c r="Q5092" s="5" t="s">
        <v>27</v>
      </c>
      <c r="R5092" s="5" t="s">
        <v>21</v>
      </c>
      <c r="S5092" s="5">
        <v>72</v>
      </c>
      <c r="T5092" s="5" t="s">
        <v>22</v>
      </c>
      <c r="U5092" s="5" t="s">
        <v>23</v>
      </c>
      <c r="V5092" s="5" t="s">
        <v>24</v>
      </c>
      <c r="W5092" s="12">
        <v>243</v>
      </c>
      <c r="X5092" s="7" t="str">
        <f t="shared" si="317"/>
        <v>NP</v>
      </c>
      <c r="Y5092" s="5">
        <f t="shared" si="318"/>
        <v>151.5</v>
      </c>
      <c r="AI5092">
        <f>VLOOKUP(A5092,NP!$A:$B,2,FALSE)</f>
        <v>151.5</v>
      </c>
      <c r="AJ5092">
        <f t="shared" si="319"/>
        <v>151.5</v>
      </c>
      <c r="AK5092">
        <f>VLOOKUP(F5092,Kondition!$B$4:$AG$31,18,FALSE)*100</f>
        <v>35.5</v>
      </c>
      <c r="AL5092" t="e">
        <f t="shared" si="320"/>
        <v>#REF!</v>
      </c>
      <c r="AM5092">
        <v>17</v>
      </c>
    </row>
    <row r="5093" spans="1:39" x14ac:dyDescent="0.3">
      <c r="A5093" s="5">
        <v>10109678</v>
      </c>
      <c r="B5093" s="6">
        <v>8019227308051</v>
      </c>
      <c r="C5093" s="5" t="s">
        <v>2294</v>
      </c>
      <c r="D5093" s="5" t="s">
        <v>5382</v>
      </c>
      <c r="E5093" s="12">
        <v>308</v>
      </c>
      <c r="F5093" s="5" t="s">
        <v>54</v>
      </c>
      <c r="G5093" s="5">
        <v>2355520</v>
      </c>
      <c r="H5093" s="36" t="s">
        <v>2294</v>
      </c>
      <c r="I5093" s="5">
        <v>235</v>
      </c>
      <c r="J5093" s="5">
        <v>55</v>
      </c>
      <c r="K5093" s="5">
        <v>20</v>
      </c>
      <c r="L5093" s="5" t="s">
        <v>5265</v>
      </c>
      <c r="M5093" s="5">
        <v>105</v>
      </c>
      <c r="N5093" s="5"/>
      <c r="O5093" s="5" t="s">
        <v>19</v>
      </c>
      <c r="P5093" s="5"/>
      <c r="Q5093" s="5" t="s">
        <v>21</v>
      </c>
      <c r="R5093" s="5" t="s">
        <v>21</v>
      </c>
      <c r="S5093" s="5">
        <v>72</v>
      </c>
      <c r="T5093" s="5" t="s">
        <v>22</v>
      </c>
      <c r="U5093" s="5" t="s">
        <v>23</v>
      </c>
      <c r="V5093" s="5" t="s">
        <v>24</v>
      </c>
      <c r="W5093" s="12">
        <v>308</v>
      </c>
      <c r="X5093" s="7">
        <f t="shared" si="317"/>
        <v>0.4</v>
      </c>
      <c r="Y5093" s="5">
        <f t="shared" si="318"/>
        <v>184.79999999999998</v>
      </c>
      <c r="AI5093" t="e">
        <f>VLOOKUP(A5093,NP!$A:$B,2,FALSE)</f>
        <v>#N/A</v>
      </c>
      <c r="AJ5093">
        <f t="shared" si="319"/>
        <v>0</v>
      </c>
      <c r="AK5093">
        <f>VLOOKUP(F5093,Kondition!$B$4:$AG$309,24,FALSE)*100</f>
        <v>40</v>
      </c>
      <c r="AL5093" t="e">
        <f t="shared" si="320"/>
        <v>#REF!</v>
      </c>
      <c r="AM5093">
        <v>19</v>
      </c>
    </row>
    <row r="5094" spans="1:39" x14ac:dyDescent="0.3">
      <c r="A5094" s="5">
        <v>10109679</v>
      </c>
      <c r="B5094" s="6">
        <v>8019227308068</v>
      </c>
      <c r="C5094" s="5" t="s">
        <v>2294</v>
      </c>
      <c r="D5094" s="5" t="s">
        <v>5383</v>
      </c>
      <c r="E5094" s="12">
        <v>524</v>
      </c>
      <c r="F5094" s="5" t="s">
        <v>54</v>
      </c>
      <c r="G5094" s="5">
        <v>2753522</v>
      </c>
      <c r="H5094" s="36" t="s">
        <v>2294</v>
      </c>
      <c r="I5094" s="5">
        <v>275</v>
      </c>
      <c r="J5094" s="5">
        <v>35</v>
      </c>
      <c r="K5094" s="5">
        <v>22</v>
      </c>
      <c r="L5094" s="5" t="s">
        <v>5265</v>
      </c>
      <c r="M5094" s="5">
        <v>104</v>
      </c>
      <c r="N5094" s="5"/>
      <c r="O5094" s="5" t="s">
        <v>25</v>
      </c>
      <c r="P5094" s="5"/>
      <c r="Q5094" s="5" t="s">
        <v>21</v>
      </c>
      <c r="R5094" s="5" t="s">
        <v>27</v>
      </c>
      <c r="S5094" s="5">
        <v>73</v>
      </c>
      <c r="T5094" s="5" t="s">
        <v>22</v>
      </c>
      <c r="U5094" s="5" t="s">
        <v>23</v>
      </c>
      <c r="V5094" s="5" t="s">
        <v>24</v>
      </c>
      <c r="W5094" s="12">
        <v>524</v>
      </c>
      <c r="X5094" s="7" t="str">
        <f t="shared" ref="X5094:X5157" si="321">IF(AJ5094&gt;0,"NP",AK5094/100)</f>
        <v>NP</v>
      </c>
      <c r="Y5094" s="5">
        <f t="shared" ref="Y5094:Y5157" si="322">IF(AJ5094&gt;0,AI5094,E5094*(100%-X5094))</f>
        <v>284</v>
      </c>
      <c r="AI5094">
        <f>VLOOKUP(A5094,NP!$A:$B,2,FALSE)</f>
        <v>284</v>
      </c>
      <c r="AJ5094">
        <f t="shared" ref="AJ5094:AJ5157" si="323">_xlfn.IFNA(AI5094,0)</f>
        <v>284</v>
      </c>
      <c r="AK5094">
        <f>VLOOKUP(F5094,Kondition!$B$4:$AG$31,30,FALSE)*100</f>
        <v>40</v>
      </c>
      <c r="AL5094" t="e">
        <f t="shared" ref="AL5094:AL5157" si="324">$AI$1&amp;F5094&amp;K5094</f>
        <v>#REF!</v>
      </c>
      <c r="AM5094">
        <v>19</v>
      </c>
    </row>
    <row r="5095" spans="1:39" x14ac:dyDescent="0.3">
      <c r="A5095" s="5">
        <v>10109722</v>
      </c>
      <c r="B5095" s="6">
        <v>8019227282054</v>
      </c>
      <c r="C5095" s="5" t="s">
        <v>2294</v>
      </c>
      <c r="D5095" s="5" t="s">
        <v>5384</v>
      </c>
      <c r="E5095" s="12">
        <v>275</v>
      </c>
      <c r="F5095" s="5" t="s">
        <v>54</v>
      </c>
      <c r="G5095" s="5">
        <v>2355019</v>
      </c>
      <c r="H5095" s="36" t="s">
        <v>2294</v>
      </c>
      <c r="I5095" s="5">
        <v>235</v>
      </c>
      <c r="J5095" s="5">
        <v>50</v>
      </c>
      <c r="K5095" s="5">
        <v>19</v>
      </c>
      <c r="L5095" s="5" t="s">
        <v>5265</v>
      </c>
      <c r="M5095" s="5">
        <v>103</v>
      </c>
      <c r="N5095" s="5"/>
      <c r="O5095" s="5" t="s">
        <v>19</v>
      </c>
      <c r="P5095" s="5"/>
      <c r="Q5095" s="5" t="s">
        <v>21</v>
      </c>
      <c r="R5095" s="5" t="s">
        <v>21</v>
      </c>
      <c r="S5095" s="5">
        <v>72</v>
      </c>
      <c r="T5095" s="5" t="s">
        <v>22</v>
      </c>
      <c r="U5095" s="5" t="s">
        <v>23</v>
      </c>
      <c r="V5095" s="5" t="s">
        <v>24</v>
      </c>
      <c r="W5095" s="12">
        <v>275</v>
      </c>
      <c r="X5095" s="7">
        <f t="shared" si="321"/>
        <v>0.4</v>
      </c>
      <c r="Y5095" s="5">
        <f t="shared" si="322"/>
        <v>165</v>
      </c>
      <c r="AI5095" t="e">
        <f>VLOOKUP(A5095,NP!$A:$B,2,FALSE)</f>
        <v>#N/A</v>
      </c>
      <c r="AJ5095">
        <f t="shared" si="323"/>
        <v>0</v>
      </c>
      <c r="AK5095">
        <f>VLOOKUP(F5095,Kondition!$B$4:$AG$31,21,FALSE)*100</f>
        <v>40</v>
      </c>
      <c r="AL5095" t="e">
        <f t="shared" si="324"/>
        <v>#REF!</v>
      </c>
      <c r="AM5095">
        <v>19</v>
      </c>
    </row>
    <row r="5096" spans="1:39" x14ac:dyDescent="0.3">
      <c r="A5096" s="5">
        <v>10109788</v>
      </c>
      <c r="B5096" s="6">
        <v>8019227263862</v>
      </c>
      <c r="C5096" s="5" t="s">
        <v>2294</v>
      </c>
      <c r="D5096" s="5" t="s">
        <v>5385</v>
      </c>
      <c r="E5096" s="12">
        <v>265</v>
      </c>
      <c r="F5096" s="5" t="s">
        <v>54</v>
      </c>
      <c r="G5096" s="5">
        <v>2355519</v>
      </c>
      <c r="H5096" s="36" t="s">
        <v>2294</v>
      </c>
      <c r="I5096" s="5">
        <v>235</v>
      </c>
      <c r="J5096" s="5">
        <v>55</v>
      </c>
      <c r="K5096" s="5">
        <v>19</v>
      </c>
      <c r="L5096" s="5" t="s">
        <v>5265</v>
      </c>
      <c r="M5096" s="5">
        <v>101</v>
      </c>
      <c r="N5096" s="5"/>
      <c r="O5096" s="5" t="s">
        <v>19</v>
      </c>
      <c r="P5096" s="5"/>
      <c r="Q5096" s="5" t="s">
        <v>26</v>
      </c>
      <c r="R5096" s="5" t="s">
        <v>27</v>
      </c>
      <c r="S5096" s="5">
        <v>70</v>
      </c>
      <c r="T5096" s="5" t="s">
        <v>22</v>
      </c>
      <c r="U5096" s="5" t="s">
        <v>23</v>
      </c>
      <c r="V5096" s="5" t="s">
        <v>24</v>
      </c>
      <c r="W5096" s="12">
        <v>265</v>
      </c>
      <c r="X5096" s="7">
        <f t="shared" si="321"/>
        <v>0.4</v>
      </c>
      <c r="Y5096" s="5">
        <f t="shared" si="322"/>
        <v>159</v>
      </c>
      <c r="AI5096" t="e">
        <f>VLOOKUP(A5096,NP!$A:$B,2,FALSE)</f>
        <v>#N/A</v>
      </c>
      <c r="AJ5096">
        <f t="shared" si="323"/>
        <v>0</v>
      </c>
      <c r="AK5096">
        <f>VLOOKUP(F5096,Kondition!$B$4:$AG$31,21,FALSE)*100</f>
        <v>40</v>
      </c>
      <c r="AL5096" t="e">
        <f t="shared" si="324"/>
        <v>#REF!</v>
      </c>
      <c r="AM5096">
        <v>19</v>
      </c>
    </row>
    <row r="5097" spans="1:39" x14ac:dyDescent="0.3">
      <c r="A5097" s="5">
        <v>10109789</v>
      </c>
      <c r="B5097" s="6">
        <v>8019227260359</v>
      </c>
      <c r="C5097" s="5" t="s">
        <v>2294</v>
      </c>
      <c r="D5097" s="5" t="s">
        <v>5386</v>
      </c>
      <c r="E5097" s="12">
        <v>534</v>
      </c>
      <c r="F5097" s="5" t="s">
        <v>54</v>
      </c>
      <c r="G5097" s="5">
        <v>2755019</v>
      </c>
      <c r="H5097" s="36" t="s">
        <v>2294</v>
      </c>
      <c r="I5097" s="5">
        <v>275</v>
      </c>
      <c r="J5097" s="5">
        <v>50</v>
      </c>
      <c r="K5097" s="5">
        <v>19</v>
      </c>
      <c r="L5097" s="5" t="s">
        <v>5265</v>
      </c>
      <c r="M5097" s="5">
        <v>112</v>
      </c>
      <c r="N5097" s="5"/>
      <c r="O5097" s="5" t="s">
        <v>25</v>
      </c>
      <c r="P5097" s="5"/>
      <c r="Q5097" s="5" t="s">
        <v>27</v>
      </c>
      <c r="R5097" s="5" t="s">
        <v>27</v>
      </c>
      <c r="S5097" s="5">
        <v>69</v>
      </c>
      <c r="T5097" s="5" t="s">
        <v>35</v>
      </c>
      <c r="U5097" s="5" t="s">
        <v>23</v>
      </c>
      <c r="V5097" s="5" t="s">
        <v>24</v>
      </c>
      <c r="W5097" s="12">
        <v>534</v>
      </c>
      <c r="X5097" s="7" t="str">
        <f t="shared" si="321"/>
        <v>NP</v>
      </c>
      <c r="Y5097" s="5">
        <f t="shared" si="322"/>
        <v>288.5</v>
      </c>
      <c r="AI5097">
        <f>VLOOKUP(A5097,NP!$A:$B,2,FALSE)</f>
        <v>288.5</v>
      </c>
      <c r="AJ5097">
        <f t="shared" si="323"/>
        <v>288.5</v>
      </c>
      <c r="AK5097">
        <f>VLOOKUP(F5097,Kondition!$B$4:$AG$31,21,FALSE)*100</f>
        <v>40</v>
      </c>
      <c r="AL5097" t="e">
        <f t="shared" si="324"/>
        <v>#REF!</v>
      </c>
      <c r="AM5097">
        <v>19</v>
      </c>
    </row>
    <row r="5098" spans="1:39" x14ac:dyDescent="0.3">
      <c r="A5098" s="5">
        <v>10109790</v>
      </c>
      <c r="B5098" s="6">
        <v>8019227282245</v>
      </c>
      <c r="C5098" s="5" t="s">
        <v>2294</v>
      </c>
      <c r="D5098" s="5" t="s">
        <v>5387</v>
      </c>
      <c r="E5098" s="12">
        <v>531</v>
      </c>
      <c r="F5098" s="5" t="s">
        <v>54</v>
      </c>
      <c r="G5098" s="5">
        <v>2954021</v>
      </c>
      <c r="H5098" s="36" t="s">
        <v>2294</v>
      </c>
      <c r="I5098" s="5">
        <v>295</v>
      </c>
      <c r="J5098" s="5">
        <v>40</v>
      </c>
      <c r="K5098" s="5">
        <v>21</v>
      </c>
      <c r="L5098" s="5" t="s">
        <v>5265</v>
      </c>
      <c r="M5098" s="5">
        <v>111</v>
      </c>
      <c r="N5098" s="5"/>
      <c r="O5098" s="5" t="s">
        <v>29</v>
      </c>
      <c r="P5098" s="5"/>
      <c r="Q5098" s="5" t="s">
        <v>21</v>
      </c>
      <c r="R5098" s="5" t="s">
        <v>21</v>
      </c>
      <c r="S5098" s="5">
        <v>73</v>
      </c>
      <c r="T5098" s="5" t="s">
        <v>22</v>
      </c>
      <c r="U5098" s="5" t="s">
        <v>23</v>
      </c>
      <c r="V5098" s="5" t="s">
        <v>24</v>
      </c>
      <c r="W5098" s="12">
        <v>531</v>
      </c>
      <c r="X5098" s="7" t="str">
        <f t="shared" si="321"/>
        <v>NP</v>
      </c>
      <c r="Y5098" s="5">
        <f t="shared" si="322"/>
        <v>287.5</v>
      </c>
      <c r="AI5098">
        <f>VLOOKUP(A5098,NP!$A:$B,2,FALSE)</f>
        <v>287.5</v>
      </c>
      <c r="AJ5098">
        <f t="shared" si="323"/>
        <v>287.5</v>
      </c>
      <c r="AK5098">
        <f>VLOOKUP(F5098,Kondition!$B$4:$AG$31,27,FALSE)*100</f>
        <v>40</v>
      </c>
      <c r="AL5098" t="e">
        <f t="shared" si="324"/>
        <v>#REF!</v>
      </c>
      <c r="AM5098">
        <v>19</v>
      </c>
    </row>
    <row r="5099" spans="1:39" x14ac:dyDescent="0.3">
      <c r="A5099" s="5">
        <v>10109807</v>
      </c>
      <c r="B5099" s="6">
        <v>8019227260342</v>
      </c>
      <c r="C5099" s="5" t="s">
        <v>2294</v>
      </c>
      <c r="D5099" s="5" t="s">
        <v>5388</v>
      </c>
      <c r="E5099" s="12">
        <v>361</v>
      </c>
      <c r="F5099" s="5" t="s">
        <v>54</v>
      </c>
      <c r="G5099" s="5">
        <v>2555519</v>
      </c>
      <c r="H5099" s="36" t="s">
        <v>2294</v>
      </c>
      <c r="I5099" s="5">
        <v>255</v>
      </c>
      <c r="J5099" s="5">
        <v>55</v>
      </c>
      <c r="K5099" s="5">
        <v>19</v>
      </c>
      <c r="L5099" s="5" t="s">
        <v>5265</v>
      </c>
      <c r="M5099" s="5">
        <v>111</v>
      </c>
      <c r="N5099" s="5"/>
      <c r="O5099" s="5" t="s">
        <v>25</v>
      </c>
      <c r="P5099" s="5"/>
      <c r="Q5099" s="5" t="s">
        <v>27</v>
      </c>
      <c r="R5099" s="5" t="s">
        <v>27</v>
      </c>
      <c r="S5099" s="5">
        <v>69</v>
      </c>
      <c r="T5099" s="5" t="s">
        <v>35</v>
      </c>
      <c r="U5099" s="5" t="s">
        <v>23</v>
      </c>
      <c r="V5099" s="5" t="s">
        <v>24</v>
      </c>
      <c r="W5099" s="12">
        <v>361</v>
      </c>
      <c r="X5099" s="7" t="str">
        <f t="shared" si="321"/>
        <v>NP</v>
      </c>
      <c r="Y5099" s="5">
        <f t="shared" si="322"/>
        <v>207</v>
      </c>
      <c r="AI5099">
        <f>VLOOKUP(A5099,NP!$A:$B,2,FALSE)</f>
        <v>207</v>
      </c>
      <c r="AJ5099">
        <f t="shared" si="323"/>
        <v>207</v>
      </c>
      <c r="AK5099">
        <f>VLOOKUP(F5099,Kondition!$B$4:$AG$31,21,FALSE)*100</f>
        <v>40</v>
      </c>
      <c r="AL5099" t="e">
        <f t="shared" si="324"/>
        <v>#REF!</v>
      </c>
      <c r="AM5099">
        <v>19</v>
      </c>
    </row>
    <row r="5100" spans="1:39" x14ac:dyDescent="0.3">
      <c r="A5100" s="5">
        <v>10109931</v>
      </c>
      <c r="B5100" s="6">
        <v>8019227308181</v>
      </c>
      <c r="C5100" s="5" t="s">
        <v>2294</v>
      </c>
      <c r="D5100" s="5" t="s">
        <v>5389</v>
      </c>
      <c r="E5100" s="12">
        <v>441</v>
      </c>
      <c r="F5100" s="5" t="s">
        <v>54</v>
      </c>
      <c r="G5100" s="5">
        <v>2855020</v>
      </c>
      <c r="H5100" s="36" t="s">
        <v>2294</v>
      </c>
      <c r="I5100" s="5">
        <v>285</v>
      </c>
      <c r="J5100" s="5">
        <v>50</v>
      </c>
      <c r="K5100" s="5">
        <v>20</v>
      </c>
      <c r="L5100" s="5" t="s">
        <v>3571</v>
      </c>
      <c r="M5100" s="5">
        <v>116</v>
      </c>
      <c r="N5100" s="5"/>
      <c r="O5100" s="5" t="s">
        <v>33</v>
      </c>
      <c r="P5100" s="5"/>
      <c r="Q5100" s="5" t="s">
        <v>27</v>
      </c>
      <c r="R5100" s="5" t="s">
        <v>26</v>
      </c>
      <c r="S5100" s="5">
        <v>69</v>
      </c>
      <c r="T5100" s="5" t="s">
        <v>35</v>
      </c>
      <c r="U5100" s="5" t="s">
        <v>23</v>
      </c>
      <c r="V5100" s="5" t="s">
        <v>24</v>
      </c>
      <c r="W5100" s="12">
        <v>441</v>
      </c>
      <c r="X5100" s="7" t="str">
        <f t="shared" si="321"/>
        <v>NP</v>
      </c>
      <c r="Y5100" s="5">
        <f t="shared" si="322"/>
        <v>245</v>
      </c>
      <c r="AI5100">
        <f>VLOOKUP(A5100,NP!$A:$B,2,FALSE)</f>
        <v>245</v>
      </c>
      <c r="AJ5100">
        <f t="shared" si="323"/>
        <v>245</v>
      </c>
      <c r="AK5100">
        <f>VLOOKUP(F5100,Kondition!$B$4:$AG$309,24,FALSE)*100</f>
        <v>40</v>
      </c>
      <c r="AL5100" t="e">
        <f t="shared" si="324"/>
        <v>#REF!</v>
      </c>
      <c r="AM5100">
        <v>19</v>
      </c>
    </row>
    <row r="5101" spans="1:39" x14ac:dyDescent="0.3">
      <c r="A5101" s="5">
        <v>11100002</v>
      </c>
      <c r="B5101" s="6">
        <v>8019227282238</v>
      </c>
      <c r="C5101" s="5" t="s">
        <v>2294</v>
      </c>
      <c r="D5101" s="5" t="s">
        <v>6019</v>
      </c>
      <c r="E5101" s="12">
        <v>457</v>
      </c>
      <c r="F5101" s="5" t="s">
        <v>54</v>
      </c>
      <c r="G5101" s="5">
        <v>2654521</v>
      </c>
      <c r="H5101" s="36" t="s">
        <v>2294</v>
      </c>
      <c r="I5101" s="5">
        <v>265</v>
      </c>
      <c r="J5101" s="5">
        <v>45</v>
      </c>
      <c r="K5101" s="5">
        <v>21</v>
      </c>
      <c r="L5101" s="5" t="s">
        <v>5265</v>
      </c>
      <c r="M5101" s="5">
        <v>108</v>
      </c>
      <c r="N5101" s="5"/>
      <c r="O5101" s="5" t="s">
        <v>29</v>
      </c>
      <c r="P5101" s="5"/>
      <c r="Q5101" s="5" t="s">
        <v>21</v>
      </c>
      <c r="R5101" s="5" t="s">
        <v>21</v>
      </c>
      <c r="S5101" s="5">
        <v>73</v>
      </c>
      <c r="T5101" s="5" t="s">
        <v>22</v>
      </c>
      <c r="U5101" s="5" t="s">
        <v>23</v>
      </c>
      <c r="V5101" s="5" t="s">
        <v>24</v>
      </c>
      <c r="W5101" s="12">
        <v>457</v>
      </c>
      <c r="X5101" s="7" t="str">
        <f t="shared" si="321"/>
        <v>NP</v>
      </c>
      <c r="Y5101" s="5">
        <f t="shared" si="322"/>
        <v>252.5</v>
      </c>
      <c r="AI5101">
        <f>VLOOKUP(A5101,NP!$A:$B,2,FALSE)</f>
        <v>252.5</v>
      </c>
      <c r="AJ5101">
        <f t="shared" si="323"/>
        <v>252.5</v>
      </c>
      <c r="AK5101">
        <f>VLOOKUP(F5101,Kondition!$B$4:$AG$31,27,FALSE)*100</f>
        <v>40</v>
      </c>
      <c r="AL5101" t="e">
        <f t="shared" si="324"/>
        <v>#REF!</v>
      </c>
      <c r="AM5101">
        <v>19</v>
      </c>
    </row>
    <row r="5102" spans="1:39" x14ac:dyDescent="0.3">
      <c r="A5102" s="5">
        <v>11100003</v>
      </c>
      <c r="B5102" s="6">
        <v>8019227277463</v>
      </c>
      <c r="C5102" s="5" t="s">
        <v>2294</v>
      </c>
      <c r="D5102" s="5" t="s">
        <v>6020</v>
      </c>
      <c r="E5102" s="12">
        <v>484</v>
      </c>
      <c r="F5102" s="5" t="s">
        <v>54</v>
      </c>
      <c r="G5102" s="5">
        <v>3053521</v>
      </c>
      <c r="H5102" s="36" t="s">
        <v>2294</v>
      </c>
      <c r="I5102" s="5">
        <v>305</v>
      </c>
      <c r="J5102" s="5">
        <v>35</v>
      </c>
      <c r="K5102" s="5">
        <v>21</v>
      </c>
      <c r="L5102" s="5" t="s">
        <v>5265</v>
      </c>
      <c r="M5102" s="5">
        <v>109</v>
      </c>
      <c r="N5102" s="5"/>
      <c r="O5102" s="5" t="s">
        <v>25</v>
      </c>
      <c r="P5102" s="5"/>
      <c r="Q5102" s="5" t="s">
        <v>21</v>
      </c>
      <c r="R5102" s="5" t="s">
        <v>27</v>
      </c>
      <c r="S5102" s="5">
        <v>69</v>
      </c>
      <c r="T5102" s="5" t="s">
        <v>35</v>
      </c>
      <c r="U5102" s="5" t="s">
        <v>23</v>
      </c>
      <c r="V5102" s="5" t="s">
        <v>24</v>
      </c>
      <c r="W5102" s="12">
        <v>484</v>
      </c>
      <c r="X5102" s="7" t="str">
        <f t="shared" si="321"/>
        <v>NP</v>
      </c>
      <c r="Y5102" s="5">
        <f t="shared" si="322"/>
        <v>265</v>
      </c>
      <c r="AI5102">
        <f>VLOOKUP(A5102,NP!$A:$B,2,FALSE)</f>
        <v>265</v>
      </c>
      <c r="AJ5102">
        <f t="shared" si="323"/>
        <v>265</v>
      </c>
      <c r="AK5102">
        <f>VLOOKUP(F5102,Kondition!$B$4:$AG$31,27,FALSE)*100</f>
        <v>40</v>
      </c>
      <c r="AL5102" t="e">
        <f t="shared" si="324"/>
        <v>#REF!</v>
      </c>
      <c r="AM5102">
        <v>19</v>
      </c>
    </row>
    <row r="5103" spans="1:39" x14ac:dyDescent="0.3">
      <c r="A5103" s="5">
        <v>11100004</v>
      </c>
      <c r="B5103" s="6">
        <v>8019227277456</v>
      </c>
      <c r="C5103" s="5" t="s">
        <v>2294</v>
      </c>
      <c r="D5103" s="5" t="s">
        <v>6021</v>
      </c>
      <c r="E5103" s="12">
        <v>465</v>
      </c>
      <c r="F5103" s="5" t="s">
        <v>54</v>
      </c>
      <c r="G5103" s="5">
        <v>2754021</v>
      </c>
      <c r="H5103" s="36" t="s">
        <v>2294</v>
      </c>
      <c r="I5103" s="5">
        <v>275</v>
      </c>
      <c r="J5103" s="5">
        <v>40</v>
      </c>
      <c r="K5103" s="5">
        <v>21</v>
      </c>
      <c r="L5103" s="5" t="s">
        <v>5265</v>
      </c>
      <c r="M5103" s="5">
        <v>107</v>
      </c>
      <c r="N5103" s="5"/>
      <c r="O5103" s="5" t="s">
        <v>25</v>
      </c>
      <c r="P5103" s="5"/>
      <c r="Q5103" s="5" t="s">
        <v>21</v>
      </c>
      <c r="R5103" s="5" t="s">
        <v>27</v>
      </c>
      <c r="S5103" s="5">
        <v>69</v>
      </c>
      <c r="T5103" s="5" t="s">
        <v>35</v>
      </c>
      <c r="U5103" s="5" t="s">
        <v>23</v>
      </c>
      <c r="V5103" s="5" t="s">
        <v>24</v>
      </c>
      <c r="W5103" s="12">
        <v>465</v>
      </c>
      <c r="X5103" s="7" t="str">
        <f t="shared" si="321"/>
        <v>NP</v>
      </c>
      <c r="Y5103" s="5">
        <f t="shared" si="322"/>
        <v>256</v>
      </c>
      <c r="AI5103">
        <f>VLOOKUP(A5103,NP!$A:$B,2,FALSE)</f>
        <v>256</v>
      </c>
      <c r="AJ5103">
        <f t="shared" si="323"/>
        <v>256</v>
      </c>
      <c r="AK5103">
        <f>VLOOKUP(F5103,Kondition!$B$4:$AG$31,27,FALSE)*100</f>
        <v>40</v>
      </c>
      <c r="AL5103" t="e">
        <f t="shared" si="324"/>
        <v>#REF!</v>
      </c>
      <c r="AM5103">
        <v>19</v>
      </c>
    </row>
    <row r="5104" spans="1:39" x14ac:dyDescent="0.3">
      <c r="A5104" s="5">
        <v>11100017</v>
      </c>
      <c r="B5104" s="6">
        <v>8019227229776</v>
      </c>
      <c r="C5104" s="5" t="s">
        <v>2294</v>
      </c>
      <c r="D5104" s="5" t="s">
        <v>6022</v>
      </c>
      <c r="E5104" s="12">
        <v>198</v>
      </c>
      <c r="F5104" s="5" t="s">
        <v>54</v>
      </c>
      <c r="G5104" s="5">
        <v>2356517</v>
      </c>
      <c r="H5104" s="36" t="s">
        <v>2294</v>
      </c>
      <c r="I5104" s="5">
        <v>235</v>
      </c>
      <c r="J5104" s="5">
        <v>65</v>
      </c>
      <c r="K5104" s="5">
        <v>17</v>
      </c>
      <c r="L5104" s="5" t="s">
        <v>5265</v>
      </c>
      <c r="M5104" s="5">
        <v>108</v>
      </c>
      <c r="N5104" s="5"/>
      <c r="O5104" s="5" t="s">
        <v>19</v>
      </c>
      <c r="P5104" s="5"/>
      <c r="Q5104" s="5" t="s">
        <v>21</v>
      </c>
      <c r="R5104" s="5" t="s">
        <v>27</v>
      </c>
      <c r="S5104" s="5">
        <v>72</v>
      </c>
      <c r="T5104" s="5" t="s">
        <v>22</v>
      </c>
      <c r="U5104" s="5" t="s">
        <v>23</v>
      </c>
      <c r="V5104" s="5" t="s">
        <v>24</v>
      </c>
      <c r="W5104" s="12">
        <v>198</v>
      </c>
      <c r="X5104" s="7">
        <f t="shared" si="321"/>
        <v>0.35499999999999998</v>
      </c>
      <c r="Y5104" s="5">
        <f t="shared" si="322"/>
        <v>127.71000000000001</v>
      </c>
      <c r="AI5104" t="e">
        <f>VLOOKUP(A5104,NP!$A:$B,2,FALSE)</f>
        <v>#N/A</v>
      </c>
      <c r="AJ5104">
        <f t="shared" si="323"/>
        <v>0</v>
      </c>
      <c r="AK5104">
        <f>VLOOKUP(F5104,Kondition!$B$4:$AG$31,15,FALSE)*100</f>
        <v>35.5</v>
      </c>
      <c r="AL5104" t="e">
        <f t="shared" si="324"/>
        <v>#REF!</v>
      </c>
      <c r="AM5104">
        <v>17</v>
      </c>
    </row>
    <row r="5105" spans="1:39" x14ac:dyDescent="0.3">
      <c r="A5105" s="5">
        <v>11100018</v>
      </c>
      <c r="B5105" s="6">
        <v>8019227310849</v>
      </c>
      <c r="C5105" s="5" t="s">
        <v>2294</v>
      </c>
      <c r="D5105" s="5" t="s">
        <v>6023</v>
      </c>
      <c r="E5105" s="12">
        <v>198</v>
      </c>
      <c r="F5105" s="5" t="s">
        <v>54</v>
      </c>
      <c r="G5105" s="5">
        <v>2356018</v>
      </c>
      <c r="H5105" s="36" t="s">
        <v>2294</v>
      </c>
      <c r="I5105" s="5">
        <v>235</v>
      </c>
      <c r="J5105" s="5">
        <v>60</v>
      </c>
      <c r="K5105" s="5">
        <v>18</v>
      </c>
      <c r="L5105" s="5" t="s">
        <v>5265</v>
      </c>
      <c r="M5105" s="5">
        <v>103</v>
      </c>
      <c r="N5105" s="5"/>
      <c r="O5105" s="5" t="s">
        <v>25</v>
      </c>
      <c r="P5105" s="5"/>
      <c r="Q5105" s="5" t="s">
        <v>26</v>
      </c>
      <c r="R5105" s="5" t="s">
        <v>27</v>
      </c>
      <c r="S5105" s="5">
        <v>70</v>
      </c>
      <c r="T5105" s="5" t="s">
        <v>22</v>
      </c>
      <c r="U5105" s="5" t="s">
        <v>23</v>
      </c>
      <c r="V5105" s="5" t="s">
        <v>24</v>
      </c>
      <c r="W5105" s="12">
        <v>198</v>
      </c>
      <c r="X5105" s="7">
        <f t="shared" si="321"/>
        <v>0.35499999999999998</v>
      </c>
      <c r="Y5105" s="5">
        <f t="shared" si="322"/>
        <v>127.71000000000001</v>
      </c>
      <c r="AI5105" t="e">
        <f>VLOOKUP(A5105,NP!$A:$B,2,FALSE)</f>
        <v>#N/A</v>
      </c>
      <c r="AJ5105">
        <f t="shared" si="323"/>
        <v>0</v>
      </c>
      <c r="AK5105">
        <f>VLOOKUP(F5105,Kondition!$B$4:$AG$31,18,FALSE)*100</f>
        <v>35.5</v>
      </c>
      <c r="AL5105" t="e">
        <f t="shared" si="324"/>
        <v>#REF!</v>
      </c>
      <c r="AM5105">
        <v>17</v>
      </c>
    </row>
    <row r="5106" spans="1:39" x14ac:dyDescent="0.3">
      <c r="A5106" s="5">
        <v>11100019</v>
      </c>
      <c r="B5106" s="6">
        <v>8019227310832</v>
      </c>
      <c r="C5106" s="5" t="s">
        <v>2294</v>
      </c>
      <c r="D5106" s="5" t="s">
        <v>6024</v>
      </c>
      <c r="E5106" s="12">
        <v>282</v>
      </c>
      <c r="F5106" s="5" t="s">
        <v>54</v>
      </c>
      <c r="G5106" s="5">
        <v>2355519</v>
      </c>
      <c r="H5106" s="36" t="s">
        <v>2294</v>
      </c>
      <c r="I5106" s="5">
        <v>235</v>
      </c>
      <c r="J5106" s="5">
        <v>55</v>
      </c>
      <c r="K5106" s="5">
        <v>19</v>
      </c>
      <c r="L5106" s="5" t="s">
        <v>5265</v>
      </c>
      <c r="M5106" s="5">
        <v>101</v>
      </c>
      <c r="N5106" s="5"/>
      <c r="O5106" s="5" t="s">
        <v>25</v>
      </c>
      <c r="P5106" s="5"/>
      <c r="Q5106" s="5" t="s">
        <v>26</v>
      </c>
      <c r="R5106" s="5" t="s">
        <v>27</v>
      </c>
      <c r="S5106" s="5">
        <v>72</v>
      </c>
      <c r="T5106" s="5" t="s">
        <v>22</v>
      </c>
      <c r="U5106" s="5" t="s">
        <v>23</v>
      </c>
      <c r="V5106" s="5" t="s">
        <v>24</v>
      </c>
      <c r="W5106" s="12">
        <v>282</v>
      </c>
      <c r="X5106" s="7">
        <f t="shared" si="321"/>
        <v>0.4</v>
      </c>
      <c r="Y5106" s="5">
        <f t="shared" si="322"/>
        <v>169.2</v>
      </c>
      <c r="AI5106" t="e">
        <f>VLOOKUP(A5106,NP!$A:$B,2,FALSE)</f>
        <v>#N/A</v>
      </c>
      <c r="AJ5106">
        <f t="shared" si="323"/>
        <v>0</v>
      </c>
      <c r="AK5106">
        <f>VLOOKUP(F5106,Kondition!$B$4:$AG$31,21,FALSE)*100</f>
        <v>40</v>
      </c>
      <c r="AL5106" t="e">
        <f t="shared" si="324"/>
        <v>#REF!</v>
      </c>
      <c r="AM5106">
        <v>19</v>
      </c>
    </row>
    <row r="5107" spans="1:39" x14ac:dyDescent="0.3">
      <c r="A5107" s="5">
        <v>11100032</v>
      </c>
      <c r="B5107" s="6">
        <v>8019227285581</v>
      </c>
      <c r="C5107" s="5" t="s">
        <v>2294</v>
      </c>
      <c r="D5107" s="5" t="s">
        <v>6025</v>
      </c>
      <c r="E5107" s="12">
        <v>425</v>
      </c>
      <c r="F5107" s="5" t="s">
        <v>54</v>
      </c>
      <c r="G5107" s="5">
        <v>3054020</v>
      </c>
      <c r="H5107" s="36" t="s">
        <v>2294</v>
      </c>
      <c r="I5107" s="5">
        <v>305</v>
      </c>
      <c r="J5107" s="5">
        <v>40</v>
      </c>
      <c r="K5107" s="5">
        <v>20</v>
      </c>
      <c r="L5107" s="5" t="s">
        <v>5265</v>
      </c>
      <c r="M5107" s="5">
        <v>112</v>
      </c>
      <c r="N5107" s="5"/>
      <c r="O5107" s="5" t="s">
        <v>25</v>
      </c>
      <c r="P5107" s="5"/>
      <c r="Q5107" s="5" t="s">
        <v>21</v>
      </c>
      <c r="R5107" s="5" t="s">
        <v>27</v>
      </c>
      <c r="S5107" s="5">
        <v>69</v>
      </c>
      <c r="T5107" s="5" t="s">
        <v>35</v>
      </c>
      <c r="U5107" s="5" t="s">
        <v>23</v>
      </c>
      <c r="V5107" s="5" t="s">
        <v>24</v>
      </c>
      <c r="W5107" s="12">
        <v>425</v>
      </c>
      <c r="X5107" s="7" t="str">
        <f t="shared" si="321"/>
        <v>NP</v>
      </c>
      <c r="Y5107" s="5">
        <f t="shared" si="322"/>
        <v>237.5</v>
      </c>
      <c r="AI5107">
        <f>VLOOKUP(A5107,NP!$A:$B,2,FALSE)</f>
        <v>237.5</v>
      </c>
      <c r="AJ5107">
        <f t="shared" si="323"/>
        <v>237.5</v>
      </c>
      <c r="AK5107">
        <f>VLOOKUP(F5107,Kondition!$B$4:$AG$309,24,FALSE)*100</f>
        <v>40</v>
      </c>
      <c r="AL5107" t="e">
        <f t="shared" si="324"/>
        <v>#REF!</v>
      </c>
      <c r="AM5107">
        <v>19</v>
      </c>
    </row>
    <row r="5108" spans="1:39" x14ac:dyDescent="0.3">
      <c r="A5108" s="5">
        <v>11100033</v>
      </c>
      <c r="B5108" s="6">
        <v>8019227285574</v>
      </c>
      <c r="C5108" s="5" t="s">
        <v>2294</v>
      </c>
      <c r="D5108" s="5" t="s">
        <v>6026</v>
      </c>
      <c r="E5108" s="12">
        <v>412</v>
      </c>
      <c r="F5108" s="5" t="s">
        <v>54</v>
      </c>
      <c r="G5108" s="5">
        <v>2754520</v>
      </c>
      <c r="H5108" s="36" t="s">
        <v>2294</v>
      </c>
      <c r="I5108" s="5">
        <v>275</v>
      </c>
      <c r="J5108" s="5">
        <v>45</v>
      </c>
      <c r="K5108" s="5">
        <v>20</v>
      </c>
      <c r="L5108" s="5" t="s">
        <v>5265</v>
      </c>
      <c r="M5108" s="5">
        <v>110</v>
      </c>
      <c r="N5108" s="5"/>
      <c r="O5108" s="5" t="s">
        <v>25</v>
      </c>
      <c r="P5108" s="5"/>
      <c r="Q5108" s="5" t="s">
        <v>21</v>
      </c>
      <c r="R5108" s="5" t="s">
        <v>27</v>
      </c>
      <c r="S5108" s="5">
        <v>69</v>
      </c>
      <c r="T5108" s="5" t="s">
        <v>35</v>
      </c>
      <c r="U5108" s="5" t="s">
        <v>23</v>
      </c>
      <c r="V5108" s="5" t="s">
        <v>24</v>
      </c>
      <c r="W5108" s="12">
        <v>412</v>
      </c>
      <c r="X5108" s="7" t="str">
        <f t="shared" si="321"/>
        <v>NP</v>
      </c>
      <c r="Y5108" s="5">
        <f t="shared" si="322"/>
        <v>231</v>
      </c>
      <c r="AI5108">
        <f>VLOOKUP(A5108,NP!$A:$B,2,FALSE)</f>
        <v>231</v>
      </c>
      <c r="AJ5108">
        <f t="shared" si="323"/>
        <v>231</v>
      </c>
      <c r="AK5108">
        <f>VLOOKUP(F5108,Kondition!$B$4:$AG$309,24,FALSE)*100</f>
        <v>40</v>
      </c>
      <c r="AL5108" t="e">
        <f t="shared" si="324"/>
        <v>#REF!</v>
      </c>
      <c r="AM5108">
        <v>19</v>
      </c>
    </row>
    <row r="5109" spans="1:39" x14ac:dyDescent="0.3">
      <c r="A5109" s="5">
        <v>11100043</v>
      </c>
      <c r="B5109" s="6">
        <v>8019227314816</v>
      </c>
      <c r="C5109" s="5" t="s">
        <v>2294</v>
      </c>
      <c r="D5109" s="5" t="s">
        <v>6027</v>
      </c>
      <c r="E5109" s="12">
        <v>431</v>
      </c>
      <c r="F5109" s="5" t="s">
        <v>54</v>
      </c>
      <c r="G5109" s="5">
        <v>2654021</v>
      </c>
      <c r="H5109" s="36" t="s">
        <v>2294</v>
      </c>
      <c r="I5109" s="5">
        <v>265</v>
      </c>
      <c r="J5109" s="5">
        <v>40</v>
      </c>
      <c r="K5109" s="5">
        <v>21</v>
      </c>
      <c r="L5109" s="5" t="s">
        <v>5265</v>
      </c>
      <c r="M5109" s="5">
        <v>105</v>
      </c>
      <c r="N5109" s="5"/>
      <c r="O5109" s="5" t="s">
        <v>25</v>
      </c>
      <c r="P5109" s="5"/>
      <c r="Q5109" s="5" t="s">
        <v>21</v>
      </c>
      <c r="R5109" s="5" t="s">
        <v>21</v>
      </c>
      <c r="S5109" s="5">
        <v>73</v>
      </c>
      <c r="T5109" s="5" t="s">
        <v>22</v>
      </c>
      <c r="U5109" s="5" t="s">
        <v>23</v>
      </c>
      <c r="V5109" s="5" t="s">
        <v>24</v>
      </c>
      <c r="W5109" s="12">
        <v>431</v>
      </c>
      <c r="X5109" s="7" t="str">
        <f t="shared" si="321"/>
        <v>NP</v>
      </c>
      <c r="Y5109" s="5">
        <f t="shared" si="322"/>
        <v>240</v>
      </c>
      <c r="AI5109">
        <f>VLOOKUP(A5109,NP!$A:$B,2,FALSE)</f>
        <v>240</v>
      </c>
      <c r="AJ5109">
        <f t="shared" si="323"/>
        <v>240</v>
      </c>
      <c r="AK5109">
        <f>VLOOKUP(F5109,Kondition!$B$4:$AG$31,27,FALSE)*100</f>
        <v>40</v>
      </c>
      <c r="AL5109" t="e">
        <f t="shared" si="324"/>
        <v>#REF!</v>
      </c>
      <c r="AM5109">
        <v>19</v>
      </c>
    </row>
    <row r="5110" spans="1:39" x14ac:dyDescent="0.3">
      <c r="A5110" s="5">
        <v>11100044</v>
      </c>
      <c r="B5110" s="6">
        <v>8019227314809</v>
      </c>
      <c r="C5110" s="5" t="s">
        <v>2294</v>
      </c>
      <c r="D5110" s="5" t="s">
        <v>6028</v>
      </c>
      <c r="E5110" s="12">
        <v>442</v>
      </c>
      <c r="F5110" s="5" t="s">
        <v>54</v>
      </c>
      <c r="G5110" s="5">
        <v>2953521</v>
      </c>
      <c r="H5110" s="36" t="s">
        <v>2294</v>
      </c>
      <c r="I5110" s="5">
        <v>295</v>
      </c>
      <c r="J5110" s="5">
        <v>35</v>
      </c>
      <c r="K5110" s="5">
        <v>21</v>
      </c>
      <c r="L5110" s="5" t="s">
        <v>5265</v>
      </c>
      <c r="M5110" s="5">
        <v>107</v>
      </c>
      <c r="N5110" s="5"/>
      <c r="O5110" s="5" t="s">
        <v>25</v>
      </c>
      <c r="P5110" s="5"/>
      <c r="Q5110" s="5" t="s">
        <v>21</v>
      </c>
      <c r="R5110" s="5" t="s">
        <v>21</v>
      </c>
      <c r="S5110" s="5">
        <v>73</v>
      </c>
      <c r="T5110" s="5" t="s">
        <v>22</v>
      </c>
      <c r="U5110" s="5" t="s">
        <v>23</v>
      </c>
      <c r="V5110" s="5" t="s">
        <v>24</v>
      </c>
      <c r="W5110" s="12">
        <v>442</v>
      </c>
      <c r="X5110" s="7" t="str">
        <f t="shared" si="321"/>
        <v>NP</v>
      </c>
      <c r="Y5110" s="5">
        <f t="shared" si="322"/>
        <v>245.5</v>
      </c>
      <c r="AI5110">
        <f>VLOOKUP(A5110,NP!$A:$B,2,FALSE)</f>
        <v>245.5</v>
      </c>
      <c r="AJ5110">
        <f t="shared" si="323"/>
        <v>245.5</v>
      </c>
      <c r="AK5110">
        <f>VLOOKUP(F5110,Kondition!$B$4:$AG$31,27,FALSE)*100</f>
        <v>40</v>
      </c>
      <c r="AL5110" t="e">
        <f t="shared" si="324"/>
        <v>#REF!</v>
      </c>
      <c r="AM5110">
        <v>19</v>
      </c>
    </row>
    <row r="5111" spans="1:39" x14ac:dyDescent="0.3">
      <c r="A5111" s="5">
        <v>11100202</v>
      </c>
      <c r="B5111" s="6">
        <v>8019227347456</v>
      </c>
      <c r="C5111" s="5" t="s">
        <v>2294</v>
      </c>
      <c r="D5111" s="5" t="s">
        <v>6029</v>
      </c>
      <c r="E5111" s="12">
        <v>208</v>
      </c>
      <c r="F5111" s="5" t="s">
        <v>54</v>
      </c>
      <c r="G5111" s="5">
        <v>2356018</v>
      </c>
      <c r="H5111" s="36" t="s">
        <v>2294</v>
      </c>
      <c r="I5111" s="5">
        <v>235</v>
      </c>
      <c r="J5111" s="5">
        <v>60</v>
      </c>
      <c r="K5111" s="5">
        <v>18</v>
      </c>
      <c r="L5111" s="5" t="s">
        <v>5265</v>
      </c>
      <c r="M5111" s="5">
        <v>107</v>
      </c>
      <c r="N5111" s="5"/>
      <c r="O5111" s="5" t="s">
        <v>25</v>
      </c>
      <c r="P5111" s="5"/>
      <c r="Q5111" s="5" t="s">
        <v>21</v>
      </c>
      <c r="R5111" s="5" t="s">
        <v>27</v>
      </c>
      <c r="S5111" s="5">
        <v>72</v>
      </c>
      <c r="T5111" s="5" t="s">
        <v>22</v>
      </c>
      <c r="U5111" s="5" t="s">
        <v>23</v>
      </c>
      <c r="V5111" s="5" t="s">
        <v>24</v>
      </c>
      <c r="W5111" s="12">
        <v>208</v>
      </c>
      <c r="X5111" s="7">
        <f t="shared" si="321"/>
        <v>0.35499999999999998</v>
      </c>
      <c r="Y5111" s="5">
        <f t="shared" si="322"/>
        <v>134.16</v>
      </c>
      <c r="AI5111" t="e">
        <f>VLOOKUP(A5111,NP!$A:$B,2,FALSE)</f>
        <v>#N/A</v>
      </c>
      <c r="AJ5111">
        <f t="shared" si="323"/>
        <v>0</v>
      </c>
      <c r="AK5111">
        <f>VLOOKUP(F5111,Kondition!$B$4:$AG$31,18,FALSE)*100</f>
        <v>35.5</v>
      </c>
      <c r="AL5111" t="e">
        <f t="shared" si="324"/>
        <v>#REF!</v>
      </c>
      <c r="AM5111">
        <v>17</v>
      </c>
    </row>
    <row r="5112" spans="1:39" x14ac:dyDescent="0.3">
      <c r="A5112" s="5">
        <v>11100218</v>
      </c>
      <c r="B5112" s="6">
        <v>8019227310818</v>
      </c>
      <c r="C5112" s="5" t="s">
        <v>2294</v>
      </c>
      <c r="D5112" s="5" t="s">
        <v>6030</v>
      </c>
      <c r="E5112" s="12">
        <v>366</v>
      </c>
      <c r="F5112" s="5" t="s">
        <v>54</v>
      </c>
      <c r="G5112" s="5">
        <v>2554520</v>
      </c>
      <c r="H5112" s="36" t="s">
        <v>2294</v>
      </c>
      <c r="I5112" s="5">
        <v>255</v>
      </c>
      <c r="J5112" s="5">
        <v>45</v>
      </c>
      <c r="K5112" s="5">
        <v>20</v>
      </c>
      <c r="L5112" s="5" t="s">
        <v>5265</v>
      </c>
      <c r="M5112" s="5">
        <v>101</v>
      </c>
      <c r="N5112" s="5"/>
      <c r="O5112" s="5" t="s">
        <v>29</v>
      </c>
      <c r="P5112" s="5"/>
      <c r="Q5112" s="5" t="s">
        <v>21</v>
      </c>
      <c r="R5112" s="5" t="s">
        <v>27</v>
      </c>
      <c r="S5112" s="5">
        <v>72</v>
      </c>
      <c r="T5112" s="5" t="s">
        <v>22</v>
      </c>
      <c r="U5112" s="5" t="s">
        <v>23</v>
      </c>
      <c r="V5112" s="5" t="s">
        <v>24</v>
      </c>
      <c r="W5112" s="12">
        <v>366</v>
      </c>
      <c r="X5112" s="7" t="str">
        <f t="shared" si="321"/>
        <v>NP</v>
      </c>
      <c r="Y5112" s="5">
        <f t="shared" si="322"/>
        <v>209.5</v>
      </c>
      <c r="AI5112">
        <f>VLOOKUP(A5112,NP!$A:$B,2,FALSE)</f>
        <v>209.5</v>
      </c>
      <c r="AJ5112">
        <f t="shared" si="323"/>
        <v>209.5</v>
      </c>
      <c r="AK5112">
        <f>VLOOKUP(F5112,Kondition!$B$4:$AG$309,24,FALSE)*100</f>
        <v>40</v>
      </c>
      <c r="AL5112" t="e">
        <f t="shared" si="324"/>
        <v>#REF!</v>
      </c>
      <c r="AM5112">
        <v>19</v>
      </c>
    </row>
    <row r="5113" spans="1:39" x14ac:dyDescent="0.3">
      <c r="A5113" s="5">
        <v>11100219</v>
      </c>
      <c r="B5113" s="6">
        <v>8019227310825</v>
      </c>
      <c r="C5113" s="5" t="s">
        <v>2294</v>
      </c>
      <c r="D5113" s="5" t="s">
        <v>6031</v>
      </c>
      <c r="E5113" s="12">
        <v>435</v>
      </c>
      <c r="F5113" s="5" t="s">
        <v>54</v>
      </c>
      <c r="G5113" s="5">
        <v>2854020</v>
      </c>
      <c r="H5113" s="36" t="s">
        <v>2294</v>
      </c>
      <c r="I5113" s="5">
        <v>285</v>
      </c>
      <c r="J5113" s="5">
        <v>40</v>
      </c>
      <c r="K5113" s="5">
        <v>20</v>
      </c>
      <c r="L5113" s="5" t="s">
        <v>5265</v>
      </c>
      <c r="M5113" s="5">
        <v>104</v>
      </c>
      <c r="N5113" s="5"/>
      <c r="O5113" s="5" t="s">
        <v>29</v>
      </c>
      <c r="P5113" s="5"/>
      <c r="Q5113" s="5" t="s">
        <v>21</v>
      </c>
      <c r="R5113" s="5" t="s">
        <v>27</v>
      </c>
      <c r="S5113" s="5">
        <v>73</v>
      </c>
      <c r="T5113" s="5" t="s">
        <v>22</v>
      </c>
      <c r="U5113" s="5" t="s">
        <v>23</v>
      </c>
      <c r="V5113" s="5" t="s">
        <v>24</v>
      </c>
      <c r="W5113" s="12">
        <v>435</v>
      </c>
      <c r="X5113" s="7" t="str">
        <f t="shared" si="321"/>
        <v>NP</v>
      </c>
      <c r="Y5113" s="5">
        <f t="shared" si="322"/>
        <v>242</v>
      </c>
      <c r="AI5113">
        <f>VLOOKUP(A5113,NP!$A:$B,2,FALSE)</f>
        <v>242</v>
      </c>
      <c r="AJ5113">
        <f t="shared" si="323"/>
        <v>242</v>
      </c>
      <c r="AK5113">
        <f>VLOOKUP(F5113,Kondition!$B$4:$AG$309,24,FALSE)*100</f>
        <v>40</v>
      </c>
      <c r="AL5113" t="e">
        <f t="shared" si="324"/>
        <v>#REF!</v>
      </c>
      <c r="AM5113">
        <v>19</v>
      </c>
    </row>
    <row r="5114" spans="1:39" x14ac:dyDescent="0.3">
      <c r="A5114" s="5">
        <v>11100538</v>
      </c>
      <c r="B5114" s="6">
        <v>8019227291919</v>
      </c>
      <c r="C5114" s="5" t="s">
        <v>2294</v>
      </c>
      <c r="D5114" s="5" t="s">
        <v>6032</v>
      </c>
      <c r="E5114" s="12">
        <v>394</v>
      </c>
      <c r="F5114" s="5" t="s">
        <v>54</v>
      </c>
      <c r="G5114" s="5">
        <v>2455020</v>
      </c>
      <c r="H5114" s="36" t="s">
        <v>2294</v>
      </c>
      <c r="I5114" s="5">
        <v>245</v>
      </c>
      <c r="J5114" s="5">
        <v>50</v>
      </c>
      <c r="K5114" s="5">
        <v>20</v>
      </c>
      <c r="L5114" s="5" t="s">
        <v>5265</v>
      </c>
      <c r="M5114" s="5">
        <v>105</v>
      </c>
      <c r="N5114" s="5"/>
      <c r="O5114" s="5" t="s">
        <v>19</v>
      </c>
      <c r="P5114" s="5"/>
      <c r="Q5114" s="5" t="s">
        <v>21</v>
      </c>
      <c r="R5114" s="5" t="s">
        <v>27</v>
      </c>
      <c r="S5114" s="5">
        <v>72</v>
      </c>
      <c r="T5114" s="5" t="s">
        <v>22</v>
      </c>
      <c r="U5114" s="5" t="s">
        <v>23</v>
      </c>
      <c r="V5114" s="5" t="s">
        <v>24</v>
      </c>
      <c r="W5114" s="12">
        <v>394</v>
      </c>
      <c r="X5114" s="7" t="str">
        <f t="shared" si="321"/>
        <v>NP</v>
      </c>
      <c r="Y5114" s="5">
        <f t="shared" si="322"/>
        <v>223</v>
      </c>
      <c r="AI5114">
        <f>VLOOKUP(A5114,NP!$A:$B,2,FALSE)</f>
        <v>223</v>
      </c>
      <c r="AJ5114">
        <f t="shared" si="323"/>
        <v>223</v>
      </c>
      <c r="AK5114">
        <f>VLOOKUP(F5114,Kondition!$B$4:$AG$309,24,FALSE)*100</f>
        <v>40</v>
      </c>
      <c r="AL5114" t="e">
        <f t="shared" si="324"/>
        <v>#REF!</v>
      </c>
      <c r="AM5114">
        <v>19</v>
      </c>
    </row>
    <row r="5115" spans="1:39" x14ac:dyDescent="0.3">
      <c r="A5115" s="5">
        <v>11100615</v>
      </c>
      <c r="B5115" s="6">
        <v>8019227245301</v>
      </c>
      <c r="C5115" s="5" t="s">
        <v>2294</v>
      </c>
      <c r="D5115" s="5" t="s">
        <v>6033</v>
      </c>
      <c r="E5115" s="12">
        <v>163</v>
      </c>
      <c r="F5115" s="5" t="s">
        <v>54</v>
      </c>
      <c r="G5115" s="5">
        <v>2157016</v>
      </c>
      <c r="H5115" s="36" t="s">
        <v>2294</v>
      </c>
      <c r="I5115" s="5">
        <v>215</v>
      </c>
      <c r="J5115" s="5">
        <v>70</v>
      </c>
      <c r="K5115" s="5">
        <v>16</v>
      </c>
      <c r="L5115" s="5" t="s">
        <v>5265</v>
      </c>
      <c r="M5115" s="5">
        <v>104</v>
      </c>
      <c r="N5115" s="5"/>
      <c r="O5115" s="5" t="s">
        <v>19</v>
      </c>
      <c r="P5115" s="5"/>
      <c r="Q5115" s="5" t="s">
        <v>21</v>
      </c>
      <c r="R5115" s="5" t="s">
        <v>21</v>
      </c>
      <c r="S5115" s="5">
        <v>71</v>
      </c>
      <c r="T5115" s="5" t="s">
        <v>22</v>
      </c>
      <c r="U5115" s="5" t="s">
        <v>23</v>
      </c>
      <c r="V5115" s="5" t="s">
        <v>24</v>
      </c>
      <c r="W5115" s="12">
        <v>163</v>
      </c>
      <c r="X5115" s="7">
        <f t="shared" si="321"/>
        <v>0.35499999999999998</v>
      </c>
      <c r="Y5115" s="5">
        <f t="shared" si="322"/>
        <v>105.13500000000001</v>
      </c>
      <c r="AI5115" t="e">
        <f>VLOOKUP(A5115,NP!$A:$B,2,FALSE)</f>
        <v>#N/A</v>
      </c>
      <c r="AJ5115">
        <f t="shared" si="323"/>
        <v>0</v>
      </c>
      <c r="AK5115">
        <f>VLOOKUP(F5115,Kondition!$B$4:$AG$31,12,FALSE)*100</f>
        <v>35.5</v>
      </c>
      <c r="AL5115" t="e">
        <f t="shared" si="324"/>
        <v>#REF!</v>
      </c>
      <c r="AM5115">
        <v>16</v>
      </c>
    </row>
    <row r="5116" spans="1:39" x14ac:dyDescent="0.3">
      <c r="A5116" s="5">
        <v>11100622</v>
      </c>
      <c r="B5116" s="6">
        <v>8019227312508</v>
      </c>
      <c r="C5116" s="5" t="s">
        <v>2294</v>
      </c>
      <c r="D5116" s="5" t="s">
        <v>6034</v>
      </c>
      <c r="E5116" s="12">
        <v>192</v>
      </c>
      <c r="F5116" s="5" t="s">
        <v>54</v>
      </c>
      <c r="G5116" s="5">
        <v>2457016</v>
      </c>
      <c r="H5116" s="36" t="s">
        <v>2294</v>
      </c>
      <c r="I5116" s="5">
        <v>245</v>
      </c>
      <c r="J5116" s="5">
        <v>70</v>
      </c>
      <c r="K5116" s="5">
        <v>16</v>
      </c>
      <c r="L5116" s="5" t="s">
        <v>5265</v>
      </c>
      <c r="M5116" s="5">
        <v>107</v>
      </c>
      <c r="N5116" s="5"/>
      <c r="O5116" s="5" t="s">
        <v>19</v>
      </c>
      <c r="P5116" s="5"/>
      <c r="Q5116" s="5" t="s">
        <v>21</v>
      </c>
      <c r="R5116" s="5" t="s">
        <v>21</v>
      </c>
      <c r="S5116" s="5">
        <v>72</v>
      </c>
      <c r="T5116" s="5" t="s">
        <v>22</v>
      </c>
      <c r="U5116" s="5" t="s">
        <v>23</v>
      </c>
      <c r="V5116" s="5" t="s">
        <v>24</v>
      </c>
      <c r="W5116" s="12">
        <v>192</v>
      </c>
      <c r="X5116" s="7">
        <f t="shared" si="321"/>
        <v>0.35499999999999998</v>
      </c>
      <c r="Y5116" s="5">
        <f t="shared" si="322"/>
        <v>123.84</v>
      </c>
      <c r="AI5116" t="e">
        <f>VLOOKUP(A5116,NP!$A:$B,2,FALSE)</f>
        <v>#N/A</v>
      </c>
      <c r="AJ5116">
        <f t="shared" si="323"/>
        <v>0</v>
      </c>
      <c r="AK5116">
        <f>VLOOKUP(F5116,Kondition!$B$4:$AG$31,12,FALSE)*100</f>
        <v>35.5</v>
      </c>
      <c r="AL5116" t="e">
        <f t="shared" si="324"/>
        <v>#REF!</v>
      </c>
      <c r="AM5116">
        <v>16</v>
      </c>
    </row>
    <row r="5117" spans="1:39" x14ac:dyDescent="0.3">
      <c r="A5117" s="5">
        <v>11100623</v>
      </c>
      <c r="B5117" s="6">
        <v>8019227274929</v>
      </c>
      <c r="C5117" s="5" t="s">
        <v>2294</v>
      </c>
      <c r="D5117" s="5" t="s">
        <v>6035</v>
      </c>
      <c r="E5117" s="12">
        <v>763</v>
      </c>
      <c r="F5117" s="5" t="s">
        <v>54</v>
      </c>
      <c r="G5117" s="5">
        <v>2854022</v>
      </c>
      <c r="H5117" s="36" t="s">
        <v>2294</v>
      </c>
      <c r="I5117" s="5">
        <v>285</v>
      </c>
      <c r="J5117" s="5">
        <v>40</v>
      </c>
      <c r="K5117" s="5">
        <v>22</v>
      </c>
      <c r="L5117" s="5" t="s">
        <v>5265</v>
      </c>
      <c r="M5117" s="5">
        <v>110</v>
      </c>
      <c r="N5117" s="5"/>
      <c r="O5117" s="5" t="s">
        <v>29</v>
      </c>
      <c r="P5117" s="5"/>
      <c r="Q5117" s="5" t="s">
        <v>21</v>
      </c>
      <c r="R5117" s="5" t="s">
        <v>27</v>
      </c>
      <c r="S5117" s="5">
        <v>67</v>
      </c>
      <c r="T5117" s="5" t="s">
        <v>35</v>
      </c>
      <c r="U5117" s="5" t="s">
        <v>23</v>
      </c>
      <c r="V5117" s="5" t="s">
        <v>24</v>
      </c>
      <c r="W5117" s="12">
        <v>763</v>
      </c>
      <c r="X5117" s="7" t="str">
        <f t="shared" si="321"/>
        <v>NP</v>
      </c>
      <c r="Y5117" s="5">
        <f t="shared" si="322"/>
        <v>396.5</v>
      </c>
      <c r="AI5117">
        <f>VLOOKUP(A5117,NP!$A:$B,2,FALSE)</f>
        <v>396.5</v>
      </c>
      <c r="AJ5117">
        <f t="shared" si="323"/>
        <v>396.5</v>
      </c>
      <c r="AK5117">
        <f>VLOOKUP(F5117,Kondition!$B$4:$AG$31,30,FALSE)*100</f>
        <v>40</v>
      </c>
      <c r="AL5117" t="e">
        <f t="shared" si="324"/>
        <v>#REF!</v>
      </c>
      <c r="AM5117">
        <v>19</v>
      </c>
    </row>
    <row r="5118" spans="1:39" x14ac:dyDescent="0.3">
      <c r="A5118" s="5">
        <v>11100624</v>
      </c>
      <c r="B5118" s="6">
        <v>8019227274912</v>
      </c>
      <c r="C5118" s="5" t="s">
        <v>2294</v>
      </c>
      <c r="D5118" s="5" t="s">
        <v>6036</v>
      </c>
      <c r="E5118" s="12">
        <v>839</v>
      </c>
      <c r="F5118" s="5" t="s">
        <v>54</v>
      </c>
      <c r="G5118" s="5">
        <v>3253522</v>
      </c>
      <c r="H5118" s="36" t="s">
        <v>2294</v>
      </c>
      <c r="I5118" s="5">
        <v>325</v>
      </c>
      <c r="J5118" s="5">
        <v>35</v>
      </c>
      <c r="K5118" s="5">
        <v>22</v>
      </c>
      <c r="L5118" s="5" t="s">
        <v>5265</v>
      </c>
      <c r="M5118" s="5">
        <v>114</v>
      </c>
      <c r="N5118" s="5"/>
      <c r="O5118" s="5" t="s">
        <v>29</v>
      </c>
      <c r="P5118" s="5"/>
      <c r="Q5118" s="5" t="s">
        <v>21</v>
      </c>
      <c r="R5118" s="5" t="s">
        <v>27</v>
      </c>
      <c r="S5118" s="5">
        <v>68</v>
      </c>
      <c r="T5118" s="5" t="s">
        <v>35</v>
      </c>
      <c r="U5118" s="5" t="s">
        <v>23</v>
      </c>
      <c r="V5118" s="5" t="s">
        <v>24</v>
      </c>
      <c r="W5118" s="12">
        <v>839</v>
      </c>
      <c r="X5118" s="7" t="str">
        <f t="shared" si="321"/>
        <v>NP</v>
      </c>
      <c r="Y5118" s="5">
        <f t="shared" si="322"/>
        <v>432.5</v>
      </c>
      <c r="AI5118">
        <f>VLOOKUP(A5118,NP!$A:$B,2,FALSE)</f>
        <v>432.5</v>
      </c>
      <c r="AJ5118">
        <f t="shared" si="323"/>
        <v>432.5</v>
      </c>
      <c r="AK5118">
        <f>VLOOKUP(F5118,Kondition!$B$4:$AG$31,30,FALSE)*100</f>
        <v>40</v>
      </c>
      <c r="AL5118" t="e">
        <f t="shared" si="324"/>
        <v>#REF!</v>
      </c>
      <c r="AM5118">
        <v>19</v>
      </c>
    </row>
    <row r="5119" spans="1:39" x14ac:dyDescent="0.3">
      <c r="A5119" s="5">
        <v>11100643</v>
      </c>
      <c r="B5119" s="6">
        <v>8019227285284</v>
      </c>
      <c r="C5119" s="5" t="s">
        <v>2294</v>
      </c>
      <c r="D5119" s="5" t="s">
        <v>6037</v>
      </c>
      <c r="E5119" s="12">
        <v>663</v>
      </c>
      <c r="F5119" s="5" t="s">
        <v>54</v>
      </c>
      <c r="G5119" s="5">
        <v>2953522</v>
      </c>
      <c r="H5119" s="36" t="s">
        <v>2294</v>
      </c>
      <c r="I5119" s="5">
        <v>295</v>
      </c>
      <c r="J5119" s="5">
        <v>35</v>
      </c>
      <c r="K5119" s="5">
        <v>22</v>
      </c>
      <c r="L5119" s="5" t="s">
        <v>5265</v>
      </c>
      <c r="M5119" s="5">
        <v>108</v>
      </c>
      <c r="N5119" s="5"/>
      <c r="O5119" s="5" t="s">
        <v>29</v>
      </c>
      <c r="P5119" s="5"/>
      <c r="Q5119" s="5" t="s">
        <v>21</v>
      </c>
      <c r="R5119" s="5" t="s">
        <v>21</v>
      </c>
      <c r="S5119" s="5">
        <v>73</v>
      </c>
      <c r="T5119" s="5" t="s">
        <v>22</v>
      </c>
      <c r="U5119" s="5" t="s">
        <v>23</v>
      </c>
      <c r="V5119" s="5" t="s">
        <v>24</v>
      </c>
      <c r="W5119" s="12">
        <v>663</v>
      </c>
      <c r="X5119" s="7" t="str">
        <f t="shared" si="321"/>
        <v>NP</v>
      </c>
      <c r="Y5119" s="5">
        <f t="shared" si="322"/>
        <v>349.5</v>
      </c>
      <c r="AI5119">
        <f>VLOOKUP(A5119,NP!$A:$B,2,FALSE)</f>
        <v>349.5</v>
      </c>
      <c r="AJ5119">
        <f t="shared" si="323"/>
        <v>349.5</v>
      </c>
      <c r="AK5119">
        <f>VLOOKUP(F5119,Kondition!$B$4:$AG$31,30,FALSE)*100</f>
        <v>40</v>
      </c>
      <c r="AL5119" t="e">
        <f t="shared" si="324"/>
        <v>#REF!</v>
      </c>
      <c r="AM5119">
        <v>19</v>
      </c>
    </row>
    <row r="5120" spans="1:39" x14ac:dyDescent="0.3">
      <c r="A5120" s="5">
        <v>11100644</v>
      </c>
      <c r="B5120" s="6">
        <v>8019227291926</v>
      </c>
      <c r="C5120" s="5" t="s">
        <v>2294</v>
      </c>
      <c r="D5120" s="5" t="s">
        <v>6038</v>
      </c>
      <c r="E5120" s="12">
        <v>575</v>
      </c>
      <c r="F5120" s="5" t="s">
        <v>54</v>
      </c>
      <c r="G5120" s="5">
        <v>2554022</v>
      </c>
      <c r="H5120" s="36" t="s">
        <v>2294</v>
      </c>
      <c r="I5120" s="5">
        <v>255</v>
      </c>
      <c r="J5120" s="5">
        <v>40</v>
      </c>
      <c r="K5120" s="5">
        <v>22</v>
      </c>
      <c r="L5120" s="5" t="s">
        <v>5265</v>
      </c>
      <c r="M5120" s="5">
        <v>103</v>
      </c>
      <c r="N5120" s="5"/>
      <c r="O5120" s="5" t="s">
        <v>19</v>
      </c>
      <c r="P5120" s="5"/>
      <c r="Q5120" s="5" t="s">
        <v>21</v>
      </c>
      <c r="R5120" s="5" t="s">
        <v>27</v>
      </c>
      <c r="S5120" s="5">
        <v>72</v>
      </c>
      <c r="T5120" s="5" t="s">
        <v>22</v>
      </c>
      <c r="U5120" s="5" t="s">
        <v>23</v>
      </c>
      <c r="V5120" s="5" t="s">
        <v>24</v>
      </c>
      <c r="W5120" s="12">
        <v>575</v>
      </c>
      <c r="X5120" s="7" t="str">
        <f t="shared" si="321"/>
        <v>NP</v>
      </c>
      <c r="Y5120" s="5">
        <f t="shared" si="322"/>
        <v>308</v>
      </c>
      <c r="AI5120">
        <f>VLOOKUP(A5120,NP!$A:$B,2,FALSE)</f>
        <v>308</v>
      </c>
      <c r="AJ5120">
        <f t="shared" si="323"/>
        <v>308</v>
      </c>
      <c r="AK5120">
        <f>VLOOKUP(F5120,Kondition!$B$4:$AG$31,30,FALSE)*100</f>
        <v>40</v>
      </c>
      <c r="AL5120" t="e">
        <f t="shared" si="324"/>
        <v>#REF!</v>
      </c>
      <c r="AM5120">
        <v>19</v>
      </c>
    </row>
    <row r="5121" spans="1:39" x14ac:dyDescent="0.3">
      <c r="A5121" s="5">
        <v>11100645</v>
      </c>
      <c r="B5121" s="6">
        <v>8019227285277</v>
      </c>
      <c r="C5121" s="5" t="s">
        <v>2294</v>
      </c>
      <c r="D5121" s="5" t="s">
        <v>6039</v>
      </c>
      <c r="E5121" s="12">
        <v>577</v>
      </c>
      <c r="F5121" s="5" t="s">
        <v>54</v>
      </c>
      <c r="G5121" s="5">
        <v>2654022</v>
      </c>
      <c r="H5121" s="36" t="s">
        <v>2294</v>
      </c>
      <c r="I5121" s="5">
        <v>265</v>
      </c>
      <c r="J5121" s="5">
        <v>40</v>
      </c>
      <c r="K5121" s="5">
        <v>22</v>
      </c>
      <c r="L5121" s="5" t="s">
        <v>5265</v>
      </c>
      <c r="M5121" s="5">
        <v>106</v>
      </c>
      <c r="N5121" s="5"/>
      <c r="O5121" s="5" t="s">
        <v>29</v>
      </c>
      <c r="P5121" s="5"/>
      <c r="Q5121" s="5" t="s">
        <v>21</v>
      </c>
      <c r="R5121" s="5" t="s">
        <v>21</v>
      </c>
      <c r="S5121" s="5">
        <v>73</v>
      </c>
      <c r="T5121" s="5" t="s">
        <v>22</v>
      </c>
      <c r="U5121" s="5" t="s">
        <v>23</v>
      </c>
      <c r="V5121" s="5" t="s">
        <v>24</v>
      </c>
      <c r="W5121" s="12">
        <v>577</v>
      </c>
      <c r="X5121" s="7" t="str">
        <f t="shared" si="321"/>
        <v>NP</v>
      </c>
      <c r="Y5121" s="5">
        <f t="shared" si="322"/>
        <v>309</v>
      </c>
      <c r="AI5121">
        <f>VLOOKUP(A5121,NP!$A:$B,2,FALSE)</f>
        <v>309</v>
      </c>
      <c r="AJ5121">
        <f t="shared" si="323"/>
        <v>309</v>
      </c>
      <c r="AK5121">
        <f>VLOOKUP(F5121,Kondition!$B$4:$AG$31,30,FALSE)*100</f>
        <v>40</v>
      </c>
      <c r="AL5121" t="e">
        <f t="shared" si="324"/>
        <v>#REF!</v>
      </c>
      <c r="AM5121">
        <v>19</v>
      </c>
    </row>
    <row r="5122" spans="1:39" x14ac:dyDescent="0.3">
      <c r="A5122" s="5">
        <v>11100656</v>
      </c>
      <c r="B5122" s="6">
        <v>8019227271102</v>
      </c>
      <c r="C5122" s="5" t="s">
        <v>2294</v>
      </c>
      <c r="D5122" s="5" t="s">
        <v>6040</v>
      </c>
      <c r="E5122" s="12">
        <v>262</v>
      </c>
      <c r="F5122" s="5" t="s">
        <v>54</v>
      </c>
      <c r="G5122" s="5">
        <v>2555019</v>
      </c>
      <c r="H5122" s="36" t="s">
        <v>2294</v>
      </c>
      <c r="I5122" s="5">
        <v>255</v>
      </c>
      <c r="J5122" s="5">
        <v>50</v>
      </c>
      <c r="K5122" s="5">
        <v>19</v>
      </c>
      <c r="L5122" s="5" t="s">
        <v>5265</v>
      </c>
      <c r="M5122" s="5">
        <v>107</v>
      </c>
      <c r="N5122" s="5"/>
      <c r="O5122" s="5" t="s">
        <v>25</v>
      </c>
      <c r="P5122" s="5"/>
      <c r="Q5122" s="5" t="s">
        <v>21</v>
      </c>
      <c r="R5122" s="5" t="s">
        <v>27</v>
      </c>
      <c r="S5122" s="5">
        <v>69</v>
      </c>
      <c r="T5122" s="5" t="s">
        <v>35</v>
      </c>
      <c r="U5122" s="5" t="s">
        <v>23</v>
      </c>
      <c r="V5122" s="5" t="s">
        <v>24</v>
      </c>
      <c r="W5122" s="12">
        <v>262</v>
      </c>
      <c r="X5122" s="7">
        <f t="shared" si="321"/>
        <v>0.4</v>
      </c>
      <c r="Y5122" s="5">
        <f t="shared" si="322"/>
        <v>157.19999999999999</v>
      </c>
      <c r="AI5122" t="e">
        <f>VLOOKUP(A5122,NP!$A:$B,2,FALSE)</f>
        <v>#N/A</v>
      </c>
      <c r="AJ5122">
        <f t="shared" si="323"/>
        <v>0</v>
      </c>
      <c r="AK5122">
        <f>VLOOKUP(F5122,Kondition!$B$4:$AG$31,21,FALSE)*100</f>
        <v>40</v>
      </c>
      <c r="AL5122" t="e">
        <f t="shared" si="324"/>
        <v>#REF!</v>
      </c>
      <c r="AM5122">
        <v>19</v>
      </c>
    </row>
    <row r="5123" spans="1:39" x14ac:dyDescent="0.3">
      <c r="A5123" s="5">
        <v>11100657</v>
      </c>
      <c r="B5123" s="6">
        <v>8019227271072</v>
      </c>
      <c r="C5123" s="5" t="s">
        <v>2294</v>
      </c>
      <c r="D5123" s="5" t="s">
        <v>6041</v>
      </c>
      <c r="E5123" s="12">
        <v>428</v>
      </c>
      <c r="F5123" s="5" t="s">
        <v>54</v>
      </c>
      <c r="G5123" s="5">
        <v>2755020</v>
      </c>
      <c r="H5123" s="36" t="s">
        <v>2294</v>
      </c>
      <c r="I5123" s="5">
        <v>275</v>
      </c>
      <c r="J5123" s="5">
        <v>50</v>
      </c>
      <c r="K5123" s="5">
        <v>20</v>
      </c>
      <c r="L5123" s="5" t="s">
        <v>5265</v>
      </c>
      <c r="M5123" s="5">
        <v>113</v>
      </c>
      <c r="N5123" s="5"/>
      <c r="O5123" s="5" t="s">
        <v>25</v>
      </c>
      <c r="P5123" s="5"/>
      <c r="Q5123" s="5" t="s">
        <v>21</v>
      </c>
      <c r="R5123" s="5" t="s">
        <v>27</v>
      </c>
      <c r="S5123" s="5">
        <v>69</v>
      </c>
      <c r="T5123" s="5" t="s">
        <v>35</v>
      </c>
      <c r="U5123" s="5" t="s">
        <v>23</v>
      </c>
      <c r="V5123" s="5" t="s">
        <v>24</v>
      </c>
      <c r="W5123" s="12">
        <v>428</v>
      </c>
      <c r="X5123" s="7" t="str">
        <f t="shared" si="321"/>
        <v>NP</v>
      </c>
      <c r="Y5123" s="5">
        <f t="shared" si="322"/>
        <v>239</v>
      </c>
      <c r="AI5123">
        <f>VLOOKUP(A5123,NP!$A:$B,2,FALSE)</f>
        <v>239</v>
      </c>
      <c r="AJ5123">
        <f t="shared" si="323"/>
        <v>239</v>
      </c>
      <c r="AK5123">
        <f>VLOOKUP(F5123,Kondition!$B$4:$AG$309,24,FALSE)*100</f>
        <v>40</v>
      </c>
      <c r="AL5123" t="e">
        <f t="shared" si="324"/>
        <v>#REF!</v>
      </c>
      <c r="AM5123">
        <v>19</v>
      </c>
    </row>
    <row r="5124" spans="1:39" x14ac:dyDescent="0.3">
      <c r="A5124" s="5">
        <v>11100666</v>
      </c>
      <c r="B5124" s="6">
        <v>8019227312324</v>
      </c>
      <c r="C5124" s="5" t="s">
        <v>2294</v>
      </c>
      <c r="D5124" s="5" t="s">
        <v>6042</v>
      </c>
      <c r="E5124" s="12">
        <v>237</v>
      </c>
      <c r="F5124" s="5" t="s">
        <v>54</v>
      </c>
      <c r="G5124" s="5">
        <v>2256017</v>
      </c>
      <c r="H5124" s="36" t="s">
        <v>2294</v>
      </c>
      <c r="I5124" s="5">
        <v>225</v>
      </c>
      <c r="J5124" s="5">
        <v>60</v>
      </c>
      <c r="K5124" s="5">
        <v>17</v>
      </c>
      <c r="L5124" s="5" t="s">
        <v>5265</v>
      </c>
      <c r="M5124" s="5">
        <v>103</v>
      </c>
      <c r="N5124" s="5"/>
      <c r="O5124" s="5" t="s">
        <v>25</v>
      </c>
      <c r="P5124" s="5"/>
      <c r="Q5124" s="5" t="s">
        <v>21</v>
      </c>
      <c r="R5124" s="5" t="s">
        <v>21</v>
      </c>
      <c r="S5124" s="5">
        <v>72</v>
      </c>
      <c r="T5124" s="5" t="s">
        <v>22</v>
      </c>
      <c r="U5124" s="5" t="s">
        <v>23</v>
      </c>
      <c r="V5124" s="5" t="s">
        <v>24</v>
      </c>
      <c r="W5124" s="12">
        <v>237</v>
      </c>
      <c r="X5124" s="7">
        <f t="shared" si="321"/>
        <v>0.35499999999999998</v>
      </c>
      <c r="Y5124" s="5">
        <f t="shared" si="322"/>
        <v>152.86500000000001</v>
      </c>
      <c r="AI5124" t="e">
        <f>VLOOKUP(A5124,NP!$A:$B,2,FALSE)</f>
        <v>#N/A</v>
      </c>
      <c r="AJ5124">
        <f t="shared" si="323"/>
        <v>0</v>
      </c>
      <c r="AK5124">
        <f>VLOOKUP(F5124,Kondition!$B$4:$AG$31,15,FALSE)*100</f>
        <v>35.5</v>
      </c>
      <c r="AL5124" t="e">
        <f t="shared" si="324"/>
        <v>#REF!</v>
      </c>
      <c r="AM5124">
        <v>17</v>
      </c>
    </row>
    <row r="5125" spans="1:39" x14ac:dyDescent="0.3">
      <c r="A5125" s="5">
        <v>11100667</v>
      </c>
      <c r="B5125" s="6">
        <v>8019227352030</v>
      </c>
      <c r="C5125" s="5" t="s">
        <v>2294</v>
      </c>
      <c r="D5125" s="5" t="s">
        <v>6043</v>
      </c>
      <c r="E5125" s="12">
        <v>554</v>
      </c>
      <c r="F5125" s="5" t="s">
        <v>54</v>
      </c>
      <c r="G5125" s="5">
        <v>2953022</v>
      </c>
      <c r="H5125" s="36" t="s">
        <v>2294</v>
      </c>
      <c r="I5125" s="5">
        <v>295</v>
      </c>
      <c r="J5125" s="5">
        <v>30</v>
      </c>
      <c r="K5125" s="5">
        <v>22</v>
      </c>
      <c r="L5125" s="5" t="s">
        <v>5265</v>
      </c>
      <c r="M5125" s="5">
        <v>103</v>
      </c>
      <c r="N5125" s="5"/>
      <c r="O5125" s="5" t="s">
        <v>25</v>
      </c>
      <c r="P5125" s="5"/>
      <c r="Q5125" s="5" t="s">
        <v>26</v>
      </c>
      <c r="R5125" s="5" t="s">
        <v>27</v>
      </c>
      <c r="S5125" s="5">
        <v>73</v>
      </c>
      <c r="T5125" s="5" t="s">
        <v>22</v>
      </c>
      <c r="U5125" s="5" t="s">
        <v>23</v>
      </c>
      <c r="V5125" s="5" t="s">
        <v>24</v>
      </c>
      <c r="W5125" s="12">
        <v>554</v>
      </c>
      <c r="X5125" s="7" t="str">
        <f t="shared" si="321"/>
        <v>NP</v>
      </c>
      <c r="Y5125" s="5">
        <f t="shared" si="322"/>
        <v>298</v>
      </c>
      <c r="AI5125">
        <f>VLOOKUP(A5125,NP!$A:$B,2,FALSE)</f>
        <v>298</v>
      </c>
      <c r="AJ5125">
        <f t="shared" si="323"/>
        <v>298</v>
      </c>
      <c r="AK5125">
        <f>VLOOKUP(F5125,Kondition!$B$4:$AG$31,30,FALSE)*100</f>
        <v>40</v>
      </c>
      <c r="AL5125" t="e">
        <f t="shared" si="324"/>
        <v>#REF!</v>
      </c>
      <c r="AM5125">
        <v>19</v>
      </c>
    </row>
    <row r="5126" spans="1:39" x14ac:dyDescent="0.3">
      <c r="A5126" s="5">
        <v>11100668</v>
      </c>
      <c r="B5126" s="6">
        <v>8019227325607</v>
      </c>
      <c r="C5126" s="5" t="s">
        <v>2294</v>
      </c>
      <c r="D5126" s="5" t="s">
        <v>6044</v>
      </c>
      <c r="E5126" s="12">
        <v>687</v>
      </c>
      <c r="F5126" s="5" t="s">
        <v>54</v>
      </c>
      <c r="G5126" s="5">
        <v>3153022</v>
      </c>
      <c r="H5126" s="36" t="s">
        <v>2294</v>
      </c>
      <c r="I5126" s="5">
        <v>315</v>
      </c>
      <c r="J5126" s="5">
        <v>30</v>
      </c>
      <c r="K5126" s="5">
        <v>22</v>
      </c>
      <c r="L5126" s="5" t="s">
        <v>5265</v>
      </c>
      <c r="M5126" s="5">
        <v>107</v>
      </c>
      <c r="N5126" s="5"/>
      <c r="O5126" s="5" t="s">
        <v>25</v>
      </c>
      <c r="P5126" s="5"/>
      <c r="Q5126" s="5" t="s">
        <v>21</v>
      </c>
      <c r="R5126" s="5" t="s">
        <v>27</v>
      </c>
      <c r="S5126" s="5">
        <v>74</v>
      </c>
      <c r="T5126" s="5" t="s">
        <v>22</v>
      </c>
      <c r="U5126" s="5" t="s">
        <v>23</v>
      </c>
      <c r="V5126" s="5" t="s">
        <v>24</v>
      </c>
      <c r="W5126" s="12">
        <v>687</v>
      </c>
      <c r="X5126" s="7" t="str">
        <f t="shared" si="321"/>
        <v>NP</v>
      </c>
      <c r="Y5126" s="5">
        <f t="shared" si="322"/>
        <v>360.5</v>
      </c>
      <c r="AI5126">
        <f>VLOOKUP(A5126,NP!$A:$B,2,FALSE)</f>
        <v>360.5</v>
      </c>
      <c r="AJ5126">
        <f t="shared" si="323"/>
        <v>360.5</v>
      </c>
      <c r="AK5126">
        <f>VLOOKUP(F5126,Kondition!$B$4:$AG$31,30,FALSE)*100</f>
        <v>40</v>
      </c>
      <c r="AL5126" t="e">
        <f t="shared" si="324"/>
        <v>#REF!</v>
      </c>
      <c r="AM5126">
        <v>19</v>
      </c>
    </row>
    <row r="5127" spans="1:39" x14ac:dyDescent="0.3">
      <c r="A5127" s="5">
        <v>11100669</v>
      </c>
      <c r="B5127" s="6">
        <v>8019227308006</v>
      </c>
      <c r="C5127" s="5" t="s">
        <v>2294</v>
      </c>
      <c r="D5127" s="5" t="s">
        <v>6045</v>
      </c>
      <c r="E5127" s="12">
        <v>380</v>
      </c>
      <c r="F5127" s="5" t="s">
        <v>54</v>
      </c>
      <c r="G5127" s="5">
        <v>2755519</v>
      </c>
      <c r="H5127" s="36" t="s">
        <v>2294</v>
      </c>
      <c r="I5127" s="5">
        <v>275</v>
      </c>
      <c r="J5127" s="5">
        <v>55</v>
      </c>
      <c r="K5127" s="5">
        <v>19</v>
      </c>
      <c r="L5127" s="5" t="s">
        <v>5265</v>
      </c>
      <c r="M5127" s="5">
        <v>111</v>
      </c>
      <c r="N5127" s="5"/>
      <c r="O5127" s="5" t="s">
        <v>19</v>
      </c>
      <c r="P5127" s="5"/>
      <c r="Q5127" s="5" t="s">
        <v>21</v>
      </c>
      <c r="R5127" s="5" t="s">
        <v>27</v>
      </c>
      <c r="S5127" s="5">
        <v>70</v>
      </c>
      <c r="T5127" s="5" t="s">
        <v>35</v>
      </c>
      <c r="U5127" s="5" t="s">
        <v>23</v>
      </c>
      <c r="V5127" s="5" t="s">
        <v>24</v>
      </c>
      <c r="W5127" s="12">
        <v>380</v>
      </c>
      <c r="X5127" s="7" t="str">
        <f t="shared" si="321"/>
        <v>NP</v>
      </c>
      <c r="Y5127" s="5">
        <f t="shared" si="322"/>
        <v>216</v>
      </c>
      <c r="AI5127">
        <f>VLOOKUP(A5127,NP!$A:$B,2,FALSE)</f>
        <v>216</v>
      </c>
      <c r="AJ5127">
        <f t="shared" si="323"/>
        <v>216</v>
      </c>
      <c r="AK5127">
        <f>VLOOKUP(F5127,Kondition!$B$4:$AG$31,21,FALSE)*100</f>
        <v>40</v>
      </c>
      <c r="AL5127" t="e">
        <f t="shared" si="324"/>
        <v>#REF!</v>
      </c>
      <c r="AM5127">
        <v>19</v>
      </c>
    </row>
    <row r="5128" spans="1:39" x14ac:dyDescent="0.3">
      <c r="A5128" s="5">
        <v>11100670</v>
      </c>
      <c r="B5128" s="6">
        <v>8019227312331</v>
      </c>
      <c r="C5128" s="5" t="s">
        <v>2294</v>
      </c>
      <c r="D5128" s="5" t="s">
        <v>6046</v>
      </c>
      <c r="E5128" s="12">
        <v>187</v>
      </c>
      <c r="F5128" s="5" t="s">
        <v>54</v>
      </c>
      <c r="G5128" s="5">
        <v>2257016</v>
      </c>
      <c r="H5128" s="36" t="s">
        <v>2294</v>
      </c>
      <c r="I5128" s="5">
        <v>225</v>
      </c>
      <c r="J5128" s="5">
        <v>70</v>
      </c>
      <c r="K5128" s="5">
        <v>16</v>
      </c>
      <c r="L5128" s="5" t="s">
        <v>5265</v>
      </c>
      <c r="M5128" s="5">
        <v>103</v>
      </c>
      <c r="N5128" s="5"/>
      <c r="O5128" s="5" t="s">
        <v>19</v>
      </c>
      <c r="P5128" s="5"/>
      <c r="Q5128" s="5" t="s">
        <v>21</v>
      </c>
      <c r="R5128" s="5" t="s">
        <v>21</v>
      </c>
      <c r="S5128" s="5">
        <v>71</v>
      </c>
      <c r="T5128" s="5" t="s">
        <v>22</v>
      </c>
      <c r="U5128" s="5" t="s">
        <v>23</v>
      </c>
      <c r="V5128" s="5" t="s">
        <v>24</v>
      </c>
      <c r="W5128" s="12">
        <v>187</v>
      </c>
      <c r="X5128" s="7">
        <f t="shared" si="321"/>
        <v>0.35499999999999998</v>
      </c>
      <c r="Y5128" s="5">
        <f t="shared" si="322"/>
        <v>120.61500000000001</v>
      </c>
      <c r="AI5128" t="e">
        <f>VLOOKUP(A5128,NP!$A:$B,2,FALSE)</f>
        <v>#N/A</v>
      </c>
      <c r="AJ5128">
        <f t="shared" si="323"/>
        <v>0</v>
      </c>
      <c r="AK5128">
        <f>VLOOKUP(F5128,Kondition!$B$4:$AG$31,12,FALSE)*100</f>
        <v>35.5</v>
      </c>
      <c r="AL5128" t="e">
        <f t="shared" si="324"/>
        <v>#REF!</v>
      </c>
      <c r="AM5128">
        <v>16</v>
      </c>
    </row>
    <row r="5129" spans="1:39" x14ac:dyDescent="0.3">
      <c r="A5129" s="5">
        <v>11100671</v>
      </c>
      <c r="B5129" s="6">
        <v>8019227325621</v>
      </c>
      <c r="C5129" s="5" t="s">
        <v>2294</v>
      </c>
      <c r="D5129" s="5" t="s">
        <v>6047</v>
      </c>
      <c r="E5129" s="12">
        <v>442</v>
      </c>
      <c r="F5129" s="5" t="s">
        <v>54</v>
      </c>
      <c r="G5129" s="5">
        <v>2553521</v>
      </c>
      <c r="H5129" s="36" t="s">
        <v>2294</v>
      </c>
      <c r="I5129" s="5">
        <v>255</v>
      </c>
      <c r="J5129" s="5">
        <v>35</v>
      </c>
      <c r="K5129" s="5">
        <v>21</v>
      </c>
      <c r="L5129" s="5" t="s">
        <v>1575</v>
      </c>
      <c r="M5129" s="5">
        <v>98</v>
      </c>
      <c r="N5129" s="5"/>
      <c r="O5129" s="5" t="s">
        <v>25</v>
      </c>
      <c r="P5129" s="5"/>
      <c r="Q5129" s="5" t="s">
        <v>21</v>
      </c>
      <c r="R5129" s="5" t="s">
        <v>27</v>
      </c>
      <c r="S5129" s="5">
        <v>73</v>
      </c>
      <c r="T5129" s="5" t="s">
        <v>22</v>
      </c>
      <c r="U5129" s="5" t="s">
        <v>23</v>
      </c>
      <c r="V5129" s="5" t="s">
        <v>24</v>
      </c>
      <c r="W5129" s="12">
        <v>442</v>
      </c>
      <c r="X5129" s="7" t="str">
        <f t="shared" si="321"/>
        <v>NP</v>
      </c>
      <c r="Y5129" s="5">
        <f t="shared" si="322"/>
        <v>245.5</v>
      </c>
      <c r="AI5129">
        <f>VLOOKUP(A5129,NP!$A:$B,2,FALSE)</f>
        <v>245.5</v>
      </c>
      <c r="AJ5129">
        <f t="shared" si="323"/>
        <v>245.5</v>
      </c>
      <c r="AK5129">
        <f>VLOOKUP(F5129,Kondition!$B$4:$AG$31,27,FALSE)*100</f>
        <v>40</v>
      </c>
      <c r="AL5129" t="e">
        <f t="shared" si="324"/>
        <v>#REF!</v>
      </c>
      <c r="AM5129">
        <v>19</v>
      </c>
    </row>
    <row r="5130" spans="1:39" x14ac:dyDescent="0.3">
      <c r="A5130" s="5">
        <v>11100672</v>
      </c>
      <c r="B5130" s="6">
        <v>8019227352023</v>
      </c>
      <c r="C5130" s="5" t="s">
        <v>2294</v>
      </c>
      <c r="D5130" s="5" t="s">
        <v>6048</v>
      </c>
      <c r="E5130" s="12">
        <v>503</v>
      </c>
      <c r="F5130" s="5" t="s">
        <v>54</v>
      </c>
      <c r="G5130" s="5">
        <v>2653522</v>
      </c>
      <c r="H5130" s="36" t="s">
        <v>2294</v>
      </c>
      <c r="I5130" s="5">
        <v>265</v>
      </c>
      <c r="J5130" s="5">
        <v>35</v>
      </c>
      <c r="K5130" s="5">
        <v>22</v>
      </c>
      <c r="L5130" s="5" t="s">
        <v>5265</v>
      </c>
      <c r="M5130" s="5">
        <v>102</v>
      </c>
      <c r="N5130" s="5"/>
      <c r="O5130" s="5" t="s">
        <v>25</v>
      </c>
      <c r="P5130" s="5"/>
      <c r="Q5130" s="5" t="s">
        <v>26</v>
      </c>
      <c r="R5130" s="5" t="s">
        <v>27</v>
      </c>
      <c r="S5130" s="5">
        <v>73</v>
      </c>
      <c r="T5130" s="5" t="s">
        <v>22</v>
      </c>
      <c r="U5130" s="5" t="s">
        <v>23</v>
      </c>
      <c r="V5130" s="5" t="s">
        <v>24</v>
      </c>
      <c r="W5130" s="12">
        <v>503</v>
      </c>
      <c r="X5130" s="7" t="str">
        <f t="shared" si="321"/>
        <v>NP</v>
      </c>
      <c r="Y5130" s="5">
        <f t="shared" si="322"/>
        <v>274</v>
      </c>
      <c r="AI5130">
        <f>VLOOKUP(A5130,NP!$A:$B,2,FALSE)</f>
        <v>274</v>
      </c>
      <c r="AJ5130">
        <f t="shared" si="323"/>
        <v>274</v>
      </c>
      <c r="AK5130">
        <f>VLOOKUP(F5130,Kondition!$B$4:$AG$31,30,FALSE)*100</f>
        <v>40</v>
      </c>
      <c r="AL5130" t="e">
        <f t="shared" si="324"/>
        <v>#REF!</v>
      </c>
      <c r="AM5130">
        <v>19</v>
      </c>
    </row>
    <row r="5131" spans="1:39" x14ac:dyDescent="0.3">
      <c r="A5131" s="5">
        <v>11100673</v>
      </c>
      <c r="B5131" s="6">
        <v>8019227325591</v>
      </c>
      <c r="C5131" s="5" t="s">
        <v>2294</v>
      </c>
      <c r="D5131" s="5" t="s">
        <v>6049</v>
      </c>
      <c r="E5131" s="12">
        <v>429</v>
      </c>
      <c r="F5131" s="5" t="s">
        <v>54</v>
      </c>
      <c r="G5131" s="5">
        <v>2853522</v>
      </c>
      <c r="H5131" s="36" t="s">
        <v>2294</v>
      </c>
      <c r="I5131" s="5">
        <v>285</v>
      </c>
      <c r="J5131" s="5">
        <v>35</v>
      </c>
      <c r="K5131" s="5">
        <v>22</v>
      </c>
      <c r="L5131" s="5" t="s">
        <v>5265</v>
      </c>
      <c r="M5131" s="5">
        <v>106</v>
      </c>
      <c r="N5131" s="5"/>
      <c r="O5131" s="5" t="s">
        <v>25</v>
      </c>
      <c r="P5131" s="5"/>
      <c r="Q5131" s="5" t="s">
        <v>21</v>
      </c>
      <c r="R5131" s="5" t="s">
        <v>27</v>
      </c>
      <c r="S5131" s="5">
        <v>73</v>
      </c>
      <c r="T5131" s="5" t="s">
        <v>22</v>
      </c>
      <c r="U5131" s="5" t="s">
        <v>23</v>
      </c>
      <c r="V5131" s="5" t="s">
        <v>24</v>
      </c>
      <c r="W5131" s="12">
        <v>429</v>
      </c>
      <c r="X5131" s="7" t="str">
        <f t="shared" si="321"/>
        <v>NP</v>
      </c>
      <c r="Y5131" s="5">
        <f t="shared" si="322"/>
        <v>239</v>
      </c>
      <c r="AI5131">
        <f>VLOOKUP(A5131,NP!$A:$B,2,FALSE)</f>
        <v>239</v>
      </c>
      <c r="AJ5131">
        <f t="shared" si="323"/>
        <v>239</v>
      </c>
      <c r="AK5131">
        <f>VLOOKUP(F5131,Kondition!$B$4:$AG$31,30,FALSE)*100</f>
        <v>40</v>
      </c>
      <c r="AL5131" t="e">
        <f t="shared" si="324"/>
        <v>#REF!</v>
      </c>
      <c r="AM5131">
        <v>19</v>
      </c>
    </row>
    <row r="5132" spans="1:39" x14ac:dyDescent="0.3">
      <c r="A5132" s="5">
        <v>11100675</v>
      </c>
      <c r="B5132" s="6">
        <v>8019227312188</v>
      </c>
      <c r="C5132" s="5" t="s">
        <v>2294</v>
      </c>
      <c r="D5132" s="5" t="s">
        <v>6050</v>
      </c>
      <c r="E5132" s="12">
        <v>430.5</v>
      </c>
      <c r="F5132" s="5" t="s">
        <v>54</v>
      </c>
      <c r="G5132" s="5">
        <v>2755020</v>
      </c>
      <c r="H5132" s="36" t="s">
        <v>2294</v>
      </c>
      <c r="I5132" s="5">
        <v>275</v>
      </c>
      <c r="J5132" s="5">
        <v>50</v>
      </c>
      <c r="K5132" s="5">
        <v>20</v>
      </c>
      <c r="L5132" s="5" t="s">
        <v>5254</v>
      </c>
      <c r="M5132" s="5">
        <v>113</v>
      </c>
      <c r="N5132" s="5"/>
      <c r="O5132" s="5" t="s">
        <v>19</v>
      </c>
      <c r="P5132" s="5"/>
      <c r="Q5132" s="5" t="s">
        <v>21</v>
      </c>
      <c r="R5132" s="5" t="s">
        <v>21</v>
      </c>
      <c r="S5132" s="5">
        <v>73</v>
      </c>
      <c r="T5132" s="5" t="s">
        <v>22</v>
      </c>
      <c r="U5132" s="5" t="s">
        <v>23</v>
      </c>
      <c r="V5132" s="5" t="s">
        <v>24</v>
      </c>
      <c r="W5132" s="12">
        <v>430.5</v>
      </c>
      <c r="X5132" s="7" t="str">
        <f t="shared" si="321"/>
        <v>NP</v>
      </c>
      <c r="Y5132" s="5">
        <f t="shared" si="322"/>
        <v>240</v>
      </c>
      <c r="AI5132">
        <f>VLOOKUP(A5132,NP!$A:$B,2,FALSE)</f>
        <v>240</v>
      </c>
      <c r="AJ5132">
        <f t="shared" si="323"/>
        <v>240</v>
      </c>
      <c r="AK5132">
        <f>VLOOKUP(F5132,Kondition!$B$4:$AG$309,24,FALSE)*100</f>
        <v>40</v>
      </c>
      <c r="AL5132" t="e">
        <f t="shared" si="324"/>
        <v>#REF!</v>
      </c>
      <c r="AM5132">
        <v>19</v>
      </c>
    </row>
    <row r="5133" spans="1:39" x14ac:dyDescent="0.3">
      <c r="A5133" s="5">
        <v>11100682</v>
      </c>
      <c r="B5133" s="6">
        <v>8019227291353</v>
      </c>
      <c r="C5133" s="5" t="s">
        <v>2294</v>
      </c>
      <c r="D5133" s="5" t="s">
        <v>6051</v>
      </c>
      <c r="E5133" s="12">
        <v>267</v>
      </c>
      <c r="F5133" s="5" t="s">
        <v>54</v>
      </c>
      <c r="G5133" s="5">
        <v>2555019</v>
      </c>
      <c r="H5133" s="36" t="s">
        <v>2294</v>
      </c>
      <c r="I5133" s="5">
        <v>255</v>
      </c>
      <c r="J5133" s="5">
        <v>50</v>
      </c>
      <c r="K5133" s="5">
        <v>19</v>
      </c>
      <c r="L5133" s="5" t="s">
        <v>5265</v>
      </c>
      <c r="M5133" s="5">
        <v>103</v>
      </c>
      <c r="N5133" s="5"/>
      <c r="O5133" s="5" t="s">
        <v>19</v>
      </c>
      <c r="P5133" s="5"/>
      <c r="Q5133" s="5" t="s">
        <v>21</v>
      </c>
      <c r="R5133" s="5" t="s">
        <v>21</v>
      </c>
      <c r="S5133" s="5">
        <v>71</v>
      </c>
      <c r="T5133" s="5" t="s">
        <v>22</v>
      </c>
      <c r="U5133" s="5" t="s">
        <v>23</v>
      </c>
      <c r="V5133" s="5" t="s">
        <v>24</v>
      </c>
      <c r="W5133" s="12">
        <v>267</v>
      </c>
      <c r="X5133" s="7">
        <f t="shared" si="321"/>
        <v>0.4</v>
      </c>
      <c r="Y5133" s="5">
        <f t="shared" si="322"/>
        <v>160.19999999999999</v>
      </c>
      <c r="AI5133" t="e">
        <f>VLOOKUP(A5133,NP!$A:$B,2,FALSE)</f>
        <v>#N/A</v>
      </c>
      <c r="AJ5133">
        <f t="shared" si="323"/>
        <v>0</v>
      </c>
      <c r="AK5133">
        <f>VLOOKUP(F5133,Kondition!$B$4:$AG$31,21,FALSE)*100</f>
        <v>40</v>
      </c>
      <c r="AL5133" t="e">
        <f t="shared" si="324"/>
        <v>#REF!</v>
      </c>
      <c r="AM5133">
        <v>19</v>
      </c>
    </row>
    <row r="5134" spans="1:39" x14ac:dyDescent="0.3">
      <c r="A5134" s="5">
        <v>11100683</v>
      </c>
      <c r="B5134" s="6">
        <v>8019227291360</v>
      </c>
      <c r="C5134" s="5" t="s">
        <v>2294</v>
      </c>
      <c r="D5134" s="5" t="s">
        <v>6052</v>
      </c>
      <c r="E5134" s="12">
        <v>265</v>
      </c>
      <c r="F5134" s="5" t="s">
        <v>54</v>
      </c>
      <c r="G5134" s="5">
        <v>2355519</v>
      </c>
      <c r="H5134" s="36" t="s">
        <v>2294</v>
      </c>
      <c r="I5134" s="5">
        <v>235</v>
      </c>
      <c r="J5134" s="5">
        <v>55</v>
      </c>
      <c r="K5134" s="5">
        <v>19</v>
      </c>
      <c r="L5134" s="5" t="s">
        <v>5265</v>
      </c>
      <c r="M5134" s="5">
        <v>101</v>
      </c>
      <c r="N5134" s="5"/>
      <c r="O5134" s="5" t="s">
        <v>19</v>
      </c>
      <c r="P5134" s="5"/>
      <c r="Q5134" s="5" t="s">
        <v>21</v>
      </c>
      <c r="R5134" s="5" t="s">
        <v>21</v>
      </c>
      <c r="S5134" s="5">
        <v>71</v>
      </c>
      <c r="T5134" s="5" t="s">
        <v>22</v>
      </c>
      <c r="U5134" s="5" t="s">
        <v>23</v>
      </c>
      <c r="V5134" s="5" t="s">
        <v>24</v>
      </c>
      <c r="W5134" s="12">
        <v>265</v>
      </c>
      <c r="X5134" s="7">
        <f t="shared" si="321"/>
        <v>0.4</v>
      </c>
      <c r="Y5134" s="5">
        <f t="shared" si="322"/>
        <v>159</v>
      </c>
      <c r="AI5134" t="e">
        <f>VLOOKUP(A5134,NP!$A:$B,2,FALSE)</f>
        <v>#N/A</v>
      </c>
      <c r="AJ5134">
        <f t="shared" si="323"/>
        <v>0</v>
      </c>
      <c r="AK5134">
        <f>VLOOKUP(F5134,Kondition!$B$4:$AG$31,21,FALSE)*100</f>
        <v>40</v>
      </c>
      <c r="AL5134" t="e">
        <f t="shared" si="324"/>
        <v>#REF!</v>
      </c>
      <c r="AM5134">
        <v>19</v>
      </c>
    </row>
    <row r="5135" spans="1:39" x14ac:dyDescent="0.3">
      <c r="A5135" s="5">
        <v>11100798</v>
      </c>
      <c r="B5135" s="6">
        <v>8019227271119</v>
      </c>
      <c r="C5135" s="5" t="s">
        <v>2294</v>
      </c>
      <c r="D5135" s="5" t="s">
        <v>6053</v>
      </c>
      <c r="E5135" s="12">
        <v>473</v>
      </c>
      <c r="F5135" s="5" t="s">
        <v>54</v>
      </c>
      <c r="G5135" s="5">
        <v>2854522</v>
      </c>
      <c r="H5135" s="36" t="s">
        <v>2294</v>
      </c>
      <c r="I5135" s="5">
        <v>285</v>
      </c>
      <c r="J5135" s="5">
        <v>45</v>
      </c>
      <c r="K5135" s="5">
        <v>22</v>
      </c>
      <c r="L5135" s="5" t="s">
        <v>5265</v>
      </c>
      <c r="M5135" s="5">
        <v>114</v>
      </c>
      <c r="N5135" s="5"/>
      <c r="O5135" s="5" t="s">
        <v>25</v>
      </c>
      <c r="P5135" s="5"/>
      <c r="Q5135" s="5" t="s">
        <v>21</v>
      </c>
      <c r="R5135" s="5" t="s">
        <v>27</v>
      </c>
      <c r="S5135" s="5">
        <v>73</v>
      </c>
      <c r="T5135" s="5" t="s">
        <v>22</v>
      </c>
      <c r="U5135" s="5" t="s">
        <v>23</v>
      </c>
      <c r="V5135" s="5" t="s">
        <v>24</v>
      </c>
      <c r="W5135" s="12">
        <v>473</v>
      </c>
      <c r="X5135" s="7" t="str">
        <f t="shared" si="321"/>
        <v>NP</v>
      </c>
      <c r="Y5135" s="5">
        <f t="shared" si="322"/>
        <v>260</v>
      </c>
      <c r="AI5135">
        <f>VLOOKUP(A5135,NP!$A:$B,2,FALSE)</f>
        <v>260</v>
      </c>
      <c r="AJ5135">
        <f t="shared" si="323"/>
        <v>260</v>
      </c>
      <c r="AK5135">
        <f>VLOOKUP(F5135,Kondition!$B$4:$AG$31,30,FALSE)*100</f>
        <v>40</v>
      </c>
      <c r="AL5135" t="e">
        <f t="shared" si="324"/>
        <v>#REF!</v>
      </c>
      <c r="AM5135">
        <v>19</v>
      </c>
    </row>
    <row r="5136" spans="1:39" x14ac:dyDescent="0.3">
      <c r="A5136" s="5">
        <v>11100799</v>
      </c>
      <c r="B5136" s="6">
        <v>8019227235449</v>
      </c>
      <c r="C5136" s="5" t="s">
        <v>2294</v>
      </c>
      <c r="D5136" s="5" t="s">
        <v>6054</v>
      </c>
      <c r="E5136" s="12">
        <v>520</v>
      </c>
      <c r="F5136" s="5" t="s">
        <v>54</v>
      </c>
      <c r="G5136" s="5">
        <v>2854522</v>
      </c>
      <c r="H5136" s="36" t="s">
        <v>2294</v>
      </c>
      <c r="I5136" s="5">
        <v>285</v>
      </c>
      <c r="J5136" s="5">
        <v>45</v>
      </c>
      <c r="K5136" s="5">
        <v>22</v>
      </c>
      <c r="L5136" s="5" t="s">
        <v>5265</v>
      </c>
      <c r="M5136" s="5">
        <v>114</v>
      </c>
      <c r="N5136" s="5"/>
      <c r="O5136" s="5" t="s">
        <v>25</v>
      </c>
      <c r="P5136" s="5"/>
      <c r="Q5136" s="5" t="s">
        <v>21</v>
      </c>
      <c r="R5136" s="5" t="s">
        <v>27</v>
      </c>
      <c r="S5136" s="5">
        <v>73</v>
      </c>
      <c r="T5136" s="5" t="s">
        <v>22</v>
      </c>
      <c r="U5136" s="5" t="s">
        <v>23</v>
      </c>
      <c r="V5136" s="5" t="s">
        <v>24</v>
      </c>
      <c r="W5136" s="12">
        <v>520</v>
      </c>
      <c r="X5136" s="7" t="str">
        <f t="shared" si="321"/>
        <v>NP</v>
      </c>
      <c r="Y5136" s="5">
        <f t="shared" si="322"/>
        <v>282</v>
      </c>
      <c r="AI5136">
        <f>VLOOKUP(A5136,NP!$A:$B,2,FALSE)</f>
        <v>282</v>
      </c>
      <c r="AJ5136">
        <f t="shared" si="323"/>
        <v>282</v>
      </c>
      <c r="AK5136">
        <f>VLOOKUP(F5136,Kondition!$B$4:$AG$31,30,FALSE)*100</f>
        <v>40</v>
      </c>
      <c r="AL5136" t="e">
        <f t="shared" si="324"/>
        <v>#REF!</v>
      </c>
      <c r="AM5136">
        <v>19</v>
      </c>
    </row>
    <row r="5137" spans="1:39" x14ac:dyDescent="0.3">
      <c r="A5137" s="5">
        <v>11100807</v>
      </c>
      <c r="B5137" s="6">
        <v>8019227271096</v>
      </c>
      <c r="C5137" s="5" t="s">
        <v>2294</v>
      </c>
      <c r="D5137" s="5" t="s">
        <v>6055</v>
      </c>
      <c r="E5137" s="12">
        <v>351</v>
      </c>
      <c r="F5137" s="5" t="s">
        <v>54</v>
      </c>
      <c r="G5137" s="5">
        <v>2655519</v>
      </c>
      <c r="H5137" s="36" t="s">
        <v>2294</v>
      </c>
      <c r="I5137" s="5">
        <v>265</v>
      </c>
      <c r="J5137" s="5">
        <v>55</v>
      </c>
      <c r="K5137" s="5">
        <v>19</v>
      </c>
      <c r="L5137" s="5" t="s">
        <v>5265</v>
      </c>
      <c r="M5137" s="5">
        <v>109</v>
      </c>
      <c r="N5137" s="5"/>
      <c r="O5137" s="5" t="s">
        <v>19</v>
      </c>
      <c r="P5137" s="5"/>
      <c r="Q5137" s="5" t="s">
        <v>21</v>
      </c>
      <c r="R5137" s="5" t="s">
        <v>34</v>
      </c>
      <c r="S5137" s="5">
        <v>69</v>
      </c>
      <c r="T5137" s="5" t="s">
        <v>35</v>
      </c>
      <c r="U5137" s="5" t="s">
        <v>23</v>
      </c>
      <c r="V5137" s="5" t="s">
        <v>24</v>
      </c>
      <c r="W5137" s="12">
        <v>351</v>
      </c>
      <c r="X5137" s="7" t="str">
        <f t="shared" si="321"/>
        <v>NP</v>
      </c>
      <c r="Y5137" s="5">
        <f t="shared" si="322"/>
        <v>202.5</v>
      </c>
      <c r="AI5137">
        <f>VLOOKUP(A5137,NP!$A:$B,2,FALSE)</f>
        <v>202.5</v>
      </c>
      <c r="AJ5137">
        <f t="shared" si="323"/>
        <v>202.5</v>
      </c>
      <c r="AK5137">
        <f>VLOOKUP(F5137,Kondition!$B$4:$AG$31,21,FALSE)*100</f>
        <v>40</v>
      </c>
      <c r="AL5137" t="e">
        <f t="shared" si="324"/>
        <v>#REF!</v>
      </c>
      <c r="AM5137">
        <v>19</v>
      </c>
    </row>
    <row r="5138" spans="1:39" x14ac:dyDescent="0.3">
      <c r="A5138" s="5">
        <v>11100839</v>
      </c>
      <c r="B5138" s="6">
        <v>8019227311532</v>
      </c>
      <c r="C5138" s="5" t="s">
        <v>2294</v>
      </c>
      <c r="D5138" s="5" t="s">
        <v>5324</v>
      </c>
      <c r="E5138" s="12">
        <v>533</v>
      </c>
      <c r="F5138" s="5" t="s">
        <v>54</v>
      </c>
      <c r="G5138" s="5">
        <v>3154021</v>
      </c>
      <c r="H5138" s="36" t="s">
        <v>2294</v>
      </c>
      <c r="I5138" s="5">
        <v>315</v>
      </c>
      <c r="J5138" s="5">
        <v>40</v>
      </c>
      <c r="K5138" s="5">
        <v>21</v>
      </c>
      <c r="L5138" s="5" t="s">
        <v>5265</v>
      </c>
      <c r="M5138" s="5">
        <v>111</v>
      </c>
      <c r="N5138" s="5"/>
      <c r="O5138" s="5" t="s">
        <v>25</v>
      </c>
      <c r="P5138" s="5"/>
      <c r="Q5138" s="5" t="s">
        <v>21</v>
      </c>
      <c r="R5138" s="5" t="s">
        <v>27</v>
      </c>
      <c r="S5138" s="5">
        <v>71</v>
      </c>
      <c r="T5138" s="5" t="s">
        <v>35</v>
      </c>
      <c r="U5138" s="5" t="s">
        <v>23</v>
      </c>
      <c r="V5138" s="5" t="s">
        <v>24</v>
      </c>
      <c r="W5138" s="12">
        <v>533</v>
      </c>
      <c r="X5138" s="7" t="str">
        <f t="shared" si="321"/>
        <v>NP</v>
      </c>
      <c r="Y5138" s="5">
        <f t="shared" si="322"/>
        <v>288</v>
      </c>
      <c r="AI5138">
        <f>VLOOKUP(A5138,NP!$A:$B,2,FALSE)</f>
        <v>288</v>
      </c>
      <c r="AJ5138">
        <f t="shared" si="323"/>
        <v>288</v>
      </c>
      <c r="AK5138">
        <f>VLOOKUP(F5138,Kondition!$B$4:$AG$31,27,FALSE)*100</f>
        <v>40</v>
      </c>
      <c r="AL5138" t="e">
        <f t="shared" si="324"/>
        <v>#REF!</v>
      </c>
      <c r="AM5138">
        <v>19</v>
      </c>
    </row>
    <row r="5139" spans="1:39" x14ac:dyDescent="0.3">
      <c r="A5139" s="5">
        <v>11101329</v>
      </c>
      <c r="B5139" s="6">
        <v>8019227377422</v>
      </c>
      <c r="C5139" s="5" t="s">
        <v>2294</v>
      </c>
      <c r="D5139" s="5" t="s">
        <v>6058</v>
      </c>
      <c r="E5139" s="12">
        <v>370</v>
      </c>
      <c r="F5139" s="5" t="s">
        <v>54</v>
      </c>
      <c r="G5139" s="5">
        <v>2854519</v>
      </c>
      <c r="H5139" s="36" t="s">
        <v>2294</v>
      </c>
      <c r="I5139" s="5">
        <v>285</v>
      </c>
      <c r="J5139" s="5">
        <v>45</v>
      </c>
      <c r="K5139" s="5">
        <v>19</v>
      </c>
      <c r="L5139" s="5" t="s">
        <v>5265</v>
      </c>
      <c r="M5139" s="5">
        <v>111</v>
      </c>
      <c r="N5139" s="5"/>
      <c r="O5139" s="5" t="s">
        <v>25</v>
      </c>
      <c r="P5139" s="5"/>
      <c r="Q5139" s="5" t="s">
        <v>21</v>
      </c>
      <c r="R5139" s="5" t="s">
        <v>27</v>
      </c>
      <c r="S5139" s="5">
        <v>71</v>
      </c>
      <c r="T5139" s="5" t="s">
        <v>22</v>
      </c>
      <c r="U5139" s="5" t="s">
        <v>23</v>
      </c>
      <c r="V5139" s="5" t="s">
        <v>24</v>
      </c>
      <c r="W5139" s="12">
        <v>370</v>
      </c>
      <c r="X5139" s="7" t="str">
        <f t="shared" si="321"/>
        <v>NP</v>
      </c>
      <c r="Y5139" s="5">
        <f t="shared" si="322"/>
        <v>211.5</v>
      </c>
      <c r="AI5139">
        <f>VLOOKUP(A5139,NP!$A:$B,2,FALSE)</f>
        <v>211.5</v>
      </c>
      <c r="AJ5139">
        <f t="shared" si="323"/>
        <v>211.5</v>
      </c>
      <c r="AK5139">
        <f>VLOOKUP(F5139,Kondition!$B$4:$AG$31,21,FALSE)*100</f>
        <v>40</v>
      </c>
      <c r="AL5139" t="e">
        <f t="shared" si="324"/>
        <v>#REF!</v>
      </c>
      <c r="AM5139">
        <v>19</v>
      </c>
    </row>
    <row r="5140" spans="1:39" x14ac:dyDescent="0.3">
      <c r="A5140" s="5">
        <v>11101330</v>
      </c>
      <c r="B5140" s="6">
        <v>8019227349566</v>
      </c>
      <c r="C5140" s="5" t="s">
        <v>2294</v>
      </c>
      <c r="D5140" s="5" t="s">
        <v>6059</v>
      </c>
      <c r="E5140" s="12">
        <v>366</v>
      </c>
      <c r="F5140" s="5" t="s">
        <v>54</v>
      </c>
      <c r="G5140" s="5">
        <v>2554520</v>
      </c>
      <c r="H5140" s="36" t="s">
        <v>2294</v>
      </c>
      <c r="I5140" s="5">
        <v>255</v>
      </c>
      <c r="J5140" s="5">
        <v>45</v>
      </c>
      <c r="K5140" s="5">
        <v>20</v>
      </c>
      <c r="L5140" s="5" t="s">
        <v>5265</v>
      </c>
      <c r="M5140" s="5">
        <v>105</v>
      </c>
      <c r="N5140" s="5"/>
      <c r="O5140" s="5" t="s">
        <v>25</v>
      </c>
      <c r="P5140" s="5"/>
      <c r="Q5140" s="5" t="s">
        <v>21</v>
      </c>
      <c r="R5140" s="5" t="s">
        <v>27</v>
      </c>
      <c r="S5140" s="5">
        <v>71</v>
      </c>
      <c r="T5140" s="5" t="s">
        <v>22</v>
      </c>
      <c r="U5140" s="5" t="s">
        <v>23</v>
      </c>
      <c r="V5140" s="5" t="s">
        <v>24</v>
      </c>
      <c r="W5140" s="12">
        <v>366</v>
      </c>
      <c r="X5140" s="7" t="str">
        <f t="shared" si="321"/>
        <v>NP</v>
      </c>
      <c r="Y5140" s="5">
        <f t="shared" si="322"/>
        <v>209.5</v>
      </c>
      <c r="AI5140">
        <f>VLOOKUP(A5140,NP!$A:$B,2,FALSE)</f>
        <v>209.5</v>
      </c>
      <c r="AJ5140">
        <f t="shared" si="323"/>
        <v>209.5</v>
      </c>
      <c r="AK5140">
        <f>VLOOKUP(F5140,Kondition!$B$4:$AG$309,24,FALSE)*100</f>
        <v>40</v>
      </c>
      <c r="AL5140" t="e">
        <f t="shared" si="324"/>
        <v>#REF!</v>
      </c>
      <c r="AM5140">
        <v>19</v>
      </c>
    </row>
    <row r="5141" spans="1:39" x14ac:dyDescent="0.3">
      <c r="A5141" s="5">
        <v>11101331</v>
      </c>
      <c r="B5141" s="6">
        <v>8019227349559</v>
      </c>
      <c r="C5141" s="5" t="s">
        <v>2294</v>
      </c>
      <c r="D5141" s="5" t="s">
        <v>6060</v>
      </c>
      <c r="E5141" s="12">
        <v>435</v>
      </c>
      <c r="F5141" s="5" t="s">
        <v>54</v>
      </c>
      <c r="G5141" s="5">
        <v>2854020</v>
      </c>
      <c r="H5141" s="36" t="s">
        <v>2294</v>
      </c>
      <c r="I5141" s="5">
        <v>285</v>
      </c>
      <c r="J5141" s="5">
        <v>40</v>
      </c>
      <c r="K5141" s="5">
        <v>20</v>
      </c>
      <c r="L5141" s="5" t="s">
        <v>5265</v>
      </c>
      <c r="M5141" s="5">
        <v>108</v>
      </c>
      <c r="N5141" s="5"/>
      <c r="O5141" s="5" t="s">
        <v>25</v>
      </c>
      <c r="P5141" s="5"/>
      <c r="Q5141" s="5" t="s">
        <v>21</v>
      </c>
      <c r="R5141" s="5" t="s">
        <v>27</v>
      </c>
      <c r="S5141" s="5">
        <v>73</v>
      </c>
      <c r="T5141" s="5" t="s">
        <v>22</v>
      </c>
      <c r="U5141" s="5" t="s">
        <v>23</v>
      </c>
      <c r="V5141" s="5" t="s">
        <v>24</v>
      </c>
      <c r="W5141" s="12">
        <v>435</v>
      </c>
      <c r="X5141" s="7" t="str">
        <f t="shared" si="321"/>
        <v>NP</v>
      </c>
      <c r="Y5141" s="5">
        <f t="shared" si="322"/>
        <v>242</v>
      </c>
      <c r="AI5141">
        <f>VLOOKUP(A5141,NP!$A:$B,2,FALSE)</f>
        <v>242</v>
      </c>
      <c r="AJ5141">
        <f t="shared" si="323"/>
        <v>242</v>
      </c>
      <c r="AK5141">
        <f>VLOOKUP(F5141,Kondition!$B$4:$AG$309,24,FALSE)*100</f>
        <v>40</v>
      </c>
      <c r="AL5141" t="e">
        <f t="shared" si="324"/>
        <v>#REF!</v>
      </c>
      <c r="AM5141">
        <v>19</v>
      </c>
    </row>
    <row r="5142" spans="1:39" x14ac:dyDescent="0.3">
      <c r="A5142" s="5">
        <v>11101372</v>
      </c>
      <c r="B5142" s="6">
        <v>8019227358629</v>
      </c>
      <c r="C5142" s="5" t="s">
        <v>2294</v>
      </c>
      <c r="D5142" s="5" t="s">
        <v>6061</v>
      </c>
      <c r="E5142" s="12">
        <v>289</v>
      </c>
      <c r="F5142" s="5" t="s">
        <v>54</v>
      </c>
      <c r="G5142" s="5">
        <v>2355020</v>
      </c>
      <c r="H5142" s="36" t="s">
        <v>2294</v>
      </c>
      <c r="I5142" s="5">
        <v>235</v>
      </c>
      <c r="J5142" s="5">
        <v>50</v>
      </c>
      <c r="K5142" s="5">
        <v>20</v>
      </c>
      <c r="L5142" s="5" t="s">
        <v>5265</v>
      </c>
      <c r="M5142" s="5">
        <v>104</v>
      </c>
      <c r="N5142" s="5"/>
      <c r="O5142" s="5" t="s">
        <v>25</v>
      </c>
      <c r="P5142" s="5"/>
      <c r="Q5142" s="5" t="s">
        <v>26</v>
      </c>
      <c r="R5142" s="5" t="s">
        <v>27</v>
      </c>
      <c r="S5142" s="5">
        <v>70</v>
      </c>
      <c r="T5142" s="5" t="s">
        <v>22</v>
      </c>
      <c r="U5142" s="5" t="s">
        <v>23</v>
      </c>
      <c r="V5142" s="5" t="s">
        <v>24</v>
      </c>
      <c r="W5142" s="12">
        <v>289</v>
      </c>
      <c r="X5142" s="7">
        <f t="shared" si="321"/>
        <v>0.4</v>
      </c>
      <c r="Y5142" s="5">
        <f t="shared" si="322"/>
        <v>173.4</v>
      </c>
      <c r="AI5142" t="e">
        <f>VLOOKUP(A5142,NP!$A:$B,2,FALSE)</f>
        <v>#N/A</v>
      </c>
      <c r="AJ5142">
        <f t="shared" si="323"/>
        <v>0</v>
      </c>
      <c r="AK5142">
        <f>VLOOKUP(F5142,Kondition!$B$4:$AG$309,24,FALSE)*100</f>
        <v>40</v>
      </c>
      <c r="AL5142" t="e">
        <f t="shared" si="324"/>
        <v>#REF!</v>
      </c>
      <c r="AM5142">
        <v>19</v>
      </c>
    </row>
    <row r="5143" spans="1:39" x14ac:dyDescent="0.3">
      <c r="A5143" s="5">
        <v>11101396</v>
      </c>
      <c r="B5143" s="6">
        <v>8019227383478</v>
      </c>
      <c r="C5143" s="5" t="s">
        <v>2294</v>
      </c>
      <c r="D5143" s="5" t="s">
        <v>6062</v>
      </c>
      <c r="E5143" s="12">
        <v>260</v>
      </c>
      <c r="F5143" s="5" t="s">
        <v>54</v>
      </c>
      <c r="G5143" s="5">
        <v>2355519</v>
      </c>
      <c r="H5143" s="36" t="s">
        <v>2294</v>
      </c>
      <c r="I5143" s="5">
        <v>235</v>
      </c>
      <c r="J5143" s="5">
        <v>55</v>
      </c>
      <c r="K5143" s="5">
        <v>19</v>
      </c>
      <c r="L5143" s="5" t="s">
        <v>5265</v>
      </c>
      <c r="M5143" s="5">
        <v>105</v>
      </c>
      <c r="N5143" s="5"/>
      <c r="O5143" s="5" t="s">
        <v>25</v>
      </c>
      <c r="P5143" s="5"/>
      <c r="Q5143" s="5" t="s">
        <v>21</v>
      </c>
      <c r="R5143" s="5" t="s">
        <v>21</v>
      </c>
      <c r="S5143" s="5">
        <v>72</v>
      </c>
      <c r="T5143" s="5" t="s">
        <v>22</v>
      </c>
      <c r="U5143" s="5" t="s">
        <v>23</v>
      </c>
      <c r="V5143" s="5" t="s">
        <v>24</v>
      </c>
      <c r="W5143" s="12">
        <v>260</v>
      </c>
      <c r="X5143" s="7">
        <f t="shared" si="321"/>
        <v>0.4</v>
      </c>
      <c r="Y5143" s="5">
        <f t="shared" si="322"/>
        <v>156</v>
      </c>
      <c r="AI5143" t="e">
        <f>VLOOKUP(A5143,NP!$A:$B,2,FALSE)</f>
        <v>#N/A</v>
      </c>
      <c r="AJ5143">
        <f t="shared" si="323"/>
        <v>0</v>
      </c>
      <c r="AK5143">
        <f>VLOOKUP(F5143,Kondition!$B$4:$AG$31,21,FALSE)*100</f>
        <v>40</v>
      </c>
      <c r="AL5143" t="e">
        <f t="shared" si="324"/>
        <v>#REF!</v>
      </c>
      <c r="AM5143">
        <v>19</v>
      </c>
    </row>
    <row r="5144" spans="1:39" x14ac:dyDescent="0.3">
      <c r="A5144" s="5">
        <v>11101398</v>
      </c>
      <c r="B5144" s="6">
        <v>8019227273021</v>
      </c>
      <c r="C5144" s="5" t="s">
        <v>2294</v>
      </c>
      <c r="D5144" s="5" t="s">
        <v>5321</v>
      </c>
      <c r="E5144" s="12">
        <v>212</v>
      </c>
      <c r="F5144" s="5" t="s">
        <v>54</v>
      </c>
      <c r="G5144" s="5">
        <v>2356018</v>
      </c>
      <c r="H5144" s="36" t="s">
        <v>2294</v>
      </c>
      <c r="I5144" s="5">
        <v>235</v>
      </c>
      <c r="J5144" s="5">
        <v>60</v>
      </c>
      <c r="K5144" s="5">
        <v>18</v>
      </c>
      <c r="L5144" s="5" t="s">
        <v>5265</v>
      </c>
      <c r="M5144" s="5">
        <v>103</v>
      </c>
      <c r="N5144" s="5"/>
      <c r="O5144" s="5" t="s">
        <v>19</v>
      </c>
      <c r="P5144" s="5"/>
      <c r="Q5144" s="5" t="s">
        <v>21</v>
      </c>
      <c r="R5144" s="5" t="s">
        <v>27</v>
      </c>
      <c r="S5144" s="5">
        <v>69</v>
      </c>
      <c r="T5144" s="5" t="s">
        <v>35</v>
      </c>
      <c r="U5144" s="5" t="s">
        <v>23</v>
      </c>
      <c r="V5144" s="5" t="s">
        <v>24</v>
      </c>
      <c r="W5144" s="12">
        <v>212</v>
      </c>
      <c r="X5144" s="7">
        <f t="shared" si="321"/>
        <v>0.35499999999999998</v>
      </c>
      <c r="Y5144" s="5">
        <f t="shared" si="322"/>
        <v>136.74</v>
      </c>
      <c r="AI5144" t="e">
        <f>VLOOKUP(A5144,NP!$A:$B,2,FALSE)</f>
        <v>#N/A</v>
      </c>
      <c r="AJ5144">
        <f t="shared" si="323"/>
        <v>0</v>
      </c>
      <c r="AK5144">
        <f>VLOOKUP(F5144,Kondition!$B$4:$AG$31,18,FALSE)*100</f>
        <v>35.5</v>
      </c>
      <c r="AL5144" t="e">
        <f t="shared" si="324"/>
        <v>#REF!</v>
      </c>
      <c r="AM5144">
        <v>17</v>
      </c>
    </row>
    <row r="5145" spans="1:39" x14ac:dyDescent="0.3">
      <c r="A5145" s="5">
        <v>11101406</v>
      </c>
      <c r="B5145" s="6">
        <v>8019227358612</v>
      </c>
      <c r="C5145" s="5" t="s">
        <v>2294</v>
      </c>
      <c r="D5145" s="5" t="s">
        <v>6063</v>
      </c>
      <c r="E5145" s="12">
        <v>401</v>
      </c>
      <c r="F5145" s="5" t="s">
        <v>54</v>
      </c>
      <c r="G5145" s="5">
        <v>2454521</v>
      </c>
      <c r="H5145" s="36" t="s">
        <v>2294</v>
      </c>
      <c r="I5145" s="5">
        <v>245</v>
      </c>
      <c r="J5145" s="5">
        <v>45</v>
      </c>
      <c r="K5145" s="5">
        <v>21</v>
      </c>
      <c r="L5145" s="5" t="s">
        <v>5265</v>
      </c>
      <c r="M5145" s="5">
        <v>104</v>
      </c>
      <c r="N5145" s="5"/>
      <c r="O5145" s="5" t="s">
        <v>25</v>
      </c>
      <c r="P5145" s="5"/>
      <c r="Q5145" s="5" t="s">
        <v>21</v>
      </c>
      <c r="R5145" s="5" t="s">
        <v>27</v>
      </c>
      <c r="S5145" s="5">
        <v>70</v>
      </c>
      <c r="T5145" s="5" t="s">
        <v>22</v>
      </c>
      <c r="U5145" s="5" t="s">
        <v>23</v>
      </c>
      <c r="V5145" s="5" t="s">
        <v>24</v>
      </c>
      <c r="W5145" s="12">
        <v>401</v>
      </c>
      <c r="X5145" s="7" t="str">
        <f t="shared" si="321"/>
        <v>NP</v>
      </c>
      <c r="Y5145" s="5">
        <f t="shared" si="322"/>
        <v>226</v>
      </c>
      <c r="AI5145">
        <f>VLOOKUP(A5145,NP!$A:$B,2,FALSE)</f>
        <v>226</v>
      </c>
      <c r="AJ5145">
        <f t="shared" si="323"/>
        <v>226</v>
      </c>
      <c r="AK5145">
        <f>VLOOKUP(F5145,Kondition!$B$4:$AG$31,27,FALSE)*100</f>
        <v>40</v>
      </c>
      <c r="AL5145" t="e">
        <f t="shared" si="324"/>
        <v>#REF!</v>
      </c>
      <c r="AM5145">
        <v>19</v>
      </c>
    </row>
    <row r="5146" spans="1:39" x14ac:dyDescent="0.3">
      <c r="A5146" s="5">
        <v>11101411</v>
      </c>
      <c r="B5146" s="6">
        <v>8019227280487</v>
      </c>
      <c r="C5146" s="5" t="s">
        <v>2294</v>
      </c>
      <c r="D5146" s="5" t="s">
        <v>6064</v>
      </c>
      <c r="E5146" s="12">
        <v>366</v>
      </c>
      <c r="F5146" s="5" t="s">
        <v>54</v>
      </c>
      <c r="G5146" s="5">
        <v>2554520</v>
      </c>
      <c r="H5146" s="36" t="s">
        <v>2294</v>
      </c>
      <c r="I5146" s="5">
        <v>255</v>
      </c>
      <c r="J5146" s="5">
        <v>45</v>
      </c>
      <c r="K5146" s="5">
        <v>20</v>
      </c>
      <c r="L5146" s="5" t="s">
        <v>5265</v>
      </c>
      <c r="M5146" s="5">
        <v>105</v>
      </c>
      <c r="N5146" s="5"/>
      <c r="O5146" s="5" t="s">
        <v>25</v>
      </c>
      <c r="P5146" s="5"/>
      <c r="Q5146" s="5" t="s">
        <v>21</v>
      </c>
      <c r="R5146" s="5" t="s">
        <v>27</v>
      </c>
      <c r="S5146" s="5">
        <v>71</v>
      </c>
      <c r="T5146" s="5" t="s">
        <v>22</v>
      </c>
      <c r="U5146" s="5" t="s">
        <v>23</v>
      </c>
      <c r="V5146" s="5" t="s">
        <v>24</v>
      </c>
      <c r="W5146" s="12">
        <v>366</v>
      </c>
      <c r="X5146" s="7" t="str">
        <f t="shared" si="321"/>
        <v>NP</v>
      </c>
      <c r="Y5146" s="5">
        <f t="shared" si="322"/>
        <v>209.5</v>
      </c>
      <c r="AI5146">
        <f>VLOOKUP(A5146,NP!$A:$B,2,FALSE)</f>
        <v>209.5</v>
      </c>
      <c r="AJ5146">
        <f t="shared" si="323"/>
        <v>209.5</v>
      </c>
      <c r="AK5146">
        <f>VLOOKUP(F5146,Kondition!$B$4:$AG$309,24,FALSE)*100</f>
        <v>40</v>
      </c>
      <c r="AL5146" t="e">
        <f t="shared" si="324"/>
        <v>#REF!</v>
      </c>
      <c r="AM5146">
        <v>19</v>
      </c>
    </row>
    <row r="5147" spans="1:39" x14ac:dyDescent="0.3">
      <c r="A5147" s="5">
        <v>11101427</v>
      </c>
      <c r="B5147" s="6">
        <v>8019227361957</v>
      </c>
      <c r="C5147" s="5" t="s">
        <v>2294</v>
      </c>
      <c r="D5147" s="5" t="s">
        <v>6066</v>
      </c>
      <c r="E5147" s="12">
        <v>499</v>
      </c>
      <c r="F5147" s="5" t="s">
        <v>54</v>
      </c>
      <c r="G5147" s="5">
        <v>2754521</v>
      </c>
      <c r="H5147" s="36" t="s">
        <v>2294</v>
      </c>
      <c r="I5147" s="5">
        <v>275</v>
      </c>
      <c r="J5147" s="5">
        <v>45</v>
      </c>
      <c r="K5147" s="5">
        <v>21</v>
      </c>
      <c r="L5147" s="5" t="s">
        <v>5265</v>
      </c>
      <c r="M5147" s="5">
        <v>107</v>
      </c>
      <c r="N5147" s="5"/>
      <c r="O5147" s="5" t="s">
        <v>25</v>
      </c>
      <c r="P5147" s="5"/>
      <c r="Q5147" s="5" t="s">
        <v>21</v>
      </c>
      <c r="R5147" s="5" t="s">
        <v>27</v>
      </c>
      <c r="S5147" s="5">
        <v>71</v>
      </c>
      <c r="T5147" s="5" t="s">
        <v>22</v>
      </c>
      <c r="U5147" s="5" t="s">
        <v>23</v>
      </c>
      <c r="V5147" s="5" t="s">
        <v>24</v>
      </c>
      <c r="W5147" s="12">
        <v>499</v>
      </c>
      <c r="X5147" s="7" t="str">
        <f t="shared" si="321"/>
        <v>NP</v>
      </c>
      <c r="Y5147" s="5">
        <f t="shared" si="322"/>
        <v>272</v>
      </c>
      <c r="AI5147">
        <f>VLOOKUP(A5147,NP!$A:$B,2,FALSE)</f>
        <v>272</v>
      </c>
      <c r="AJ5147">
        <f t="shared" si="323"/>
        <v>272</v>
      </c>
      <c r="AK5147">
        <f>VLOOKUP(F5147,Kondition!$B$4:$AG$31,27,FALSE)*100</f>
        <v>40</v>
      </c>
      <c r="AL5147" t="e">
        <f t="shared" si="324"/>
        <v>#REF!</v>
      </c>
      <c r="AM5147">
        <v>19</v>
      </c>
    </row>
    <row r="5148" spans="1:39" x14ac:dyDescent="0.3">
      <c r="A5148" s="5">
        <v>11101435</v>
      </c>
      <c r="B5148" s="6">
        <v>8019227344608</v>
      </c>
      <c r="C5148" s="5" t="s">
        <v>2294</v>
      </c>
      <c r="D5148" s="5" t="s">
        <v>6068</v>
      </c>
      <c r="E5148" s="12">
        <v>583</v>
      </c>
      <c r="F5148" s="5" t="s">
        <v>54</v>
      </c>
      <c r="G5148" s="5">
        <v>2854521</v>
      </c>
      <c r="H5148" s="36" t="s">
        <v>2294</v>
      </c>
      <c r="I5148" s="5">
        <v>285</v>
      </c>
      <c r="J5148" s="5">
        <v>45</v>
      </c>
      <c r="K5148" s="5">
        <v>21</v>
      </c>
      <c r="L5148" s="5" t="s">
        <v>5265</v>
      </c>
      <c r="M5148" s="5">
        <v>113</v>
      </c>
      <c r="N5148" s="5"/>
      <c r="O5148" s="5" t="s">
        <v>29</v>
      </c>
      <c r="P5148" s="5"/>
      <c r="Q5148" s="5" t="s">
        <v>21</v>
      </c>
      <c r="R5148" s="5" t="s">
        <v>27</v>
      </c>
      <c r="S5148" s="5">
        <v>70</v>
      </c>
      <c r="T5148" s="5" t="s">
        <v>35</v>
      </c>
      <c r="U5148" s="5" t="s">
        <v>23</v>
      </c>
      <c r="V5148" s="5" t="s">
        <v>24</v>
      </c>
      <c r="W5148" s="12">
        <v>583</v>
      </c>
      <c r="X5148" s="7" t="str">
        <f t="shared" si="321"/>
        <v>NP</v>
      </c>
      <c r="Y5148" s="5">
        <f t="shared" si="322"/>
        <v>311.5</v>
      </c>
      <c r="AI5148">
        <f>VLOOKUP(A5148,NP!$A:$B,2,FALSE)</f>
        <v>311.5</v>
      </c>
      <c r="AJ5148">
        <f t="shared" si="323"/>
        <v>311.5</v>
      </c>
      <c r="AK5148">
        <f>VLOOKUP(F5148,Kondition!$B$4:$AG$31,27,FALSE)*100</f>
        <v>40</v>
      </c>
      <c r="AL5148" t="e">
        <f t="shared" si="324"/>
        <v>#REF!</v>
      </c>
      <c r="AM5148">
        <v>19</v>
      </c>
    </row>
    <row r="5149" spans="1:39" x14ac:dyDescent="0.3">
      <c r="A5149" s="5">
        <v>11101442</v>
      </c>
      <c r="B5149" s="6">
        <v>8019227361940</v>
      </c>
      <c r="C5149" s="5" t="s">
        <v>2294</v>
      </c>
      <c r="D5149" s="5" t="s">
        <v>6071</v>
      </c>
      <c r="E5149" s="12">
        <v>559</v>
      </c>
      <c r="F5149" s="5" t="s">
        <v>54</v>
      </c>
      <c r="G5149" s="5">
        <v>3154021</v>
      </c>
      <c r="H5149" s="36" t="s">
        <v>2294</v>
      </c>
      <c r="I5149" s="5">
        <v>315</v>
      </c>
      <c r="J5149" s="5">
        <v>40</v>
      </c>
      <c r="K5149" s="5">
        <v>21</v>
      </c>
      <c r="L5149" s="5" t="s">
        <v>5265</v>
      </c>
      <c r="M5149" s="5">
        <v>111</v>
      </c>
      <c r="N5149" s="5"/>
      <c r="O5149" s="5" t="s">
        <v>25</v>
      </c>
      <c r="P5149" s="5"/>
      <c r="Q5149" s="5" t="s">
        <v>21</v>
      </c>
      <c r="R5149" s="5" t="s">
        <v>27</v>
      </c>
      <c r="S5149" s="5">
        <v>73</v>
      </c>
      <c r="T5149" s="5" t="s">
        <v>22</v>
      </c>
      <c r="U5149" s="5" t="s">
        <v>23</v>
      </c>
      <c r="V5149" s="5" t="s">
        <v>24</v>
      </c>
      <c r="W5149" s="12">
        <v>559</v>
      </c>
      <c r="X5149" s="7" t="str">
        <f t="shared" si="321"/>
        <v>NP</v>
      </c>
      <c r="Y5149" s="5">
        <f t="shared" si="322"/>
        <v>300.5</v>
      </c>
      <c r="AI5149">
        <f>VLOOKUP(A5149,NP!$A:$B,2,FALSE)</f>
        <v>300.5</v>
      </c>
      <c r="AJ5149">
        <f t="shared" si="323"/>
        <v>300.5</v>
      </c>
      <c r="AK5149">
        <f>VLOOKUP(F5149,Kondition!$B$4:$AG$31,27,FALSE)*100</f>
        <v>40</v>
      </c>
      <c r="AL5149" t="e">
        <f t="shared" si="324"/>
        <v>#REF!</v>
      </c>
      <c r="AM5149">
        <v>19</v>
      </c>
    </row>
    <row r="5150" spans="1:39" x14ac:dyDescent="0.3">
      <c r="A5150" s="5">
        <v>11101443</v>
      </c>
      <c r="B5150" s="6">
        <v>8019227344615</v>
      </c>
      <c r="C5150" s="5" t="s">
        <v>2294</v>
      </c>
      <c r="D5150" s="5" t="s">
        <v>6072</v>
      </c>
      <c r="E5150" s="12">
        <v>663</v>
      </c>
      <c r="F5150" s="5" t="s">
        <v>54</v>
      </c>
      <c r="G5150" s="5">
        <v>3154021</v>
      </c>
      <c r="H5150" s="36" t="s">
        <v>2294</v>
      </c>
      <c r="I5150" s="5">
        <v>315</v>
      </c>
      <c r="J5150" s="5">
        <v>40</v>
      </c>
      <c r="K5150" s="5">
        <v>21</v>
      </c>
      <c r="L5150" s="5" t="s">
        <v>5265</v>
      </c>
      <c r="M5150" s="5">
        <v>115</v>
      </c>
      <c r="N5150" s="5"/>
      <c r="O5150" s="5" t="s">
        <v>29</v>
      </c>
      <c r="P5150" s="5"/>
      <c r="Q5150" s="5" t="s">
        <v>21</v>
      </c>
      <c r="R5150" s="5" t="s">
        <v>27</v>
      </c>
      <c r="S5150" s="5">
        <v>71</v>
      </c>
      <c r="T5150" s="5" t="s">
        <v>35</v>
      </c>
      <c r="U5150" s="5" t="s">
        <v>23</v>
      </c>
      <c r="V5150" s="5" t="s">
        <v>24</v>
      </c>
      <c r="W5150" s="12">
        <v>663</v>
      </c>
      <c r="X5150" s="7" t="str">
        <f t="shared" si="321"/>
        <v>NP</v>
      </c>
      <c r="Y5150" s="5">
        <f t="shared" si="322"/>
        <v>349.5</v>
      </c>
      <c r="AI5150">
        <f>VLOOKUP(A5150,NP!$A:$B,2,FALSE)</f>
        <v>349.5</v>
      </c>
      <c r="AJ5150">
        <f t="shared" si="323"/>
        <v>349.5</v>
      </c>
      <c r="AK5150">
        <f>VLOOKUP(F5150,Kondition!$B$4:$AG$31,27,FALSE)*100</f>
        <v>40</v>
      </c>
      <c r="AL5150" t="e">
        <f t="shared" si="324"/>
        <v>#REF!</v>
      </c>
      <c r="AM5150">
        <v>19</v>
      </c>
    </row>
    <row r="5151" spans="1:39" x14ac:dyDescent="0.3">
      <c r="A5151" s="5">
        <v>11101459</v>
      </c>
      <c r="B5151" s="6">
        <v>8019227314083</v>
      </c>
      <c r="C5151" s="5" t="s">
        <v>2294</v>
      </c>
      <c r="D5151" s="5" t="s">
        <v>6073</v>
      </c>
      <c r="E5151" s="12">
        <v>410</v>
      </c>
      <c r="F5151" s="5" t="s">
        <v>54</v>
      </c>
      <c r="G5151" s="5">
        <v>2556020</v>
      </c>
      <c r="H5151" s="36" t="s">
        <v>2294</v>
      </c>
      <c r="I5151" s="5">
        <v>255</v>
      </c>
      <c r="J5151" s="5">
        <v>60</v>
      </c>
      <c r="K5151" s="5">
        <v>20</v>
      </c>
      <c r="L5151" s="5" t="s">
        <v>5265</v>
      </c>
      <c r="M5151" s="5">
        <v>113</v>
      </c>
      <c r="N5151" s="5"/>
      <c r="O5151" s="5" t="s">
        <v>25</v>
      </c>
      <c r="P5151" s="5"/>
      <c r="Q5151" s="5" t="s">
        <v>27</v>
      </c>
      <c r="R5151" s="5" t="s">
        <v>27</v>
      </c>
      <c r="S5151" s="5">
        <v>70</v>
      </c>
      <c r="T5151" s="5" t="s">
        <v>35</v>
      </c>
      <c r="U5151" s="5" t="s">
        <v>23</v>
      </c>
      <c r="V5151" s="5" t="s">
        <v>24</v>
      </c>
      <c r="W5151" s="12">
        <v>410</v>
      </c>
      <c r="X5151" s="7" t="str">
        <f t="shared" si="321"/>
        <v>NP</v>
      </c>
      <c r="Y5151" s="5">
        <f t="shared" si="322"/>
        <v>230.5</v>
      </c>
      <c r="AI5151">
        <f>VLOOKUP(A5151,NP!$A:$B,2,FALSE)</f>
        <v>230.5</v>
      </c>
      <c r="AJ5151">
        <f t="shared" si="323"/>
        <v>230.5</v>
      </c>
      <c r="AK5151">
        <f>VLOOKUP(F5151,Kondition!$B$4:$AG$309,24,FALSE)*100</f>
        <v>40</v>
      </c>
      <c r="AL5151" t="e">
        <f t="shared" si="324"/>
        <v>#REF!</v>
      </c>
      <c r="AM5151">
        <v>19</v>
      </c>
    </row>
    <row r="5152" spans="1:39" x14ac:dyDescent="0.3">
      <c r="A5152" s="5">
        <v>11101477</v>
      </c>
      <c r="B5152" s="6">
        <v>8019227376333</v>
      </c>
      <c r="C5152" s="5" t="s">
        <v>2294</v>
      </c>
      <c r="D5152" s="5" t="s">
        <v>6074</v>
      </c>
      <c r="E5152" s="12">
        <v>204</v>
      </c>
      <c r="F5152" s="5" t="s">
        <v>54</v>
      </c>
      <c r="G5152" s="5">
        <v>2555518</v>
      </c>
      <c r="H5152" s="36" t="s">
        <v>2294</v>
      </c>
      <c r="I5152" s="5">
        <v>255</v>
      </c>
      <c r="J5152" s="5">
        <v>55</v>
      </c>
      <c r="K5152" s="5">
        <v>18</v>
      </c>
      <c r="L5152" s="5" t="s">
        <v>3571</v>
      </c>
      <c r="M5152" s="5">
        <v>109</v>
      </c>
      <c r="N5152" s="5"/>
      <c r="O5152" s="5" t="s">
        <v>19</v>
      </c>
      <c r="P5152" s="5"/>
      <c r="Q5152" s="5" t="s">
        <v>21</v>
      </c>
      <c r="R5152" s="5" t="s">
        <v>26</v>
      </c>
      <c r="S5152" s="5">
        <v>68</v>
      </c>
      <c r="T5152" s="5" t="s">
        <v>35</v>
      </c>
      <c r="U5152" s="5" t="s">
        <v>23</v>
      </c>
      <c r="V5152" s="5" t="s">
        <v>24</v>
      </c>
      <c r="W5152" s="12">
        <v>204</v>
      </c>
      <c r="X5152" s="7">
        <f t="shared" si="321"/>
        <v>0.35499999999999998</v>
      </c>
      <c r="Y5152" s="5">
        <f t="shared" si="322"/>
        <v>131.58000000000001</v>
      </c>
      <c r="AI5152" t="e">
        <f>VLOOKUP(A5152,NP!$A:$B,2,FALSE)</f>
        <v>#N/A</v>
      </c>
      <c r="AJ5152">
        <f t="shared" si="323"/>
        <v>0</v>
      </c>
      <c r="AK5152">
        <f>VLOOKUP(F5152,Kondition!$B$4:$AG$31,18,FALSE)*100</f>
        <v>35.5</v>
      </c>
      <c r="AL5152" t="e">
        <f t="shared" si="324"/>
        <v>#REF!</v>
      </c>
      <c r="AM5152">
        <v>17</v>
      </c>
    </row>
    <row r="5153" spans="1:39" x14ac:dyDescent="0.3">
      <c r="A5153" s="5">
        <v>11101478</v>
      </c>
      <c r="B5153" s="6">
        <v>8019227376319</v>
      </c>
      <c r="C5153" s="5" t="s">
        <v>2294</v>
      </c>
      <c r="D5153" s="5" t="s">
        <v>6075</v>
      </c>
      <c r="E5153" s="12">
        <v>278</v>
      </c>
      <c r="F5153" s="5" t="s">
        <v>54</v>
      </c>
      <c r="G5153" s="5">
        <v>2355519</v>
      </c>
      <c r="H5153" s="36" t="s">
        <v>2294</v>
      </c>
      <c r="I5153" s="5">
        <v>235</v>
      </c>
      <c r="J5153" s="5">
        <v>55</v>
      </c>
      <c r="K5153" s="5">
        <v>19</v>
      </c>
      <c r="L5153" s="5" t="s">
        <v>3571</v>
      </c>
      <c r="M5153" s="5">
        <v>105</v>
      </c>
      <c r="N5153" s="5"/>
      <c r="O5153" s="5" t="s">
        <v>19</v>
      </c>
      <c r="P5153" s="5"/>
      <c r="Q5153" s="5" t="s">
        <v>21</v>
      </c>
      <c r="R5153" s="5" t="s">
        <v>26</v>
      </c>
      <c r="S5153" s="5">
        <v>68</v>
      </c>
      <c r="T5153" s="5" t="s">
        <v>35</v>
      </c>
      <c r="U5153" s="5" t="s">
        <v>23</v>
      </c>
      <c r="V5153" s="5" t="s">
        <v>24</v>
      </c>
      <c r="W5153" s="12">
        <v>278</v>
      </c>
      <c r="X5153" s="7">
        <f t="shared" si="321"/>
        <v>0.4</v>
      </c>
      <c r="Y5153" s="5">
        <f t="shared" si="322"/>
        <v>166.79999999999998</v>
      </c>
      <c r="AI5153" t="e">
        <f>VLOOKUP(A5153,NP!$A:$B,2,FALSE)</f>
        <v>#N/A</v>
      </c>
      <c r="AJ5153">
        <f t="shared" si="323"/>
        <v>0</v>
      </c>
      <c r="AK5153">
        <f>VLOOKUP(F5153,Kondition!$B$4:$AG$31,21,FALSE)*100</f>
        <v>40</v>
      </c>
      <c r="AL5153" t="e">
        <f t="shared" si="324"/>
        <v>#REF!</v>
      </c>
      <c r="AM5153">
        <v>19</v>
      </c>
    </row>
    <row r="5154" spans="1:39" x14ac:dyDescent="0.3">
      <c r="A5154" s="5">
        <v>11101656</v>
      </c>
      <c r="B5154" s="6">
        <v>8019227313741</v>
      </c>
      <c r="C5154" s="5" t="s">
        <v>2294</v>
      </c>
      <c r="D5154" s="5" t="s">
        <v>6076</v>
      </c>
      <c r="E5154" s="12">
        <v>534</v>
      </c>
      <c r="F5154" s="5" t="s">
        <v>54</v>
      </c>
      <c r="G5154" s="5">
        <v>3154521</v>
      </c>
      <c r="H5154" s="36" t="s">
        <v>2294</v>
      </c>
      <c r="I5154" s="5">
        <v>315</v>
      </c>
      <c r="J5154" s="5">
        <v>45</v>
      </c>
      <c r="K5154" s="5">
        <v>21</v>
      </c>
      <c r="L5154" s="5" t="s">
        <v>5265</v>
      </c>
      <c r="M5154" s="5">
        <v>116</v>
      </c>
      <c r="N5154" s="5"/>
      <c r="O5154" s="5" t="s">
        <v>25</v>
      </c>
      <c r="P5154" s="5"/>
      <c r="Q5154" s="5" t="s">
        <v>21</v>
      </c>
      <c r="R5154" s="5" t="s">
        <v>27</v>
      </c>
      <c r="S5154" s="5">
        <v>71</v>
      </c>
      <c r="T5154" s="5" t="s">
        <v>35</v>
      </c>
      <c r="U5154" s="5" t="s">
        <v>23</v>
      </c>
      <c r="V5154" s="5" t="s">
        <v>24</v>
      </c>
      <c r="W5154" s="12">
        <v>534</v>
      </c>
      <c r="X5154" s="7" t="str">
        <f t="shared" si="321"/>
        <v>NP</v>
      </c>
      <c r="Y5154" s="5">
        <f t="shared" si="322"/>
        <v>288.5</v>
      </c>
      <c r="AI5154">
        <f>VLOOKUP(A5154,NP!$A:$B,2,FALSE)</f>
        <v>288.5</v>
      </c>
      <c r="AJ5154">
        <f t="shared" si="323"/>
        <v>288.5</v>
      </c>
      <c r="AK5154">
        <f>VLOOKUP(F5154,Kondition!$B$4:$AG$31,27,FALSE)*100</f>
        <v>40</v>
      </c>
      <c r="AL5154" t="e">
        <f t="shared" si="324"/>
        <v>#REF!</v>
      </c>
      <c r="AM5154">
        <v>19</v>
      </c>
    </row>
    <row r="5155" spans="1:39" x14ac:dyDescent="0.3">
      <c r="A5155" s="5">
        <v>11101657</v>
      </c>
      <c r="B5155" s="6">
        <v>8019227313758</v>
      </c>
      <c r="C5155" s="5" t="s">
        <v>2294</v>
      </c>
      <c r="D5155" s="5" t="s">
        <v>6077</v>
      </c>
      <c r="E5155" s="12">
        <v>454</v>
      </c>
      <c r="F5155" s="5" t="s">
        <v>54</v>
      </c>
      <c r="G5155" s="5">
        <v>2755021</v>
      </c>
      <c r="H5155" s="36" t="s">
        <v>2294</v>
      </c>
      <c r="I5155" s="5">
        <v>275</v>
      </c>
      <c r="J5155" s="5">
        <v>50</v>
      </c>
      <c r="K5155" s="5">
        <v>21</v>
      </c>
      <c r="L5155" s="5" t="s">
        <v>5265</v>
      </c>
      <c r="M5155" s="5">
        <v>113</v>
      </c>
      <c r="N5155" s="5"/>
      <c r="O5155" s="5" t="s">
        <v>25</v>
      </c>
      <c r="P5155" s="5"/>
      <c r="Q5155" s="5" t="s">
        <v>21</v>
      </c>
      <c r="R5155" s="5" t="s">
        <v>27</v>
      </c>
      <c r="S5155" s="5">
        <v>70</v>
      </c>
      <c r="T5155" s="5" t="s">
        <v>35</v>
      </c>
      <c r="U5155" s="5" t="s">
        <v>23</v>
      </c>
      <c r="V5155" s="5" t="s">
        <v>24</v>
      </c>
      <c r="W5155" s="12">
        <v>454</v>
      </c>
      <c r="X5155" s="7" t="str">
        <f t="shared" si="321"/>
        <v>NP</v>
      </c>
      <c r="Y5155" s="5">
        <f t="shared" si="322"/>
        <v>251</v>
      </c>
      <c r="AI5155">
        <f>VLOOKUP(A5155,NP!$A:$B,2,FALSE)</f>
        <v>251</v>
      </c>
      <c r="AJ5155">
        <f t="shared" si="323"/>
        <v>251</v>
      </c>
      <c r="AK5155">
        <f>VLOOKUP(F5155,Kondition!$B$4:$AG$31,27,FALSE)*100</f>
        <v>40</v>
      </c>
      <c r="AL5155" t="e">
        <f t="shared" si="324"/>
        <v>#REF!</v>
      </c>
      <c r="AM5155">
        <v>19</v>
      </c>
    </row>
    <row r="5156" spans="1:39" x14ac:dyDescent="0.3">
      <c r="A5156" s="5">
        <v>11101660</v>
      </c>
      <c r="B5156" s="6">
        <v>8019227383706</v>
      </c>
      <c r="C5156" s="5" t="s">
        <v>2294</v>
      </c>
      <c r="D5156" s="5" t="s">
        <v>6080</v>
      </c>
      <c r="E5156" s="12">
        <v>198</v>
      </c>
      <c r="F5156" s="5" t="s">
        <v>54</v>
      </c>
      <c r="G5156" s="5">
        <v>2356018</v>
      </c>
      <c r="H5156" s="36" t="s">
        <v>2294</v>
      </c>
      <c r="I5156" s="5">
        <v>235</v>
      </c>
      <c r="J5156" s="5">
        <v>60</v>
      </c>
      <c r="K5156" s="5">
        <v>18</v>
      </c>
      <c r="L5156" s="5" t="s">
        <v>5265</v>
      </c>
      <c r="M5156" s="5">
        <v>107</v>
      </c>
      <c r="N5156" s="5"/>
      <c r="O5156" s="5" t="s">
        <v>19</v>
      </c>
      <c r="P5156" s="5"/>
      <c r="Q5156" s="5" t="s">
        <v>21</v>
      </c>
      <c r="R5156" s="5" t="s">
        <v>27</v>
      </c>
      <c r="S5156" s="5">
        <v>71</v>
      </c>
      <c r="T5156" s="5" t="s">
        <v>22</v>
      </c>
      <c r="U5156" s="5" t="s">
        <v>23</v>
      </c>
      <c r="V5156" s="5" t="s">
        <v>24</v>
      </c>
      <c r="W5156" s="12">
        <v>198</v>
      </c>
      <c r="X5156" s="7">
        <f t="shared" si="321"/>
        <v>0.35499999999999998</v>
      </c>
      <c r="Y5156" s="5">
        <f t="shared" si="322"/>
        <v>127.71000000000001</v>
      </c>
      <c r="AI5156" t="e">
        <f>VLOOKUP(A5156,NP!$A:$B,2,FALSE)</f>
        <v>#N/A</v>
      </c>
      <c r="AJ5156">
        <f t="shared" si="323"/>
        <v>0</v>
      </c>
      <c r="AK5156">
        <f>VLOOKUP(F5156,Kondition!$B$4:$AG$31,18,FALSE)*100</f>
        <v>35.5</v>
      </c>
      <c r="AL5156" t="e">
        <f t="shared" si="324"/>
        <v>#REF!</v>
      </c>
      <c r="AM5156">
        <v>17</v>
      </c>
    </row>
    <row r="5157" spans="1:39" x14ac:dyDescent="0.3">
      <c r="A5157" s="5">
        <v>11101694</v>
      </c>
      <c r="B5157" s="6">
        <v>8019227354089</v>
      </c>
      <c r="C5157" s="5" t="s">
        <v>2294</v>
      </c>
      <c r="D5157" s="5" t="s">
        <v>6081</v>
      </c>
      <c r="E5157" s="12">
        <v>454</v>
      </c>
      <c r="F5157" s="5" t="s">
        <v>54</v>
      </c>
      <c r="G5157" s="5">
        <v>2754521</v>
      </c>
      <c r="H5157" s="36" t="s">
        <v>2294</v>
      </c>
      <c r="I5157" s="5">
        <v>275</v>
      </c>
      <c r="J5157" s="5">
        <v>45</v>
      </c>
      <c r="K5157" s="5">
        <v>21</v>
      </c>
      <c r="L5157" s="5" t="s">
        <v>5265</v>
      </c>
      <c r="M5157" s="5">
        <v>110</v>
      </c>
      <c r="N5157" s="5"/>
      <c r="O5157" s="5" t="s">
        <v>25</v>
      </c>
      <c r="P5157" s="5"/>
      <c r="Q5157" s="5" t="s">
        <v>21</v>
      </c>
      <c r="R5157" s="5" t="s">
        <v>27</v>
      </c>
      <c r="S5157" s="5">
        <v>73</v>
      </c>
      <c r="T5157" s="5" t="s">
        <v>22</v>
      </c>
      <c r="U5157" s="5" t="s">
        <v>23</v>
      </c>
      <c r="V5157" s="5" t="s">
        <v>24</v>
      </c>
      <c r="W5157" s="12">
        <v>454</v>
      </c>
      <c r="X5157" s="7" t="str">
        <f t="shared" si="321"/>
        <v>NP</v>
      </c>
      <c r="Y5157" s="5">
        <f t="shared" si="322"/>
        <v>251</v>
      </c>
      <c r="AI5157">
        <f>VLOOKUP(A5157,NP!$A:$B,2,FALSE)</f>
        <v>251</v>
      </c>
      <c r="AJ5157">
        <f t="shared" si="323"/>
        <v>251</v>
      </c>
      <c r="AK5157">
        <f>VLOOKUP(F5157,Kondition!$B$4:$AG$31,27,FALSE)*100</f>
        <v>40</v>
      </c>
      <c r="AL5157" t="e">
        <f t="shared" si="324"/>
        <v>#REF!</v>
      </c>
      <c r="AM5157">
        <v>19</v>
      </c>
    </row>
    <row r="5158" spans="1:39" x14ac:dyDescent="0.3">
      <c r="A5158" s="5">
        <v>11101695</v>
      </c>
      <c r="B5158" s="6">
        <v>8019227354096</v>
      </c>
      <c r="C5158" s="5" t="s">
        <v>2294</v>
      </c>
      <c r="D5158" s="5" t="s">
        <v>6082</v>
      </c>
      <c r="E5158" s="12">
        <v>561</v>
      </c>
      <c r="F5158" s="5" t="s">
        <v>54</v>
      </c>
      <c r="G5158" s="5">
        <v>3154021</v>
      </c>
      <c r="H5158" s="36" t="s">
        <v>2294</v>
      </c>
      <c r="I5158" s="5">
        <v>315</v>
      </c>
      <c r="J5158" s="5">
        <v>40</v>
      </c>
      <c r="K5158" s="5">
        <v>21</v>
      </c>
      <c r="L5158" s="5" t="s">
        <v>5265</v>
      </c>
      <c r="M5158" s="5">
        <v>115</v>
      </c>
      <c r="N5158" s="5"/>
      <c r="O5158" s="5" t="s">
        <v>25</v>
      </c>
      <c r="P5158" s="5"/>
      <c r="Q5158" s="5" t="s">
        <v>21</v>
      </c>
      <c r="R5158" s="5" t="s">
        <v>27</v>
      </c>
      <c r="S5158" s="5">
        <v>74</v>
      </c>
      <c r="T5158" s="5" t="s">
        <v>22</v>
      </c>
      <c r="U5158" s="5" t="s">
        <v>23</v>
      </c>
      <c r="V5158" s="5" t="s">
        <v>24</v>
      </c>
      <c r="W5158" s="12">
        <v>561</v>
      </c>
      <c r="X5158" s="7" t="str">
        <f t="shared" ref="X5158:X5215" si="325">IF(AJ5158&gt;0,"NP",AK5158/100)</f>
        <v>NP</v>
      </c>
      <c r="Y5158" s="5">
        <f t="shared" ref="Y5158:Y5215" si="326">IF(AJ5158&gt;0,AI5158,E5158*(100%-X5158))</f>
        <v>301.5</v>
      </c>
      <c r="AI5158">
        <f>VLOOKUP(A5158,NP!$A:$B,2,FALSE)</f>
        <v>301.5</v>
      </c>
      <c r="AJ5158">
        <f t="shared" ref="AJ5158:AJ5215" si="327">_xlfn.IFNA(AI5158,0)</f>
        <v>301.5</v>
      </c>
      <c r="AK5158">
        <f>VLOOKUP(F5158,Kondition!$B$4:$AG$31,27,FALSE)*100</f>
        <v>40</v>
      </c>
      <c r="AL5158" t="e">
        <f t="shared" ref="AL5158:AL5215" si="328">$AI$1&amp;F5158&amp;K5158</f>
        <v>#REF!</v>
      </c>
      <c r="AM5158">
        <v>19</v>
      </c>
    </row>
    <row r="5159" spans="1:39" x14ac:dyDescent="0.3">
      <c r="A5159" s="5">
        <v>11101770</v>
      </c>
      <c r="B5159" s="6">
        <v>8019227390643</v>
      </c>
      <c r="C5159" s="5" t="s">
        <v>2294</v>
      </c>
      <c r="D5159" s="5" t="s">
        <v>6033</v>
      </c>
      <c r="E5159" s="12">
        <v>163</v>
      </c>
      <c r="F5159" s="5" t="s">
        <v>54</v>
      </c>
      <c r="G5159" s="5">
        <v>2157016</v>
      </c>
      <c r="H5159" s="36" t="s">
        <v>2294</v>
      </c>
      <c r="I5159" s="5">
        <v>215</v>
      </c>
      <c r="J5159" s="5">
        <v>70</v>
      </c>
      <c r="K5159" s="5">
        <v>16</v>
      </c>
      <c r="L5159" s="5" t="s">
        <v>5265</v>
      </c>
      <c r="M5159" s="5">
        <v>104</v>
      </c>
      <c r="N5159" s="5"/>
      <c r="O5159" s="5" t="s">
        <v>19</v>
      </c>
      <c r="P5159" s="5"/>
      <c r="Q5159" s="5" t="s">
        <v>21</v>
      </c>
      <c r="R5159" s="5" t="s">
        <v>21</v>
      </c>
      <c r="S5159" s="5">
        <v>71</v>
      </c>
      <c r="T5159" s="5" t="s">
        <v>22</v>
      </c>
      <c r="U5159" s="5" t="s">
        <v>23</v>
      </c>
      <c r="V5159" s="5" t="s">
        <v>24</v>
      </c>
      <c r="W5159" s="12">
        <v>163</v>
      </c>
      <c r="X5159" s="7">
        <f t="shared" si="325"/>
        <v>0.35499999999999998</v>
      </c>
      <c r="Y5159" s="5">
        <f t="shared" si="326"/>
        <v>105.13500000000001</v>
      </c>
      <c r="AI5159" t="e">
        <f>VLOOKUP(A5159,NP!$A:$B,2,FALSE)</f>
        <v>#N/A</v>
      </c>
      <c r="AJ5159">
        <f t="shared" si="327"/>
        <v>0</v>
      </c>
      <c r="AK5159">
        <f>VLOOKUP(F5159,Kondition!$B$4:$AG$31,12,FALSE)*100</f>
        <v>35.5</v>
      </c>
      <c r="AL5159" t="e">
        <f t="shared" si="328"/>
        <v>#REF!</v>
      </c>
      <c r="AM5159">
        <v>16</v>
      </c>
    </row>
    <row r="5160" spans="1:39" x14ac:dyDescent="0.3">
      <c r="A5160" s="5">
        <v>11101850</v>
      </c>
      <c r="B5160" s="6">
        <v>8019227360660</v>
      </c>
      <c r="C5160" s="5" t="s">
        <v>2294</v>
      </c>
      <c r="D5160" s="5" t="s">
        <v>6083</v>
      </c>
      <c r="E5160" s="12">
        <v>839</v>
      </c>
      <c r="F5160" s="5" t="s">
        <v>54</v>
      </c>
      <c r="G5160" s="5">
        <v>3254022</v>
      </c>
      <c r="H5160" s="36" t="s">
        <v>2294</v>
      </c>
      <c r="I5160" s="5">
        <v>325</v>
      </c>
      <c r="J5160" s="5">
        <v>40</v>
      </c>
      <c r="K5160" s="5">
        <v>22</v>
      </c>
      <c r="L5160" s="5" t="s">
        <v>5265</v>
      </c>
      <c r="M5160" s="5">
        <v>114</v>
      </c>
      <c r="N5160" s="5"/>
      <c r="O5160" s="5" t="s">
        <v>25</v>
      </c>
      <c r="P5160" s="5"/>
      <c r="Q5160" s="5" t="s">
        <v>21</v>
      </c>
      <c r="R5160" s="5" t="s">
        <v>27</v>
      </c>
      <c r="S5160" s="5">
        <v>71</v>
      </c>
      <c r="T5160" s="5" t="s">
        <v>35</v>
      </c>
      <c r="U5160" s="5" t="s">
        <v>23</v>
      </c>
      <c r="V5160" s="5" t="s">
        <v>24</v>
      </c>
      <c r="W5160" s="12">
        <v>839</v>
      </c>
      <c r="X5160" s="7" t="str">
        <f t="shared" si="325"/>
        <v>NP</v>
      </c>
      <c r="Y5160" s="5">
        <f t="shared" si="326"/>
        <v>432.5</v>
      </c>
      <c r="AI5160">
        <f>VLOOKUP(A5160,NP!$A:$B,2,FALSE)</f>
        <v>432.5</v>
      </c>
      <c r="AJ5160">
        <f t="shared" si="327"/>
        <v>432.5</v>
      </c>
      <c r="AK5160">
        <f>VLOOKUP(F5160,Kondition!$B$4:$AG$31,30,FALSE)*100</f>
        <v>40</v>
      </c>
      <c r="AL5160" t="e">
        <f t="shared" si="328"/>
        <v>#REF!</v>
      </c>
      <c r="AM5160">
        <v>19</v>
      </c>
    </row>
    <row r="5161" spans="1:39" x14ac:dyDescent="0.3">
      <c r="A5161" s="5">
        <v>11101938</v>
      </c>
      <c r="B5161" s="6">
        <v>8019227310955</v>
      </c>
      <c r="C5161" s="5" t="s">
        <v>2294</v>
      </c>
      <c r="D5161" s="5" t="s">
        <v>6084</v>
      </c>
      <c r="E5161" s="12">
        <v>839</v>
      </c>
      <c r="F5161" s="5" t="s">
        <v>54</v>
      </c>
      <c r="G5161" s="5">
        <v>3253522</v>
      </c>
      <c r="H5161" s="36" t="s">
        <v>2294</v>
      </c>
      <c r="I5161" s="5">
        <v>325</v>
      </c>
      <c r="J5161" s="5">
        <v>35</v>
      </c>
      <c r="K5161" s="5">
        <v>22</v>
      </c>
      <c r="L5161" s="5" t="s">
        <v>5265</v>
      </c>
      <c r="M5161" s="5">
        <v>114</v>
      </c>
      <c r="N5161" s="5"/>
      <c r="O5161" s="5" t="s">
        <v>25</v>
      </c>
      <c r="P5161" s="5"/>
      <c r="Q5161" s="5" t="s">
        <v>21</v>
      </c>
      <c r="R5161" s="5" t="s">
        <v>27</v>
      </c>
      <c r="S5161" s="5">
        <v>71</v>
      </c>
      <c r="T5161" s="5" t="s">
        <v>35</v>
      </c>
      <c r="U5161" s="5" t="s">
        <v>23</v>
      </c>
      <c r="V5161" s="5" t="s">
        <v>24</v>
      </c>
      <c r="W5161" s="12">
        <v>839</v>
      </c>
      <c r="X5161" s="7" t="str">
        <f t="shared" si="325"/>
        <v>NP</v>
      </c>
      <c r="Y5161" s="5">
        <f t="shared" si="326"/>
        <v>432.5</v>
      </c>
      <c r="AI5161">
        <f>VLOOKUP(A5161,NP!$A:$B,2,FALSE)</f>
        <v>432.5</v>
      </c>
      <c r="AJ5161">
        <f t="shared" si="327"/>
        <v>432.5</v>
      </c>
      <c r="AK5161">
        <f>VLOOKUP(F5161,Kondition!$B$4:$AG$31,30,FALSE)*100</f>
        <v>40</v>
      </c>
      <c r="AL5161" t="e">
        <f t="shared" si="328"/>
        <v>#REF!</v>
      </c>
      <c r="AM5161">
        <v>19</v>
      </c>
    </row>
    <row r="5162" spans="1:39" x14ac:dyDescent="0.3">
      <c r="A5162" s="5">
        <v>11101939</v>
      </c>
      <c r="B5162" s="6">
        <v>8019227326727</v>
      </c>
      <c r="C5162" s="5" t="s">
        <v>2294</v>
      </c>
      <c r="D5162" s="5" t="s">
        <v>6085</v>
      </c>
      <c r="E5162" s="12">
        <v>762</v>
      </c>
      <c r="F5162" s="5" t="s">
        <v>54</v>
      </c>
      <c r="G5162" s="5">
        <v>2854022</v>
      </c>
      <c r="H5162" s="36" t="s">
        <v>2294</v>
      </c>
      <c r="I5162" s="5">
        <v>285</v>
      </c>
      <c r="J5162" s="5">
        <v>40</v>
      </c>
      <c r="K5162" s="5">
        <v>22</v>
      </c>
      <c r="L5162" s="5" t="s">
        <v>5265</v>
      </c>
      <c r="M5162" s="5">
        <v>110</v>
      </c>
      <c r="N5162" s="5"/>
      <c r="O5162" s="5" t="s">
        <v>25</v>
      </c>
      <c r="P5162" s="5"/>
      <c r="Q5162" s="5" t="s">
        <v>21</v>
      </c>
      <c r="R5162" s="5" t="s">
        <v>27</v>
      </c>
      <c r="S5162" s="5">
        <v>69</v>
      </c>
      <c r="T5162" s="5" t="s">
        <v>35</v>
      </c>
      <c r="U5162" s="5" t="s">
        <v>23</v>
      </c>
      <c r="V5162" s="5" t="s">
        <v>24</v>
      </c>
      <c r="W5162" s="12">
        <v>762</v>
      </c>
      <c r="X5162" s="7" t="str">
        <f t="shared" si="325"/>
        <v>NP</v>
      </c>
      <c r="Y5162" s="5">
        <f t="shared" si="326"/>
        <v>396</v>
      </c>
      <c r="AI5162">
        <f>VLOOKUP(A5162,NP!$A:$B,2,FALSE)</f>
        <v>396</v>
      </c>
      <c r="AJ5162">
        <f t="shared" si="327"/>
        <v>396</v>
      </c>
      <c r="AK5162">
        <f>VLOOKUP(F5162,Kondition!$B$4:$AG$31,30,FALSE)*100</f>
        <v>40</v>
      </c>
      <c r="AL5162" t="e">
        <f t="shared" si="328"/>
        <v>#REF!</v>
      </c>
      <c r="AM5162">
        <v>19</v>
      </c>
    </row>
    <row r="5163" spans="1:39" x14ac:dyDescent="0.3">
      <c r="A5163" s="5">
        <v>11102031</v>
      </c>
      <c r="B5163" s="6">
        <v>8019227389616</v>
      </c>
      <c r="C5163" s="5" t="s">
        <v>2294</v>
      </c>
      <c r="D5163" s="5" t="s">
        <v>6073</v>
      </c>
      <c r="E5163" s="12">
        <v>398</v>
      </c>
      <c r="F5163" s="5" t="s">
        <v>54</v>
      </c>
      <c r="G5163" s="5">
        <v>2556020</v>
      </c>
      <c r="H5163" s="36" t="s">
        <v>2294</v>
      </c>
      <c r="I5163" s="5">
        <v>255</v>
      </c>
      <c r="J5163" s="5">
        <v>60</v>
      </c>
      <c r="K5163" s="5">
        <v>20</v>
      </c>
      <c r="L5163" s="5" t="s">
        <v>5265</v>
      </c>
      <c r="M5163" s="5">
        <v>113</v>
      </c>
      <c r="N5163" s="5"/>
      <c r="O5163" s="5" t="s">
        <v>25</v>
      </c>
      <c r="P5163" s="5"/>
      <c r="Q5163" s="5" t="s">
        <v>21</v>
      </c>
      <c r="R5163" s="5" t="s">
        <v>27</v>
      </c>
      <c r="S5163" s="5">
        <v>70</v>
      </c>
      <c r="T5163" s="5" t="s">
        <v>35</v>
      </c>
      <c r="U5163" s="5" t="s">
        <v>23</v>
      </c>
      <c r="V5163" s="5" t="s">
        <v>24</v>
      </c>
      <c r="W5163" s="12">
        <v>398</v>
      </c>
      <c r="X5163" s="7" t="str">
        <f t="shared" si="325"/>
        <v>NP</v>
      </c>
      <c r="Y5163" s="5">
        <f t="shared" si="326"/>
        <v>224.5</v>
      </c>
      <c r="AI5163">
        <f>VLOOKUP(A5163,NP!$A:$B,2,FALSE)</f>
        <v>224.5</v>
      </c>
      <c r="AJ5163">
        <f t="shared" si="327"/>
        <v>224.5</v>
      </c>
      <c r="AK5163">
        <f>VLOOKUP(F5163,Kondition!$B$4:$AG$309,24,FALSE)*100</f>
        <v>40</v>
      </c>
      <c r="AL5163" t="e">
        <f t="shared" si="328"/>
        <v>#REF!</v>
      </c>
      <c r="AM5163">
        <v>19</v>
      </c>
    </row>
    <row r="5164" spans="1:39" x14ac:dyDescent="0.3">
      <c r="A5164" s="5">
        <v>13500078</v>
      </c>
      <c r="B5164" s="6">
        <v>8019227227345</v>
      </c>
      <c r="C5164" s="5" t="s">
        <v>2294</v>
      </c>
      <c r="D5164" s="5" t="s">
        <v>6390</v>
      </c>
      <c r="E5164" s="12">
        <v>286</v>
      </c>
      <c r="F5164" s="5" t="s">
        <v>54</v>
      </c>
      <c r="G5164" s="5">
        <v>2355519</v>
      </c>
      <c r="H5164" s="36" t="s">
        <v>2294</v>
      </c>
      <c r="I5164" s="5">
        <v>235</v>
      </c>
      <c r="J5164" s="5">
        <v>55</v>
      </c>
      <c r="K5164" s="5">
        <v>19</v>
      </c>
      <c r="L5164" s="5" t="s">
        <v>5265</v>
      </c>
      <c r="M5164" s="5">
        <v>101</v>
      </c>
      <c r="N5164" s="5"/>
      <c r="O5164" s="5" t="s">
        <v>25</v>
      </c>
      <c r="P5164" s="5"/>
      <c r="Q5164" s="5" t="s">
        <v>21</v>
      </c>
      <c r="R5164" s="5" t="s">
        <v>21</v>
      </c>
      <c r="S5164" s="5">
        <v>72</v>
      </c>
      <c r="T5164" s="5" t="s">
        <v>22</v>
      </c>
      <c r="U5164" s="5" t="s">
        <v>23</v>
      </c>
      <c r="V5164" s="5" t="s">
        <v>24</v>
      </c>
      <c r="W5164" s="12">
        <v>286</v>
      </c>
      <c r="X5164" s="7">
        <f t="shared" si="325"/>
        <v>0.4</v>
      </c>
      <c r="Y5164" s="5">
        <f t="shared" si="326"/>
        <v>171.6</v>
      </c>
      <c r="AI5164" t="e">
        <f>VLOOKUP(A5164,NP!$A:$B,2,FALSE)</f>
        <v>#N/A</v>
      </c>
      <c r="AJ5164">
        <f t="shared" si="327"/>
        <v>0</v>
      </c>
      <c r="AK5164">
        <f>VLOOKUP(F5164,Kondition!$B$4:$AG$31,21,FALSE)*100</f>
        <v>40</v>
      </c>
      <c r="AL5164" t="e">
        <f t="shared" si="328"/>
        <v>#REF!</v>
      </c>
      <c r="AM5164">
        <v>19</v>
      </c>
    </row>
    <row r="5165" spans="1:39" x14ac:dyDescent="0.3">
      <c r="A5165" s="5">
        <v>13500080</v>
      </c>
      <c r="B5165" s="6">
        <v>8019227242928</v>
      </c>
      <c r="C5165" s="5" t="s">
        <v>2294</v>
      </c>
      <c r="D5165" s="5" t="s">
        <v>6391</v>
      </c>
      <c r="E5165" s="12">
        <v>453</v>
      </c>
      <c r="F5165" s="5" t="s">
        <v>54</v>
      </c>
      <c r="G5165" s="5">
        <v>2754022</v>
      </c>
      <c r="H5165" s="36" t="s">
        <v>2294</v>
      </c>
      <c r="I5165" s="5">
        <v>275</v>
      </c>
      <c r="J5165" s="5">
        <v>40</v>
      </c>
      <c r="K5165" s="5">
        <v>22</v>
      </c>
      <c r="L5165" s="5" t="s">
        <v>5265</v>
      </c>
      <c r="M5165" s="5">
        <v>108</v>
      </c>
      <c r="N5165" s="5"/>
      <c r="O5165" s="5" t="s">
        <v>25</v>
      </c>
      <c r="P5165" s="5"/>
      <c r="Q5165" s="5" t="s">
        <v>21</v>
      </c>
      <c r="R5165" s="5" t="s">
        <v>27</v>
      </c>
      <c r="S5165" s="5">
        <v>73</v>
      </c>
      <c r="T5165" s="5" t="s">
        <v>22</v>
      </c>
      <c r="U5165" s="5" t="s">
        <v>23</v>
      </c>
      <c r="V5165" s="5" t="s">
        <v>24</v>
      </c>
      <c r="W5165" s="12">
        <v>453</v>
      </c>
      <c r="X5165" s="7" t="str">
        <f t="shared" si="325"/>
        <v>NP</v>
      </c>
      <c r="Y5165" s="5">
        <f t="shared" si="326"/>
        <v>250.5</v>
      </c>
      <c r="AI5165">
        <f>VLOOKUP(A5165,NP!$A:$B,2,FALSE)</f>
        <v>250.5</v>
      </c>
      <c r="AJ5165">
        <f t="shared" si="327"/>
        <v>250.5</v>
      </c>
      <c r="AK5165">
        <f>VLOOKUP(F5165,Kondition!$B$4:$AG$31,30,FALSE)*100</f>
        <v>40</v>
      </c>
      <c r="AL5165" t="e">
        <f t="shared" si="328"/>
        <v>#REF!</v>
      </c>
      <c r="AM5165">
        <v>19</v>
      </c>
    </row>
    <row r="5166" spans="1:39" x14ac:dyDescent="0.3">
      <c r="A5166" s="5">
        <v>11012611</v>
      </c>
      <c r="B5166" s="6">
        <v>4019238010046</v>
      </c>
      <c r="C5166" s="5" t="s">
        <v>2294</v>
      </c>
      <c r="D5166" s="5" t="s">
        <v>5977</v>
      </c>
      <c r="E5166" s="12">
        <v>349.5</v>
      </c>
      <c r="F5166" s="5" t="s">
        <v>18</v>
      </c>
      <c r="G5166" s="5">
        <v>3154521</v>
      </c>
      <c r="H5166" s="36" t="s">
        <v>2294</v>
      </c>
      <c r="I5166" s="5">
        <v>315</v>
      </c>
      <c r="J5166" s="5">
        <v>45</v>
      </c>
      <c r="K5166" s="5">
        <v>21</v>
      </c>
      <c r="L5166" s="5" t="s">
        <v>3349</v>
      </c>
      <c r="M5166" s="5">
        <v>116</v>
      </c>
      <c r="N5166" s="5"/>
      <c r="O5166" s="5" t="s">
        <v>25</v>
      </c>
      <c r="P5166" s="5"/>
      <c r="Q5166" s="5" t="s">
        <v>27</v>
      </c>
      <c r="R5166" s="5" t="s">
        <v>21</v>
      </c>
      <c r="S5166" s="5">
        <v>75</v>
      </c>
      <c r="T5166" s="5" t="s">
        <v>22</v>
      </c>
      <c r="U5166" s="5" t="s">
        <v>23</v>
      </c>
      <c r="V5166" s="5" t="s">
        <v>24</v>
      </c>
      <c r="W5166" s="12">
        <v>349.5</v>
      </c>
      <c r="X5166" s="7" t="str">
        <f t="shared" si="325"/>
        <v>NP</v>
      </c>
      <c r="Y5166" s="5">
        <f t="shared" si="326"/>
        <v>247</v>
      </c>
      <c r="AI5166">
        <f>VLOOKUP(A5166,NP!$A:$B,2,FALSE)</f>
        <v>247</v>
      </c>
      <c r="AJ5166">
        <f t="shared" si="327"/>
        <v>247</v>
      </c>
      <c r="AK5166">
        <f>VLOOKUP(F5166,Kondition!$B$4:$AG$31,27,FALSE)*100</f>
        <v>28.000000000000004</v>
      </c>
      <c r="AL5166" t="e">
        <f t="shared" si="328"/>
        <v>#REF!</v>
      </c>
      <c r="AM5166">
        <v>19</v>
      </c>
    </row>
    <row r="5167" spans="1:39" x14ac:dyDescent="0.3">
      <c r="A5167" s="5">
        <v>11011623</v>
      </c>
      <c r="B5167" s="6">
        <v>4019238797220</v>
      </c>
      <c r="C5167" s="5" t="s">
        <v>2294</v>
      </c>
      <c r="D5167" s="5" t="s">
        <v>5920</v>
      </c>
      <c r="E5167" s="12">
        <v>230</v>
      </c>
      <c r="F5167" s="5" t="s">
        <v>18</v>
      </c>
      <c r="G5167" s="5">
        <v>2656018</v>
      </c>
      <c r="H5167" s="36" t="s">
        <v>2294</v>
      </c>
      <c r="I5167" s="5">
        <v>265</v>
      </c>
      <c r="J5167" s="5">
        <v>60</v>
      </c>
      <c r="K5167" s="5">
        <v>18</v>
      </c>
      <c r="L5167" s="5" t="s">
        <v>202</v>
      </c>
      <c r="M5167" s="5">
        <v>114</v>
      </c>
      <c r="N5167" s="5"/>
      <c r="O5167" s="5" t="s">
        <v>19</v>
      </c>
      <c r="P5167" s="5"/>
      <c r="Q5167" s="5" t="s">
        <v>21</v>
      </c>
      <c r="R5167" s="5" t="s">
        <v>21</v>
      </c>
      <c r="S5167" s="5">
        <v>73</v>
      </c>
      <c r="T5167" s="5" t="s">
        <v>22</v>
      </c>
      <c r="U5167" s="5" t="s">
        <v>23</v>
      </c>
      <c r="V5167" s="5" t="s">
        <v>24</v>
      </c>
      <c r="W5167" s="12">
        <v>230</v>
      </c>
      <c r="X5167" s="7" t="str">
        <f t="shared" si="325"/>
        <v>NP</v>
      </c>
      <c r="Y5167" s="5">
        <f t="shared" si="326"/>
        <v>175.5</v>
      </c>
      <c r="AI5167">
        <f>VLOOKUP(A5167,NP!$A:$B,2,FALSE)</f>
        <v>175.5</v>
      </c>
      <c r="AJ5167">
        <f t="shared" si="327"/>
        <v>175.5</v>
      </c>
      <c r="AK5167">
        <f>VLOOKUP(F5167,Kondition!$B$4:$AG$31,18,FALSE)*100</f>
        <v>23</v>
      </c>
      <c r="AL5167" t="e">
        <f t="shared" si="328"/>
        <v>#REF!</v>
      </c>
      <c r="AM5167">
        <v>17</v>
      </c>
    </row>
    <row r="5168" spans="1:39" x14ac:dyDescent="0.3">
      <c r="A5168" s="5">
        <v>11010068</v>
      </c>
      <c r="B5168" s="6">
        <v>4019238661170</v>
      </c>
      <c r="C5168" s="5" t="s">
        <v>76</v>
      </c>
      <c r="D5168" s="5" t="s">
        <v>3210</v>
      </c>
      <c r="E5168" s="12">
        <v>263</v>
      </c>
      <c r="F5168" s="5" t="s">
        <v>18</v>
      </c>
      <c r="G5168" s="5">
        <v>2254519</v>
      </c>
      <c r="H5168" s="36" t="s">
        <v>76</v>
      </c>
      <c r="I5168" s="5">
        <v>225</v>
      </c>
      <c r="J5168" s="5">
        <v>45</v>
      </c>
      <c r="K5168" s="5">
        <v>19</v>
      </c>
      <c r="L5168" s="5" t="s">
        <v>3205</v>
      </c>
      <c r="M5168" s="5">
        <v>96</v>
      </c>
      <c r="N5168" s="5"/>
      <c r="O5168" s="5" t="s">
        <v>33</v>
      </c>
      <c r="P5168" s="5"/>
      <c r="Q5168" s="5"/>
      <c r="R5168" s="5"/>
      <c r="S5168" s="5"/>
      <c r="T5168" s="5"/>
      <c r="U5168" s="5"/>
      <c r="V5168" s="5"/>
      <c r="W5168" s="12">
        <v>263</v>
      </c>
      <c r="X5168" s="7">
        <f t="shared" si="325"/>
        <v>0.28000000000000003</v>
      </c>
      <c r="Y5168" s="5">
        <f t="shared" si="326"/>
        <v>189.35999999999999</v>
      </c>
      <c r="AI5168" t="e">
        <f>VLOOKUP(A5168,NP!$A:$B,2,FALSE)</f>
        <v>#N/A</v>
      </c>
      <c r="AJ5168">
        <f t="shared" si="327"/>
        <v>0</v>
      </c>
      <c r="AK5168">
        <f>VLOOKUP(F5168,Kondition!$B$4:$AG$31,21,FALSE)*100</f>
        <v>28.000000000000004</v>
      </c>
      <c r="AL5168" t="e">
        <f t="shared" si="328"/>
        <v>#REF!</v>
      </c>
      <c r="AM5168">
        <v>19</v>
      </c>
    </row>
    <row r="5169" spans="1:39" x14ac:dyDescent="0.3">
      <c r="A5169" s="5">
        <v>11304517</v>
      </c>
      <c r="B5169" s="6">
        <v>4032344794587</v>
      </c>
      <c r="C5169" s="5" t="s">
        <v>2294</v>
      </c>
      <c r="D5169" s="5" t="s">
        <v>6203</v>
      </c>
      <c r="E5169" s="12">
        <v>98.5</v>
      </c>
      <c r="F5169" s="5" t="s">
        <v>72</v>
      </c>
      <c r="G5169" s="5">
        <v>2156017</v>
      </c>
      <c r="H5169" s="36" t="s">
        <v>2294</v>
      </c>
      <c r="I5169" s="5">
        <v>215</v>
      </c>
      <c r="J5169" s="5">
        <v>60</v>
      </c>
      <c r="K5169" s="5">
        <v>17</v>
      </c>
      <c r="L5169" s="5" t="s">
        <v>6175</v>
      </c>
      <c r="M5169" s="5">
        <v>96</v>
      </c>
      <c r="N5169" s="5"/>
      <c r="O5169" s="5" t="s">
        <v>19</v>
      </c>
      <c r="P5169" s="5"/>
      <c r="Q5169" s="5" t="s">
        <v>20</v>
      </c>
      <c r="R5169" s="5" t="s">
        <v>21</v>
      </c>
      <c r="S5169" s="5">
        <v>72</v>
      </c>
      <c r="T5169" s="5" t="s">
        <v>22</v>
      </c>
      <c r="U5169" s="5" t="s">
        <v>23</v>
      </c>
      <c r="V5169" s="5" t="s">
        <v>24</v>
      </c>
      <c r="W5169" s="12">
        <v>98.5</v>
      </c>
      <c r="X5169" s="7">
        <f t="shared" si="325"/>
        <v>0.01</v>
      </c>
      <c r="Y5169" s="5">
        <f t="shared" si="326"/>
        <v>97.515000000000001</v>
      </c>
      <c r="AI5169" t="e">
        <f>VLOOKUP(A5169,NP!$A:$B,2,FALSE)</f>
        <v>#N/A</v>
      </c>
      <c r="AJ5169">
        <f t="shared" si="327"/>
        <v>0</v>
      </c>
      <c r="AK5169">
        <f>VLOOKUP(F5169,Kondition!$B$4:$AG$31,15,FALSE)*100</f>
        <v>1</v>
      </c>
      <c r="AL5169" t="e">
        <f t="shared" si="328"/>
        <v>#REF!</v>
      </c>
      <c r="AM5169">
        <v>17</v>
      </c>
    </row>
    <row r="5170" spans="1:39" x14ac:dyDescent="0.3">
      <c r="A5170" s="5">
        <v>11012962</v>
      </c>
      <c r="B5170" s="6">
        <v>4019238029116</v>
      </c>
      <c r="C5170" s="5" t="s">
        <v>2294</v>
      </c>
      <c r="D5170" s="5" t="s">
        <v>5983</v>
      </c>
      <c r="E5170" s="12">
        <v>263</v>
      </c>
      <c r="F5170" s="5" t="s">
        <v>18</v>
      </c>
      <c r="G5170" s="5">
        <v>2255519</v>
      </c>
      <c r="H5170" s="36" t="s">
        <v>2294</v>
      </c>
      <c r="I5170" s="5">
        <v>225</v>
      </c>
      <c r="J5170" s="5">
        <v>55</v>
      </c>
      <c r="K5170" s="5">
        <v>19</v>
      </c>
      <c r="L5170" s="5" t="s">
        <v>3349</v>
      </c>
      <c r="M5170" s="5">
        <v>103</v>
      </c>
      <c r="N5170" s="5"/>
      <c r="O5170" s="5" t="s">
        <v>25</v>
      </c>
      <c r="P5170" s="5"/>
      <c r="Q5170" s="5" t="s">
        <v>21</v>
      </c>
      <c r="R5170" s="5" t="s">
        <v>27</v>
      </c>
      <c r="S5170" s="5">
        <v>72</v>
      </c>
      <c r="T5170" s="5" t="s">
        <v>22</v>
      </c>
      <c r="U5170" s="5" t="s">
        <v>23</v>
      </c>
      <c r="V5170" s="5" t="s">
        <v>24</v>
      </c>
      <c r="W5170" s="12">
        <v>263</v>
      </c>
      <c r="X5170" s="7">
        <f t="shared" si="325"/>
        <v>0.28000000000000003</v>
      </c>
      <c r="Y5170" s="5">
        <f t="shared" si="326"/>
        <v>189.35999999999999</v>
      </c>
      <c r="AI5170" t="e">
        <f>VLOOKUP(A5170,NP!$A:$B,2,FALSE)</f>
        <v>#N/A</v>
      </c>
      <c r="AJ5170">
        <f t="shared" si="327"/>
        <v>0</v>
      </c>
      <c r="AK5170">
        <f>VLOOKUP(F5170,Kondition!$B$4:$AG$31,21,FALSE)*100</f>
        <v>28.000000000000004</v>
      </c>
      <c r="AL5170" t="e">
        <f t="shared" si="328"/>
        <v>#REF!</v>
      </c>
      <c r="AM5170">
        <v>19</v>
      </c>
    </row>
    <row r="5171" spans="1:39" x14ac:dyDescent="0.3">
      <c r="A5171" s="5">
        <v>11010649</v>
      </c>
      <c r="B5171" s="6">
        <v>4019238729788</v>
      </c>
      <c r="C5171" s="5" t="s">
        <v>2294</v>
      </c>
      <c r="D5171" s="5" t="s">
        <v>5874</v>
      </c>
      <c r="E5171" s="12">
        <v>309.5</v>
      </c>
      <c r="F5171" s="5" t="s">
        <v>18</v>
      </c>
      <c r="G5171" s="5">
        <v>2355520</v>
      </c>
      <c r="H5171" s="36" t="s">
        <v>2294</v>
      </c>
      <c r="I5171" s="5">
        <v>235</v>
      </c>
      <c r="J5171" s="5">
        <v>55</v>
      </c>
      <c r="K5171" s="5">
        <v>20</v>
      </c>
      <c r="L5171" s="5" t="s">
        <v>5865</v>
      </c>
      <c r="M5171" s="5">
        <v>105</v>
      </c>
      <c r="N5171" s="5"/>
      <c r="O5171" s="5" t="s">
        <v>33</v>
      </c>
      <c r="P5171" s="5"/>
      <c r="Q5171" s="5"/>
      <c r="R5171" s="5"/>
      <c r="S5171" s="5"/>
      <c r="T5171" s="5"/>
      <c r="U5171" s="5"/>
      <c r="V5171" s="5"/>
      <c r="W5171" s="12">
        <v>309.5</v>
      </c>
      <c r="X5171" s="7" t="str">
        <f t="shared" si="325"/>
        <v>NP</v>
      </c>
      <c r="Y5171" s="5">
        <f t="shared" si="326"/>
        <v>222.5</v>
      </c>
      <c r="AI5171">
        <f>VLOOKUP(A5171,NP!$A:$B,2,FALSE)</f>
        <v>222.5</v>
      </c>
      <c r="AJ5171">
        <f t="shared" si="327"/>
        <v>222.5</v>
      </c>
      <c r="AK5171">
        <f>VLOOKUP(F5171,Kondition!$B$4:$AG$309,24,FALSE)*100</f>
        <v>28.000000000000004</v>
      </c>
      <c r="AL5171" t="e">
        <f t="shared" si="328"/>
        <v>#REF!</v>
      </c>
      <c r="AM5171">
        <v>19</v>
      </c>
    </row>
    <row r="5172" spans="1:39" x14ac:dyDescent="0.3">
      <c r="A5172" s="5">
        <v>11011485</v>
      </c>
      <c r="B5172" s="6">
        <v>4019238798562</v>
      </c>
      <c r="C5172" s="5" t="s">
        <v>76</v>
      </c>
      <c r="D5172" s="5" t="s">
        <v>3339</v>
      </c>
      <c r="E5172" s="12">
        <v>230.5</v>
      </c>
      <c r="F5172" s="5" t="s">
        <v>18</v>
      </c>
      <c r="G5172" s="5">
        <v>2355518</v>
      </c>
      <c r="H5172" s="36" t="s">
        <v>76</v>
      </c>
      <c r="I5172" s="5">
        <v>235</v>
      </c>
      <c r="J5172" s="5">
        <v>55</v>
      </c>
      <c r="K5172" s="5">
        <v>18</v>
      </c>
      <c r="L5172" s="5" t="s">
        <v>202</v>
      </c>
      <c r="M5172" s="5">
        <v>100</v>
      </c>
      <c r="N5172" s="5"/>
      <c r="O5172" s="5" t="s">
        <v>19</v>
      </c>
      <c r="P5172" s="5"/>
      <c r="Q5172" s="5" t="s">
        <v>21</v>
      </c>
      <c r="R5172" s="5" t="s">
        <v>21</v>
      </c>
      <c r="S5172" s="5">
        <v>72</v>
      </c>
      <c r="T5172" s="5" t="s">
        <v>22</v>
      </c>
      <c r="U5172" s="5" t="s">
        <v>23</v>
      </c>
      <c r="V5172" s="5" t="s">
        <v>24</v>
      </c>
      <c r="W5172" s="12">
        <v>230.5</v>
      </c>
      <c r="X5172" s="7" t="str">
        <f t="shared" si="325"/>
        <v>NP</v>
      </c>
      <c r="Y5172" s="5">
        <f t="shared" si="326"/>
        <v>176</v>
      </c>
      <c r="AI5172">
        <f>VLOOKUP(A5172,NP!$A:$B,2,FALSE)</f>
        <v>176</v>
      </c>
      <c r="AJ5172">
        <f t="shared" si="327"/>
        <v>176</v>
      </c>
      <c r="AK5172">
        <f>VLOOKUP(F5172,Kondition!$B$4:$AG$31,18,FALSE)*100</f>
        <v>23</v>
      </c>
      <c r="AL5172" t="e">
        <f t="shared" si="328"/>
        <v>#REF!</v>
      </c>
      <c r="AM5172">
        <v>17</v>
      </c>
    </row>
    <row r="5173" spans="1:39" x14ac:dyDescent="0.3">
      <c r="A5173" s="5">
        <v>11013090</v>
      </c>
      <c r="B5173" s="6">
        <v>4019238024692</v>
      </c>
      <c r="C5173" s="5" t="s">
        <v>76</v>
      </c>
      <c r="D5173" s="5" t="s">
        <v>3451</v>
      </c>
      <c r="E5173" s="12">
        <v>230.5</v>
      </c>
      <c r="F5173" s="5" t="s">
        <v>18</v>
      </c>
      <c r="G5173" s="5">
        <v>2454017</v>
      </c>
      <c r="H5173" s="36" t="s">
        <v>76</v>
      </c>
      <c r="I5173" s="5">
        <v>245</v>
      </c>
      <c r="J5173" s="5">
        <v>40</v>
      </c>
      <c r="K5173" s="5">
        <v>17</v>
      </c>
      <c r="L5173" s="5" t="s">
        <v>202</v>
      </c>
      <c r="M5173" s="5">
        <v>95</v>
      </c>
      <c r="N5173" s="5"/>
      <c r="O5173" s="5" t="s">
        <v>25</v>
      </c>
      <c r="P5173" s="5"/>
      <c r="Q5173" s="5" t="s">
        <v>21</v>
      </c>
      <c r="R5173" s="5" t="s">
        <v>27</v>
      </c>
      <c r="S5173" s="5">
        <v>72</v>
      </c>
      <c r="T5173" s="5" t="s">
        <v>22</v>
      </c>
      <c r="U5173" s="5" t="s">
        <v>23</v>
      </c>
      <c r="V5173" s="5" t="s">
        <v>24</v>
      </c>
      <c r="W5173" s="12">
        <v>230.5</v>
      </c>
      <c r="X5173" s="7" t="str">
        <f t="shared" si="325"/>
        <v>NP</v>
      </c>
      <c r="Y5173" s="5">
        <f t="shared" si="326"/>
        <v>176</v>
      </c>
      <c r="AI5173">
        <f>VLOOKUP(A5173,NP!$A:$B,2,FALSE)</f>
        <v>176</v>
      </c>
      <c r="AJ5173">
        <f t="shared" si="327"/>
        <v>176</v>
      </c>
      <c r="AK5173">
        <f>VLOOKUP(F5173,Kondition!$B$4:$AG$31,15,FALSE)*100</f>
        <v>23</v>
      </c>
      <c r="AL5173" t="e">
        <f t="shared" si="328"/>
        <v>#REF!</v>
      </c>
      <c r="AM5173">
        <v>17</v>
      </c>
    </row>
    <row r="5174" spans="1:39" x14ac:dyDescent="0.3">
      <c r="A5174" s="5">
        <v>11014760</v>
      </c>
      <c r="B5174" s="6">
        <v>4019238034554</v>
      </c>
      <c r="C5174" s="5" t="s">
        <v>76</v>
      </c>
      <c r="D5174" s="5" t="s">
        <v>3509</v>
      </c>
      <c r="E5174" s="12">
        <v>214.5</v>
      </c>
      <c r="F5174" s="5" t="s">
        <v>18</v>
      </c>
      <c r="G5174" s="5">
        <v>2557016</v>
      </c>
      <c r="H5174" s="36" t="s">
        <v>76</v>
      </c>
      <c r="I5174" s="5">
        <v>255</v>
      </c>
      <c r="J5174" s="5">
        <v>70</v>
      </c>
      <c r="K5174" s="5">
        <v>16</v>
      </c>
      <c r="L5174" s="5" t="s">
        <v>3467</v>
      </c>
      <c r="M5174" s="5">
        <v>111</v>
      </c>
      <c r="N5174" s="5"/>
      <c r="O5174" s="5" t="s">
        <v>33</v>
      </c>
      <c r="P5174" s="5"/>
      <c r="Q5174" s="5"/>
      <c r="R5174" s="5"/>
      <c r="S5174" s="5"/>
      <c r="T5174" s="5"/>
      <c r="U5174" s="5"/>
      <c r="V5174" s="5"/>
      <c r="W5174" s="12">
        <v>214.5</v>
      </c>
      <c r="X5174" s="7">
        <f t="shared" si="325"/>
        <v>0.23</v>
      </c>
      <c r="Y5174" s="5">
        <f t="shared" si="326"/>
        <v>165.16499999999999</v>
      </c>
      <c r="AI5174" t="e">
        <f>VLOOKUP(A5174,NP!$A:$B,2,FALSE)</f>
        <v>#N/A</v>
      </c>
      <c r="AJ5174">
        <f t="shared" si="327"/>
        <v>0</v>
      </c>
      <c r="AK5174">
        <f>VLOOKUP(F5174,Kondition!$B$4:$AG$31,12,FALSE)*100</f>
        <v>23</v>
      </c>
      <c r="AL5174" t="e">
        <f t="shared" si="328"/>
        <v>#REF!</v>
      </c>
      <c r="AM5174">
        <v>16</v>
      </c>
    </row>
    <row r="5175" spans="1:39" x14ac:dyDescent="0.3">
      <c r="A5175" s="5">
        <v>11013106</v>
      </c>
      <c r="B5175" s="6">
        <v>4019238029451</v>
      </c>
      <c r="C5175" s="5" t="s">
        <v>2294</v>
      </c>
      <c r="D5175" s="5" t="s">
        <v>5992</v>
      </c>
      <c r="E5175" s="12">
        <v>351.5</v>
      </c>
      <c r="F5175" s="5" t="s">
        <v>18</v>
      </c>
      <c r="G5175" s="5">
        <v>2954021</v>
      </c>
      <c r="H5175" s="36" t="s">
        <v>2294</v>
      </c>
      <c r="I5175" s="5">
        <v>295</v>
      </c>
      <c r="J5175" s="5">
        <v>40</v>
      </c>
      <c r="K5175" s="5">
        <v>21</v>
      </c>
      <c r="L5175" s="5" t="s">
        <v>3349</v>
      </c>
      <c r="M5175" s="5">
        <v>111</v>
      </c>
      <c r="N5175" s="5"/>
      <c r="O5175" s="5" t="s">
        <v>25</v>
      </c>
      <c r="P5175" s="5"/>
      <c r="Q5175" s="5" t="s">
        <v>27</v>
      </c>
      <c r="R5175" s="5" t="s">
        <v>21</v>
      </c>
      <c r="S5175" s="5">
        <v>75</v>
      </c>
      <c r="T5175" s="5" t="s">
        <v>22</v>
      </c>
      <c r="U5175" s="5" t="s">
        <v>23</v>
      </c>
      <c r="V5175" s="5" t="s">
        <v>24</v>
      </c>
      <c r="W5175" s="12">
        <v>351.5</v>
      </c>
      <c r="X5175" s="7" t="str">
        <f t="shared" si="325"/>
        <v>NP</v>
      </c>
      <c r="Y5175" s="5">
        <f t="shared" si="326"/>
        <v>248</v>
      </c>
      <c r="AI5175">
        <f>VLOOKUP(A5175,NP!$A:$B,2,FALSE)</f>
        <v>248</v>
      </c>
      <c r="AJ5175">
        <f t="shared" si="327"/>
        <v>248</v>
      </c>
      <c r="AK5175">
        <f>VLOOKUP(F5175,Kondition!$B$4:$AG$31,27,FALSE)*100</f>
        <v>28.000000000000004</v>
      </c>
      <c r="AL5175" t="e">
        <f t="shared" si="328"/>
        <v>#REF!</v>
      </c>
      <c r="AM5175">
        <v>19</v>
      </c>
    </row>
    <row r="5176" spans="1:39" x14ac:dyDescent="0.3">
      <c r="A5176" s="5">
        <v>11290676</v>
      </c>
      <c r="B5176" s="6">
        <v>4032344001951</v>
      </c>
      <c r="C5176" s="5" t="s">
        <v>4286</v>
      </c>
      <c r="D5176" s="5" t="s">
        <v>4853</v>
      </c>
      <c r="E5176" s="12">
        <v>96</v>
      </c>
      <c r="F5176" s="5" t="s">
        <v>72</v>
      </c>
      <c r="G5176" s="5">
        <v>2156516</v>
      </c>
      <c r="H5176" s="36" t="s">
        <v>4286</v>
      </c>
      <c r="I5176" s="5">
        <v>215</v>
      </c>
      <c r="J5176" s="5">
        <v>65</v>
      </c>
      <c r="K5176" s="5">
        <v>16</v>
      </c>
      <c r="L5176" s="5" t="s">
        <v>4849</v>
      </c>
      <c r="M5176" s="5">
        <v>109</v>
      </c>
      <c r="N5176" s="5">
        <v>107</v>
      </c>
      <c r="O5176" s="5" t="s">
        <v>50</v>
      </c>
      <c r="P5176" s="5"/>
      <c r="Q5176" s="5" t="s">
        <v>26</v>
      </c>
      <c r="R5176" s="5" t="s">
        <v>21</v>
      </c>
      <c r="S5176" s="5">
        <v>73</v>
      </c>
      <c r="T5176" s="5" t="s">
        <v>22</v>
      </c>
      <c r="U5176" s="5" t="s">
        <v>23</v>
      </c>
      <c r="V5176" s="5" t="s">
        <v>4279</v>
      </c>
      <c r="W5176" s="12">
        <v>96</v>
      </c>
      <c r="X5176" s="7">
        <f t="shared" si="325"/>
        <v>0.01</v>
      </c>
      <c r="Y5176" s="5">
        <f t="shared" si="326"/>
        <v>95.039999999999992</v>
      </c>
      <c r="AI5176" t="e">
        <f>VLOOKUP(A5176,NP!$A:$B,2,FALSE)</f>
        <v>#N/A</v>
      </c>
      <c r="AJ5176">
        <f t="shared" si="327"/>
        <v>0</v>
      </c>
      <c r="AK5176">
        <f>VLOOKUP(F5176,Kondition!$B$4:$AG$31,12,FALSE)*100</f>
        <v>1</v>
      </c>
      <c r="AL5176" t="e">
        <f t="shared" si="328"/>
        <v>#REF!</v>
      </c>
      <c r="AM5176">
        <v>16</v>
      </c>
    </row>
    <row r="5177" spans="1:39" x14ac:dyDescent="0.3">
      <c r="A5177" s="5">
        <v>10019529</v>
      </c>
      <c r="B5177" s="6">
        <v>4019238616590</v>
      </c>
      <c r="C5177" s="5" t="s">
        <v>76</v>
      </c>
      <c r="D5177" s="5" t="s">
        <v>235</v>
      </c>
      <c r="E5177" s="12">
        <v>264</v>
      </c>
      <c r="F5177" s="5" t="s">
        <v>18</v>
      </c>
      <c r="G5177" s="5">
        <v>2654519</v>
      </c>
      <c r="H5177" s="36" t="s">
        <v>76</v>
      </c>
      <c r="I5177" s="5">
        <v>265</v>
      </c>
      <c r="J5177" s="5">
        <v>45</v>
      </c>
      <c r="K5177" s="5">
        <v>19</v>
      </c>
      <c r="L5177" s="5" t="s">
        <v>122</v>
      </c>
      <c r="M5177" s="5">
        <v>105</v>
      </c>
      <c r="N5177" s="5"/>
      <c r="O5177" s="5" t="s">
        <v>25</v>
      </c>
      <c r="P5177" s="5"/>
      <c r="Q5177" s="5" t="s">
        <v>26</v>
      </c>
      <c r="R5177" s="5" t="s">
        <v>21</v>
      </c>
      <c r="S5177" s="5">
        <v>73</v>
      </c>
      <c r="T5177" s="5" t="s">
        <v>22</v>
      </c>
      <c r="U5177" s="5" t="s">
        <v>23</v>
      </c>
      <c r="V5177" s="5" t="s">
        <v>24</v>
      </c>
      <c r="W5177" s="12">
        <v>264</v>
      </c>
      <c r="X5177" s="7">
        <f t="shared" si="325"/>
        <v>0.28000000000000003</v>
      </c>
      <c r="Y5177" s="5">
        <f t="shared" si="326"/>
        <v>190.07999999999998</v>
      </c>
      <c r="AI5177" t="e">
        <f>VLOOKUP(A5177,NP!$A:$B,2,FALSE)</f>
        <v>#N/A</v>
      </c>
      <c r="AJ5177">
        <f t="shared" si="327"/>
        <v>0</v>
      </c>
      <c r="AK5177">
        <f>VLOOKUP(F5177,Kondition!$B$4:$AG$31,21,FALSE)*100</f>
        <v>28.000000000000004</v>
      </c>
      <c r="AL5177" t="e">
        <f t="shared" si="328"/>
        <v>#REF!</v>
      </c>
      <c r="AM5177">
        <v>19</v>
      </c>
    </row>
    <row r="5178" spans="1:39" x14ac:dyDescent="0.3">
      <c r="A5178" s="5">
        <v>11012617</v>
      </c>
      <c r="B5178" s="6">
        <v>4019238020458</v>
      </c>
      <c r="C5178" s="5" t="s">
        <v>77</v>
      </c>
      <c r="D5178" s="5" t="s">
        <v>3425</v>
      </c>
      <c r="E5178" s="12">
        <v>264</v>
      </c>
      <c r="F5178" s="5" t="s">
        <v>18</v>
      </c>
      <c r="G5178" s="5">
        <v>2655019</v>
      </c>
      <c r="H5178" s="36" t="s">
        <v>77</v>
      </c>
      <c r="I5178" s="5">
        <v>265</v>
      </c>
      <c r="J5178" s="5">
        <v>50</v>
      </c>
      <c r="K5178" s="5">
        <v>19</v>
      </c>
      <c r="L5178" s="5" t="s">
        <v>3349</v>
      </c>
      <c r="M5178" s="5">
        <v>110</v>
      </c>
      <c r="N5178" s="5"/>
      <c r="O5178" s="5" t="s">
        <v>19</v>
      </c>
      <c r="P5178" s="5" t="s">
        <v>36</v>
      </c>
      <c r="Q5178" s="5" t="s">
        <v>21</v>
      </c>
      <c r="R5178" s="5" t="s">
        <v>21</v>
      </c>
      <c r="S5178" s="5">
        <v>73</v>
      </c>
      <c r="T5178" s="5" t="s">
        <v>22</v>
      </c>
      <c r="U5178" s="5" t="s">
        <v>23</v>
      </c>
      <c r="V5178" s="5" t="s">
        <v>24</v>
      </c>
      <c r="W5178" s="12">
        <v>264</v>
      </c>
      <c r="X5178" s="7">
        <f t="shared" si="325"/>
        <v>0.28000000000000003</v>
      </c>
      <c r="Y5178" s="5">
        <f t="shared" si="326"/>
        <v>190.07999999999998</v>
      </c>
      <c r="AI5178" t="e">
        <f>VLOOKUP(A5178,NP!$A:$B,2,FALSE)</f>
        <v>#N/A</v>
      </c>
      <c r="AJ5178">
        <f t="shared" si="327"/>
        <v>0</v>
      </c>
      <c r="AK5178">
        <f>VLOOKUP(F5178,Kondition!$B$4:$AG$31,21,FALSE)*100</f>
        <v>28.000000000000004</v>
      </c>
      <c r="AL5178" t="e">
        <f t="shared" si="328"/>
        <v>#REF!</v>
      </c>
      <c r="AM5178">
        <v>19</v>
      </c>
    </row>
    <row r="5179" spans="1:39" x14ac:dyDescent="0.3">
      <c r="A5179" s="5">
        <v>11304525</v>
      </c>
      <c r="B5179" s="6">
        <v>4032344795010</v>
      </c>
      <c r="C5179" s="5" t="s">
        <v>2294</v>
      </c>
      <c r="D5179" s="5" t="s">
        <v>6208</v>
      </c>
      <c r="E5179" s="12">
        <v>100.5</v>
      </c>
      <c r="F5179" s="5" t="s">
        <v>72</v>
      </c>
      <c r="G5179" s="5">
        <v>2257516</v>
      </c>
      <c r="H5179" s="36" t="s">
        <v>2294</v>
      </c>
      <c r="I5179" s="5">
        <v>225</v>
      </c>
      <c r="J5179" s="5">
        <v>75</v>
      </c>
      <c r="K5179" s="5">
        <v>16</v>
      </c>
      <c r="L5179" s="5" t="s">
        <v>6175</v>
      </c>
      <c r="M5179" s="5">
        <v>104</v>
      </c>
      <c r="N5179" s="5"/>
      <c r="O5179" s="5" t="s">
        <v>33</v>
      </c>
      <c r="P5179" s="5"/>
      <c r="Q5179" s="5" t="s">
        <v>20</v>
      </c>
      <c r="R5179" s="5" t="s">
        <v>21</v>
      </c>
      <c r="S5179" s="5">
        <v>72</v>
      </c>
      <c r="T5179" s="5" t="s">
        <v>22</v>
      </c>
      <c r="U5179" s="5" t="s">
        <v>23</v>
      </c>
      <c r="V5179" s="5" t="s">
        <v>24</v>
      </c>
      <c r="W5179" s="12">
        <v>100.5</v>
      </c>
      <c r="X5179" s="7">
        <f t="shared" si="325"/>
        <v>0.01</v>
      </c>
      <c r="Y5179" s="5">
        <f t="shared" si="326"/>
        <v>99.495000000000005</v>
      </c>
      <c r="AI5179" t="e">
        <f>VLOOKUP(A5179,NP!$A:$B,2,FALSE)</f>
        <v>#N/A</v>
      </c>
      <c r="AJ5179">
        <f t="shared" si="327"/>
        <v>0</v>
      </c>
      <c r="AK5179">
        <f>VLOOKUP(F5179,Kondition!$B$4:$AG$31,12,FALSE)*100</f>
        <v>1</v>
      </c>
      <c r="AL5179" t="e">
        <f t="shared" si="328"/>
        <v>#REF!</v>
      </c>
      <c r="AM5179">
        <v>16</v>
      </c>
    </row>
    <row r="5180" spans="1:39" x14ac:dyDescent="0.3">
      <c r="A5180" s="5">
        <v>11010937</v>
      </c>
      <c r="B5180" s="6">
        <v>4019238724226</v>
      </c>
      <c r="C5180" s="5" t="s">
        <v>77</v>
      </c>
      <c r="D5180" s="5" t="s">
        <v>3287</v>
      </c>
      <c r="E5180" s="12">
        <v>231.5</v>
      </c>
      <c r="F5180" s="5" t="s">
        <v>18</v>
      </c>
      <c r="G5180" s="5">
        <v>2255517</v>
      </c>
      <c r="H5180" s="36" t="s">
        <v>77</v>
      </c>
      <c r="I5180" s="5">
        <v>225</v>
      </c>
      <c r="J5180" s="5">
        <v>55</v>
      </c>
      <c r="K5180" s="5">
        <v>17</v>
      </c>
      <c r="L5180" s="5" t="s">
        <v>3226</v>
      </c>
      <c r="M5180" s="5">
        <v>97</v>
      </c>
      <c r="N5180" s="5"/>
      <c r="O5180" s="5" t="s">
        <v>33</v>
      </c>
      <c r="P5180" s="5" t="s">
        <v>36</v>
      </c>
      <c r="Q5180" s="5"/>
      <c r="R5180" s="5"/>
      <c r="S5180" s="5"/>
      <c r="T5180" s="5"/>
      <c r="U5180" s="5"/>
      <c r="V5180" s="5"/>
      <c r="W5180" s="12">
        <v>231.5</v>
      </c>
      <c r="X5180" s="7" t="str">
        <f t="shared" si="325"/>
        <v>NP</v>
      </c>
      <c r="Y5180" s="5">
        <f t="shared" si="326"/>
        <v>176.5</v>
      </c>
      <c r="AI5180">
        <f>VLOOKUP(A5180,NP!$A:$B,2,FALSE)</f>
        <v>176.5</v>
      </c>
      <c r="AJ5180">
        <f t="shared" si="327"/>
        <v>176.5</v>
      </c>
      <c r="AK5180">
        <f>VLOOKUP(F5180,Kondition!$B$4:$AG$31,15,FALSE)*100</f>
        <v>23</v>
      </c>
      <c r="AL5180" t="e">
        <f t="shared" si="328"/>
        <v>#REF!</v>
      </c>
      <c r="AM5180">
        <v>17</v>
      </c>
    </row>
    <row r="5181" spans="1:39" x14ac:dyDescent="0.3">
      <c r="A5181" s="5">
        <v>10051311</v>
      </c>
      <c r="B5181" s="6">
        <v>4024063000919</v>
      </c>
      <c r="C5181" s="5" t="s">
        <v>2294</v>
      </c>
      <c r="D5181" s="5" t="s">
        <v>5073</v>
      </c>
      <c r="E5181" s="12">
        <v>144</v>
      </c>
      <c r="F5181" s="5" t="s">
        <v>51</v>
      </c>
      <c r="G5181" s="5">
        <v>2355519</v>
      </c>
      <c r="H5181" s="36" t="s">
        <v>2294</v>
      </c>
      <c r="I5181" s="5">
        <v>235</v>
      </c>
      <c r="J5181" s="5">
        <v>55</v>
      </c>
      <c r="K5181" s="5">
        <v>19</v>
      </c>
      <c r="L5181" s="5" t="s">
        <v>685</v>
      </c>
      <c r="M5181" s="5">
        <v>105</v>
      </c>
      <c r="N5181" s="5"/>
      <c r="O5181" s="5" t="s">
        <v>25</v>
      </c>
      <c r="P5181" s="5"/>
      <c r="Q5181" s="5" t="s">
        <v>26</v>
      </c>
      <c r="R5181" s="5" t="s">
        <v>21</v>
      </c>
      <c r="S5181" s="5">
        <v>72</v>
      </c>
      <c r="T5181" s="5" t="s">
        <v>22</v>
      </c>
      <c r="U5181" s="5" t="s">
        <v>23</v>
      </c>
      <c r="V5181" s="5" t="s">
        <v>24</v>
      </c>
      <c r="W5181" s="12">
        <v>144</v>
      </c>
      <c r="X5181" s="7" t="str">
        <f t="shared" si="325"/>
        <v>NP</v>
      </c>
      <c r="Y5181" s="5">
        <f t="shared" si="326"/>
        <v>131</v>
      </c>
      <c r="AI5181">
        <f>VLOOKUP(A5181,NP!$A:$B,2,FALSE)</f>
        <v>131</v>
      </c>
      <c r="AJ5181">
        <f t="shared" si="327"/>
        <v>131</v>
      </c>
      <c r="AK5181">
        <f>VLOOKUP(F5181,Kondition!$B$4:$AG$31,21,FALSE)*100</f>
        <v>7.0000000000000009</v>
      </c>
      <c r="AL5181" t="e">
        <f t="shared" si="328"/>
        <v>#REF!</v>
      </c>
      <c r="AM5181">
        <v>19</v>
      </c>
    </row>
    <row r="5182" spans="1:39" x14ac:dyDescent="0.3">
      <c r="A5182" s="5">
        <v>10030736</v>
      </c>
      <c r="B5182" s="6">
        <v>4024068748274</v>
      </c>
      <c r="C5182" s="5" t="s">
        <v>76</v>
      </c>
      <c r="D5182" s="5" t="s">
        <v>582</v>
      </c>
      <c r="E5182" s="12">
        <v>195.5</v>
      </c>
      <c r="F5182" s="5" t="s">
        <v>48</v>
      </c>
      <c r="G5182" s="5">
        <v>2554019</v>
      </c>
      <c r="H5182" s="36" t="s">
        <v>76</v>
      </c>
      <c r="I5182" s="5">
        <v>255</v>
      </c>
      <c r="J5182" s="5">
        <v>40</v>
      </c>
      <c r="K5182" s="5">
        <v>19</v>
      </c>
      <c r="L5182" s="5" t="s">
        <v>508</v>
      </c>
      <c r="M5182" s="5">
        <v>100</v>
      </c>
      <c r="N5182" s="5"/>
      <c r="O5182" s="5" t="s">
        <v>25</v>
      </c>
      <c r="P5182" s="5"/>
      <c r="Q5182" s="5" t="s">
        <v>26</v>
      </c>
      <c r="R5182" s="5" t="s">
        <v>21</v>
      </c>
      <c r="S5182" s="5">
        <v>73</v>
      </c>
      <c r="T5182" s="5" t="s">
        <v>22</v>
      </c>
      <c r="U5182" s="5" t="s">
        <v>23</v>
      </c>
      <c r="V5182" s="5" t="s">
        <v>24</v>
      </c>
      <c r="W5182" s="12">
        <v>195.5</v>
      </c>
      <c r="X5182" s="7" t="str">
        <f t="shared" si="325"/>
        <v>NP</v>
      </c>
      <c r="Y5182" s="5">
        <f t="shared" si="326"/>
        <v>146.5</v>
      </c>
      <c r="AI5182">
        <f>VLOOKUP(A5182,NP!$A:$B,2,FALSE)</f>
        <v>146.5</v>
      </c>
      <c r="AJ5182">
        <f t="shared" si="327"/>
        <v>146.5</v>
      </c>
      <c r="AK5182">
        <f>VLOOKUP(F5182,Kondition!$B$4:$AG$31,21,FALSE)*100</f>
        <v>24</v>
      </c>
      <c r="AL5182" t="e">
        <f t="shared" si="328"/>
        <v>#REF!</v>
      </c>
      <c r="AM5182">
        <v>19</v>
      </c>
    </row>
    <row r="5183" spans="1:39" x14ac:dyDescent="0.3">
      <c r="A5183" s="5">
        <v>11304065</v>
      </c>
      <c r="B5183" s="6">
        <v>4032344794624</v>
      </c>
      <c r="C5183" s="5" t="s">
        <v>2294</v>
      </c>
      <c r="D5183" s="5" t="s">
        <v>6191</v>
      </c>
      <c r="E5183" s="12">
        <v>101</v>
      </c>
      <c r="F5183" s="5" t="s">
        <v>72</v>
      </c>
      <c r="G5183" s="5">
        <v>2357515</v>
      </c>
      <c r="H5183" s="36" t="s">
        <v>2294</v>
      </c>
      <c r="I5183" s="5">
        <v>235</v>
      </c>
      <c r="J5183" s="5">
        <v>75</v>
      </c>
      <c r="K5183" s="5">
        <v>15</v>
      </c>
      <c r="L5183" s="5" t="s">
        <v>6175</v>
      </c>
      <c r="M5183" s="5">
        <v>109</v>
      </c>
      <c r="N5183" s="5"/>
      <c r="O5183" s="5" t="s">
        <v>33</v>
      </c>
      <c r="P5183" s="5"/>
      <c r="Q5183" s="5" t="s">
        <v>26</v>
      </c>
      <c r="R5183" s="5" t="s">
        <v>21</v>
      </c>
      <c r="S5183" s="5">
        <v>72</v>
      </c>
      <c r="T5183" s="5" t="s">
        <v>22</v>
      </c>
      <c r="U5183" s="5" t="s">
        <v>23</v>
      </c>
      <c r="V5183" s="5" t="s">
        <v>24</v>
      </c>
      <c r="W5183" s="12">
        <v>101</v>
      </c>
      <c r="X5183" s="7">
        <f t="shared" si="325"/>
        <v>0.05</v>
      </c>
      <c r="Y5183" s="5">
        <f t="shared" si="326"/>
        <v>95.949999999999989</v>
      </c>
      <c r="AI5183" t="e">
        <f>VLOOKUP(A5183,NP!$A:$B,2,FALSE)</f>
        <v>#N/A</v>
      </c>
      <c r="AJ5183">
        <f t="shared" si="327"/>
        <v>0</v>
      </c>
      <c r="AK5183">
        <f>VLOOKUP(F5183,Kondition!$B$4:$AG$31,9,FALSE)*100</f>
        <v>5</v>
      </c>
      <c r="AL5183" t="e">
        <f t="shared" si="328"/>
        <v>#REF!</v>
      </c>
      <c r="AM5183">
        <v>16</v>
      </c>
    </row>
    <row r="5184" spans="1:39" x14ac:dyDescent="0.3">
      <c r="A5184" s="5">
        <v>10018229</v>
      </c>
      <c r="B5184" s="6">
        <v>4019238591163</v>
      </c>
      <c r="C5184" s="5" t="s">
        <v>2294</v>
      </c>
      <c r="D5184" s="5" t="s">
        <v>4944</v>
      </c>
      <c r="E5184" s="12">
        <v>353</v>
      </c>
      <c r="F5184" s="5" t="s">
        <v>18</v>
      </c>
      <c r="G5184" s="5">
        <v>2754521</v>
      </c>
      <c r="H5184" s="36" t="s">
        <v>2294</v>
      </c>
      <c r="I5184" s="5">
        <v>275</v>
      </c>
      <c r="J5184" s="5">
        <v>45</v>
      </c>
      <c r="K5184" s="5">
        <v>21</v>
      </c>
      <c r="L5184" s="5" t="s">
        <v>4922</v>
      </c>
      <c r="M5184" s="5">
        <v>110</v>
      </c>
      <c r="N5184" s="5"/>
      <c r="O5184" s="5" t="s">
        <v>25</v>
      </c>
      <c r="P5184" s="5"/>
      <c r="Q5184" s="5" t="s">
        <v>26</v>
      </c>
      <c r="R5184" s="5" t="s">
        <v>21</v>
      </c>
      <c r="S5184" s="5">
        <v>73</v>
      </c>
      <c r="T5184" s="5" t="s">
        <v>22</v>
      </c>
      <c r="U5184" s="5" t="s">
        <v>23</v>
      </c>
      <c r="V5184" s="5" t="s">
        <v>24</v>
      </c>
      <c r="W5184" s="12">
        <v>353</v>
      </c>
      <c r="X5184" s="7" t="str">
        <f t="shared" si="325"/>
        <v>NP</v>
      </c>
      <c r="Y5184" s="5">
        <f t="shared" si="326"/>
        <v>249</v>
      </c>
      <c r="AI5184">
        <f>VLOOKUP(A5184,NP!$A:$B,2,FALSE)</f>
        <v>249</v>
      </c>
      <c r="AJ5184">
        <f t="shared" si="327"/>
        <v>249</v>
      </c>
      <c r="AK5184">
        <f>VLOOKUP(F5184,Kondition!$B$4:$AG$31,27,FALSE)*100</f>
        <v>28.000000000000004</v>
      </c>
      <c r="AL5184" t="e">
        <f t="shared" si="328"/>
        <v>#REF!</v>
      </c>
      <c r="AM5184">
        <v>19</v>
      </c>
    </row>
    <row r="5185" spans="1:39" x14ac:dyDescent="0.3">
      <c r="A5185" s="5">
        <v>11304436</v>
      </c>
      <c r="B5185" s="6">
        <v>4032344794600</v>
      </c>
      <c r="C5185" s="5" t="s">
        <v>2294</v>
      </c>
      <c r="D5185" s="5" t="s">
        <v>6200</v>
      </c>
      <c r="E5185" s="12">
        <v>102.5</v>
      </c>
      <c r="F5185" s="5" t="s">
        <v>72</v>
      </c>
      <c r="G5185" s="5">
        <v>2257016</v>
      </c>
      <c r="H5185" s="36" t="s">
        <v>2294</v>
      </c>
      <c r="I5185" s="5">
        <v>225</v>
      </c>
      <c r="J5185" s="5">
        <v>70</v>
      </c>
      <c r="K5185" s="5">
        <v>16</v>
      </c>
      <c r="L5185" s="5" t="s">
        <v>6175</v>
      </c>
      <c r="M5185" s="5">
        <v>103</v>
      </c>
      <c r="N5185" s="5"/>
      <c r="O5185" s="5" t="s">
        <v>19</v>
      </c>
      <c r="P5185" s="5"/>
      <c r="Q5185" s="5" t="s">
        <v>26</v>
      </c>
      <c r="R5185" s="5" t="s">
        <v>21</v>
      </c>
      <c r="S5185" s="5">
        <v>72</v>
      </c>
      <c r="T5185" s="5" t="s">
        <v>22</v>
      </c>
      <c r="U5185" s="5" t="s">
        <v>23</v>
      </c>
      <c r="V5185" s="5" t="s">
        <v>24</v>
      </c>
      <c r="W5185" s="12">
        <v>102.5</v>
      </c>
      <c r="X5185" s="7">
        <f t="shared" si="325"/>
        <v>0.01</v>
      </c>
      <c r="Y5185" s="5">
        <f t="shared" si="326"/>
        <v>101.47499999999999</v>
      </c>
      <c r="AI5185" t="e">
        <f>VLOOKUP(A5185,NP!$A:$B,2,FALSE)</f>
        <v>#N/A</v>
      </c>
      <c r="AJ5185">
        <f t="shared" si="327"/>
        <v>0</v>
      </c>
      <c r="AK5185">
        <f>VLOOKUP(F5185,Kondition!$B$4:$AG$31,12,FALSE)*100</f>
        <v>1</v>
      </c>
      <c r="AL5185" t="e">
        <f t="shared" si="328"/>
        <v>#REF!</v>
      </c>
      <c r="AM5185">
        <v>16</v>
      </c>
    </row>
    <row r="5186" spans="1:39" x14ac:dyDescent="0.3">
      <c r="A5186" s="5">
        <v>11011583</v>
      </c>
      <c r="B5186" s="6">
        <v>4019238797343</v>
      </c>
      <c r="C5186" s="5" t="s">
        <v>2294</v>
      </c>
      <c r="D5186" s="5" t="s">
        <v>5915</v>
      </c>
      <c r="E5186" s="12">
        <v>353</v>
      </c>
      <c r="F5186" s="5" t="s">
        <v>18</v>
      </c>
      <c r="G5186" s="5">
        <v>2754521</v>
      </c>
      <c r="H5186" s="36" t="s">
        <v>2294</v>
      </c>
      <c r="I5186" s="5">
        <v>275</v>
      </c>
      <c r="J5186" s="5">
        <v>45</v>
      </c>
      <c r="K5186" s="5">
        <v>21</v>
      </c>
      <c r="L5186" s="5" t="s">
        <v>202</v>
      </c>
      <c r="M5186" s="5">
        <v>110</v>
      </c>
      <c r="N5186" s="5"/>
      <c r="O5186" s="5" t="s">
        <v>25</v>
      </c>
      <c r="P5186" s="5"/>
      <c r="Q5186" s="5" t="s">
        <v>27</v>
      </c>
      <c r="R5186" s="5" t="s">
        <v>27</v>
      </c>
      <c r="S5186" s="5">
        <v>73</v>
      </c>
      <c r="T5186" s="5" t="s">
        <v>22</v>
      </c>
      <c r="U5186" s="5" t="s">
        <v>23</v>
      </c>
      <c r="V5186" s="5" t="s">
        <v>24</v>
      </c>
      <c r="W5186" s="12">
        <v>353</v>
      </c>
      <c r="X5186" s="7" t="str">
        <f t="shared" si="325"/>
        <v>NP</v>
      </c>
      <c r="Y5186" s="5">
        <f t="shared" si="326"/>
        <v>249</v>
      </c>
      <c r="AI5186">
        <f>VLOOKUP(A5186,NP!$A:$B,2,FALSE)</f>
        <v>249</v>
      </c>
      <c r="AJ5186">
        <f t="shared" si="327"/>
        <v>249</v>
      </c>
      <c r="AK5186">
        <f>VLOOKUP(F5186,Kondition!$B$4:$AG$31,27,FALSE)*100</f>
        <v>28.000000000000004</v>
      </c>
      <c r="AL5186" t="e">
        <f t="shared" si="328"/>
        <v>#REF!</v>
      </c>
      <c r="AM5186">
        <v>19</v>
      </c>
    </row>
    <row r="5187" spans="1:39" x14ac:dyDescent="0.3">
      <c r="A5187" s="5">
        <v>11304437</v>
      </c>
      <c r="B5187" s="6">
        <v>4032344795027</v>
      </c>
      <c r="C5187" s="5" t="s">
        <v>2294</v>
      </c>
      <c r="D5187" s="5" t="s">
        <v>6201</v>
      </c>
      <c r="E5187" s="12">
        <v>103</v>
      </c>
      <c r="F5187" s="5" t="s">
        <v>72</v>
      </c>
      <c r="G5187" s="5">
        <v>2355518</v>
      </c>
      <c r="H5187" s="36" t="s">
        <v>2294</v>
      </c>
      <c r="I5187" s="5">
        <v>235</v>
      </c>
      <c r="J5187" s="5">
        <v>55</v>
      </c>
      <c r="K5187" s="5">
        <v>18</v>
      </c>
      <c r="L5187" s="5" t="s">
        <v>6175</v>
      </c>
      <c r="M5187" s="5">
        <v>104</v>
      </c>
      <c r="N5187" s="5"/>
      <c r="O5187" s="5" t="s">
        <v>19</v>
      </c>
      <c r="P5187" s="5"/>
      <c r="Q5187" s="5" t="s">
        <v>26</v>
      </c>
      <c r="R5187" s="5" t="s">
        <v>21</v>
      </c>
      <c r="S5187" s="5">
        <v>72</v>
      </c>
      <c r="T5187" s="5" t="s">
        <v>22</v>
      </c>
      <c r="U5187" s="5" t="s">
        <v>23</v>
      </c>
      <c r="V5187" s="5" t="s">
        <v>24</v>
      </c>
      <c r="W5187" s="12">
        <v>103</v>
      </c>
      <c r="X5187" s="7">
        <f t="shared" si="325"/>
        <v>0.01</v>
      </c>
      <c r="Y5187" s="5">
        <f t="shared" si="326"/>
        <v>101.97</v>
      </c>
      <c r="AI5187" t="e">
        <f>VLOOKUP(A5187,NP!$A:$B,2,FALSE)</f>
        <v>#N/A</v>
      </c>
      <c r="AJ5187">
        <f t="shared" si="327"/>
        <v>0</v>
      </c>
      <c r="AK5187">
        <f>VLOOKUP(F5187,Kondition!$B$4:$AG$31,18,FALSE)*100</f>
        <v>1</v>
      </c>
      <c r="AL5187" t="e">
        <f t="shared" si="328"/>
        <v>#REF!</v>
      </c>
      <c r="AM5187">
        <v>17</v>
      </c>
    </row>
    <row r="5188" spans="1:39" x14ac:dyDescent="0.3">
      <c r="A5188" s="5">
        <v>11012610</v>
      </c>
      <c r="B5188" s="6">
        <v>4019238010039</v>
      </c>
      <c r="C5188" s="5" t="s">
        <v>2294</v>
      </c>
      <c r="D5188" s="5" t="s">
        <v>5976</v>
      </c>
      <c r="E5188" s="12">
        <v>353</v>
      </c>
      <c r="F5188" s="5" t="s">
        <v>18</v>
      </c>
      <c r="G5188" s="5">
        <v>2755021</v>
      </c>
      <c r="H5188" s="36" t="s">
        <v>2294</v>
      </c>
      <c r="I5188" s="5">
        <v>275</v>
      </c>
      <c r="J5188" s="5">
        <v>50</v>
      </c>
      <c r="K5188" s="5">
        <v>21</v>
      </c>
      <c r="L5188" s="5" t="s">
        <v>3349</v>
      </c>
      <c r="M5188" s="5">
        <v>113</v>
      </c>
      <c r="N5188" s="5"/>
      <c r="O5188" s="5" t="s">
        <v>25</v>
      </c>
      <c r="P5188" s="5"/>
      <c r="Q5188" s="5" t="s">
        <v>27</v>
      </c>
      <c r="R5188" s="5" t="s">
        <v>21</v>
      </c>
      <c r="S5188" s="5">
        <v>73</v>
      </c>
      <c r="T5188" s="5" t="s">
        <v>22</v>
      </c>
      <c r="U5188" s="5" t="s">
        <v>23</v>
      </c>
      <c r="V5188" s="5" t="s">
        <v>24</v>
      </c>
      <c r="W5188" s="12">
        <v>353</v>
      </c>
      <c r="X5188" s="7" t="str">
        <f t="shared" si="325"/>
        <v>NP</v>
      </c>
      <c r="Y5188" s="5">
        <f t="shared" si="326"/>
        <v>249</v>
      </c>
      <c r="AI5188">
        <f>VLOOKUP(A5188,NP!$A:$B,2,FALSE)</f>
        <v>249</v>
      </c>
      <c r="AJ5188">
        <f t="shared" si="327"/>
        <v>249</v>
      </c>
      <c r="AK5188">
        <f>VLOOKUP(F5188,Kondition!$B$4:$AG$31,27,FALSE)*100</f>
        <v>28.000000000000004</v>
      </c>
      <c r="AL5188" t="e">
        <f t="shared" si="328"/>
        <v>#REF!</v>
      </c>
      <c r="AM5188">
        <v>19</v>
      </c>
    </row>
    <row r="5189" spans="1:39" x14ac:dyDescent="0.3">
      <c r="A5189" s="5">
        <v>11012301</v>
      </c>
      <c r="B5189" s="6">
        <v>4019238752137</v>
      </c>
      <c r="C5189" s="5" t="s">
        <v>2294</v>
      </c>
      <c r="D5189" s="5" t="s">
        <v>5943</v>
      </c>
      <c r="E5189" s="12">
        <v>312</v>
      </c>
      <c r="F5189" s="5" t="s">
        <v>18</v>
      </c>
      <c r="G5189" s="5">
        <v>2755020</v>
      </c>
      <c r="H5189" s="36" t="s">
        <v>2294</v>
      </c>
      <c r="I5189" s="5">
        <v>275</v>
      </c>
      <c r="J5189" s="5">
        <v>50</v>
      </c>
      <c r="K5189" s="5">
        <v>20</v>
      </c>
      <c r="L5189" s="5" t="s">
        <v>202</v>
      </c>
      <c r="M5189" s="5">
        <v>113</v>
      </c>
      <c r="N5189" s="5"/>
      <c r="O5189" s="5" t="s">
        <v>25</v>
      </c>
      <c r="P5189" s="5"/>
      <c r="Q5189" s="5" t="s">
        <v>21</v>
      </c>
      <c r="R5189" s="5" t="s">
        <v>27</v>
      </c>
      <c r="S5189" s="5">
        <v>73</v>
      </c>
      <c r="T5189" s="5" t="s">
        <v>22</v>
      </c>
      <c r="U5189" s="5" t="s">
        <v>23</v>
      </c>
      <c r="V5189" s="5" t="s">
        <v>24</v>
      </c>
      <c r="W5189" s="12">
        <v>312</v>
      </c>
      <c r="X5189" s="7" t="str">
        <f t="shared" si="325"/>
        <v>NP</v>
      </c>
      <c r="Y5189" s="5">
        <f t="shared" si="326"/>
        <v>224.5</v>
      </c>
      <c r="AI5189">
        <f>VLOOKUP(A5189,NP!$A:$B,2,FALSE)</f>
        <v>224.5</v>
      </c>
      <c r="AJ5189">
        <f t="shared" si="327"/>
        <v>224.5</v>
      </c>
      <c r="AK5189">
        <f>VLOOKUP(F5189,Kondition!$B$4:$AG$309,24,FALSE)*100</f>
        <v>28.000000000000004</v>
      </c>
      <c r="AL5189" t="e">
        <f t="shared" si="328"/>
        <v>#REF!</v>
      </c>
      <c r="AM5189">
        <v>19</v>
      </c>
    </row>
    <row r="5190" spans="1:39" x14ac:dyDescent="0.3">
      <c r="A5190" s="5">
        <v>11011479</v>
      </c>
      <c r="B5190" s="6">
        <v>4019238797350</v>
      </c>
      <c r="C5190" s="5" t="s">
        <v>2294</v>
      </c>
      <c r="D5190" s="5" t="s">
        <v>5908</v>
      </c>
      <c r="E5190" s="12">
        <v>312</v>
      </c>
      <c r="F5190" s="5" t="s">
        <v>18</v>
      </c>
      <c r="G5190" s="5">
        <v>2755020</v>
      </c>
      <c r="H5190" s="36" t="s">
        <v>2294</v>
      </c>
      <c r="I5190" s="5">
        <v>275</v>
      </c>
      <c r="J5190" s="5">
        <v>50</v>
      </c>
      <c r="K5190" s="5">
        <v>20</v>
      </c>
      <c r="L5190" s="5" t="s">
        <v>202</v>
      </c>
      <c r="M5190" s="5">
        <v>113</v>
      </c>
      <c r="N5190" s="5"/>
      <c r="O5190" s="5" t="s">
        <v>25</v>
      </c>
      <c r="P5190" s="5"/>
      <c r="Q5190" s="5" t="s">
        <v>27</v>
      </c>
      <c r="R5190" s="5" t="s">
        <v>27</v>
      </c>
      <c r="S5190" s="5">
        <v>73</v>
      </c>
      <c r="T5190" s="5" t="s">
        <v>22</v>
      </c>
      <c r="U5190" s="5" t="s">
        <v>23</v>
      </c>
      <c r="V5190" s="5" t="s">
        <v>24</v>
      </c>
      <c r="W5190" s="12">
        <v>312</v>
      </c>
      <c r="X5190" s="7" t="str">
        <f t="shared" si="325"/>
        <v>NP</v>
      </c>
      <c r="Y5190" s="5">
        <f t="shared" si="326"/>
        <v>224.5</v>
      </c>
      <c r="AI5190">
        <f>VLOOKUP(A5190,NP!$A:$B,2,FALSE)</f>
        <v>224.5</v>
      </c>
      <c r="AJ5190">
        <f t="shared" si="327"/>
        <v>224.5</v>
      </c>
      <c r="AK5190">
        <f>VLOOKUP(F5190,Kondition!$B$4:$AG$309,24,FALSE)*100</f>
        <v>28.000000000000004</v>
      </c>
      <c r="AL5190" t="e">
        <f t="shared" si="328"/>
        <v>#REF!</v>
      </c>
      <c r="AM5190">
        <v>19</v>
      </c>
    </row>
    <row r="5191" spans="1:39" x14ac:dyDescent="0.3">
      <c r="A5191" s="5">
        <v>11011798</v>
      </c>
      <c r="B5191" s="6">
        <v>4019238797053</v>
      </c>
      <c r="C5191" s="5" t="s">
        <v>76</v>
      </c>
      <c r="D5191" s="5" t="s">
        <v>3366</v>
      </c>
      <c r="E5191" s="12">
        <v>312</v>
      </c>
      <c r="F5191" s="5" t="s">
        <v>18</v>
      </c>
      <c r="G5191" s="5">
        <v>2755020</v>
      </c>
      <c r="H5191" s="36" t="s">
        <v>76</v>
      </c>
      <c r="I5191" s="5">
        <v>275</v>
      </c>
      <c r="J5191" s="5">
        <v>50</v>
      </c>
      <c r="K5191" s="5">
        <v>20</v>
      </c>
      <c r="L5191" s="5" t="s">
        <v>3349</v>
      </c>
      <c r="M5191" s="5">
        <v>113</v>
      </c>
      <c r="N5191" s="5"/>
      <c r="O5191" s="5" t="s">
        <v>25</v>
      </c>
      <c r="P5191" s="5"/>
      <c r="Q5191" s="5"/>
      <c r="R5191" s="5"/>
      <c r="S5191" s="5"/>
      <c r="T5191" s="5"/>
      <c r="U5191" s="5"/>
      <c r="V5191" s="5"/>
      <c r="W5191" s="12">
        <v>312</v>
      </c>
      <c r="X5191" s="7" t="str">
        <f t="shared" si="325"/>
        <v>NP</v>
      </c>
      <c r="Y5191" s="5">
        <f t="shared" si="326"/>
        <v>224.5</v>
      </c>
      <c r="AI5191">
        <f>VLOOKUP(A5191,NP!$A:$B,2,FALSE)</f>
        <v>224.5</v>
      </c>
      <c r="AJ5191">
        <f t="shared" si="327"/>
        <v>224.5</v>
      </c>
      <c r="AK5191">
        <f>VLOOKUP(F5191,Kondition!$B$4:$AG$309,24,FALSE)*100</f>
        <v>28.000000000000004</v>
      </c>
      <c r="AL5191" t="e">
        <f t="shared" si="328"/>
        <v>#REF!</v>
      </c>
      <c r="AM5191">
        <v>19</v>
      </c>
    </row>
    <row r="5192" spans="1:39" x14ac:dyDescent="0.3">
      <c r="A5192" s="5">
        <v>11010654</v>
      </c>
      <c r="B5192" s="6">
        <v>4019238744620</v>
      </c>
      <c r="C5192" s="5" t="s">
        <v>76</v>
      </c>
      <c r="D5192" s="5" t="s">
        <v>3271</v>
      </c>
      <c r="E5192" s="12">
        <v>312.5</v>
      </c>
      <c r="F5192" s="5" t="s">
        <v>18</v>
      </c>
      <c r="G5192" s="5">
        <v>2654020</v>
      </c>
      <c r="H5192" s="36" t="s">
        <v>76</v>
      </c>
      <c r="I5192" s="5">
        <v>265</v>
      </c>
      <c r="J5192" s="5">
        <v>40</v>
      </c>
      <c r="K5192" s="5">
        <v>20</v>
      </c>
      <c r="L5192" s="5" t="s">
        <v>202</v>
      </c>
      <c r="M5192" s="5">
        <v>104</v>
      </c>
      <c r="N5192" s="5"/>
      <c r="O5192" s="5" t="s">
        <v>25</v>
      </c>
      <c r="P5192" s="5"/>
      <c r="Q5192" s="5" t="s">
        <v>21</v>
      </c>
      <c r="R5192" s="5" t="s">
        <v>21</v>
      </c>
      <c r="S5192" s="5">
        <v>73</v>
      </c>
      <c r="T5192" s="5" t="s">
        <v>22</v>
      </c>
      <c r="U5192" s="5" t="s">
        <v>23</v>
      </c>
      <c r="V5192" s="5" t="s">
        <v>24</v>
      </c>
      <c r="W5192" s="12">
        <v>312.5</v>
      </c>
      <c r="X5192" s="7" t="str">
        <f t="shared" si="325"/>
        <v>NP</v>
      </c>
      <c r="Y5192" s="5">
        <f t="shared" si="326"/>
        <v>224.5</v>
      </c>
      <c r="AI5192">
        <f>VLOOKUP(A5192,NP!$A:$B,2,FALSE)</f>
        <v>224.5</v>
      </c>
      <c r="AJ5192">
        <f t="shared" si="327"/>
        <v>224.5</v>
      </c>
      <c r="AK5192">
        <f>VLOOKUP(F5192,Kondition!$B$4:$AG$309,24,FALSE)*100</f>
        <v>28.000000000000004</v>
      </c>
      <c r="AL5192" t="e">
        <f t="shared" si="328"/>
        <v>#REF!</v>
      </c>
      <c r="AM5192">
        <v>19</v>
      </c>
    </row>
    <row r="5193" spans="1:39" x14ac:dyDescent="0.3">
      <c r="A5193" s="5">
        <v>11304084</v>
      </c>
      <c r="B5193" s="6">
        <v>4032344795072</v>
      </c>
      <c r="C5193" s="5" t="s">
        <v>76</v>
      </c>
      <c r="D5193" s="5" t="s">
        <v>4087</v>
      </c>
      <c r="E5193" s="12">
        <v>99.5</v>
      </c>
      <c r="F5193" s="5" t="s">
        <v>72</v>
      </c>
      <c r="G5193" s="5">
        <v>2454518</v>
      </c>
      <c r="H5193" s="36" t="s">
        <v>76</v>
      </c>
      <c r="I5193" s="5">
        <v>245</v>
      </c>
      <c r="J5193" s="5">
        <v>45</v>
      </c>
      <c r="K5193" s="5">
        <v>18</v>
      </c>
      <c r="L5193" s="5" t="s">
        <v>3894</v>
      </c>
      <c r="M5193" s="5">
        <v>100</v>
      </c>
      <c r="N5193" s="5"/>
      <c r="O5193" s="5" t="s">
        <v>25</v>
      </c>
      <c r="P5193" s="5"/>
      <c r="Q5193" s="5" t="s">
        <v>26</v>
      </c>
      <c r="R5193" s="5" t="s">
        <v>21</v>
      </c>
      <c r="S5193" s="5">
        <v>72</v>
      </c>
      <c r="T5193" s="5" t="s">
        <v>22</v>
      </c>
      <c r="U5193" s="5" t="s">
        <v>23</v>
      </c>
      <c r="V5193" s="5" t="s">
        <v>24</v>
      </c>
      <c r="W5193" s="12">
        <v>99.5</v>
      </c>
      <c r="X5193" s="7">
        <f t="shared" si="325"/>
        <v>0.01</v>
      </c>
      <c r="Y5193" s="5">
        <f t="shared" si="326"/>
        <v>98.504999999999995</v>
      </c>
      <c r="AI5193" t="e">
        <f>VLOOKUP(A5193,NP!$A:$B,2,FALSE)</f>
        <v>#N/A</v>
      </c>
      <c r="AJ5193">
        <f t="shared" si="327"/>
        <v>0</v>
      </c>
      <c r="AK5193">
        <f>VLOOKUP(F5193,Kondition!$B$4:$AG$31,18,FALSE)*100</f>
        <v>1</v>
      </c>
      <c r="AL5193" t="e">
        <f t="shared" si="328"/>
        <v>#REF!</v>
      </c>
      <c r="AM5193">
        <v>17</v>
      </c>
    </row>
    <row r="5194" spans="1:39" x14ac:dyDescent="0.3">
      <c r="A5194" s="5">
        <v>11011721</v>
      </c>
      <c r="B5194" s="6">
        <v>4019238804492</v>
      </c>
      <c r="C5194" s="5" t="s">
        <v>77</v>
      </c>
      <c r="D5194" s="5" t="s">
        <v>3353</v>
      </c>
      <c r="E5194" s="12">
        <v>233</v>
      </c>
      <c r="F5194" s="5" t="s">
        <v>18</v>
      </c>
      <c r="G5194" s="5">
        <v>2256018</v>
      </c>
      <c r="H5194" s="36" t="s">
        <v>77</v>
      </c>
      <c r="I5194" s="5">
        <v>225</v>
      </c>
      <c r="J5194" s="5">
        <v>60</v>
      </c>
      <c r="K5194" s="5">
        <v>18</v>
      </c>
      <c r="L5194" s="5" t="s">
        <v>3349</v>
      </c>
      <c r="M5194" s="5">
        <v>104</v>
      </c>
      <c r="N5194" s="5"/>
      <c r="O5194" s="5" t="s">
        <v>19</v>
      </c>
      <c r="P5194" s="5" t="s">
        <v>36</v>
      </c>
      <c r="Q5194" s="5" t="s">
        <v>26</v>
      </c>
      <c r="R5194" s="5" t="s">
        <v>21</v>
      </c>
      <c r="S5194" s="5">
        <v>72</v>
      </c>
      <c r="T5194" s="5" t="s">
        <v>22</v>
      </c>
      <c r="U5194" s="5" t="s">
        <v>23</v>
      </c>
      <c r="V5194" s="5" t="s">
        <v>24</v>
      </c>
      <c r="W5194" s="12">
        <v>233</v>
      </c>
      <c r="X5194" s="7" t="str">
        <f t="shared" si="325"/>
        <v>NP</v>
      </c>
      <c r="Y5194" s="5">
        <f t="shared" si="326"/>
        <v>177.5</v>
      </c>
      <c r="AI5194">
        <f>VLOOKUP(A5194,NP!$A:$B,2,FALSE)</f>
        <v>177.5</v>
      </c>
      <c r="AJ5194">
        <f t="shared" si="327"/>
        <v>177.5</v>
      </c>
      <c r="AK5194">
        <f>VLOOKUP(F5194,Kondition!$B$4:$AG$31,18,FALSE)*100</f>
        <v>23</v>
      </c>
      <c r="AL5194" t="e">
        <f t="shared" si="328"/>
        <v>#REF!</v>
      </c>
      <c r="AM5194">
        <v>17</v>
      </c>
    </row>
    <row r="5195" spans="1:39" x14ac:dyDescent="0.3">
      <c r="A5195" s="5">
        <v>11304067</v>
      </c>
      <c r="B5195" s="6">
        <v>4032344794631</v>
      </c>
      <c r="C5195" s="5" t="s">
        <v>2294</v>
      </c>
      <c r="D5195" s="5" t="s">
        <v>6193</v>
      </c>
      <c r="E5195" s="12">
        <v>104</v>
      </c>
      <c r="F5195" s="5" t="s">
        <v>72</v>
      </c>
      <c r="G5195" s="5">
        <v>2457016</v>
      </c>
      <c r="H5195" s="36" t="s">
        <v>2294</v>
      </c>
      <c r="I5195" s="5">
        <v>245</v>
      </c>
      <c r="J5195" s="5">
        <v>70</v>
      </c>
      <c r="K5195" s="5">
        <v>16</v>
      </c>
      <c r="L5195" s="5" t="s">
        <v>6175</v>
      </c>
      <c r="M5195" s="5">
        <v>107</v>
      </c>
      <c r="N5195" s="5"/>
      <c r="O5195" s="5" t="s">
        <v>33</v>
      </c>
      <c r="P5195" s="5"/>
      <c r="Q5195" s="5" t="s">
        <v>26</v>
      </c>
      <c r="R5195" s="5" t="s">
        <v>21</v>
      </c>
      <c r="S5195" s="5">
        <v>72</v>
      </c>
      <c r="T5195" s="5" t="s">
        <v>22</v>
      </c>
      <c r="U5195" s="5" t="s">
        <v>23</v>
      </c>
      <c r="V5195" s="5" t="s">
        <v>24</v>
      </c>
      <c r="W5195" s="12">
        <v>104</v>
      </c>
      <c r="X5195" s="7">
        <f t="shared" si="325"/>
        <v>0.01</v>
      </c>
      <c r="Y5195" s="5">
        <f t="shared" si="326"/>
        <v>102.96</v>
      </c>
      <c r="AI5195" t="e">
        <f>VLOOKUP(A5195,NP!$A:$B,2,FALSE)</f>
        <v>#N/A</v>
      </c>
      <c r="AJ5195">
        <f t="shared" si="327"/>
        <v>0</v>
      </c>
      <c r="AK5195">
        <f>VLOOKUP(F5195,Kondition!$B$4:$AG$31,12,FALSE)*100</f>
        <v>1</v>
      </c>
      <c r="AL5195" t="e">
        <f t="shared" si="328"/>
        <v>#REF!</v>
      </c>
      <c r="AM5195">
        <v>16</v>
      </c>
    </row>
    <row r="5196" spans="1:39" x14ac:dyDescent="0.3">
      <c r="A5196" s="5">
        <v>11013102</v>
      </c>
      <c r="B5196" s="6">
        <v>4019238024593</v>
      </c>
      <c r="C5196" s="5" t="s">
        <v>2294</v>
      </c>
      <c r="D5196" s="5" t="s">
        <v>5991</v>
      </c>
      <c r="E5196" s="12">
        <v>354.5</v>
      </c>
      <c r="F5196" s="5" t="s">
        <v>18</v>
      </c>
      <c r="G5196" s="5">
        <v>2654022</v>
      </c>
      <c r="H5196" s="36" t="s">
        <v>2294</v>
      </c>
      <c r="I5196" s="5">
        <v>265</v>
      </c>
      <c r="J5196" s="5">
        <v>40</v>
      </c>
      <c r="K5196" s="5">
        <v>22</v>
      </c>
      <c r="L5196" s="5" t="s">
        <v>202</v>
      </c>
      <c r="M5196" s="5">
        <v>106</v>
      </c>
      <c r="N5196" s="5"/>
      <c r="O5196" s="5" t="s">
        <v>25</v>
      </c>
      <c r="P5196" s="5"/>
      <c r="Q5196" s="5" t="s">
        <v>21</v>
      </c>
      <c r="R5196" s="5" t="s">
        <v>27</v>
      </c>
      <c r="S5196" s="5">
        <v>73</v>
      </c>
      <c r="T5196" s="5" t="s">
        <v>22</v>
      </c>
      <c r="U5196" s="5" t="s">
        <v>23</v>
      </c>
      <c r="V5196" s="5" t="s">
        <v>24</v>
      </c>
      <c r="W5196" s="12">
        <v>354.5</v>
      </c>
      <c r="X5196" s="7" t="str">
        <f t="shared" si="325"/>
        <v>NP</v>
      </c>
      <c r="Y5196" s="5">
        <f t="shared" si="326"/>
        <v>250</v>
      </c>
      <c r="AI5196">
        <f>VLOOKUP(A5196,NP!$A:$B,2,FALSE)</f>
        <v>250</v>
      </c>
      <c r="AJ5196">
        <f t="shared" si="327"/>
        <v>250</v>
      </c>
      <c r="AK5196">
        <f>VLOOKUP(F5196,Kondition!$B$4:$AG$31,30,FALSE)*100</f>
        <v>28.000000000000004</v>
      </c>
      <c r="AL5196" t="e">
        <f t="shared" si="328"/>
        <v>#REF!</v>
      </c>
      <c r="AM5196">
        <v>19</v>
      </c>
    </row>
    <row r="5197" spans="1:39" x14ac:dyDescent="0.3">
      <c r="A5197" s="5">
        <v>10011821</v>
      </c>
      <c r="B5197" s="6">
        <v>4019238348286</v>
      </c>
      <c r="C5197" s="5" t="s">
        <v>2294</v>
      </c>
      <c r="D5197" s="5" t="s">
        <v>4921</v>
      </c>
      <c r="E5197" s="12">
        <v>313.5</v>
      </c>
      <c r="F5197" s="5" t="s">
        <v>18</v>
      </c>
      <c r="G5197" s="5">
        <v>2555020</v>
      </c>
      <c r="H5197" s="36" t="s">
        <v>2294</v>
      </c>
      <c r="I5197" s="5">
        <v>255</v>
      </c>
      <c r="J5197" s="5">
        <v>50</v>
      </c>
      <c r="K5197" s="5">
        <v>20</v>
      </c>
      <c r="L5197" s="5" t="s">
        <v>4922</v>
      </c>
      <c r="M5197" s="5">
        <v>109</v>
      </c>
      <c r="N5197" s="5"/>
      <c r="O5197" s="5" t="s">
        <v>25</v>
      </c>
      <c r="P5197" s="5"/>
      <c r="Q5197" s="5" t="s">
        <v>26</v>
      </c>
      <c r="R5197" s="5" t="s">
        <v>21</v>
      </c>
      <c r="S5197" s="5">
        <v>73</v>
      </c>
      <c r="T5197" s="5" t="s">
        <v>22</v>
      </c>
      <c r="U5197" s="5" t="s">
        <v>23</v>
      </c>
      <c r="V5197" s="5" t="s">
        <v>24</v>
      </c>
      <c r="W5197" s="12">
        <v>313.5</v>
      </c>
      <c r="X5197" s="7" t="str">
        <f t="shared" si="325"/>
        <v>NP</v>
      </c>
      <c r="Y5197" s="5">
        <f t="shared" si="326"/>
        <v>225</v>
      </c>
      <c r="AI5197">
        <f>VLOOKUP(A5197,NP!$A:$B,2,FALSE)</f>
        <v>225</v>
      </c>
      <c r="AJ5197">
        <f t="shared" si="327"/>
        <v>225</v>
      </c>
      <c r="AK5197">
        <f>VLOOKUP(F5197,Kondition!$B$4:$AG$309,24,FALSE)*100</f>
        <v>28.000000000000004</v>
      </c>
      <c r="AL5197" t="e">
        <f t="shared" si="328"/>
        <v>#REF!</v>
      </c>
      <c r="AM5197">
        <v>19</v>
      </c>
    </row>
    <row r="5198" spans="1:39" x14ac:dyDescent="0.3">
      <c r="A5198" s="5">
        <v>11304066</v>
      </c>
      <c r="B5198" s="6">
        <v>4032344794617</v>
      </c>
      <c r="C5198" s="5" t="s">
        <v>2294</v>
      </c>
      <c r="D5198" s="5" t="s">
        <v>6192</v>
      </c>
      <c r="E5198" s="12">
        <v>104.5</v>
      </c>
      <c r="F5198" s="5" t="s">
        <v>72</v>
      </c>
      <c r="G5198" s="5">
        <v>2357016</v>
      </c>
      <c r="H5198" s="36" t="s">
        <v>2294</v>
      </c>
      <c r="I5198" s="5">
        <v>235</v>
      </c>
      <c r="J5198" s="5">
        <v>70</v>
      </c>
      <c r="K5198" s="5">
        <v>16</v>
      </c>
      <c r="L5198" s="5" t="s">
        <v>6175</v>
      </c>
      <c r="M5198" s="5">
        <v>106</v>
      </c>
      <c r="N5198" s="5"/>
      <c r="O5198" s="5" t="s">
        <v>33</v>
      </c>
      <c r="P5198" s="5"/>
      <c r="Q5198" s="5" t="s">
        <v>26</v>
      </c>
      <c r="R5198" s="5" t="s">
        <v>21</v>
      </c>
      <c r="S5198" s="5">
        <v>72</v>
      </c>
      <c r="T5198" s="5" t="s">
        <v>22</v>
      </c>
      <c r="U5198" s="5" t="s">
        <v>23</v>
      </c>
      <c r="V5198" s="5" t="s">
        <v>24</v>
      </c>
      <c r="W5198" s="12">
        <v>104.5</v>
      </c>
      <c r="X5198" s="7" t="str">
        <f t="shared" si="325"/>
        <v>NP</v>
      </c>
      <c r="Y5198" s="5">
        <f t="shared" si="326"/>
        <v>103</v>
      </c>
      <c r="AI5198">
        <f>VLOOKUP(A5198,NP!$A:$B,2,FALSE)</f>
        <v>103</v>
      </c>
      <c r="AJ5198">
        <f t="shared" si="327"/>
        <v>103</v>
      </c>
      <c r="AK5198">
        <f>VLOOKUP(F5198,Kondition!$B$4:$AG$31,12,FALSE)*100</f>
        <v>1</v>
      </c>
      <c r="AL5198" t="e">
        <f t="shared" si="328"/>
        <v>#REF!</v>
      </c>
      <c r="AM5198">
        <v>16</v>
      </c>
    </row>
    <row r="5199" spans="1:39" x14ac:dyDescent="0.3">
      <c r="A5199" s="5">
        <v>10019367</v>
      </c>
      <c r="B5199" s="6">
        <v>4019238642957</v>
      </c>
      <c r="C5199" s="5" t="s">
        <v>2294</v>
      </c>
      <c r="D5199" s="5" t="s">
        <v>4959</v>
      </c>
      <c r="E5199" s="12">
        <v>313.5</v>
      </c>
      <c r="F5199" s="5" t="s">
        <v>18</v>
      </c>
      <c r="G5199" s="5">
        <v>2555020</v>
      </c>
      <c r="H5199" s="36" t="s">
        <v>2294</v>
      </c>
      <c r="I5199" s="5">
        <v>255</v>
      </c>
      <c r="J5199" s="5">
        <v>50</v>
      </c>
      <c r="K5199" s="5">
        <v>20</v>
      </c>
      <c r="L5199" s="5" t="s">
        <v>202</v>
      </c>
      <c r="M5199" s="5">
        <v>109</v>
      </c>
      <c r="N5199" s="5"/>
      <c r="O5199" s="5" t="s">
        <v>25</v>
      </c>
      <c r="P5199" s="5"/>
      <c r="Q5199" s="5" t="s">
        <v>21</v>
      </c>
      <c r="R5199" s="5" t="s">
        <v>21</v>
      </c>
      <c r="S5199" s="5">
        <v>72</v>
      </c>
      <c r="T5199" s="5" t="s">
        <v>22</v>
      </c>
      <c r="U5199" s="5" t="s">
        <v>23</v>
      </c>
      <c r="V5199" s="5" t="s">
        <v>24</v>
      </c>
      <c r="W5199" s="12">
        <v>313.5</v>
      </c>
      <c r="X5199" s="7" t="str">
        <f t="shared" si="325"/>
        <v>NP</v>
      </c>
      <c r="Y5199" s="5">
        <f t="shared" si="326"/>
        <v>225</v>
      </c>
      <c r="AI5199">
        <f>VLOOKUP(A5199,NP!$A:$B,2,FALSE)</f>
        <v>225</v>
      </c>
      <c r="AJ5199">
        <f t="shared" si="327"/>
        <v>225</v>
      </c>
      <c r="AK5199">
        <f>VLOOKUP(F5199,Kondition!$B$4:$AG$309,24,FALSE)*100</f>
        <v>28.000000000000004</v>
      </c>
      <c r="AL5199" t="e">
        <f t="shared" si="328"/>
        <v>#REF!</v>
      </c>
      <c r="AM5199">
        <v>19</v>
      </c>
    </row>
    <row r="5200" spans="1:39" x14ac:dyDescent="0.3">
      <c r="A5200" s="5">
        <v>11292195</v>
      </c>
      <c r="B5200" s="6">
        <v>4032344001371</v>
      </c>
      <c r="C5200" s="5" t="s">
        <v>76</v>
      </c>
      <c r="D5200" s="5" t="s">
        <v>3893</v>
      </c>
      <c r="E5200" s="12">
        <v>101</v>
      </c>
      <c r="F5200" s="5" t="s">
        <v>72</v>
      </c>
      <c r="G5200" s="5">
        <v>2354518</v>
      </c>
      <c r="H5200" s="36" t="s">
        <v>76</v>
      </c>
      <c r="I5200" s="5">
        <v>235</v>
      </c>
      <c r="J5200" s="5">
        <v>45</v>
      </c>
      <c r="K5200" s="5">
        <v>18</v>
      </c>
      <c r="L5200" s="5" t="s">
        <v>3894</v>
      </c>
      <c r="M5200" s="5">
        <v>98</v>
      </c>
      <c r="N5200" s="5"/>
      <c r="O5200" s="5" t="s">
        <v>25</v>
      </c>
      <c r="P5200" s="5"/>
      <c r="Q5200" s="5" t="s">
        <v>26</v>
      </c>
      <c r="R5200" s="5" t="s">
        <v>21</v>
      </c>
      <c r="S5200" s="5">
        <v>72</v>
      </c>
      <c r="T5200" s="5" t="s">
        <v>22</v>
      </c>
      <c r="U5200" s="5" t="s">
        <v>23</v>
      </c>
      <c r="V5200" s="5" t="s">
        <v>24</v>
      </c>
      <c r="W5200" s="12">
        <v>101</v>
      </c>
      <c r="X5200" s="7">
        <f t="shared" si="325"/>
        <v>0.01</v>
      </c>
      <c r="Y5200" s="5">
        <f t="shared" si="326"/>
        <v>99.99</v>
      </c>
      <c r="AI5200" t="e">
        <f>VLOOKUP(A5200,NP!$A:$B,2,FALSE)</f>
        <v>#N/A</v>
      </c>
      <c r="AJ5200">
        <f t="shared" si="327"/>
        <v>0</v>
      </c>
      <c r="AK5200">
        <f>VLOOKUP(F5200,Kondition!$B$4:$AG$31,18,FALSE)*100</f>
        <v>1</v>
      </c>
      <c r="AL5200" t="e">
        <f t="shared" si="328"/>
        <v>#REF!</v>
      </c>
      <c r="AM5200">
        <v>17</v>
      </c>
    </row>
    <row r="5201" spans="1:39" x14ac:dyDescent="0.3">
      <c r="A5201" s="5">
        <v>11014815</v>
      </c>
      <c r="B5201" s="6">
        <v>4019238049039</v>
      </c>
      <c r="C5201" s="5" t="s">
        <v>76</v>
      </c>
      <c r="D5201" s="5" t="s">
        <v>3515</v>
      </c>
      <c r="E5201" s="12">
        <v>356</v>
      </c>
      <c r="F5201" s="5" t="s">
        <v>18</v>
      </c>
      <c r="G5201" s="5">
        <v>2854022</v>
      </c>
      <c r="H5201" s="36" t="s">
        <v>76</v>
      </c>
      <c r="I5201" s="5">
        <v>285</v>
      </c>
      <c r="J5201" s="5">
        <v>40</v>
      </c>
      <c r="K5201" s="5">
        <v>22</v>
      </c>
      <c r="L5201" s="5" t="s">
        <v>202</v>
      </c>
      <c r="M5201" s="5">
        <v>110</v>
      </c>
      <c r="N5201" s="5"/>
      <c r="O5201" s="5" t="s">
        <v>25</v>
      </c>
      <c r="P5201" s="5"/>
      <c r="Q5201" s="5"/>
      <c r="R5201" s="5"/>
      <c r="S5201" s="5"/>
      <c r="T5201" s="5"/>
      <c r="U5201" s="5"/>
      <c r="V5201" s="5"/>
      <c r="W5201" s="12">
        <v>356</v>
      </c>
      <c r="X5201" s="7" t="str">
        <f t="shared" si="325"/>
        <v>NP</v>
      </c>
      <c r="Y5201" s="5">
        <f t="shared" si="326"/>
        <v>250.5</v>
      </c>
      <c r="AI5201">
        <f>VLOOKUP(A5201,NP!$A:$B,2,FALSE)</f>
        <v>250.5</v>
      </c>
      <c r="AJ5201">
        <f t="shared" si="327"/>
        <v>250.5</v>
      </c>
      <c r="AK5201">
        <f>VLOOKUP(F5201,Kondition!$B$4:$AG$31,30,FALSE)*100</f>
        <v>28.000000000000004</v>
      </c>
      <c r="AL5201" t="e">
        <f t="shared" si="328"/>
        <v>#REF!</v>
      </c>
      <c r="AM5201">
        <v>19</v>
      </c>
    </row>
    <row r="5202" spans="1:39" x14ac:dyDescent="0.3">
      <c r="A5202" s="5">
        <v>11013089</v>
      </c>
      <c r="B5202" s="6">
        <v>4019238024791</v>
      </c>
      <c r="C5202" s="5" t="s">
        <v>2294</v>
      </c>
      <c r="D5202" s="5" t="s">
        <v>5985</v>
      </c>
      <c r="E5202" s="12">
        <v>267.5</v>
      </c>
      <c r="F5202" s="5" t="s">
        <v>18</v>
      </c>
      <c r="G5202" s="5">
        <v>2355519</v>
      </c>
      <c r="H5202" s="36" t="s">
        <v>2294</v>
      </c>
      <c r="I5202" s="5">
        <v>235</v>
      </c>
      <c r="J5202" s="5">
        <v>55</v>
      </c>
      <c r="K5202" s="5">
        <v>19</v>
      </c>
      <c r="L5202" s="5" t="s">
        <v>202</v>
      </c>
      <c r="M5202" s="5">
        <v>105</v>
      </c>
      <c r="N5202" s="5"/>
      <c r="O5202" s="5" t="s">
        <v>29</v>
      </c>
      <c r="P5202" s="5"/>
      <c r="Q5202" s="5" t="s">
        <v>21</v>
      </c>
      <c r="R5202" s="5" t="s">
        <v>27</v>
      </c>
      <c r="S5202" s="5">
        <v>72</v>
      </c>
      <c r="T5202" s="5" t="s">
        <v>22</v>
      </c>
      <c r="U5202" s="5" t="s">
        <v>23</v>
      </c>
      <c r="V5202" s="5" t="s">
        <v>24</v>
      </c>
      <c r="W5202" s="12">
        <v>267.5</v>
      </c>
      <c r="X5202" s="7">
        <f t="shared" si="325"/>
        <v>0.28000000000000003</v>
      </c>
      <c r="Y5202" s="5">
        <f t="shared" si="326"/>
        <v>192.6</v>
      </c>
      <c r="AI5202" t="e">
        <f>VLOOKUP(A5202,NP!$A:$B,2,FALSE)</f>
        <v>#N/A</v>
      </c>
      <c r="AJ5202">
        <f t="shared" si="327"/>
        <v>0</v>
      </c>
      <c r="AK5202">
        <f>VLOOKUP(F5202,Kondition!$B$4:$AG$31,21,FALSE)*100</f>
        <v>28.000000000000004</v>
      </c>
      <c r="AL5202" t="e">
        <f t="shared" si="328"/>
        <v>#REF!</v>
      </c>
      <c r="AM5202">
        <v>19</v>
      </c>
    </row>
    <row r="5203" spans="1:39" x14ac:dyDescent="0.3">
      <c r="A5203" s="5">
        <v>11014467</v>
      </c>
      <c r="B5203" s="6">
        <v>4019238039832</v>
      </c>
      <c r="C5203" s="5" t="s">
        <v>76</v>
      </c>
      <c r="D5203" s="5" t="s">
        <v>3502</v>
      </c>
      <c r="E5203" s="12">
        <v>267.5</v>
      </c>
      <c r="F5203" s="5" t="s">
        <v>18</v>
      </c>
      <c r="G5203" s="5">
        <v>2554519</v>
      </c>
      <c r="H5203" s="36" t="s">
        <v>76</v>
      </c>
      <c r="I5203" s="5">
        <v>255</v>
      </c>
      <c r="J5203" s="5">
        <v>45</v>
      </c>
      <c r="K5203" s="5">
        <v>19</v>
      </c>
      <c r="L5203" s="5" t="s">
        <v>3349</v>
      </c>
      <c r="M5203" s="5">
        <v>104</v>
      </c>
      <c r="N5203" s="5"/>
      <c r="O5203" s="5" t="s">
        <v>25</v>
      </c>
      <c r="P5203" s="5"/>
      <c r="Q5203" s="5" t="s">
        <v>27</v>
      </c>
      <c r="R5203" s="5" t="s">
        <v>21</v>
      </c>
      <c r="S5203" s="5">
        <v>73</v>
      </c>
      <c r="T5203" s="5" t="s">
        <v>22</v>
      </c>
      <c r="U5203" s="5" t="s">
        <v>23</v>
      </c>
      <c r="V5203" s="5" t="s">
        <v>24</v>
      </c>
      <c r="W5203" s="12">
        <v>267.5</v>
      </c>
      <c r="X5203" s="7">
        <f t="shared" si="325"/>
        <v>0.28000000000000003</v>
      </c>
      <c r="Y5203" s="5">
        <f t="shared" si="326"/>
        <v>192.6</v>
      </c>
      <c r="AI5203" t="e">
        <f>VLOOKUP(A5203,NP!$A:$B,2,FALSE)</f>
        <v>#N/A</v>
      </c>
      <c r="AJ5203">
        <f t="shared" si="327"/>
        <v>0</v>
      </c>
      <c r="AK5203">
        <f>VLOOKUP(F5203,Kondition!$B$4:$AG$31,21,FALSE)*100</f>
        <v>28.000000000000004</v>
      </c>
      <c r="AL5203" t="e">
        <f t="shared" si="328"/>
        <v>#REF!</v>
      </c>
      <c r="AM5203">
        <v>19</v>
      </c>
    </row>
    <row r="5204" spans="1:39" x14ac:dyDescent="0.3">
      <c r="A5204" s="5">
        <v>11012365</v>
      </c>
      <c r="B5204" s="6">
        <v>4019238009286</v>
      </c>
      <c r="C5204" s="5" t="s">
        <v>76</v>
      </c>
      <c r="D5204" s="5" t="s">
        <v>3403</v>
      </c>
      <c r="E5204" s="12">
        <v>267.5</v>
      </c>
      <c r="F5204" s="5" t="s">
        <v>18</v>
      </c>
      <c r="G5204" s="5">
        <v>2554519</v>
      </c>
      <c r="H5204" s="36" t="s">
        <v>76</v>
      </c>
      <c r="I5204" s="5">
        <v>255</v>
      </c>
      <c r="J5204" s="5">
        <v>45</v>
      </c>
      <c r="K5204" s="5">
        <v>19</v>
      </c>
      <c r="L5204" s="5" t="s">
        <v>202</v>
      </c>
      <c r="M5204" s="5">
        <v>104</v>
      </c>
      <c r="N5204" s="5"/>
      <c r="O5204" s="5" t="s">
        <v>25</v>
      </c>
      <c r="P5204" s="5"/>
      <c r="Q5204" s="5" t="s">
        <v>21</v>
      </c>
      <c r="R5204" s="5" t="s">
        <v>27</v>
      </c>
      <c r="S5204" s="5">
        <v>73</v>
      </c>
      <c r="T5204" s="5" t="s">
        <v>22</v>
      </c>
      <c r="U5204" s="5" t="s">
        <v>23</v>
      </c>
      <c r="V5204" s="5" t="s">
        <v>24</v>
      </c>
      <c r="W5204" s="12">
        <v>267.5</v>
      </c>
      <c r="X5204" s="7">
        <f t="shared" si="325"/>
        <v>0.28000000000000003</v>
      </c>
      <c r="Y5204" s="5">
        <f t="shared" si="326"/>
        <v>192.6</v>
      </c>
      <c r="AI5204" t="e">
        <f>VLOOKUP(A5204,NP!$A:$B,2,FALSE)</f>
        <v>#N/A</v>
      </c>
      <c r="AJ5204">
        <f t="shared" si="327"/>
        <v>0</v>
      </c>
      <c r="AK5204">
        <f>VLOOKUP(F5204,Kondition!$B$4:$AG$31,21,FALSE)*100</f>
        <v>28.000000000000004</v>
      </c>
      <c r="AL5204" t="e">
        <f t="shared" si="328"/>
        <v>#REF!</v>
      </c>
      <c r="AM5204">
        <v>19</v>
      </c>
    </row>
    <row r="5205" spans="1:39" x14ac:dyDescent="0.3">
      <c r="A5205" s="5">
        <v>10031189</v>
      </c>
      <c r="B5205" s="6">
        <v>4024068003830</v>
      </c>
      <c r="C5205" s="5" t="s">
        <v>4286</v>
      </c>
      <c r="D5205" s="5" t="s">
        <v>4341</v>
      </c>
      <c r="E5205" s="12">
        <v>178</v>
      </c>
      <c r="F5205" s="5" t="s">
        <v>48</v>
      </c>
      <c r="G5205" s="5">
        <v>2257516</v>
      </c>
      <c r="H5205" s="36" t="s">
        <v>4286</v>
      </c>
      <c r="I5205" s="5">
        <v>225</v>
      </c>
      <c r="J5205" s="5">
        <v>75</v>
      </c>
      <c r="K5205" s="5">
        <v>16</v>
      </c>
      <c r="L5205" s="5" t="s">
        <v>4335</v>
      </c>
      <c r="M5205" s="5">
        <v>121</v>
      </c>
      <c r="N5205" s="5">
        <v>120</v>
      </c>
      <c r="O5205" s="5" t="s">
        <v>50</v>
      </c>
      <c r="P5205" s="5"/>
      <c r="Q5205" s="5" t="s">
        <v>21</v>
      </c>
      <c r="R5205" s="5" t="s">
        <v>27</v>
      </c>
      <c r="S5205" s="5">
        <v>73</v>
      </c>
      <c r="T5205" s="5" t="s">
        <v>22</v>
      </c>
      <c r="U5205" s="5" t="s">
        <v>23</v>
      </c>
      <c r="V5205" s="5" t="s">
        <v>4279</v>
      </c>
      <c r="W5205" s="12">
        <v>178</v>
      </c>
      <c r="X5205" s="7" t="str">
        <f t="shared" si="325"/>
        <v>NP</v>
      </c>
      <c r="Y5205" s="5">
        <f t="shared" si="326"/>
        <v>136.5</v>
      </c>
      <c r="AI5205">
        <f>VLOOKUP(A5205,NP!$A:$B,2,FALSE)</f>
        <v>136.5</v>
      </c>
      <c r="AJ5205">
        <f t="shared" si="327"/>
        <v>136.5</v>
      </c>
      <c r="AK5205">
        <f>VLOOKUP(F5205,Kondition!$B$4:$AG$31,12,FALSE)*100</f>
        <v>20</v>
      </c>
      <c r="AL5205" t="e">
        <f t="shared" si="328"/>
        <v>#REF!</v>
      </c>
      <c r="AM5205">
        <v>16</v>
      </c>
    </row>
    <row r="5206" spans="1:39" x14ac:dyDescent="0.3">
      <c r="A5206" s="5">
        <v>11011580</v>
      </c>
      <c r="B5206" s="6">
        <v>4019238797398</v>
      </c>
      <c r="C5206" s="5" t="s">
        <v>2294</v>
      </c>
      <c r="D5206" s="5" t="s">
        <v>5912</v>
      </c>
      <c r="E5206" s="12">
        <v>315</v>
      </c>
      <c r="F5206" s="5" t="s">
        <v>18</v>
      </c>
      <c r="G5206" s="5">
        <v>2555520</v>
      </c>
      <c r="H5206" s="36" t="s">
        <v>2294</v>
      </c>
      <c r="I5206" s="5">
        <v>255</v>
      </c>
      <c r="J5206" s="5">
        <v>55</v>
      </c>
      <c r="K5206" s="5">
        <v>20</v>
      </c>
      <c r="L5206" s="5" t="s">
        <v>202</v>
      </c>
      <c r="M5206" s="5">
        <v>110</v>
      </c>
      <c r="N5206" s="5"/>
      <c r="O5206" s="5" t="s">
        <v>25</v>
      </c>
      <c r="P5206" s="5"/>
      <c r="Q5206" s="5" t="s">
        <v>21</v>
      </c>
      <c r="R5206" s="5" t="s">
        <v>27</v>
      </c>
      <c r="S5206" s="5">
        <v>73</v>
      </c>
      <c r="T5206" s="5" t="s">
        <v>22</v>
      </c>
      <c r="U5206" s="5" t="s">
        <v>23</v>
      </c>
      <c r="V5206" s="5" t="s">
        <v>24</v>
      </c>
      <c r="W5206" s="12">
        <v>315</v>
      </c>
      <c r="X5206" s="7" t="str">
        <f t="shared" si="325"/>
        <v>NP</v>
      </c>
      <c r="Y5206" s="5">
        <f t="shared" si="326"/>
        <v>226</v>
      </c>
      <c r="AI5206">
        <f>VLOOKUP(A5206,NP!$A:$B,2,FALSE)</f>
        <v>226</v>
      </c>
      <c r="AJ5206">
        <f t="shared" si="327"/>
        <v>226</v>
      </c>
      <c r="AK5206">
        <f>VLOOKUP(F5206,Kondition!$B$4:$AG$309,24,FALSE)*100</f>
        <v>28.000000000000004</v>
      </c>
      <c r="AL5206" t="e">
        <f t="shared" si="328"/>
        <v>#REF!</v>
      </c>
      <c r="AM5206">
        <v>19</v>
      </c>
    </row>
    <row r="5207" spans="1:39" x14ac:dyDescent="0.3">
      <c r="A5207" s="5">
        <v>10013303</v>
      </c>
      <c r="B5207" s="6">
        <v>4019238407846</v>
      </c>
      <c r="C5207" s="5" t="s">
        <v>76</v>
      </c>
      <c r="D5207" s="5" t="s">
        <v>105</v>
      </c>
      <c r="E5207" s="12">
        <v>268</v>
      </c>
      <c r="F5207" s="5" t="s">
        <v>18</v>
      </c>
      <c r="G5207" s="5">
        <v>2353519</v>
      </c>
      <c r="H5207" s="36" t="s">
        <v>76</v>
      </c>
      <c r="I5207" s="5">
        <v>235</v>
      </c>
      <c r="J5207" s="5">
        <v>35</v>
      </c>
      <c r="K5207" s="5">
        <v>19</v>
      </c>
      <c r="L5207" s="5" t="s">
        <v>79</v>
      </c>
      <c r="M5207" s="5">
        <v>91</v>
      </c>
      <c r="N5207" s="5"/>
      <c r="O5207" s="5" t="s">
        <v>25</v>
      </c>
      <c r="P5207" s="5"/>
      <c r="Q5207" s="5" t="s">
        <v>26</v>
      </c>
      <c r="R5207" s="5" t="s">
        <v>21</v>
      </c>
      <c r="S5207" s="5">
        <v>72</v>
      </c>
      <c r="T5207" s="5" t="s">
        <v>22</v>
      </c>
      <c r="U5207" s="5" t="s">
        <v>23</v>
      </c>
      <c r="V5207" s="5" t="s">
        <v>24</v>
      </c>
      <c r="W5207" s="12">
        <v>268</v>
      </c>
      <c r="X5207" s="7">
        <f t="shared" si="325"/>
        <v>0.28000000000000003</v>
      </c>
      <c r="Y5207" s="5">
        <f t="shared" si="326"/>
        <v>192.95999999999998</v>
      </c>
      <c r="AI5207" t="e">
        <f>VLOOKUP(A5207,NP!$A:$B,2,FALSE)</f>
        <v>#N/A</v>
      </c>
      <c r="AJ5207">
        <f t="shared" si="327"/>
        <v>0</v>
      </c>
      <c r="AK5207">
        <f>VLOOKUP(F5207,Kondition!$B$4:$AG$31,21,FALSE)*100</f>
        <v>28.000000000000004</v>
      </c>
      <c r="AL5207" t="e">
        <f t="shared" si="328"/>
        <v>#REF!</v>
      </c>
      <c r="AM5207">
        <v>19</v>
      </c>
    </row>
    <row r="5208" spans="1:39" x14ac:dyDescent="0.3">
      <c r="A5208" s="5">
        <v>11011591</v>
      </c>
      <c r="B5208" s="6">
        <v>4019238817874</v>
      </c>
      <c r="C5208" s="5" t="s">
        <v>76</v>
      </c>
      <c r="D5208" s="5" t="s">
        <v>3344</v>
      </c>
      <c r="E5208" s="12">
        <v>268</v>
      </c>
      <c r="F5208" s="5" t="s">
        <v>18</v>
      </c>
      <c r="G5208" s="5">
        <v>2454519</v>
      </c>
      <c r="H5208" s="36" t="s">
        <v>76</v>
      </c>
      <c r="I5208" s="5">
        <v>245</v>
      </c>
      <c r="J5208" s="5">
        <v>45</v>
      </c>
      <c r="K5208" s="5">
        <v>19</v>
      </c>
      <c r="L5208" s="5" t="s">
        <v>122</v>
      </c>
      <c r="M5208" s="5">
        <v>102</v>
      </c>
      <c r="N5208" s="5"/>
      <c r="O5208" s="5" t="s">
        <v>25</v>
      </c>
      <c r="P5208" s="5"/>
      <c r="Q5208" s="5" t="s">
        <v>27</v>
      </c>
      <c r="R5208" s="5" t="s">
        <v>21</v>
      </c>
      <c r="S5208" s="5">
        <v>72</v>
      </c>
      <c r="T5208" s="5" t="s">
        <v>22</v>
      </c>
      <c r="U5208" s="5" t="s">
        <v>23</v>
      </c>
      <c r="V5208" s="5" t="s">
        <v>24</v>
      </c>
      <c r="W5208" s="12">
        <v>268</v>
      </c>
      <c r="X5208" s="7">
        <f t="shared" si="325"/>
        <v>0.28000000000000003</v>
      </c>
      <c r="Y5208" s="5">
        <f t="shared" si="326"/>
        <v>192.95999999999998</v>
      </c>
      <c r="AI5208" t="e">
        <f>VLOOKUP(A5208,NP!$A:$B,2,FALSE)</f>
        <v>#N/A</v>
      </c>
      <c r="AJ5208">
        <f t="shared" si="327"/>
        <v>0</v>
      </c>
      <c r="AK5208">
        <f>VLOOKUP(F5208,Kondition!$B$4:$AG$31,21,FALSE)*100</f>
        <v>28.000000000000004</v>
      </c>
      <c r="AL5208" t="e">
        <f t="shared" si="328"/>
        <v>#REF!</v>
      </c>
      <c r="AM5208">
        <v>19</v>
      </c>
    </row>
    <row r="5209" spans="1:39" x14ac:dyDescent="0.3">
      <c r="A5209" s="5">
        <v>11290680</v>
      </c>
      <c r="B5209" s="6">
        <v>4032344001418</v>
      </c>
      <c r="C5209" s="5" t="s">
        <v>2294</v>
      </c>
      <c r="D5209" s="5" t="s">
        <v>6177</v>
      </c>
      <c r="E5209" s="12">
        <v>120</v>
      </c>
      <c r="F5209" s="5" t="s">
        <v>72</v>
      </c>
      <c r="G5209" s="5">
        <v>2554520</v>
      </c>
      <c r="H5209" s="36" t="s">
        <v>2294</v>
      </c>
      <c r="I5209" s="5">
        <v>255</v>
      </c>
      <c r="J5209" s="5">
        <v>45</v>
      </c>
      <c r="K5209" s="5">
        <v>20</v>
      </c>
      <c r="L5209" s="5" t="s">
        <v>6175</v>
      </c>
      <c r="M5209" s="5">
        <v>105</v>
      </c>
      <c r="N5209" s="5"/>
      <c r="O5209" s="5" t="s">
        <v>25</v>
      </c>
      <c r="P5209" s="5"/>
      <c r="Q5209" s="5" t="s">
        <v>26</v>
      </c>
      <c r="R5209" s="5" t="s">
        <v>21</v>
      </c>
      <c r="S5209" s="5">
        <v>73</v>
      </c>
      <c r="T5209" s="5" t="s">
        <v>22</v>
      </c>
      <c r="U5209" s="5" t="s">
        <v>23</v>
      </c>
      <c r="V5209" s="5" t="s">
        <v>24</v>
      </c>
      <c r="W5209" s="12">
        <v>120</v>
      </c>
      <c r="X5209" s="7" t="str">
        <f t="shared" si="325"/>
        <v>NP</v>
      </c>
      <c r="Y5209" s="5">
        <f t="shared" si="326"/>
        <v>112.5</v>
      </c>
      <c r="AI5209">
        <f>VLOOKUP(A5209,NP!$A:$B,2,FALSE)</f>
        <v>112.5</v>
      </c>
      <c r="AJ5209">
        <f t="shared" si="327"/>
        <v>112.5</v>
      </c>
      <c r="AK5209">
        <f>VLOOKUP(F5209,Kondition!$B$4:$AG$309,24,FALSE)*100</f>
        <v>1</v>
      </c>
      <c r="AL5209" t="e">
        <f t="shared" si="328"/>
        <v>#REF!</v>
      </c>
      <c r="AM5209">
        <v>19</v>
      </c>
    </row>
    <row r="5210" spans="1:39" x14ac:dyDescent="0.3">
      <c r="A5210" s="5">
        <v>11010821</v>
      </c>
      <c r="B5210" s="6">
        <v>4019238750058</v>
      </c>
      <c r="C5210" s="5" t="s">
        <v>76</v>
      </c>
      <c r="D5210" s="5" t="s">
        <v>3281</v>
      </c>
      <c r="E5210" s="12">
        <v>268</v>
      </c>
      <c r="F5210" s="5" t="s">
        <v>18</v>
      </c>
      <c r="G5210" s="5">
        <v>2454519</v>
      </c>
      <c r="H5210" s="36" t="s">
        <v>76</v>
      </c>
      <c r="I5210" s="5">
        <v>245</v>
      </c>
      <c r="J5210" s="5">
        <v>45</v>
      </c>
      <c r="K5210" s="5">
        <v>19</v>
      </c>
      <c r="L5210" s="5" t="s">
        <v>202</v>
      </c>
      <c r="M5210" s="5">
        <v>102</v>
      </c>
      <c r="N5210" s="5"/>
      <c r="O5210" s="5" t="s">
        <v>25</v>
      </c>
      <c r="P5210" s="5"/>
      <c r="Q5210" s="5" t="s">
        <v>21</v>
      </c>
      <c r="R5210" s="5" t="s">
        <v>21</v>
      </c>
      <c r="S5210" s="5">
        <v>72</v>
      </c>
      <c r="T5210" s="5" t="s">
        <v>22</v>
      </c>
      <c r="U5210" s="5" t="s">
        <v>23</v>
      </c>
      <c r="V5210" s="5" t="s">
        <v>24</v>
      </c>
      <c r="W5210" s="12">
        <v>268</v>
      </c>
      <c r="X5210" s="7">
        <f t="shared" si="325"/>
        <v>0.28000000000000003</v>
      </c>
      <c r="Y5210" s="5">
        <f t="shared" si="326"/>
        <v>192.95999999999998</v>
      </c>
      <c r="AI5210" t="e">
        <f>VLOOKUP(A5210,NP!$A:$B,2,FALSE)</f>
        <v>#N/A</v>
      </c>
      <c r="AJ5210">
        <f t="shared" si="327"/>
        <v>0</v>
      </c>
      <c r="AK5210">
        <f>VLOOKUP(F5210,Kondition!$B$4:$AG$31,21,FALSE)*100</f>
        <v>28.000000000000004</v>
      </c>
      <c r="AL5210" t="e">
        <f t="shared" si="328"/>
        <v>#REF!</v>
      </c>
      <c r="AM5210">
        <v>19</v>
      </c>
    </row>
    <row r="5211" spans="1:39" x14ac:dyDescent="0.3">
      <c r="A5211" s="5">
        <v>11011590</v>
      </c>
      <c r="B5211" s="6">
        <v>4019238772111</v>
      </c>
      <c r="C5211" s="5" t="s">
        <v>76</v>
      </c>
      <c r="D5211" s="5" t="s">
        <v>3343</v>
      </c>
      <c r="E5211" s="12">
        <v>268</v>
      </c>
      <c r="F5211" s="5" t="s">
        <v>18</v>
      </c>
      <c r="G5211" s="5">
        <v>2454519</v>
      </c>
      <c r="H5211" s="36" t="s">
        <v>76</v>
      </c>
      <c r="I5211" s="5">
        <v>245</v>
      </c>
      <c r="J5211" s="5">
        <v>45</v>
      </c>
      <c r="K5211" s="5">
        <v>19</v>
      </c>
      <c r="L5211" s="5" t="s">
        <v>202</v>
      </c>
      <c r="M5211" s="5">
        <v>102</v>
      </c>
      <c r="N5211" s="5"/>
      <c r="O5211" s="5" t="s">
        <v>25</v>
      </c>
      <c r="P5211" s="5"/>
      <c r="Q5211" s="5" t="s">
        <v>21</v>
      </c>
      <c r="R5211" s="5" t="s">
        <v>27</v>
      </c>
      <c r="S5211" s="5">
        <v>72</v>
      </c>
      <c r="T5211" s="5" t="s">
        <v>22</v>
      </c>
      <c r="U5211" s="5" t="s">
        <v>23</v>
      </c>
      <c r="V5211" s="5" t="s">
        <v>24</v>
      </c>
      <c r="W5211" s="12">
        <v>268</v>
      </c>
      <c r="X5211" s="7">
        <f t="shared" si="325"/>
        <v>0.28000000000000003</v>
      </c>
      <c r="Y5211" s="5">
        <f t="shared" si="326"/>
        <v>192.95999999999998</v>
      </c>
      <c r="AI5211" t="e">
        <f>VLOOKUP(A5211,NP!$A:$B,2,FALSE)</f>
        <v>#N/A</v>
      </c>
      <c r="AJ5211">
        <f t="shared" si="327"/>
        <v>0</v>
      </c>
      <c r="AK5211">
        <f>VLOOKUP(F5211,Kondition!$B$4:$AG$31,21,FALSE)*100</f>
        <v>28.000000000000004</v>
      </c>
      <c r="AL5211" t="e">
        <f t="shared" si="328"/>
        <v>#REF!</v>
      </c>
      <c r="AM5211">
        <v>19</v>
      </c>
    </row>
    <row r="5212" spans="1:39" x14ac:dyDescent="0.3">
      <c r="A5212" s="5">
        <v>10030706</v>
      </c>
      <c r="B5212" s="6">
        <v>4024068676164</v>
      </c>
      <c r="C5212" s="5" t="s">
        <v>76</v>
      </c>
      <c r="D5212" s="5" t="s">
        <v>581</v>
      </c>
      <c r="E5212" s="12">
        <v>198</v>
      </c>
      <c r="F5212" s="5" t="s">
        <v>48</v>
      </c>
      <c r="G5212" s="5">
        <v>2553519</v>
      </c>
      <c r="H5212" s="36" t="s">
        <v>76</v>
      </c>
      <c r="I5212" s="5">
        <v>255</v>
      </c>
      <c r="J5212" s="5">
        <v>35</v>
      </c>
      <c r="K5212" s="5">
        <v>19</v>
      </c>
      <c r="L5212" s="5" t="s">
        <v>508</v>
      </c>
      <c r="M5212" s="5">
        <v>96</v>
      </c>
      <c r="N5212" s="5"/>
      <c r="O5212" s="5" t="s">
        <v>25</v>
      </c>
      <c r="P5212" s="5"/>
      <c r="Q5212" s="5" t="s">
        <v>26</v>
      </c>
      <c r="R5212" s="5" t="s">
        <v>21</v>
      </c>
      <c r="S5212" s="5">
        <v>71</v>
      </c>
      <c r="T5212" s="5" t="s">
        <v>22</v>
      </c>
      <c r="U5212" s="5" t="s">
        <v>23</v>
      </c>
      <c r="V5212" s="5" t="s">
        <v>24</v>
      </c>
      <c r="W5212" s="12">
        <v>198</v>
      </c>
      <c r="X5212" s="7" t="str">
        <f t="shared" si="325"/>
        <v>NP</v>
      </c>
      <c r="Y5212" s="5">
        <f t="shared" si="326"/>
        <v>148</v>
      </c>
      <c r="AI5212">
        <f>VLOOKUP(A5212,NP!$A:$B,2,FALSE)</f>
        <v>148</v>
      </c>
      <c r="AJ5212">
        <f t="shared" si="327"/>
        <v>148</v>
      </c>
      <c r="AK5212">
        <f>VLOOKUP(F5212,Kondition!$B$4:$AG$31,21,FALSE)*100</f>
        <v>24</v>
      </c>
      <c r="AL5212" t="e">
        <f t="shared" si="328"/>
        <v>#REF!</v>
      </c>
      <c r="AM5212">
        <v>19</v>
      </c>
    </row>
    <row r="5213" spans="1:39" x14ac:dyDescent="0.3">
      <c r="A5213" s="5">
        <v>11010260</v>
      </c>
      <c r="B5213" s="6">
        <v>4019238712018</v>
      </c>
      <c r="C5213" s="5" t="s">
        <v>2294</v>
      </c>
      <c r="D5213" s="5" t="s">
        <v>5864</v>
      </c>
      <c r="E5213" s="12">
        <v>235.5</v>
      </c>
      <c r="F5213" s="5" t="s">
        <v>18</v>
      </c>
      <c r="G5213" s="5">
        <v>2255518</v>
      </c>
      <c r="H5213" s="36" t="s">
        <v>2294</v>
      </c>
      <c r="I5213" s="5">
        <v>225</v>
      </c>
      <c r="J5213" s="5">
        <v>55</v>
      </c>
      <c r="K5213" s="5">
        <v>18</v>
      </c>
      <c r="L5213" s="5" t="s">
        <v>5865</v>
      </c>
      <c r="M5213" s="5">
        <v>102</v>
      </c>
      <c r="N5213" s="5"/>
      <c r="O5213" s="5" t="s">
        <v>33</v>
      </c>
      <c r="P5213" s="5"/>
      <c r="Q5213" s="5"/>
      <c r="R5213" s="5"/>
      <c r="S5213" s="5"/>
      <c r="T5213" s="5"/>
      <c r="U5213" s="5"/>
      <c r="V5213" s="5"/>
      <c r="W5213" s="12">
        <v>235.5</v>
      </c>
      <c r="X5213" s="7" t="str">
        <f t="shared" si="325"/>
        <v>NP</v>
      </c>
      <c r="Y5213" s="5">
        <f t="shared" si="326"/>
        <v>179</v>
      </c>
      <c r="AI5213">
        <f>VLOOKUP(A5213,NP!$A:$B,2,FALSE)</f>
        <v>179</v>
      </c>
      <c r="AJ5213">
        <f t="shared" si="327"/>
        <v>179</v>
      </c>
      <c r="AK5213">
        <f>VLOOKUP(F5213,Kondition!$B$4:$AG$31,18,FALSE)*100</f>
        <v>23</v>
      </c>
      <c r="AL5213" t="e">
        <f t="shared" si="328"/>
        <v>#REF!</v>
      </c>
      <c r="AM5213">
        <v>17</v>
      </c>
    </row>
    <row r="5214" spans="1:39" x14ac:dyDescent="0.3">
      <c r="A5214" s="5">
        <v>11010081</v>
      </c>
      <c r="B5214" s="6">
        <v>4019238661309</v>
      </c>
      <c r="C5214" s="5" t="s">
        <v>76</v>
      </c>
      <c r="D5214" s="5" t="s">
        <v>3219</v>
      </c>
      <c r="E5214" s="12">
        <v>235.5</v>
      </c>
      <c r="F5214" s="5" t="s">
        <v>18</v>
      </c>
      <c r="G5214" s="5">
        <v>2454517</v>
      </c>
      <c r="H5214" s="36" t="s">
        <v>76</v>
      </c>
      <c r="I5214" s="5">
        <v>245</v>
      </c>
      <c r="J5214" s="5">
        <v>45</v>
      </c>
      <c r="K5214" s="5">
        <v>17</v>
      </c>
      <c r="L5214" s="5" t="s">
        <v>3205</v>
      </c>
      <c r="M5214" s="5">
        <v>99</v>
      </c>
      <c r="N5214" s="5"/>
      <c r="O5214" s="5" t="s">
        <v>33</v>
      </c>
      <c r="P5214" s="5"/>
      <c r="Q5214" s="5"/>
      <c r="R5214" s="5"/>
      <c r="S5214" s="5"/>
      <c r="T5214" s="5"/>
      <c r="U5214" s="5"/>
      <c r="V5214" s="5"/>
      <c r="W5214" s="12">
        <v>235.5</v>
      </c>
      <c r="X5214" s="7" t="str">
        <f t="shared" si="325"/>
        <v>NP</v>
      </c>
      <c r="Y5214" s="5">
        <f t="shared" si="326"/>
        <v>179</v>
      </c>
      <c r="AI5214">
        <f>VLOOKUP(A5214,NP!$A:$B,2,FALSE)</f>
        <v>179</v>
      </c>
      <c r="AJ5214">
        <f t="shared" si="327"/>
        <v>179</v>
      </c>
      <c r="AK5214">
        <f>VLOOKUP(F5214,Kondition!$B$4:$AG$31,15,FALSE)*100</f>
        <v>23</v>
      </c>
      <c r="AL5214" t="e">
        <f t="shared" si="328"/>
        <v>#REF!</v>
      </c>
      <c r="AM5214">
        <v>17</v>
      </c>
    </row>
    <row r="5215" spans="1:39" x14ac:dyDescent="0.3">
      <c r="A5215" s="5">
        <v>10019152</v>
      </c>
      <c r="B5215" s="6">
        <v>4019238618488</v>
      </c>
      <c r="C5215" s="5" t="s">
        <v>2294</v>
      </c>
      <c r="D5215" s="5" t="s">
        <v>4950</v>
      </c>
      <c r="E5215" s="12">
        <v>269</v>
      </c>
      <c r="F5215" s="5" t="s">
        <v>18</v>
      </c>
      <c r="G5215" s="5">
        <v>2555519</v>
      </c>
      <c r="H5215" s="36" t="s">
        <v>2294</v>
      </c>
      <c r="I5215" s="5">
        <v>255</v>
      </c>
      <c r="J5215" s="5">
        <v>55</v>
      </c>
      <c r="K5215" s="5">
        <v>19</v>
      </c>
      <c r="L5215" s="5" t="s">
        <v>122</v>
      </c>
      <c r="M5215" s="5">
        <v>111</v>
      </c>
      <c r="N5215" s="5"/>
      <c r="O5215" s="5" t="s">
        <v>19</v>
      </c>
      <c r="P5215" s="5"/>
      <c r="Q5215" s="5" t="s">
        <v>21</v>
      </c>
      <c r="R5215" s="5" t="s">
        <v>21</v>
      </c>
      <c r="S5215" s="5">
        <v>73</v>
      </c>
      <c r="T5215" s="5" t="s">
        <v>22</v>
      </c>
      <c r="U5215" s="5" t="s">
        <v>23</v>
      </c>
      <c r="V5215" s="5" t="s">
        <v>24</v>
      </c>
      <c r="W5215" s="12">
        <v>269</v>
      </c>
      <c r="X5215" s="7">
        <f t="shared" si="325"/>
        <v>0.28000000000000003</v>
      </c>
      <c r="Y5215" s="5">
        <f t="shared" si="326"/>
        <v>193.68</v>
      </c>
      <c r="AI5215" t="e">
        <f>VLOOKUP(A5215,NP!$A:$B,2,FALSE)</f>
        <v>#N/A</v>
      </c>
      <c r="AJ5215">
        <f t="shared" si="327"/>
        <v>0</v>
      </c>
      <c r="AK5215">
        <f>VLOOKUP(F5215,Kondition!$B$4:$AG$31,21,FALSE)*100</f>
        <v>28.000000000000004</v>
      </c>
      <c r="AL5215" t="e">
        <f t="shared" si="328"/>
        <v>#REF!</v>
      </c>
      <c r="AM5215">
        <v>19</v>
      </c>
    </row>
    <row r="5216" spans="1:39" x14ac:dyDescent="0.3">
      <c r="A5216" s="5">
        <v>11012398</v>
      </c>
      <c r="B5216" s="6">
        <v>4019238807462</v>
      </c>
      <c r="C5216" s="5" t="s">
        <v>2294</v>
      </c>
      <c r="D5216" s="5" t="s">
        <v>5960</v>
      </c>
      <c r="E5216" s="12">
        <v>269</v>
      </c>
      <c r="F5216" s="5" t="s">
        <v>18</v>
      </c>
      <c r="G5216" s="5">
        <v>2555519</v>
      </c>
      <c r="H5216" s="36" t="s">
        <v>2294</v>
      </c>
      <c r="I5216" s="5">
        <v>255</v>
      </c>
      <c r="J5216" s="5">
        <v>55</v>
      </c>
      <c r="K5216" s="5">
        <v>19</v>
      </c>
      <c r="L5216" s="5" t="s">
        <v>202</v>
      </c>
      <c r="M5216" s="5">
        <v>111</v>
      </c>
      <c r="N5216" s="5"/>
      <c r="O5216" s="5" t="s">
        <v>19</v>
      </c>
      <c r="P5216" s="5"/>
      <c r="Q5216" s="5" t="s">
        <v>27</v>
      </c>
      <c r="R5216" s="5" t="s">
        <v>27</v>
      </c>
      <c r="S5216" s="5">
        <v>73</v>
      </c>
      <c r="T5216" s="5" t="s">
        <v>22</v>
      </c>
      <c r="U5216" s="5" t="s">
        <v>23</v>
      </c>
      <c r="V5216" s="5" t="s">
        <v>24</v>
      </c>
      <c r="W5216" s="12">
        <v>269</v>
      </c>
      <c r="X5216" s="7">
        <f t="shared" ref="X5216:X5272" si="329">IF(AJ5216&gt;0,"NP",AK5216/100)</f>
        <v>0.28000000000000003</v>
      </c>
      <c r="Y5216" s="5">
        <f t="shared" ref="Y5216:Y5272" si="330">IF(AJ5216&gt;0,AI5216,E5216*(100%-X5216))</f>
        <v>193.68</v>
      </c>
      <c r="AI5216" t="e">
        <f>VLOOKUP(A5216,NP!$A:$B,2,FALSE)</f>
        <v>#N/A</v>
      </c>
      <c r="AJ5216">
        <f t="shared" ref="AJ5216:AJ5272" si="331">_xlfn.IFNA(AI5216,0)</f>
        <v>0</v>
      </c>
      <c r="AK5216">
        <f>VLOOKUP(F5216,Kondition!$B$4:$AG$31,21,FALSE)*100</f>
        <v>28.000000000000004</v>
      </c>
      <c r="AL5216" t="e">
        <f t="shared" ref="AL5216:AL5272" si="332">$AI$1&amp;F5216&amp;K5216</f>
        <v>#REF!</v>
      </c>
      <c r="AM5216">
        <v>19</v>
      </c>
    </row>
    <row r="5217" spans="1:39" x14ac:dyDescent="0.3">
      <c r="A5217" s="5">
        <v>11011745</v>
      </c>
      <c r="B5217" s="6">
        <v>4019238801798</v>
      </c>
      <c r="C5217" s="5" t="s">
        <v>2294</v>
      </c>
      <c r="D5217" s="5" t="s">
        <v>5931</v>
      </c>
      <c r="E5217" s="12">
        <v>359.5</v>
      </c>
      <c r="F5217" s="5" t="s">
        <v>18</v>
      </c>
      <c r="G5217" s="5">
        <v>2953521</v>
      </c>
      <c r="H5217" s="36" t="s">
        <v>2294</v>
      </c>
      <c r="I5217" s="5">
        <v>295</v>
      </c>
      <c r="J5217" s="5">
        <v>35</v>
      </c>
      <c r="K5217" s="5">
        <v>21</v>
      </c>
      <c r="L5217" s="5" t="s">
        <v>3349</v>
      </c>
      <c r="M5217" s="5">
        <v>107</v>
      </c>
      <c r="N5217" s="5"/>
      <c r="O5217" s="5" t="s">
        <v>25</v>
      </c>
      <c r="P5217" s="5"/>
      <c r="Q5217" s="5" t="s">
        <v>27</v>
      </c>
      <c r="R5217" s="5" t="s">
        <v>21</v>
      </c>
      <c r="S5217" s="5">
        <v>75</v>
      </c>
      <c r="T5217" s="5" t="s">
        <v>22</v>
      </c>
      <c r="U5217" s="5" t="s">
        <v>23</v>
      </c>
      <c r="V5217" s="5" t="s">
        <v>24</v>
      </c>
      <c r="W5217" s="12">
        <v>359.5</v>
      </c>
      <c r="X5217" s="7" t="str">
        <f t="shared" si="329"/>
        <v>NP</v>
      </c>
      <c r="Y5217" s="5">
        <f t="shared" si="330"/>
        <v>253</v>
      </c>
      <c r="AI5217">
        <f>VLOOKUP(A5217,NP!$A:$B,2,FALSE)</f>
        <v>253</v>
      </c>
      <c r="AJ5217">
        <f t="shared" si="331"/>
        <v>253</v>
      </c>
      <c r="AK5217">
        <f>VLOOKUP(F5217,Kondition!$B$4:$AG$31,27,FALSE)*100</f>
        <v>28.000000000000004</v>
      </c>
      <c r="AL5217" t="e">
        <f t="shared" si="332"/>
        <v>#REF!</v>
      </c>
      <c r="AM5217">
        <v>19</v>
      </c>
    </row>
    <row r="5218" spans="1:39" x14ac:dyDescent="0.3">
      <c r="A5218" s="5">
        <v>11010117</v>
      </c>
      <c r="B5218" s="6">
        <v>4019238661491</v>
      </c>
      <c r="C5218" s="5" t="s">
        <v>2294</v>
      </c>
      <c r="D5218" s="5" t="s">
        <v>5846</v>
      </c>
      <c r="E5218" s="12">
        <v>236.5</v>
      </c>
      <c r="F5218" s="5" t="s">
        <v>18</v>
      </c>
      <c r="G5218" s="5">
        <v>2356518</v>
      </c>
      <c r="H5218" s="36" t="s">
        <v>2294</v>
      </c>
      <c r="I5218" s="5">
        <v>235</v>
      </c>
      <c r="J5218" s="5">
        <v>65</v>
      </c>
      <c r="K5218" s="5">
        <v>18</v>
      </c>
      <c r="L5218" s="5" t="s">
        <v>5842</v>
      </c>
      <c r="M5218" s="5">
        <v>110</v>
      </c>
      <c r="N5218" s="5"/>
      <c r="O5218" s="5" t="s">
        <v>33</v>
      </c>
      <c r="P5218" s="5"/>
      <c r="Q5218" s="5"/>
      <c r="R5218" s="5"/>
      <c r="S5218" s="5"/>
      <c r="T5218" s="5"/>
      <c r="U5218" s="5"/>
      <c r="V5218" s="5"/>
      <c r="W5218" s="12">
        <v>236.5</v>
      </c>
      <c r="X5218" s="7" t="str">
        <f t="shared" si="329"/>
        <v>NP</v>
      </c>
      <c r="Y5218" s="5">
        <f t="shared" si="330"/>
        <v>179.5</v>
      </c>
      <c r="AI5218">
        <f>VLOOKUP(A5218,NP!$A:$B,2,FALSE)</f>
        <v>179.5</v>
      </c>
      <c r="AJ5218">
        <f t="shared" si="331"/>
        <v>179.5</v>
      </c>
      <c r="AK5218">
        <f>VLOOKUP(F5218,Kondition!$B$4:$AG$31,18,FALSE)*100</f>
        <v>23</v>
      </c>
      <c r="AL5218" t="e">
        <f t="shared" si="332"/>
        <v>#REF!</v>
      </c>
      <c r="AM5218">
        <v>17</v>
      </c>
    </row>
    <row r="5219" spans="1:39" x14ac:dyDescent="0.3">
      <c r="A5219" s="5">
        <v>11011868</v>
      </c>
      <c r="B5219" s="6">
        <v>4019238797145</v>
      </c>
      <c r="C5219" s="5" t="s">
        <v>76</v>
      </c>
      <c r="D5219" s="5" t="s">
        <v>3370</v>
      </c>
      <c r="E5219" s="12">
        <v>318</v>
      </c>
      <c r="F5219" s="5" t="s">
        <v>18</v>
      </c>
      <c r="G5219" s="5">
        <v>2554020</v>
      </c>
      <c r="H5219" s="36" t="s">
        <v>76</v>
      </c>
      <c r="I5219" s="5">
        <v>255</v>
      </c>
      <c r="J5219" s="5">
        <v>40</v>
      </c>
      <c r="K5219" s="5">
        <v>20</v>
      </c>
      <c r="L5219" s="5" t="s">
        <v>3205</v>
      </c>
      <c r="M5219" s="5">
        <v>101</v>
      </c>
      <c r="N5219" s="5"/>
      <c r="O5219" s="5" t="s">
        <v>33</v>
      </c>
      <c r="P5219" s="5"/>
      <c r="Q5219" s="5"/>
      <c r="R5219" s="5"/>
      <c r="S5219" s="5"/>
      <c r="T5219" s="5"/>
      <c r="U5219" s="5"/>
      <c r="V5219" s="5"/>
      <c r="W5219" s="12">
        <v>318</v>
      </c>
      <c r="X5219" s="7" t="str">
        <f t="shared" si="329"/>
        <v>NP</v>
      </c>
      <c r="Y5219" s="5">
        <f t="shared" si="330"/>
        <v>228</v>
      </c>
      <c r="AI5219">
        <f>VLOOKUP(A5219,NP!$A:$B,2,FALSE)</f>
        <v>228</v>
      </c>
      <c r="AJ5219">
        <f t="shared" si="331"/>
        <v>228</v>
      </c>
      <c r="AK5219">
        <f>VLOOKUP(F5219,Kondition!$B$4:$AG$309,24,FALSE)*100</f>
        <v>28.000000000000004</v>
      </c>
      <c r="AL5219" t="e">
        <f t="shared" si="332"/>
        <v>#REF!</v>
      </c>
      <c r="AM5219">
        <v>19</v>
      </c>
    </row>
    <row r="5220" spans="1:39" x14ac:dyDescent="0.3">
      <c r="A5220" s="5">
        <v>11304089</v>
      </c>
      <c r="B5220" s="6">
        <v>4032344781969</v>
      </c>
      <c r="C5220" s="5" t="s">
        <v>4286</v>
      </c>
      <c r="D5220" s="5" t="s">
        <v>4890</v>
      </c>
      <c r="E5220" s="12">
        <v>101.5</v>
      </c>
      <c r="F5220" s="5" t="s">
        <v>72</v>
      </c>
      <c r="G5220" s="5">
        <v>2156016</v>
      </c>
      <c r="H5220" s="36" t="s">
        <v>4286</v>
      </c>
      <c r="I5220" s="5">
        <v>215</v>
      </c>
      <c r="J5220" s="5">
        <v>60</v>
      </c>
      <c r="K5220" s="5">
        <v>16</v>
      </c>
      <c r="L5220" s="5" t="s">
        <v>4849</v>
      </c>
      <c r="M5220" s="5">
        <v>103</v>
      </c>
      <c r="N5220" s="5">
        <v>101</v>
      </c>
      <c r="O5220" s="5" t="s">
        <v>33</v>
      </c>
      <c r="P5220" s="5"/>
      <c r="Q5220" s="5" t="s">
        <v>26</v>
      </c>
      <c r="R5220" s="5" t="s">
        <v>21</v>
      </c>
      <c r="S5220" s="5">
        <v>73</v>
      </c>
      <c r="T5220" s="5" t="s">
        <v>22</v>
      </c>
      <c r="U5220" s="5" t="s">
        <v>23</v>
      </c>
      <c r="V5220" s="5" t="s">
        <v>4279</v>
      </c>
      <c r="W5220" s="12">
        <v>101.5</v>
      </c>
      <c r="X5220" s="7" t="str">
        <f t="shared" si="329"/>
        <v>NP</v>
      </c>
      <c r="Y5220" s="5">
        <f t="shared" si="330"/>
        <v>100</v>
      </c>
      <c r="AI5220">
        <f>VLOOKUP(A5220,NP!$A:$B,2,FALSE)</f>
        <v>100</v>
      </c>
      <c r="AJ5220">
        <f t="shared" si="331"/>
        <v>100</v>
      </c>
      <c r="AK5220">
        <f>VLOOKUP(F5220,Kondition!$B$4:$AG$31,12,FALSE)*100</f>
        <v>1</v>
      </c>
      <c r="AL5220" t="e">
        <f t="shared" si="332"/>
        <v>#REF!</v>
      </c>
      <c r="AM5220">
        <v>16</v>
      </c>
    </row>
    <row r="5221" spans="1:39" x14ac:dyDescent="0.3">
      <c r="A5221" s="5">
        <v>11011741</v>
      </c>
      <c r="B5221" s="6">
        <v>4019238007497</v>
      </c>
      <c r="C5221" s="5" t="s">
        <v>2294</v>
      </c>
      <c r="D5221" s="5" t="s">
        <v>5929</v>
      </c>
      <c r="E5221" s="12">
        <v>270.5</v>
      </c>
      <c r="F5221" s="5" t="s">
        <v>18</v>
      </c>
      <c r="G5221" s="5">
        <v>2655519</v>
      </c>
      <c r="H5221" s="36" t="s">
        <v>2294</v>
      </c>
      <c r="I5221" s="5">
        <v>265</v>
      </c>
      <c r="J5221" s="5">
        <v>55</v>
      </c>
      <c r="K5221" s="5">
        <v>19</v>
      </c>
      <c r="L5221" s="5" t="s">
        <v>202</v>
      </c>
      <c r="M5221" s="5">
        <v>109</v>
      </c>
      <c r="N5221" s="5"/>
      <c r="O5221" s="5" t="s">
        <v>19</v>
      </c>
      <c r="P5221" s="5"/>
      <c r="Q5221" s="5" t="s">
        <v>21</v>
      </c>
      <c r="R5221" s="5" t="s">
        <v>27</v>
      </c>
      <c r="S5221" s="5">
        <v>73</v>
      </c>
      <c r="T5221" s="5" t="s">
        <v>22</v>
      </c>
      <c r="U5221" s="5" t="s">
        <v>23</v>
      </c>
      <c r="V5221" s="5" t="s">
        <v>24</v>
      </c>
      <c r="W5221" s="12">
        <v>270.5</v>
      </c>
      <c r="X5221" s="7">
        <f t="shared" si="329"/>
        <v>0.28000000000000003</v>
      </c>
      <c r="Y5221" s="5">
        <f t="shared" si="330"/>
        <v>194.76</v>
      </c>
      <c r="AI5221" t="e">
        <f>VLOOKUP(A5221,NP!$A:$B,2,FALSE)</f>
        <v>#N/A</v>
      </c>
      <c r="AJ5221">
        <f t="shared" si="331"/>
        <v>0</v>
      </c>
      <c r="AK5221">
        <f>VLOOKUP(F5221,Kondition!$B$4:$AG$31,21,FALSE)*100</f>
        <v>28.000000000000004</v>
      </c>
      <c r="AL5221" t="e">
        <f t="shared" si="332"/>
        <v>#REF!</v>
      </c>
      <c r="AM5221">
        <v>19</v>
      </c>
    </row>
    <row r="5222" spans="1:39" x14ac:dyDescent="0.3">
      <c r="A5222" s="5">
        <v>11011718</v>
      </c>
      <c r="B5222" s="6">
        <v>4019238782493</v>
      </c>
      <c r="C5222" s="5" t="s">
        <v>2294</v>
      </c>
      <c r="D5222" s="5" t="s">
        <v>5924</v>
      </c>
      <c r="E5222" s="12">
        <v>360.5</v>
      </c>
      <c r="F5222" s="5" t="s">
        <v>18</v>
      </c>
      <c r="G5222" s="5">
        <v>2854521</v>
      </c>
      <c r="H5222" s="36" t="s">
        <v>2294</v>
      </c>
      <c r="I5222" s="5">
        <v>285</v>
      </c>
      <c r="J5222" s="5">
        <v>45</v>
      </c>
      <c r="K5222" s="5">
        <v>21</v>
      </c>
      <c r="L5222" s="5" t="s">
        <v>202</v>
      </c>
      <c r="M5222" s="5">
        <v>113</v>
      </c>
      <c r="N5222" s="5"/>
      <c r="O5222" s="5" t="s">
        <v>25</v>
      </c>
      <c r="P5222" s="5"/>
      <c r="Q5222" s="5" t="s">
        <v>21</v>
      </c>
      <c r="R5222" s="5" t="s">
        <v>27</v>
      </c>
      <c r="S5222" s="5">
        <v>75</v>
      </c>
      <c r="T5222" s="5" t="s">
        <v>22</v>
      </c>
      <c r="U5222" s="5" t="s">
        <v>23</v>
      </c>
      <c r="V5222" s="5" t="s">
        <v>24</v>
      </c>
      <c r="W5222" s="12">
        <v>360.5</v>
      </c>
      <c r="X5222" s="7" t="str">
        <f t="shared" si="329"/>
        <v>NP</v>
      </c>
      <c r="Y5222" s="5">
        <f t="shared" si="330"/>
        <v>253.5</v>
      </c>
      <c r="AI5222">
        <f>VLOOKUP(A5222,NP!$A:$B,2,FALSE)</f>
        <v>253.5</v>
      </c>
      <c r="AJ5222">
        <f t="shared" si="331"/>
        <v>253.5</v>
      </c>
      <c r="AK5222">
        <f>VLOOKUP(F5222,Kondition!$B$4:$AG$31,27,FALSE)*100</f>
        <v>28.000000000000004</v>
      </c>
      <c r="AL5222" t="e">
        <f t="shared" si="332"/>
        <v>#REF!</v>
      </c>
      <c r="AM5222">
        <v>19</v>
      </c>
    </row>
    <row r="5223" spans="1:39" x14ac:dyDescent="0.3">
      <c r="A5223" s="5">
        <v>11010082</v>
      </c>
      <c r="B5223" s="6">
        <v>4019238661316</v>
      </c>
      <c r="C5223" s="5" t="s">
        <v>76</v>
      </c>
      <c r="D5223" s="5" t="s">
        <v>3220</v>
      </c>
      <c r="E5223" s="12">
        <v>237</v>
      </c>
      <c r="F5223" s="5" t="s">
        <v>18</v>
      </c>
      <c r="G5223" s="5">
        <v>2454518</v>
      </c>
      <c r="H5223" s="36" t="s">
        <v>76</v>
      </c>
      <c r="I5223" s="5">
        <v>245</v>
      </c>
      <c r="J5223" s="5">
        <v>45</v>
      </c>
      <c r="K5223" s="5">
        <v>18</v>
      </c>
      <c r="L5223" s="5" t="s">
        <v>3205</v>
      </c>
      <c r="M5223" s="5">
        <v>100</v>
      </c>
      <c r="N5223" s="5"/>
      <c r="O5223" s="5" t="s">
        <v>33</v>
      </c>
      <c r="P5223" s="5"/>
      <c r="Q5223" s="5"/>
      <c r="R5223" s="5"/>
      <c r="S5223" s="5"/>
      <c r="T5223" s="5"/>
      <c r="U5223" s="5"/>
      <c r="V5223" s="5"/>
      <c r="W5223" s="12">
        <v>237</v>
      </c>
      <c r="X5223" s="7" t="str">
        <f t="shared" si="329"/>
        <v>NP</v>
      </c>
      <c r="Y5223" s="5">
        <f t="shared" si="330"/>
        <v>179.5</v>
      </c>
      <c r="AI5223">
        <f>VLOOKUP(A5223,NP!$A:$B,2,FALSE)</f>
        <v>179.5</v>
      </c>
      <c r="AJ5223">
        <f t="shared" si="331"/>
        <v>179.5</v>
      </c>
      <c r="AK5223">
        <f>VLOOKUP(F5223,Kondition!$B$4:$AG$31,18,FALSE)*100</f>
        <v>23</v>
      </c>
      <c r="AL5223" t="e">
        <f t="shared" si="332"/>
        <v>#REF!</v>
      </c>
      <c r="AM5223">
        <v>17</v>
      </c>
    </row>
    <row r="5224" spans="1:39" x14ac:dyDescent="0.3">
      <c r="A5224" s="5">
        <v>10051375</v>
      </c>
      <c r="B5224" s="6">
        <v>4024063000575</v>
      </c>
      <c r="C5224" s="5" t="s">
        <v>76</v>
      </c>
      <c r="D5224" s="5" t="s">
        <v>748</v>
      </c>
      <c r="E5224" s="12">
        <v>147.5</v>
      </c>
      <c r="F5224" s="5" t="s">
        <v>51</v>
      </c>
      <c r="G5224" s="5">
        <v>2354019</v>
      </c>
      <c r="H5224" s="36" t="s">
        <v>76</v>
      </c>
      <c r="I5224" s="5">
        <v>235</v>
      </c>
      <c r="J5224" s="5">
        <v>40</v>
      </c>
      <c r="K5224" s="5">
        <v>19</v>
      </c>
      <c r="L5224" s="5" t="s">
        <v>685</v>
      </c>
      <c r="M5224" s="5">
        <v>96</v>
      </c>
      <c r="N5224" s="5"/>
      <c r="O5224" s="5" t="s">
        <v>25</v>
      </c>
      <c r="P5224" s="5"/>
      <c r="Q5224" s="5" t="s">
        <v>26</v>
      </c>
      <c r="R5224" s="5" t="s">
        <v>21</v>
      </c>
      <c r="S5224" s="5">
        <v>72</v>
      </c>
      <c r="T5224" s="5" t="s">
        <v>22</v>
      </c>
      <c r="U5224" s="5" t="s">
        <v>23</v>
      </c>
      <c r="V5224" s="5" t="s">
        <v>24</v>
      </c>
      <c r="W5224" s="12">
        <v>147.5</v>
      </c>
      <c r="X5224" s="7" t="str">
        <f t="shared" si="329"/>
        <v>NP</v>
      </c>
      <c r="Y5224" s="5">
        <f t="shared" si="330"/>
        <v>133.5</v>
      </c>
      <c r="AI5224">
        <f>VLOOKUP(A5224,NP!$A:$B,2,FALSE)</f>
        <v>133.5</v>
      </c>
      <c r="AJ5224">
        <f t="shared" si="331"/>
        <v>133.5</v>
      </c>
      <c r="AK5224">
        <f>VLOOKUP(F5224,Kondition!$B$4:$AG$31,21,FALSE)*100</f>
        <v>7.0000000000000009</v>
      </c>
      <c r="AL5224" t="e">
        <f t="shared" si="332"/>
        <v>#REF!</v>
      </c>
      <c r="AM5224">
        <v>19</v>
      </c>
    </row>
    <row r="5225" spans="1:39" x14ac:dyDescent="0.3">
      <c r="A5225" s="5">
        <v>11304071</v>
      </c>
      <c r="B5225" s="6">
        <v>4032344795249</v>
      </c>
      <c r="C5225" s="5" t="s">
        <v>2294</v>
      </c>
      <c r="D5225" s="5" t="s">
        <v>6197</v>
      </c>
      <c r="E5225" s="12">
        <v>121</v>
      </c>
      <c r="F5225" s="5" t="s">
        <v>72</v>
      </c>
      <c r="G5225" s="5">
        <v>2555019</v>
      </c>
      <c r="H5225" s="36" t="s">
        <v>2294</v>
      </c>
      <c r="I5225" s="5">
        <v>255</v>
      </c>
      <c r="J5225" s="5">
        <v>50</v>
      </c>
      <c r="K5225" s="5">
        <v>19</v>
      </c>
      <c r="L5225" s="5" t="s">
        <v>6175</v>
      </c>
      <c r="M5225" s="5">
        <v>107</v>
      </c>
      <c r="N5225" s="5"/>
      <c r="O5225" s="5" t="s">
        <v>25</v>
      </c>
      <c r="P5225" s="5"/>
      <c r="Q5225" s="5" t="s">
        <v>26</v>
      </c>
      <c r="R5225" s="5" t="s">
        <v>21</v>
      </c>
      <c r="S5225" s="5">
        <v>73</v>
      </c>
      <c r="T5225" s="5" t="s">
        <v>22</v>
      </c>
      <c r="U5225" s="5" t="s">
        <v>23</v>
      </c>
      <c r="V5225" s="5" t="s">
        <v>24</v>
      </c>
      <c r="W5225" s="12">
        <v>121</v>
      </c>
      <c r="X5225" s="7" t="str">
        <f t="shared" si="329"/>
        <v>NP</v>
      </c>
      <c r="Y5225" s="5">
        <f t="shared" si="330"/>
        <v>113</v>
      </c>
      <c r="AI5225">
        <f>VLOOKUP(A5225,NP!$A:$B,2,FALSE)</f>
        <v>113</v>
      </c>
      <c r="AJ5225">
        <f t="shared" si="331"/>
        <v>113</v>
      </c>
      <c r="AK5225">
        <f>VLOOKUP(F5225,Kondition!$B$4:$AG$31,21,FALSE)*100</f>
        <v>1</v>
      </c>
      <c r="AL5225" t="e">
        <f t="shared" si="332"/>
        <v>#REF!</v>
      </c>
      <c r="AM5225">
        <v>19</v>
      </c>
    </row>
    <row r="5226" spans="1:39" x14ac:dyDescent="0.3">
      <c r="A5226" s="5">
        <v>11010070</v>
      </c>
      <c r="B5226" s="6">
        <v>4019238661194</v>
      </c>
      <c r="C5226" s="5" t="s">
        <v>76</v>
      </c>
      <c r="D5226" s="5" t="s">
        <v>3211</v>
      </c>
      <c r="E5226" s="12">
        <v>237.5</v>
      </c>
      <c r="F5226" s="5" t="s">
        <v>18</v>
      </c>
      <c r="G5226" s="5">
        <v>2255018</v>
      </c>
      <c r="H5226" s="36" t="s">
        <v>76</v>
      </c>
      <c r="I5226" s="5">
        <v>225</v>
      </c>
      <c r="J5226" s="5">
        <v>50</v>
      </c>
      <c r="K5226" s="5">
        <v>18</v>
      </c>
      <c r="L5226" s="5" t="s">
        <v>3205</v>
      </c>
      <c r="M5226" s="5">
        <v>99</v>
      </c>
      <c r="N5226" s="5"/>
      <c r="O5226" s="5" t="s">
        <v>33</v>
      </c>
      <c r="P5226" s="5"/>
      <c r="Q5226" s="5"/>
      <c r="R5226" s="5"/>
      <c r="S5226" s="5"/>
      <c r="T5226" s="5"/>
      <c r="U5226" s="5"/>
      <c r="V5226" s="5"/>
      <c r="W5226" s="12">
        <v>237.5</v>
      </c>
      <c r="X5226" s="7" t="str">
        <f t="shared" si="329"/>
        <v>NP</v>
      </c>
      <c r="Y5226" s="5">
        <f t="shared" si="330"/>
        <v>180</v>
      </c>
      <c r="AI5226">
        <f>VLOOKUP(A5226,NP!$A:$B,2,FALSE)</f>
        <v>180</v>
      </c>
      <c r="AJ5226">
        <f t="shared" si="331"/>
        <v>180</v>
      </c>
      <c r="AK5226">
        <f>VLOOKUP(F5226,Kondition!$B$4:$AG$31,18,FALSE)*100</f>
        <v>23</v>
      </c>
      <c r="AL5226" t="e">
        <f t="shared" si="332"/>
        <v>#REF!</v>
      </c>
      <c r="AM5226">
        <v>17</v>
      </c>
    </row>
    <row r="5227" spans="1:39" x14ac:dyDescent="0.3">
      <c r="A5227" s="5">
        <v>11010078</v>
      </c>
      <c r="B5227" s="6">
        <v>4019238661279</v>
      </c>
      <c r="C5227" s="5" t="s">
        <v>76</v>
      </c>
      <c r="D5227" s="5" t="s">
        <v>3216</v>
      </c>
      <c r="E5227" s="12">
        <v>271.5</v>
      </c>
      <c r="F5227" s="5" t="s">
        <v>18</v>
      </c>
      <c r="G5227" s="5">
        <v>2355019</v>
      </c>
      <c r="H5227" s="36" t="s">
        <v>76</v>
      </c>
      <c r="I5227" s="5">
        <v>235</v>
      </c>
      <c r="J5227" s="5">
        <v>50</v>
      </c>
      <c r="K5227" s="5">
        <v>19</v>
      </c>
      <c r="L5227" s="5" t="s">
        <v>3205</v>
      </c>
      <c r="M5227" s="5">
        <v>103</v>
      </c>
      <c r="N5227" s="5"/>
      <c r="O5227" s="5" t="s">
        <v>33</v>
      </c>
      <c r="P5227" s="5"/>
      <c r="Q5227" s="5"/>
      <c r="R5227" s="5"/>
      <c r="S5227" s="5"/>
      <c r="T5227" s="5"/>
      <c r="U5227" s="5"/>
      <c r="V5227" s="5"/>
      <c r="W5227" s="12">
        <v>271.5</v>
      </c>
      <c r="X5227" s="7">
        <f t="shared" si="329"/>
        <v>0.28000000000000003</v>
      </c>
      <c r="Y5227" s="5">
        <f t="shared" si="330"/>
        <v>195.48</v>
      </c>
      <c r="AI5227" t="e">
        <f>VLOOKUP(A5227,NP!$A:$B,2,FALSE)</f>
        <v>#N/A</v>
      </c>
      <c r="AJ5227">
        <f t="shared" si="331"/>
        <v>0</v>
      </c>
      <c r="AK5227">
        <f>VLOOKUP(F5227,Kondition!$B$4:$AG$31,21,FALSE)*100</f>
        <v>28.000000000000004</v>
      </c>
      <c r="AL5227" t="e">
        <f t="shared" si="332"/>
        <v>#REF!</v>
      </c>
      <c r="AM5227">
        <v>19</v>
      </c>
    </row>
    <row r="5228" spans="1:39" x14ac:dyDescent="0.3">
      <c r="A5228" s="5">
        <v>10018034</v>
      </c>
      <c r="B5228" s="6">
        <v>4019238571462</v>
      </c>
      <c r="C5228" s="5" t="s">
        <v>76</v>
      </c>
      <c r="D5228" s="5" t="s">
        <v>176</v>
      </c>
      <c r="E5228" s="12">
        <v>319.5</v>
      </c>
      <c r="F5228" s="5" t="s">
        <v>18</v>
      </c>
      <c r="G5228" s="5">
        <v>2454020</v>
      </c>
      <c r="H5228" s="36" t="s">
        <v>76</v>
      </c>
      <c r="I5228" s="5">
        <v>245</v>
      </c>
      <c r="J5228" s="5">
        <v>40</v>
      </c>
      <c r="K5228" s="5">
        <v>20</v>
      </c>
      <c r="L5228" s="5" t="s">
        <v>122</v>
      </c>
      <c r="M5228" s="5">
        <v>99</v>
      </c>
      <c r="N5228" s="5"/>
      <c r="O5228" s="5" t="s">
        <v>25</v>
      </c>
      <c r="P5228" s="5"/>
      <c r="Q5228" s="5" t="s">
        <v>26</v>
      </c>
      <c r="R5228" s="5" t="s">
        <v>21</v>
      </c>
      <c r="S5228" s="5">
        <v>72</v>
      </c>
      <c r="T5228" s="5" t="s">
        <v>22</v>
      </c>
      <c r="U5228" s="5" t="s">
        <v>23</v>
      </c>
      <c r="V5228" s="5" t="s">
        <v>24</v>
      </c>
      <c r="W5228" s="12">
        <v>319.5</v>
      </c>
      <c r="X5228" s="7" t="str">
        <f t="shared" si="329"/>
        <v>NP</v>
      </c>
      <c r="Y5228" s="5">
        <f t="shared" si="330"/>
        <v>229</v>
      </c>
      <c r="AI5228">
        <f>VLOOKUP(A5228,NP!$A:$B,2,FALSE)</f>
        <v>229</v>
      </c>
      <c r="AJ5228">
        <f t="shared" si="331"/>
        <v>229</v>
      </c>
      <c r="AK5228">
        <f>VLOOKUP(F5228,Kondition!$B$4:$AG$309,24,FALSE)*100</f>
        <v>28.000000000000004</v>
      </c>
      <c r="AL5228" t="e">
        <f t="shared" si="332"/>
        <v>#REF!</v>
      </c>
      <c r="AM5228">
        <v>19</v>
      </c>
    </row>
    <row r="5229" spans="1:39" x14ac:dyDescent="0.3">
      <c r="A5229" s="5">
        <v>10017108</v>
      </c>
      <c r="B5229" s="6">
        <v>4019238508178</v>
      </c>
      <c r="C5229" s="5" t="s">
        <v>76</v>
      </c>
      <c r="D5229" s="5" t="s">
        <v>155</v>
      </c>
      <c r="E5229" s="12">
        <v>319.5</v>
      </c>
      <c r="F5229" s="5" t="s">
        <v>18</v>
      </c>
      <c r="G5229" s="5">
        <v>2553520</v>
      </c>
      <c r="H5229" s="36" t="s">
        <v>76</v>
      </c>
      <c r="I5229" s="5">
        <v>255</v>
      </c>
      <c r="J5229" s="5">
        <v>35</v>
      </c>
      <c r="K5229" s="5">
        <v>20</v>
      </c>
      <c r="L5229" s="5" t="s">
        <v>122</v>
      </c>
      <c r="M5229" s="5">
        <v>97</v>
      </c>
      <c r="N5229" s="5"/>
      <c r="O5229" s="5" t="s">
        <v>29</v>
      </c>
      <c r="P5229" s="5"/>
      <c r="Q5229" s="5" t="s">
        <v>26</v>
      </c>
      <c r="R5229" s="5" t="s">
        <v>21</v>
      </c>
      <c r="S5229" s="5">
        <v>73</v>
      </c>
      <c r="T5229" s="5" t="s">
        <v>22</v>
      </c>
      <c r="U5229" s="5" t="s">
        <v>23</v>
      </c>
      <c r="V5229" s="5" t="s">
        <v>24</v>
      </c>
      <c r="W5229" s="12">
        <v>319.5</v>
      </c>
      <c r="X5229" s="7" t="str">
        <f t="shared" si="329"/>
        <v>NP</v>
      </c>
      <c r="Y5229" s="5">
        <f t="shared" si="330"/>
        <v>229</v>
      </c>
      <c r="AI5229">
        <f>VLOOKUP(A5229,NP!$A:$B,2,FALSE)</f>
        <v>229</v>
      </c>
      <c r="AJ5229">
        <f t="shared" si="331"/>
        <v>229</v>
      </c>
      <c r="AK5229">
        <f>VLOOKUP(F5229,Kondition!$B$4:$AG$309,24,FALSE)*100</f>
        <v>28.000000000000004</v>
      </c>
      <c r="AL5229" t="e">
        <f t="shared" si="332"/>
        <v>#REF!</v>
      </c>
      <c r="AM5229">
        <v>19</v>
      </c>
    </row>
    <row r="5230" spans="1:39" x14ac:dyDescent="0.3">
      <c r="A5230" s="5">
        <v>11013111</v>
      </c>
      <c r="B5230" s="6">
        <v>4019238024586</v>
      </c>
      <c r="C5230" s="5" t="s">
        <v>76</v>
      </c>
      <c r="D5230" s="5" t="s">
        <v>3456</v>
      </c>
      <c r="E5230" s="12">
        <v>319.5</v>
      </c>
      <c r="F5230" s="5" t="s">
        <v>18</v>
      </c>
      <c r="G5230" s="5">
        <v>2553520</v>
      </c>
      <c r="H5230" s="36" t="s">
        <v>76</v>
      </c>
      <c r="I5230" s="5">
        <v>255</v>
      </c>
      <c r="J5230" s="5">
        <v>35</v>
      </c>
      <c r="K5230" s="5">
        <v>20</v>
      </c>
      <c r="L5230" s="5" t="s">
        <v>202</v>
      </c>
      <c r="M5230" s="5">
        <v>97</v>
      </c>
      <c r="N5230" s="5"/>
      <c r="O5230" s="5" t="s">
        <v>29</v>
      </c>
      <c r="P5230" s="5"/>
      <c r="Q5230" s="5" t="s">
        <v>26</v>
      </c>
      <c r="R5230" s="5" t="s">
        <v>27</v>
      </c>
      <c r="S5230" s="5">
        <v>73</v>
      </c>
      <c r="T5230" s="5" t="s">
        <v>22</v>
      </c>
      <c r="U5230" s="5" t="s">
        <v>23</v>
      </c>
      <c r="V5230" s="5" t="s">
        <v>24</v>
      </c>
      <c r="W5230" s="12">
        <v>319.5</v>
      </c>
      <c r="X5230" s="7" t="str">
        <f t="shared" si="329"/>
        <v>NP</v>
      </c>
      <c r="Y5230" s="5">
        <f t="shared" si="330"/>
        <v>229</v>
      </c>
      <c r="AI5230">
        <f>VLOOKUP(A5230,NP!$A:$B,2,FALSE)</f>
        <v>229</v>
      </c>
      <c r="AJ5230">
        <f t="shared" si="331"/>
        <v>229</v>
      </c>
      <c r="AK5230">
        <f>VLOOKUP(F5230,Kondition!$B$4:$AG$309,24,FALSE)*100</f>
        <v>28.000000000000004</v>
      </c>
      <c r="AL5230" t="e">
        <f t="shared" si="332"/>
        <v>#REF!</v>
      </c>
      <c r="AM5230">
        <v>19</v>
      </c>
    </row>
    <row r="5231" spans="1:39" x14ac:dyDescent="0.3">
      <c r="A5231" s="5">
        <v>11013101</v>
      </c>
      <c r="B5231" s="6">
        <v>4019238024609</v>
      </c>
      <c r="C5231" s="5" t="s">
        <v>2294</v>
      </c>
      <c r="D5231" s="5" t="s">
        <v>5990</v>
      </c>
      <c r="E5231" s="12">
        <v>362</v>
      </c>
      <c r="F5231" s="5" t="s">
        <v>18</v>
      </c>
      <c r="G5231" s="5">
        <v>2754521</v>
      </c>
      <c r="H5231" s="36" t="s">
        <v>2294</v>
      </c>
      <c r="I5231" s="5">
        <v>275</v>
      </c>
      <c r="J5231" s="5">
        <v>45</v>
      </c>
      <c r="K5231" s="5">
        <v>21</v>
      </c>
      <c r="L5231" s="5" t="s">
        <v>202</v>
      </c>
      <c r="M5231" s="5">
        <v>110</v>
      </c>
      <c r="N5231" s="5"/>
      <c r="O5231" s="5" t="s">
        <v>29</v>
      </c>
      <c r="P5231" s="5"/>
      <c r="Q5231" s="5" t="s">
        <v>27</v>
      </c>
      <c r="R5231" s="5" t="s">
        <v>27</v>
      </c>
      <c r="S5231" s="5">
        <v>73</v>
      </c>
      <c r="T5231" s="5" t="s">
        <v>22</v>
      </c>
      <c r="U5231" s="5" t="s">
        <v>23</v>
      </c>
      <c r="V5231" s="5" t="s">
        <v>24</v>
      </c>
      <c r="W5231" s="12">
        <v>362</v>
      </c>
      <c r="X5231" s="7" t="str">
        <f t="shared" si="329"/>
        <v>NP</v>
      </c>
      <c r="Y5231" s="5">
        <f t="shared" si="330"/>
        <v>254.5</v>
      </c>
      <c r="AI5231">
        <f>VLOOKUP(A5231,NP!$A:$B,2,FALSE)</f>
        <v>254.5</v>
      </c>
      <c r="AJ5231">
        <f t="shared" si="331"/>
        <v>254.5</v>
      </c>
      <c r="AK5231">
        <f>VLOOKUP(F5231,Kondition!$B$4:$AG$31,27,FALSE)*100</f>
        <v>28.000000000000004</v>
      </c>
      <c r="AL5231" t="e">
        <f t="shared" si="332"/>
        <v>#REF!</v>
      </c>
      <c r="AM5231">
        <v>19</v>
      </c>
    </row>
    <row r="5232" spans="1:39" x14ac:dyDescent="0.3">
      <c r="A5232" s="5">
        <v>11013087</v>
      </c>
      <c r="B5232" s="6">
        <v>4019238024579</v>
      </c>
      <c r="C5232" s="5" t="s">
        <v>2294</v>
      </c>
      <c r="D5232" s="5" t="s">
        <v>5984</v>
      </c>
      <c r="E5232" s="12">
        <v>238</v>
      </c>
      <c r="F5232" s="5" t="s">
        <v>18</v>
      </c>
      <c r="G5232" s="5">
        <v>2355518</v>
      </c>
      <c r="H5232" s="36" t="s">
        <v>2294</v>
      </c>
      <c r="I5232" s="5">
        <v>235</v>
      </c>
      <c r="J5232" s="5">
        <v>55</v>
      </c>
      <c r="K5232" s="5">
        <v>18</v>
      </c>
      <c r="L5232" s="5" t="s">
        <v>202</v>
      </c>
      <c r="M5232" s="5">
        <v>104</v>
      </c>
      <c r="N5232" s="5"/>
      <c r="O5232" s="5" t="s">
        <v>25</v>
      </c>
      <c r="P5232" s="5"/>
      <c r="Q5232" s="5" t="s">
        <v>21</v>
      </c>
      <c r="R5232" s="5" t="s">
        <v>27</v>
      </c>
      <c r="S5232" s="5">
        <v>72</v>
      </c>
      <c r="T5232" s="5" t="s">
        <v>22</v>
      </c>
      <c r="U5232" s="5" t="s">
        <v>23</v>
      </c>
      <c r="V5232" s="5" t="s">
        <v>24</v>
      </c>
      <c r="W5232" s="12">
        <v>238</v>
      </c>
      <c r="X5232" s="7" t="str">
        <f t="shared" si="329"/>
        <v>NP</v>
      </c>
      <c r="Y5232" s="5">
        <f t="shared" si="330"/>
        <v>180.5</v>
      </c>
      <c r="AI5232">
        <f>VLOOKUP(A5232,NP!$A:$B,2,FALSE)</f>
        <v>180.5</v>
      </c>
      <c r="AJ5232">
        <f t="shared" si="331"/>
        <v>180.5</v>
      </c>
      <c r="AK5232">
        <f>VLOOKUP(F5232,Kondition!$B$4:$AG$31,18,FALSE)*100</f>
        <v>23</v>
      </c>
      <c r="AL5232" t="e">
        <f t="shared" si="332"/>
        <v>#REF!</v>
      </c>
      <c r="AM5232">
        <v>17</v>
      </c>
    </row>
    <row r="5233" spans="1:39" x14ac:dyDescent="0.3">
      <c r="A5233" s="5">
        <v>11304531</v>
      </c>
      <c r="B5233" s="6">
        <v>4032344795034</v>
      </c>
      <c r="C5233" s="5" t="s">
        <v>2294</v>
      </c>
      <c r="D5233" s="5" t="s">
        <v>6213</v>
      </c>
      <c r="E5233" s="12">
        <v>106</v>
      </c>
      <c r="F5233" s="5" t="s">
        <v>72</v>
      </c>
      <c r="G5233" s="5">
        <v>2555518</v>
      </c>
      <c r="H5233" s="36" t="s">
        <v>2294</v>
      </c>
      <c r="I5233" s="5">
        <v>255</v>
      </c>
      <c r="J5233" s="5">
        <v>55</v>
      </c>
      <c r="K5233" s="5">
        <v>18</v>
      </c>
      <c r="L5233" s="5" t="s">
        <v>6175</v>
      </c>
      <c r="M5233" s="5">
        <v>109</v>
      </c>
      <c r="N5233" s="5"/>
      <c r="O5233" s="5" t="s">
        <v>19</v>
      </c>
      <c r="P5233" s="5"/>
      <c r="Q5233" s="5" t="s">
        <v>26</v>
      </c>
      <c r="R5233" s="5" t="s">
        <v>21</v>
      </c>
      <c r="S5233" s="5">
        <v>73</v>
      </c>
      <c r="T5233" s="5" t="s">
        <v>22</v>
      </c>
      <c r="U5233" s="5" t="s">
        <v>23</v>
      </c>
      <c r="V5233" s="5" t="s">
        <v>24</v>
      </c>
      <c r="W5233" s="12">
        <v>106</v>
      </c>
      <c r="X5233" s="7" t="str">
        <f t="shared" si="329"/>
        <v>NP</v>
      </c>
      <c r="Y5233" s="5">
        <f t="shared" si="330"/>
        <v>104</v>
      </c>
      <c r="AI5233">
        <f>VLOOKUP(A5233,NP!$A:$B,2,FALSE)</f>
        <v>104</v>
      </c>
      <c r="AJ5233">
        <f t="shared" si="331"/>
        <v>104</v>
      </c>
      <c r="AK5233">
        <f>VLOOKUP(F5233,Kondition!$B$4:$AG$31,18,FALSE)*100</f>
        <v>1</v>
      </c>
      <c r="AL5233" t="e">
        <f t="shared" si="332"/>
        <v>#REF!</v>
      </c>
      <c r="AM5233">
        <v>17</v>
      </c>
    </row>
    <row r="5234" spans="1:39" x14ac:dyDescent="0.3">
      <c r="A5234" s="5">
        <v>11012304</v>
      </c>
      <c r="B5234" s="6">
        <v>4019238015935</v>
      </c>
      <c r="C5234" s="5" t="s">
        <v>76</v>
      </c>
      <c r="D5234" s="5" t="s">
        <v>3379</v>
      </c>
      <c r="E5234" s="12">
        <v>320</v>
      </c>
      <c r="F5234" s="5" t="s">
        <v>18</v>
      </c>
      <c r="G5234" s="5">
        <v>2453020</v>
      </c>
      <c r="H5234" s="36" t="s">
        <v>76</v>
      </c>
      <c r="I5234" s="5">
        <v>245</v>
      </c>
      <c r="J5234" s="5">
        <v>30</v>
      </c>
      <c r="K5234" s="5">
        <v>20</v>
      </c>
      <c r="L5234" s="5" t="s">
        <v>122</v>
      </c>
      <c r="M5234" s="5">
        <v>90</v>
      </c>
      <c r="N5234" s="5"/>
      <c r="O5234" s="5" t="s">
        <v>29</v>
      </c>
      <c r="P5234" s="5"/>
      <c r="Q5234" s="5" t="s">
        <v>26</v>
      </c>
      <c r="R5234" s="5" t="s">
        <v>21</v>
      </c>
      <c r="S5234" s="5">
        <v>72</v>
      </c>
      <c r="T5234" s="5" t="s">
        <v>22</v>
      </c>
      <c r="U5234" s="5" t="s">
        <v>23</v>
      </c>
      <c r="V5234" s="5" t="s">
        <v>24</v>
      </c>
      <c r="W5234" s="12">
        <v>320</v>
      </c>
      <c r="X5234" s="7" t="str">
        <f t="shared" si="329"/>
        <v>NP</v>
      </c>
      <c r="Y5234" s="5">
        <f t="shared" si="330"/>
        <v>229</v>
      </c>
      <c r="AI5234">
        <f>VLOOKUP(A5234,NP!$A:$B,2,FALSE)</f>
        <v>229</v>
      </c>
      <c r="AJ5234">
        <f t="shared" si="331"/>
        <v>229</v>
      </c>
      <c r="AK5234">
        <f>VLOOKUP(F5234,Kondition!$B$4:$AG$309,24,FALSE)*100</f>
        <v>28.000000000000004</v>
      </c>
      <c r="AL5234" t="e">
        <f t="shared" si="332"/>
        <v>#REF!</v>
      </c>
      <c r="AM5234">
        <v>19</v>
      </c>
    </row>
    <row r="5235" spans="1:39" x14ac:dyDescent="0.3">
      <c r="A5235" s="5">
        <v>11011719</v>
      </c>
      <c r="B5235" s="6">
        <v>4019238782448</v>
      </c>
      <c r="C5235" s="5" t="s">
        <v>2294</v>
      </c>
      <c r="D5235" s="5" t="s">
        <v>5925</v>
      </c>
      <c r="E5235" s="12">
        <v>320</v>
      </c>
      <c r="F5235" s="5" t="s">
        <v>18</v>
      </c>
      <c r="G5235" s="5">
        <v>2655020</v>
      </c>
      <c r="H5235" s="36" t="s">
        <v>2294</v>
      </c>
      <c r="I5235" s="5">
        <v>265</v>
      </c>
      <c r="J5235" s="5">
        <v>50</v>
      </c>
      <c r="K5235" s="5">
        <v>20</v>
      </c>
      <c r="L5235" s="5" t="s">
        <v>202</v>
      </c>
      <c r="M5235" s="5">
        <v>111</v>
      </c>
      <c r="N5235" s="5"/>
      <c r="O5235" s="5" t="s">
        <v>19</v>
      </c>
      <c r="P5235" s="5"/>
      <c r="Q5235" s="5" t="s">
        <v>21</v>
      </c>
      <c r="R5235" s="5" t="s">
        <v>27</v>
      </c>
      <c r="S5235" s="5">
        <v>73</v>
      </c>
      <c r="T5235" s="5" t="s">
        <v>22</v>
      </c>
      <c r="U5235" s="5" t="s">
        <v>23</v>
      </c>
      <c r="V5235" s="5" t="s">
        <v>24</v>
      </c>
      <c r="W5235" s="12">
        <v>320</v>
      </c>
      <c r="X5235" s="7" t="str">
        <f t="shared" si="329"/>
        <v>NP</v>
      </c>
      <c r="Y5235" s="5">
        <f t="shared" si="330"/>
        <v>229</v>
      </c>
      <c r="AI5235">
        <f>VLOOKUP(A5235,NP!$A:$B,2,FALSE)</f>
        <v>229</v>
      </c>
      <c r="AJ5235">
        <f t="shared" si="331"/>
        <v>229</v>
      </c>
      <c r="AK5235">
        <f>VLOOKUP(F5235,Kondition!$B$4:$AG$309,24,FALSE)*100</f>
        <v>28.000000000000004</v>
      </c>
      <c r="AL5235" t="e">
        <f t="shared" si="332"/>
        <v>#REF!</v>
      </c>
      <c r="AM5235">
        <v>19</v>
      </c>
    </row>
    <row r="5236" spans="1:39" x14ac:dyDescent="0.3">
      <c r="A5236" s="5">
        <v>10019537</v>
      </c>
      <c r="B5236" s="6">
        <v>4019238642933</v>
      </c>
      <c r="C5236" s="5" t="s">
        <v>2294</v>
      </c>
      <c r="D5236" s="5" t="s">
        <v>4960</v>
      </c>
      <c r="E5236" s="12">
        <v>320</v>
      </c>
      <c r="F5236" s="5" t="s">
        <v>18</v>
      </c>
      <c r="G5236" s="5">
        <v>2754520</v>
      </c>
      <c r="H5236" s="36" t="s">
        <v>2294</v>
      </c>
      <c r="I5236" s="5">
        <v>275</v>
      </c>
      <c r="J5236" s="5">
        <v>45</v>
      </c>
      <c r="K5236" s="5">
        <v>20</v>
      </c>
      <c r="L5236" s="5" t="s">
        <v>202</v>
      </c>
      <c r="M5236" s="5">
        <v>110</v>
      </c>
      <c r="N5236" s="5"/>
      <c r="O5236" s="5" t="s">
        <v>25</v>
      </c>
      <c r="P5236" s="5"/>
      <c r="Q5236" s="5" t="s">
        <v>21</v>
      </c>
      <c r="R5236" s="5" t="s">
        <v>21</v>
      </c>
      <c r="S5236" s="5">
        <v>73</v>
      </c>
      <c r="T5236" s="5" t="s">
        <v>22</v>
      </c>
      <c r="U5236" s="5" t="s">
        <v>23</v>
      </c>
      <c r="V5236" s="5" t="s">
        <v>24</v>
      </c>
      <c r="W5236" s="12">
        <v>320</v>
      </c>
      <c r="X5236" s="7" t="str">
        <f t="shared" si="329"/>
        <v>NP</v>
      </c>
      <c r="Y5236" s="5">
        <f t="shared" si="330"/>
        <v>229</v>
      </c>
      <c r="AI5236">
        <f>VLOOKUP(A5236,NP!$A:$B,2,FALSE)</f>
        <v>229</v>
      </c>
      <c r="AJ5236">
        <f t="shared" si="331"/>
        <v>229</v>
      </c>
      <c r="AK5236">
        <f>VLOOKUP(F5236,Kondition!$B$4:$AG$309,24,FALSE)*100</f>
        <v>28.000000000000004</v>
      </c>
      <c r="AL5236" t="e">
        <f t="shared" si="332"/>
        <v>#REF!</v>
      </c>
      <c r="AM5236">
        <v>19</v>
      </c>
    </row>
    <row r="5237" spans="1:39" x14ac:dyDescent="0.3">
      <c r="A5237" s="5">
        <v>11011582</v>
      </c>
      <c r="B5237" s="6">
        <v>4019238697858</v>
      </c>
      <c r="C5237" s="5" t="s">
        <v>2294</v>
      </c>
      <c r="D5237" s="5" t="s">
        <v>5914</v>
      </c>
      <c r="E5237" s="12">
        <v>320</v>
      </c>
      <c r="F5237" s="5" t="s">
        <v>18</v>
      </c>
      <c r="G5237" s="5">
        <v>2754520</v>
      </c>
      <c r="H5237" s="36" t="s">
        <v>2294</v>
      </c>
      <c r="I5237" s="5">
        <v>275</v>
      </c>
      <c r="J5237" s="5">
        <v>45</v>
      </c>
      <c r="K5237" s="5">
        <v>20</v>
      </c>
      <c r="L5237" s="5" t="s">
        <v>122</v>
      </c>
      <c r="M5237" s="5">
        <v>110</v>
      </c>
      <c r="N5237" s="5"/>
      <c r="O5237" s="5" t="s">
        <v>25</v>
      </c>
      <c r="P5237" s="5"/>
      <c r="Q5237" s="5" t="s">
        <v>26</v>
      </c>
      <c r="R5237" s="5" t="s">
        <v>21</v>
      </c>
      <c r="S5237" s="5">
        <v>73</v>
      </c>
      <c r="T5237" s="5" t="s">
        <v>22</v>
      </c>
      <c r="U5237" s="5" t="s">
        <v>23</v>
      </c>
      <c r="V5237" s="5" t="s">
        <v>24</v>
      </c>
      <c r="W5237" s="12">
        <v>320</v>
      </c>
      <c r="X5237" s="7" t="str">
        <f t="shared" si="329"/>
        <v>NP</v>
      </c>
      <c r="Y5237" s="5">
        <f t="shared" si="330"/>
        <v>229</v>
      </c>
      <c r="AI5237">
        <f>VLOOKUP(A5237,NP!$A:$B,2,FALSE)</f>
        <v>229</v>
      </c>
      <c r="AJ5237">
        <f t="shared" si="331"/>
        <v>229</v>
      </c>
      <c r="AK5237">
        <f>VLOOKUP(F5237,Kondition!$B$4:$AG$309,24,FALSE)*100</f>
        <v>28.000000000000004</v>
      </c>
      <c r="AL5237" t="e">
        <f t="shared" si="332"/>
        <v>#REF!</v>
      </c>
      <c r="AM5237">
        <v>19</v>
      </c>
    </row>
    <row r="5238" spans="1:39" x14ac:dyDescent="0.3">
      <c r="A5238" s="5">
        <v>11304070</v>
      </c>
      <c r="B5238" s="6">
        <v>4032344795232</v>
      </c>
      <c r="C5238" s="5" t="s">
        <v>2294</v>
      </c>
      <c r="D5238" s="5" t="s">
        <v>6196</v>
      </c>
      <c r="E5238" s="12">
        <v>110.5</v>
      </c>
      <c r="F5238" s="5" t="s">
        <v>72</v>
      </c>
      <c r="G5238" s="5">
        <v>2356517</v>
      </c>
      <c r="H5238" s="36" t="s">
        <v>2294</v>
      </c>
      <c r="I5238" s="5">
        <v>235</v>
      </c>
      <c r="J5238" s="5">
        <v>65</v>
      </c>
      <c r="K5238" s="5">
        <v>17</v>
      </c>
      <c r="L5238" s="5" t="s">
        <v>6175</v>
      </c>
      <c r="M5238" s="5">
        <v>108</v>
      </c>
      <c r="N5238" s="5"/>
      <c r="O5238" s="5" t="s">
        <v>19</v>
      </c>
      <c r="P5238" s="5"/>
      <c r="Q5238" s="5" t="s">
        <v>26</v>
      </c>
      <c r="R5238" s="5" t="s">
        <v>21</v>
      </c>
      <c r="S5238" s="5">
        <v>72</v>
      </c>
      <c r="T5238" s="5" t="s">
        <v>22</v>
      </c>
      <c r="U5238" s="5" t="s">
        <v>23</v>
      </c>
      <c r="V5238" s="5" t="s">
        <v>24</v>
      </c>
      <c r="W5238" s="12">
        <v>110.5</v>
      </c>
      <c r="X5238" s="7" t="str">
        <f t="shared" si="329"/>
        <v>NP</v>
      </c>
      <c r="Y5238" s="5">
        <f t="shared" si="330"/>
        <v>107</v>
      </c>
      <c r="AI5238">
        <f>VLOOKUP(A5238,NP!$A:$B,2,FALSE)</f>
        <v>107</v>
      </c>
      <c r="AJ5238">
        <f t="shared" si="331"/>
        <v>107</v>
      </c>
      <c r="AK5238">
        <f>VLOOKUP(F5238,Kondition!$B$4:$AG$31,15,FALSE)*100</f>
        <v>1</v>
      </c>
      <c r="AL5238" t="e">
        <f t="shared" si="332"/>
        <v>#REF!</v>
      </c>
      <c r="AM5238">
        <v>17</v>
      </c>
    </row>
    <row r="5239" spans="1:39" x14ac:dyDescent="0.3">
      <c r="A5239" s="5">
        <v>11290674</v>
      </c>
      <c r="B5239" s="6">
        <v>4032344001944</v>
      </c>
      <c r="C5239" s="5" t="s">
        <v>4286</v>
      </c>
      <c r="D5239" s="5" t="s">
        <v>4852</v>
      </c>
      <c r="E5239" s="12">
        <v>106.5</v>
      </c>
      <c r="F5239" s="5" t="s">
        <v>72</v>
      </c>
      <c r="G5239" s="5">
        <v>2156016</v>
      </c>
      <c r="H5239" s="36" t="s">
        <v>4286</v>
      </c>
      <c r="I5239" s="5">
        <v>215</v>
      </c>
      <c r="J5239" s="5">
        <v>60</v>
      </c>
      <c r="K5239" s="5">
        <v>16</v>
      </c>
      <c r="L5239" s="5" t="s">
        <v>4849</v>
      </c>
      <c r="M5239" s="5">
        <v>103</v>
      </c>
      <c r="N5239" s="5">
        <v>101</v>
      </c>
      <c r="O5239" s="5" t="s">
        <v>50</v>
      </c>
      <c r="P5239" s="5"/>
      <c r="Q5239" s="5" t="s">
        <v>26</v>
      </c>
      <c r="R5239" s="5" t="s">
        <v>21</v>
      </c>
      <c r="S5239" s="5">
        <v>73</v>
      </c>
      <c r="T5239" s="5" t="s">
        <v>22</v>
      </c>
      <c r="U5239" s="5" t="s">
        <v>23</v>
      </c>
      <c r="V5239" s="5" t="s">
        <v>4279</v>
      </c>
      <c r="W5239" s="12">
        <v>106.5</v>
      </c>
      <c r="X5239" s="7" t="str">
        <f t="shared" si="329"/>
        <v>NP</v>
      </c>
      <c r="Y5239" s="5">
        <f t="shared" si="330"/>
        <v>103</v>
      </c>
      <c r="AI5239">
        <f>VLOOKUP(A5239,NP!$A:$B,2,FALSE)</f>
        <v>103</v>
      </c>
      <c r="AJ5239">
        <f t="shared" si="331"/>
        <v>103</v>
      </c>
      <c r="AK5239">
        <f>VLOOKUP(F5239,Kondition!$B$4:$AG$31,12,FALSE)*100</f>
        <v>1</v>
      </c>
      <c r="AL5239" t="e">
        <f t="shared" si="332"/>
        <v>#REF!</v>
      </c>
      <c r="AM5239">
        <v>16</v>
      </c>
    </row>
    <row r="5240" spans="1:39" x14ac:dyDescent="0.3">
      <c r="A5240" s="5">
        <v>10019413</v>
      </c>
      <c r="B5240" s="6">
        <v>4019238655384</v>
      </c>
      <c r="C5240" s="5" t="s">
        <v>76</v>
      </c>
      <c r="D5240" s="5" t="s">
        <v>232</v>
      </c>
      <c r="E5240" s="12">
        <v>272.5</v>
      </c>
      <c r="F5240" s="5" t="s">
        <v>18</v>
      </c>
      <c r="G5240" s="5">
        <v>2353519</v>
      </c>
      <c r="H5240" s="36" t="s">
        <v>76</v>
      </c>
      <c r="I5240" s="5">
        <v>235</v>
      </c>
      <c r="J5240" s="5">
        <v>35</v>
      </c>
      <c r="K5240" s="5">
        <v>19</v>
      </c>
      <c r="L5240" s="5" t="s">
        <v>202</v>
      </c>
      <c r="M5240" s="5">
        <v>91</v>
      </c>
      <c r="N5240" s="5"/>
      <c r="O5240" s="5" t="s">
        <v>29</v>
      </c>
      <c r="P5240" s="5"/>
      <c r="Q5240" s="5" t="s">
        <v>26</v>
      </c>
      <c r="R5240" s="5" t="s">
        <v>21</v>
      </c>
      <c r="S5240" s="5">
        <v>72</v>
      </c>
      <c r="T5240" s="5" t="s">
        <v>22</v>
      </c>
      <c r="U5240" s="5" t="s">
        <v>23</v>
      </c>
      <c r="V5240" s="5" t="s">
        <v>24</v>
      </c>
      <c r="W5240" s="12">
        <v>272.5</v>
      </c>
      <c r="X5240" s="7">
        <f t="shared" si="329"/>
        <v>0.28000000000000003</v>
      </c>
      <c r="Y5240" s="5">
        <f t="shared" si="330"/>
        <v>196.2</v>
      </c>
      <c r="AI5240" t="e">
        <f>VLOOKUP(A5240,NP!$A:$B,2,FALSE)</f>
        <v>#N/A</v>
      </c>
      <c r="AJ5240">
        <f t="shared" si="331"/>
        <v>0</v>
      </c>
      <c r="AK5240">
        <f>VLOOKUP(F5240,Kondition!$B$4:$AG$31,21,FALSE)*100</f>
        <v>28.000000000000004</v>
      </c>
      <c r="AL5240" t="e">
        <f t="shared" si="332"/>
        <v>#REF!</v>
      </c>
      <c r="AM5240">
        <v>19</v>
      </c>
    </row>
    <row r="5241" spans="1:39" x14ac:dyDescent="0.3">
      <c r="A5241" s="5">
        <v>10018470</v>
      </c>
      <c r="B5241" s="6">
        <v>4019238546439</v>
      </c>
      <c r="C5241" s="5" t="s">
        <v>76</v>
      </c>
      <c r="D5241" s="5" t="s">
        <v>188</v>
      </c>
      <c r="E5241" s="12">
        <v>321.5</v>
      </c>
      <c r="F5241" s="5" t="s">
        <v>18</v>
      </c>
      <c r="G5241" s="5">
        <v>2554020</v>
      </c>
      <c r="H5241" s="36" t="s">
        <v>76</v>
      </c>
      <c r="I5241" s="5">
        <v>255</v>
      </c>
      <c r="J5241" s="5">
        <v>40</v>
      </c>
      <c r="K5241" s="5">
        <v>20</v>
      </c>
      <c r="L5241" s="5" t="s">
        <v>122</v>
      </c>
      <c r="M5241" s="5">
        <v>101</v>
      </c>
      <c r="N5241" s="5"/>
      <c r="O5241" s="5" t="s">
        <v>25</v>
      </c>
      <c r="P5241" s="5"/>
      <c r="Q5241" s="5" t="s">
        <v>20</v>
      </c>
      <c r="R5241" s="5" t="s">
        <v>21</v>
      </c>
      <c r="S5241" s="5">
        <v>72</v>
      </c>
      <c r="T5241" s="5" t="s">
        <v>22</v>
      </c>
      <c r="U5241" s="5" t="s">
        <v>23</v>
      </c>
      <c r="V5241" s="5" t="s">
        <v>24</v>
      </c>
      <c r="W5241" s="12">
        <v>321.5</v>
      </c>
      <c r="X5241" s="7" t="str">
        <f t="shared" si="329"/>
        <v>NP</v>
      </c>
      <c r="Y5241" s="5">
        <f t="shared" si="330"/>
        <v>230</v>
      </c>
      <c r="AI5241">
        <f>VLOOKUP(A5241,NP!$A:$B,2,FALSE)</f>
        <v>230</v>
      </c>
      <c r="AJ5241">
        <f t="shared" si="331"/>
        <v>230</v>
      </c>
      <c r="AK5241">
        <f>VLOOKUP(F5241,Kondition!$B$4:$AG$309,24,FALSE)*100</f>
        <v>28.000000000000004</v>
      </c>
      <c r="AL5241" t="e">
        <f t="shared" si="332"/>
        <v>#REF!</v>
      </c>
      <c r="AM5241">
        <v>19</v>
      </c>
    </row>
    <row r="5242" spans="1:39" x14ac:dyDescent="0.3">
      <c r="A5242" s="5">
        <v>11304091</v>
      </c>
      <c r="B5242" s="6">
        <v>4032344695167</v>
      </c>
      <c r="C5242" s="5" t="s">
        <v>4286</v>
      </c>
      <c r="D5242" s="5" t="s">
        <v>4892</v>
      </c>
      <c r="E5242" s="12">
        <v>106.5</v>
      </c>
      <c r="F5242" s="5" t="s">
        <v>72</v>
      </c>
      <c r="G5242" s="5">
        <v>2256516</v>
      </c>
      <c r="H5242" s="36" t="s">
        <v>4286</v>
      </c>
      <c r="I5242" s="5">
        <v>225</v>
      </c>
      <c r="J5242" s="5">
        <v>65</v>
      </c>
      <c r="K5242" s="5">
        <v>16</v>
      </c>
      <c r="L5242" s="5" t="s">
        <v>4849</v>
      </c>
      <c r="M5242" s="5">
        <v>112</v>
      </c>
      <c r="N5242" s="5">
        <v>110</v>
      </c>
      <c r="O5242" s="5" t="s">
        <v>50</v>
      </c>
      <c r="P5242" s="5"/>
      <c r="Q5242" s="5" t="s">
        <v>26</v>
      </c>
      <c r="R5242" s="5" t="s">
        <v>21</v>
      </c>
      <c r="S5242" s="5">
        <v>73</v>
      </c>
      <c r="T5242" s="5" t="s">
        <v>22</v>
      </c>
      <c r="U5242" s="5" t="s">
        <v>23</v>
      </c>
      <c r="V5242" s="5" t="s">
        <v>4279</v>
      </c>
      <c r="W5242" s="12">
        <v>106.5</v>
      </c>
      <c r="X5242" s="7" t="str">
        <f t="shared" si="329"/>
        <v>NP</v>
      </c>
      <c r="Y5242" s="5">
        <f t="shared" si="330"/>
        <v>103</v>
      </c>
      <c r="AI5242">
        <f>VLOOKUP(A5242,NP!$A:$B,2,FALSE)</f>
        <v>103</v>
      </c>
      <c r="AJ5242">
        <f t="shared" si="331"/>
        <v>103</v>
      </c>
      <c r="AK5242">
        <f>VLOOKUP(F5242,Kondition!$B$4:$AG$31,12,FALSE)*100</f>
        <v>1</v>
      </c>
      <c r="AL5242" t="e">
        <f t="shared" si="332"/>
        <v>#REF!</v>
      </c>
      <c r="AM5242">
        <v>16</v>
      </c>
    </row>
    <row r="5243" spans="1:39" x14ac:dyDescent="0.3">
      <c r="A5243" s="5">
        <v>10018664</v>
      </c>
      <c r="B5243" s="6">
        <v>4019238606317</v>
      </c>
      <c r="C5243" s="5" t="s">
        <v>76</v>
      </c>
      <c r="D5243" s="5" t="s">
        <v>196</v>
      </c>
      <c r="E5243" s="12">
        <v>321.5</v>
      </c>
      <c r="F5243" s="5" t="s">
        <v>18</v>
      </c>
      <c r="G5243" s="5">
        <v>2554020</v>
      </c>
      <c r="H5243" s="36" t="s">
        <v>76</v>
      </c>
      <c r="I5243" s="5">
        <v>255</v>
      </c>
      <c r="J5243" s="5">
        <v>40</v>
      </c>
      <c r="K5243" s="5">
        <v>20</v>
      </c>
      <c r="L5243" s="5" t="s">
        <v>122</v>
      </c>
      <c r="M5243" s="5">
        <v>101</v>
      </c>
      <c r="N5243" s="5"/>
      <c r="O5243" s="5" t="s">
        <v>25</v>
      </c>
      <c r="P5243" s="5"/>
      <c r="Q5243" s="5" t="s">
        <v>26</v>
      </c>
      <c r="R5243" s="5" t="s">
        <v>26</v>
      </c>
      <c r="S5243" s="5">
        <v>73</v>
      </c>
      <c r="T5243" s="5" t="s">
        <v>22</v>
      </c>
      <c r="U5243" s="5" t="s">
        <v>23</v>
      </c>
      <c r="V5243" s="5" t="s">
        <v>24</v>
      </c>
      <c r="W5243" s="12">
        <v>321.5</v>
      </c>
      <c r="X5243" s="7" t="str">
        <f t="shared" si="329"/>
        <v>NP</v>
      </c>
      <c r="Y5243" s="5">
        <f t="shared" si="330"/>
        <v>230</v>
      </c>
      <c r="AI5243">
        <f>VLOOKUP(A5243,NP!$A:$B,2,FALSE)</f>
        <v>230</v>
      </c>
      <c r="AJ5243">
        <f t="shared" si="331"/>
        <v>230</v>
      </c>
      <c r="AK5243">
        <f>VLOOKUP(F5243,Kondition!$B$4:$AG$309,24,FALSE)*100</f>
        <v>28.000000000000004</v>
      </c>
      <c r="AL5243" t="e">
        <f t="shared" si="332"/>
        <v>#REF!</v>
      </c>
      <c r="AM5243">
        <v>19</v>
      </c>
    </row>
    <row r="5244" spans="1:39" x14ac:dyDescent="0.3">
      <c r="A5244" s="5">
        <v>10017983</v>
      </c>
      <c r="B5244" s="6">
        <v>4019238568042</v>
      </c>
      <c r="C5244" s="5" t="s">
        <v>2294</v>
      </c>
      <c r="D5244" s="5" t="s">
        <v>4941</v>
      </c>
      <c r="E5244" s="12">
        <v>365</v>
      </c>
      <c r="F5244" s="5" t="s">
        <v>18</v>
      </c>
      <c r="G5244" s="5">
        <v>2754022</v>
      </c>
      <c r="H5244" s="36" t="s">
        <v>2294</v>
      </c>
      <c r="I5244" s="5">
        <v>275</v>
      </c>
      <c r="J5244" s="5">
        <v>40</v>
      </c>
      <c r="K5244" s="5">
        <v>22</v>
      </c>
      <c r="L5244" s="5" t="s">
        <v>4922</v>
      </c>
      <c r="M5244" s="5">
        <v>108</v>
      </c>
      <c r="N5244" s="5"/>
      <c r="O5244" s="5" t="s">
        <v>25</v>
      </c>
      <c r="P5244" s="5"/>
      <c r="Q5244" s="5" t="s">
        <v>26</v>
      </c>
      <c r="R5244" s="5" t="s">
        <v>21</v>
      </c>
      <c r="S5244" s="5">
        <v>73</v>
      </c>
      <c r="T5244" s="5" t="s">
        <v>22</v>
      </c>
      <c r="U5244" s="5" t="s">
        <v>23</v>
      </c>
      <c r="V5244" s="5" t="s">
        <v>24</v>
      </c>
      <c r="W5244" s="12">
        <v>365</v>
      </c>
      <c r="X5244" s="7" t="str">
        <f t="shared" si="329"/>
        <v>NP</v>
      </c>
      <c r="Y5244" s="5">
        <f t="shared" si="330"/>
        <v>256</v>
      </c>
      <c r="AI5244">
        <f>VLOOKUP(A5244,NP!$A:$B,2,FALSE)</f>
        <v>256</v>
      </c>
      <c r="AJ5244">
        <f t="shared" si="331"/>
        <v>256</v>
      </c>
      <c r="AK5244">
        <f>VLOOKUP(F5244,Kondition!$B$4:$AG$31,30,FALSE)*100</f>
        <v>28.000000000000004</v>
      </c>
      <c r="AL5244" t="e">
        <f t="shared" si="332"/>
        <v>#REF!</v>
      </c>
      <c r="AM5244">
        <v>19</v>
      </c>
    </row>
    <row r="5245" spans="1:39" x14ac:dyDescent="0.3">
      <c r="A5245" s="5">
        <v>11014206</v>
      </c>
      <c r="B5245" s="6">
        <v>4019238038453</v>
      </c>
      <c r="C5245" s="5" t="s">
        <v>76</v>
      </c>
      <c r="D5245" s="5" t="s">
        <v>3491</v>
      </c>
      <c r="E5245" s="12">
        <v>240</v>
      </c>
      <c r="F5245" s="5" t="s">
        <v>18</v>
      </c>
      <c r="G5245" s="5">
        <v>2155518</v>
      </c>
      <c r="H5245" s="36" t="s">
        <v>76</v>
      </c>
      <c r="I5245" s="5">
        <v>215</v>
      </c>
      <c r="J5245" s="5">
        <v>55</v>
      </c>
      <c r="K5245" s="5">
        <v>18</v>
      </c>
      <c r="L5245" s="5" t="s">
        <v>202</v>
      </c>
      <c r="M5245" s="5">
        <v>95</v>
      </c>
      <c r="N5245" s="5"/>
      <c r="O5245" s="5" t="s">
        <v>33</v>
      </c>
      <c r="P5245" s="5"/>
      <c r="Q5245" s="5" t="s">
        <v>21</v>
      </c>
      <c r="R5245" s="5" t="s">
        <v>27</v>
      </c>
      <c r="S5245" s="5">
        <v>72</v>
      </c>
      <c r="T5245" s="5" t="s">
        <v>22</v>
      </c>
      <c r="U5245" s="5" t="s">
        <v>23</v>
      </c>
      <c r="V5245" s="5" t="s">
        <v>24</v>
      </c>
      <c r="W5245" s="12">
        <v>240</v>
      </c>
      <c r="X5245" s="7" t="str">
        <f t="shared" si="329"/>
        <v>NP</v>
      </c>
      <c r="Y5245" s="5">
        <f t="shared" si="330"/>
        <v>181.5</v>
      </c>
      <c r="AI5245">
        <f>VLOOKUP(A5245,NP!$A:$B,2,FALSE)</f>
        <v>181.5</v>
      </c>
      <c r="AJ5245">
        <f t="shared" si="331"/>
        <v>181.5</v>
      </c>
      <c r="AK5245">
        <f>VLOOKUP(F5245,Kondition!$B$4:$AG$31,18,FALSE)*100</f>
        <v>23</v>
      </c>
      <c r="AL5245" t="e">
        <f t="shared" si="332"/>
        <v>#REF!</v>
      </c>
      <c r="AM5245">
        <v>17</v>
      </c>
    </row>
    <row r="5246" spans="1:39" x14ac:dyDescent="0.3">
      <c r="A5246" s="5">
        <v>11011657</v>
      </c>
      <c r="B5246" s="6">
        <v>4019238798241</v>
      </c>
      <c r="C5246" s="5" t="s">
        <v>76</v>
      </c>
      <c r="D5246" s="5" t="s">
        <v>3347</v>
      </c>
      <c r="E5246" s="12">
        <v>274.5</v>
      </c>
      <c r="F5246" s="5" t="s">
        <v>18</v>
      </c>
      <c r="G5246" s="5">
        <v>2355019</v>
      </c>
      <c r="H5246" s="36" t="s">
        <v>76</v>
      </c>
      <c r="I5246" s="5">
        <v>235</v>
      </c>
      <c r="J5246" s="5">
        <v>50</v>
      </c>
      <c r="K5246" s="5">
        <v>19</v>
      </c>
      <c r="L5246" s="5" t="s">
        <v>202</v>
      </c>
      <c r="M5246" s="5">
        <v>99</v>
      </c>
      <c r="N5246" s="5"/>
      <c r="O5246" s="5" t="s">
        <v>19</v>
      </c>
      <c r="P5246" s="5"/>
      <c r="Q5246" s="5" t="s">
        <v>21</v>
      </c>
      <c r="R5246" s="5" t="s">
        <v>21</v>
      </c>
      <c r="S5246" s="5">
        <v>72</v>
      </c>
      <c r="T5246" s="5" t="s">
        <v>22</v>
      </c>
      <c r="U5246" s="5" t="s">
        <v>23</v>
      </c>
      <c r="V5246" s="5" t="s">
        <v>24</v>
      </c>
      <c r="W5246" s="12">
        <v>274.5</v>
      </c>
      <c r="X5246" s="7">
        <f t="shared" si="329"/>
        <v>0.28000000000000003</v>
      </c>
      <c r="Y5246" s="5">
        <f t="shared" si="330"/>
        <v>197.64</v>
      </c>
      <c r="AI5246" t="e">
        <f>VLOOKUP(A5246,NP!$A:$B,2,FALSE)</f>
        <v>#N/A</v>
      </c>
      <c r="AJ5246">
        <f t="shared" si="331"/>
        <v>0</v>
      </c>
      <c r="AK5246">
        <f>VLOOKUP(F5246,Kondition!$B$4:$AG$31,21,FALSE)*100</f>
        <v>28.000000000000004</v>
      </c>
      <c r="AL5246" t="e">
        <f t="shared" si="332"/>
        <v>#REF!</v>
      </c>
      <c r="AM5246">
        <v>19</v>
      </c>
    </row>
    <row r="5247" spans="1:39" x14ac:dyDescent="0.3">
      <c r="A5247" s="5">
        <v>11304527</v>
      </c>
      <c r="B5247" s="6">
        <v>4032344794860</v>
      </c>
      <c r="C5247" s="5" t="s">
        <v>2294</v>
      </c>
      <c r="D5247" s="5" t="s">
        <v>6210</v>
      </c>
      <c r="E5247" s="12">
        <v>111</v>
      </c>
      <c r="F5247" s="5" t="s">
        <v>72</v>
      </c>
      <c r="G5247" s="5">
        <v>2356017</v>
      </c>
      <c r="H5247" s="36" t="s">
        <v>2294</v>
      </c>
      <c r="I5247" s="5">
        <v>235</v>
      </c>
      <c r="J5247" s="5">
        <v>60</v>
      </c>
      <c r="K5247" s="5">
        <v>17</v>
      </c>
      <c r="L5247" s="5" t="s">
        <v>6175</v>
      </c>
      <c r="M5247" s="5">
        <v>106</v>
      </c>
      <c r="N5247" s="5"/>
      <c r="O5247" s="5" t="s">
        <v>19</v>
      </c>
      <c r="P5247" s="5"/>
      <c r="Q5247" s="5" t="s">
        <v>26</v>
      </c>
      <c r="R5247" s="5" t="s">
        <v>21</v>
      </c>
      <c r="S5247" s="5">
        <v>72</v>
      </c>
      <c r="T5247" s="5" t="s">
        <v>22</v>
      </c>
      <c r="U5247" s="5" t="s">
        <v>23</v>
      </c>
      <c r="V5247" s="5" t="s">
        <v>24</v>
      </c>
      <c r="W5247" s="12">
        <v>111</v>
      </c>
      <c r="X5247" s="7" t="str">
        <f t="shared" si="329"/>
        <v>NP</v>
      </c>
      <c r="Y5247" s="5">
        <f t="shared" si="330"/>
        <v>107</v>
      </c>
      <c r="AI5247">
        <f>VLOOKUP(A5247,NP!$A:$B,2,FALSE)</f>
        <v>107</v>
      </c>
      <c r="AJ5247">
        <f t="shared" si="331"/>
        <v>107</v>
      </c>
      <c r="AK5247">
        <f>VLOOKUP(F5247,Kondition!$B$4:$AG$31,15,FALSE)*100</f>
        <v>1</v>
      </c>
      <c r="AL5247" t="e">
        <f t="shared" si="332"/>
        <v>#REF!</v>
      </c>
      <c r="AM5247">
        <v>17</v>
      </c>
    </row>
    <row r="5248" spans="1:39" x14ac:dyDescent="0.3">
      <c r="A5248" s="5">
        <v>11304096</v>
      </c>
      <c r="B5248" s="6">
        <v>4032344694573</v>
      </c>
      <c r="C5248" s="5" t="s">
        <v>4286</v>
      </c>
      <c r="D5248" s="5" t="s">
        <v>4897</v>
      </c>
      <c r="E5248" s="12">
        <v>107</v>
      </c>
      <c r="F5248" s="5" t="s">
        <v>72</v>
      </c>
      <c r="G5248" s="5">
        <v>2157516</v>
      </c>
      <c r="H5248" s="36" t="s">
        <v>4286</v>
      </c>
      <c r="I5248" s="5">
        <v>215</v>
      </c>
      <c r="J5248" s="5">
        <v>75</v>
      </c>
      <c r="K5248" s="5">
        <v>16</v>
      </c>
      <c r="L5248" s="5" t="s">
        <v>4849</v>
      </c>
      <c r="M5248" s="5">
        <v>113</v>
      </c>
      <c r="N5248" s="5">
        <v>111</v>
      </c>
      <c r="O5248" s="5" t="s">
        <v>50</v>
      </c>
      <c r="P5248" s="5"/>
      <c r="Q5248" s="5" t="s">
        <v>26</v>
      </c>
      <c r="R5248" s="5" t="s">
        <v>21</v>
      </c>
      <c r="S5248" s="5">
        <v>73</v>
      </c>
      <c r="T5248" s="5" t="s">
        <v>22</v>
      </c>
      <c r="U5248" s="5" t="s">
        <v>23</v>
      </c>
      <c r="V5248" s="5" t="s">
        <v>4279</v>
      </c>
      <c r="W5248" s="12">
        <v>107</v>
      </c>
      <c r="X5248" s="7" t="str">
        <f t="shared" si="329"/>
        <v>NP</v>
      </c>
      <c r="Y5248" s="5">
        <f t="shared" si="330"/>
        <v>103.5</v>
      </c>
      <c r="AI5248">
        <f>VLOOKUP(A5248,NP!$A:$B,2,FALSE)</f>
        <v>103.5</v>
      </c>
      <c r="AJ5248">
        <f t="shared" si="331"/>
        <v>103.5</v>
      </c>
      <c r="AK5248">
        <f>VLOOKUP(F5248,Kondition!$B$4:$AG$31,12,FALSE)*100</f>
        <v>1</v>
      </c>
      <c r="AL5248" t="e">
        <f t="shared" si="332"/>
        <v>#REF!</v>
      </c>
      <c r="AM5248">
        <v>16</v>
      </c>
    </row>
    <row r="5249" spans="1:39" x14ac:dyDescent="0.3">
      <c r="A5249" s="5">
        <v>10011202</v>
      </c>
      <c r="B5249" s="6">
        <v>4019238295016</v>
      </c>
      <c r="C5249" s="5" t="s">
        <v>76</v>
      </c>
      <c r="D5249" s="5" t="s">
        <v>87</v>
      </c>
      <c r="E5249" s="12">
        <v>240.5</v>
      </c>
      <c r="F5249" s="5" t="s">
        <v>18</v>
      </c>
      <c r="G5249" s="5">
        <v>2554518</v>
      </c>
      <c r="H5249" s="36" t="s">
        <v>76</v>
      </c>
      <c r="I5249" s="5">
        <v>255</v>
      </c>
      <c r="J5249" s="5">
        <v>45</v>
      </c>
      <c r="K5249" s="5">
        <v>18</v>
      </c>
      <c r="L5249" s="5" t="s">
        <v>79</v>
      </c>
      <c r="M5249" s="5">
        <v>99</v>
      </c>
      <c r="N5249" s="5"/>
      <c r="O5249" s="5" t="s">
        <v>25</v>
      </c>
      <c r="P5249" s="5"/>
      <c r="Q5249" s="5" t="s">
        <v>26</v>
      </c>
      <c r="R5249" s="5" t="s">
        <v>21</v>
      </c>
      <c r="S5249" s="5">
        <v>72</v>
      </c>
      <c r="T5249" s="5" t="s">
        <v>22</v>
      </c>
      <c r="U5249" s="5" t="s">
        <v>23</v>
      </c>
      <c r="V5249" s="5" t="s">
        <v>24</v>
      </c>
      <c r="W5249" s="12">
        <v>240.5</v>
      </c>
      <c r="X5249" s="7" t="str">
        <f t="shared" si="329"/>
        <v>NP</v>
      </c>
      <c r="Y5249" s="5">
        <f t="shared" si="330"/>
        <v>182</v>
      </c>
      <c r="AI5249">
        <f>VLOOKUP(A5249,NP!$A:$B,2,FALSE)</f>
        <v>182</v>
      </c>
      <c r="AJ5249">
        <f t="shared" si="331"/>
        <v>182</v>
      </c>
      <c r="AK5249">
        <f>VLOOKUP(F5249,Kondition!$B$4:$AG$31,18,FALSE)*100</f>
        <v>23</v>
      </c>
      <c r="AL5249" t="e">
        <f t="shared" si="332"/>
        <v>#REF!</v>
      </c>
      <c r="AM5249">
        <v>17</v>
      </c>
    </row>
    <row r="5250" spans="1:39" x14ac:dyDescent="0.3">
      <c r="A5250" s="5">
        <v>11304528</v>
      </c>
      <c r="B5250" s="6">
        <v>4032344794877</v>
      </c>
      <c r="C5250" s="5" t="s">
        <v>2294</v>
      </c>
      <c r="D5250" s="5" t="s">
        <v>6211</v>
      </c>
      <c r="E5250" s="12">
        <v>113</v>
      </c>
      <c r="F5250" s="5" t="s">
        <v>72</v>
      </c>
      <c r="G5250" s="5">
        <v>2356018</v>
      </c>
      <c r="H5250" s="36" t="s">
        <v>2294</v>
      </c>
      <c r="I5250" s="5">
        <v>235</v>
      </c>
      <c r="J5250" s="5">
        <v>60</v>
      </c>
      <c r="K5250" s="5">
        <v>18</v>
      </c>
      <c r="L5250" s="5" t="s">
        <v>6175</v>
      </c>
      <c r="M5250" s="5">
        <v>107</v>
      </c>
      <c r="N5250" s="5"/>
      <c r="O5250" s="5" t="s">
        <v>19</v>
      </c>
      <c r="P5250" s="5"/>
      <c r="Q5250" s="5" t="s">
        <v>26</v>
      </c>
      <c r="R5250" s="5" t="s">
        <v>21</v>
      </c>
      <c r="S5250" s="5">
        <v>72</v>
      </c>
      <c r="T5250" s="5" t="s">
        <v>22</v>
      </c>
      <c r="U5250" s="5" t="s">
        <v>23</v>
      </c>
      <c r="V5250" s="5" t="s">
        <v>24</v>
      </c>
      <c r="W5250" s="12">
        <v>113</v>
      </c>
      <c r="X5250" s="7" t="str">
        <f t="shared" si="329"/>
        <v>NP</v>
      </c>
      <c r="Y5250" s="5">
        <f t="shared" si="330"/>
        <v>108.5</v>
      </c>
      <c r="AI5250">
        <f>VLOOKUP(A5250,NP!$A:$B,2,FALSE)</f>
        <v>108.5</v>
      </c>
      <c r="AJ5250">
        <f t="shared" si="331"/>
        <v>108.5</v>
      </c>
      <c r="AK5250">
        <f>VLOOKUP(F5250,Kondition!$B$4:$AG$31,18,FALSE)*100</f>
        <v>1</v>
      </c>
      <c r="AL5250" t="e">
        <f t="shared" si="332"/>
        <v>#REF!</v>
      </c>
      <c r="AM5250">
        <v>17</v>
      </c>
    </row>
    <row r="5251" spans="1:39" x14ac:dyDescent="0.3">
      <c r="A5251" s="5">
        <v>11310535</v>
      </c>
      <c r="B5251" s="6">
        <v>4032344003603</v>
      </c>
      <c r="C5251" s="5" t="s">
        <v>2294</v>
      </c>
      <c r="D5251" s="5" t="s">
        <v>6387</v>
      </c>
      <c r="E5251" s="12">
        <v>129.5</v>
      </c>
      <c r="F5251" s="5" t="s">
        <v>72</v>
      </c>
      <c r="G5251" s="5">
        <v>2355019</v>
      </c>
      <c r="H5251" s="36" t="s">
        <v>2294</v>
      </c>
      <c r="I5251" s="5">
        <v>235</v>
      </c>
      <c r="J5251" s="5">
        <v>50</v>
      </c>
      <c r="K5251" s="5">
        <v>19</v>
      </c>
      <c r="L5251" s="5" t="s">
        <v>6175</v>
      </c>
      <c r="M5251" s="5">
        <v>103</v>
      </c>
      <c r="N5251" s="5"/>
      <c r="O5251" s="5" t="s">
        <v>25</v>
      </c>
      <c r="P5251" s="5"/>
      <c r="Q5251" s="5" t="s">
        <v>26</v>
      </c>
      <c r="R5251" s="5" t="s">
        <v>21</v>
      </c>
      <c r="S5251" s="5">
        <v>72</v>
      </c>
      <c r="T5251" s="5" t="s">
        <v>22</v>
      </c>
      <c r="U5251" s="5" t="s">
        <v>23</v>
      </c>
      <c r="V5251" s="5" t="s">
        <v>24</v>
      </c>
      <c r="W5251" s="12">
        <v>129.5</v>
      </c>
      <c r="X5251" s="7" t="str">
        <f t="shared" si="329"/>
        <v>NP</v>
      </c>
      <c r="Y5251" s="5">
        <f t="shared" si="330"/>
        <v>118.5</v>
      </c>
      <c r="AI5251">
        <f>VLOOKUP(A5251,NP!$A:$B,2,FALSE)</f>
        <v>118.5</v>
      </c>
      <c r="AJ5251">
        <f t="shared" si="331"/>
        <v>118.5</v>
      </c>
      <c r="AK5251">
        <f>VLOOKUP(F5251,Kondition!$B$4:$AG$31,21,FALSE)*100</f>
        <v>1</v>
      </c>
      <c r="AL5251" t="e">
        <f t="shared" si="332"/>
        <v>#REF!</v>
      </c>
      <c r="AM5251">
        <v>19</v>
      </c>
    </row>
    <row r="5252" spans="1:39" x14ac:dyDescent="0.3">
      <c r="A5252" s="5">
        <v>11304523</v>
      </c>
      <c r="B5252" s="6">
        <v>4032344795003</v>
      </c>
      <c r="C5252" s="5" t="s">
        <v>2294</v>
      </c>
      <c r="D5252" s="5" t="s">
        <v>6206</v>
      </c>
      <c r="E5252" s="12">
        <v>113.5</v>
      </c>
      <c r="F5252" s="5" t="s">
        <v>72</v>
      </c>
      <c r="G5252" s="5">
        <v>2256017</v>
      </c>
      <c r="H5252" s="36" t="s">
        <v>2294</v>
      </c>
      <c r="I5252" s="5">
        <v>225</v>
      </c>
      <c r="J5252" s="5">
        <v>60</v>
      </c>
      <c r="K5252" s="5">
        <v>17</v>
      </c>
      <c r="L5252" s="5" t="s">
        <v>6175</v>
      </c>
      <c r="M5252" s="5">
        <v>103</v>
      </c>
      <c r="N5252" s="5"/>
      <c r="O5252" s="5" t="s">
        <v>19</v>
      </c>
      <c r="P5252" s="5"/>
      <c r="Q5252" s="5" t="s">
        <v>26</v>
      </c>
      <c r="R5252" s="5" t="s">
        <v>21</v>
      </c>
      <c r="S5252" s="5">
        <v>72</v>
      </c>
      <c r="T5252" s="5" t="s">
        <v>22</v>
      </c>
      <c r="U5252" s="5" t="s">
        <v>23</v>
      </c>
      <c r="V5252" s="5" t="s">
        <v>24</v>
      </c>
      <c r="W5252" s="12">
        <v>113.5</v>
      </c>
      <c r="X5252" s="7" t="str">
        <f t="shared" si="329"/>
        <v>NP</v>
      </c>
      <c r="Y5252" s="5">
        <f t="shared" si="330"/>
        <v>108.5</v>
      </c>
      <c r="AI5252">
        <f>VLOOKUP(A5252,NP!$A:$B,2,FALSE)</f>
        <v>108.5</v>
      </c>
      <c r="AJ5252">
        <f t="shared" si="331"/>
        <v>108.5</v>
      </c>
      <c r="AK5252">
        <f>VLOOKUP(F5252,Kondition!$B$4:$AG$31,15,FALSE)*100</f>
        <v>1</v>
      </c>
      <c r="AL5252" t="e">
        <f t="shared" si="332"/>
        <v>#REF!</v>
      </c>
      <c r="AM5252">
        <v>17</v>
      </c>
    </row>
    <row r="5253" spans="1:39" x14ac:dyDescent="0.3">
      <c r="A5253" s="5">
        <v>11012609</v>
      </c>
      <c r="B5253" s="6">
        <v>4019238009088</v>
      </c>
      <c r="C5253" s="5" t="s">
        <v>2294</v>
      </c>
      <c r="D5253" s="5" t="s">
        <v>5975</v>
      </c>
      <c r="E5253" s="12">
        <v>240.5</v>
      </c>
      <c r="F5253" s="5" t="s">
        <v>18</v>
      </c>
      <c r="G5253" s="5">
        <v>2755517</v>
      </c>
      <c r="H5253" s="36" t="s">
        <v>2294</v>
      </c>
      <c r="I5253" s="5">
        <v>275</v>
      </c>
      <c r="J5253" s="5">
        <v>55</v>
      </c>
      <c r="K5253" s="5">
        <v>17</v>
      </c>
      <c r="L5253" s="5" t="s">
        <v>202</v>
      </c>
      <c r="M5253" s="5">
        <v>109</v>
      </c>
      <c r="N5253" s="5"/>
      <c r="O5253" s="5" t="s">
        <v>19</v>
      </c>
      <c r="P5253" s="5"/>
      <c r="Q5253" s="5" t="s">
        <v>21</v>
      </c>
      <c r="R5253" s="5" t="s">
        <v>27</v>
      </c>
      <c r="S5253" s="5">
        <v>73</v>
      </c>
      <c r="T5253" s="5" t="s">
        <v>22</v>
      </c>
      <c r="U5253" s="5" t="s">
        <v>23</v>
      </c>
      <c r="V5253" s="5" t="s">
        <v>24</v>
      </c>
      <c r="W5253" s="12">
        <v>240.5</v>
      </c>
      <c r="X5253" s="7" t="str">
        <f t="shared" si="329"/>
        <v>NP</v>
      </c>
      <c r="Y5253" s="5">
        <f t="shared" si="330"/>
        <v>182</v>
      </c>
      <c r="AI5253">
        <f>VLOOKUP(A5253,NP!$A:$B,2,FALSE)</f>
        <v>182</v>
      </c>
      <c r="AJ5253">
        <f t="shared" si="331"/>
        <v>182</v>
      </c>
      <c r="AK5253">
        <f>VLOOKUP(F5253,Kondition!$B$4:$AG$31,15,FALSE)*100</f>
        <v>23</v>
      </c>
      <c r="AL5253" t="e">
        <f t="shared" si="332"/>
        <v>#REF!</v>
      </c>
      <c r="AM5253">
        <v>17</v>
      </c>
    </row>
    <row r="5254" spans="1:39" x14ac:dyDescent="0.3">
      <c r="A5254" s="5">
        <v>11012385</v>
      </c>
      <c r="B5254" s="6">
        <v>4019238009002</v>
      </c>
      <c r="C5254" s="5" t="s">
        <v>2294</v>
      </c>
      <c r="D5254" s="5" t="s">
        <v>5947</v>
      </c>
      <c r="E5254" s="12">
        <v>275</v>
      </c>
      <c r="F5254" s="5" t="s">
        <v>18</v>
      </c>
      <c r="G5254" s="5">
        <v>2254519</v>
      </c>
      <c r="H5254" s="36" t="s">
        <v>2294</v>
      </c>
      <c r="I5254" s="5">
        <v>225</v>
      </c>
      <c r="J5254" s="5">
        <v>45</v>
      </c>
      <c r="K5254" s="5">
        <v>19</v>
      </c>
      <c r="L5254" s="5" t="s">
        <v>202</v>
      </c>
      <c r="M5254" s="5">
        <v>96</v>
      </c>
      <c r="N5254" s="5"/>
      <c r="O5254" s="5" t="s">
        <v>25</v>
      </c>
      <c r="P5254" s="5"/>
      <c r="Q5254" s="5" t="s">
        <v>21</v>
      </c>
      <c r="R5254" s="5" t="s">
        <v>21</v>
      </c>
      <c r="S5254" s="5">
        <v>72</v>
      </c>
      <c r="T5254" s="5" t="s">
        <v>22</v>
      </c>
      <c r="U5254" s="5" t="s">
        <v>23</v>
      </c>
      <c r="V5254" s="5" t="s">
        <v>24</v>
      </c>
      <c r="W5254" s="12">
        <v>275</v>
      </c>
      <c r="X5254" s="7">
        <f t="shared" si="329"/>
        <v>0.28000000000000003</v>
      </c>
      <c r="Y5254" s="5">
        <f t="shared" si="330"/>
        <v>198</v>
      </c>
      <c r="AI5254" t="e">
        <f>VLOOKUP(A5254,NP!$A:$B,2,FALSE)</f>
        <v>#N/A</v>
      </c>
      <c r="AJ5254">
        <f t="shared" si="331"/>
        <v>0</v>
      </c>
      <c r="AK5254">
        <f>VLOOKUP(F5254,Kondition!$B$4:$AG$31,21,FALSE)*100</f>
        <v>28.000000000000004</v>
      </c>
      <c r="AL5254" t="e">
        <f t="shared" si="332"/>
        <v>#REF!</v>
      </c>
      <c r="AM5254">
        <v>19</v>
      </c>
    </row>
    <row r="5255" spans="1:39" x14ac:dyDescent="0.3">
      <c r="A5255" s="5">
        <v>11012407</v>
      </c>
      <c r="B5255" s="6">
        <v>4019238012262</v>
      </c>
      <c r="C5255" s="5" t="s">
        <v>2294</v>
      </c>
      <c r="D5255" s="5" t="s">
        <v>5968</v>
      </c>
      <c r="E5255" s="12">
        <v>366.5</v>
      </c>
      <c r="F5255" s="5" t="s">
        <v>18</v>
      </c>
      <c r="G5255" s="5">
        <v>2853522</v>
      </c>
      <c r="H5255" s="36" t="s">
        <v>2294</v>
      </c>
      <c r="I5255" s="5">
        <v>285</v>
      </c>
      <c r="J5255" s="5">
        <v>35</v>
      </c>
      <c r="K5255" s="5">
        <v>22</v>
      </c>
      <c r="L5255" s="5" t="s">
        <v>3349</v>
      </c>
      <c r="M5255" s="5">
        <v>106</v>
      </c>
      <c r="N5255" s="5"/>
      <c r="O5255" s="5" t="s">
        <v>29</v>
      </c>
      <c r="P5255" s="5"/>
      <c r="Q5255" s="5" t="s">
        <v>21</v>
      </c>
      <c r="R5255" s="5" t="s">
        <v>27</v>
      </c>
      <c r="S5255" s="5">
        <v>75</v>
      </c>
      <c r="T5255" s="5" t="s">
        <v>22</v>
      </c>
      <c r="U5255" s="5" t="s">
        <v>23</v>
      </c>
      <c r="V5255" s="5" t="s">
        <v>24</v>
      </c>
      <c r="W5255" s="12">
        <v>366.5</v>
      </c>
      <c r="X5255" s="7" t="str">
        <f t="shared" si="329"/>
        <v>NP</v>
      </c>
      <c r="Y5255" s="5">
        <f t="shared" si="330"/>
        <v>257</v>
      </c>
      <c r="AI5255">
        <f>VLOOKUP(A5255,NP!$A:$B,2,FALSE)</f>
        <v>257</v>
      </c>
      <c r="AJ5255">
        <f t="shared" si="331"/>
        <v>257</v>
      </c>
      <c r="AK5255">
        <f>VLOOKUP(F5255,Kondition!$B$4:$AG$31,30,FALSE)*100</f>
        <v>28.000000000000004</v>
      </c>
      <c r="AL5255" t="e">
        <f t="shared" si="332"/>
        <v>#REF!</v>
      </c>
      <c r="AM5255">
        <v>19</v>
      </c>
    </row>
    <row r="5256" spans="1:39" x14ac:dyDescent="0.3">
      <c r="A5256" s="5">
        <v>11012378</v>
      </c>
      <c r="B5256" s="6">
        <v>4019238013085</v>
      </c>
      <c r="C5256" s="5" t="s">
        <v>76</v>
      </c>
      <c r="D5256" s="5" t="s">
        <v>3414</v>
      </c>
      <c r="E5256" s="12">
        <v>366.5</v>
      </c>
      <c r="F5256" s="5" t="s">
        <v>18</v>
      </c>
      <c r="G5256" s="5">
        <v>2953521</v>
      </c>
      <c r="H5256" s="36" t="s">
        <v>76</v>
      </c>
      <c r="I5256" s="5">
        <v>295</v>
      </c>
      <c r="J5256" s="5">
        <v>35</v>
      </c>
      <c r="K5256" s="5">
        <v>21</v>
      </c>
      <c r="L5256" s="5" t="s">
        <v>3349</v>
      </c>
      <c r="M5256" s="5">
        <v>107</v>
      </c>
      <c r="N5256" s="5"/>
      <c r="O5256" s="5" t="s">
        <v>29</v>
      </c>
      <c r="P5256" s="5"/>
      <c r="Q5256" s="5" t="s">
        <v>21</v>
      </c>
      <c r="R5256" s="5" t="s">
        <v>27</v>
      </c>
      <c r="S5256" s="5">
        <v>75</v>
      </c>
      <c r="T5256" s="5" t="s">
        <v>22</v>
      </c>
      <c r="U5256" s="5" t="s">
        <v>23</v>
      </c>
      <c r="V5256" s="5" t="s">
        <v>24</v>
      </c>
      <c r="W5256" s="12">
        <v>366.5</v>
      </c>
      <c r="X5256" s="7" t="str">
        <f t="shared" si="329"/>
        <v>NP</v>
      </c>
      <c r="Y5256" s="5">
        <f t="shared" si="330"/>
        <v>257</v>
      </c>
      <c r="AI5256">
        <f>VLOOKUP(A5256,NP!$A:$B,2,FALSE)</f>
        <v>257</v>
      </c>
      <c r="AJ5256">
        <f t="shared" si="331"/>
        <v>257</v>
      </c>
      <c r="AK5256">
        <f>VLOOKUP(F5256,Kondition!$B$4:$AG$31,27,FALSE)*100</f>
        <v>28.000000000000004</v>
      </c>
      <c r="AL5256" t="e">
        <f t="shared" si="332"/>
        <v>#REF!</v>
      </c>
      <c r="AM5256">
        <v>19</v>
      </c>
    </row>
    <row r="5257" spans="1:39" x14ac:dyDescent="0.3">
      <c r="A5257" s="5">
        <v>11304530</v>
      </c>
      <c r="B5257" s="6">
        <v>4032344794648</v>
      </c>
      <c r="C5257" s="5" t="s">
        <v>2294</v>
      </c>
      <c r="D5257" s="5" t="s">
        <v>6212</v>
      </c>
      <c r="E5257" s="12">
        <v>114</v>
      </c>
      <c r="F5257" s="5" t="s">
        <v>72</v>
      </c>
      <c r="G5257" s="5">
        <v>2555518</v>
      </c>
      <c r="H5257" s="36" t="s">
        <v>2294</v>
      </c>
      <c r="I5257" s="5">
        <v>255</v>
      </c>
      <c r="J5257" s="5">
        <v>55</v>
      </c>
      <c r="K5257" s="5">
        <v>18</v>
      </c>
      <c r="L5257" s="5" t="s">
        <v>6175</v>
      </c>
      <c r="M5257" s="5">
        <v>109</v>
      </c>
      <c r="N5257" s="5"/>
      <c r="O5257" s="5" t="s">
        <v>25</v>
      </c>
      <c r="P5257" s="5"/>
      <c r="Q5257" s="5" t="s">
        <v>26</v>
      </c>
      <c r="R5257" s="5" t="s">
        <v>21</v>
      </c>
      <c r="S5257" s="5">
        <v>73</v>
      </c>
      <c r="T5257" s="5" t="s">
        <v>22</v>
      </c>
      <c r="U5257" s="5" t="s">
        <v>23</v>
      </c>
      <c r="V5257" s="5" t="s">
        <v>24</v>
      </c>
      <c r="W5257" s="12">
        <v>114</v>
      </c>
      <c r="X5257" s="7" t="str">
        <f t="shared" si="329"/>
        <v>NP</v>
      </c>
      <c r="Y5257" s="5">
        <f t="shared" si="330"/>
        <v>109</v>
      </c>
      <c r="AI5257">
        <f>VLOOKUP(A5257,NP!$A:$B,2,FALSE)</f>
        <v>109</v>
      </c>
      <c r="AJ5257">
        <f t="shared" si="331"/>
        <v>109</v>
      </c>
      <c r="AK5257">
        <f>VLOOKUP(F5257,Kondition!$B$4:$AG$31,18,FALSE)*100</f>
        <v>1</v>
      </c>
      <c r="AL5257" t="e">
        <f t="shared" si="332"/>
        <v>#REF!</v>
      </c>
      <c r="AM5257">
        <v>17</v>
      </c>
    </row>
    <row r="5258" spans="1:39" x14ac:dyDescent="0.3">
      <c r="A5258" s="5">
        <v>11011800</v>
      </c>
      <c r="B5258" s="6">
        <v>4019238804058</v>
      </c>
      <c r="C5258" s="5" t="s">
        <v>76</v>
      </c>
      <c r="D5258" s="5" t="s">
        <v>3368</v>
      </c>
      <c r="E5258" s="12">
        <v>366.5</v>
      </c>
      <c r="F5258" s="5" t="s">
        <v>18</v>
      </c>
      <c r="G5258" s="5">
        <v>3053521</v>
      </c>
      <c r="H5258" s="36" t="s">
        <v>76</v>
      </c>
      <c r="I5258" s="5">
        <v>305</v>
      </c>
      <c r="J5258" s="5">
        <v>35</v>
      </c>
      <c r="K5258" s="5">
        <v>21</v>
      </c>
      <c r="L5258" s="5" t="s">
        <v>3349</v>
      </c>
      <c r="M5258" s="5">
        <v>109</v>
      </c>
      <c r="N5258" s="5"/>
      <c r="O5258" s="5" t="s">
        <v>25</v>
      </c>
      <c r="P5258" s="5"/>
      <c r="Q5258" s="5" t="s">
        <v>21</v>
      </c>
      <c r="R5258" s="5" t="s">
        <v>27</v>
      </c>
      <c r="S5258" s="5">
        <v>75</v>
      </c>
      <c r="T5258" s="5" t="s">
        <v>22</v>
      </c>
      <c r="U5258" s="5" t="s">
        <v>23</v>
      </c>
      <c r="V5258" s="5" t="s">
        <v>24</v>
      </c>
      <c r="W5258" s="12">
        <v>366.5</v>
      </c>
      <c r="X5258" s="7" t="str">
        <f t="shared" si="329"/>
        <v>NP</v>
      </c>
      <c r="Y5258" s="5">
        <f t="shared" si="330"/>
        <v>257</v>
      </c>
      <c r="AI5258">
        <f>VLOOKUP(A5258,NP!$A:$B,2,FALSE)</f>
        <v>257</v>
      </c>
      <c r="AJ5258">
        <f t="shared" si="331"/>
        <v>257</v>
      </c>
      <c r="AK5258">
        <f>VLOOKUP(F5258,Kondition!$B$4:$AG$31,27,FALSE)*100</f>
        <v>28.000000000000004</v>
      </c>
      <c r="AL5258" t="e">
        <f t="shared" si="332"/>
        <v>#REF!</v>
      </c>
      <c r="AM5258">
        <v>19</v>
      </c>
    </row>
    <row r="5259" spans="1:39" x14ac:dyDescent="0.3">
      <c r="A5259" s="5">
        <v>10230800</v>
      </c>
      <c r="B5259" s="6">
        <v>4024067800911</v>
      </c>
      <c r="C5259" s="5" t="s">
        <v>76</v>
      </c>
      <c r="D5259" s="5" t="s">
        <v>2386</v>
      </c>
      <c r="E5259" s="12">
        <v>211</v>
      </c>
      <c r="F5259" s="5" t="s">
        <v>63</v>
      </c>
      <c r="G5259" s="5">
        <v>2353519</v>
      </c>
      <c r="H5259" s="36" t="s">
        <v>76</v>
      </c>
      <c r="I5259" s="5">
        <v>235</v>
      </c>
      <c r="J5259" s="5">
        <v>35</v>
      </c>
      <c r="K5259" s="5">
        <v>19</v>
      </c>
      <c r="L5259" s="5" t="s">
        <v>2327</v>
      </c>
      <c r="M5259" s="5">
        <v>91</v>
      </c>
      <c r="N5259" s="5"/>
      <c r="O5259" s="5" t="s">
        <v>29</v>
      </c>
      <c r="P5259" s="5"/>
      <c r="Q5259" s="5" t="s">
        <v>26</v>
      </c>
      <c r="R5259" s="5" t="s">
        <v>21</v>
      </c>
      <c r="S5259" s="5">
        <v>72</v>
      </c>
      <c r="T5259" s="5" t="s">
        <v>22</v>
      </c>
      <c r="U5259" s="5" t="s">
        <v>23</v>
      </c>
      <c r="V5259" s="5" t="s">
        <v>24</v>
      </c>
      <c r="W5259" s="12">
        <v>211</v>
      </c>
      <c r="X5259" s="7" t="str">
        <f t="shared" si="329"/>
        <v>NP</v>
      </c>
      <c r="Y5259" s="5">
        <f t="shared" si="330"/>
        <v>155</v>
      </c>
      <c r="AI5259">
        <f>VLOOKUP(A5259,NP!$A:$B,2,FALSE)</f>
        <v>155</v>
      </c>
      <c r="AJ5259">
        <f t="shared" si="331"/>
        <v>155</v>
      </c>
      <c r="AK5259">
        <f>VLOOKUP(F5259,Kondition!$B$4:$AG$31,21,FALSE)*100</f>
        <v>25</v>
      </c>
      <c r="AL5259" t="e">
        <f t="shared" si="332"/>
        <v>#REF!</v>
      </c>
      <c r="AM5259">
        <v>19</v>
      </c>
    </row>
    <row r="5260" spans="1:39" x14ac:dyDescent="0.3">
      <c r="A5260" s="5">
        <v>11304524</v>
      </c>
      <c r="B5260" s="6">
        <v>4032344794846</v>
      </c>
      <c r="C5260" s="5" t="s">
        <v>2294</v>
      </c>
      <c r="D5260" s="5" t="s">
        <v>6207</v>
      </c>
      <c r="E5260" s="12">
        <v>114.5</v>
      </c>
      <c r="F5260" s="5" t="s">
        <v>72</v>
      </c>
      <c r="G5260" s="5">
        <v>2256517</v>
      </c>
      <c r="H5260" s="36" t="s">
        <v>2294</v>
      </c>
      <c r="I5260" s="5">
        <v>225</v>
      </c>
      <c r="J5260" s="5">
        <v>65</v>
      </c>
      <c r="K5260" s="5">
        <v>17</v>
      </c>
      <c r="L5260" s="5" t="s">
        <v>6175</v>
      </c>
      <c r="M5260" s="5">
        <v>106</v>
      </c>
      <c r="N5260" s="5"/>
      <c r="O5260" s="5" t="s">
        <v>19</v>
      </c>
      <c r="P5260" s="5"/>
      <c r="Q5260" s="5" t="s">
        <v>26</v>
      </c>
      <c r="R5260" s="5" t="s">
        <v>21</v>
      </c>
      <c r="S5260" s="5">
        <v>72</v>
      </c>
      <c r="T5260" s="5" t="s">
        <v>22</v>
      </c>
      <c r="U5260" s="5" t="s">
        <v>23</v>
      </c>
      <c r="V5260" s="5" t="s">
        <v>24</v>
      </c>
      <c r="W5260" s="12">
        <v>114.5</v>
      </c>
      <c r="X5260" s="7" t="str">
        <f t="shared" si="329"/>
        <v>NP</v>
      </c>
      <c r="Y5260" s="5">
        <f t="shared" si="330"/>
        <v>109</v>
      </c>
      <c r="AI5260">
        <f>VLOOKUP(A5260,NP!$A:$B,2,FALSE)</f>
        <v>109</v>
      </c>
      <c r="AJ5260">
        <f t="shared" si="331"/>
        <v>109</v>
      </c>
      <c r="AK5260">
        <f>VLOOKUP(F5260,Kondition!$B$4:$AG$31,15,FALSE)*100</f>
        <v>1</v>
      </c>
      <c r="AL5260" t="e">
        <f t="shared" si="332"/>
        <v>#REF!</v>
      </c>
      <c r="AM5260">
        <v>17</v>
      </c>
    </row>
    <row r="5261" spans="1:39" x14ac:dyDescent="0.3">
      <c r="A5261" s="5">
        <v>11290679</v>
      </c>
      <c r="B5261" s="6">
        <v>4032344001401</v>
      </c>
      <c r="C5261" s="5" t="s">
        <v>2294</v>
      </c>
      <c r="D5261" s="5" t="s">
        <v>6176</v>
      </c>
      <c r="E5261" s="12">
        <v>116.5</v>
      </c>
      <c r="F5261" s="5" t="s">
        <v>72</v>
      </c>
      <c r="G5261" s="5">
        <v>2356018</v>
      </c>
      <c r="H5261" s="36" t="s">
        <v>2294</v>
      </c>
      <c r="I5261" s="5">
        <v>235</v>
      </c>
      <c r="J5261" s="5">
        <v>60</v>
      </c>
      <c r="K5261" s="5">
        <v>18</v>
      </c>
      <c r="L5261" s="5" t="s">
        <v>6175</v>
      </c>
      <c r="M5261" s="5">
        <v>107</v>
      </c>
      <c r="N5261" s="5"/>
      <c r="O5261" s="5" t="s">
        <v>25</v>
      </c>
      <c r="P5261" s="5"/>
      <c r="Q5261" s="5" t="s">
        <v>21</v>
      </c>
      <c r="R5261" s="5" t="s">
        <v>21</v>
      </c>
      <c r="S5261" s="5">
        <v>72</v>
      </c>
      <c r="T5261" s="5" t="s">
        <v>22</v>
      </c>
      <c r="U5261" s="5" t="s">
        <v>23</v>
      </c>
      <c r="V5261" s="5" t="s">
        <v>24</v>
      </c>
      <c r="W5261" s="12">
        <v>116.5</v>
      </c>
      <c r="X5261" s="7" t="str">
        <f t="shared" si="329"/>
        <v>NP</v>
      </c>
      <c r="Y5261" s="5">
        <f t="shared" si="330"/>
        <v>110.5</v>
      </c>
      <c r="AI5261">
        <f>VLOOKUP(A5261,NP!$A:$B,2,FALSE)</f>
        <v>110.5</v>
      </c>
      <c r="AJ5261">
        <f t="shared" si="331"/>
        <v>110.5</v>
      </c>
      <c r="AK5261">
        <f>VLOOKUP(F5261,Kondition!$B$4:$AG$31,18,FALSE)*100</f>
        <v>1</v>
      </c>
      <c r="AL5261" t="e">
        <f t="shared" si="332"/>
        <v>#REF!</v>
      </c>
      <c r="AM5261">
        <v>17</v>
      </c>
    </row>
    <row r="5262" spans="1:39" x14ac:dyDescent="0.3">
      <c r="A5262" s="5">
        <v>11011482</v>
      </c>
      <c r="B5262" s="6">
        <v>4019238797411</v>
      </c>
      <c r="C5262" s="5" t="s">
        <v>76</v>
      </c>
      <c r="D5262" s="5" t="s">
        <v>3336</v>
      </c>
      <c r="E5262" s="12">
        <v>275.5</v>
      </c>
      <c r="F5262" s="5" t="s">
        <v>18</v>
      </c>
      <c r="G5262" s="5">
        <v>2253519</v>
      </c>
      <c r="H5262" s="36" t="s">
        <v>76</v>
      </c>
      <c r="I5262" s="5">
        <v>225</v>
      </c>
      <c r="J5262" s="5">
        <v>35</v>
      </c>
      <c r="K5262" s="5">
        <v>19</v>
      </c>
      <c r="L5262" s="5" t="s">
        <v>202</v>
      </c>
      <c r="M5262" s="5">
        <v>88</v>
      </c>
      <c r="N5262" s="5"/>
      <c r="O5262" s="5" t="s">
        <v>29</v>
      </c>
      <c r="P5262" s="5"/>
      <c r="Q5262" s="5" t="s">
        <v>26</v>
      </c>
      <c r="R5262" s="5" t="s">
        <v>27</v>
      </c>
      <c r="S5262" s="5">
        <v>72</v>
      </c>
      <c r="T5262" s="5" t="s">
        <v>22</v>
      </c>
      <c r="U5262" s="5" t="s">
        <v>23</v>
      </c>
      <c r="V5262" s="5" t="s">
        <v>24</v>
      </c>
      <c r="W5262" s="12">
        <v>275.5</v>
      </c>
      <c r="X5262" s="7">
        <f t="shared" si="329"/>
        <v>0.28000000000000003</v>
      </c>
      <c r="Y5262" s="5">
        <f t="shared" si="330"/>
        <v>198.35999999999999</v>
      </c>
      <c r="AI5262" t="e">
        <f>VLOOKUP(A5262,NP!$A:$B,2,FALSE)</f>
        <v>#N/A</v>
      </c>
      <c r="AJ5262">
        <f t="shared" si="331"/>
        <v>0</v>
      </c>
      <c r="AK5262">
        <f>VLOOKUP(F5262,Kondition!$B$4:$AG$31,21,FALSE)*100</f>
        <v>28.000000000000004</v>
      </c>
      <c r="AL5262" t="e">
        <f t="shared" si="332"/>
        <v>#REF!</v>
      </c>
      <c r="AM5262">
        <v>19</v>
      </c>
    </row>
    <row r="5263" spans="1:39" x14ac:dyDescent="0.3">
      <c r="A5263" s="5">
        <v>11012696</v>
      </c>
      <c r="B5263" s="6">
        <v>4019238798869</v>
      </c>
      <c r="C5263" s="5" t="s">
        <v>76</v>
      </c>
      <c r="D5263" s="5" t="s">
        <v>3434</v>
      </c>
      <c r="E5263" s="12">
        <v>367</v>
      </c>
      <c r="F5263" s="5" t="s">
        <v>18</v>
      </c>
      <c r="G5263" s="5">
        <v>2453521</v>
      </c>
      <c r="H5263" s="36" t="s">
        <v>76</v>
      </c>
      <c r="I5263" s="5">
        <v>245</v>
      </c>
      <c r="J5263" s="5">
        <v>35</v>
      </c>
      <c r="K5263" s="5">
        <v>21</v>
      </c>
      <c r="L5263" s="5" t="s">
        <v>3205</v>
      </c>
      <c r="M5263" s="5">
        <v>96</v>
      </c>
      <c r="N5263" s="5"/>
      <c r="O5263" s="5" t="s">
        <v>33</v>
      </c>
      <c r="P5263" s="5"/>
      <c r="Q5263" s="5"/>
      <c r="R5263" s="5"/>
      <c r="S5263" s="5"/>
      <c r="T5263" s="5"/>
      <c r="U5263" s="5"/>
      <c r="V5263" s="5"/>
      <c r="W5263" s="12">
        <v>367</v>
      </c>
      <c r="X5263" s="7" t="str">
        <f t="shared" si="329"/>
        <v>NP</v>
      </c>
      <c r="Y5263" s="5">
        <f t="shared" si="330"/>
        <v>257</v>
      </c>
      <c r="AI5263">
        <f>VLOOKUP(A5263,NP!$A:$B,2,FALSE)</f>
        <v>257</v>
      </c>
      <c r="AJ5263">
        <f t="shared" si="331"/>
        <v>257</v>
      </c>
      <c r="AK5263">
        <f>VLOOKUP(F5263,Kondition!$B$4:$AG$31,27,FALSE)*100</f>
        <v>28.000000000000004</v>
      </c>
      <c r="AL5263" t="e">
        <f t="shared" si="332"/>
        <v>#REF!</v>
      </c>
      <c r="AM5263">
        <v>19</v>
      </c>
    </row>
    <row r="5264" spans="1:39" x14ac:dyDescent="0.3">
      <c r="A5264" s="5">
        <v>11304068</v>
      </c>
      <c r="B5264" s="6">
        <v>4032344794655</v>
      </c>
      <c r="C5264" s="5" t="s">
        <v>2294</v>
      </c>
      <c r="D5264" s="5" t="s">
        <v>6194</v>
      </c>
      <c r="E5264" s="12">
        <v>119.5</v>
      </c>
      <c r="F5264" s="5" t="s">
        <v>72</v>
      </c>
      <c r="G5264" s="5">
        <v>2657016</v>
      </c>
      <c r="H5264" s="36" t="s">
        <v>2294</v>
      </c>
      <c r="I5264" s="5">
        <v>265</v>
      </c>
      <c r="J5264" s="5">
        <v>70</v>
      </c>
      <c r="K5264" s="5">
        <v>16</v>
      </c>
      <c r="L5264" s="5" t="s">
        <v>6175</v>
      </c>
      <c r="M5264" s="5">
        <v>112</v>
      </c>
      <c r="N5264" s="5"/>
      <c r="O5264" s="5" t="s">
        <v>19</v>
      </c>
      <c r="P5264" s="5"/>
      <c r="Q5264" s="5" t="s">
        <v>26</v>
      </c>
      <c r="R5264" s="5" t="s">
        <v>21</v>
      </c>
      <c r="S5264" s="5">
        <v>73</v>
      </c>
      <c r="T5264" s="5" t="s">
        <v>22</v>
      </c>
      <c r="U5264" s="5" t="s">
        <v>23</v>
      </c>
      <c r="V5264" s="5" t="s">
        <v>24</v>
      </c>
      <c r="W5264" s="12">
        <v>119.5</v>
      </c>
      <c r="X5264" s="7" t="str">
        <f t="shared" si="329"/>
        <v>NP</v>
      </c>
      <c r="Y5264" s="5">
        <f t="shared" si="330"/>
        <v>112</v>
      </c>
      <c r="AI5264">
        <f>VLOOKUP(A5264,NP!$A:$B,2,FALSE)</f>
        <v>112</v>
      </c>
      <c r="AJ5264">
        <f t="shared" si="331"/>
        <v>112</v>
      </c>
      <c r="AK5264">
        <f>VLOOKUP(F5264,Kondition!$B$4:$AG$31,12,FALSE)*100</f>
        <v>1</v>
      </c>
      <c r="AL5264" t="e">
        <f t="shared" si="332"/>
        <v>#REF!</v>
      </c>
      <c r="AM5264">
        <v>16</v>
      </c>
    </row>
    <row r="5265" spans="1:39" x14ac:dyDescent="0.3">
      <c r="A5265" s="5">
        <v>11010650</v>
      </c>
      <c r="B5265" s="6">
        <v>4019238729801</v>
      </c>
      <c r="C5265" s="5" t="s">
        <v>2294</v>
      </c>
      <c r="D5265" s="5" t="s">
        <v>5875</v>
      </c>
      <c r="E5265" s="12">
        <v>324</v>
      </c>
      <c r="F5265" s="5" t="s">
        <v>18</v>
      </c>
      <c r="G5265" s="5">
        <v>2555520</v>
      </c>
      <c r="H5265" s="36" t="s">
        <v>2294</v>
      </c>
      <c r="I5265" s="5">
        <v>255</v>
      </c>
      <c r="J5265" s="5">
        <v>55</v>
      </c>
      <c r="K5265" s="5">
        <v>20</v>
      </c>
      <c r="L5265" s="5" t="s">
        <v>5865</v>
      </c>
      <c r="M5265" s="5">
        <v>110</v>
      </c>
      <c r="N5265" s="5"/>
      <c r="O5265" s="5" t="s">
        <v>33</v>
      </c>
      <c r="P5265" s="5"/>
      <c r="Q5265" s="5"/>
      <c r="R5265" s="5"/>
      <c r="S5265" s="5"/>
      <c r="T5265" s="5"/>
      <c r="U5265" s="5"/>
      <c r="V5265" s="5"/>
      <c r="W5265" s="12">
        <v>324</v>
      </c>
      <c r="X5265" s="7" t="str">
        <f t="shared" si="329"/>
        <v>NP</v>
      </c>
      <c r="Y5265" s="5">
        <f t="shared" si="330"/>
        <v>231.5</v>
      </c>
      <c r="AI5265">
        <f>VLOOKUP(A5265,NP!$A:$B,2,FALSE)</f>
        <v>231.5</v>
      </c>
      <c r="AJ5265">
        <f t="shared" si="331"/>
        <v>231.5</v>
      </c>
      <c r="AK5265">
        <f>VLOOKUP(F5265,Kondition!$B$4:$AG$309,24,FALSE)*100</f>
        <v>28.000000000000004</v>
      </c>
      <c r="AL5265" t="e">
        <f t="shared" si="332"/>
        <v>#REF!</v>
      </c>
      <c r="AM5265">
        <v>19</v>
      </c>
    </row>
    <row r="5266" spans="1:39" x14ac:dyDescent="0.3">
      <c r="A5266" s="5">
        <v>11304093</v>
      </c>
      <c r="B5266" s="6">
        <v>4032344695198</v>
      </c>
      <c r="C5266" s="5" t="s">
        <v>4286</v>
      </c>
      <c r="D5266" s="5" t="s">
        <v>4894</v>
      </c>
      <c r="E5266" s="12">
        <v>116.5</v>
      </c>
      <c r="F5266" s="5" t="s">
        <v>72</v>
      </c>
      <c r="G5266" s="5">
        <v>2356516</v>
      </c>
      <c r="H5266" s="36" t="s">
        <v>4286</v>
      </c>
      <c r="I5266" s="5">
        <v>235</v>
      </c>
      <c r="J5266" s="5">
        <v>65</v>
      </c>
      <c r="K5266" s="5">
        <v>16</v>
      </c>
      <c r="L5266" s="5" t="s">
        <v>4849</v>
      </c>
      <c r="M5266" s="5">
        <v>115</v>
      </c>
      <c r="N5266" s="5">
        <v>113</v>
      </c>
      <c r="O5266" s="5" t="s">
        <v>50</v>
      </c>
      <c r="P5266" s="5"/>
      <c r="Q5266" s="5" t="s">
        <v>26</v>
      </c>
      <c r="R5266" s="5" t="s">
        <v>21</v>
      </c>
      <c r="S5266" s="5">
        <v>73</v>
      </c>
      <c r="T5266" s="5" t="s">
        <v>22</v>
      </c>
      <c r="U5266" s="5" t="s">
        <v>23</v>
      </c>
      <c r="V5266" s="5" t="s">
        <v>4279</v>
      </c>
      <c r="W5266" s="12">
        <v>116.5</v>
      </c>
      <c r="X5266" s="7" t="str">
        <f t="shared" si="329"/>
        <v>NP</v>
      </c>
      <c r="Y5266" s="5">
        <f t="shared" si="330"/>
        <v>109</v>
      </c>
      <c r="AI5266">
        <f>VLOOKUP(A5266,NP!$A:$B,2,FALSE)</f>
        <v>109</v>
      </c>
      <c r="AJ5266">
        <f t="shared" si="331"/>
        <v>109</v>
      </c>
      <c r="AK5266">
        <f>VLOOKUP(F5266,Kondition!$B$4:$AG$31,12,FALSE)*100</f>
        <v>1</v>
      </c>
      <c r="AL5266" t="e">
        <f t="shared" si="332"/>
        <v>#REF!</v>
      </c>
      <c r="AM5266">
        <v>16</v>
      </c>
    </row>
    <row r="5267" spans="1:39" x14ac:dyDescent="0.3">
      <c r="A5267" s="5">
        <v>11012372</v>
      </c>
      <c r="B5267" s="6">
        <v>4019238013092</v>
      </c>
      <c r="C5267" s="5" t="s">
        <v>76</v>
      </c>
      <c r="D5267" s="5" t="s">
        <v>3410</v>
      </c>
      <c r="E5267" s="12">
        <v>368</v>
      </c>
      <c r="F5267" s="5" t="s">
        <v>18</v>
      </c>
      <c r="G5267" s="5">
        <v>2654021</v>
      </c>
      <c r="H5267" s="36" t="s">
        <v>76</v>
      </c>
      <c r="I5267" s="5">
        <v>265</v>
      </c>
      <c r="J5267" s="5">
        <v>40</v>
      </c>
      <c r="K5267" s="5">
        <v>21</v>
      </c>
      <c r="L5267" s="5" t="s">
        <v>3349</v>
      </c>
      <c r="M5267" s="5">
        <v>105</v>
      </c>
      <c r="N5267" s="5"/>
      <c r="O5267" s="5" t="s">
        <v>29</v>
      </c>
      <c r="P5267" s="5"/>
      <c r="Q5267" s="5" t="s">
        <v>21</v>
      </c>
      <c r="R5267" s="5" t="s">
        <v>27</v>
      </c>
      <c r="S5267" s="5">
        <v>73</v>
      </c>
      <c r="T5267" s="5" t="s">
        <v>22</v>
      </c>
      <c r="U5267" s="5" t="s">
        <v>23</v>
      </c>
      <c r="V5267" s="5" t="s">
        <v>24</v>
      </c>
      <c r="W5267" s="12">
        <v>368</v>
      </c>
      <c r="X5267" s="7" t="str">
        <f t="shared" si="329"/>
        <v>NP</v>
      </c>
      <c r="Y5267" s="5">
        <f t="shared" si="330"/>
        <v>258</v>
      </c>
      <c r="AI5267">
        <f>VLOOKUP(A5267,NP!$A:$B,2,FALSE)</f>
        <v>258</v>
      </c>
      <c r="AJ5267">
        <f t="shared" si="331"/>
        <v>258</v>
      </c>
      <c r="AK5267">
        <f>VLOOKUP(F5267,Kondition!$B$4:$AG$31,27,FALSE)*100</f>
        <v>28.000000000000004</v>
      </c>
      <c r="AL5267" t="e">
        <f t="shared" si="332"/>
        <v>#REF!</v>
      </c>
      <c r="AM5267">
        <v>19</v>
      </c>
    </row>
    <row r="5268" spans="1:39" x14ac:dyDescent="0.3">
      <c r="A5268" s="5">
        <v>11010079</v>
      </c>
      <c r="B5268" s="6">
        <v>4019238661286</v>
      </c>
      <c r="C5268" s="5" t="s">
        <v>76</v>
      </c>
      <c r="D5268" s="5" t="s">
        <v>3217</v>
      </c>
      <c r="E5268" s="12">
        <v>243.5</v>
      </c>
      <c r="F5268" s="5" t="s">
        <v>18</v>
      </c>
      <c r="G5268" s="5">
        <v>2454018</v>
      </c>
      <c r="H5268" s="36" t="s">
        <v>76</v>
      </c>
      <c r="I5268" s="5">
        <v>245</v>
      </c>
      <c r="J5268" s="5">
        <v>40</v>
      </c>
      <c r="K5268" s="5">
        <v>18</v>
      </c>
      <c r="L5268" s="5" t="s">
        <v>3205</v>
      </c>
      <c r="M5268" s="5">
        <v>97</v>
      </c>
      <c r="N5268" s="5"/>
      <c r="O5268" s="5" t="s">
        <v>33</v>
      </c>
      <c r="P5268" s="5"/>
      <c r="Q5268" s="5"/>
      <c r="R5268" s="5"/>
      <c r="S5268" s="5"/>
      <c r="T5268" s="5"/>
      <c r="U5268" s="5"/>
      <c r="V5268" s="5"/>
      <c r="W5268" s="12">
        <v>243.5</v>
      </c>
      <c r="X5268" s="7" t="str">
        <f t="shared" si="329"/>
        <v>NP</v>
      </c>
      <c r="Y5268" s="5">
        <f t="shared" si="330"/>
        <v>183.5</v>
      </c>
      <c r="AI5268">
        <f>VLOOKUP(A5268,NP!$A:$B,2,FALSE)</f>
        <v>183.5</v>
      </c>
      <c r="AJ5268">
        <f t="shared" si="331"/>
        <v>183.5</v>
      </c>
      <c r="AK5268">
        <f>VLOOKUP(F5268,Kondition!$B$4:$AG$31,18,FALSE)*100</f>
        <v>23</v>
      </c>
      <c r="AL5268" t="e">
        <f t="shared" si="332"/>
        <v>#REF!</v>
      </c>
      <c r="AM5268">
        <v>17</v>
      </c>
    </row>
    <row r="5269" spans="1:39" x14ac:dyDescent="0.3">
      <c r="A5269" s="5">
        <v>11012170</v>
      </c>
      <c r="B5269" s="6">
        <v>4019238010008</v>
      </c>
      <c r="C5269" s="5" t="s">
        <v>2294</v>
      </c>
      <c r="D5269" s="5" t="s">
        <v>5941</v>
      </c>
      <c r="E5269" s="12">
        <v>371.5</v>
      </c>
      <c r="F5269" s="5" t="s">
        <v>18</v>
      </c>
      <c r="G5269" s="5">
        <v>2854522</v>
      </c>
      <c r="H5269" s="36" t="s">
        <v>2294</v>
      </c>
      <c r="I5269" s="5">
        <v>285</v>
      </c>
      <c r="J5269" s="5">
        <v>45</v>
      </c>
      <c r="K5269" s="5">
        <v>22</v>
      </c>
      <c r="L5269" s="5" t="s">
        <v>202</v>
      </c>
      <c r="M5269" s="5">
        <v>114</v>
      </c>
      <c r="N5269" s="5"/>
      <c r="O5269" s="5" t="s">
        <v>25</v>
      </c>
      <c r="P5269" s="5"/>
      <c r="Q5269" s="5" t="s">
        <v>27</v>
      </c>
      <c r="R5269" s="5" t="s">
        <v>21</v>
      </c>
      <c r="S5269" s="5">
        <v>75</v>
      </c>
      <c r="T5269" s="5" t="s">
        <v>22</v>
      </c>
      <c r="U5269" s="5" t="s">
        <v>23</v>
      </c>
      <c r="V5269" s="5" t="s">
        <v>24</v>
      </c>
      <c r="W5269" s="12">
        <v>371.5</v>
      </c>
      <c r="X5269" s="7" t="str">
        <f t="shared" si="329"/>
        <v>NP</v>
      </c>
      <c r="Y5269" s="5">
        <f t="shared" si="330"/>
        <v>260</v>
      </c>
      <c r="AI5269">
        <f>VLOOKUP(A5269,NP!$A:$B,2,FALSE)</f>
        <v>260</v>
      </c>
      <c r="AJ5269">
        <f t="shared" si="331"/>
        <v>260</v>
      </c>
      <c r="AK5269">
        <f>VLOOKUP(F5269,Kondition!$B$4:$AG$31,30,FALSE)*100</f>
        <v>28.000000000000004</v>
      </c>
      <c r="AL5269" t="e">
        <f t="shared" si="332"/>
        <v>#REF!</v>
      </c>
      <c r="AM5269">
        <v>19</v>
      </c>
    </row>
    <row r="5270" spans="1:39" x14ac:dyDescent="0.3">
      <c r="A5270" s="5">
        <v>11304069</v>
      </c>
      <c r="B5270" s="6">
        <v>4032344795225</v>
      </c>
      <c r="C5270" s="5" t="s">
        <v>2294</v>
      </c>
      <c r="D5270" s="5" t="s">
        <v>6195</v>
      </c>
      <c r="E5270" s="12">
        <v>121.5</v>
      </c>
      <c r="F5270" s="5" t="s">
        <v>72</v>
      </c>
      <c r="G5270" s="5">
        <v>2355517</v>
      </c>
      <c r="H5270" s="36" t="s">
        <v>2294</v>
      </c>
      <c r="I5270" s="5">
        <v>235</v>
      </c>
      <c r="J5270" s="5">
        <v>55</v>
      </c>
      <c r="K5270" s="5">
        <v>17</v>
      </c>
      <c r="L5270" s="5" t="s">
        <v>6175</v>
      </c>
      <c r="M5270" s="5">
        <v>103</v>
      </c>
      <c r="N5270" s="5"/>
      <c r="O5270" s="5" t="s">
        <v>25</v>
      </c>
      <c r="P5270" s="5"/>
      <c r="Q5270" s="5" t="s">
        <v>26</v>
      </c>
      <c r="R5270" s="5" t="s">
        <v>21</v>
      </c>
      <c r="S5270" s="5">
        <v>72</v>
      </c>
      <c r="T5270" s="5" t="s">
        <v>22</v>
      </c>
      <c r="U5270" s="5" t="s">
        <v>23</v>
      </c>
      <c r="V5270" s="5" t="s">
        <v>24</v>
      </c>
      <c r="W5270" s="12">
        <v>121.5</v>
      </c>
      <c r="X5270" s="7" t="str">
        <f t="shared" si="329"/>
        <v>NP</v>
      </c>
      <c r="Y5270" s="5">
        <f t="shared" si="330"/>
        <v>113.5</v>
      </c>
      <c r="AI5270">
        <f>VLOOKUP(A5270,NP!$A:$B,2,FALSE)</f>
        <v>113.5</v>
      </c>
      <c r="AJ5270">
        <f t="shared" si="331"/>
        <v>113.5</v>
      </c>
      <c r="AK5270">
        <f>VLOOKUP(F5270,Kondition!$B$4:$AG$31,15,FALSE)*100</f>
        <v>1</v>
      </c>
      <c r="AL5270" t="e">
        <f t="shared" si="332"/>
        <v>#REF!</v>
      </c>
      <c r="AM5270">
        <v>17</v>
      </c>
    </row>
    <row r="5271" spans="1:39" x14ac:dyDescent="0.3">
      <c r="A5271" s="5">
        <v>11010121</v>
      </c>
      <c r="B5271" s="6">
        <v>4019238661538</v>
      </c>
      <c r="C5271" s="5" t="s">
        <v>2294</v>
      </c>
      <c r="D5271" s="5" t="s">
        <v>5850</v>
      </c>
      <c r="E5271" s="12">
        <v>328</v>
      </c>
      <c r="F5271" s="5" t="s">
        <v>18</v>
      </c>
      <c r="G5271" s="5">
        <v>2554520</v>
      </c>
      <c r="H5271" s="36" t="s">
        <v>2294</v>
      </c>
      <c r="I5271" s="5">
        <v>255</v>
      </c>
      <c r="J5271" s="5">
        <v>45</v>
      </c>
      <c r="K5271" s="5">
        <v>20</v>
      </c>
      <c r="L5271" s="5" t="s">
        <v>5842</v>
      </c>
      <c r="M5271" s="5">
        <v>105</v>
      </c>
      <c r="N5271" s="5"/>
      <c r="O5271" s="5" t="s">
        <v>33</v>
      </c>
      <c r="P5271" s="5"/>
      <c r="Q5271" s="5"/>
      <c r="R5271" s="5"/>
      <c r="S5271" s="5"/>
      <c r="T5271" s="5"/>
      <c r="U5271" s="5"/>
      <c r="V5271" s="5"/>
      <c r="W5271" s="12">
        <v>328</v>
      </c>
      <c r="X5271" s="7" t="str">
        <f t="shared" si="329"/>
        <v>NP</v>
      </c>
      <c r="Y5271" s="5">
        <f t="shared" si="330"/>
        <v>234</v>
      </c>
      <c r="AI5271">
        <f>VLOOKUP(A5271,NP!$A:$B,2,FALSE)</f>
        <v>234</v>
      </c>
      <c r="AJ5271">
        <f t="shared" si="331"/>
        <v>234</v>
      </c>
      <c r="AK5271">
        <f>VLOOKUP(F5271,Kondition!$B$4:$AG$309,24,FALSE)*100</f>
        <v>28.000000000000004</v>
      </c>
      <c r="AL5271" t="e">
        <f t="shared" si="332"/>
        <v>#REF!</v>
      </c>
      <c r="AM5271">
        <v>19</v>
      </c>
    </row>
    <row r="5272" spans="1:39" x14ac:dyDescent="0.3">
      <c r="A5272" s="5">
        <v>10271005</v>
      </c>
      <c r="B5272" s="6">
        <v>3286340112611</v>
      </c>
      <c r="C5272" s="5" t="s">
        <v>4929</v>
      </c>
      <c r="D5272" s="5" t="s">
        <v>5577</v>
      </c>
      <c r="E5272" s="12">
        <v>236</v>
      </c>
      <c r="F5272" s="5" t="s">
        <v>65</v>
      </c>
      <c r="G5272" s="5">
        <v>2555518</v>
      </c>
      <c r="H5272" s="36" t="s">
        <v>4929</v>
      </c>
      <c r="I5272" s="5">
        <v>255</v>
      </c>
      <c r="J5272" s="5">
        <v>55</v>
      </c>
      <c r="K5272" s="5">
        <v>18</v>
      </c>
      <c r="L5272" s="5" t="s">
        <v>5576</v>
      </c>
      <c r="M5272" s="5">
        <v>109</v>
      </c>
      <c r="N5272" s="5"/>
      <c r="O5272" s="5" t="s">
        <v>19</v>
      </c>
      <c r="P5272" s="5" t="s">
        <v>45</v>
      </c>
      <c r="Q5272" s="5" t="s">
        <v>26</v>
      </c>
      <c r="R5272" s="5" t="s">
        <v>21</v>
      </c>
      <c r="S5272" s="5">
        <v>71</v>
      </c>
      <c r="T5272" s="5" t="s">
        <v>22</v>
      </c>
      <c r="U5272" s="5" t="s">
        <v>23</v>
      </c>
      <c r="V5272" s="5" t="s">
        <v>24</v>
      </c>
      <c r="W5272" s="12">
        <v>236</v>
      </c>
      <c r="X5272" s="7" t="str">
        <f t="shared" si="329"/>
        <v>NP</v>
      </c>
      <c r="Y5272" s="5">
        <f t="shared" si="330"/>
        <v>145</v>
      </c>
      <c r="AI5272">
        <f>VLOOKUP(A5272,NP!$A:$B,2,FALSE)</f>
        <v>145</v>
      </c>
      <c r="AJ5272">
        <f t="shared" si="331"/>
        <v>145</v>
      </c>
      <c r="AK5272">
        <f>VLOOKUP(F5272,Kondition!$B$4:$AG$31,18,FALSE)*100</f>
        <v>37</v>
      </c>
      <c r="AL5272" t="e">
        <f t="shared" si="332"/>
        <v>#REF!</v>
      </c>
      <c r="AM5272">
        <v>17</v>
      </c>
    </row>
    <row r="5273" spans="1:39" x14ac:dyDescent="0.3">
      <c r="A5273" s="5">
        <v>11010083</v>
      </c>
      <c r="B5273" s="6">
        <v>4019238661323</v>
      </c>
      <c r="C5273" s="5" t="s">
        <v>76</v>
      </c>
      <c r="D5273" s="5" t="s">
        <v>3221</v>
      </c>
      <c r="E5273" s="12">
        <v>279</v>
      </c>
      <c r="F5273" s="5" t="s">
        <v>18</v>
      </c>
      <c r="G5273" s="5">
        <v>2454519</v>
      </c>
      <c r="H5273" s="36" t="s">
        <v>76</v>
      </c>
      <c r="I5273" s="5">
        <v>245</v>
      </c>
      <c r="J5273" s="5">
        <v>45</v>
      </c>
      <c r="K5273" s="5">
        <v>19</v>
      </c>
      <c r="L5273" s="5" t="s">
        <v>3205</v>
      </c>
      <c r="M5273" s="5">
        <v>102</v>
      </c>
      <c r="N5273" s="5"/>
      <c r="O5273" s="5" t="s">
        <v>33</v>
      </c>
      <c r="P5273" s="5"/>
      <c r="Q5273" s="5"/>
      <c r="R5273" s="5"/>
      <c r="S5273" s="5"/>
      <c r="T5273" s="5"/>
      <c r="U5273" s="5"/>
      <c r="V5273" s="5"/>
      <c r="W5273" s="12">
        <v>279</v>
      </c>
      <c r="X5273" s="7">
        <f t="shared" ref="X5273:X5336" si="333">IF(AJ5273&gt;0,"NP",AK5273/100)</f>
        <v>0.28000000000000003</v>
      </c>
      <c r="Y5273" s="5">
        <f t="shared" ref="Y5273:Y5336" si="334">IF(AJ5273&gt;0,AI5273,E5273*(100%-X5273))</f>
        <v>200.88</v>
      </c>
      <c r="AI5273" t="e">
        <f>VLOOKUP(A5273,NP!$A:$B,2,FALSE)</f>
        <v>#N/A</v>
      </c>
      <c r="AJ5273">
        <f t="shared" ref="AJ5273:AJ5336" si="335">_xlfn.IFNA(AI5273,0)</f>
        <v>0</v>
      </c>
      <c r="AK5273">
        <f>VLOOKUP(F5273,Kondition!$B$4:$AG$31,21,FALSE)*100</f>
        <v>28.000000000000004</v>
      </c>
      <c r="AL5273" t="e">
        <f t="shared" ref="AL5273:AL5336" si="336">$AI$1&amp;F5273&amp;K5273</f>
        <v>#REF!</v>
      </c>
      <c r="AM5273">
        <v>19</v>
      </c>
    </row>
    <row r="5274" spans="1:39" x14ac:dyDescent="0.3">
      <c r="A5274" s="5">
        <v>11011995</v>
      </c>
      <c r="B5274" s="6">
        <v>4019238001945</v>
      </c>
      <c r="C5274" s="5" t="s">
        <v>2294</v>
      </c>
      <c r="D5274" s="5" t="s">
        <v>5937</v>
      </c>
      <c r="E5274" s="12">
        <v>279</v>
      </c>
      <c r="F5274" s="5" t="s">
        <v>18</v>
      </c>
      <c r="G5274" s="5">
        <v>2755519</v>
      </c>
      <c r="H5274" s="36" t="s">
        <v>2294</v>
      </c>
      <c r="I5274" s="5">
        <v>275</v>
      </c>
      <c r="J5274" s="5">
        <v>55</v>
      </c>
      <c r="K5274" s="5">
        <v>19</v>
      </c>
      <c r="L5274" s="5" t="s">
        <v>202</v>
      </c>
      <c r="M5274" s="5">
        <v>111</v>
      </c>
      <c r="N5274" s="5"/>
      <c r="O5274" s="5" t="s">
        <v>19</v>
      </c>
      <c r="P5274" s="5"/>
      <c r="Q5274" s="5" t="s">
        <v>21</v>
      </c>
      <c r="R5274" s="5" t="s">
        <v>27</v>
      </c>
      <c r="S5274" s="5">
        <v>73</v>
      </c>
      <c r="T5274" s="5" t="s">
        <v>22</v>
      </c>
      <c r="U5274" s="5" t="s">
        <v>23</v>
      </c>
      <c r="V5274" s="5" t="s">
        <v>24</v>
      </c>
      <c r="W5274" s="12">
        <v>279</v>
      </c>
      <c r="X5274" s="7">
        <f t="shared" si="333"/>
        <v>0.28000000000000003</v>
      </c>
      <c r="Y5274" s="5">
        <f t="shared" si="334"/>
        <v>200.88</v>
      </c>
      <c r="AI5274" t="e">
        <f>VLOOKUP(A5274,NP!$A:$B,2,FALSE)</f>
        <v>#N/A</v>
      </c>
      <c r="AJ5274">
        <f t="shared" si="335"/>
        <v>0</v>
      </c>
      <c r="AK5274">
        <f>VLOOKUP(F5274,Kondition!$B$4:$AG$31,21,FALSE)*100</f>
        <v>28.000000000000004</v>
      </c>
      <c r="AL5274" t="e">
        <f t="shared" si="336"/>
        <v>#REF!</v>
      </c>
      <c r="AM5274">
        <v>19</v>
      </c>
    </row>
    <row r="5275" spans="1:39" x14ac:dyDescent="0.3">
      <c r="A5275" s="5">
        <v>11011775</v>
      </c>
      <c r="B5275" s="6">
        <v>4019238804461</v>
      </c>
      <c r="C5275" s="5" t="s">
        <v>4929</v>
      </c>
      <c r="D5275" s="5" t="s">
        <v>5934</v>
      </c>
      <c r="E5275" s="12">
        <v>279</v>
      </c>
      <c r="F5275" s="5" t="s">
        <v>18</v>
      </c>
      <c r="G5275" s="5">
        <v>2455019</v>
      </c>
      <c r="H5275" s="36" t="s">
        <v>4929</v>
      </c>
      <c r="I5275" s="5">
        <v>245</v>
      </c>
      <c r="J5275" s="5">
        <v>50</v>
      </c>
      <c r="K5275" s="5">
        <v>19</v>
      </c>
      <c r="L5275" s="5" t="s">
        <v>5842</v>
      </c>
      <c r="M5275" s="5">
        <v>105</v>
      </c>
      <c r="N5275" s="5"/>
      <c r="O5275" s="5" t="s">
        <v>33</v>
      </c>
      <c r="P5275" s="5" t="s">
        <v>36</v>
      </c>
      <c r="Q5275" s="5"/>
      <c r="R5275" s="5"/>
      <c r="S5275" s="5"/>
      <c r="T5275" s="5"/>
      <c r="U5275" s="5"/>
      <c r="V5275" s="5"/>
      <c r="W5275" s="12">
        <v>279</v>
      </c>
      <c r="X5275" s="7">
        <f t="shared" si="333"/>
        <v>0.28000000000000003</v>
      </c>
      <c r="Y5275" s="5">
        <f t="shared" si="334"/>
        <v>200.88</v>
      </c>
      <c r="AI5275" t="e">
        <f>VLOOKUP(A5275,NP!$A:$B,2,FALSE)</f>
        <v>#N/A</v>
      </c>
      <c r="AJ5275">
        <f t="shared" si="335"/>
        <v>0</v>
      </c>
      <c r="AK5275">
        <f>VLOOKUP(F5275,Kondition!$B$4:$AG$31,21,FALSE)*100</f>
        <v>28.000000000000004</v>
      </c>
      <c r="AL5275" t="e">
        <f t="shared" si="336"/>
        <v>#REF!</v>
      </c>
      <c r="AM5275">
        <v>19</v>
      </c>
    </row>
    <row r="5276" spans="1:39" x14ac:dyDescent="0.3">
      <c r="A5276" s="5">
        <v>10051373</v>
      </c>
      <c r="B5276" s="6">
        <v>4024063000728</v>
      </c>
      <c r="C5276" s="5" t="s">
        <v>76</v>
      </c>
      <c r="D5276" s="5" t="s">
        <v>746</v>
      </c>
      <c r="E5276" s="12">
        <v>152</v>
      </c>
      <c r="F5276" s="5" t="s">
        <v>51</v>
      </c>
      <c r="G5276" s="5">
        <v>2554019</v>
      </c>
      <c r="H5276" s="36" t="s">
        <v>76</v>
      </c>
      <c r="I5276" s="5">
        <v>255</v>
      </c>
      <c r="J5276" s="5">
        <v>40</v>
      </c>
      <c r="K5276" s="5">
        <v>19</v>
      </c>
      <c r="L5276" s="5" t="s">
        <v>685</v>
      </c>
      <c r="M5276" s="5">
        <v>100</v>
      </c>
      <c r="N5276" s="5"/>
      <c r="O5276" s="5" t="s">
        <v>25</v>
      </c>
      <c r="P5276" s="5"/>
      <c r="Q5276" s="5" t="s">
        <v>26</v>
      </c>
      <c r="R5276" s="5" t="s">
        <v>21</v>
      </c>
      <c r="S5276" s="5">
        <v>73</v>
      </c>
      <c r="T5276" s="5" t="s">
        <v>22</v>
      </c>
      <c r="U5276" s="5" t="s">
        <v>23</v>
      </c>
      <c r="V5276" s="5" t="s">
        <v>24</v>
      </c>
      <c r="W5276" s="12">
        <v>152</v>
      </c>
      <c r="X5276" s="7" t="str">
        <f t="shared" si="333"/>
        <v>NP</v>
      </c>
      <c r="Y5276" s="5">
        <f t="shared" si="334"/>
        <v>136.5</v>
      </c>
      <c r="AI5276">
        <f>VLOOKUP(A5276,NP!$A:$B,2,FALSE)</f>
        <v>136.5</v>
      </c>
      <c r="AJ5276">
        <f t="shared" si="335"/>
        <v>136.5</v>
      </c>
      <c r="AK5276">
        <f>VLOOKUP(F5276,Kondition!$B$4:$AG$31,21,FALSE)*100</f>
        <v>7.0000000000000009</v>
      </c>
      <c r="AL5276" t="e">
        <f t="shared" si="336"/>
        <v>#REF!</v>
      </c>
      <c r="AM5276">
        <v>19</v>
      </c>
    </row>
    <row r="5277" spans="1:39" x14ac:dyDescent="0.3">
      <c r="A5277" s="5">
        <v>11290678</v>
      </c>
      <c r="B5277" s="6">
        <v>4032344001395</v>
      </c>
      <c r="C5277" s="5" t="s">
        <v>2294</v>
      </c>
      <c r="D5277" s="5" t="s">
        <v>6174</v>
      </c>
      <c r="E5277" s="12">
        <v>123.5</v>
      </c>
      <c r="F5277" s="5" t="s">
        <v>72</v>
      </c>
      <c r="G5277" s="5">
        <v>2255518</v>
      </c>
      <c r="H5277" s="36" t="s">
        <v>2294</v>
      </c>
      <c r="I5277" s="5">
        <v>225</v>
      </c>
      <c r="J5277" s="5">
        <v>55</v>
      </c>
      <c r="K5277" s="5">
        <v>18</v>
      </c>
      <c r="L5277" s="5" t="s">
        <v>6175</v>
      </c>
      <c r="M5277" s="5">
        <v>102</v>
      </c>
      <c r="N5277" s="5"/>
      <c r="O5277" s="5" t="s">
        <v>25</v>
      </c>
      <c r="P5277" s="5"/>
      <c r="Q5277" s="5" t="s">
        <v>26</v>
      </c>
      <c r="R5277" s="5" t="s">
        <v>21</v>
      </c>
      <c r="S5277" s="5">
        <v>72</v>
      </c>
      <c r="T5277" s="5" t="s">
        <v>22</v>
      </c>
      <c r="U5277" s="5" t="s">
        <v>23</v>
      </c>
      <c r="V5277" s="5" t="s">
        <v>24</v>
      </c>
      <c r="W5277" s="12">
        <v>123.5</v>
      </c>
      <c r="X5277" s="7" t="str">
        <f t="shared" si="333"/>
        <v>NP</v>
      </c>
      <c r="Y5277" s="5">
        <f t="shared" si="334"/>
        <v>114.5</v>
      </c>
      <c r="AI5277">
        <f>VLOOKUP(A5277,NP!$A:$B,2,FALSE)</f>
        <v>114.5</v>
      </c>
      <c r="AJ5277">
        <f t="shared" si="335"/>
        <v>114.5</v>
      </c>
      <c r="AK5277">
        <f>VLOOKUP(F5277,Kondition!$B$4:$AG$31,18,FALSE)*100</f>
        <v>1</v>
      </c>
      <c r="AL5277" t="e">
        <f t="shared" si="336"/>
        <v>#REF!</v>
      </c>
      <c r="AM5277">
        <v>17</v>
      </c>
    </row>
    <row r="5278" spans="1:39" x14ac:dyDescent="0.3">
      <c r="A5278" s="5">
        <v>11299902</v>
      </c>
      <c r="B5278" s="6">
        <v>4032344003597</v>
      </c>
      <c r="C5278" s="5" t="s">
        <v>76</v>
      </c>
      <c r="D5278" s="5" t="s">
        <v>4007</v>
      </c>
      <c r="E5278" s="12">
        <v>136</v>
      </c>
      <c r="F5278" s="5" t="s">
        <v>72</v>
      </c>
      <c r="G5278" s="5">
        <v>2454519</v>
      </c>
      <c r="H5278" s="36" t="s">
        <v>76</v>
      </c>
      <c r="I5278" s="5">
        <v>245</v>
      </c>
      <c r="J5278" s="5">
        <v>45</v>
      </c>
      <c r="K5278" s="5">
        <v>19</v>
      </c>
      <c r="L5278" s="5" t="s">
        <v>3894</v>
      </c>
      <c r="M5278" s="5">
        <v>102</v>
      </c>
      <c r="N5278" s="5"/>
      <c r="O5278" s="5" t="s">
        <v>25</v>
      </c>
      <c r="P5278" s="5"/>
      <c r="Q5278" s="5" t="s">
        <v>26</v>
      </c>
      <c r="R5278" s="5" t="s">
        <v>21</v>
      </c>
      <c r="S5278" s="5">
        <v>72</v>
      </c>
      <c r="T5278" s="5" t="s">
        <v>22</v>
      </c>
      <c r="U5278" s="5" t="s">
        <v>23</v>
      </c>
      <c r="V5278" s="5" t="s">
        <v>24</v>
      </c>
      <c r="W5278" s="12">
        <v>136</v>
      </c>
      <c r="X5278" s="7" t="str">
        <f t="shared" si="333"/>
        <v>NP</v>
      </c>
      <c r="Y5278" s="5">
        <f t="shared" si="334"/>
        <v>120.5</v>
      </c>
      <c r="AI5278">
        <f>VLOOKUP(A5278,NP!$A:$B,2,FALSE)</f>
        <v>120.5</v>
      </c>
      <c r="AJ5278">
        <f t="shared" si="335"/>
        <v>120.5</v>
      </c>
      <c r="AK5278">
        <f>VLOOKUP(F5278,Kondition!$B$4:$AG$31,21,FALSE)*100</f>
        <v>1</v>
      </c>
      <c r="AL5278" t="e">
        <f t="shared" si="336"/>
        <v>#REF!</v>
      </c>
      <c r="AM5278">
        <v>19</v>
      </c>
    </row>
    <row r="5279" spans="1:39" x14ac:dyDescent="0.3">
      <c r="A5279" s="5">
        <v>11010819</v>
      </c>
      <c r="B5279" s="6">
        <v>4019238750072</v>
      </c>
      <c r="C5279" s="5" t="s">
        <v>76</v>
      </c>
      <c r="D5279" s="5" t="s">
        <v>3279</v>
      </c>
      <c r="E5279" s="12">
        <v>245</v>
      </c>
      <c r="F5279" s="5" t="s">
        <v>18</v>
      </c>
      <c r="G5279" s="5">
        <v>2554518</v>
      </c>
      <c r="H5279" s="36" t="s">
        <v>76</v>
      </c>
      <c r="I5279" s="5">
        <v>255</v>
      </c>
      <c r="J5279" s="5">
        <v>45</v>
      </c>
      <c r="K5279" s="5">
        <v>18</v>
      </c>
      <c r="L5279" s="5" t="s">
        <v>202</v>
      </c>
      <c r="M5279" s="5">
        <v>103</v>
      </c>
      <c r="N5279" s="5"/>
      <c r="O5279" s="5" t="s">
        <v>25</v>
      </c>
      <c r="P5279" s="5"/>
      <c r="Q5279" s="5" t="s">
        <v>21</v>
      </c>
      <c r="R5279" s="5" t="s">
        <v>21</v>
      </c>
      <c r="S5279" s="5">
        <v>73</v>
      </c>
      <c r="T5279" s="5" t="s">
        <v>22</v>
      </c>
      <c r="U5279" s="5" t="s">
        <v>23</v>
      </c>
      <c r="V5279" s="5" t="s">
        <v>24</v>
      </c>
      <c r="W5279" s="12">
        <v>245</v>
      </c>
      <c r="X5279" s="7" t="str">
        <f t="shared" si="333"/>
        <v>NP</v>
      </c>
      <c r="Y5279" s="5">
        <f t="shared" si="334"/>
        <v>184.5</v>
      </c>
      <c r="AI5279">
        <f>VLOOKUP(A5279,NP!$A:$B,2,FALSE)</f>
        <v>184.5</v>
      </c>
      <c r="AJ5279">
        <f t="shared" si="335"/>
        <v>184.5</v>
      </c>
      <c r="AK5279">
        <f>VLOOKUP(F5279,Kondition!$B$4:$AG$31,18,FALSE)*100</f>
        <v>23</v>
      </c>
      <c r="AL5279" t="e">
        <f t="shared" si="336"/>
        <v>#REF!</v>
      </c>
      <c r="AM5279">
        <v>17</v>
      </c>
    </row>
    <row r="5280" spans="1:39" x14ac:dyDescent="0.3">
      <c r="A5280" s="5">
        <v>11012462</v>
      </c>
      <c r="B5280" s="6">
        <v>4019238009385</v>
      </c>
      <c r="C5280" s="5" t="s">
        <v>2294</v>
      </c>
      <c r="D5280" s="5" t="s">
        <v>5969</v>
      </c>
      <c r="E5280" s="12">
        <v>373</v>
      </c>
      <c r="F5280" s="5" t="s">
        <v>18</v>
      </c>
      <c r="G5280" s="5">
        <v>2755021</v>
      </c>
      <c r="H5280" s="36" t="s">
        <v>2294</v>
      </c>
      <c r="I5280" s="5">
        <v>275</v>
      </c>
      <c r="J5280" s="5">
        <v>50</v>
      </c>
      <c r="K5280" s="5">
        <v>21</v>
      </c>
      <c r="L5280" s="5" t="s">
        <v>3226</v>
      </c>
      <c r="M5280" s="5">
        <v>113</v>
      </c>
      <c r="N5280" s="5"/>
      <c r="O5280" s="5" t="s">
        <v>33</v>
      </c>
      <c r="P5280" s="5"/>
      <c r="Q5280" s="5"/>
      <c r="R5280" s="5"/>
      <c r="S5280" s="5"/>
      <c r="T5280" s="5"/>
      <c r="U5280" s="5"/>
      <c r="V5280" s="5"/>
      <c r="W5280" s="12">
        <v>373</v>
      </c>
      <c r="X5280" s="7" t="str">
        <f t="shared" si="333"/>
        <v>NP</v>
      </c>
      <c r="Y5280" s="5">
        <f t="shared" si="334"/>
        <v>261</v>
      </c>
      <c r="AI5280">
        <f>VLOOKUP(A5280,NP!$A:$B,2,FALSE)</f>
        <v>261</v>
      </c>
      <c r="AJ5280">
        <f t="shared" si="335"/>
        <v>261</v>
      </c>
      <c r="AK5280">
        <f>VLOOKUP(F5280,Kondition!$B$4:$AG$31,27,FALSE)*100</f>
        <v>28.000000000000004</v>
      </c>
      <c r="AL5280" t="e">
        <f t="shared" si="336"/>
        <v>#REF!</v>
      </c>
      <c r="AM5280">
        <v>19</v>
      </c>
    </row>
    <row r="5281" spans="1:39" x14ac:dyDescent="0.3">
      <c r="A5281" s="5">
        <v>10018661</v>
      </c>
      <c r="B5281" s="6">
        <v>4019238599299</v>
      </c>
      <c r="C5281" s="5" t="s">
        <v>76</v>
      </c>
      <c r="D5281" s="5" t="s">
        <v>195</v>
      </c>
      <c r="E5281" s="12">
        <v>280</v>
      </c>
      <c r="F5281" s="5" t="s">
        <v>18</v>
      </c>
      <c r="G5281" s="5">
        <v>2454019</v>
      </c>
      <c r="H5281" s="36" t="s">
        <v>76</v>
      </c>
      <c r="I5281" s="5">
        <v>245</v>
      </c>
      <c r="J5281" s="5">
        <v>40</v>
      </c>
      <c r="K5281" s="5">
        <v>19</v>
      </c>
      <c r="L5281" s="5" t="s">
        <v>122</v>
      </c>
      <c r="M5281" s="5">
        <v>98</v>
      </c>
      <c r="N5281" s="5"/>
      <c r="O5281" s="5" t="s">
        <v>25</v>
      </c>
      <c r="P5281" s="5"/>
      <c r="Q5281" s="5" t="s">
        <v>26</v>
      </c>
      <c r="R5281" s="5" t="s">
        <v>21</v>
      </c>
      <c r="S5281" s="5">
        <v>72</v>
      </c>
      <c r="T5281" s="5" t="s">
        <v>22</v>
      </c>
      <c r="U5281" s="5" t="s">
        <v>23</v>
      </c>
      <c r="V5281" s="5" t="s">
        <v>24</v>
      </c>
      <c r="W5281" s="12">
        <v>280</v>
      </c>
      <c r="X5281" s="7">
        <f t="shared" si="333"/>
        <v>0.28000000000000003</v>
      </c>
      <c r="Y5281" s="5">
        <f t="shared" si="334"/>
        <v>201.6</v>
      </c>
      <c r="AI5281" t="e">
        <f>VLOOKUP(A5281,NP!$A:$B,2,FALSE)</f>
        <v>#N/A</v>
      </c>
      <c r="AJ5281">
        <f t="shared" si="335"/>
        <v>0</v>
      </c>
      <c r="AK5281">
        <f>VLOOKUP(F5281,Kondition!$B$4:$AG$31,21,FALSE)*100</f>
        <v>28.000000000000004</v>
      </c>
      <c r="AL5281" t="e">
        <f t="shared" si="336"/>
        <v>#REF!</v>
      </c>
      <c r="AM5281">
        <v>19</v>
      </c>
    </row>
    <row r="5282" spans="1:39" x14ac:dyDescent="0.3">
      <c r="A5282" s="5">
        <v>11010822</v>
      </c>
      <c r="B5282" s="6">
        <v>4019238782462</v>
      </c>
      <c r="C5282" s="5" t="s">
        <v>76</v>
      </c>
      <c r="D5282" s="5" t="s">
        <v>3282</v>
      </c>
      <c r="E5282" s="12">
        <v>280</v>
      </c>
      <c r="F5282" s="5" t="s">
        <v>18</v>
      </c>
      <c r="G5282" s="5">
        <v>2454019</v>
      </c>
      <c r="H5282" s="36" t="s">
        <v>76</v>
      </c>
      <c r="I5282" s="5">
        <v>245</v>
      </c>
      <c r="J5282" s="5">
        <v>40</v>
      </c>
      <c r="K5282" s="5">
        <v>19</v>
      </c>
      <c r="L5282" s="5" t="s">
        <v>122</v>
      </c>
      <c r="M5282" s="5">
        <v>98</v>
      </c>
      <c r="N5282" s="5"/>
      <c r="O5282" s="5" t="s">
        <v>25</v>
      </c>
      <c r="P5282" s="5"/>
      <c r="Q5282" s="5" t="s">
        <v>26</v>
      </c>
      <c r="R5282" s="5" t="s">
        <v>21</v>
      </c>
      <c r="S5282" s="5">
        <v>72</v>
      </c>
      <c r="T5282" s="5" t="s">
        <v>22</v>
      </c>
      <c r="U5282" s="5" t="s">
        <v>23</v>
      </c>
      <c r="V5282" s="5" t="s">
        <v>24</v>
      </c>
      <c r="W5282" s="12">
        <v>280</v>
      </c>
      <c r="X5282" s="7">
        <f t="shared" si="333"/>
        <v>0.28000000000000003</v>
      </c>
      <c r="Y5282" s="5">
        <f t="shared" si="334"/>
        <v>201.6</v>
      </c>
      <c r="AI5282" t="e">
        <f>VLOOKUP(A5282,NP!$A:$B,2,FALSE)</f>
        <v>#N/A</v>
      </c>
      <c r="AJ5282">
        <f t="shared" si="335"/>
        <v>0</v>
      </c>
      <c r="AK5282">
        <f>VLOOKUP(F5282,Kondition!$B$4:$AG$31,21,FALSE)*100</f>
        <v>28.000000000000004</v>
      </c>
      <c r="AL5282" t="e">
        <f t="shared" si="336"/>
        <v>#REF!</v>
      </c>
      <c r="AM5282">
        <v>19</v>
      </c>
    </row>
    <row r="5283" spans="1:39" x14ac:dyDescent="0.3">
      <c r="A5283" s="5">
        <v>11304072</v>
      </c>
      <c r="B5283" s="6">
        <v>4032344795058</v>
      </c>
      <c r="C5283" s="5" t="s">
        <v>2294</v>
      </c>
      <c r="D5283" s="5" t="s">
        <v>6198</v>
      </c>
      <c r="E5283" s="12">
        <v>145.5</v>
      </c>
      <c r="F5283" s="5" t="s">
        <v>72</v>
      </c>
      <c r="G5283" s="5">
        <v>2754020</v>
      </c>
      <c r="H5283" s="36" t="s">
        <v>2294</v>
      </c>
      <c r="I5283" s="5">
        <v>275</v>
      </c>
      <c r="J5283" s="5">
        <v>40</v>
      </c>
      <c r="K5283" s="5">
        <v>20</v>
      </c>
      <c r="L5283" s="5" t="s">
        <v>6175</v>
      </c>
      <c r="M5283" s="5">
        <v>106</v>
      </c>
      <c r="N5283" s="5"/>
      <c r="O5283" s="5" t="s">
        <v>25</v>
      </c>
      <c r="P5283" s="5"/>
      <c r="Q5283" s="5" t="s">
        <v>26</v>
      </c>
      <c r="R5283" s="5" t="s">
        <v>21</v>
      </c>
      <c r="S5283" s="5">
        <v>73</v>
      </c>
      <c r="T5283" s="5" t="s">
        <v>22</v>
      </c>
      <c r="U5283" s="5" t="s">
        <v>23</v>
      </c>
      <c r="V5283" s="5" t="s">
        <v>24</v>
      </c>
      <c r="W5283" s="12">
        <v>145.5</v>
      </c>
      <c r="X5283" s="7" t="str">
        <f t="shared" si="333"/>
        <v>NP</v>
      </c>
      <c r="Y5283" s="5">
        <f t="shared" si="334"/>
        <v>128</v>
      </c>
      <c r="AI5283">
        <f>VLOOKUP(A5283,NP!$A:$B,2,FALSE)</f>
        <v>128</v>
      </c>
      <c r="AJ5283">
        <f t="shared" si="335"/>
        <v>128</v>
      </c>
      <c r="AK5283">
        <f>VLOOKUP(F5283,Kondition!$B$4:$AG$309,24,FALSE)*100</f>
        <v>1</v>
      </c>
      <c r="AL5283" t="e">
        <f t="shared" si="336"/>
        <v>#REF!</v>
      </c>
      <c r="AM5283">
        <v>19</v>
      </c>
    </row>
    <row r="5284" spans="1:39" x14ac:dyDescent="0.3">
      <c r="A5284" s="5">
        <v>11012357</v>
      </c>
      <c r="B5284" s="6">
        <v>4019238009866</v>
      </c>
      <c r="C5284" s="5" t="s">
        <v>76</v>
      </c>
      <c r="D5284" s="5" t="s">
        <v>3396</v>
      </c>
      <c r="E5284" s="12">
        <v>280</v>
      </c>
      <c r="F5284" s="5" t="s">
        <v>18</v>
      </c>
      <c r="G5284" s="5">
        <v>2454019</v>
      </c>
      <c r="H5284" s="36" t="s">
        <v>76</v>
      </c>
      <c r="I5284" s="5">
        <v>245</v>
      </c>
      <c r="J5284" s="5">
        <v>40</v>
      </c>
      <c r="K5284" s="5">
        <v>19</v>
      </c>
      <c r="L5284" s="5" t="s">
        <v>202</v>
      </c>
      <c r="M5284" s="5">
        <v>98</v>
      </c>
      <c r="N5284" s="5"/>
      <c r="O5284" s="5" t="s">
        <v>25</v>
      </c>
      <c r="P5284" s="5"/>
      <c r="Q5284" s="5" t="s">
        <v>21</v>
      </c>
      <c r="R5284" s="5" t="s">
        <v>27</v>
      </c>
      <c r="S5284" s="5">
        <v>72</v>
      </c>
      <c r="T5284" s="5" t="s">
        <v>22</v>
      </c>
      <c r="U5284" s="5" t="s">
        <v>23</v>
      </c>
      <c r="V5284" s="5" t="s">
        <v>24</v>
      </c>
      <c r="W5284" s="12">
        <v>280</v>
      </c>
      <c r="X5284" s="7">
        <f t="shared" si="333"/>
        <v>0.28000000000000003</v>
      </c>
      <c r="Y5284" s="5">
        <f t="shared" si="334"/>
        <v>201.6</v>
      </c>
      <c r="AI5284" t="e">
        <f>VLOOKUP(A5284,NP!$A:$B,2,FALSE)</f>
        <v>#N/A</v>
      </c>
      <c r="AJ5284">
        <f t="shared" si="335"/>
        <v>0</v>
      </c>
      <c r="AK5284">
        <f>VLOOKUP(F5284,Kondition!$B$4:$AG$31,21,FALSE)*100</f>
        <v>28.000000000000004</v>
      </c>
      <c r="AL5284" t="e">
        <f t="shared" si="336"/>
        <v>#REF!</v>
      </c>
      <c r="AM5284">
        <v>19</v>
      </c>
    </row>
    <row r="5285" spans="1:39" x14ac:dyDescent="0.3">
      <c r="A5285" s="5">
        <v>11012358</v>
      </c>
      <c r="B5285" s="6">
        <v>4019238010015</v>
      </c>
      <c r="C5285" s="5" t="s">
        <v>76</v>
      </c>
      <c r="D5285" s="5" t="s">
        <v>3397</v>
      </c>
      <c r="E5285" s="12">
        <v>280</v>
      </c>
      <c r="F5285" s="5" t="s">
        <v>18</v>
      </c>
      <c r="G5285" s="5">
        <v>2454019</v>
      </c>
      <c r="H5285" s="36" t="s">
        <v>76</v>
      </c>
      <c r="I5285" s="5">
        <v>245</v>
      </c>
      <c r="J5285" s="5">
        <v>40</v>
      </c>
      <c r="K5285" s="5">
        <v>19</v>
      </c>
      <c r="L5285" s="5" t="s">
        <v>3349</v>
      </c>
      <c r="M5285" s="5">
        <v>98</v>
      </c>
      <c r="N5285" s="5"/>
      <c r="O5285" s="5" t="s">
        <v>25</v>
      </c>
      <c r="P5285" s="5"/>
      <c r="Q5285" s="5" t="s">
        <v>27</v>
      </c>
      <c r="R5285" s="5" t="s">
        <v>21</v>
      </c>
      <c r="S5285" s="5">
        <v>72</v>
      </c>
      <c r="T5285" s="5" t="s">
        <v>22</v>
      </c>
      <c r="U5285" s="5" t="s">
        <v>23</v>
      </c>
      <c r="V5285" s="5" t="s">
        <v>24</v>
      </c>
      <c r="W5285" s="12">
        <v>280</v>
      </c>
      <c r="X5285" s="7">
        <f t="shared" si="333"/>
        <v>0.28000000000000003</v>
      </c>
      <c r="Y5285" s="5">
        <f t="shared" si="334"/>
        <v>201.6</v>
      </c>
      <c r="AI5285" t="e">
        <f>VLOOKUP(A5285,NP!$A:$B,2,FALSE)</f>
        <v>#N/A</v>
      </c>
      <c r="AJ5285">
        <f t="shared" si="335"/>
        <v>0</v>
      </c>
      <c r="AK5285">
        <f>VLOOKUP(F5285,Kondition!$B$4:$AG$31,21,FALSE)*100</f>
        <v>28.000000000000004</v>
      </c>
      <c r="AL5285" t="e">
        <f t="shared" si="336"/>
        <v>#REF!</v>
      </c>
      <c r="AM5285">
        <v>19</v>
      </c>
    </row>
    <row r="5286" spans="1:39" x14ac:dyDescent="0.3">
      <c r="A5286" s="5">
        <v>11304526</v>
      </c>
      <c r="B5286" s="6">
        <v>4032344794853</v>
      </c>
      <c r="C5286" s="5" t="s">
        <v>2294</v>
      </c>
      <c r="D5286" s="5" t="s">
        <v>6209</v>
      </c>
      <c r="E5286" s="12">
        <v>146</v>
      </c>
      <c r="F5286" s="5" t="s">
        <v>72</v>
      </c>
      <c r="G5286" s="5">
        <v>2355519</v>
      </c>
      <c r="H5286" s="36" t="s">
        <v>2294</v>
      </c>
      <c r="I5286" s="5">
        <v>235</v>
      </c>
      <c r="J5286" s="5">
        <v>55</v>
      </c>
      <c r="K5286" s="5">
        <v>19</v>
      </c>
      <c r="L5286" s="5" t="s">
        <v>6175</v>
      </c>
      <c r="M5286" s="5">
        <v>105</v>
      </c>
      <c r="N5286" s="5"/>
      <c r="O5286" s="5" t="s">
        <v>25</v>
      </c>
      <c r="P5286" s="5"/>
      <c r="Q5286" s="5" t="s">
        <v>26</v>
      </c>
      <c r="R5286" s="5" t="s">
        <v>21</v>
      </c>
      <c r="S5286" s="5">
        <v>72</v>
      </c>
      <c r="T5286" s="5" t="s">
        <v>22</v>
      </c>
      <c r="U5286" s="5" t="s">
        <v>23</v>
      </c>
      <c r="V5286" s="5" t="s">
        <v>24</v>
      </c>
      <c r="W5286" s="12">
        <v>146</v>
      </c>
      <c r="X5286" s="7" t="str">
        <f t="shared" si="333"/>
        <v>NP</v>
      </c>
      <c r="Y5286" s="5">
        <f t="shared" si="334"/>
        <v>128</v>
      </c>
      <c r="AI5286">
        <f>VLOOKUP(A5286,NP!$A:$B,2,FALSE)</f>
        <v>128</v>
      </c>
      <c r="AJ5286">
        <f t="shared" si="335"/>
        <v>128</v>
      </c>
      <c r="AK5286">
        <f>VLOOKUP(F5286,Kondition!$B$4:$AG$31,21,FALSE)*100</f>
        <v>1</v>
      </c>
      <c r="AL5286" t="e">
        <f t="shared" si="336"/>
        <v>#REF!</v>
      </c>
      <c r="AM5286">
        <v>19</v>
      </c>
    </row>
    <row r="5287" spans="1:39" x14ac:dyDescent="0.3">
      <c r="A5287" s="5">
        <v>11310536</v>
      </c>
      <c r="B5287" s="6">
        <v>4032344003627</v>
      </c>
      <c r="C5287" s="5" t="s">
        <v>2294</v>
      </c>
      <c r="D5287" s="5" t="s">
        <v>6388</v>
      </c>
      <c r="E5287" s="12">
        <v>146.5</v>
      </c>
      <c r="F5287" s="5" t="s">
        <v>72</v>
      </c>
      <c r="G5287" s="5">
        <v>2654520</v>
      </c>
      <c r="H5287" s="36" t="s">
        <v>2294</v>
      </c>
      <c r="I5287" s="5">
        <v>265</v>
      </c>
      <c r="J5287" s="5">
        <v>45</v>
      </c>
      <c r="K5287" s="5">
        <v>20</v>
      </c>
      <c r="L5287" s="5" t="s">
        <v>6175</v>
      </c>
      <c r="M5287" s="5">
        <v>108</v>
      </c>
      <c r="N5287" s="5"/>
      <c r="O5287" s="5" t="s">
        <v>25</v>
      </c>
      <c r="P5287" s="5"/>
      <c r="Q5287" s="5"/>
      <c r="R5287" s="5"/>
      <c r="S5287" s="5"/>
      <c r="T5287" s="5"/>
      <c r="U5287" s="5"/>
      <c r="V5287" s="5"/>
      <c r="W5287" s="12">
        <v>146.5</v>
      </c>
      <c r="X5287" s="7" t="str">
        <f t="shared" si="333"/>
        <v>NP</v>
      </c>
      <c r="Y5287" s="5">
        <f t="shared" si="334"/>
        <v>128.5</v>
      </c>
      <c r="AI5287">
        <f>VLOOKUP(A5287,NP!$A:$B,2,FALSE)</f>
        <v>128.5</v>
      </c>
      <c r="AJ5287">
        <f t="shared" si="335"/>
        <v>128.5</v>
      </c>
      <c r="AK5287">
        <f>VLOOKUP(F5287,Kondition!$B$4:$AG$309,24,FALSE)*100</f>
        <v>1</v>
      </c>
      <c r="AL5287" t="e">
        <f t="shared" si="336"/>
        <v>#REF!</v>
      </c>
      <c r="AM5287">
        <v>19</v>
      </c>
    </row>
    <row r="5288" spans="1:39" x14ac:dyDescent="0.3">
      <c r="A5288" s="5">
        <v>11012391</v>
      </c>
      <c r="B5288" s="6">
        <v>4019238009019</v>
      </c>
      <c r="C5288" s="5" t="s">
        <v>2294</v>
      </c>
      <c r="D5288" s="5" t="s">
        <v>5953</v>
      </c>
      <c r="E5288" s="12">
        <v>329.5</v>
      </c>
      <c r="F5288" s="5" t="s">
        <v>18</v>
      </c>
      <c r="G5288" s="5">
        <v>2354520</v>
      </c>
      <c r="H5288" s="36" t="s">
        <v>2294</v>
      </c>
      <c r="I5288" s="5">
        <v>235</v>
      </c>
      <c r="J5288" s="5">
        <v>45</v>
      </c>
      <c r="K5288" s="5">
        <v>20</v>
      </c>
      <c r="L5288" s="5" t="s">
        <v>202</v>
      </c>
      <c r="M5288" s="5">
        <v>100</v>
      </c>
      <c r="N5288" s="5"/>
      <c r="O5288" s="5" t="s">
        <v>25</v>
      </c>
      <c r="P5288" s="5"/>
      <c r="Q5288" s="5" t="s">
        <v>21</v>
      </c>
      <c r="R5288" s="5" t="s">
        <v>27</v>
      </c>
      <c r="S5288" s="5">
        <v>72</v>
      </c>
      <c r="T5288" s="5" t="s">
        <v>22</v>
      </c>
      <c r="U5288" s="5" t="s">
        <v>23</v>
      </c>
      <c r="V5288" s="5" t="s">
        <v>24</v>
      </c>
      <c r="W5288" s="12">
        <v>329.5</v>
      </c>
      <c r="X5288" s="7" t="str">
        <f t="shared" si="333"/>
        <v>NP</v>
      </c>
      <c r="Y5288" s="5">
        <f t="shared" si="334"/>
        <v>235</v>
      </c>
      <c r="AI5288">
        <f>VLOOKUP(A5288,NP!$A:$B,2,FALSE)</f>
        <v>235</v>
      </c>
      <c r="AJ5288">
        <f t="shared" si="335"/>
        <v>235</v>
      </c>
      <c r="AK5288">
        <f>VLOOKUP(F5288,Kondition!$B$4:$AG$309,24,FALSE)*100</f>
        <v>28.000000000000004</v>
      </c>
      <c r="AL5288" t="e">
        <f t="shared" si="336"/>
        <v>#REF!</v>
      </c>
      <c r="AM5288">
        <v>19</v>
      </c>
    </row>
    <row r="5289" spans="1:39" x14ac:dyDescent="0.3">
      <c r="A5289" s="5">
        <v>30896386</v>
      </c>
      <c r="B5289" s="6">
        <v>4032344442440</v>
      </c>
      <c r="C5289" s="5" t="s">
        <v>2294</v>
      </c>
      <c r="D5289" s="5" t="s">
        <v>6395</v>
      </c>
      <c r="E5289" s="12">
        <v>129.5</v>
      </c>
      <c r="F5289" s="5" t="s">
        <v>72</v>
      </c>
      <c r="G5289" s="5">
        <v>2456517</v>
      </c>
      <c r="H5289" s="36" t="s">
        <v>2294</v>
      </c>
      <c r="I5289" s="5">
        <v>245</v>
      </c>
      <c r="J5289" s="5">
        <v>65</v>
      </c>
      <c r="K5289" s="5">
        <v>17</v>
      </c>
      <c r="L5289" s="5" t="s">
        <v>5704</v>
      </c>
      <c r="M5289" s="5">
        <v>107</v>
      </c>
      <c r="N5289" s="5"/>
      <c r="O5289" s="5" t="s">
        <v>19</v>
      </c>
      <c r="P5289" s="5"/>
      <c r="Q5289" s="5" t="s">
        <v>20</v>
      </c>
      <c r="R5289" s="5" t="s">
        <v>21</v>
      </c>
      <c r="S5289" s="5">
        <v>71</v>
      </c>
      <c r="T5289" s="5" t="s">
        <v>22</v>
      </c>
      <c r="U5289" s="5" t="s">
        <v>23</v>
      </c>
      <c r="V5289" s="5" t="s">
        <v>24</v>
      </c>
      <c r="W5289" s="12">
        <v>129.5</v>
      </c>
      <c r="X5289" s="7" t="str">
        <f t="shared" si="333"/>
        <v>NP</v>
      </c>
      <c r="Y5289" s="5">
        <f t="shared" si="334"/>
        <v>118.5</v>
      </c>
      <c r="AI5289">
        <f>VLOOKUP(A5289,NP!$A:$B,2,FALSE)</f>
        <v>118.5</v>
      </c>
      <c r="AJ5289">
        <f t="shared" si="335"/>
        <v>118.5</v>
      </c>
      <c r="AK5289">
        <f>VLOOKUP(F5289,Kondition!$B$4:$AG$31,15,FALSE)*100</f>
        <v>1</v>
      </c>
      <c r="AL5289" t="e">
        <f t="shared" si="336"/>
        <v>#REF!</v>
      </c>
      <c r="AM5289">
        <v>17</v>
      </c>
    </row>
    <row r="5290" spans="1:39" x14ac:dyDescent="0.3">
      <c r="A5290" s="5">
        <v>11304533</v>
      </c>
      <c r="B5290" s="6">
        <v>4032344795041</v>
      </c>
      <c r="C5290" s="5" t="s">
        <v>2294</v>
      </c>
      <c r="D5290" s="5" t="s">
        <v>6215</v>
      </c>
      <c r="E5290" s="12">
        <v>129.5</v>
      </c>
      <c r="F5290" s="5" t="s">
        <v>72</v>
      </c>
      <c r="G5290" s="5">
        <v>2656018</v>
      </c>
      <c r="H5290" s="36" t="s">
        <v>2294</v>
      </c>
      <c r="I5290" s="5">
        <v>265</v>
      </c>
      <c r="J5290" s="5">
        <v>60</v>
      </c>
      <c r="K5290" s="5">
        <v>18</v>
      </c>
      <c r="L5290" s="5" t="s">
        <v>6175</v>
      </c>
      <c r="M5290" s="5">
        <v>114</v>
      </c>
      <c r="N5290" s="5"/>
      <c r="O5290" s="5" t="s">
        <v>19</v>
      </c>
      <c r="P5290" s="5"/>
      <c r="Q5290" s="5" t="s">
        <v>26</v>
      </c>
      <c r="R5290" s="5" t="s">
        <v>21</v>
      </c>
      <c r="S5290" s="5">
        <v>73</v>
      </c>
      <c r="T5290" s="5" t="s">
        <v>22</v>
      </c>
      <c r="U5290" s="5" t="s">
        <v>23</v>
      </c>
      <c r="V5290" s="5" t="s">
        <v>24</v>
      </c>
      <c r="W5290" s="12">
        <v>129.5</v>
      </c>
      <c r="X5290" s="7" t="str">
        <f t="shared" si="333"/>
        <v>NP</v>
      </c>
      <c r="Y5290" s="5">
        <f t="shared" si="334"/>
        <v>118.5</v>
      </c>
      <c r="AI5290">
        <f>VLOOKUP(A5290,NP!$A:$B,2,FALSE)</f>
        <v>118.5</v>
      </c>
      <c r="AJ5290">
        <f t="shared" si="335"/>
        <v>118.5</v>
      </c>
      <c r="AK5290">
        <f>VLOOKUP(F5290,Kondition!$B$4:$AG$31,18,FALSE)*100</f>
        <v>1</v>
      </c>
      <c r="AL5290" t="e">
        <f t="shared" si="336"/>
        <v>#REF!</v>
      </c>
      <c r="AM5290">
        <v>17</v>
      </c>
    </row>
    <row r="5291" spans="1:39" x14ac:dyDescent="0.3">
      <c r="A5291" s="5">
        <v>11011760</v>
      </c>
      <c r="B5291" s="6">
        <v>4019238798487</v>
      </c>
      <c r="C5291" s="5" t="s">
        <v>2294</v>
      </c>
      <c r="D5291" s="5" t="s">
        <v>5933</v>
      </c>
      <c r="E5291" s="12">
        <v>373.5</v>
      </c>
      <c r="F5291" s="5" t="s">
        <v>18</v>
      </c>
      <c r="G5291" s="5">
        <v>2754021</v>
      </c>
      <c r="H5291" s="36" t="s">
        <v>2294</v>
      </c>
      <c r="I5291" s="5">
        <v>275</v>
      </c>
      <c r="J5291" s="5">
        <v>40</v>
      </c>
      <c r="K5291" s="5">
        <v>21</v>
      </c>
      <c r="L5291" s="5" t="s">
        <v>5842</v>
      </c>
      <c r="M5291" s="5">
        <v>107</v>
      </c>
      <c r="N5291" s="5"/>
      <c r="O5291" s="5" t="s">
        <v>33</v>
      </c>
      <c r="P5291" s="5"/>
      <c r="Q5291" s="5"/>
      <c r="R5291" s="5"/>
      <c r="S5291" s="5"/>
      <c r="T5291" s="5"/>
      <c r="U5291" s="5"/>
      <c r="V5291" s="5"/>
      <c r="W5291" s="12">
        <v>373.5</v>
      </c>
      <c r="X5291" s="7" t="str">
        <f t="shared" si="333"/>
        <v>NP</v>
      </c>
      <c r="Y5291" s="5">
        <f t="shared" si="334"/>
        <v>261</v>
      </c>
      <c r="AI5291">
        <f>VLOOKUP(A5291,NP!$A:$B,2,FALSE)</f>
        <v>261</v>
      </c>
      <c r="AJ5291">
        <f t="shared" si="335"/>
        <v>261</v>
      </c>
      <c r="AK5291">
        <f>VLOOKUP(F5291,Kondition!$B$4:$AG$31,27,FALSE)*100</f>
        <v>28.000000000000004</v>
      </c>
      <c r="AL5291" t="e">
        <f t="shared" si="336"/>
        <v>#REF!</v>
      </c>
      <c r="AM5291">
        <v>19</v>
      </c>
    </row>
    <row r="5292" spans="1:39" x14ac:dyDescent="0.3">
      <c r="A5292" s="5">
        <v>11304536</v>
      </c>
      <c r="B5292" s="6">
        <v>4032344794891</v>
      </c>
      <c r="C5292" s="5" t="s">
        <v>2294</v>
      </c>
      <c r="D5292" s="5" t="s">
        <v>6216</v>
      </c>
      <c r="E5292" s="12">
        <v>151</v>
      </c>
      <c r="F5292" s="5" t="s">
        <v>72</v>
      </c>
      <c r="G5292" s="5">
        <v>2754520</v>
      </c>
      <c r="H5292" s="36" t="s">
        <v>2294</v>
      </c>
      <c r="I5292" s="5">
        <v>275</v>
      </c>
      <c r="J5292" s="5">
        <v>45</v>
      </c>
      <c r="K5292" s="5">
        <v>20</v>
      </c>
      <c r="L5292" s="5" t="s">
        <v>6175</v>
      </c>
      <c r="M5292" s="5">
        <v>110</v>
      </c>
      <c r="N5292" s="5"/>
      <c r="O5292" s="5" t="s">
        <v>25</v>
      </c>
      <c r="P5292" s="5"/>
      <c r="Q5292" s="5" t="s">
        <v>26</v>
      </c>
      <c r="R5292" s="5" t="s">
        <v>21</v>
      </c>
      <c r="S5292" s="5">
        <v>73</v>
      </c>
      <c r="T5292" s="5" t="s">
        <v>22</v>
      </c>
      <c r="U5292" s="5" t="s">
        <v>23</v>
      </c>
      <c r="V5292" s="5" t="s">
        <v>24</v>
      </c>
      <c r="W5292" s="12">
        <v>151</v>
      </c>
      <c r="X5292" s="7" t="str">
        <f t="shared" si="333"/>
        <v>NP</v>
      </c>
      <c r="Y5292" s="5">
        <f t="shared" si="334"/>
        <v>131</v>
      </c>
      <c r="AI5292">
        <f>VLOOKUP(A5292,NP!$A:$B,2,FALSE)</f>
        <v>131</v>
      </c>
      <c r="AJ5292">
        <f t="shared" si="335"/>
        <v>131</v>
      </c>
      <c r="AK5292">
        <f>VLOOKUP(F5292,Kondition!$B$4:$AG$309,24,FALSE)*100</f>
        <v>1</v>
      </c>
      <c r="AL5292" t="e">
        <f t="shared" si="336"/>
        <v>#REF!</v>
      </c>
      <c r="AM5292">
        <v>19</v>
      </c>
    </row>
    <row r="5293" spans="1:39" x14ac:dyDescent="0.3">
      <c r="A5293" s="5">
        <v>11304532</v>
      </c>
      <c r="B5293" s="6">
        <v>4032344794884</v>
      </c>
      <c r="C5293" s="5" t="s">
        <v>2294</v>
      </c>
      <c r="D5293" s="5" t="s">
        <v>6214</v>
      </c>
      <c r="E5293" s="12">
        <v>166</v>
      </c>
      <c r="F5293" s="5" t="s">
        <v>72</v>
      </c>
      <c r="G5293" s="5">
        <v>2555519</v>
      </c>
      <c r="H5293" s="36" t="s">
        <v>2294</v>
      </c>
      <c r="I5293" s="5">
        <v>255</v>
      </c>
      <c r="J5293" s="5">
        <v>55</v>
      </c>
      <c r="K5293" s="5">
        <v>19</v>
      </c>
      <c r="L5293" s="5" t="s">
        <v>6175</v>
      </c>
      <c r="M5293" s="5">
        <v>111</v>
      </c>
      <c r="N5293" s="5"/>
      <c r="O5293" s="5" t="s">
        <v>25</v>
      </c>
      <c r="P5293" s="5"/>
      <c r="Q5293" s="5" t="s">
        <v>26</v>
      </c>
      <c r="R5293" s="5" t="s">
        <v>21</v>
      </c>
      <c r="S5293" s="5">
        <v>73</v>
      </c>
      <c r="T5293" s="5" t="s">
        <v>22</v>
      </c>
      <c r="U5293" s="5" t="s">
        <v>23</v>
      </c>
      <c r="V5293" s="5" t="s">
        <v>24</v>
      </c>
      <c r="W5293" s="12">
        <v>166</v>
      </c>
      <c r="X5293" s="7" t="str">
        <f t="shared" si="333"/>
        <v>NP</v>
      </c>
      <c r="Y5293" s="5">
        <f t="shared" si="334"/>
        <v>140.5</v>
      </c>
      <c r="AI5293">
        <f>VLOOKUP(A5293,NP!$A:$B,2,FALSE)</f>
        <v>140.5</v>
      </c>
      <c r="AJ5293">
        <f t="shared" si="335"/>
        <v>140.5</v>
      </c>
      <c r="AK5293">
        <f>VLOOKUP(F5293,Kondition!$B$4:$AG$31,21,FALSE)*100</f>
        <v>1</v>
      </c>
      <c r="AL5293" t="e">
        <f t="shared" si="336"/>
        <v>#REF!</v>
      </c>
      <c r="AM5293">
        <v>19</v>
      </c>
    </row>
    <row r="5294" spans="1:39" x14ac:dyDescent="0.3">
      <c r="A5294" s="5">
        <v>10019912</v>
      </c>
      <c r="B5294" s="6">
        <v>4019238691627</v>
      </c>
      <c r="C5294" s="5" t="s">
        <v>2294</v>
      </c>
      <c r="D5294" s="5" t="s">
        <v>4961</v>
      </c>
      <c r="E5294" s="12">
        <v>281</v>
      </c>
      <c r="F5294" s="5" t="s">
        <v>18</v>
      </c>
      <c r="G5294" s="5">
        <v>2555519</v>
      </c>
      <c r="H5294" s="36" t="s">
        <v>2294</v>
      </c>
      <c r="I5294" s="5">
        <v>255</v>
      </c>
      <c r="J5294" s="5">
        <v>55</v>
      </c>
      <c r="K5294" s="5">
        <v>19</v>
      </c>
      <c r="L5294" s="5" t="s">
        <v>202</v>
      </c>
      <c r="M5294" s="5">
        <v>111</v>
      </c>
      <c r="N5294" s="5"/>
      <c r="O5294" s="5" t="s">
        <v>25</v>
      </c>
      <c r="P5294" s="5"/>
      <c r="Q5294" s="5" t="s">
        <v>21</v>
      </c>
      <c r="R5294" s="5" t="s">
        <v>21</v>
      </c>
      <c r="S5294" s="5">
        <v>73</v>
      </c>
      <c r="T5294" s="5" t="s">
        <v>22</v>
      </c>
      <c r="U5294" s="5" t="s">
        <v>23</v>
      </c>
      <c r="V5294" s="5" t="s">
        <v>24</v>
      </c>
      <c r="W5294" s="12">
        <v>281</v>
      </c>
      <c r="X5294" s="7">
        <f t="shared" si="333"/>
        <v>0.28000000000000003</v>
      </c>
      <c r="Y5294" s="5">
        <f t="shared" si="334"/>
        <v>202.32</v>
      </c>
      <c r="AI5294" t="e">
        <f>VLOOKUP(A5294,NP!$A:$B,2,FALSE)</f>
        <v>#N/A</v>
      </c>
      <c r="AJ5294">
        <f t="shared" si="335"/>
        <v>0</v>
      </c>
      <c r="AK5294">
        <f>VLOOKUP(F5294,Kondition!$B$4:$AG$31,21,FALSE)*100</f>
        <v>28.000000000000004</v>
      </c>
      <c r="AL5294" t="e">
        <f t="shared" si="336"/>
        <v>#REF!</v>
      </c>
      <c r="AM5294">
        <v>19</v>
      </c>
    </row>
    <row r="5295" spans="1:39" x14ac:dyDescent="0.3">
      <c r="A5295" s="5">
        <v>11295478</v>
      </c>
      <c r="B5295" s="6">
        <v>4250427419886</v>
      </c>
      <c r="C5295" s="5" t="s">
        <v>76</v>
      </c>
      <c r="D5295" s="5" t="s">
        <v>3967</v>
      </c>
      <c r="E5295" s="12">
        <v>37.299999999999997</v>
      </c>
      <c r="F5295" s="5" t="s">
        <v>74</v>
      </c>
      <c r="G5295" s="5">
        <v>1557013</v>
      </c>
      <c r="H5295" s="36" t="s">
        <v>76</v>
      </c>
      <c r="I5295" s="5">
        <v>155</v>
      </c>
      <c r="J5295" s="5">
        <v>70</v>
      </c>
      <c r="K5295" s="5">
        <v>13</v>
      </c>
      <c r="L5295" s="5" t="s">
        <v>3968</v>
      </c>
      <c r="M5295" s="5">
        <v>75</v>
      </c>
      <c r="N5295" s="5"/>
      <c r="O5295" s="5" t="s">
        <v>33</v>
      </c>
      <c r="P5295" s="5"/>
      <c r="Q5295" s="5" t="s">
        <v>20</v>
      </c>
      <c r="R5295" s="5" t="s">
        <v>21</v>
      </c>
      <c r="S5295" s="5">
        <v>69</v>
      </c>
      <c r="T5295" s="5" t="s">
        <v>22</v>
      </c>
      <c r="U5295" s="5" t="s">
        <v>23</v>
      </c>
      <c r="V5295" s="5" t="s">
        <v>24</v>
      </c>
      <c r="W5295" s="12">
        <v>37.299999999999997</v>
      </c>
      <c r="X5295" s="7">
        <f t="shared" si="333"/>
        <v>0.2</v>
      </c>
      <c r="Y5295" s="5">
        <f t="shared" si="334"/>
        <v>29.84</v>
      </c>
      <c r="AI5295" t="e">
        <f>VLOOKUP(A5295,NP!$A:$B,2,FALSE)</f>
        <v>#N/A</v>
      </c>
      <c r="AJ5295">
        <f t="shared" si="335"/>
        <v>0</v>
      </c>
      <c r="AK5295">
        <f>VLOOKUP(F5295,Kondition!$B$4:$AG$31,3,FALSE)*100</f>
        <v>20</v>
      </c>
      <c r="AL5295" t="e">
        <f t="shared" si="336"/>
        <v>#REF!</v>
      </c>
      <c r="AM5295">
        <v>16</v>
      </c>
    </row>
    <row r="5296" spans="1:39" x14ac:dyDescent="0.3">
      <c r="A5296" s="5">
        <v>11295479</v>
      </c>
      <c r="B5296" s="6">
        <v>4250427419893</v>
      </c>
      <c r="C5296" s="5" t="s">
        <v>76</v>
      </c>
      <c r="D5296" s="5" t="s">
        <v>3969</v>
      </c>
      <c r="E5296" s="12">
        <v>39.299999999999997</v>
      </c>
      <c r="F5296" s="5" t="s">
        <v>74</v>
      </c>
      <c r="G5296" s="5">
        <v>1657013</v>
      </c>
      <c r="H5296" s="36" t="s">
        <v>76</v>
      </c>
      <c r="I5296" s="5">
        <v>165</v>
      </c>
      <c r="J5296" s="5">
        <v>70</v>
      </c>
      <c r="K5296" s="5">
        <v>13</v>
      </c>
      <c r="L5296" s="5" t="s">
        <v>3968</v>
      </c>
      <c r="M5296" s="5">
        <v>79</v>
      </c>
      <c r="N5296" s="5"/>
      <c r="O5296" s="5" t="s">
        <v>33</v>
      </c>
      <c r="P5296" s="5"/>
      <c r="Q5296" s="5" t="s">
        <v>26</v>
      </c>
      <c r="R5296" s="5" t="s">
        <v>21</v>
      </c>
      <c r="S5296" s="5">
        <v>69</v>
      </c>
      <c r="T5296" s="5" t="s">
        <v>22</v>
      </c>
      <c r="U5296" s="5" t="s">
        <v>23</v>
      </c>
      <c r="V5296" s="5" t="s">
        <v>24</v>
      </c>
      <c r="W5296" s="12">
        <v>39.299999999999997</v>
      </c>
      <c r="X5296" s="7">
        <f t="shared" si="333"/>
        <v>0.2</v>
      </c>
      <c r="Y5296" s="5">
        <f t="shared" si="334"/>
        <v>31.439999999999998</v>
      </c>
      <c r="AI5296" t="e">
        <f>VLOOKUP(A5296,NP!$A:$B,2,FALSE)</f>
        <v>#N/A</v>
      </c>
      <c r="AJ5296">
        <f t="shared" si="335"/>
        <v>0</v>
      </c>
      <c r="AK5296">
        <f>VLOOKUP(F5296,Kondition!$B$4:$AG$31,3,FALSE)*100</f>
        <v>20</v>
      </c>
      <c r="AL5296" t="e">
        <f t="shared" si="336"/>
        <v>#REF!</v>
      </c>
      <c r="AM5296">
        <v>16</v>
      </c>
    </row>
    <row r="5297" spans="1:39" x14ac:dyDescent="0.3">
      <c r="A5297" s="5">
        <v>11295480</v>
      </c>
      <c r="B5297" s="6">
        <v>4250427419909</v>
      </c>
      <c r="C5297" s="5" t="s">
        <v>76</v>
      </c>
      <c r="D5297" s="5" t="s">
        <v>3970</v>
      </c>
      <c r="E5297" s="12">
        <v>41.8</v>
      </c>
      <c r="F5297" s="5" t="s">
        <v>74</v>
      </c>
      <c r="G5297" s="5">
        <v>1757013</v>
      </c>
      <c r="H5297" s="36" t="s">
        <v>76</v>
      </c>
      <c r="I5297" s="5">
        <v>175</v>
      </c>
      <c r="J5297" s="5">
        <v>70</v>
      </c>
      <c r="K5297" s="5">
        <v>13</v>
      </c>
      <c r="L5297" s="5" t="s">
        <v>3968</v>
      </c>
      <c r="M5297" s="5">
        <v>82</v>
      </c>
      <c r="N5297" s="5"/>
      <c r="O5297" s="5" t="s">
        <v>33</v>
      </c>
      <c r="P5297" s="5"/>
      <c r="Q5297" s="5" t="s">
        <v>26</v>
      </c>
      <c r="R5297" s="5" t="s">
        <v>21</v>
      </c>
      <c r="S5297" s="5">
        <v>69</v>
      </c>
      <c r="T5297" s="5" t="s">
        <v>22</v>
      </c>
      <c r="U5297" s="5" t="s">
        <v>23</v>
      </c>
      <c r="V5297" s="5" t="s">
        <v>24</v>
      </c>
      <c r="W5297" s="12">
        <v>41.8</v>
      </c>
      <c r="X5297" s="7">
        <f t="shared" si="333"/>
        <v>0.2</v>
      </c>
      <c r="Y5297" s="5">
        <f t="shared" si="334"/>
        <v>33.44</v>
      </c>
      <c r="AI5297" t="e">
        <f>VLOOKUP(A5297,NP!$A:$B,2,FALSE)</f>
        <v>#N/A</v>
      </c>
      <c r="AJ5297">
        <f t="shared" si="335"/>
        <v>0</v>
      </c>
      <c r="AK5297">
        <f>VLOOKUP(F5297,Kondition!$B$4:$AG$31,3,FALSE)*100</f>
        <v>20</v>
      </c>
      <c r="AL5297" t="e">
        <f t="shared" si="336"/>
        <v>#REF!</v>
      </c>
      <c r="AM5297">
        <v>16</v>
      </c>
    </row>
    <row r="5298" spans="1:39" x14ac:dyDescent="0.3">
      <c r="A5298" s="5">
        <v>11295481</v>
      </c>
      <c r="B5298" s="6">
        <v>4250427419916</v>
      </c>
      <c r="C5298" s="5" t="s">
        <v>76</v>
      </c>
      <c r="D5298" s="5" t="s">
        <v>3971</v>
      </c>
      <c r="E5298" s="12">
        <v>41.8</v>
      </c>
      <c r="F5298" s="5" t="s">
        <v>74</v>
      </c>
      <c r="G5298" s="5">
        <v>1657014</v>
      </c>
      <c r="H5298" s="36" t="s">
        <v>76</v>
      </c>
      <c r="I5298" s="5">
        <v>165</v>
      </c>
      <c r="J5298" s="5">
        <v>70</v>
      </c>
      <c r="K5298" s="5">
        <v>14</v>
      </c>
      <c r="L5298" s="5" t="s">
        <v>3968</v>
      </c>
      <c r="M5298" s="5">
        <v>81</v>
      </c>
      <c r="N5298" s="5"/>
      <c r="O5298" s="5" t="s">
        <v>33</v>
      </c>
      <c r="P5298" s="5"/>
      <c r="Q5298" s="5" t="s">
        <v>20</v>
      </c>
      <c r="R5298" s="5" t="s">
        <v>21</v>
      </c>
      <c r="S5298" s="5">
        <v>69</v>
      </c>
      <c r="T5298" s="5" t="s">
        <v>22</v>
      </c>
      <c r="U5298" s="5" t="s">
        <v>23</v>
      </c>
      <c r="V5298" s="5" t="s">
        <v>24</v>
      </c>
      <c r="W5298" s="12">
        <v>41.8</v>
      </c>
      <c r="X5298" s="7">
        <f t="shared" si="333"/>
        <v>0.2</v>
      </c>
      <c r="Y5298" s="5">
        <f t="shared" si="334"/>
        <v>33.44</v>
      </c>
      <c r="AI5298" t="e">
        <f>VLOOKUP(A5298,NP!$A:$B,2,FALSE)</f>
        <v>#N/A</v>
      </c>
      <c r="AJ5298">
        <f t="shared" si="335"/>
        <v>0</v>
      </c>
      <c r="AK5298">
        <f>VLOOKUP(F5298,Kondition!$B$4:$AG$31,6,FALSE)*100</f>
        <v>20</v>
      </c>
      <c r="AL5298" t="e">
        <f t="shared" si="336"/>
        <v>#REF!</v>
      </c>
      <c r="AM5298">
        <v>16</v>
      </c>
    </row>
    <row r="5299" spans="1:39" x14ac:dyDescent="0.3">
      <c r="A5299" s="5">
        <v>11295482</v>
      </c>
      <c r="B5299" s="6">
        <v>4250427419923</v>
      </c>
      <c r="C5299" s="5" t="s">
        <v>76</v>
      </c>
      <c r="D5299" s="5" t="s">
        <v>3972</v>
      </c>
      <c r="E5299" s="12">
        <v>45.7</v>
      </c>
      <c r="F5299" s="5" t="s">
        <v>74</v>
      </c>
      <c r="G5299" s="5">
        <v>1757014</v>
      </c>
      <c r="H5299" s="36" t="s">
        <v>76</v>
      </c>
      <c r="I5299" s="5">
        <v>175</v>
      </c>
      <c r="J5299" s="5">
        <v>70</v>
      </c>
      <c r="K5299" s="5">
        <v>14</v>
      </c>
      <c r="L5299" s="5" t="s">
        <v>3968</v>
      </c>
      <c r="M5299" s="5">
        <v>84</v>
      </c>
      <c r="N5299" s="5"/>
      <c r="O5299" s="5" t="s">
        <v>33</v>
      </c>
      <c r="P5299" s="5"/>
      <c r="Q5299" s="5" t="s">
        <v>26</v>
      </c>
      <c r="R5299" s="5" t="s">
        <v>21</v>
      </c>
      <c r="S5299" s="5">
        <v>69</v>
      </c>
      <c r="T5299" s="5" t="s">
        <v>22</v>
      </c>
      <c r="U5299" s="5" t="s">
        <v>23</v>
      </c>
      <c r="V5299" s="5" t="s">
        <v>24</v>
      </c>
      <c r="W5299" s="12">
        <v>45.7</v>
      </c>
      <c r="X5299" s="7">
        <f t="shared" si="333"/>
        <v>0.2</v>
      </c>
      <c r="Y5299" s="5">
        <f t="shared" si="334"/>
        <v>36.56</v>
      </c>
      <c r="AI5299" t="e">
        <f>VLOOKUP(A5299,NP!$A:$B,2,FALSE)</f>
        <v>#N/A</v>
      </c>
      <c r="AJ5299">
        <f t="shared" si="335"/>
        <v>0</v>
      </c>
      <c r="AK5299">
        <f>VLOOKUP(F5299,Kondition!$B$4:$AG$31,6,FALSE)*100</f>
        <v>20</v>
      </c>
      <c r="AL5299" t="e">
        <f t="shared" si="336"/>
        <v>#REF!</v>
      </c>
      <c r="AM5299">
        <v>16</v>
      </c>
    </row>
    <row r="5300" spans="1:39" x14ac:dyDescent="0.3">
      <c r="A5300" s="5">
        <v>11295483</v>
      </c>
      <c r="B5300" s="6">
        <v>4250427419930</v>
      </c>
      <c r="C5300" s="5" t="s">
        <v>76</v>
      </c>
      <c r="D5300" s="5" t="s">
        <v>3973</v>
      </c>
      <c r="E5300" s="12">
        <v>89.5</v>
      </c>
      <c r="F5300" s="5" t="s">
        <v>74</v>
      </c>
      <c r="G5300" s="5">
        <v>2157016</v>
      </c>
      <c r="H5300" s="36" t="s">
        <v>76</v>
      </c>
      <c r="I5300" s="5">
        <v>215</v>
      </c>
      <c r="J5300" s="5">
        <v>70</v>
      </c>
      <c r="K5300" s="5">
        <v>16</v>
      </c>
      <c r="L5300" s="5" t="s">
        <v>3968</v>
      </c>
      <c r="M5300" s="5">
        <v>100</v>
      </c>
      <c r="N5300" s="5"/>
      <c r="O5300" s="5" t="s">
        <v>33</v>
      </c>
      <c r="P5300" s="5"/>
      <c r="Q5300" s="5" t="s">
        <v>26</v>
      </c>
      <c r="R5300" s="5" t="s">
        <v>21</v>
      </c>
      <c r="S5300" s="5">
        <v>69</v>
      </c>
      <c r="T5300" s="5" t="s">
        <v>22</v>
      </c>
      <c r="U5300" s="5" t="s">
        <v>23</v>
      </c>
      <c r="V5300" s="5" t="s">
        <v>24</v>
      </c>
      <c r="W5300" s="12">
        <v>89.5</v>
      </c>
      <c r="X5300" s="7">
        <f t="shared" si="333"/>
        <v>0.2</v>
      </c>
      <c r="Y5300" s="5">
        <f t="shared" si="334"/>
        <v>71.600000000000009</v>
      </c>
      <c r="AI5300" t="e">
        <f>VLOOKUP(A5300,NP!$A:$B,2,FALSE)</f>
        <v>#N/A</v>
      </c>
      <c r="AJ5300">
        <f t="shared" si="335"/>
        <v>0</v>
      </c>
      <c r="AK5300">
        <f>VLOOKUP(F5300,Kondition!$B$4:$AG$31,12,FALSE)*100</f>
        <v>20</v>
      </c>
      <c r="AL5300" t="e">
        <f t="shared" si="336"/>
        <v>#REF!</v>
      </c>
      <c r="AM5300">
        <v>16</v>
      </c>
    </row>
    <row r="5301" spans="1:39" x14ac:dyDescent="0.3">
      <c r="A5301" s="5">
        <v>11295484</v>
      </c>
      <c r="B5301" s="6">
        <v>4250427419756</v>
      </c>
      <c r="C5301" s="5" t="s">
        <v>76</v>
      </c>
      <c r="D5301" s="5" t="s">
        <v>3974</v>
      </c>
      <c r="E5301" s="12">
        <v>44.8</v>
      </c>
      <c r="F5301" s="5" t="s">
        <v>74</v>
      </c>
      <c r="G5301" s="5">
        <v>1756513</v>
      </c>
      <c r="H5301" s="36" t="s">
        <v>76</v>
      </c>
      <c r="I5301" s="5">
        <v>175</v>
      </c>
      <c r="J5301" s="5">
        <v>65</v>
      </c>
      <c r="K5301" s="5">
        <v>13</v>
      </c>
      <c r="L5301" s="5" t="s">
        <v>3968</v>
      </c>
      <c r="M5301" s="5">
        <v>80</v>
      </c>
      <c r="N5301" s="5"/>
      <c r="O5301" s="5" t="s">
        <v>33</v>
      </c>
      <c r="P5301" s="5"/>
      <c r="Q5301" s="5" t="s">
        <v>26</v>
      </c>
      <c r="R5301" s="5" t="s">
        <v>21</v>
      </c>
      <c r="S5301" s="5">
        <v>69</v>
      </c>
      <c r="T5301" s="5" t="s">
        <v>22</v>
      </c>
      <c r="U5301" s="5" t="s">
        <v>23</v>
      </c>
      <c r="V5301" s="5" t="s">
        <v>24</v>
      </c>
      <c r="W5301" s="12">
        <v>44.8</v>
      </c>
      <c r="X5301" s="7">
        <f t="shared" si="333"/>
        <v>0.2</v>
      </c>
      <c r="Y5301" s="5">
        <f t="shared" si="334"/>
        <v>35.839999999999996</v>
      </c>
      <c r="AI5301" t="e">
        <f>VLOOKUP(A5301,NP!$A:$B,2,FALSE)</f>
        <v>#N/A</v>
      </c>
      <c r="AJ5301">
        <f t="shared" si="335"/>
        <v>0</v>
      </c>
      <c r="AK5301">
        <f>VLOOKUP(F5301,Kondition!$B$4:$AG$31,3,FALSE)*100</f>
        <v>20</v>
      </c>
      <c r="AL5301" t="e">
        <f t="shared" si="336"/>
        <v>#REF!</v>
      </c>
      <c r="AM5301">
        <v>16</v>
      </c>
    </row>
    <row r="5302" spans="1:39" x14ac:dyDescent="0.3">
      <c r="A5302" s="5">
        <v>11295485</v>
      </c>
      <c r="B5302" s="6">
        <v>4250427419763</v>
      </c>
      <c r="C5302" s="5" t="s">
        <v>76</v>
      </c>
      <c r="D5302" s="5" t="s">
        <v>3975</v>
      </c>
      <c r="E5302" s="12">
        <v>39.799999999999997</v>
      </c>
      <c r="F5302" s="5" t="s">
        <v>74</v>
      </c>
      <c r="G5302" s="5">
        <v>1556514</v>
      </c>
      <c r="H5302" s="36" t="s">
        <v>76</v>
      </c>
      <c r="I5302" s="5">
        <v>155</v>
      </c>
      <c r="J5302" s="5">
        <v>65</v>
      </c>
      <c r="K5302" s="5">
        <v>14</v>
      </c>
      <c r="L5302" s="5" t="s">
        <v>3968</v>
      </c>
      <c r="M5302" s="5">
        <v>75</v>
      </c>
      <c r="N5302" s="5"/>
      <c r="O5302" s="5" t="s">
        <v>33</v>
      </c>
      <c r="P5302" s="5"/>
      <c r="Q5302" s="5" t="s">
        <v>26</v>
      </c>
      <c r="R5302" s="5" t="s">
        <v>21</v>
      </c>
      <c r="S5302" s="5">
        <v>69</v>
      </c>
      <c r="T5302" s="5" t="s">
        <v>22</v>
      </c>
      <c r="U5302" s="5" t="s">
        <v>23</v>
      </c>
      <c r="V5302" s="5" t="s">
        <v>24</v>
      </c>
      <c r="W5302" s="12">
        <v>39.799999999999997</v>
      </c>
      <c r="X5302" s="7">
        <f t="shared" si="333"/>
        <v>0.2</v>
      </c>
      <c r="Y5302" s="5">
        <f t="shared" si="334"/>
        <v>31.84</v>
      </c>
      <c r="AI5302" t="e">
        <f>VLOOKUP(A5302,NP!$A:$B,2,FALSE)</f>
        <v>#N/A</v>
      </c>
      <c r="AJ5302">
        <f t="shared" si="335"/>
        <v>0</v>
      </c>
      <c r="AK5302">
        <f>VLOOKUP(F5302,Kondition!$B$4:$AG$31,6,FALSE)*100</f>
        <v>20</v>
      </c>
      <c r="AL5302" t="e">
        <f t="shared" si="336"/>
        <v>#REF!</v>
      </c>
      <c r="AM5302">
        <v>16</v>
      </c>
    </row>
    <row r="5303" spans="1:39" x14ac:dyDescent="0.3">
      <c r="A5303" s="5">
        <v>11295486</v>
      </c>
      <c r="B5303" s="6">
        <v>4250427419770</v>
      </c>
      <c r="C5303" s="5" t="s">
        <v>76</v>
      </c>
      <c r="D5303" s="5" t="s">
        <v>3976</v>
      </c>
      <c r="E5303" s="12">
        <v>41.8</v>
      </c>
      <c r="F5303" s="5" t="s">
        <v>74</v>
      </c>
      <c r="G5303" s="5">
        <v>1656514</v>
      </c>
      <c r="H5303" s="36" t="s">
        <v>76</v>
      </c>
      <c r="I5303" s="5">
        <v>165</v>
      </c>
      <c r="J5303" s="5">
        <v>65</v>
      </c>
      <c r="K5303" s="5">
        <v>14</v>
      </c>
      <c r="L5303" s="5" t="s">
        <v>3968</v>
      </c>
      <c r="M5303" s="5">
        <v>79</v>
      </c>
      <c r="N5303" s="5"/>
      <c r="O5303" s="5" t="s">
        <v>33</v>
      </c>
      <c r="P5303" s="5"/>
      <c r="Q5303" s="5" t="s">
        <v>20</v>
      </c>
      <c r="R5303" s="5" t="s">
        <v>21</v>
      </c>
      <c r="S5303" s="5">
        <v>69</v>
      </c>
      <c r="T5303" s="5" t="s">
        <v>22</v>
      </c>
      <c r="U5303" s="5" t="s">
        <v>23</v>
      </c>
      <c r="V5303" s="5" t="s">
        <v>24</v>
      </c>
      <c r="W5303" s="12">
        <v>41.8</v>
      </c>
      <c r="X5303" s="7">
        <f t="shared" si="333"/>
        <v>0.2</v>
      </c>
      <c r="Y5303" s="5">
        <f t="shared" si="334"/>
        <v>33.44</v>
      </c>
      <c r="AI5303" t="e">
        <f>VLOOKUP(A5303,NP!$A:$B,2,FALSE)</f>
        <v>#N/A</v>
      </c>
      <c r="AJ5303">
        <f t="shared" si="335"/>
        <v>0</v>
      </c>
      <c r="AK5303">
        <f>VLOOKUP(F5303,Kondition!$B$4:$AG$31,6,FALSE)*100</f>
        <v>20</v>
      </c>
      <c r="AL5303" t="e">
        <f t="shared" si="336"/>
        <v>#REF!</v>
      </c>
      <c r="AM5303">
        <v>16</v>
      </c>
    </row>
    <row r="5304" spans="1:39" x14ac:dyDescent="0.3">
      <c r="A5304" s="5">
        <v>11295487</v>
      </c>
      <c r="B5304" s="6">
        <v>4250427419794</v>
      </c>
      <c r="C5304" s="5" t="s">
        <v>76</v>
      </c>
      <c r="D5304" s="5" t="s">
        <v>3977</v>
      </c>
      <c r="E5304" s="12">
        <v>42.8</v>
      </c>
      <c r="F5304" s="5" t="s">
        <v>74</v>
      </c>
      <c r="G5304" s="5">
        <v>1756514</v>
      </c>
      <c r="H5304" s="36" t="s">
        <v>76</v>
      </c>
      <c r="I5304" s="5">
        <v>175</v>
      </c>
      <c r="J5304" s="5">
        <v>65</v>
      </c>
      <c r="K5304" s="5">
        <v>14</v>
      </c>
      <c r="L5304" s="5" t="s">
        <v>3968</v>
      </c>
      <c r="M5304" s="5">
        <v>82</v>
      </c>
      <c r="N5304" s="5"/>
      <c r="O5304" s="5" t="s">
        <v>33</v>
      </c>
      <c r="P5304" s="5"/>
      <c r="Q5304" s="5" t="s">
        <v>20</v>
      </c>
      <c r="R5304" s="5" t="s">
        <v>21</v>
      </c>
      <c r="S5304" s="5">
        <v>69</v>
      </c>
      <c r="T5304" s="5" t="s">
        <v>22</v>
      </c>
      <c r="U5304" s="5" t="s">
        <v>23</v>
      </c>
      <c r="V5304" s="5" t="s">
        <v>24</v>
      </c>
      <c r="W5304" s="12">
        <v>42.8</v>
      </c>
      <c r="X5304" s="7">
        <f t="shared" si="333"/>
        <v>0.2</v>
      </c>
      <c r="Y5304" s="5">
        <f t="shared" si="334"/>
        <v>34.24</v>
      </c>
      <c r="AI5304" t="e">
        <f>VLOOKUP(A5304,NP!$A:$B,2,FALSE)</f>
        <v>#N/A</v>
      </c>
      <c r="AJ5304">
        <f t="shared" si="335"/>
        <v>0</v>
      </c>
      <c r="AK5304">
        <f>VLOOKUP(F5304,Kondition!$B$4:$AG$31,6,FALSE)*100</f>
        <v>20</v>
      </c>
      <c r="AL5304" t="e">
        <f t="shared" si="336"/>
        <v>#REF!</v>
      </c>
      <c r="AM5304">
        <v>16</v>
      </c>
    </row>
    <row r="5305" spans="1:39" x14ac:dyDescent="0.3">
      <c r="A5305" s="5">
        <v>11295488</v>
      </c>
      <c r="B5305" s="6">
        <v>4250427419800</v>
      </c>
      <c r="C5305" s="5" t="s">
        <v>76</v>
      </c>
      <c r="D5305" s="5" t="s">
        <v>3978</v>
      </c>
      <c r="E5305" s="12">
        <v>50.7</v>
      </c>
      <c r="F5305" s="5" t="s">
        <v>74</v>
      </c>
      <c r="G5305" s="5">
        <v>1856514</v>
      </c>
      <c r="H5305" s="36" t="s">
        <v>76</v>
      </c>
      <c r="I5305" s="5">
        <v>185</v>
      </c>
      <c r="J5305" s="5">
        <v>65</v>
      </c>
      <c r="K5305" s="5">
        <v>14</v>
      </c>
      <c r="L5305" s="5" t="s">
        <v>3968</v>
      </c>
      <c r="M5305" s="5">
        <v>86</v>
      </c>
      <c r="N5305" s="5"/>
      <c r="O5305" s="5" t="s">
        <v>33</v>
      </c>
      <c r="P5305" s="5"/>
      <c r="Q5305" s="5" t="s">
        <v>20</v>
      </c>
      <c r="R5305" s="5" t="s">
        <v>21</v>
      </c>
      <c r="S5305" s="5">
        <v>69</v>
      </c>
      <c r="T5305" s="5" t="s">
        <v>22</v>
      </c>
      <c r="U5305" s="5" t="s">
        <v>23</v>
      </c>
      <c r="V5305" s="5" t="s">
        <v>24</v>
      </c>
      <c r="W5305" s="12">
        <v>50.7</v>
      </c>
      <c r="X5305" s="7">
        <f t="shared" si="333"/>
        <v>0.2</v>
      </c>
      <c r="Y5305" s="5">
        <f t="shared" si="334"/>
        <v>40.56</v>
      </c>
      <c r="AI5305" t="e">
        <f>VLOOKUP(A5305,NP!$A:$B,2,FALSE)</f>
        <v>#N/A</v>
      </c>
      <c r="AJ5305">
        <f t="shared" si="335"/>
        <v>0</v>
      </c>
      <c r="AK5305">
        <f>VLOOKUP(F5305,Kondition!$B$4:$AG$31,6,FALSE)*100</f>
        <v>20</v>
      </c>
      <c r="AL5305" t="e">
        <f t="shared" si="336"/>
        <v>#REF!</v>
      </c>
      <c r="AM5305">
        <v>16</v>
      </c>
    </row>
    <row r="5306" spans="1:39" x14ac:dyDescent="0.3">
      <c r="A5306" s="5">
        <v>11295489</v>
      </c>
      <c r="B5306" s="6">
        <v>4250427419787</v>
      </c>
      <c r="C5306" s="5" t="s">
        <v>76</v>
      </c>
      <c r="D5306" s="5" t="s">
        <v>3979</v>
      </c>
      <c r="E5306" s="12">
        <v>46.7</v>
      </c>
      <c r="F5306" s="5" t="s">
        <v>74</v>
      </c>
      <c r="G5306" s="5">
        <v>1656515</v>
      </c>
      <c r="H5306" s="36" t="s">
        <v>76</v>
      </c>
      <c r="I5306" s="5">
        <v>165</v>
      </c>
      <c r="J5306" s="5">
        <v>65</v>
      </c>
      <c r="K5306" s="5">
        <v>15</v>
      </c>
      <c r="L5306" s="5" t="s">
        <v>3968</v>
      </c>
      <c r="M5306" s="5">
        <v>81</v>
      </c>
      <c r="N5306" s="5"/>
      <c r="O5306" s="5" t="s">
        <v>33</v>
      </c>
      <c r="P5306" s="5"/>
      <c r="Q5306" s="5" t="s">
        <v>26</v>
      </c>
      <c r="R5306" s="5" t="s">
        <v>21</v>
      </c>
      <c r="S5306" s="5">
        <v>69</v>
      </c>
      <c r="T5306" s="5" t="s">
        <v>22</v>
      </c>
      <c r="U5306" s="5" t="s">
        <v>23</v>
      </c>
      <c r="V5306" s="5" t="s">
        <v>24</v>
      </c>
      <c r="W5306" s="12">
        <v>46.7</v>
      </c>
      <c r="X5306" s="7">
        <f t="shared" si="333"/>
        <v>0.2</v>
      </c>
      <c r="Y5306" s="5">
        <f t="shared" si="334"/>
        <v>37.360000000000007</v>
      </c>
      <c r="AI5306" t="e">
        <f>VLOOKUP(A5306,NP!$A:$B,2,FALSE)</f>
        <v>#N/A</v>
      </c>
      <c r="AJ5306">
        <f t="shared" si="335"/>
        <v>0</v>
      </c>
      <c r="AK5306">
        <f>VLOOKUP(F5306,Kondition!$B$4:$AG$31,9,FALSE)*100</f>
        <v>20</v>
      </c>
      <c r="AL5306" t="e">
        <f t="shared" si="336"/>
        <v>#REF!</v>
      </c>
      <c r="AM5306">
        <v>16</v>
      </c>
    </row>
    <row r="5307" spans="1:39" x14ac:dyDescent="0.3">
      <c r="A5307" s="5">
        <v>11295490</v>
      </c>
      <c r="B5307" s="6">
        <v>4250427419817</v>
      </c>
      <c r="C5307" s="5" t="s">
        <v>76</v>
      </c>
      <c r="D5307" s="5" t="s">
        <v>3980</v>
      </c>
      <c r="E5307" s="12">
        <v>49.7</v>
      </c>
      <c r="F5307" s="5" t="s">
        <v>74</v>
      </c>
      <c r="G5307" s="5">
        <v>1756515</v>
      </c>
      <c r="H5307" s="36" t="s">
        <v>76</v>
      </c>
      <c r="I5307" s="5">
        <v>175</v>
      </c>
      <c r="J5307" s="5">
        <v>65</v>
      </c>
      <c r="K5307" s="5">
        <v>15</v>
      </c>
      <c r="L5307" s="5" t="s">
        <v>3968</v>
      </c>
      <c r="M5307" s="5">
        <v>84</v>
      </c>
      <c r="N5307" s="5"/>
      <c r="O5307" s="5" t="s">
        <v>33</v>
      </c>
      <c r="P5307" s="5"/>
      <c r="Q5307" s="5" t="s">
        <v>26</v>
      </c>
      <c r="R5307" s="5" t="s">
        <v>21</v>
      </c>
      <c r="S5307" s="5">
        <v>69</v>
      </c>
      <c r="T5307" s="5" t="s">
        <v>22</v>
      </c>
      <c r="U5307" s="5" t="s">
        <v>23</v>
      </c>
      <c r="V5307" s="5" t="s">
        <v>24</v>
      </c>
      <c r="W5307" s="12">
        <v>49.7</v>
      </c>
      <c r="X5307" s="7">
        <f t="shared" si="333"/>
        <v>0.2</v>
      </c>
      <c r="Y5307" s="5">
        <f t="shared" si="334"/>
        <v>39.760000000000005</v>
      </c>
      <c r="AI5307" t="e">
        <f>VLOOKUP(A5307,NP!$A:$B,2,FALSE)</f>
        <v>#N/A</v>
      </c>
      <c r="AJ5307">
        <f t="shared" si="335"/>
        <v>0</v>
      </c>
      <c r="AK5307">
        <f>VLOOKUP(F5307,Kondition!$B$4:$AG$31,9,FALSE)*100</f>
        <v>20</v>
      </c>
      <c r="AL5307" t="e">
        <f t="shared" si="336"/>
        <v>#REF!</v>
      </c>
      <c r="AM5307">
        <v>16</v>
      </c>
    </row>
    <row r="5308" spans="1:39" x14ac:dyDescent="0.3">
      <c r="A5308" s="5">
        <v>11295491</v>
      </c>
      <c r="B5308" s="6">
        <v>4250427419824</v>
      </c>
      <c r="C5308" s="5" t="s">
        <v>76</v>
      </c>
      <c r="D5308" s="5" t="s">
        <v>3981</v>
      </c>
      <c r="E5308" s="12">
        <v>51.7</v>
      </c>
      <c r="F5308" s="5" t="s">
        <v>74</v>
      </c>
      <c r="G5308" s="5">
        <v>1856515</v>
      </c>
      <c r="H5308" s="36" t="s">
        <v>76</v>
      </c>
      <c r="I5308" s="5">
        <v>185</v>
      </c>
      <c r="J5308" s="5">
        <v>65</v>
      </c>
      <c r="K5308" s="5">
        <v>15</v>
      </c>
      <c r="L5308" s="5" t="s">
        <v>3968</v>
      </c>
      <c r="M5308" s="5">
        <v>88</v>
      </c>
      <c r="N5308" s="5"/>
      <c r="O5308" s="5" t="s">
        <v>33</v>
      </c>
      <c r="P5308" s="5"/>
      <c r="Q5308" s="5" t="s">
        <v>26</v>
      </c>
      <c r="R5308" s="5" t="s">
        <v>21</v>
      </c>
      <c r="S5308" s="5">
        <v>69</v>
      </c>
      <c r="T5308" s="5" t="s">
        <v>22</v>
      </c>
      <c r="U5308" s="5" t="s">
        <v>23</v>
      </c>
      <c r="V5308" s="5" t="s">
        <v>24</v>
      </c>
      <c r="W5308" s="12">
        <v>51.7</v>
      </c>
      <c r="X5308" s="7">
        <f t="shared" si="333"/>
        <v>0.2</v>
      </c>
      <c r="Y5308" s="5">
        <f t="shared" si="334"/>
        <v>41.360000000000007</v>
      </c>
      <c r="AI5308" t="e">
        <f>VLOOKUP(A5308,NP!$A:$B,2,FALSE)</f>
        <v>#N/A</v>
      </c>
      <c r="AJ5308">
        <f t="shared" si="335"/>
        <v>0</v>
      </c>
      <c r="AK5308">
        <f>VLOOKUP(F5308,Kondition!$B$4:$AG$31,9,FALSE)*100</f>
        <v>20</v>
      </c>
      <c r="AL5308" t="e">
        <f t="shared" si="336"/>
        <v>#REF!</v>
      </c>
      <c r="AM5308">
        <v>16</v>
      </c>
    </row>
    <row r="5309" spans="1:39" x14ac:dyDescent="0.3">
      <c r="A5309" s="5">
        <v>11295492</v>
      </c>
      <c r="B5309" s="6">
        <v>4250427419848</v>
      </c>
      <c r="C5309" s="5" t="s">
        <v>76</v>
      </c>
      <c r="D5309" s="5" t="s">
        <v>3982</v>
      </c>
      <c r="E5309" s="12">
        <v>54.7</v>
      </c>
      <c r="F5309" s="5" t="s">
        <v>74</v>
      </c>
      <c r="G5309" s="5">
        <v>1956515</v>
      </c>
      <c r="H5309" s="36" t="s">
        <v>76</v>
      </c>
      <c r="I5309" s="5">
        <v>195</v>
      </c>
      <c r="J5309" s="5">
        <v>65</v>
      </c>
      <c r="K5309" s="5">
        <v>15</v>
      </c>
      <c r="L5309" s="5" t="s">
        <v>3968</v>
      </c>
      <c r="M5309" s="5">
        <v>91</v>
      </c>
      <c r="N5309" s="5"/>
      <c r="O5309" s="5" t="s">
        <v>33</v>
      </c>
      <c r="P5309" s="5"/>
      <c r="Q5309" s="5" t="s">
        <v>26</v>
      </c>
      <c r="R5309" s="5" t="s">
        <v>21</v>
      </c>
      <c r="S5309" s="5">
        <v>69</v>
      </c>
      <c r="T5309" s="5" t="s">
        <v>35</v>
      </c>
      <c r="U5309" s="5" t="s">
        <v>23</v>
      </c>
      <c r="V5309" s="5" t="s">
        <v>24</v>
      </c>
      <c r="W5309" s="12">
        <v>54.7</v>
      </c>
      <c r="X5309" s="7">
        <f t="shared" si="333"/>
        <v>0.2</v>
      </c>
      <c r="Y5309" s="5">
        <f t="shared" si="334"/>
        <v>43.760000000000005</v>
      </c>
      <c r="AI5309" t="e">
        <f>VLOOKUP(A5309,NP!$A:$B,2,FALSE)</f>
        <v>#N/A</v>
      </c>
      <c r="AJ5309">
        <f t="shared" si="335"/>
        <v>0</v>
      </c>
      <c r="AK5309">
        <f>VLOOKUP(F5309,Kondition!$B$4:$AG$31,9,FALSE)*100</f>
        <v>20</v>
      </c>
      <c r="AL5309" t="e">
        <f t="shared" si="336"/>
        <v>#REF!</v>
      </c>
      <c r="AM5309">
        <v>16</v>
      </c>
    </row>
    <row r="5310" spans="1:39" x14ac:dyDescent="0.3">
      <c r="A5310" s="5">
        <v>11295493</v>
      </c>
      <c r="B5310" s="6">
        <v>4250427419831</v>
      </c>
      <c r="C5310" s="5" t="s">
        <v>76</v>
      </c>
      <c r="D5310" s="5" t="s">
        <v>3983</v>
      </c>
      <c r="E5310" s="12">
        <v>57.7</v>
      </c>
      <c r="F5310" s="5" t="s">
        <v>74</v>
      </c>
      <c r="G5310" s="5">
        <v>1956515</v>
      </c>
      <c r="H5310" s="36" t="s">
        <v>76</v>
      </c>
      <c r="I5310" s="5">
        <v>195</v>
      </c>
      <c r="J5310" s="5">
        <v>65</v>
      </c>
      <c r="K5310" s="5">
        <v>15</v>
      </c>
      <c r="L5310" s="5" t="s">
        <v>3968</v>
      </c>
      <c r="M5310" s="5">
        <v>95</v>
      </c>
      <c r="N5310" s="5"/>
      <c r="O5310" s="5" t="s">
        <v>33</v>
      </c>
      <c r="P5310" s="5"/>
      <c r="Q5310" s="5" t="s">
        <v>26</v>
      </c>
      <c r="R5310" s="5" t="s">
        <v>21</v>
      </c>
      <c r="S5310" s="5">
        <v>70</v>
      </c>
      <c r="T5310" s="5" t="s">
        <v>22</v>
      </c>
      <c r="U5310" s="5" t="s">
        <v>23</v>
      </c>
      <c r="V5310" s="5" t="s">
        <v>24</v>
      </c>
      <c r="W5310" s="12">
        <v>57.7</v>
      </c>
      <c r="X5310" s="7">
        <f t="shared" si="333"/>
        <v>0.2</v>
      </c>
      <c r="Y5310" s="5">
        <f t="shared" si="334"/>
        <v>46.160000000000004</v>
      </c>
      <c r="AI5310" t="e">
        <f>VLOOKUP(A5310,NP!$A:$B,2,FALSE)</f>
        <v>#N/A</v>
      </c>
      <c r="AJ5310">
        <f t="shared" si="335"/>
        <v>0</v>
      </c>
      <c r="AK5310">
        <f>VLOOKUP(F5310,Kondition!$B$4:$AG$31,9,FALSE)*100</f>
        <v>20</v>
      </c>
      <c r="AL5310" t="e">
        <f t="shared" si="336"/>
        <v>#REF!</v>
      </c>
      <c r="AM5310">
        <v>16</v>
      </c>
    </row>
    <row r="5311" spans="1:39" x14ac:dyDescent="0.3">
      <c r="A5311" s="5">
        <v>11295494</v>
      </c>
      <c r="B5311" s="6">
        <v>4250427419855</v>
      </c>
      <c r="C5311" s="5" t="s">
        <v>76</v>
      </c>
      <c r="D5311" s="5" t="s">
        <v>3984</v>
      </c>
      <c r="E5311" s="12">
        <v>76</v>
      </c>
      <c r="F5311" s="5" t="s">
        <v>74</v>
      </c>
      <c r="G5311" s="5">
        <v>2156516</v>
      </c>
      <c r="H5311" s="36" t="s">
        <v>76</v>
      </c>
      <c r="I5311" s="5">
        <v>215</v>
      </c>
      <c r="J5311" s="5">
        <v>65</v>
      </c>
      <c r="K5311" s="5">
        <v>16</v>
      </c>
      <c r="L5311" s="5" t="s">
        <v>3968</v>
      </c>
      <c r="M5311" s="5">
        <v>98</v>
      </c>
      <c r="N5311" s="5"/>
      <c r="O5311" s="5" t="s">
        <v>19</v>
      </c>
      <c r="P5311" s="5"/>
      <c r="Q5311" s="5" t="s">
        <v>26</v>
      </c>
      <c r="R5311" s="5" t="s">
        <v>21</v>
      </c>
      <c r="S5311" s="5">
        <v>69</v>
      </c>
      <c r="T5311" s="5" t="s">
        <v>35</v>
      </c>
      <c r="U5311" s="5" t="s">
        <v>23</v>
      </c>
      <c r="V5311" s="5" t="s">
        <v>24</v>
      </c>
      <c r="W5311" s="12">
        <v>76</v>
      </c>
      <c r="X5311" s="7">
        <f t="shared" si="333"/>
        <v>0.2</v>
      </c>
      <c r="Y5311" s="5">
        <f t="shared" si="334"/>
        <v>60.800000000000004</v>
      </c>
      <c r="AI5311" t="e">
        <f>VLOOKUP(A5311,NP!$A:$B,2,FALSE)</f>
        <v>#N/A</v>
      </c>
      <c r="AJ5311">
        <f t="shared" si="335"/>
        <v>0</v>
      </c>
      <c r="AK5311">
        <f>VLOOKUP(F5311,Kondition!$B$4:$AG$31,12,FALSE)*100</f>
        <v>20</v>
      </c>
      <c r="AL5311" t="e">
        <f t="shared" si="336"/>
        <v>#REF!</v>
      </c>
      <c r="AM5311">
        <v>16</v>
      </c>
    </row>
    <row r="5312" spans="1:39" x14ac:dyDescent="0.3">
      <c r="A5312" s="5">
        <v>11295495</v>
      </c>
      <c r="B5312" s="6">
        <v>4250427419862</v>
      </c>
      <c r="C5312" s="5" t="s">
        <v>76</v>
      </c>
      <c r="D5312" s="5" t="s">
        <v>3985</v>
      </c>
      <c r="E5312" s="12">
        <v>92.7</v>
      </c>
      <c r="F5312" s="5" t="s">
        <v>74</v>
      </c>
      <c r="G5312" s="5">
        <v>2256517</v>
      </c>
      <c r="H5312" s="36" t="s">
        <v>76</v>
      </c>
      <c r="I5312" s="5">
        <v>225</v>
      </c>
      <c r="J5312" s="5">
        <v>65</v>
      </c>
      <c r="K5312" s="5">
        <v>17</v>
      </c>
      <c r="L5312" s="5" t="s">
        <v>3968</v>
      </c>
      <c r="M5312" s="5">
        <v>102</v>
      </c>
      <c r="N5312" s="5"/>
      <c r="O5312" s="5" t="s">
        <v>19</v>
      </c>
      <c r="P5312" s="5"/>
      <c r="Q5312" s="5" t="s">
        <v>26</v>
      </c>
      <c r="R5312" s="5" t="s">
        <v>21</v>
      </c>
      <c r="S5312" s="5">
        <v>68</v>
      </c>
      <c r="T5312" s="5" t="s">
        <v>35</v>
      </c>
      <c r="U5312" s="5" t="s">
        <v>23</v>
      </c>
      <c r="V5312" s="5" t="s">
        <v>24</v>
      </c>
      <c r="W5312" s="12">
        <v>92.7</v>
      </c>
      <c r="X5312" s="7">
        <f t="shared" si="333"/>
        <v>0.2</v>
      </c>
      <c r="Y5312" s="5">
        <f t="shared" si="334"/>
        <v>74.160000000000011</v>
      </c>
      <c r="AI5312" t="e">
        <f>VLOOKUP(A5312,NP!$A:$B,2,FALSE)</f>
        <v>#N/A</v>
      </c>
      <c r="AJ5312">
        <f t="shared" si="335"/>
        <v>0</v>
      </c>
      <c r="AK5312">
        <f>VLOOKUP(F5312,Kondition!$B$4:$AG$31,15,FALSE)*100</f>
        <v>20</v>
      </c>
      <c r="AL5312" t="e">
        <f t="shared" si="336"/>
        <v>#REF!</v>
      </c>
      <c r="AM5312">
        <v>17</v>
      </c>
    </row>
    <row r="5313" spans="1:39" x14ac:dyDescent="0.3">
      <c r="A5313" s="5">
        <v>11295496</v>
      </c>
      <c r="B5313" s="6">
        <v>4250427419879</v>
      </c>
      <c r="C5313" s="5" t="s">
        <v>76</v>
      </c>
      <c r="D5313" s="5" t="s">
        <v>3986</v>
      </c>
      <c r="E5313" s="12">
        <v>96.4</v>
      </c>
      <c r="F5313" s="5" t="s">
        <v>74</v>
      </c>
      <c r="G5313" s="5">
        <v>2356517</v>
      </c>
      <c r="H5313" s="36" t="s">
        <v>76</v>
      </c>
      <c r="I5313" s="5">
        <v>235</v>
      </c>
      <c r="J5313" s="5">
        <v>65</v>
      </c>
      <c r="K5313" s="5">
        <v>17</v>
      </c>
      <c r="L5313" s="5" t="s">
        <v>3968</v>
      </c>
      <c r="M5313" s="5">
        <v>108</v>
      </c>
      <c r="N5313" s="5"/>
      <c r="O5313" s="5" t="s">
        <v>19</v>
      </c>
      <c r="P5313" s="5"/>
      <c r="Q5313" s="5" t="s">
        <v>21</v>
      </c>
      <c r="R5313" s="5" t="s">
        <v>21</v>
      </c>
      <c r="S5313" s="5">
        <v>70</v>
      </c>
      <c r="T5313" s="5" t="s">
        <v>22</v>
      </c>
      <c r="U5313" s="5" t="s">
        <v>23</v>
      </c>
      <c r="V5313" s="5" t="s">
        <v>24</v>
      </c>
      <c r="W5313" s="12">
        <v>96.4</v>
      </c>
      <c r="X5313" s="7">
        <f t="shared" si="333"/>
        <v>0.2</v>
      </c>
      <c r="Y5313" s="5">
        <f t="shared" si="334"/>
        <v>77.12</v>
      </c>
      <c r="AI5313" t="e">
        <f>VLOOKUP(A5313,NP!$A:$B,2,FALSE)</f>
        <v>#N/A</v>
      </c>
      <c r="AJ5313">
        <f t="shared" si="335"/>
        <v>0</v>
      </c>
      <c r="AK5313">
        <f>VLOOKUP(F5313,Kondition!$B$4:$AG$31,15,FALSE)*100</f>
        <v>20</v>
      </c>
      <c r="AL5313" t="e">
        <f t="shared" si="336"/>
        <v>#REF!</v>
      </c>
      <c r="AM5313">
        <v>17</v>
      </c>
    </row>
    <row r="5314" spans="1:39" x14ac:dyDescent="0.3">
      <c r="A5314" s="5">
        <v>11295497</v>
      </c>
      <c r="B5314" s="6">
        <v>4250427419688</v>
      </c>
      <c r="C5314" s="5" t="s">
        <v>76</v>
      </c>
      <c r="D5314" s="5" t="s">
        <v>3987</v>
      </c>
      <c r="E5314" s="12">
        <v>46.3</v>
      </c>
      <c r="F5314" s="5" t="s">
        <v>74</v>
      </c>
      <c r="G5314" s="5">
        <v>1856014</v>
      </c>
      <c r="H5314" s="36" t="s">
        <v>76</v>
      </c>
      <c r="I5314" s="5">
        <v>185</v>
      </c>
      <c r="J5314" s="5">
        <v>60</v>
      </c>
      <c r="K5314" s="5">
        <v>14</v>
      </c>
      <c r="L5314" s="5" t="s">
        <v>3968</v>
      </c>
      <c r="M5314" s="5">
        <v>82</v>
      </c>
      <c r="N5314" s="5"/>
      <c r="O5314" s="5" t="s">
        <v>33</v>
      </c>
      <c r="P5314" s="5"/>
      <c r="Q5314" s="5" t="s">
        <v>26</v>
      </c>
      <c r="R5314" s="5" t="s">
        <v>21</v>
      </c>
      <c r="S5314" s="5">
        <v>69</v>
      </c>
      <c r="T5314" s="5" t="s">
        <v>22</v>
      </c>
      <c r="U5314" s="5" t="s">
        <v>23</v>
      </c>
      <c r="V5314" s="5" t="s">
        <v>24</v>
      </c>
      <c r="W5314" s="12">
        <v>46.3</v>
      </c>
      <c r="X5314" s="7">
        <f t="shared" si="333"/>
        <v>0.2</v>
      </c>
      <c r="Y5314" s="5">
        <f t="shared" si="334"/>
        <v>37.04</v>
      </c>
      <c r="AI5314" t="e">
        <f>VLOOKUP(A5314,NP!$A:$B,2,FALSE)</f>
        <v>#N/A</v>
      </c>
      <c r="AJ5314">
        <f t="shared" si="335"/>
        <v>0</v>
      </c>
      <c r="AK5314">
        <f>VLOOKUP(F5314,Kondition!$B$4:$AG$31,6,FALSE)*100</f>
        <v>20</v>
      </c>
      <c r="AL5314" t="e">
        <f t="shared" si="336"/>
        <v>#REF!</v>
      </c>
      <c r="AM5314">
        <v>16</v>
      </c>
    </row>
    <row r="5315" spans="1:39" x14ac:dyDescent="0.3">
      <c r="A5315" s="5">
        <v>11295498</v>
      </c>
      <c r="B5315" s="6">
        <v>4250427419701</v>
      </c>
      <c r="C5315" s="5" t="s">
        <v>76</v>
      </c>
      <c r="D5315" s="5" t="s">
        <v>3988</v>
      </c>
      <c r="E5315" s="12">
        <v>51.1</v>
      </c>
      <c r="F5315" s="5" t="s">
        <v>74</v>
      </c>
      <c r="G5315" s="5">
        <v>1856015</v>
      </c>
      <c r="H5315" s="36" t="s">
        <v>76</v>
      </c>
      <c r="I5315" s="5">
        <v>185</v>
      </c>
      <c r="J5315" s="5">
        <v>60</v>
      </c>
      <c r="K5315" s="5">
        <v>15</v>
      </c>
      <c r="L5315" s="5" t="s">
        <v>3968</v>
      </c>
      <c r="M5315" s="5">
        <v>84</v>
      </c>
      <c r="N5315" s="5"/>
      <c r="O5315" s="5" t="s">
        <v>33</v>
      </c>
      <c r="P5315" s="5"/>
      <c r="Q5315" s="5" t="s">
        <v>20</v>
      </c>
      <c r="R5315" s="5" t="s">
        <v>21</v>
      </c>
      <c r="S5315" s="5">
        <v>69</v>
      </c>
      <c r="T5315" s="5" t="s">
        <v>22</v>
      </c>
      <c r="U5315" s="5" t="s">
        <v>23</v>
      </c>
      <c r="V5315" s="5" t="s">
        <v>24</v>
      </c>
      <c r="W5315" s="12">
        <v>51.1</v>
      </c>
      <c r="X5315" s="7">
        <f t="shared" si="333"/>
        <v>0.2</v>
      </c>
      <c r="Y5315" s="5">
        <f t="shared" si="334"/>
        <v>40.880000000000003</v>
      </c>
      <c r="AI5315" t="e">
        <f>VLOOKUP(A5315,NP!$A:$B,2,FALSE)</f>
        <v>#N/A</v>
      </c>
      <c r="AJ5315">
        <f t="shared" si="335"/>
        <v>0</v>
      </c>
      <c r="AK5315">
        <f>VLOOKUP(F5315,Kondition!$B$4:$AG$31,9,FALSE)*100</f>
        <v>20</v>
      </c>
      <c r="AL5315" t="e">
        <f t="shared" si="336"/>
        <v>#REF!</v>
      </c>
      <c r="AM5315">
        <v>16</v>
      </c>
    </row>
    <row r="5316" spans="1:39" x14ac:dyDescent="0.3">
      <c r="A5316" s="5">
        <v>11295499</v>
      </c>
      <c r="B5316" s="6">
        <v>4250427419695</v>
      </c>
      <c r="C5316" s="5" t="s">
        <v>76</v>
      </c>
      <c r="D5316" s="5" t="s">
        <v>3989</v>
      </c>
      <c r="E5316" s="12">
        <v>53</v>
      </c>
      <c r="F5316" s="5" t="s">
        <v>74</v>
      </c>
      <c r="G5316" s="5">
        <v>1856015</v>
      </c>
      <c r="H5316" s="36" t="s">
        <v>76</v>
      </c>
      <c r="I5316" s="5">
        <v>185</v>
      </c>
      <c r="J5316" s="5">
        <v>60</v>
      </c>
      <c r="K5316" s="5">
        <v>15</v>
      </c>
      <c r="L5316" s="5" t="s">
        <v>3968</v>
      </c>
      <c r="M5316" s="5">
        <v>88</v>
      </c>
      <c r="N5316" s="5"/>
      <c r="O5316" s="5" t="s">
        <v>33</v>
      </c>
      <c r="P5316" s="5"/>
      <c r="Q5316" s="5" t="s">
        <v>26</v>
      </c>
      <c r="R5316" s="5" t="s">
        <v>21</v>
      </c>
      <c r="S5316" s="5">
        <v>70</v>
      </c>
      <c r="T5316" s="5" t="s">
        <v>22</v>
      </c>
      <c r="U5316" s="5" t="s">
        <v>23</v>
      </c>
      <c r="V5316" s="5" t="s">
        <v>24</v>
      </c>
      <c r="W5316" s="12">
        <v>53</v>
      </c>
      <c r="X5316" s="7">
        <f t="shared" si="333"/>
        <v>0.2</v>
      </c>
      <c r="Y5316" s="5">
        <f t="shared" si="334"/>
        <v>42.400000000000006</v>
      </c>
      <c r="AI5316" t="e">
        <f>VLOOKUP(A5316,NP!$A:$B,2,FALSE)</f>
        <v>#N/A</v>
      </c>
      <c r="AJ5316">
        <f t="shared" si="335"/>
        <v>0</v>
      </c>
      <c r="AK5316">
        <f>VLOOKUP(F5316,Kondition!$B$4:$AG$31,9,FALSE)*100</f>
        <v>20</v>
      </c>
      <c r="AL5316" t="e">
        <f t="shared" si="336"/>
        <v>#REF!</v>
      </c>
      <c r="AM5316">
        <v>16</v>
      </c>
    </row>
    <row r="5317" spans="1:39" x14ac:dyDescent="0.3">
      <c r="A5317" s="5">
        <v>11295500</v>
      </c>
      <c r="B5317" s="6">
        <v>4250427419718</v>
      </c>
      <c r="C5317" s="5" t="s">
        <v>76</v>
      </c>
      <c r="D5317" s="5" t="s">
        <v>3990</v>
      </c>
      <c r="E5317" s="12">
        <v>51.9</v>
      </c>
      <c r="F5317" s="5" t="s">
        <v>74</v>
      </c>
      <c r="G5317" s="5">
        <v>1956015</v>
      </c>
      <c r="H5317" s="36" t="s">
        <v>76</v>
      </c>
      <c r="I5317" s="5">
        <v>195</v>
      </c>
      <c r="J5317" s="5">
        <v>60</v>
      </c>
      <c r="K5317" s="5">
        <v>15</v>
      </c>
      <c r="L5317" s="5" t="s">
        <v>3968</v>
      </c>
      <c r="M5317" s="5">
        <v>88</v>
      </c>
      <c r="N5317" s="5"/>
      <c r="O5317" s="5" t="s">
        <v>19</v>
      </c>
      <c r="P5317" s="5"/>
      <c r="Q5317" s="5" t="s">
        <v>26</v>
      </c>
      <c r="R5317" s="5" t="s">
        <v>21</v>
      </c>
      <c r="S5317" s="5">
        <v>69</v>
      </c>
      <c r="T5317" s="5" t="s">
        <v>35</v>
      </c>
      <c r="U5317" s="5" t="s">
        <v>23</v>
      </c>
      <c r="V5317" s="5" t="s">
        <v>24</v>
      </c>
      <c r="W5317" s="12">
        <v>51.9</v>
      </c>
      <c r="X5317" s="7">
        <f t="shared" si="333"/>
        <v>0.2</v>
      </c>
      <c r="Y5317" s="5">
        <f t="shared" si="334"/>
        <v>41.52</v>
      </c>
      <c r="AI5317" t="e">
        <f>VLOOKUP(A5317,NP!$A:$B,2,FALSE)</f>
        <v>#N/A</v>
      </c>
      <c r="AJ5317">
        <f t="shared" si="335"/>
        <v>0</v>
      </c>
      <c r="AK5317">
        <f>VLOOKUP(F5317,Kondition!$B$4:$AG$31,9,FALSE)*100</f>
        <v>20</v>
      </c>
      <c r="AL5317" t="e">
        <f t="shared" si="336"/>
        <v>#REF!</v>
      </c>
      <c r="AM5317">
        <v>16</v>
      </c>
    </row>
    <row r="5318" spans="1:39" x14ac:dyDescent="0.3">
      <c r="A5318" s="5">
        <v>11295501</v>
      </c>
      <c r="B5318" s="6">
        <v>4250427419725</v>
      </c>
      <c r="C5318" s="5" t="s">
        <v>76</v>
      </c>
      <c r="D5318" s="5" t="s">
        <v>3991</v>
      </c>
      <c r="E5318" s="12">
        <v>64.900000000000006</v>
      </c>
      <c r="F5318" s="5" t="s">
        <v>74</v>
      </c>
      <c r="G5318" s="5">
        <v>2056016</v>
      </c>
      <c r="H5318" s="36" t="s">
        <v>76</v>
      </c>
      <c r="I5318" s="5">
        <v>205</v>
      </c>
      <c r="J5318" s="5">
        <v>60</v>
      </c>
      <c r="K5318" s="5">
        <v>16</v>
      </c>
      <c r="L5318" s="5" t="s">
        <v>3968</v>
      </c>
      <c r="M5318" s="5">
        <v>96</v>
      </c>
      <c r="N5318" s="5"/>
      <c r="O5318" s="5" t="s">
        <v>19</v>
      </c>
      <c r="P5318" s="5"/>
      <c r="Q5318" s="5" t="s">
        <v>26</v>
      </c>
      <c r="R5318" s="5" t="s">
        <v>21</v>
      </c>
      <c r="S5318" s="5">
        <v>70</v>
      </c>
      <c r="T5318" s="5" t="s">
        <v>22</v>
      </c>
      <c r="U5318" s="5" t="s">
        <v>23</v>
      </c>
      <c r="V5318" s="5" t="s">
        <v>24</v>
      </c>
      <c r="W5318" s="12">
        <v>64.900000000000006</v>
      </c>
      <c r="X5318" s="7">
        <f t="shared" si="333"/>
        <v>0.2</v>
      </c>
      <c r="Y5318" s="5">
        <f t="shared" si="334"/>
        <v>51.920000000000009</v>
      </c>
      <c r="AI5318" t="e">
        <f>VLOOKUP(A5318,NP!$A:$B,2,FALSE)</f>
        <v>#N/A</v>
      </c>
      <c r="AJ5318">
        <f t="shared" si="335"/>
        <v>0</v>
      </c>
      <c r="AK5318">
        <f>VLOOKUP(F5318,Kondition!$B$4:$AG$31,12,FALSE)*100</f>
        <v>20</v>
      </c>
      <c r="AL5318" t="e">
        <f t="shared" si="336"/>
        <v>#REF!</v>
      </c>
      <c r="AM5318">
        <v>16</v>
      </c>
    </row>
    <row r="5319" spans="1:39" x14ac:dyDescent="0.3">
      <c r="A5319" s="5">
        <v>11295502</v>
      </c>
      <c r="B5319" s="6">
        <v>4250427419732</v>
      </c>
      <c r="C5319" s="5" t="s">
        <v>76</v>
      </c>
      <c r="D5319" s="5" t="s">
        <v>3992</v>
      </c>
      <c r="E5319" s="12">
        <v>68.599999999999994</v>
      </c>
      <c r="F5319" s="5" t="s">
        <v>74</v>
      </c>
      <c r="G5319" s="5">
        <v>2156016</v>
      </c>
      <c r="H5319" s="36" t="s">
        <v>76</v>
      </c>
      <c r="I5319" s="5">
        <v>215</v>
      </c>
      <c r="J5319" s="5">
        <v>60</v>
      </c>
      <c r="K5319" s="5">
        <v>16</v>
      </c>
      <c r="L5319" s="5" t="s">
        <v>3968</v>
      </c>
      <c r="M5319" s="5">
        <v>99</v>
      </c>
      <c r="N5319" s="5"/>
      <c r="O5319" s="5" t="s">
        <v>19</v>
      </c>
      <c r="P5319" s="5"/>
      <c r="Q5319" s="5" t="s">
        <v>26</v>
      </c>
      <c r="R5319" s="5" t="s">
        <v>21</v>
      </c>
      <c r="S5319" s="5">
        <v>70</v>
      </c>
      <c r="T5319" s="5" t="s">
        <v>22</v>
      </c>
      <c r="U5319" s="5" t="s">
        <v>23</v>
      </c>
      <c r="V5319" s="5" t="s">
        <v>24</v>
      </c>
      <c r="W5319" s="12">
        <v>68.599999999999994</v>
      </c>
      <c r="X5319" s="7">
        <f t="shared" si="333"/>
        <v>0.2</v>
      </c>
      <c r="Y5319" s="5">
        <f t="shared" si="334"/>
        <v>54.879999999999995</v>
      </c>
      <c r="AI5319" t="e">
        <f>VLOOKUP(A5319,NP!$A:$B,2,FALSE)</f>
        <v>#N/A</v>
      </c>
      <c r="AJ5319">
        <f t="shared" si="335"/>
        <v>0</v>
      </c>
      <c r="AK5319">
        <f>VLOOKUP(F5319,Kondition!$B$4:$AG$31,12,FALSE)*100</f>
        <v>20</v>
      </c>
      <c r="AL5319" t="e">
        <f t="shared" si="336"/>
        <v>#REF!</v>
      </c>
      <c r="AM5319">
        <v>16</v>
      </c>
    </row>
    <row r="5320" spans="1:39" x14ac:dyDescent="0.3">
      <c r="A5320" s="5">
        <v>11295503</v>
      </c>
      <c r="B5320" s="6">
        <v>4250427419749</v>
      </c>
      <c r="C5320" s="5" t="s">
        <v>76</v>
      </c>
      <c r="D5320" s="5" t="s">
        <v>3993</v>
      </c>
      <c r="E5320" s="12">
        <v>92.7</v>
      </c>
      <c r="F5320" s="5" t="s">
        <v>74</v>
      </c>
      <c r="G5320" s="5">
        <v>2156017</v>
      </c>
      <c r="H5320" s="36" t="s">
        <v>76</v>
      </c>
      <c r="I5320" s="5">
        <v>215</v>
      </c>
      <c r="J5320" s="5">
        <v>60</v>
      </c>
      <c r="K5320" s="5">
        <v>17</v>
      </c>
      <c r="L5320" s="5" t="s">
        <v>3968</v>
      </c>
      <c r="M5320" s="5">
        <v>96</v>
      </c>
      <c r="N5320" s="5"/>
      <c r="O5320" s="5" t="s">
        <v>19</v>
      </c>
      <c r="P5320" s="5"/>
      <c r="Q5320" s="5" t="s">
        <v>26</v>
      </c>
      <c r="R5320" s="5" t="s">
        <v>21</v>
      </c>
      <c r="S5320" s="5">
        <v>69</v>
      </c>
      <c r="T5320" s="5" t="s">
        <v>35</v>
      </c>
      <c r="U5320" s="5" t="s">
        <v>23</v>
      </c>
      <c r="V5320" s="5" t="s">
        <v>24</v>
      </c>
      <c r="W5320" s="12">
        <v>92.7</v>
      </c>
      <c r="X5320" s="7">
        <f t="shared" si="333"/>
        <v>0.2</v>
      </c>
      <c r="Y5320" s="5">
        <f t="shared" si="334"/>
        <v>74.160000000000011</v>
      </c>
      <c r="AI5320" t="e">
        <f>VLOOKUP(A5320,NP!$A:$B,2,FALSE)</f>
        <v>#N/A</v>
      </c>
      <c r="AJ5320">
        <f t="shared" si="335"/>
        <v>0</v>
      </c>
      <c r="AK5320">
        <f>VLOOKUP(F5320,Kondition!$B$4:$AG$31,15,FALSE)*100</f>
        <v>20</v>
      </c>
      <c r="AL5320" t="e">
        <f t="shared" si="336"/>
        <v>#REF!</v>
      </c>
      <c r="AM5320">
        <v>17</v>
      </c>
    </row>
    <row r="5321" spans="1:39" x14ac:dyDescent="0.3">
      <c r="A5321" s="5">
        <v>11295504</v>
      </c>
      <c r="B5321" s="6">
        <v>4250427419619</v>
      </c>
      <c r="C5321" s="5" t="s">
        <v>76</v>
      </c>
      <c r="D5321" s="5" t="s">
        <v>3994</v>
      </c>
      <c r="E5321" s="12">
        <v>51.9</v>
      </c>
      <c r="F5321" s="5" t="s">
        <v>74</v>
      </c>
      <c r="G5321" s="5">
        <v>1855515</v>
      </c>
      <c r="H5321" s="36" t="s">
        <v>76</v>
      </c>
      <c r="I5321" s="5">
        <v>185</v>
      </c>
      <c r="J5321" s="5">
        <v>55</v>
      </c>
      <c r="K5321" s="5">
        <v>15</v>
      </c>
      <c r="L5321" s="5" t="s">
        <v>3968</v>
      </c>
      <c r="M5321" s="5">
        <v>82</v>
      </c>
      <c r="N5321" s="5"/>
      <c r="O5321" s="5" t="s">
        <v>19</v>
      </c>
      <c r="P5321" s="5"/>
      <c r="Q5321" s="5" t="s">
        <v>26</v>
      </c>
      <c r="R5321" s="5" t="s">
        <v>21</v>
      </c>
      <c r="S5321" s="5">
        <v>69</v>
      </c>
      <c r="T5321" s="5" t="s">
        <v>22</v>
      </c>
      <c r="U5321" s="5" t="s">
        <v>23</v>
      </c>
      <c r="V5321" s="5" t="s">
        <v>24</v>
      </c>
      <c r="W5321" s="12">
        <v>51.9</v>
      </c>
      <c r="X5321" s="7">
        <f t="shared" si="333"/>
        <v>0.2</v>
      </c>
      <c r="Y5321" s="5">
        <f t="shared" si="334"/>
        <v>41.52</v>
      </c>
      <c r="AI5321" t="e">
        <f>VLOOKUP(A5321,NP!$A:$B,2,FALSE)</f>
        <v>#N/A</v>
      </c>
      <c r="AJ5321">
        <f t="shared" si="335"/>
        <v>0</v>
      </c>
      <c r="AK5321">
        <f>VLOOKUP(F5321,Kondition!$B$4:$AG$31,9,FALSE)*100</f>
        <v>20</v>
      </c>
      <c r="AL5321" t="e">
        <f t="shared" si="336"/>
        <v>#REF!</v>
      </c>
      <c r="AM5321">
        <v>16</v>
      </c>
    </row>
    <row r="5322" spans="1:39" x14ac:dyDescent="0.3">
      <c r="A5322" s="5">
        <v>11295505</v>
      </c>
      <c r="B5322" s="6">
        <v>4250427419626</v>
      </c>
      <c r="C5322" s="5" t="s">
        <v>76</v>
      </c>
      <c r="D5322" s="5" t="s">
        <v>3995</v>
      </c>
      <c r="E5322" s="12">
        <v>57.5</v>
      </c>
      <c r="F5322" s="5" t="s">
        <v>74</v>
      </c>
      <c r="G5322" s="5">
        <v>1955516</v>
      </c>
      <c r="H5322" s="36" t="s">
        <v>76</v>
      </c>
      <c r="I5322" s="5">
        <v>195</v>
      </c>
      <c r="J5322" s="5">
        <v>55</v>
      </c>
      <c r="K5322" s="5">
        <v>16</v>
      </c>
      <c r="L5322" s="5" t="s">
        <v>3968</v>
      </c>
      <c r="M5322" s="5">
        <v>87</v>
      </c>
      <c r="N5322" s="5"/>
      <c r="O5322" s="5" t="s">
        <v>19</v>
      </c>
      <c r="P5322" s="5"/>
      <c r="Q5322" s="5" t="s">
        <v>20</v>
      </c>
      <c r="R5322" s="5" t="s">
        <v>21</v>
      </c>
      <c r="S5322" s="5">
        <v>69</v>
      </c>
      <c r="T5322" s="5" t="s">
        <v>35</v>
      </c>
      <c r="U5322" s="5" t="s">
        <v>23</v>
      </c>
      <c r="V5322" s="5" t="s">
        <v>24</v>
      </c>
      <c r="W5322" s="12">
        <v>57.5</v>
      </c>
      <c r="X5322" s="7">
        <f t="shared" si="333"/>
        <v>0.2</v>
      </c>
      <c r="Y5322" s="5">
        <f t="shared" si="334"/>
        <v>46</v>
      </c>
      <c r="AI5322" t="e">
        <f>VLOOKUP(A5322,NP!$A:$B,2,FALSE)</f>
        <v>#N/A</v>
      </c>
      <c r="AJ5322">
        <f t="shared" si="335"/>
        <v>0</v>
      </c>
      <c r="AK5322">
        <f>VLOOKUP(F5322,Kondition!$B$4:$AG$31,12,FALSE)*100</f>
        <v>20</v>
      </c>
      <c r="AL5322" t="e">
        <f t="shared" si="336"/>
        <v>#REF!</v>
      </c>
      <c r="AM5322">
        <v>16</v>
      </c>
    </row>
    <row r="5323" spans="1:39" x14ac:dyDescent="0.3">
      <c r="A5323" s="5">
        <v>11295506</v>
      </c>
      <c r="B5323" s="6">
        <v>4250427419633</v>
      </c>
      <c r="C5323" s="5" t="s">
        <v>76</v>
      </c>
      <c r="D5323" s="5" t="s">
        <v>3996</v>
      </c>
      <c r="E5323" s="12">
        <v>60.3</v>
      </c>
      <c r="F5323" s="5" t="s">
        <v>74</v>
      </c>
      <c r="G5323" s="5">
        <v>2055516</v>
      </c>
      <c r="H5323" s="36" t="s">
        <v>76</v>
      </c>
      <c r="I5323" s="5">
        <v>205</v>
      </c>
      <c r="J5323" s="5">
        <v>55</v>
      </c>
      <c r="K5323" s="5">
        <v>16</v>
      </c>
      <c r="L5323" s="5" t="s">
        <v>3968</v>
      </c>
      <c r="M5323" s="5">
        <v>91</v>
      </c>
      <c r="N5323" s="5"/>
      <c r="O5323" s="5" t="s">
        <v>19</v>
      </c>
      <c r="P5323" s="5"/>
      <c r="Q5323" s="5" t="s">
        <v>26</v>
      </c>
      <c r="R5323" s="5" t="s">
        <v>21</v>
      </c>
      <c r="S5323" s="5">
        <v>69</v>
      </c>
      <c r="T5323" s="5" t="s">
        <v>22</v>
      </c>
      <c r="U5323" s="5" t="s">
        <v>23</v>
      </c>
      <c r="V5323" s="5" t="s">
        <v>24</v>
      </c>
      <c r="W5323" s="12">
        <v>60.3</v>
      </c>
      <c r="X5323" s="7">
        <f t="shared" si="333"/>
        <v>0.2</v>
      </c>
      <c r="Y5323" s="5">
        <f t="shared" si="334"/>
        <v>48.24</v>
      </c>
      <c r="AI5323" t="e">
        <f>VLOOKUP(A5323,NP!$A:$B,2,FALSE)</f>
        <v>#N/A</v>
      </c>
      <c r="AJ5323">
        <f t="shared" si="335"/>
        <v>0</v>
      </c>
      <c r="AK5323">
        <f>VLOOKUP(F5323,Kondition!$B$4:$AG$31,12,FALSE)*100</f>
        <v>20</v>
      </c>
      <c r="AL5323" t="e">
        <f t="shared" si="336"/>
        <v>#REF!</v>
      </c>
      <c r="AM5323">
        <v>16</v>
      </c>
    </row>
    <row r="5324" spans="1:39" x14ac:dyDescent="0.3">
      <c r="A5324" s="5">
        <v>11295507</v>
      </c>
      <c r="B5324" s="6">
        <v>4250427419640</v>
      </c>
      <c r="C5324" s="5" t="s">
        <v>76</v>
      </c>
      <c r="D5324" s="5" t="s">
        <v>3997</v>
      </c>
      <c r="E5324" s="12">
        <v>63</v>
      </c>
      <c r="F5324" s="5" t="s">
        <v>74</v>
      </c>
      <c r="G5324" s="5">
        <v>2055516</v>
      </c>
      <c r="H5324" s="36" t="s">
        <v>76</v>
      </c>
      <c r="I5324" s="5">
        <v>205</v>
      </c>
      <c r="J5324" s="5">
        <v>55</v>
      </c>
      <c r="K5324" s="5">
        <v>16</v>
      </c>
      <c r="L5324" s="5" t="s">
        <v>3968</v>
      </c>
      <c r="M5324" s="5">
        <v>94</v>
      </c>
      <c r="N5324" s="5"/>
      <c r="O5324" s="5" t="s">
        <v>25</v>
      </c>
      <c r="P5324" s="5"/>
      <c r="Q5324" s="5" t="s">
        <v>26</v>
      </c>
      <c r="R5324" s="5" t="s">
        <v>21</v>
      </c>
      <c r="S5324" s="5">
        <v>70</v>
      </c>
      <c r="T5324" s="5" t="s">
        <v>22</v>
      </c>
      <c r="U5324" s="5" t="s">
        <v>23</v>
      </c>
      <c r="V5324" s="5" t="s">
        <v>24</v>
      </c>
      <c r="W5324" s="12">
        <v>63</v>
      </c>
      <c r="X5324" s="7">
        <f t="shared" si="333"/>
        <v>0.2</v>
      </c>
      <c r="Y5324" s="5">
        <f t="shared" si="334"/>
        <v>50.400000000000006</v>
      </c>
      <c r="AI5324" t="e">
        <f>VLOOKUP(A5324,NP!$A:$B,2,FALSE)</f>
        <v>#N/A</v>
      </c>
      <c r="AJ5324">
        <f t="shared" si="335"/>
        <v>0</v>
      </c>
      <c r="AK5324">
        <f>VLOOKUP(F5324,Kondition!$B$4:$AG$31,12,FALSE)*100</f>
        <v>20</v>
      </c>
      <c r="AL5324" t="e">
        <f t="shared" si="336"/>
        <v>#REF!</v>
      </c>
      <c r="AM5324">
        <v>16</v>
      </c>
    </row>
    <row r="5325" spans="1:39" x14ac:dyDescent="0.3">
      <c r="A5325" s="5">
        <v>11295508</v>
      </c>
      <c r="B5325" s="6">
        <v>4250427419657</v>
      </c>
      <c r="C5325" s="5" t="s">
        <v>76</v>
      </c>
      <c r="D5325" s="5" t="s">
        <v>3998</v>
      </c>
      <c r="E5325" s="12">
        <v>74.2</v>
      </c>
      <c r="F5325" s="5" t="s">
        <v>74</v>
      </c>
      <c r="G5325" s="5">
        <v>2155516</v>
      </c>
      <c r="H5325" s="36" t="s">
        <v>76</v>
      </c>
      <c r="I5325" s="5">
        <v>215</v>
      </c>
      <c r="J5325" s="5">
        <v>55</v>
      </c>
      <c r="K5325" s="5">
        <v>16</v>
      </c>
      <c r="L5325" s="5" t="s">
        <v>3968</v>
      </c>
      <c r="M5325" s="5">
        <v>97</v>
      </c>
      <c r="N5325" s="5"/>
      <c r="O5325" s="5" t="s">
        <v>19</v>
      </c>
      <c r="P5325" s="5"/>
      <c r="Q5325" s="5" t="s">
        <v>26</v>
      </c>
      <c r="R5325" s="5" t="s">
        <v>21</v>
      </c>
      <c r="S5325" s="5">
        <v>70</v>
      </c>
      <c r="T5325" s="5" t="s">
        <v>22</v>
      </c>
      <c r="U5325" s="5" t="s">
        <v>23</v>
      </c>
      <c r="V5325" s="5" t="s">
        <v>24</v>
      </c>
      <c r="W5325" s="12">
        <v>74.2</v>
      </c>
      <c r="X5325" s="7">
        <f t="shared" si="333"/>
        <v>0.2</v>
      </c>
      <c r="Y5325" s="5">
        <f t="shared" si="334"/>
        <v>59.360000000000007</v>
      </c>
      <c r="AI5325" t="e">
        <f>VLOOKUP(A5325,NP!$A:$B,2,FALSE)</f>
        <v>#N/A</v>
      </c>
      <c r="AJ5325">
        <f t="shared" si="335"/>
        <v>0</v>
      </c>
      <c r="AK5325">
        <f>VLOOKUP(F5325,Kondition!$B$4:$AG$31,12,FALSE)*100</f>
        <v>20</v>
      </c>
      <c r="AL5325" t="e">
        <f t="shared" si="336"/>
        <v>#REF!</v>
      </c>
      <c r="AM5325">
        <v>16</v>
      </c>
    </row>
    <row r="5326" spans="1:39" x14ac:dyDescent="0.3">
      <c r="A5326" s="5">
        <v>11295509</v>
      </c>
      <c r="B5326" s="6">
        <v>4250427419664</v>
      </c>
      <c r="C5326" s="5" t="s">
        <v>76</v>
      </c>
      <c r="D5326" s="5" t="s">
        <v>3999</v>
      </c>
      <c r="E5326" s="12">
        <v>77.900000000000006</v>
      </c>
      <c r="F5326" s="5" t="s">
        <v>74</v>
      </c>
      <c r="G5326" s="5">
        <v>2255516</v>
      </c>
      <c r="H5326" s="36" t="s">
        <v>76</v>
      </c>
      <c r="I5326" s="5">
        <v>225</v>
      </c>
      <c r="J5326" s="5">
        <v>55</v>
      </c>
      <c r="K5326" s="5">
        <v>16</v>
      </c>
      <c r="L5326" s="5" t="s">
        <v>3968</v>
      </c>
      <c r="M5326" s="5">
        <v>95</v>
      </c>
      <c r="N5326" s="5"/>
      <c r="O5326" s="5" t="s">
        <v>19</v>
      </c>
      <c r="P5326" s="5"/>
      <c r="Q5326" s="5" t="s">
        <v>26</v>
      </c>
      <c r="R5326" s="5" t="s">
        <v>21</v>
      </c>
      <c r="S5326" s="5">
        <v>69</v>
      </c>
      <c r="T5326" s="5" t="s">
        <v>35</v>
      </c>
      <c r="U5326" s="5" t="s">
        <v>23</v>
      </c>
      <c r="V5326" s="5" t="s">
        <v>24</v>
      </c>
      <c r="W5326" s="12">
        <v>77.900000000000006</v>
      </c>
      <c r="X5326" s="7">
        <f t="shared" si="333"/>
        <v>0.2</v>
      </c>
      <c r="Y5326" s="5">
        <f t="shared" si="334"/>
        <v>62.320000000000007</v>
      </c>
      <c r="AI5326" t="e">
        <f>VLOOKUP(A5326,NP!$A:$B,2,FALSE)</f>
        <v>#N/A</v>
      </c>
      <c r="AJ5326">
        <f t="shared" si="335"/>
        <v>0</v>
      </c>
      <c r="AK5326">
        <f>VLOOKUP(F5326,Kondition!$B$4:$AG$31,12,FALSE)*100</f>
        <v>20</v>
      </c>
      <c r="AL5326" t="e">
        <f t="shared" si="336"/>
        <v>#REF!</v>
      </c>
      <c r="AM5326">
        <v>16</v>
      </c>
    </row>
    <row r="5327" spans="1:39" x14ac:dyDescent="0.3">
      <c r="A5327" s="5">
        <v>11295510</v>
      </c>
      <c r="B5327" s="6">
        <v>4250427419671</v>
      </c>
      <c r="C5327" s="5" t="s">
        <v>76</v>
      </c>
      <c r="D5327" s="5" t="s">
        <v>4000</v>
      </c>
      <c r="E5327" s="12">
        <v>83.9</v>
      </c>
      <c r="F5327" s="5" t="s">
        <v>74</v>
      </c>
      <c r="G5327" s="5">
        <v>2255517</v>
      </c>
      <c r="H5327" s="36" t="s">
        <v>76</v>
      </c>
      <c r="I5327" s="5">
        <v>225</v>
      </c>
      <c r="J5327" s="5">
        <v>55</v>
      </c>
      <c r="K5327" s="5">
        <v>17</v>
      </c>
      <c r="L5327" s="5" t="s">
        <v>3968</v>
      </c>
      <c r="M5327" s="5">
        <v>101</v>
      </c>
      <c r="N5327" s="5"/>
      <c r="O5327" s="5" t="s">
        <v>25</v>
      </c>
      <c r="P5327" s="5"/>
      <c r="Q5327" s="5" t="s">
        <v>26</v>
      </c>
      <c r="R5327" s="5" t="s">
        <v>21</v>
      </c>
      <c r="S5327" s="5">
        <v>70</v>
      </c>
      <c r="T5327" s="5" t="s">
        <v>22</v>
      </c>
      <c r="U5327" s="5" t="s">
        <v>23</v>
      </c>
      <c r="V5327" s="5" t="s">
        <v>24</v>
      </c>
      <c r="W5327" s="12">
        <v>83.9</v>
      </c>
      <c r="X5327" s="7">
        <f t="shared" si="333"/>
        <v>0.2</v>
      </c>
      <c r="Y5327" s="5">
        <f t="shared" si="334"/>
        <v>67.12</v>
      </c>
      <c r="AI5327" t="e">
        <f>VLOOKUP(A5327,NP!$A:$B,2,FALSE)</f>
        <v>#N/A</v>
      </c>
      <c r="AJ5327">
        <f t="shared" si="335"/>
        <v>0</v>
      </c>
      <c r="AK5327">
        <f>VLOOKUP(F5327,Kondition!$B$4:$AG$31,15,FALSE)*100</f>
        <v>20</v>
      </c>
      <c r="AL5327" t="e">
        <f t="shared" si="336"/>
        <v>#REF!</v>
      </c>
      <c r="AM5327">
        <v>17</v>
      </c>
    </row>
    <row r="5328" spans="1:39" x14ac:dyDescent="0.3">
      <c r="A5328" s="5">
        <v>11295511</v>
      </c>
      <c r="B5328" s="6">
        <v>4250427419596</v>
      </c>
      <c r="C5328" s="5" t="s">
        <v>76</v>
      </c>
      <c r="D5328" s="5" t="s">
        <v>4001</v>
      </c>
      <c r="E5328" s="12">
        <v>50.1</v>
      </c>
      <c r="F5328" s="5" t="s">
        <v>74</v>
      </c>
      <c r="G5328" s="5">
        <v>1955015</v>
      </c>
      <c r="H5328" s="36" t="s">
        <v>76</v>
      </c>
      <c r="I5328" s="5">
        <v>195</v>
      </c>
      <c r="J5328" s="5">
        <v>50</v>
      </c>
      <c r="K5328" s="5">
        <v>15</v>
      </c>
      <c r="L5328" s="5" t="s">
        <v>3968</v>
      </c>
      <c r="M5328" s="5">
        <v>82</v>
      </c>
      <c r="N5328" s="5"/>
      <c r="O5328" s="5" t="s">
        <v>19</v>
      </c>
      <c r="P5328" s="5"/>
      <c r="Q5328" s="5" t="s">
        <v>20</v>
      </c>
      <c r="R5328" s="5" t="s">
        <v>21</v>
      </c>
      <c r="S5328" s="5">
        <v>69</v>
      </c>
      <c r="T5328" s="5" t="s">
        <v>35</v>
      </c>
      <c r="U5328" s="5" t="s">
        <v>23</v>
      </c>
      <c r="V5328" s="5" t="s">
        <v>24</v>
      </c>
      <c r="W5328" s="12">
        <v>50.1</v>
      </c>
      <c r="X5328" s="7">
        <f t="shared" si="333"/>
        <v>0.2</v>
      </c>
      <c r="Y5328" s="5">
        <f t="shared" si="334"/>
        <v>40.080000000000005</v>
      </c>
      <c r="AI5328" t="e">
        <f>VLOOKUP(A5328,NP!$A:$B,2,FALSE)</f>
        <v>#N/A</v>
      </c>
      <c r="AJ5328">
        <f t="shared" si="335"/>
        <v>0</v>
      </c>
      <c r="AK5328">
        <f>VLOOKUP(F5328,Kondition!$B$4:$AG$31,9,FALSE)*100</f>
        <v>20</v>
      </c>
      <c r="AL5328" t="e">
        <f t="shared" si="336"/>
        <v>#REF!</v>
      </c>
      <c r="AM5328">
        <v>16</v>
      </c>
    </row>
    <row r="5329" spans="1:39" x14ac:dyDescent="0.3">
      <c r="A5329" s="5">
        <v>11295512</v>
      </c>
      <c r="B5329" s="6">
        <v>4250427419602</v>
      </c>
      <c r="C5329" s="5" t="s">
        <v>76</v>
      </c>
      <c r="D5329" s="5" t="s">
        <v>4002</v>
      </c>
      <c r="E5329" s="12">
        <v>83.9</v>
      </c>
      <c r="F5329" s="5" t="s">
        <v>74</v>
      </c>
      <c r="G5329" s="5">
        <v>2255017</v>
      </c>
      <c r="H5329" s="36" t="s">
        <v>76</v>
      </c>
      <c r="I5329" s="5">
        <v>225</v>
      </c>
      <c r="J5329" s="5">
        <v>50</v>
      </c>
      <c r="K5329" s="5">
        <v>17</v>
      </c>
      <c r="L5329" s="5" t="s">
        <v>3968</v>
      </c>
      <c r="M5329" s="5">
        <v>98</v>
      </c>
      <c r="N5329" s="5"/>
      <c r="O5329" s="5" t="s">
        <v>25</v>
      </c>
      <c r="P5329" s="5"/>
      <c r="Q5329" s="5" t="s">
        <v>26</v>
      </c>
      <c r="R5329" s="5" t="s">
        <v>21</v>
      </c>
      <c r="S5329" s="5">
        <v>70</v>
      </c>
      <c r="T5329" s="5" t="s">
        <v>22</v>
      </c>
      <c r="U5329" s="5" t="s">
        <v>23</v>
      </c>
      <c r="V5329" s="5" t="s">
        <v>24</v>
      </c>
      <c r="W5329" s="12">
        <v>83.9</v>
      </c>
      <c r="X5329" s="7">
        <f t="shared" si="333"/>
        <v>0.2</v>
      </c>
      <c r="Y5329" s="5">
        <f t="shared" si="334"/>
        <v>67.12</v>
      </c>
      <c r="AI5329" t="e">
        <f>VLOOKUP(A5329,NP!$A:$B,2,FALSE)</f>
        <v>#N/A</v>
      </c>
      <c r="AJ5329">
        <f t="shared" si="335"/>
        <v>0</v>
      </c>
      <c r="AK5329">
        <f>VLOOKUP(F5329,Kondition!$B$4:$AG$31,15,FALSE)*100</f>
        <v>20</v>
      </c>
      <c r="AL5329" t="e">
        <f t="shared" si="336"/>
        <v>#REF!</v>
      </c>
      <c r="AM5329">
        <v>17</v>
      </c>
    </row>
    <row r="5330" spans="1:39" x14ac:dyDescent="0.3">
      <c r="A5330" s="5">
        <v>11295513</v>
      </c>
      <c r="B5330" s="6">
        <v>4250427419565</v>
      </c>
      <c r="C5330" s="5" t="s">
        <v>76</v>
      </c>
      <c r="D5330" s="5" t="s">
        <v>4003</v>
      </c>
      <c r="E5330" s="12">
        <v>70</v>
      </c>
      <c r="F5330" s="5" t="s">
        <v>74</v>
      </c>
      <c r="G5330" s="5">
        <v>2254517</v>
      </c>
      <c r="H5330" s="36" t="s">
        <v>76</v>
      </c>
      <c r="I5330" s="5">
        <v>225</v>
      </c>
      <c r="J5330" s="5">
        <v>45</v>
      </c>
      <c r="K5330" s="5">
        <v>17</v>
      </c>
      <c r="L5330" s="5" t="s">
        <v>3968</v>
      </c>
      <c r="M5330" s="5">
        <v>94</v>
      </c>
      <c r="N5330" s="5"/>
      <c r="O5330" s="5" t="s">
        <v>25</v>
      </c>
      <c r="P5330" s="5"/>
      <c r="Q5330" s="5" t="s">
        <v>20</v>
      </c>
      <c r="R5330" s="5" t="s">
        <v>21</v>
      </c>
      <c r="S5330" s="5">
        <v>70</v>
      </c>
      <c r="T5330" s="5" t="s">
        <v>22</v>
      </c>
      <c r="U5330" s="5" t="s">
        <v>23</v>
      </c>
      <c r="V5330" s="5" t="s">
        <v>24</v>
      </c>
      <c r="W5330" s="12">
        <v>70</v>
      </c>
      <c r="X5330" s="7">
        <f t="shared" si="333"/>
        <v>0.2</v>
      </c>
      <c r="Y5330" s="5">
        <f t="shared" si="334"/>
        <v>56</v>
      </c>
      <c r="AI5330" t="e">
        <f>VLOOKUP(A5330,NP!$A:$B,2,FALSE)</f>
        <v>#N/A</v>
      </c>
      <c r="AJ5330">
        <f t="shared" si="335"/>
        <v>0</v>
      </c>
      <c r="AK5330">
        <f>VLOOKUP(F5330,Kondition!$B$4:$AG$31,15,FALSE)*100</f>
        <v>20</v>
      </c>
      <c r="AL5330" t="e">
        <f t="shared" si="336"/>
        <v>#REF!</v>
      </c>
      <c r="AM5330">
        <v>17</v>
      </c>
    </row>
    <row r="5331" spans="1:39" x14ac:dyDescent="0.3">
      <c r="A5331" s="5">
        <v>11295514</v>
      </c>
      <c r="B5331" s="6">
        <v>4250427419572</v>
      </c>
      <c r="C5331" s="5" t="s">
        <v>76</v>
      </c>
      <c r="D5331" s="5" t="s">
        <v>4004</v>
      </c>
      <c r="E5331" s="12">
        <v>83.4</v>
      </c>
      <c r="F5331" s="5" t="s">
        <v>74</v>
      </c>
      <c r="G5331" s="5">
        <v>2354517</v>
      </c>
      <c r="H5331" s="36" t="s">
        <v>76</v>
      </c>
      <c r="I5331" s="5">
        <v>235</v>
      </c>
      <c r="J5331" s="5">
        <v>45</v>
      </c>
      <c r="K5331" s="5">
        <v>17</v>
      </c>
      <c r="L5331" s="5" t="s">
        <v>3968</v>
      </c>
      <c r="M5331" s="5">
        <v>97</v>
      </c>
      <c r="N5331" s="5"/>
      <c r="O5331" s="5" t="s">
        <v>25</v>
      </c>
      <c r="P5331" s="5"/>
      <c r="Q5331" s="5" t="s">
        <v>20</v>
      </c>
      <c r="R5331" s="5" t="s">
        <v>21</v>
      </c>
      <c r="S5331" s="5">
        <v>70</v>
      </c>
      <c r="T5331" s="5" t="s">
        <v>22</v>
      </c>
      <c r="U5331" s="5" t="s">
        <v>23</v>
      </c>
      <c r="V5331" s="5" t="s">
        <v>24</v>
      </c>
      <c r="W5331" s="12">
        <v>83.4</v>
      </c>
      <c r="X5331" s="7">
        <f t="shared" si="333"/>
        <v>0.2</v>
      </c>
      <c r="Y5331" s="5">
        <f t="shared" si="334"/>
        <v>66.720000000000013</v>
      </c>
      <c r="AI5331" t="e">
        <f>VLOOKUP(A5331,NP!$A:$B,2,FALSE)</f>
        <v>#N/A</v>
      </c>
      <c r="AJ5331">
        <f t="shared" si="335"/>
        <v>0</v>
      </c>
      <c r="AK5331">
        <f>VLOOKUP(F5331,Kondition!$B$4:$AG$31,15,FALSE)*100</f>
        <v>20</v>
      </c>
      <c r="AL5331" t="e">
        <f t="shared" si="336"/>
        <v>#REF!</v>
      </c>
      <c r="AM5331">
        <v>17</v>
      </c>
    </row>
    <row r="5332" spans="1:39" x14ac:dyDescent="0.3">
      <c r="A5332" s="5">
        <v>11295515</v>
      </c>
      <c r="B5332" s="6">
        <v>4250427419589</v>
      </c>
      <c r="C5332" s="5" t="s">
        <v>76</v>
      </c>
      <c r="D5332" s="5" t="s">
        <v>4005</v>
      </c>
      <c r="E5332" s="12">
        <v>83.4</v>
      </c>
      <c r="F5332" s="5" t="s">
        <v>74</v>
      </c>
      <c r="G5332" s="5">
        <v>2254518</v>
      </c>
      <c r="H5332" s="36" t="s">
        <v>76</v>
      </c>
      <c r="I5332" s="5">
        <v>225</v>
      </c>
      <c r="J5332" s="5">
        <v>45</v>
      </c>
      <c r="K5332" s="5">
        <v>18</v>
      </c>
      <c r="L5332" s="5" t="s">
        <v>3968</v>
      </c>
      <c r="M5332" s="5">
        <v>95</v>
      </c>
      <c r="N5332" s="5"/>
      <c r="O5332" s="5" t="s">
        <v>25</v>
      </c>
      <c r="P5332" s="5"/>
      <c r="Q5332" s="5" t="s">
        <v>20</v>
      </c>
      <c r="R5332" s="5" t="s">
        <v>21</v>
      </c>
      <c r="S5332" s="5">
        <v>70</v>
      </c>
      <c r="T5332" s="5" t="s">
        <v>22</v>
      </c>
      <c r="U5332" s="5" t="s">
        <v>23</v>
      </c>
      <c r="V5332" s="5" t="s">
        <v>24</v>
      </c>
      <c r="W5332" s="12">
        <v>83.4</v>
      </c>
      <c r="X5332" s="7">
        <f t="shared" si="333"/>
        <v>0.2</v>
      </c>
      <c r="Y5332" s="5">
        <f t="shared" si="334"/>
        <v>66.720000000000013</v>
      </c>
      <c r="AI5332" t="e">
        <f>VLOOKUP(A5332,NP!$A:$B,2,FALSE)</f>
        <v>#N/A</v>
      </c>
      <c r="AJ5332">
        <f t="shared" si="335"/>
        <v>0</v>
      </c>
      <c r="AK5332">
        <f>VLOOKUP(F5332,Kondition!$B$4:$AG$31,18,FALSE)*100</f>
        <v>20</v>
      </c>
      <c r="AL5332" t="e">
        <f t="shared" si="336"/>
        <v>#REF!</v>
      </c>
      <c r="AM5332">
        <v>17</v>
      </c>
    </row>
    <row r="5333" spans="1:39" x14ac:dyDescent="0.3">
      <c r="A5333" s="5">
        <v>11295516</v>
      </c>
      <c r="B5333" s="6">
        <v>4250427419558</v>
      </c>
      <c r="C5333" s="5" t="s">
        <v>76</v>
      </c>
      <c r="D5333" s="5" t="s">
        <v>4006</v>
      </c>
      <c r="E5333" s="12">
        <v>76</v>
      </c>
      <c r="F5333" s="5" t="s">
        <v>74</v>
      </c>
      <c r="G5333" s="5">
        <v>2254018</v>
      </c>
      <c r="H5333" s="36" t="s">
        <v>76</v>
      </c>
      <c r="I5333" s="5">
        <v>225</v>
      </c>
      <c r="J5333" s="5">
        <v>40</v>
      </c>
      <c r="K5333" s="5">
        <v>18</v>
      </c>
      <c r="L5333" s="5" t="s">
        <v>3968</v>
      </c>
      <c r="M5333" s="5">
        <v>92</v>
      </c>
      <c r="N5333" s="5"/>
      <c r="O5333" s="5" t="s">
        <v>25</v>
      </c>
      <c r="P5333" s="5"/>
      <c r="Q5333" s="5" t="s">
        <v>20</v>
      </c>
      <c r="R5333" s="5" t="s">
        <v>21</v>
      </c>
      <c r="S5333" s="5">
        <v>70</v>
      </c>
      <c r="T5333" s="5" t="s">
        <v>22</v>
      </c>
      <c r="U5333" s="5" t="s">
        <v>23</v>
      </c>
      <c r="V5333" s="5" t="s">
        <v>24</v>
      </c>
      <c r="W5333" s="12">
        <v>76</v>
      </c>
      <c r="X5333" s="7">
        <f t="shared" si="333"/>
        <v>0.2</v>
      </c>
      <c r="Y5333" s="5">
        <f t="shared" si="334"/>
        <v>60.800000000000004</v>
      </c>
      <c r="AI5333" t="e">
        <f>VLOOKUP(A5333,NP!$A:$B,2,FALSE)</f>
        <v>#N/A</v>
      </c>
      <c r="AJ5333">
        <f t="shared" si="335"/>
        <v>0</v>
      </c>
      <c r="AK5333">
        <f>VLOOKUP(F5333,Kondition!$B$4:$AG$31,18,FALSE)*100</f>
        <v>20</v>
      </c>
      <c r="AL5333" t="e">
        <f t="shared" si="336"/>
        <v>#REF!</v>
      </c>
      <c r="AM5333">
        <v>17</v>
      </c>
    </row>
    <row r="5334" spans="1:39" x14ac:dyDescent="0.3">
      <c r="A5334" s="5">
        <v>11012399</v>
      </c>
      <c r="B5334" s="6">
        <v>4019238009880</v>
      </c>
      <c r="C5334" s="5" t="s">
        <v>2294</v>
      </c>
      <c r="D5334" s="5" t="s">
        <v>5961</v>
      </c>
      <c r="E5334" s="12">
        <v>281</v>
      </c>
      <c r="F5334" s="5" t="s">
        <v>18</v>
      </c>
      <c r="G5334" s="5">
        <v>2555519</v>
      </c>
      <c r="H5334" s="36" t="s">
        <v>2294</v>
      </c>
      <c r="I5334" s="5">
        <v>255</v>
      </c>
      <c r="J5334" s="5">
        <v>55</v>
      </c>
      <c r="K5334" s="5">
        <v>19</v>
      </c>
      <c r="L5334" s="5" t="s">
        <v>3349</v>
      </c>
      <c r="M5334" s="5">
        <v>111</v>
      </c>
      <c r="N5334" s="5"/>
      <c r="O5334" s="5" t="s">
        <v>25</v>
      </c>
      <c r="P5334" s="5"/>
      <c r="Q5334" s="5" t="s">
        <v>27</v>
      </c>
      <c r="R5334" s="5" t="s">
        <v>21</v>
      </c>
      <c r="S5334" s="5">
        <v>73</v>
      </c>
      <c r="T5334" s="5" t="s">
        <v>22</v>
      </c>
      <c r="U5334" s="5" t="s">
        <v>23</v>
      </c>
      <c r="V5334" s="5" t="s">
        <v>24</v>
      </c>
      <c r="W5334" s="12">
        <v>281</v>
      </c>
      <c r="X5334" s="7">
        <f t="shared" si="333"/>
        <v>0.28000000000000003</v>
      </c>
      <c r="Y5334" s="5">
        <f t="shared" si="334"/>
        <v>202.32</v>
      </c>
      <c r="AI5334" t="e">
        <f>VLOOKUP(A5334,NP!$A:$B,2,FALSE)</f>
        <v>#N/A</v>
      </c>
      <c r="AJ5334">
        <f t="shared" si="335"/>
        <v>0</v>
      </c>
      <c r="AK5334">
        <f>VLOOKUP(F5334,Kondition!$B$4:$AG$31,21,FALSE)*100</f>
        <v>28.000000000000004</v>
      </c>
      <c r="AL5334" t="e">
        <f t="shared" si="336"/>
        <v>#REF!</v>
      </c>
      <c r="AM5334">
        <v>19</v>
      </c>
    </row>
    <row r="5335" spans="1:39" x14ac:dyDescent="0.3">
      <c r="A5335" s="5">
        <v>11012951</v>
      </c>
      <c r="B5335" s="6">
        <v>4019238029086</v>
      </c>
      <c r="C5335" s="5" t="s">
        <v>76</v>
      </c>
      <c r="D5335" s="5" t="s">
        <v>3444</v>
      </c>
      <c r="E5335" s="12">
        <v>330.5</v>
      </c>
      <c r="F5335" s="5" t="s">
        <v>18</v>
      </c>
      <c r="G5335" s="5">
        <v>2453520</v>
      </c>
      <c r="H5335" s="36" t="s">
        <v>76</v>
      </c>
      <c r="I5335" s="5">
        <v>245</v>
      </c>
      <c r="J5335" s="5">
        <v>35</v>
      </c>
      <c r="K5335" s="5">
        <v>20</v>
      </c>
      <c r="L5335" s="5" t="s">
        <v>3349</v>
      </c>
      <c r="M5335" s="5">
        <v>95</v>
      </c>
      <c r="N5335" s="5"/>
      <c r="O5335" s="5" t="s">
        <v>25</v>
      </c>
      <c r="P5335" s="5"/>
      <c r="Q5335" s="5" t="s">
        <v>26</v>
      </c>
      <c r="R5335" s="5" t="s">
        <v>21</v>
      </c>
      <c r="S5335" s="5">
        <v>72</v>
      </c>
      <c r="T5335" s="5" t="s">
        <v>22</v>
      </c>
      <c r="U5335" s="5" t="s">
        <v>23</v>
      </c>
      <c r="V5335" s="5" t="s">
        <v>24</v>
      </c>
      <c r="W5335" s="12">
        <v>330.5</v>
      </c>
      <c r="X5335" s="7" t="str">
        <f t="shared" si="333"/>
        <v>NP</v>
      </c>
      <c r="Y5335" s="5">
        <f t="shared" si="334"/>
        <v>235.5</v>
      </c>
      <c r="AI5335">
        <f>VLOOKUP(A5335,NP!$A:$B,2,FALSE)</f>
        <v>235.5</v>
      </c>
      <c r="AJ5335">
        <f t="shared" si="335"/>
        <v>235.5</v>
      </c>
      <c r="AK5335">
        <f>VLOOKUP(F5335,Kondition!$B$4:$AG$309,24,FALSE)*100</f>
        <v>28.000000000000004</v>
      </c>
      <c r="AL5335" t="e">
        <f t="shared" si="336"/>
        <v>#REF!</v>
      </c>
      <c r="AM5335">
        <v>19</v>
      </c>
    </row>
    <row r="5336" spans="1:39" x14ac:dyDescent="0.3">
      <c r="A5336" s="5">
        <v>10017128</v>
      </c>
      <c r="B5336" s="6">
        <v>4019238525489</v>
      </c>
      <c r="C5336" s="5" t="s">
        <v>76</v>
      </c>
      <c r="D5336" s="5" t="s">
        <v>162</v>
      </c>
      <c r="E5336" s="12">
        <v>282</v>
      </c>
      <c r="F5336" s="5" t="s">
        <v>18</v>
      </c>
      <c r="G5336" s="5">
        <v>2654019</v>
      </c>
      <c r="H5336" s="36" t="s">
        <v>76</v>
      </c>
      <c r="I5336" s="5">
        <v>265</v>
      </c>
      <c r="J5336" s="5">
        <v>40</v>
      </c>
      <c r="K5336" s="5">
        <v>19</v>
      </c>
      <c r="L5336" s="5" t="s">
        <v>122</v>
      </c>
      <c r="M5336" s="5">
        <v>98</v>
      </c>
      <c r="N5336" s="5"/>
      <c r="O5336" s="5" t="s">
        <v>25</v>
      </c>
      <c r="P5336" s="5"/>
      <c r="Q5336" s="5" t="s">
        <v>20</v>
      </c>
      <c r="R5336" s="5" t="s">
        <v>21</v>
      </c>
      <c r="S5336" s="5">
        <v>73</v>
      </c>
      <c r="T5336" s="5" t="s">
        <v>22</v>
      </c>
      <c r="U5336" s="5" t="s">
        <v>23</v>
      </c>
      <c r="V5336" s="5" t="s">
        <v>24</v>
      </c>
      <c r="W5336" s="12">
        <v>282</v>
      </c>
      <c r="X5336" s="7">
        <f t="shared" si="333"/>
        <v>0.28000000000000003</v>
      </c>
      <c r="Y5336" s="5">
        <f t="shared" si="334"/>
        <v>203.04</v>
      </c>
      <c r="AI5336" t="e">
        <f>VLOOKUP(A5336,NP!$A:$B,2,FALSE)</f>
        <v>#N/A</v>
      </c>
      <c r="AJ5336">
        <f t="shared" si="335"/>
        <v>0</v>
      </c>
      <c r="AK5336">
        <f>VLOOKUP(F5336,Kondition!$B$4:$AG$31,21,FALSE)*100</f>
        <v>28.000000000000004</v>
      </c>
      <c r="AL5336" t="e">
        <f t="shared" si="336"/>
        <v>#REF!</v>
      </c>
      <c r="AM5336">
        <v>19</v>
      </c>
    </row>
    <row r="5337" spans="1:39" x14ac:dyDescent="0.3">
      <c r="A5337" s="5">
        <v>11010074</v>
      </c>
      <c r="B5337" s="6">
        <v>4019238661231</v>
      </c>
      <c r="C5337" s="5" t="s">
        <v>76</v>
      </c>
      <c r="D5337" s="5" t="s">
        <v>3214</v>
      </c>
      <c r="E5337" s="12">
        <v>247</v>
      </c>
      <c r="F5337" s="5" t="s">
        <v>18</v>
      </c>
      <c r="G5337" s="5">
        <v>2256018</v>
      </c>
      <c r="H5337" s="36" t="s">
        <v>76</v>
      </c>
      <c r="I5337" s="5">
        <v>225</v>
      </c>
      <c r="J5337" s="5">
        <v>60</v>
      </c>
      <c r="K5337" s="5">
        <v>18</v>
      </c>
      <c r="L5337" s="5" t="s">
        <v>3205</v>
      </c>
      <c r="M5337" s="5">
        <v>104</v>
      </c>
      <c r="N5337" s="5"/>
      <c r="O5337" s="5" t="s">
        <v>33</v>
      </c>
      <c r="P5337" s="5"/>
      <c r="Q5337" s="5"/>
      <c r="R5337" s="5"/>
      <c r="S5337" s="5"/>
      <c r="T5337" s="5"/>
      <c r="U5337" s="5"/>
      <c r="V5337" s="5"/>
      <c r="W5337" s="12">
        <v>247</v>
      </c>
      <c r="X5337" s="7" t="str">
        <f t="shared" ref="X5337:X5400" si="337">IF(AJ5337&gt;0,"NP",AK5337/100)</f>
        <v>NP</v>
      </c>
      <c r="Y5337" s="5">
        <f t="shared" ref="Y5337:Y5400" si="338">IF(AJ5337&gt;0,AI5337,E5337*(100%-X5337))</f>
        <v>185.5</v>
      </c>
      <c r="AI5337">
        <f>VLOOKUP(A5337,NP!$A:$B,2,FALSE)</f>
        <v>185.5</v>
      </c>
      <c r="AJ5337">
        <f t="shared" ref="AJ5337:AJ5400" si="339">_xlfn.IFNA(AI5337,0)</f>
        <v>185.5</v>
      </c>
      <c r="AK5337">
        <f>VLOOKUP(F5337,Kondition!$B$4:$AG$31,18,FALSE)*100</f>
        <v>23</v>
      </c>
      <c r="AL5337" t="e">
        <f t="shared" ref="AL5337:AL5400" si="340">$AI$1&amp;F5337&amp;K5337</f>
        <v>#REF!</v>
      </c>
      <c r="AM5337">
        <v>17</v>
      </c>
    </row>
    <row r="5338" spans="1:39" x14ac:dyDescent="0.3">
      <c r="A5338" s="5">
        <v>11012590</v>
      </c>
      <c r="B5338" s="6">
        <v>4019238020762</v>
      </c>
      <c r="C5338" s="5" t="s">
        <v>76</v>
      </c>
      <c r="D5338" s="5" t="s">
        <v>3418</v>
      </c>
      <c r="E5338" s="12">
        <v>247.5</v>
      </c>
      <c r="F5338" s="5" t="s">
        <v>18</v>
      </c>
      <c r="G5338" s="5">
        <v>2653518</v>
      </c>
      <c r="H5338" s="36" t="s">
        <v>76</v>
      </c>
      <c r="I5338" s="5">
        <v>265</v>
      </c>
      <c r="J5338" s="5">
        <v>35</v>
      </c>
      <c r="K5338" s="5">
        <v>18</v>
      </c>
      <c r="L5338" s="5" t="s">
        <v>202</v>
      </c>
      <c r="M5338" s="5">
        <v>97</v>
      </c>
      <c r="N5338" s="5"/>
      <c r="O5338" s="5" t="s">
        <v>25</v>
      </c>
      <c r="P5338" s="5"/>
      <c r="Q5338" s="5" t="s">
        <v>21</v>
      </c>
      <c r="R5338" s="5" t="s">
        <v>21</v>
      </c>
      <c r="S5338" s="5">
        <v>73</v>
      </c>
      <c r="T5338" s="5" t="s">
        <v>22</v>
      </c>
      <c r="U5338" s="5" t="s">
        <v>23</v>
      </c>
      <c r="V5338" s="5" t="s">
        <v>24</v>
      </c>
      <c r="W5338" s="12">
        <v>247.5</v>
      </c>
      <c r="X5338" s="7" t="str">
        <f t="shared" si="337"/>
        <v>NP</v>
      </c>
      <c r="Y5338" s="5">
        <f t="shared" si="338"/>
        <v>186</v>
      </c>
      <c r="AI5338">
        <f>VLOOKUP(A5338,NP!$A:$B,2,FALSE)</f>
        <v>186</v>
      </c>
      <c r="AJ5338">
        <f t="shared" si="339"/>
        <v>186</v>
      </c>
      <c r="AK5338">
        <f>VLOOKUP(F5338,Kondition!$B$4:$AG$31,18,FALSE)*100</f>
        <v>23</v>
      </c>
      <c r="AL5338" t="e">
        <f t="shared" si="340"/>
        <v>#REF!</v>
      </c>
      <c r="AM5338">
        <v>17</v>
      </c>
    </row>
    <row r="5339" spans="1:39" x14ac:dyDescent="0.3">
      <c r="A5339" s="5">
        <v>11010652</v>
      </c>
      <c r="B5339" s="6">
        <v>4019238743982</v>
      </c>
      <c r="C5339" s="5" t="s">
        <v>76</v>
      </c>
      <c r="D5339" s="5" t="s">
        <v>3269</v>
      </c>
      <c r="E5339" s="12">
        <v>283</v>
      </c>
      <c r="F5339" s="5" t="s">
        <v>18</v>
      </c>
      <c r="G5339" s="5">
        <v>2355019</v>
      </c>
      <c r="H5339" s="36" t="s">
        <v>76</v>
      </c>
      <c r="I5339" s="5">
        <v>235</v>
      </c>
      <c r="J5339" s="5">
        <v>50</v>
      </c>
      <c r="K5339" s="5">
        <v>19</v>
      </c>
      <c r="L5339" s="5" t="s">
        <v>202</v>
      </c>
      <c r="M5339" s="5">
        <v>103</v>
      </c>
      <c r="N5339" s="5"/>
      <c r="O5339" s="5" t="s">
        <v>25</v>
      </c>
      <c r="P5339" s="5"/>
      <c r="Q5339" s="5" t="s">
        <v>21</v>
      </c>
      <c r="R5339" s="5" t="s">
        <v>21</v>
      </c>
      <c r="S5339" s="5">
        <v>72</v>
      </c>
      <c r="T5339" s="5" t="s">
        <v>22</v>
      </c>
      <c r="U5339" s="5" t="s">
        <v>23</v>
      </c>
      <c r="V5339" s="5" t="s">
        <v>24</v>
      </c>
      <c r="W5339" s="12">
        <v>283</v>
      </c>
      <c r="X5339" s="7">
        <f t="shared" si="337"/>
        <v>0.28000000000000003</v>
      </c>
      <c r="Y5339" s="5">
        <f t="shared" si="338"/>
        <v>203.76</v>
      </c>
      <c r="AI5339" t="e">
        <f>VLOOKUP(A5339,NP!$A:$B,2,FALSE)</f>
        <v>#N/A</v>
      </c>
      <c r="AJ5339">
        <f t="shared" si="339"/>
        <v>0</v>
      </c>
      <c r="AK5339">
        <f>VLOOKUP(F5339,Kondition!$B$4:$AG$31,21,FALSE)*100</f>
        <v>28.000000000000004</v>
      </c>
      <c r="AL5339" t="e">
        <f t="shared" si="340"/>
        <v>#REF!</v>
      </c>
      <c r="AM5339">
        <v>19</v>
      </c>
    </row>
    <row r="5340" spans="1:39" x14ac:dyDescent="0.3">
      <c r="A5340" s="5">
        <v>10012657</v>
      </c>
      <c r="B5340" s="6">
        <v>4019238208290</v>
      </c>
      <c r="C5340" s="5" t="s">
        <v>76</v>
      </c>
      <c r="D5340" s="5" t="s">
        <v>99</v>
      </c>
      <c r="E5340" s="12">
        <v>248</v>
      </c>
      <c r="F5340" s="5" t="s">
        <v>18</v>
      </c>
      <c r="G5340" s="5">
        <v>2554017</v>
      </c>
      <c r="H5340" s="36" t="s">
        <v>76</v>
      </c>
      <c r="I5340" s="5">
        <v>255</v>
      </c>
      <c r="J5340" s="5">
        <v>40</v>
      </c>
      <c r="K5340" s="5">
        <v>17</v>
      </c>
      <c r="L5340" s="5" t="s">
        <v>100</v>
      </c>
      <c r="M5340" s="5">
        <v>98</v>
      </c>
      <c r="N5340" s="5"/>
      <c r="O5340" s="5" t="s">
        <v>25</v>
      </c>
      <c r="P5340" s="5"/>
      <c r="Q5340" s="5" t="s">
        <v>26</v>
      </c>
      <c r="R5340" s="5" t="s">
        <v>21</v>
      </c>
      <c r="S5340" s="5">
        <v>73</v>
      </c>
      <c r="T5340" s="5" t="s">
        <v>22</v>
      </c>
      <c r="U5340" s="5" t="s">
        <v>23</v>
      </c>
      <c r="V5340" s="5" t="s">
        <v>24</v>
      </c>
      <c r="W5340" s="12">
        <v>248</v>
      </c>
      <c r="X5340" s="7" t="str">
        <f t="shared" si="337"/>
        <v>NP</v>
      </c>
      <c r="Y5340" s="5">
        <f t="shared" si="338"/>
        <v>186.5</v>
      </c>
      <c r="AI5340">
        <f>VLOOKUP(A5340,NP!$A:$B,2,FALSE)</f>
        <v>186.5</v>
      </c>
      <c r="AJ5340">
        <f t="shared" si="339"/>
        <v>186.5</v>
      </c>
      <c r="AK5340">
        <f>VLOOKUP(F5340,Kondition!$B$4:$AG$31,15,FALSE)*100</f>
        <v>23</v>
      </c>
      <c r="AL5340" t="e">
        <f t="shared" si="340"/>
        <v>#REF!</v>
      </c>
      <c r="AM5340">
        <v>17</v>
      </c>
    </row>
    <row r="5341" spans="1:39" x14ac:dyDescent="0.3">
      <c r="A5341" s="5">
        <v>10013392</v>
      </c>
      <c r="B5341" s="6">
        <v>4019238407822</v>
      </c>
      <c r="C5341" s="5" t="s">
        <v>76</v>
      </c>
      <c r="D5341" s="5" t="s">
        <v>106</v>
      </c>
      <c r="E5341" s="12">
        <v>283.5</v>
      </c>
      <c r="F5341" s="5" t="s">
        <v>18</v>
      </c>
      <c r="G5341" s="5">
        <v>2453519</v>
      </c>
      <c r="H5341" s="36" t="s">
        <v>76</v>
      </c>
      <c r="I5341" s="5">
        <v>245</v>
      </c>
      <c r="J5341" s="5">
        <v>35</v>
      </c>
      <c r="K5341" s="5">
        <v>19</v>
      </c>
      <c r="L5341" s="5" t="s">
        <v>79</v>
      </c>
      <c r="M5341" s="5">
        <v>93</v>
      </c>
      <c r="N5341" s="5"/>
      <c r="O5341" s="5" t="s">
        <v>25</v>
      </c>
      <c r="P5341" s="5"/>
      <c r="Q5341" s="5" t="s">
        <v>26</v>
      </c>
      <c r="R5341" s="5" t="s">
        <v>26</v>
      </c>
      <c r="S5341" s="5">
        <v>72</v>
      </c>
      <c r="T5341" s="5" t="s">
        <v>22</v>
      </c>
      <c r="U5341" s="5" t="s">
        <v>23</v>
      </c>
      <c r="V5341" s="5" t="s">
        <v>24</v>
      </c>
      <c r="W5341" s="12">
        <v>283.5</v>
      </c>
      <c r="X5341" s="7">
        <f t="shared" si="337"/>
        <v>0.28000000000000003</v>
      </c>
      <c r="Y5341" s="5">
        <f t="shared" si="338"/>
        <v>204.12</v>
      </c>
      <c r="AI5341" t="e">
        <f>VLOOKUP(A5341,NP!$A:$B,2,FALSE)</f>
        <v>#N/A</v>
      </c>
      <c r="AJ5341">
        <f t="shared" si="339"/>
        <v>0</v>
      </c>
      <c r="AK5341">
        <f>VLOOKUP(F5341,Kondition!$B$4:$AG$31,21,FALSE)*100</f>
        <v>28.000000000000004</v>
      </c>
      <c r="AL5341" t="e">
        <f t="shared" si="340"/>
        <v>#REF!</v>
      </c>
      <c r="AM5341">
        <v>19</v>
      </c>
    </row>
    <row r="5342" spans="1:39" x14ac:dyDescent="0.3">
      <c r="A5342" s="5">
        <v>11010039</v>
      </c>
      <c r="B5342" s="6">
        <v>4019238666151</v>
      </c>
      <c r="C5342" s="5" t="s">
        <v>76</v>
      </c>
      <c r="D5342" s="5" t="s">
        <v>3200</v>
      </c>
      <c r="E5342" s="12">
        <v>283.5</v>
      </c>
      <c r="F5342" s="5" t="s">
        <v>18</v>
      </c>
      <c r="G5342" s="5">
        <v>2453519</v>
      </c>
      <c r="H5342" s="36" t="s">
        <v>76</v>
      </c>
      <c r="I5342" s="5">
        <v>245</v>
      </c>
      <c r="J5342" s="5">
        <v>35</v>
      </c>
      <c r="K5342" s="5">
        <v>19</v>
      </c>
      <c r="L5342" s="5" t="s">
        <v>122</v>
      </c>
      <c r="M5342" s="5">
        <v>93</v>
      </c>
      <c r="N5342" s="5"/>
      <c r="O5342" s="5" t="s">
        <v>25</v>
      </c>
      <c r="P5342" s="5"/>
      <c r="Q5342" s="5" t="s">
        <v>26</v>
      </c>
      <c r="R5342" s="5" t="s">
        <v>21</v>
      </c>
      <c r="S5342" s="5">
        <v>72</v>
      </c>
      <c r="T5342" s="5" t="s">
        <v>22</v>
      </c>
      <c r="U5342" s="5" t="s">
        <v>23</v>
      </c>
      <c r="V5342" s="5" t="s">
        <v>24</v>
      </c>
      <c r="W5342" s="12">
        <v>283.5</v>
      </c>
      <c r="X5342" s="7">
        <f t="shared" si="337"/>
        <v>0.28000000000000003</v>
      </c>
      <c r="Y5342" s="5">
        <f t="shared" si="338"/>
        <v>204.12</v>
      </c>
      <c r="AI5342" t="e">
        <f>VLOOKUP(A5342,NP!$A:$B,2,FALSE)</f>
        <v>#N/A</v>
      </c>
      <c r="AJ5342">
        <f t="shared" si="339"/>
        <v>0</v>
      </c>
      <c r="AK5342">
        <f>VLOOKUP(F5342,Kondition!$B$4:$AG$31,21,FALSE)*100</f>
        <v>28.000000000000004</v>
      </c>
      <c r="AL5342" t="e">
        <f t="shared" si="340"/>
        <v>#REF!</v>
      </c>
      <c r="AM5342">
        <v>19</v>
      </c>
    </row>
    <row r="5343" spans="1:39" x14ac:dyDescent="0.3">
      <c r="A5343" s="5">
        <v>11012360</v>
      </c>
      <c r="B5343" s="6">
        <v>4019238009910</v>
      </c>
      <c r="C5343" s="5" t="s">
        <v>76</v>
      </c>
      <c r="D5343" s="5" t="s">
        <v>3399</v>
      </c>
      <c r="E5343" s="12">
        <v>283.5</v>
      </c>
      <c r="F5343" s="5" t="s">
        <v>18</v>
      </c>
      <c r="G5343" s="5">
        <v>2453519</v>
      </c>
      <c r="H5343" s="36" t="s">
        <v>76</v>
      </c>
      <c r="I5343" s="5">
        <v>245</v>
      </c>
      <c r="J5343" s="5">
        <v>35</v>
      </c>
      <c r="K5343" s="5">
        <v>19</v>
      </c>
      <c r="L5343" s="5" t="s">
        <v>3349</v>
      </c>
      <c r="M5343" s="5">
        <v>93</v>
      </c>
      <c r="N5343" s="5"/>
      <c r="O5343" s="5" t="s">
        <v>25</v>
      </c>
      <c r="P5343" s="5"/>
      <c r="Q5343" s="5" t="s">
        <v>21</v>
      </c>
      <c r="R5343" s="5" t="s">
        <v>21</v>
      </c>
      <c r="S5343" s="5">
        <v>72</v>
      </c>
      <c r="T5343" s="5" t="s">
        <v>22</v>
      </c>
      <c r="U5343" s="5" t="s">
        <v>23</v>
      </c>
      <c r="V5343" s="5" t="s">
        <v>24</v>
      </c>
      <c r="W5343" s="12">
        <v>283.5</v>
      </c>
      <c r="X5343" s="7">
        <f t="shared" si="337"/>
        <v>0.28000000000000003</v>
      </c>
      <c r="Y5343" s="5">
        <f t="shared" si="338"/>
        <v>204.12</v>
      </c>
      <c r="AI5343" t="e">
        <f>VLOOKUP(A5343,NP!$A:$B,2,FALSE)</f>
        <v>#N/A</v>
      </c>
      <c r="AJ5343">
        <f t="shared" si="339"/>
        <v>0</v>
      </c>
      <c r="AK5343">
        <f>VLOOKUP(F5343,Kondition!$B$4:$AG$31,21,FALSE)*100</f>
        <v>28.000000000000004</v>
      </c>
      <c r="AL5343" t="e">
        <f t="shared" si="340"/>
        <v>#REF!</v>
      </c>
      <c r="AM5343">
        <v>19</v>
      </c>
    </row>
    <row r="5344" spans="1:39" x14ac:dyDescent="0.3">
      <c r="A5344" s="5">
        <v>11010648</v>
      </c>
      <c r="B5344" s="6">
        <v>4019238729825</v>
      </c>
      <c r="C5344" s="5" t="s">
        <v>2294</v>
      </c>
      <c r="D5344" s="5" t="s">
        <v>5873</v>
      </c>
      <c r="E5344" s="12">
        <v>333.5</v>
      </c>
      <c r="F5344" s="5" t="s">
        <v>18</v>
      </c>
      <c r="G5344" s="5">
        <v>2754520</v>
      </c>
      <c r="H5344" s="36" t="s">
        <v>2294</v>
      </c>
      <c r="I5344" s="5">
        <v>275</v>
      </c>
      <c r="J5344" s="5">
        <v>45</v>
      </c>
      <c r="K5344" s="5">
        <v>20</v>
      </c>
      <c r="L5344" s="5" t="s">
        <v>5865</v>
      </c>
      <c r="M5344" s="5">
        <v>110</v>
      </c>
      <c r="N5344" s="5"/>
      <c r="O5344" s="5" t="s">
        <v>33</v>
      </c>
      <c r="P5344" s="5"/>
      <c r="Q5344" s="5"/>
      <c r="R5344" s="5"/>
      <c r="S5344" s="5"/>
      <c r="T5344" s="5"/>
      <c r="U5344" s="5"/>
      <c r="V5344" s="5"/>
      <c r="W5344" s="12">
        <v>333.5</v>
      </c>
      <c r="X5344" s="7" t="str">
        <f t="shared" si="337"/>
        <v>NP</v>
      </c>
      <c r="Y5344" s="5">
        <f t="shared" si="338"/>
        <v>237</v>
      </c>
      <c r="AI5344">
        <f>VLOOKUP(A5344,NP!$A:$B,2,FALSE)</f>
        <v>237</v>
      </c>
      <c r="AJ5344">
        <f t="shared" si="339"/>
        <v>237</v>
      </c>
      <c r="AK5344">
        <f>VLOOKUP(F5344,Kondition!$B$4:$AG$309,24,FALSE)*100</f>
        <v>28.000000000000004</v>
      </c>
      <c r="AL5344" t="e">
        <f t="shared" si="340"/>
        <v>#REF!</v>
      </c>
      <c r="AM5344">
        <v>19</v>
      </c>
    </row>
    <row r="5345" spans="1:39" x14ac:dyDescent="0.3">
      <c r="A5345" s="5">
        <v>11010126</v>
      </c>
      <c r="B5345" s="6">
        <v>4019238661583</v>
      </c>
      <c r="C5345" s="5" t="s">
        <v>2294</v>
      </c>
      <c r="D5345" s="5" t="s">
        <v>5854</v>
      </c>
      <c r="E5345" s="12">
        <v>248.5</v>
      </c>
      <c r="F5345" s="5" t="s">
        <v>18</v>
      </c>
      <c r="G5345" s="5">
        <v>2556517</v>
      </c>
      <c r="H5345" s="36" t="s">
        <v>2294</v>
      </c>
      <c r="I5345" s="5">
        <v>255</v>
      </c>
      <c r="J5345" s="5">
        <v>65</v>
      </c>
      <c r="K5345" s="5">
        <v>17</v>
      </c>
      <c r="L5345" s="5" t="s">
        <v>5842</v>
      </c>
      <c r="M5345" s="5">
        <v>114</v>
      </c>
      <c r="N5345" s="5"/>
      <c r="O5345" s="5" t="s">
        <v>33</v>
      </c>
      <c r="P5345" s="5"/>
      <c r="Q5345" s="5"/>
      <c r="R5345" s="5"/>
      <c r="S5345" s="5"/>
      <c r="T5345" s="5"/>
      <c r="U5345" s="5"/>
      <c r="V5345" s="5"/>
      <c r="W5345" s="12">
        <v>248.5</v>
      </c>
      <c r="X5345" s="7" t="str">
        <f t="shared" si="337"/>
        <v>NP</v>
      </c>
      <c r="Y5345" s="5">
        <f t="shared" si="338"/>
        <v>186.5</v>
      </c>
      <c r="AI5345">
        <f>VLOOKUP(A5345,NP!$A:$B,2,FALSE)</f>
        <v>186.5</v>
      </c>
      <c r="AJ5345">
        <f t="shared" si="339"/>
        <v>186.5</v>
      </c>
      <c r="AK5345">
        <f>VLOOKUP(F5345,Kondition!$B$4:$AG$31,15,FALSE)*100</f>
        <v>23</v>
      </c>
      <c r="AL5345" t="e">
        <f t="shared" si="340"/>
        <v>#REF!</v>
      </c>
      <c r="AM5345">
        <v>17</v>
      </c>
    </row>
    <row r="5346" spans="1:39" x14ac:dyDescent="0.3">
      <c r="A5346" s="5">
        <v>11010123</v>
      </c>
      <c r="B5346" s="6">
        <v>4019238661552</v>
      </c>
      <c r="C5346" s="5" t="s">
        <v>2294</v>
      </c>
      <c r="D5346" s="5" t="s">
        <v>5851</v>
      </c>
      <c r="E5346" s="12">
        <v>334</v>
      </c>
      <c r="F5346" s="5" t="s">
        <v>18</v>
      </c>
      <c r="G5346" s="5">
        <v>2555020</v>
      </c>
      <c r="H5346" s="36" t="s">
        <v>2294</v>
      </c>
      <c r="I5346" s="5">
        <v>255</v>
      </c>
      <c r="J5346" s="5">
        <v>50</v>
      </c>
      <c r="K5346" s="5">
        <v>20</v>
      </c>
      <c r="L5346" s="5" t="s">
        <v>5842</v>
      </c>
      <c r="M5346" s="5">
        <v>109</v>
      </c>
      <c r="N5346" s="5"/>
      <c r="O5346" s="5" t="s">
        <v>33</v>
      </c>
      <c r="P5346" s="5"/>
      <c r="Q5346" s="5"/>
      <c r="R5346" s="5"/>
      <c r="S5346" s="5"/>
      <c r="T5346" s="5"/>
      <c r="U5346" s="5"/>
      <c r="V5346" s="5"/>
      <c r="W5346" s="12">
        <v>334</v>
      </c>
      <c r="X5346" s="7" t="str">
        <f t="shared" si="337"/>
        <v>NP</v>
      </c>
      <c r="Y5346" s="5">
        <f t="shared" si="338"/>
        <v>237.5</v>
      </c>
      <c r="AI5346">
        <f>VLOOKUP(A5346,NP!$A:$B,2,FALSE)</f>
        <v>237.5</v>
      </c>
      <c r="AJ5346">
        <f t="shared" si="339"/>
        <v>237.5</v>
      </c>
      <c r="AK5346">
        <f>VLOOKUP(F5346,Kondition!$B$4:$AG$309,24,FALSE)*100</f>
        <v>28.000000000000004</v>
      </c>
      <c r="AL5346" t="e">
        <f t="shared" si="340"/>
        <v>#REF!</v>
      </c>
      <c r="AM5346">
        <v>19</v>
      </c>
    </row>
    <row r="5347" spans="1:39" x14ac:dyDescent="0.3">
      <c r="A5347" s="5">
        <v>11012623</v>
      </c>
      <c r="B5347" s="6">
        <v>4019238006261</v>
      </c>
      <c r="C5347" s="5" t="s">
        <v>2294</v>
      </c>
      <c r="D5347" s="5" t="s">
        <v>5978</v>
      </c>
      <c r="E5347" s="12">
        <v>378.5</v>
      </c>
      <c r="F5347" s="5" t="s">
        <v>18</v>
      </c>
      <c r="G5347" s="5">
        <v>2754522</v>
      </c>
      <c r="H5347" s="36" t="s">
        <v>2294</v>
      </c>
      <c r="I5347" s="5">
        <v>275</v>
      </c>
      <c r="J5347" s="5">
        <v>45</v>
      </c>
      <c r="K5347" s="5">
        <v>22</v>
      </c>
      <c r="L5347" s="5" t="s">
        <v>202</v>
      </c>
      <c r="M5347" s="5">
        <v>112</v>
      </c>
      <c r="N5347" s="5"/>
      <c r="O5347" s="5" t="s">
        <v>29</v>
      </c>
      <c r="P5347" s="5"/>
      <c r="Q5347" s="5" t="s">
        <v>21</v>
      </c>
      <c r="R5347" s="5" t="s">
        <v>21</v>
      </c>
      <c r="S5347" s="5">
        <v>73</v>
      </c>
      <c r="T5347" s="5" t="s">
        <v>22</v>
      </c>
      <c r="U5347" s="5" t="s">
        <v>23</v>
      </c>
      <c r="V5347" s="5" t="s">
        <v>24</v>
      </c>
      <c r="W5347" s="12">
        <v>378.5</v>
      </c>
      <c r="X5347" s="7" t="str">
        <f t="shared" si="337"/>
        <v>NP</v>
      </c>
      <c r="Y5347" s="5">
        <f t="shared" si="338"/>
        <v>264</v>
      </c>
      <c r="AI5347">
        <f>VLOOKUP(A5347,NP!$A:$B,2,FALSE)</f>
        <v>264</v>
      </c>
      <c r="AJ5347">
        <f t="shared" si="339"/>
        <v>264</v>
      </c>
      <c r="AK5347">
        <f>VLOOKUP(F5347,Kondition!$B$4:$AG$31,30,FALSE)*100</f>
        <v>28.000000000000004</v>
      </c>
      <c r="AL5347" t="e">
        <f t="shared" si="340"/>
        <v>#REF!</v>
      </c>
      <c r="AM5347">
        <v>19</v>
      </c>
    </row>
    <row r="5348" spans="1:39" x14ac:dyDescent="0.3">
      <c r="A5348" s="5">
        <v>11013540</v>
      </c>
      <c r="B5348" s="6">
        <v>4019238034196</v>
      </c>
      <c r="C5348" s="5" t="s">
        <v>76</v>
      </c>
      <c r="D5348" s="5" t="s">
        <v>3463</v>
      </c>
      <c r="E5348" s="12">
        <v>284.5</v>
      </c>
      <c r="F5348" s="5" t="s">
        <v>18</v>
      </c>
      <c r="G5348" s="5">
        <v>2655519</v>
      </c>
      <c r="H5348" s="36" t="s">
        <v>76</v>
      </c>
      <c r="I5348" s="5">
        <v>265</v>
      </c>
      <c r="J5348" s="5">
        <v>55</v>
      </c>
      <c r="K5348" s="5">
        <v>19</v>
      </c>
      <c r="L5348" s="5" t="s">
        <v>202</v>
      </c>
      <c r="M5348" s="5">
        <v>113</v>
      </c>
      <c r="N5348" s="5"/>
      <c r="O5348" s="5" t="s">
        <v>19</v>
      </c>
      <c r="P5348" s="5"/>
      <c r="Q5348" s="5" t="s">
        <v>27</v>
      </c>
      <c r="R5348" s="5" t="s">
        <v>27</v>
      </c>
      <c r="S5348" s="5">
        <v>73</v>
      </c>
      <c r="T5348" s="5" t="s">
        <v>22</v>
      </c>
      <c r="U5348" s="5" t="s">
        <v>23</v>
      </c>
      <c r="V5348" s="5" t="s">
        <v>24</v>
      </c>
      <c r="W5348" s="12">
        <v>284.5</v>
      </c>
      <c r="X5348" s="7">
        <f t="shared" si="337"/>
        <v>0.28000000000000003</v>
      </c>
      <c r="Y5348" s="5">
        <f t="shared" si="338"/>
        <v>204.84</v>
      </c>
      <c r="AI5348" t="e">
        <f>VLOOKUP(A5348,NP!$A:$B,2,FALSE)</f>
        <v>#N/A</v>
      </c>
      <c r="AJ5348">
        <f t="shared" si="339"/>
        <v>0</v>
      </c>
      <c r="AK5348">
        <f>VLOOKUP(F5348,Kondition!$B$4:$AG$31,21,FALSE)*100</f>
        <v>28.000000000000004</v>
      </c>
      <c r="AL5348" t="e">
        <f t="shared" si="340"/>
        <v>#REF!</v>
      </c>
      <c r="AM5348">
        <v>19</v>
      </c>
    </row>
    <row r="5349" spans="1:39" x14ac:dyDescent="0.3">
      <c r="A5349" s="5">
        <v>11010936</v>
      </c>
      <c r="B5349" s="6">
        <v>4019238724219</v>
      </c>
      <c r="C5349" s="5" t="s">
        <v>4929</v>
      </c>
      <c r="D5349" s="5" t="s">
        <v>5904</v>
      </c>
      <c r="E5349" s="12">
        <v>249.5</v>
      </c>
      <c r="F5349" s="5" t="s">
        <v>18</v>
      </c>
      <c r="G5349" s="5">
        <v>2256017</v>
      </c>
      <c r="H5349" s="36" t="s">
        <v>4929</v>
      </c>
      <c r="I5349" s="5">
        <v>225</v>
      </c>
      <c r="J5349" s="5">
        <v>60</v>
      </c>
      <c r="K5349" s="5">
        <v>17</v>
      </c>
      <c r="L5349" s="5" t="s">
        <v>5865</v>
      </c>
      <c r="M5349" s="5">
        <v>99</v>
      </c>
      <c r="N5349" s="5"/>
      <c r="O5349" s="5" t="s">
        <v>33</v>
      </c>
      <c r="P5349" s="5" t="s">
        <v>36</v>
      </c>
      <c r="Q5349" s="5"/>
      <c r="R5349" s="5"/>
      <c r="S5349" s="5"/>
      <c r="T5349" s="5"/>
      <c r="U5349" s="5"/>
      <c r="V5349" s="5"/>
      <c r="W5349" s="12">
        <v>249.5</v>
      </c>
      <c r="X5349" s="7" t="str">
        <f t="shared" si="337"/>
        <v>NP</v>
      </c>
      <c r="Y5349" s="5">
        <f t="shared" si="338"/>
        <v>187</v>
      </c>
      <c r="AI5349">
        <f>VLOOKUP(A5349,NP!$A:$B,2,FALSE)</f>
        <v>187</v>
      </c>
      <c r="AJ5349">
        <f t="shared" si="339"/>
        <v>187</v>
      </c>
      <c r="AK5349">
        <f>VLOOKUP(F5349,Kondition!$B$4:$AG$31,15,FALSE)*100</f>
        <v>23</v>
      </c>
      <c r="AL5349" t="e">
        <f t="shared" si="340"/>
        <v>#REF!</v>
      </c>
      <c r="AM5349">
        <v>17</v>
      </c>
    </row>
    <row r="5350" spans="1:39" x14ac:dyDescent="0.3">
      <c r="A5350" s="5">
        <v>11012588</v>
      </c>
      <c r="B5350" s="6">
        <v>4019238009040</v>
      </c>
      <c r="C5350" s="5" t="s">
        <v>76</v>
      </c>
      <c r="D5350" s="5" t="s">
        <v>3416</v>
      </c>
      <c r="E5350" s="12">
        <v>335.5</v>
      </c>
      <c r="F5350" s="5" t="s">
        <v>18</v>
      </c>
      <c r="G5350" s="5">
        <v>2653520</v>
      </c>
      <c r="H5350" s="36" t="s">
        <v>76</v>
      </c>
      <c r="I5350" s="5">
        <v>265</v>
      </c>
      <c r="J5350" s="5">
        <v>35</v>
      </c>
      <c r="K5350" s="5">
        <v>20</v>
      </c>
      <c r="L5350" s="5" t="s">
        <v>3349</v>
      </c>
      <c r="M5350" s="5">
        <v>99</v>
      </c>
      <c r="N5350" s="5"/>
      <c r="O5350" s="5" t="s">
        <v>29</v>
      </c>
      <c r="P5350" s="5"/>
      <c r="Q5350" s="5" t="s">
        <v>21</v>
      </c>
      <c r="R5350" s="5" t="s">
        <v>21</v>
      </c>
      <c r="S5350" s="5">
        <v>73</v>
      </c>
      <c r="T5350" s="5" t="s">
        <v>22</v>
      </c>
      <c r="U5350" s="5" t="s">
        <v>23</v>
      </c>
      <c r="V5350" s="5" t="s">
        <v>24</v>
      </c>
      <c r="W5350" s="12">
        <v>335.5</v>
      </c>
      <c r="X5350" s="7" t="str">
        <f t="shared" si="337"/>
        <v>NP</v>
      </c>
      <c r="Y5350" s="5">
        <f t="shared" si="338"/>
        <v>238.5</v>
      </c>
      <c r="AI5350">
        <f>VLOOKUP(A5350,NP!$A:$B,2,FALSE)</f>
        <v>238.5</v>
      </c>
      <c r="AJ5350">
        <f t="shared" si="339"/>
        <v>238.5</v>
      </c>
      <c r="AK5350">
        <f>VLOOKUP(F5350,Kondition!$B$4:$AG$309,24,FALSE)*100</f>
        <v>28.000000000000004</v>
      </c>
      <c r="AL5350" t="e">
        <f t="shared" si="340"/>
        <v>#REF!</v>
      </c>
      <c r="AM5350">
        <v>19</v>
      </c>
    </row>
    <row r="5351" spans="1:39" x14ac:dyDescent="0.3">
      <c r="A5351" s="5">
        <v>11012405</v>
      </c>
      <c r="B5351" s="6">
        <v>4019238009149</v>
      </c>
      <c r="C5351" s="5" t="s">
        <v>2294</v>
      </c>
      <c r="D5351" s="5" t="s">
        <v>5966</v>
      </c>
      <c r="E5351" s="12">
        <v>336</v>
      </c>
      <c r="F5351" s="5" t="s">
        <v>18</v>
      </c>
      <c r="G5351" s="5">
        <v>2655020</v>
      </c>
      <c r="H5351" s="36" t="s">
        <v>2294</v>
      </c>
      <c r="I5351" s="5">
        <v>265</v>
      </c>
      <c r="J5351" s="5">
        <v>50</v>
      </c>
      <c r="K5351" s="5">
        <v>20</v>
      </c>
      <c r="L5351" s="5" t="s">
        <v>202</v>
      </c>
      <c r="M5351" s="5">
        <v>111</v>
      </c>
      <c r="N5351" s="5"/>
      <c r="O5351" s="5" t="s">
        <v>25</v>
      </c>
      <c r="P5351" s="5"/>
      <c r="Q5351" s="5" t="s">
        <v>21</v>
      </c>
      <c r="R5351" s="5" t="s">
        <v>27</v>
      </c>
      <c r="S5351" s="5">
        <v>73</v>
      </c>
      <c r="T5351" s="5" t="s">
        <v>22</v>
      </c>
      <c r="U5351" s="5" t="s">
        <v>23</v>
      </c>
      <c r="V5351" s="5" t="s">
        <v>24</v>
      </c>
      <c r="W5351" s="12">
        <v>336</v>
      </c>
      <c r="X5351" s="7" t="str">
        <f t="shared" si="337"/>
        <v>NP</v>
      </c>
      <c r="Y5351" s="5">
        <f t="shared" si="338"/>
        <v>238.5</v>
      </c>
      <c r="AI5351">
        <f>VLOOKUP(A5351,NP!$A:$B,2,FALSE)</f>
        <v>238.5</v>
      </c>
      <c r="AJ5351">
        <f t="shared" si="339"/>
        <v>238.5</v>
      </c>
      <c r="AK5351">
        <f>VLOOKUP(F5351,Kondition!$B$4:$AG$309,24,FALSE)*100</f>
        <v>28.000000000000004</v>
      </c>
      <c r="AL5351" t="e">
        <f t="shared" si="340"/>
        <v>#REF!</v>
      </c>
      <c r="AM5351">
        <v>19</v>
      </c>
    </row>
    <row r="5352" spans="1:39" x14ac:dyDescent="0.3">
      <c r="A5352" s="5">
        <v>11010950</v>
      </c>
      <c r="B5352" s="6">
        <v>4019238743258</v>
      </c>
      <c r="C5352" s="5" t="s">
        <v>2294</v>
      </c>
      <c r="D5352" s="5" t="s">
        <v>5906</v>
      </c>
      <c r="E5352" s="12">
        <v>286</v>
      </c>
      <c r="F5352" s="5" t="s">
        <v>18</v>
      </c>
      <c r="G5352" s="5">
        <v>2255519</v>
      </c>
      <c r="H5352" s="36" t="s">
        <v>2294</v>
      </c>
      <c r="I5352" s="5">
        <v>225</v>
      </c>
      <c r="J5352" s="5">
        <v>55</v>
      </c>
      <c r="K5352" s="5">
        <v>19</v>
      </c>
      <c r="L5352" s="5" t="s">
        <v>5865</v>
      </c>
      <c r="M5352" s="5">
        <v>103</v>
      </c>
      <c r="N5352" s="5"/>
      <c r="O5352" s="5" t="s">
        <v>33</v>
      </c>
      <c r="P5352" s="5"/>
      <c r="Q5352" s="5"/>
      <c r="R5352" s="5"/>
      <c r="S5352" s="5"/>
      <c r="T5352" s="5"/>
      <c r="U5352" s="5"/>
      <c r="V5352" s="5"/>
      <c r="W5352" s="12">
        <v>286</v>
      </c>
      <c r="X5352" s="7">
        <f t="shared" si="337"/>
        <v>0.28000000000000003</v>
      </c>
      <c r="Y5352" s="5">
        <f t="shared" si="338"/>
        <v>205.92</v>
      </c>
      <c r="AI5352" t="e">
        <f>VLOOKUP(A5352,NP!$A:$B,2,FALSE)</f>
        <v>#N/A</v>
      </c>
      <c r="AJ5352">
        <f t="shared" si="339"/>
        <v>0</v>
      </c>
      <c r="AK5352">
        <f>VLOOKUP(F5352,Kondition!$B$4:$AG$31,21,FALSE)*100</f>
        <v>28.000000000000004</v>
      </c>
      <c r="AL5352" t="e">
        <f t="shared" si="340"/>
        <v>#REF!</v>
      </c>
      <c r="AM5352">
        <v>19</v>
      </c>
    </row>
    <row r="5353" spans="1:39" x14ac:dyDescent="0.3">
      <c r="A5353" s="5">
        <v>11012099</v>
      </c>
      <c r="B5353" s="6">
        <v>4019238793314</v>
      </c>
      <c r="C5353" s="5" t="s">
        <v>4286</v>
      </c>
      <c r="D5353" s="5" t="s">
        <v>4835</v>
      </c>
      <c r="E5353" s="12">
        <v>253.5</v>
      </c>
      <c r="F5353" s="5" t="s">
        <v>18</v>
      </c>
      <c r="G5353" s="5">
        <v>2057017</v>
      </c>
      <c r="H5353" s="36" t="s">
        <v>4286</v>
      </c>
      <c r="I5353" s="5">
        <v>205</v>
      </c>
      <c r="J5353" s="5">
        <v>70</v>
      </c>
      <c r="K5353" s="5">
        <v>17</v>
      </c>
      <c r="L5353" s="5" t="s">
        <v>4302</v>
      </c>
      <c r="M5353" s="5">
        <v>115</v>
      </c>
      <c r="N5353" s="5">
        <v>113</v>
      </c>
      <c r="O5353" s="5" t="s">
        <v>50</v>
      </c>
      <c r="P5353" s="5"/>
      <c r="Q5353" s="5" t="s">
        <v>21</v>
      </c>
      <c r="R5353" s="5" t="s">
        <v>27</v>
      </c>
      <c r="S5353" s="5">
        <v>73</v>
      </c>
      <c r="T5353" s="5" t="s">
        <v>22</v>
      </c>
      <c r="U5353" s="5" t="s">
        <v>23</v>
      </c>
      <c r="V5353" s="5" t="s">
        <v>4279</v>
      </c>
      <c r="W5353" s="12">
        <v>253.5</v>
      </c>
      <c r="X5353" s="7" t="str">
        <f t="shared" si="337"/>
        <v>NP</v>
      </c>
      <c r="Y5353" s="5">
        <f t="shared" si="338"/>
        <v>190.5</v>
      </c>
      <c r="AI5353">
        <f>VLOOKUP(A5353,NP!$A:$B,2,FALSE)</f>
        <v>190.5</v>
      </c>
      <c r="AJ5353">
        <f t="shared" si="339"/>
        <v>190.5</v>
      </c>
      <c r="AK5353">
        <f>VLOOKUP(F5353,Kondition!$B$4:$AG$31,15,FALSE)*100</f>
        <v>23</v>
      </c>
      <c r="AL5353" t="e">
        <f t="shared" si="340"/>
        <v>#REF!</v>
      </c>
      <c r="AM5353">
        <v>17</v>
      </c>
    </row>
    <row r="5354" spans="1:39" x14ac:dyDescent="0.3">
      <c r="A5354" s="5">
        <v>11012593</v>
      </c>
      <c r="B5354" s="6">
        <v>4019238009101</v>
      </c>
      <c r="C5354" s="5" t="s">
        <v>76</v>
      </c>
      <c r="D5354" s="5" t="s">
        <v>3421</v>
      </c>
      <c r="E5354" s="12">
        <v>337</v>
      </c>
      <c r="F5354" s="5" t="s">
        <v>18</v>
      </c>
      <c r="G5354" s="5">
        <v>2454020</v>
      </c>
      <c r="H5354" s="36" t="s">
        <v>76</v>
      </c>
      <c r="I5354" s="5">
        <v>245</v>
      </c>
      <c r="J5354" s="5">
        <v>40</v>
      </c>
      <c r="K5354" s="5">
        <v>20</v>
      </c>
      <c r="L5354" s="5" t="s">
        <v>3349</v>
      </c>
      <c r="M5354" s="5">
        <v>99</v>
      </c>
      <c r="N5354" s="5"/>
      <c r="O5354" s="5" t="s">
        <v>29</v>
      </c>
      <c r="P5354" s="5"/>
      <c r="Q5354" s="5" t="s">
        <v>21</v>
      </c>
      <c r="R5354" s="5" t="s">
        <v>21</v>
      </c>
      <c r="S5354" s="5">
        <v>72</v>
      </c>
      <c r="T5354" s="5" t="s">
        <v>22</v>
      </c>
      <c r="U5354" s="5" t="s">
        <v>23</v>
      </c>
      <c r="V5354" s="5" t="s">
        <v>24</v>
      </c>
      <c r="W5354" s="12">
        <v>337</v>
      </c>
      <c r="X5354" s="7" t="str">
        <f t="shared" si="337"/>
        <v>NP</v>
      </c>
      <c r="Y5354" s="5">
        <f t="shared" si="338"/>
        <v>239.5</v>
      </c>
      <c r="AI5354">
        <f>VLOOKUP(A5354,NP!$A:$B,2,FALSE)</f>
        <v>239.5</v>
      </c>
      <c r="AJ5354">
        <f t="shared" si="339"/>
        <v>239.5</v>
      </c>
      <c r="AK5354">
        <f>VLOOKUP(F5354,Kondition!$B$4:$AG$309,24,FALSE)*100</f>
        <v>28.000000000000004</v>
      </c>
      <c r="AL5354" t="e">
        <f t="shared" si="340"/>
        <v>#REF!</v>
      </c>
      <c r="AM5354">
        <v>19</v>
      </c>
    </row>
    <row r="5355" spans="1:39" x14ac:dyDescent="0.3">
      <c r="A5355" s="5">
        <v>11011114</v>
      </c>
      <c r="B5355" s="6">
        <v>4019238797213</v>
      </c>
      <c r="C5355" s="5" t="s">
        <v>2294</v>
      </c>
      <c r="D5355" s="5" t="s">
        <v>5907</v>
      </c>
      <c r="E5355" s="12">
        <v>337</v>
      </c>
      <c r="F5355" s="5" t="s">
        <v>18</v>
      </c>
      <c r="G5355" s="5">
        <v>2854520</v>
      </c>
      <c r="H5355" s="36" t="s">
        <v>2294</v>
      </c>
      <c r="I5355" s="5">
        <v>285</v>
      </c>
      <c r="J5355" s="5">
        <v>45</v>
      </c>
      <c r="K5355" s="5">
        <v>20</v>
      </c>
      <c r="L5355" s="5" t="s">
        <v>122</v>
      </c>
      <c r="M5355" s="5">
        <v>112</v>
      </c>
      <c r="N5355" s="5"/>
      <c r="O5355" s="5" t="s">
        <v>25</v>
      </c>
      <c r="P5355" s="5"/>
      <c r="Q5355" s="5" t="s">
        <v>21</v>
      </c>
      <c r="R5355" s="5" t="s">
        <v>21</v>
      </c>
      <c r="S5355" s="5">
        <v>75</v>
      </c>
      <c r="T5355" s="5" t="s">
        <v>22</v>
      </c>
      <c r="U5355" s="5" t="s">
        <v>23</v>
      </c>
      <c r="V5355" s="5" t="s">
        <v>24</v>
      </c>
      <c r="W5355" s="12">
        <v>337</v>
      </c>
      <c r="X5355" s="7" t="str">
        <f t="shared" si="337"/>
        <v>NP</v>
      </c>
      <c r="Y5355" s="5">
        <f t="shared" si="338"/>
        <v>239.5</v>
      </c>
      <c r="AI5355">
        <f>VLOOKUP(A5355,NP!$A:$B,2,FALSE)</f>
        <v>239.5</v>
      </c>
      <c r="AJ5355">
        <f t="shared" si="339"/>
        <v>239.5</v>
      </c>
      <c r="AK5355">
        <f>VLOOKUP(F5355,Kondition!$B$4:$AG$309,24,FALSE)*100</f>
        <v>28.000000000000004</v>
      </c>
      <c r="AL5355" t="e">
        <f t="shared" si="340"/>
        <v>#REF!</v>
      </c>
      <c r="AM5355">
        <v>19</v>
      </c>
    </row>
    <row r="5356" spans="1:39" x14ac:dyDescent="0.3">
      <c r="A5356" s="5">
        <v>10012779</v>
      </c>
      <c r="B5356" s="6">
        <v>4019238374537</v>
      </c>
      <c r="C5356" s="5" t="s">
        <v>76</v>
      </c>
      <c r="D5356" s="5" t="s">
        <v>101</v>
      </c>
      <c r="E5356" s="12">
        <v>251</v>
      </c>
      <c r="F5356" s="5" t="s">
        <v>18</v>
      </c>
      <c r="G5356" s="5">
        <v>2654018</v>
      </c>
      <c r="H5356" s="36" t="s">
        <v>76</v>
      </c>
      <c r="I5356" s="5">
        <v>265</v>
      </c>
      <c r="J5356" s="5">
        <v>40</v>
      </c>
      <c r="K5356" s="5">
        <v>18</v>
      </c>
      <c r="L5356" s="5" t="s">
        <v>79</v>
      </c>
      <c r="M5356" s="5">
        <v>101</v>
      </c>
      <c r="N5356" s="5"/>
      <c r="O5356" s="5" t="s">
        <v>25</v>
      </c>
      <c r="P5356" s="5"/>
      <c r="Q5356" s="5" t="s">
        <v>20</v>
      </c>
      <c r="R5356" s="5" t="s">
        <v>21</v>
      </c>
      <c r="S5356" s="5">
        <v>73</v>
      </c>
      <c r="T5356" s="5" t="s">
        <v>22</v>
      </c>
      <c r="U5356" s="5" t="s">
        <v>23</v>
      </c>
      <c r="V5356" s="5" t="s">
        <v>24</v>
      </c>
      <c r="W5356" s="12">
        <v>251</v>
      </c>
      <c r="X5356" s="7" t="str">
        <f t="shared" si="337"/>
        <v>NP</v>
      </c>
      <c r="Y5356" s="5">
        <f t="shared" si="338"/>
        <v>188</v>
      </c>
      <c r="AI5356">
        <f>VLOOKUP(A5356,NP!$A:$B,2,FALSE)</f>
        <v>188</v>
      </c>
      <c r="AJ5356">
        <f t="shared" si="339"/>
        <v>188</v>
      </c>
      <c r="AK5356">
        <f>VLOOKUP(F5356,Kondition!$B$4:$AG$31,18,FALSE)*100</f>
        <v>23</v>
      </c>
      <c r="AL5356" t="e">
        <f t="shared" si="340"/>
        <v>#REF!</v>
      </c>
      <c r="AM5356">
        <v>17</v>
      </c>
    </row>
    <row r="5357" spans="1:39" x14ac:dyDescent="0.3">
      <c r="A5357" s="5">
        <v>11012370</v>
      </c>
      <c r="B5357" s="6">
        <v>4019238009422</v>
      </c>
      <c r="C5357" s="5" t="s">
        <v>76</v>
      </c>
      <c r="D5357" s="5" t="s">
        <v>3408</v>
      </c>
      <c r="E5357" s="12">
        <v>251</v>
      </c>
      <c r="F5357" s="5" t="s">
        <v>18</v>
      </c>
      <c r="G5357" s="5">
        <v>2654018</v>
      </c>
      <c r="H5357" s="36" t="s">
        <v>76</v>
      </c>
      <c r="I5357" s="5">
        <v>265</v>
      </c>
      <c r="J5357" s="5">
        <v>40</v>
      </c>
      <c r="K5357" s="5">
        <v>18</v>
      </c>
      <c r="L5357" s="5" t="s">
        <v>202</v>
      </c>
      <c r="M5357" s="5">
        <v>101</v>
      </c>
      <c r="N5357" s="5"/>
      <c r="O5357" s="5" t="s">
        <v>25</v>
      </c>
      <c r="P5357" s="5"/>
      <c r="Q5357" s="5" t="s">
        <v>21</v>
      </c>
      <c r="R5357" s="5" t="s">
        <v>27</v>
      </c>
      <c r="S5357" s="5">
        <v>73</v>
      </c>
      <c r="T5357" s="5" t="s">
        <v>22</v>
      </c>
      <c r="U5357" s="5" t="s">
        <v>23</v>
      </c>
      <c r="V5357" s="5" t="s">
        <v>24</v>
      </c>
      <c r="W5357" s="12">
        <v>251</v>
      </c>
      <c r="X5357" s="7" t="str">
        <f t="shared" si="337"/>
        <v>NP</v>
      </c>
      <c r="Y5357" s="5">
        <f t="shared" si="338"/>
        <v>188</v>
      </c>
      <c r="AI5357">
        <f>VLOOKUP(A5357,NP!$A:$B,2,FALSE)</f>
        <v>188</v>
      </c>
      <c r="AJ5357">
        <f t="shared" si="339"/>
        <v>188</v>
      </c>
      <c r="AK5357">
        <f>VLOOKUP(F5357,Kondition!$B$4:$AG$31,18,FALSE)*100</f>
        <v>23</v>
      </c>
      <c r="AL5357" t="e">
        <f t="shared" si="340"/>
        <v>#REF!</v>
      </c>
      <c r="AM5357">
        <v>17</v>
      </c>
    </row>
    <row r="5358" spans="1:39" x14ac:dyDescent="0.3">
      <c r="A5358" s="5">
        <v>11011585</v>
      </c>
      <c r="B5358" s="6">
        <v>4019238697841</v>
      </c>
      <c r="C5358" s="5" t="s">
        <v>2294</v>
      </c>
      <c r="D5358" s="5" t="s">
        <v>5917</v>
      </c>
      <c r="E5358" s="12">
        <v>338</v>
      </c>
      <c r="F5358" s="5" t="s">
        <v>18</v>
      </c>
      <c r="G5358" s="5">
        <v>3054020</v>
      </c>
      <c r="H5358" s="36" t="s">
        <v>2294</v>
      </c>
      <c r="I5358" s="5">
        <v>305</v>
      </c>
      <c r="J5358" s="5">
        <v>40</v>
      </c>
      <c r="K5358" s="5">
        <v>20</v>
      </c>
      <c r="L5358" s="5" t="s">
        <v>122</v>
      </c>
      <c r="M5358" s="5">
        <v>112</v>
      </c>
      <c r="N5358" s="5"/>
      <c r="O5358" s="5" t="s">
        <v>25</v>
      </c>
      <c r="P5358" s="5"/>
      <c r="Q5358" s="5" t="s">
        <v>26</v>
      </c>
      <c r="R5358" s="5" t="s">
        <v>21</v>
      </c>
      <c r="S5358" s="5">
        <v>75</v>
      </c>
      <c r="T5358" s="5" t="s">
        <v>22</v>
      </c>
      <c r="U5358" s="5" t="s">
        <v>23</v>
      </c>
      <c r="V5358" s="5" t="s">
        <v>24</v>
      </c>
      <c r="W5358" s="12">
        <v>338</v>
      </c>
      <c r="X5358" s="7" t="str">
        <f t="shared" si="337"/>
        <v>NP</v>
      </c>
      <c r="Y5358" s="5">
        <f t="shared" si="338"/>
        <v>240</v>
      </c>
      <c r="AI5358">
        <f>VLOOKUP(A5358,NP!$A:$B,2,FALSE)</f>
        <v>240</v>
      </c>
      <c r="AJ5358">
        <f t="shared" si="339"/>
        <v>240</v>
      </c>
      <c r="AK5358">
        <f>VLOOKUP(F5358,Kondition!$B$4:$AG$309,24,FALSE)*100</f>
        <v>28.000000000000004</v>
      </c>
      <c r="AL5358" t="e">
        <f t="shared" si="340"/>
        <v>#REF!</v>
      </c>
      <c r="AM5358">
        <v>19</v>
      </c>
    </row>
    <row r="5359" spans="1:39" x14ac:dyDescent="0.3">
      <c r="A5359" s="5">
        <v>11013863</v>
      </c>
      <c r="B5359" s="6">
        <v>4019238037098</v>
      </c>
      <c r="C5359" s="5" t="s">
        <v>76</v>
      </c>
      <c r="D5359" s="5" t="s">
        <v>3488</v>
      </c>
      <c r="E5359" s="12">
        <v>383.5</v>
      </c>
      <c r="F5359" s="5" t="s">
        <v>18</v>
      </c>
      <c r="G5359" s="5">
        <v>2753021</v>
      </c>
      <c r="H5359" s="36" t="s">
        <v>76</v>
      </c>
      <c r="I5359" s="5">
        <v>275</v>
      </c>
      <c r="J5359" s="5">
        <v>30</v>
      </c>
      <c r="K5359" s="5">
        <v>21</v>
      </c>
      <c r="L5359" s="5" t="s">
        <v>3489</v>
      </c>
      <c r="M5359" s="5">
        <v>98</v>
      </c>
      <c r="N5359" s="5"/>
      <c r="O5359" s="5" t="s">
        <v>29</v>
      </c>
      <c r="P5359" s="5"/>
      <c r="Q5359" s="5"/>
      <c r="R5359" s="5"/>
      <c r="S5359" s="5"/>
      <c r="T5359" s="5"/>
      <c r="U5359" s="5"/>
      <c r="V5359" s="5"/>
      <c r="W5359" s="12">
        <v>383.5</v>
      </c>
      <c r="X5359" s="7" t="str">
        <f t="shared" si="337"/>
        <v>NP</v>
      </c>
      <c r="Y5359" s="5">
        <f t="shared" si="338"/>
        <v>267</v>
      </c>
      <c r="AI5359">
        <f>VLOOKUP(A5359,NP!$A:$B,2,FALSE)</f>
        <v>267</v>
      </c>
      <c r="AJ5359">
        <f t="shared" si="339"/>
        <v>267</v>
      </c>
      <c r="AK5359">
        <f>VLOOKUP(F5359,Kondition!$B$4:$AG$31,27,FALSE)*100</f>
        <v>28.000000000000004</v>
      </c>
      <c r="AL5359" t="e">
        <f t="shared" si="340"/>
        <v>#REF!</v>
      </c>
      <c r="AM5359">
        <v>19</v>
      </c>
    </row>
    <row r="5360" spans="1:39" x14ac:dyDescent="0.3">
      <c r="A5360" s="5">
        <v>10278152</v>
      </c>
      <c r="B5360" s="6">
        <v>3286340999014</v>
      </c>
      <c r="C5360" s="5" t="s">
        <v>4929</v>
      </c>
      <c r="D5360" s="5" t="s">
        <v>5667</v>
      </c>
      <c r="E5360" s="12">
        <v>289</v>
      </c>
      <c r="F5360" s="5" t="s">
        <v>65</v>
      </c>
      <c r="G5360" s="5">
        <v>2256018</v>
      </c>
      <c r="H5360" s="36" t="s">
        <v>4929</v>
      </c>
      <c r="I5360" s="5">
        <v>225</v>
      </c>
      <c r="J5360" s="5">
        <v>60</v>
      </c>
      <c r="K5360" s="5">
        <v>18</v>
      </c>
      <c r="L5360" s="5" t="s">
        <v>2654</v>
      </c>
      <c r="M5360" s="5">
        <v>104</v>
      </c>
      <c r="N5360" s="5"/>
      <c r="O5360" s="5" t="s">
        <v>19</v>
      </c>
      <c r="P5360" s="5" t="s">
        <v>45</v>
      </c>
      <c r="Q5360" s="5" t="s">
        <v>21</v>
      </c>
      <c r="R5360" s="5" t="s">
        <v>27</v>
      </c>
      <c r="S5360" s="5">
        <v>72</v>
      </c>
      <c r="T5360" s="5" t="s">
        <v>22</v>
      </c>
      <c r="U5360" s="5" t="s">
        <v>23</v>
      </c>
      <c r="V5360" s="5" t="s">
        <v>24</v>
      </c>
      <c r="W5360" s="12">
        <v>289</v>
      </c>
      <c r="X5360" s="7" t="str">
        <f t="shared" si="337"/>
        <v>NP</v>
      </c>
      <c r="Y5360" s="5">
        <f t="shared" si="338"/>
        <v>169.5</v>
      </c>
      <c r="AI5360">
        <f>VLOOKUP(A5360,NP!$A:$B,2,FALSE)</f>
        <v>169.5</v>
      </c>
      <c r="AJ5360">
        <f t="shared" si="339"/>
        <v>169.5</v>
      </c>
      <c r="AK5360">
        <f>VLOOKUP(F5360,Kondition!$B$4:$AG$31,18,FALSE)*100</f>
        <v>37</v>
      </c>
      <c r="AL5360" t="e">
        <f t="shared" si="340"/>
        <v>#REF!</v>
      </c>
      <c r="AM5360">
        <v>17</v>
      </c>
    </row>
    <row r="5361" spans="1:39" x14ac:dyDescent="0.3">
      <c r="A5361" s="5">
        <v>10278153</v>
      </c>
      <c r="B5361" s="6">
        <v>3286340998918</v>
      </c>
      <c r="C5361" s="5" t="s">
        <v>4929</v>
      </c>
      <c r="D5361" s="5" t="s">
        <v>5668</v>
      </c>
      <c r="E5361" s="12">
        <v>276</v>
      </c>
      <c r="F5361" s="5" t="s">
        <v>65</v>
      </c>
      <c r="G5361" s="5">
        <v>2455019</v>
      </c>
      <c r="H5361" s="36" t="s">
        <v>4929</v>
      </c>
      <c r="I5361" s="5">
        <v>245</v>
      </c>
      <c r="J5361" s="5">
        <v>50</v>
      </c>
      <c r="K5361" s="5">
        <v>19</v>
      </c>
      <c r="L5361" s="5" t="s">
        <v>2654</v>
      </c>
      <c r="M5361" s="5">
        <v>105</v>
      </c>
      <c r="N5361" s="5"/>
      <c r="O5361" s="5" t="s">
        <v>25</v>
      </c>
      <c r="P5361" s="5" t="s">
        <v>45</v>
      </c>
      <c r="Q5361" s="5" t="s">
        <v>21</v>
      </c>
      <c r="R5361" s="5" t="s">
        <v>27</v>
      </c>
      <c r="S5361" s="5">
        <v>72</v>
      </c>
      <c r="T5361" s="5" t="s">
        <v>22</v>
      </c>
      <c r="U5361" s="5" t="s">
        <v>23</v>
      </c>
      <c r="V5361" s="5" t="s">
        <v>24</v>
      </c>
      <c r="W5361" s="12">
        <v>276</v>
      </c>
      <c r="X5361" s="7">
        <f t="shared" si="337"/>
        <v>0.43</v>
      </c>
      <c r="Y5361" s="5">
        <f t="shared" si="338"/>
        <v>157.32000000000002</v>
      </c>
      <c r="AI5361" t="e">
        <f>VLOOKUP(A5361,NP!$A:$B,2,FALSE)</f>
        <v>#N/A</v>
      </c>
      <c r="AJ5361">
        <f t="shared" si="339"/>
        <v>0</v>
      </c>
      <c r="AK5361">
        <f>VLOOKUP(F5361,Kondition!$B$4:$AG$31,21,FALSE)*100</f>
        <v>43</v>
      </c>
      <c r="AL5361" t="e">
        <f t="shared" si="340"/>
        <v>#REF!</v>
      </c>
      <c r="AM5361">
        <v>19</v>
      </c>
    </row>
    <row r="5362" spans="1:39" x14ac:dyDescent="0.3">
      <c r="A5362" s="5">
        <v>11010131</v>
      </c>
      <c r="B5362" s="6">
        <v>4019238661637</v>
      </c>
      <c r="C5362" s="5" t="s">
        <v>2294</v>
      </c>
      <c r="D5362" s="5" t="s">
        <v>5859</v>
      </c>
      <c r="E5362" s="12">
        <v>252.5</v>
      </c>
      <c r="F5362" s="5" t="s">
        <v>18</v>
      </c>
      <c r="G5362" s="5">
        <v>2656517</v>
      </c>
      <c r="H5362" s="36" t="s">
        <v>2294</v>
      </c>
      <c r="I5362" s="5">
        <v>265</v>
      </c>
      <c r="J5362" s="5">
        <v>65</v>
      </c>
      <c r="K5362" s="5">
        <v>17</v>
      </c>
      <c r="L5362" s="5" t="s">
        <v>5842</v>
      </c>
      <c r="M5362" s="5">
        <v>116</v>
      </c>
      <c r="N5362" s="5"/>
      <c r="O5362" s="5" t="s">
        <v>33</v>
      </c>
      <c r="P5362" s="5"/>
      <c r="Q5362" s="5"/>
      <c r="R5362" s="5"/>
      <c r="S5362" s="5"/>
      <c r="T5362" s="5"/>
      <c r="U5362" s="5"/>
      <c r="V5362" s="5"/>
      <c r="W5362" s="12">
        <v>252.5</v>
      </c>
      <c r="X5362" s="7" t="str">
        <f t="shared" si="337"/>
        <v>NP</v>
      </c>
      <c r="Y5362" s="5">
        <f t="shared" si="338"/>
        <v>189</v>
      </c>
      <c r="AI5362">
        <f>VLOOKUP(A5362,NP!$A:$B,2,FALSE)</f>
        <v>189</v>
      </c>
      <c r="AJ5362">
        <f t="shared" si="339"/>
        <v>189</v>
      </c>
      <c r="AK5362">
        <f>VLOOKUP(F5362,Kondition!$B$4:$AG$31,15,FALSE)*100</f>
        <v>23</v>
      </c>
      <c r="AL5362" t="e">
        <f t="shared" si="340"/>
        <v>#REF!</v>
      </c>
      <c r="AM5362">
        <v>17</v>
      </c>
    </row>
    <row r="5363" spans="1:39" x14ac:dyDescent="0.3">
      <c r="A5363" s="5">
        <v>10279202</v>
      </c>
      <c r="B5363" s="6">
        <v>3286340999410</v>
      </c>
      <c r="C5363" s="5" t="s">
        <v>4929</v>
      </c>
      <c r="D5363" s="5" t="s">
        <v>5670</v>
      </c>
      <c r="E5363" s="12">
        <v>459.5</v>
      </c>
      <c r="F5363" s="5" t="s">
        <v>65</v>
      </c>
      <c r="G5363" s="5">
        <v>2754520</v>
      </c>
      <c r="H5363" s="36" t="s">
        <v>4929</v>
      </c>
      <c r="I5363" s="5">
        <v>275</v>
      </c>
      <c r="J5363" s="5">
        <v>45</v>
      </c>
      <c r="K5363" s="5">
        <v>20</v>
      </c>
      <c r="L5363" s="5" t="s">
        <v>2654</v>
      </c>
      <c r="M5363" s="5">
        <v>110</v>
      </c>
      <c r="N5363" s="5"/>
      <c r="O5363" s="5" t="s">
        <v>25</v>
      </c>
      <c r="P5363" s="5" t="s">
        <v>45</v>
      </c>
      <c r="Q5363" s="5" t="s">
        <v>21</v>
      </c>
      <c r="R5363" s="5" t="s">
        <v>27</v>
      </c>
      <c r="S5363" s="5">
        <v>71</v>
      </c>
      <c r="T5363" s="5" t="s">
        <v>22</v>
      </c>
      <c r="U5363" s="5" t="s">
        <v>23</v>
      </c>
      <c r="V5363" s="5" t="s">
        <v>24</v>
      </c>
      <c r="W5363" s="12">
        <v>459.5</v>
      </c>
      <c r="X5363" s="7" t="str">
        <f t="shared" si="337"/>
        <v>NP</v>
      </c>
      <c r="Y5363" s="5">
        <f t="shared" si="338"/>
        <v>248</v>
      </c>
      <c r="AI5363">
        <f>VLOOKUP(A5363,NP!$A:$B,2,FALSE)</f>
        <v>248</v>
      </c>
      <c r="AJ5363">
        <f t="shared" si="339"/>
        <v>248</v>
      </c>
      <c r="AK5363">
        <f>VLOOKUP(F5363,Kondition!$B$4:$AG$309,24,FALSE)*100</f>
        <v>43</v>
      </c>
      <c r="AL5363" t="e">
        <f t="shared" si="340"/>
        <v>#REF!</v>
      </c>
      <c r="AM5363">
        <v>19</v>
      </c>
    </row>
    <row r="5364" spans="1:39" x14ac:dyDescent="0.3">
      <c r="A5364" s="5">
        <v>10279203</v>
      </c>
      <c r="B5364" s="6">
        <v>3286340999311</v>
      </c>
      <c r="C5364" s="5" t="s">
        <v>4929</v>
      </c>
      <c r="D5364" s="5" t="s">
        <v>5671</v>
      </c>
      <c r="E5364" s="12">
        <v>332</v>
      </c>
      <c r="F5364" s="5" t="s">
        <v>65</v>
      </c>
      <c r="G5364" s="5">
        <v>2655019</v>
      </c>
      <c r="H5364" s="36" t="s">
        <v>4929</v>
      </c>
      <c r="I5364" s="5">
        <v>265</v>
      </c>
      <c r="J5364" s="5">
        <v>50</v>
      </c>
      <c r="K5364" s="5">
        <v>19</v>
      </c>
      <c r="L5364" s="5" t="s">
        <v>2654</v>
      </c>
      <c r="M5364" s="5">
        <v>110</v>
      </c>
      <c r="N5364" s="5"/>
      <c r="O5364" s="5" t="s">
        <v>19</v>
      </c>
      <c r="P5364" s="5" t="s">
        <v>45</v>
      </c>
      <c r="Q5364" s="5" t="s">
        <v>21</v>
      </c>
      <c r="R5364" s="5" t="s">
        <v>27</v>
      </c>
      <c r="S5364" s="5">
        <v>71</v>
      </c>
      <c r="T5364" s="5" t="s">
        <v>22</v>
      </c>
      <c r="U5364" s="5" t="s">
        <v>23</v>
      </c>
      <c r="V5364" s="5" t="s">
        <v>24</v>
      </c>
      <c r="W5364" s="12">
        <v>332</v>
      </c>
      <c r="X5364" s="7" t="str">
        <f t="shared" si="337"/>
        <v>NP</v>
      </c>
      <c r="Y5364" s="5">
        <f t="shared" si="338"/>
        <v>189</v>
      </c>
      <c r="AI5364">
        <f>VLOOKUP(A5364,NP!$A:$B,2,FALSE)</f>
        <v>189</v>
      </c>
      <c r="AJ5364">
        <f t="shared" si="339"/>
        <v>189</v>
      </c>
      <c r="AK5364">
        <f>VLOOKUP(F5364,Kondition!$B$4:$AG$31,21,FALSE)*100</f>
        <v>43</v>
      </c>
      <c r="AL5364" t="e">
        <f t="shared" si="340"/>
        <v>#REF!</v>
      </c>
      <c r="AM5364">
        <v>19</v>
      </c>
    </row>
    <row r="5365" spans="1:39" x14ac:dyDescent="0.3">
      <c r="A5365" s="5">
        <v>10279237</v>
      </c>
      <c r="B5365" s="6">
        <v>3286340999618</v>
      </c>
      <c r="C5365" s="5" t="s">
        <v>4929</v>
      </c>
      <c r="D5365" s="5" t="s">
        <v>5672</v>
      </c>
      <c r="E5365" s="12">
        <v>441</v>
      </c>
      <c r="F5365" s="5" t="s">
        <v>65</v>
      </c>
      <c r="G5365" s="5">
        <v>2555520</v>
      </c>
      <c r="H5365" s="36" t="s">
        <v>4929</v>
      </c>
      <c r="I5365" s="5">
        <v>255</v>
      </c>
      <c r="J5365" s="5">
        <v>55</v>
      </c>
      <c r="K5365" s="5">
        <v>20</v>
      </c>
      <c r="L5365" s="5" t="s">
        <v>2654</v>
      </c>
      <c r="M5365" s="5">
        <v>110</v>
      </c>
      <c r="N5365" s="5"/>
      <c r="O5365" s="5" t="s">
        <v>19</v>
      </c>
      <c r="P5365" s="5" t="s">
        <v>45</v>
      </c>
      <c r="Q5365" s="5" t="s">
        <v>21</v>
      </c>
      <c r="R5365" s="5" t="s">
        <v>27</v>
      </c>
      <c r="S5365" s="5">
        <v>73</v>
      </c>
      <c r="T5365" s="5" t="s">
        <v>22</v>
      </c>
      <c r="U5365" s="5" t="s">
        <v>23</v>
      </c>
      <c r="V5365" s="5" t="s">
        <v>24</v>
      </c>
      <c r="W5365" s="12">
        <v>441</v>
      </c>
      <c r="X5365" s="7" t="str">
        <f t="shared" si="337"/>
        <v>NP</v>
      </c>
      <c r="Y5365" s="5">
        <f t="shared" si="338"/>
        <v>239.5</v>
      </c>
      <c r="AI5365">
        <f>VLOOKUP(A5365,NP!$A:$B,2,FALSE)</f>
        <v>239.5</v>
      </c>
      <c r="AJ5365">
        <f t="shared" si="339"/>
        <v>239.5</v>
      </c>
      <c r="AK5365">
        <f>VLOOKUP(F5365,Kondition!$B$4:$AG$309,24,FALSE)*100</f>
        <v>43</v>
      </c>
      <c r="AL5365" t="e">
        <f t="shared" si="340"/>
        <v>#REF!</v>
      </c>
      <c r="AM5365">
        <v>19</v>
      </c>
    </row>
    <row r="5366" spans="1:39" x14ac:dyDescent="0.3">
      <c r="A5366" s="5">
        <v>10279238</v>
      </c>
      <c r="B5366" s="6">
        <v>3286340999519</v>
      </c>
      <c r="C5366" s="5" t="s">
        <v>4929</v>
      </c>
      <c r="D5366" s="5" t="s">
        <v>5673</v>
      </c>
      <c r="E5366" s="12">
        <v>632</v>
      </c>
      <c r="F5366" s="5" t="s">
        <v>65</v>
      </c>
      <c r="G5366" s="5">
        <v>2854521</v>
      </c>
      <c r="H5366" s="36" t="s">
        <v>4929</v>
      </c>
      <c r="I5366" s="5">
        <v>285</v>
      </c>
      <c r="J5366" s="5">
        <v>45</v>
      </c>
      <c r="K5366" s="5">
        <v>21</v>
      </c>
      <c r="L5366" s="5" t="s">
        <v>2654</v>
      </c>
      <c r="M5366" s="5">
        <v>113</v>
      </c>
      <c r="N5366" s="5"/>
      <c r="O5366" s="5" t="s">
        <v>25</v>
      </c>
      <c r="P5366" s="5" t="s">
        <v>45</v>
      </c>
      <c r="Q5366" s="5" t="s">
        <v>21</v>
      </c>
      <c r="R5366" s="5" t="s">
        <v>27</v>
      </c>
      <c r="S5366" s="5">
        <v>75</v>
      </c>
      <c r="T5366" s="5" t="s">
        <v>22</v>
      </c>
      <c r="U5366" s="5" t="s">
        <v>23</v>
      </c>
      <c r="V5366" s="5" t="s">
        <v>24</v>
      </c>
      <c r="W5366" s="12">
        <v>632</v>
      </c>
      <c r="X5366" s="7" t="str">
        <f t="shared" si="337"/>
        <v>NP</v>
      </c>
      <c r="Y5366" s="5">
        <f t="shared" si="338"/>
        <v>328</v>
      </c>
      <c r="AI5366">
        <f>VLOOKUP(A5366,NP!$A:$B,2,FALSE)</f>
        <v>328</v>
      </c>
      <c r="AJ5366">
        <f t="shared" si="339"/>
        <v>328</v>
      </c>
      <c r="AK5366">
        <f>VLOOKUP(F5366,Kondition!$B$4:$AG$31,27,FALSE)*100</f>
        <v>43</v>
      </c>
      <c r="AL5366" t="e">
        <f t="shared" si="340"/>
        <v>#REF!</v>
      </c>
      <c r="AM5366">
        <v>19</v>
      </c>
    </row>
    <row r="5367" spans="1:39" x14ac:dyDescent="0.3">
      <c r="A5367" s="5">
        <v>10051374</v>
      </c>
      <c r="B5367" s="6">
        <v>4024063000469</v>
      </c>
      <c r="C5367" s="5" t="s">
        <v>76</v>
      </c>
      <c r="D5367" s="5" t="s">
        <v>747</v>
      </c>
      <c r="E5367" s="12">
        <v>157</v>
      </c>
      <c r="F5367" s="5" t="s">
        <v>51</v>
      </c>
      <c r="G5367" s="5">
        <v>2454519</v>
      </c>
      <c r="H5367" s="36" t="s">
        <v>76</v>
      </c>
      <c r="I5367" s="5">
        <v>245</v>
      </c>
      <c r="J5367" s="5">
        <v>45</v>
      </c>
      <c r="K5367" s="5">
        <v>19</v>
      </c>
      <c r="L5367" s="5" t="s">
        <v>685</v>
      </c>
      <c r="M5367" s="5">
        <v>102</v>
      </c>
      <c r="N5367" s="5"/>
      <c r="O5367" s="5" t="s">
        <v>25</v>
      </c>
      <c r="P5367" s="5"/>
      <c r="Q5367" s="5" t="s">
        <v>26</v>
      </c>
      <c r="R5367" s="5" t="s">
        <v>21</v>
      </c>
      <c r="S5367" s="5">
        <v>72</v>
      </c>
      <c r="T5367" s="5" t="s">
        <v>22</v>
      </c>
      <c r="U5367" s="5" t="s">
        <v>23</v>
      </c>
      <c r="V5367" s="5" t="s">
        <v>24</v>
      </c>
      <c r="W5367" s="12">
        <v>157</v>
      </c>
      <c r="X5367" s="7" t="str">
        <f t="shared" si="337"/>
        <v>NP</v>
      </c>
      <c r="Y5367" s="5">
        <f t="shared" si="338"/>
        <v>139.5</v>
      </c>
      <c r="AI5367">
        <f>VLOOKUP(A5367,NP!$A:$B,2,FALSE)</f>
        <v>139.5</v>
      </c>
      <c r="AJ5367">
        <f t="shared" si="339"/>
        <v>139.5</v>
      </c>
      <c r="AK5367">
        <f>VLOOKUP(F5367,Kondition!$B$4:$AG$31,21,FALSE)*100</f>
        <v>7.0000000000000009</v>
      </c>
      <c r="AL5367" t="e">
        <f t="shared" si="340"/>
        <v>#REF!</v>
      </c>
      <c r="AM5367">
        <v>19</v>
      </c>
    </row>
    <row r="5368" spans="1:39" x14ac:dyDescent="0.3">
      <c r="A5368" s="5">
        <v>11012969</v>
      </c>
      <c r="B5368" s="6">
        <v>4019238029093</v>
      </c>
      <c r="C5368" s="5" t="s">
        <v>76</v>
      </c>
      <c r="D5368" s="5" t="s">
        <v>3447</v>
      </c>
      <c r="E5368" s="12">
        <v>384.5</v>
      </c>
      <c r="F5368" s="5" t="s">
        <v>18</v>
      </c>
      <c r="G5368" s="5">
        <v>2953021</v>
      </c>
      <c r="H5368" s="36" t="s">
        <v>76</v>
      </c>
      <c r="I5368" s="5">
        <v>295</v>
      </c>
      <c r="J5368" s="5">
        <v>30</v>
      </c>
      <c r="K5368" s="5">
        <v>21</v>
      </c>
      <c r="L5368" s="5" t="s">
        <v>3349</v>
      </c>
      <c r="M5368" s="5">
        <v>102</v>
      </c>
      <c r="N5368" s="5"/>
      <c r="O5368" s="5" t="s">
        <v>25</v>
      </c>
      <c r="P5368" s="5"/>
      <c r="Q5368" s="5" t="s">
        <v>21</v>
      </c>
      <c r="R5368" s="5" t="s">
        <v>21</v>
      </c>
      <c r="S5368" s="5">
        <v>75</v>
      </c>
      <c r="T5368" s="5" t="s">
        <v>22</v>
      </c>
      <c r="U5368" s="5" t="s">
        <v>23</v>
      </c>
      <c r="V5368" s="5" t="s">
        <v>24</v>
      </c>
      <c r="W5368" s="12">
        <v>384.5</v>
      </c>
      <c r="X5368" s="7" t="str">
        <f t="shared" si="337"/>
        <v>NP</v>
      </c>
      <c r="Y5368" s="5">
        <f t="shared" si="338"/>
        <v>267.5</v>
      </c>
      <c r="AI5368">
        <f>VLOOKUP(A5368,NP!$A:$B,2,FALSE)</f>
        <v>267.5</v>
      </c>
      <c r="AJ5368">
        <f t="shared" si="339"/>
        <v>267.5</v>
      </c>
      <c r="AK5368">
        <f>VLOOKUP(F5368,Kondition!$B$4:$AG$31,27,FALSE)*100</f>
        <v>28.000000000000004</v>
      </c>
      <c r="AL5368" t="e">
        <f t="shared" si="340"/>
        <v>#REF!</v>
      </c>
      <c r="AM5368">
        <v>19</v>
      </c>
    </row>
    <row r="5369" spans="1:39" x14ac:dyDescent="0.3">
      <c r="A5369" s="5">
        <v>11011599</v>
      </c>
      <c r="B5369" s="6">
        <v>4019238771657</v>
      </c>
      <c r="C5369" s="5" t="s">
        <v>76</v>
      </c>
      <c r="D5369" s="5" t="s">
        <v>3346</v>
      </c>
      <c r="E5369" s="12">
        <v>340</v>
      </c>
      <c r="F5369" s="5" t="s">
        <v>18</v>
      </c>
      <c r="G5369" s="5">
        <v>2554020</v>
      </c>
      <c r="H5369" s="36" t="s">
        <v>76</v>
      </c>
      <c r="I5369" s="5">
        <v>255</v>
      </c>
      <c r="J5369" s="5">
        <v>40</v>
      </c>
      <c r="K5369" s="5">
        <v>20</v>
      </c>
      <c r="L5369" s="5" t="s">
        <v>202</v>
      </c>
      <c r="M5369" s="5">
        <v>101</v>
      </c>
      <c r="N5369" s="5"/>
      <c r="O5369" s="5" t="s">
        <v>29</v>
      </c>
      <c r="P5369" s="5"/>
      <c r="Q5369" s="5" t="s">
        <v>21</v>
      </c>
      <c r="R5369" s="5" t="s">
        <v>27</v>
      </c>
      <c r="S5369" s="5">
        <v>73</v>
      </c>
      <c r="T5369" s="5" t="s">
        <v>22</v>
      </c>
      <c r="U5369" s="5" t="s">
        <v>23</v>
      </c>
      <c r="V5369" s="5" t="s">
        <v>24</v>
      </c>
      <c r="W5369" s="12">
        <v>340</v>
      </c>
      <c r="X5369" s="7" t="str">
        <f t="shared" si="337"/>
        <v>NP</v>
      </c>
      <c r="Y5369" s="5">
        <f t="shared" si="338"/>
        <v>241</v>
      </c>
      <c r="AI5369">
        <f>VLOOKUP(A5369,NP!$A:$B,2,FALSE)</f>
        <v>241</v>
      </c>
      <c r="AJ5369">
        <f t="shared" si="339"/>
        <v>241</v>
      </c>
      <c r="AK5369">
        <f>VLOOKUP(F5369,Kondition!$B$4:$AG$309,24,FALSE)*100</f>
        <v>28.000000000000004</v>
      </c>
      <c r="AL5369" t="e">
        <f t="shared" si="340"/>
        <v>#REF!</v>
      </c>
      <c r="AM5369">
        <v>19</v>
      </c>
    </row>
    <row r="5370" spans="1:39" x14ac:dyDescent="0.3">
      <c r="A5370" s="5">
        <v>11013124</v>
      </c>
      <c r="B5370" s="6">
        <v>4019238807417</v>
      </c>
      <c r="C5370" s="5" t="s">
        <v>76</v>
      </c>
      <c r="D5370" s="5" t="s">
        <v>3458</v>
      </c>
      <c r="E5370" s="12">
        <v>340</v>
      </c>
      <c r="F5370" s="5" t="s">
        <v>18</v>
      </c>
      <c r="G5370" s="5">
        <v>2554020</v>
      </c>
      <c r="H5370" s="36" t="s">
        <v>76</v>
      </c>
      <c r="I5370" s="5">
        <v>255</v>
      </c>
      <c r="J5370" s="5">
        <v>40</v>
      </c>
      <c r="K5370" s="5">
        <v>20</v>
      </c>
      <c r="L5370" s="5" t="s">
        <v>3349</v>
      </c>
      <c r="M5370" s="5">
        <v>101</v>
      </c>
      <c r="N5370" s="5"/>
      <c r="O5370" s="5" t="s">
        <v>29</v>
      </c>
      <c r="P5370" s="5"/>
      <c r="Q5370" s="5" t="s">
        <v>21</v>
      </c>
      <c r="R5370" s="5" t="s">
        <v>27</v>
      </c>
      <c r="S5370" s="5">
        <v>73</v>
      </c>
      <c r="T5370" s="5" t="s">
        <v>22</v>
      </c>
      <c r="U5370" s="5" t="s">
        <v>23</v>
      </c>
      <c r="V5370" s="5" t="s">
        <v>24</v>
      </c>
      <c r="W5370" s="12">
        <v>340</v>
      </c>
      <c r="X5370" s="7" t="str">
        <f t="shared" si="337"/>
        <v>NP</v>
      </c>
      <c r="Y5370" s="5">
        <f t="shared" si="338"/>
        <v>241</v>
      </c>
      <c r="AI5370">
        <f>VLOOKUP(A5370,NP!$A:$B,2,FALSE)</f>
        <v>241</v>
      </c>
      <c r="AJ5370">
        <f t="shared" si="339"/>
        <v>241</v>
      </c>
      <c r="AK5370">
        <f>VLOOKUP(F5370,Kondition!$B$4:$AG$309,24,FALSE)*100</f>
        <v>28.000000000000004</v>
      </c>
      <c r="AL5370" t="e">
        <f t="shared" si="340"/>
        <v>#REF!</v>
      </c>
      <c r="AM5370">
        <v>19</v>
      </c>
    </row>
    <row r="5371" spans="1:39" x14ac:dyDescent="0.3">
      <c r="A5371" s="5">
        <v>11011588</v>
      </c>
      <c r="B5371" s="6">
        <v>4019238817881</v>
      </c>
      <c r="C5371" s="5" t="s">
        <v>76</v>
      </c>
      <c r="D5371" s="5" t="s">
        <v>3341</v>
      </c>
      <c r="E5371" s="12">
        <v>289.5</v>
      </c>
      <c r="F5371" s="5" t="s">
        <v>18</v>
      </c>
      <c r="G5371" s="5">
        <v>2754019</v>
      </c>
      <c r="H5371" s="36" t="s">
        <v>76</v>
      </c>
      <c r="I5371" s="5">
        <v>275</v>
      </c>
      <c r="J5371" s="5">
        <v>40</v>
      </c>
      <c r="K5371" s="5">
        <v>19</v>
      </c>
      <c r="L5371" s="5" t="s">
        <v>122</v>
      </c>
      <c r="M5371" s="5">
        <v>101</v>
      </c>
      <c r="N5371" s="5"/>
      <c r="O5371" s="5" t="s">
        <v>25</v>
      </c>
      <c r="P5371" s="5"/>
      <c r="Q5371" s="5" t="s">
        <v>27</v>
      </c>
      <c r="R5371" s="5" t="s">
        <v>21</v>
      </c>
      <c r="S5371" s="5">
        <v>73</v>
      </c>
      <c r="T5371" s="5" t="s">
        <v>22</v>
      </c>
      <c r="U5371" s="5" t="s">
        <v>23</v>
      </c>
      <c r="V5371" s="5" t="s">
        <v>24</v>
      </c>
      <c r="W5371" s="12">
        <v>289.5</v>
      </c>
      <c r="X5371" s="7">
        <f t="shared" si="337"/>
        <v>0.28000000000000003</v>
      </c>
      <c r="Y5371" s="5">
        <f t="shared" si="338"/>
        <v>208.44</v>
      </c>
      <c r="AI5371" t="e">
        <f>VLOOKUP(A5371,NP!$A:$B,2,FALSE)</f>
        <v>#N/A</v>
      </c>
      <c r="AJ5371">
        <f t="shared" si="339"/>
        <v>0</v>
      </c>
      <c r="AK5371">
        <f>VLOOKUP(F5371,Kondition!$B$4:$AG$31,21,FALSE)*100</f>
        <v>28.000000000000004</v>
      </c>
      <c r="AL5371" t="e">
        <f t="shared" si="340"/>
        <v>#REF!</v>
      </c>
      <c r="AM5371">
        <v>19</v>
      </c>
    </row>
    <row r="5372" spans="1:39" x14ac:dyDescent="0.3">
      <c r="A5372" s="5">
        <v>11012607</v>
      </c>
      <c r="B5372" s="6">
        <v>4019238006254</v>
      </c>
      <c r="C5372" s="5" t="s">
        <v>2294</v>
      </c>
      <c r="D5372" s="5" t="s">
        <v>5973</v>
      </c>
      <c r="E5372" s="12">
        <v>290</v>
      </c>
      <c r="F5372" s="5" t="s">
        <v>18</v>
      </c>
      <c r="G5372" s="5">
        <v>2556519</v>
      </c>
      <c r="H5372" s="36" t="s">
        <v>2294</v>
      </c>
      <c r="I5372" s="5">
        <v>255</v>
      </c>
      <c r="J5372" s="5">
        <v>65</v>
      </c>
      <c r="K5372" s="5">
        <v>19</v>
      </c>
      <c r="L5372" s="5" t="s">
        <v>202</v>
      </c>
      <c r="M5372" s="5">
        <v>114</v>
      </c>
      <c r="N5372" s="5"/>
      <c r="O5372" s="5" t="s">
        <v>25</v>
      </c>
      <c r="P5372" s="5"/>
      <c r="Q5372" s="5" t="s">
        <v>21</v>
      </c>
      <c r="R5372" s="5" t="s">
        <v>21</v>
      </c>
      <c r="S5372" s="5">
        <v>73</v>
      </c>
      <c r="T5372" s="5" t="s">
        <v>22</v>
      </c>
      <c r="U5372" s="5" t="s">
        <v>23</v>
      </c>
      <c r="V5372" s="5" t="s">
        <v>24</v>
      </c>
      <c r="W5372" s="12">
        <v>290</v>
      </c>
      <c r="X5372" s="7">
        <f t="shared" si="337"/>
        <v>0.28000000000000003</v>
      </c>
      <c r="Y5372" s="5">
        <f t="shared" si="338"/>
        <v>208.79999999999998</v>
      </c>
      <c r="AI5372" t="e">
        <f>VLOOKUP(A5372,NP!$A:$B,2,FALSE)</f>
        <v>#N/A</v>
      </c>
      <c r="AJ5372">
        <f t="shared" si="339"/>
        <v>0</v>
      </c>
      <c r="AK5372">
        <f>VLOOKUP(F5372,Kondition!$B$4:$AG$31,21,FALSE)*100</f>
        <v>28.000000000000004</v>
      </c>
      <c r="AL5372" t="e">
        <f t="shared" si="340"/>
        <v>#REF!</v>
      </c>
      <c r="AM5372">
        <v>19</v>
      </c>
    </row>
    <row r="5373" spans="1:39" x14ac:dyDescent="0.3">
      <c r="A5373" s="5">
        <v>10013648</v>
      </c>
      <c r="B5373" s="6">
        <v>4019238330502</v>
      </c>
      <c r="C5373" s="5" t="s">
        <v>77</v>
      </c>
      <c r="D5373" s="5" t="s">
        <v>109</v>
      </c>
      <c r="E5373" s="12">
        <v>254</v>
      </c>
      <c r="F5373" s="5" t="s">
        <v>18</v>
      </c>
      <c r="G5373" s="5">
        <v>2455018</v>
      </c>
      <c r="H5373" s="36" t="s">
        <v>77</v>
      </c>
      <c r="I5373" s="5">
        <v>245</v>
      </c>
      <c r="J5373" s="5">
        <v>50</v>
      </c>
      <c r="K5373" s="5">
        <v>18</v>
      </c>
      <c r="L5373" s="5" t="s">
        <v>79</v>
      </c>
      <c r="M5373" s="5">
        <v>100</v>
      </c>
      <c r="N5373" s="5"/>
      <c r="O5373" s="5" t="s">
        <v>19</v>
      </c>
      <c r="P5373" s="5" t="s">
        <v>36</v>
      </c>
      <c r="Q5373" s="5" t="s">
        <v>20</v>
      </c>
      <c r="R5373" s="5" t="s">
        <v>26</v>
      </c>
      <c r="S5373" s="5">
        <v>72</v>
      </c>
      <c r="T5373" s="5" t="s">
        <v>22</v>
      </c>
      <c r="U5373" s="5" t="s">
        <v>23</v>
      </c>
      <c r="V5373" s="5" t="s">
        <v>24</v>
      </c>
      <c r="W5373" s="12">
        <v>254</v>
      </c>
      <c r="X5373" s="7" t="str">
        <f t="shared" si="337"/>
        <v>NP</v>
      </c>
      <c r="Y5373" s="5">
        <f t="shared" si="338"/>
        <v>190</v>
      </c>
      <c r="AI5373">
        <f>VLOOKUP(A5373,NP!$A:$B,2,FALSE)</f>
        <v>190</v>
      </c>
      <c r="AJ5373">
        <f t="shared" si="339"/>
        <v>190</v>
      </c>
      <c r="AK5373">
        <f>VLOOKUP(F5373,Kondition!$B$4:$AG$31,18,FALSE)*100</f>
        <v>23</v>
      </c>
      <c r="AL5373" t="e">
        <f t="shared" si="340"/>
        <v>#REF!</v>
      </c>
      <c r="AM5373">
        <v>17</v>
      </c>
    </row>
    <row r="5374" spans="1:39" x14ac:dyDescent="0.3">
      <c r="A5374" s="5">
        <v>11011457</v>
      </c>
      <c r="B5374" s="6">
        <v>4019238700077</v>
      </c>
      <c r="C5374" s="5" t="s">
        <v>76</v>
      </c>
      <c r="D5374" s="5" t="s">
        <v>3313</v>
      </c>
      <c r="E5374" s="12">
        <v>291</v>
      </c>
      <c r="F5374" s="5" t="s">
        <v>18</v>
      </c>
      <c r="G5374" s="5">
        <v>2654019</v>
      </c>
      <c r="H5374" s="36" t="s">
        <v>76</v>
      </c>
      <c r="I5374" s="5">
        <v>265</v>
      </c>
      <c r="J5374" s="5">
        <v>40</v>
      </c>
      <c r="K5374" s="5">
        <v>19</v>
      </c>
      <c r="L5374" s="5" t="s">
        <v>122</v>
      </c>
      <c r="M5374" s="5">
        <v>102</v>
      </c>
      <c r="N5374" s="5"/>
      <c r="O5374" s="5" t="s">
        <v>25</v>
      </c>
      <c r="P5374" s="5"/>
      <c r="Q5374" s="5" t="s">
        <v>21</v>
      </c>
      <c r="R5374" s="5" t="s">
        <v>27</v>
      </c>
      <c r="S5374" s="5">
        <v>73</v>
      </c>
      <c r="T5374" s="5" t="s">
        <v>22</v>
      </c>
      <c r="U5374" s="5" t="s">
        <v>23</v>
      </c>
      <c r="V5374" s="5" t="s">
        <v>24</v>
      </c>
      <c r="W5374" s="12">
        <v>291</v>
      </c>
      <c r="X5374" s="7">
        <f t="shared" si="337"/>
        <v>0.28000000000000003</v>
      </c>
      <c r="Y5374" s="5">
        <f t="shared" si="338"/>
        <v>209.51999999999998</v>
      </c>
      <c r="AI5374" t="e">
        <f>VLOOKUP(A5374,NP!$A:$B,2,FALSE)</f>
        <v>#N/A</v>
      </c>
      <c r="AJ5374">
        <f t="shared" si="339"/>
        <v>0</v>
      </c>
      <c r="AK5374">
        <f>VLOOKUP(F5374,Kondition!$B$4:$AG$31,21,FALSE)*100</f>
        <v>28.000000000000004</v>
      </c>
      <c r="AL5374" t="e">
        <f t="shared" si="340"/>
        <v>#REF!</v>
      </c>
      <c r="AM5374">
        <v>19</v>
      </c>
    </row>
    <row r="5375" spans="1:39" x14ac:dyDescent="0.3">
      <c r="A5375" s="5">
        <v>11011659</v>
      </c>
      <c r="B5375" s="6">
        <v>4019238802245</v>
      </c>
      <c r="C5375" s="5" t="s">
        <v>76</v>
      </c>
      <c r="D5375" s="5" t="s">
        <v>3350</v>
      </c>
      <c r="E5375" s="12">
        <v>291</v>
      </c>
      <c r="F5375" s="5" t="s">
        <v>18</v>
      </c>
      <c r="G5375" s="5">
        <v>2654019</v>
      </c>
      <c r="H5375" s="36" t="s">
        <v>76</v>
      </c>
      <c r="I5375" s="5">
        <v>265</v>
      </c>
      <c r="J5375" s="5">
        <v>40</v>
      </c>
      <c r="K5375" s="5">
        <v>19</v>
      </c>
      <c r="L5375" s="5" t="s">
        <v>3349</v>
      </c>
      <c r="M5375" s="5">
        <v>102</v>
      </c>
      <c r="N5375" s="5"/>
      <c r="O5375" s="5" t="s">
        <v>25</v>
      </c>
      <c r="P5375" s="5"/>
      <c r="Q5375" s="5" t="s">
        <v>27</v>
      </c>
      <c r="R5375" s="5" t="s">
        <v>21</v>
      </c>
      <c r="S5375" s="5">
        <v>73</v>
      </c>
      <c r="T5375" s="5" t="s">
        <v>22</v>
      </c>
      <c r="U5375" s="5" t="s">
        <v>23</v>
      </c>
      <c r="V5375" s="5" t="s">
        <v>24</v>
      </c>
      <c r="W5375" s="12">
        <v>291</v>
      </c>
      <c r="X5375" s="7">
        <f t="shared" si="337"/>
        <v>0.28000000000000003</v>
      </c>
      <c r="Y5375" s="5">
        <f t="shared" si="338"/>
        <v>209.51999999999998</v>
      </c>
      <c r="AI5375" t="e">
        <f>VLOOKUP(A5375,NP!$A:$B,2,FALSE)</f>
        <v>#N/A</v>
      </c>
      <c r="AJ5375">
        <f t="shared" si="339"/>
        <v>0</v>
      </c>
      <c r="AK5375">
        <f>VLOOKUP(F5375,Kondition!$B$4:$AG$31,21,FALSE)*100</f>
        <v>28.000000000000004</v>
      </c>
      <c r="AL5375" t="e">
        <f t="shared" si="340"/>
        <v>#REF!</v>
      </c>
      <c r="AM5375">
        <v>19</v>
      </c>
    </row>
    <row r="5376" spans="1:39" x14ac:dyDescent="0.3">
      <c r="A5376" s="5">
        <v>11010087</v>
      </c>
      <c r="B5376" s="6">
        <v>4019238661361</v>
      </c>
      <c r="C5376" s="5" t="s">
        <v>76</v>
      </c>
      <c r="D5376" s="5" t="s">
        <v>3224</v>
      </c>
      <c r="E5376" s="12">
        <v>255</v>
      </c>
      <c r="F5376" s="5" t="s">
        <v>18</v>
      </c>
      <c r="G5376" s="5">
        <v>2554518</v>
      </c>
      <c r="H5376" s="36" t="s">
        <v>76</v>
      </c>
      <c r="I5376" s="5">
        <v>255</v>
      </c>
      <c r="J5376" s="5">
        <v>45</v>
      </c>
      <c r="K5376" s="5">
        <v>18</v>
      </c>
      <c r="L5376" s="5" t="s">
        <v>3205</v>
      </c>
      <c r="M5376" s="5">
        <v>103</v>
      </c>
      <c r="N5376" s="5"/>
      <c r="O5376" s="5" t="s">
        <v>33</v>
      </c>
      <c r="P5376" s="5"/>
      <c r="Q5376" s="5"/>
      <c r="R5376" s="5"/>
      <c r="S5376" s="5"/>
      <c r="T5376" s="5"/>
      <c r="U5376" s="5"/>
      <c r="V5376" s="5"/>
      <c r="W5376" s="12">
        <v>255</v>
      </c>
      <c r="X5376" s="7" t="str">
        <f t="shared" si="337"/>
        <v>NP</v>
      </c>
      <c r="Y5376" s="5">
        <f t="shared" si="338"/>
        <v>190.5</v>
      </c>
      <c r="AI5376">
        <f>VLOOKUP(A5376,NP!$A:$B,2,FALSE)</f>
        <v>190.5</v>
      </c>
      <c r="AJ5376">
        <f t="shared" si="339"/>
        <v>190.5</v>
      </c>
      <c r="AK5376">
        <f>VLOOKUP(F5376,Kondition!$B$4:$AG$31,18,FALSE)*100</f>
        <v>23</v>
      </c>
      <c r="AL5376" t="e">
        <f t="shared" si="340"/>
        <v>#REF!</v>
      </c>
      <c r="AM5376">
        <v>17</v>
      </c>
    </row>
    <row r="5377" spans="1:39" x14ac:dyDescent="0.3">
      <c r="A5377" s="5">
        <v>10017542</v>
      </c>
      <c r="B5377" s="6">
        <v>4019238547160</v>
      </c>
      <c r="C5377" s="5" t="s">
        <v>77</v>
      </c>
      <c r="D5377" s="5" t="s">
        <v>169</v>
      </c>
      <c r="E5377" s="12">
        <v>255</v>
      </c>
      <c r="F5377" s="5" t="s">
        <v>18</v>
      </c>
      <c r="G5377" s="5">
        <v>2255018</v>
      </c>
      <c r="H5377" s="36" t="s">
        <v>77</v>
      </c>
      <c r="I5377" s="5">
        <v>225</v>
      </c>
      <c r="J5377" s="5">
        <v>50</v>
      </c>
      <c r="K5377" s="5">
        <v>18</v>
      </c>
      <c r="L5377" s="5" t="s">
        <v>122</v>
      </c>
      <c r="M5377" s="5">
        <v>99</v>
      </c>
      <c r="N5377" s="5"/>
      <c r="O5377" s="5" t="s">
        <v>25</v>
      </c>
      <c r="P5377" s="5" t="s">
        <v>36</v>
      </c>
      <c r="Q5377" s="5" t="s">
        <v>20</v>
      </c>
      <c r="R5377" s="5" t="s">
        <v>26</v>
      </c>
      <c r="S5377" s="5">
        <v>72</v>
      </c>
      <c r="T5377" s="5" t="s">
        <v>22</v>
      </c>
      <c r="U5377" s="5" t="s">
        <v>23</v>
      </c>
      <c r="V5377" s="5" t="s">
        <v>24</v>
      </c>
      <c r="W5377" s="12">
        <v>255</v>
      </c>
      <c r="X5377" s="7" t="str">
        <f t="shared" si="337"/>
        <v>NP</v>
      </c>
      <c r="Y5377" s="5">
        <f t="shared" si="338"/>
        <v>190.5</v>
      </c>
      <c r="AI5377">
        <f>VLOOKUP(A5377,NP!$A:$B,2,FALSE)</f>
        <v>190.5</v>
      </c>
      <c r="AJ5377">
        <f t="shared" si="339"/>
        <v>190.5</v>
      </c>
      <c r="AK5377">
        <f>VLOOKUP(F5377,Kondition!$B$4:$AG$31,18,FALSE)*100</f>
        <v>23</v>
      </c>
      <c r="AL5377" t="e">
        <f t="shared" si="340"/>
        <v>#REF!</v>
      </c>
      <c r="AM5377">
        <v>17</v>
      </c>
    </row>
    <row r="5378" spans="1:39" x14ac:dyDescent="0.3">
      <c r="A5378" s="5">
        <v>11011581</v>
      </c>
      <c r="B5378" s="6">
        <v>4019238797381</v>
      </c>
      <c r="C5378" s="5" t="s">
        <v>2294</v>
      </c>
      <c r="D5378" s="5" t="s">
        <v>5913</v>
      </c>
      <c r="E5378" s="12">
        <v>343</v>
      </c>
      <c r="F5378" s="5" t="s">
        <v>18</v>
      </c>
      <c r="G5378" s="5">
        <v>2854020</v>
      </c>
      <c r="H5378" s="36" t="s">
        <v>2294</v>
      </c>
      <c r="I5378" s="5">
        <v>285</v>
      </c>
      <c r="J5378" s="5">
        <v>40</v>
      </c>
      <c r="K5378" s="5">
        <v>20</v>
      </c>
      <c r="L5378" s="5" t="s">
        <v>202</v>
      </c>
      <c r="M5378" s="5">
        <v>108</v>
      </c>
      <c r="N5378" s="5"/>
      <c r="O5378" s="5" t="s">
        <v>25</v>
      </c>
      <c r="P5378" s="5"/>
      <c r="Q5378" s="5" t="s">
        <v>21</v>
      </c>
      <c r="R5378" s="5" t="s">
        <v>27</v>
      </c>
      <c r="S5378" s="5">
        <v>75</v>
      </c>
      <c r="T5378" s="5" t="s">
        <v>22</v>
      </c>
      <c r="U5378" s="5" t="s">
        <v>23</v>
      </c>
      <c r="V5378" s="5" t="s">
        <v>24</v>
      </c>
      <c r="W5378" s="12">
        <v>343</v>
      </c>
      <c r="X5378" s="7" t="str">
        <f t="shared" si="337"/>
        <v>NP</v>
      </c>
      <c r="Y5378" s="5">
        <f t="shared" si="338"/>
        <v>243</v>
      </c>
      <c r="AI5378">
        <f>VLOOKUP(A5378,NP!$A:$B,2,FALSE)</f>
        <v>243</v>
      </c>
      <c r="AJ5378">
        <f t="shared" si="339"/>
        <v>243</v>
      </c>
      <c r="AK5378">
        <f>VLOOKUP(F5378,Kondition!$B$4:$AG$309,24,FALSE)*100</f>
        <v>28.000000000000004</v>
      </c>
      <c r="AL5378" t="e">
        <f t="shared" si="340"/>
        <v>#REF!</v>
      </c>
      <c r="AM5378">
        <v>19</v>
      </c>
    </row>
    <row r="5379" spans="1:39" x14ac:dyDescent="0.3">
      <c r="A5379" s="5">
        <v>11010088</v>
      </c>
      <c r="B5379" s="6">
        <v>4019238661378</v>
      </c>
      <c r="C5379" s="5" t="s">
        <v>76</v>
      </c>
      <c r="D5379" s="5" t="s">
        <v>3225</v>
      </c>
      <c r="E5379" s="12">
        <v>292</v>
      </c>
      <c r="F5379" s="5" t="s">
        <v>18</v>
      </c>
      <c r="G5379" s="5">
        <v>2554519</v>
      </c>
      <c r="H5379" s="36" t="s">
        <v>76</v>
      </c>
      <c r="I5379" s="5">
        <v>255</v>
      </c>
      <c r="J5379" s="5">
        <v>45</v>
      </c>
      <c r="K5379" s="5">
        <v>19</v>
      </c>
      <c r="L5379" s="5" t="s">
        <v>3205</v>
      </c>
      <c r="M5379" s="5">
        <v>104</v>
      </c>
      <c r="N5379" s="5"/>
      <c r="O5379" s="5" t="s">
        <v>33</v>
      </c>
      <c r="P5379" s="5"/>
      <c r="Q5379" s="5"/>
      <c r="R5379" s="5"/>
      <c r="S5379" s="5"/>
      <c r="T5379" s="5"/>
      <c r="U5379" s="5"/>
      <c r="V5379" s="5"/>
      <c r="W5379" s="12">
        <v>292</v>
      </c>
      <c r="X5379" s="7">
        <f t="shared" si="337"/>
        <v>0.28000000000000003</v>
      </c>
      <c r="Y5379" s="5">
        <f t="shared" si="338"/>
        <v>210.23999999999998</v>
      </c>
      <c r="AI5379" t="e">
        <f>VLOOKUP(A5379,NP!$A:$B,2,FALSE)</f>
        <v>#N/A</v>
      </c>
      <c r="AJ5379">
        <f t="shared" si="339"/>
        <v>0</v>
      </c>
      <c r="AK5379">
        <f>VLOOKUP(F5379,Kondition!$B$4:$AG$31,21,FALSE)*100</f>
        <v>28.000000000000004</v>
      </c>
      <c r="AL5379" t="e">
        <f t="shared" si="340"/>
        <v>#REF!</v>
      </c>
      <c r="AM5379">
        <v>19</v>
      </c>
    </row>
    <row r="5380" spans="1:39" x14ac:dyDescent="0.3">
      <c r="A5380" s="5">
        <v>11012464</v>
      </c>
      <c r="B5380" s="6">
        <v>4019238009408</v>
      </c>
      <c r="C5380" s="5" t="s">
        <v>2294</v>
      </c>
      <c r="D5380" s="5" t="s">
        <v>5971</v>
      </c>
      <c r="E5380" s="12">
        <v>389.5</v>
      </c>
      <c r="F5380" s="5" t="s">
        <v>18</v>
      </c>
      <c r="G5380" s="5">
        <v>2954021</v>
      </c>
      <c r="H5380" s="36" t="s">
        <v>2294</v>
      </c>
      <c r="I5380" s="5">
        <v>295</v>
      </c>
      <c r="J5380" s="5">
        <v>40</v>
      </c>
      <c r="K5380" s="5">
        <v>21</v>
      </c>
      <c r="L5380" s="5" t="s">
        <v>3226</v>
      </c>
      <c r="M5380" s="5">
        <v>111</v>
      </c>
      <c r="N5380" s="5"/>
      <c r="O5380" s="5" t="s">
        <v>33</v>
      </c>
      <c r="P5380" s="5"/>
      <c r="Q5380" s="5"/>
      <c r="R5380" s="5"/>
      <c r="S5380" s="5"/>
      <c r="T5380" s="5"/>
      <c r="U5380" s="5"/>
      <c r="V5380" s="5"/>
      <c r="W5380" s="12">
        <v>389.5</v>
      </c>
      <c r="X5380" s="7" t="str">
        <f t="shared" si="337"/>
        <v>NP</v>
      </c>
      <c r="Y5380" s="5">
        <f t="shared" si="338"/>
        <v>270.5</v>
      </c>
      <c r="AI5380">
        <f>VLOOKUP(A5380,NP!$A:$B,2,FALSE)</f>
        <v>270.5</v>
      </c>
      <c r="AJ5380">
        <f t="shared" si="339"/>
        <v>270.5</v>
      </c>
      <c r="AK5380">
        <f>VLOOKUP(F5380,Kondition!$B$4:$AG$31,27,FALSE)*100</f>
        <v>28.000000000000004</v>
      </c>
      <c r="AL5380" t="e">
        <f t="shared" si="340"/>
        <v>#REF!</v>
      </c>
      <c r="AM5380">
        <v>19</v>
      </c>
    </row>
    <row r="5381" spans="1:39" x14ac:dyDescent="0.3">
      <c r="A5381" s="5">
        <v>11012369</v>
      </c>
      <c r="B5381" s="6">
        <v>4019238009996</v>
      </c>
      <c r="C5381" s="5" t="s">
        <v>76</v>
      </c>
      <c r="D5381" s="5" t="s">
        <v>3407</v>
      </c>
      <c r="E5381" s="12">
        <v>256</v>
      </c>
      <c r="F5381" s="5" t="s">
        <v>18</v>
      </c>
      <c r="G5381" s="5">
        <v>2654518</v>
      </c>
      <c r="H5381" s="36" t="s">
        <v>76</v>
      </c>
      <c r="I5381" s="5">
        <v>265</v>
      </c>
      <c r="J5381" s="5">
        <v>45</v>
      </c>
      <c r="K5381" s="5">
        <v>18</v>
      </c>
      <c r="L5381" s="5" t="s">
        <v>3349</v>
      </c>
      <c r="M5381" s="5">
        <v>101</v>
      </c>
      <c r="N5381" s="5"/>
      <c r="O5381" s="5" t="s">
        <v>25</v>
      </c>
      <c r="P5381" s="5"/>
      <c r="Q5381" s="5" t="s">
        <v>21</v>
      </c>
      <c r="R5381" s="5" t="s">
        <v>21</v>
      </c>
      <c r="S5381" s="5">
        <v>73</v>
      </c>
      <c r="T5381" s="5" t="s">
        <v>22</v>
      </c>
      <c r="U5381" s="5" t="s">
        <v>23</v>
      </c>
      <c r="V5381" s="5" t="s">
        <v>24</v>
      </c>
      <c r="W5381" s="12">
        <v>256</v>
      </c>
      <c r="X5381" s="7" t="str">
        <f t="shared" si="337"/>
        <v>NP</v>
      </c>
      <c r="Y5381" s="5">
        <f t="shared" si="338"/>
        <v>191</v>
      </c>
      <c r="AI5381">
        <f>VLOOKUP(A5381,NP!$A:$B,2,FALSE)</f>
        <v>191</v>
      </c>
      <c r="AJ5381">
        <f t="shared" si="339"/>
        <v>191</v>
      </c>
      <c r="AK5381">
        <f>VLOOKUP(F5381,Kondition!$B$4:$AG$31,18,FALSE)*100</f>
        <v>23</v>
      </c>
      <c r="AL5381" t="e">
        <f t="shared" si="340"/>
        <v>#REF!</v>
      </c>
      <c r="AM5381">
        <v>17</v>
      </c>
    </row>
    <row r="5382" spans="1:39" x14ac:dyDescent="0.3">
      <c r="A5382" s="5">
        <v>11013161</v>
      </c>
      <c r="B5382" s="6">
        <v>4019238029581</v>
      </c>
      <c r="C5382" s="5" t="s">
        <v>76</v>
      </c>
      <c r="D5382" s="5" t="s">
        <v>3459</v>
      </c>
      <c r="E5382" s="12">
        <v>344</v>
      </c>
      <c r="F5382" s="5" t="s">
        <v>18</v>
      </c>
      <c r="G5382" s="5">
        <v>2654520</v>
      </c>
      <c r="H5382" s="36" t="s">
        <v>76</v>
      </c>
      <c r="I5382" s="5">
        <v>265</v>
      </c>
      <c r="J5382" s="5">
        <v>45</v>
      </c>
      <c r="K5382" s="5">
        <v>20</v>
      </c>
      <c r="L5382" s="5" t="s">
        <v>3349</v>
      </c>
      <c r="M5382" s="5">
        <v>108</v>
      </c>
      <c r="N5382" s="5"/>
      <c r="O5382" s="5" t="s">
        <v>29</v>
      </c>
      <c r="P5382" s="5"/>
      <c r="Q5382" s="5" t="s">
        <v>21</v>
      </c>
      <c r="R5382" s="5" t="s">
        <v>27</v>
      </c>
      <c r="S5382" s="5">
        <v>73</v>
      </c>
      <c r="T5382" s="5" t="s">
        <v>22</v>
      </c>
      <c r="U5382" s="5" t="s">
        <v>23</v>
      </c>
      <c r="V5382" s="5" t="s">
        <v>24</v>
      </c>
      <c r="W5382" s="12">
        <v>344</v>
      </c>
      <c r="X5382" s="7" t="str">
        <f t="shared" si="337"/>
        <v>NP</v>
      </c>
      <c r="Y5382" s="5">
        <f t="shared" si="338"/>
        <v>243.5</v>
      </c>
      <c r="AI5382">
        <f>VLOOKUP(A5382,NP!$A:$B,2,FALSE)</f>
        <v>243.5</v>
      </c>
      <c r="AJ5382">
        <f t="shared" si="339"/>
        <v>243.5</v>
      </c>
      <c r="AK5382">
        <f>VLOOKUP(F5382,Kondition!$B$4:$AG$309,24,FALSE)*100</f>
        <v>28.000000000000004</v>
      </c>
      <c r="AL5382" t="e">
        <f t="shared" si="340"/>
        <v>#REF!</v>
      </c>
      <c r="AM5382">
        <v>19</v>
      </c>
    </row>
    <row r="5383" spans="1:39" x14ac:dyDescent="0.3">
      <c r="A5383" s="5">
        <v>11010622</v>
      </c>
      <c r="B5383" s="6">
        <v>4019238744125</v>
      </c>
      <c r="C5383" s="5" t="s">
        <v>2294</v>
      </c>
      <c r="D5383" s="5" t="s">
        <v>5870</v>
      </c>
      <c r="E5383" s="12">
        <v>344</v>
      </c>
      <c r="F5383" s="5" t="s">
        <v>18</v>
      </c>
      <c r="G5383" s="5">
        <v>2654520</v>
      </c>
      <c r="H5383" s="36" t="s">
        <v>2294</v>
      </c>
      <c r="I5383" s="5">
        <v>265</v>
      </c>
      <c r="J5383" s="5">
        <v>45</v>
      </c>
      <c r="K5383" s="5">
        <v>20</v>
      </c>
      <c r="L5383" s="5" t="s">
        <v>122</v>
      </c>
      <c r="M5383" s="5">
        <v>108</v>
      </c>
      <c r="N5383" s="5"/>
      <c r="O5383" s="5" t="s">
        <v>29</v>
      </c>
      <c r="P5383" s="5"/>
      <c r="Q5383" s="5" t="s">
        <v>21</v>
      </c>
      <c r="R5383" s="5" t="s">
        <v>21</v>
      </c>
      <c r="S5383" s="5">
        <v>73</v>
      </c>
      <c r="T5383" s="5" t="s">
        <v>22</v>
      </c>
      <c r="U5383" s="5" t="s">
        <v>23</v>
      </c>
      <c r="V5383" s="5" t="s">
        <v>24</v>
      </c>
      <c r="W5383" s="12">
        <v>344</v>
      </c>
      <c r="X5383" s="7" t="str">
        <f t="shared" si="337"/>
        <v>NP</v>
      </c>
      <c r="Y5383" s="5">
        <f t="shared" si="338"/>
        <v>243.5</v>
      </c>
      <c r="AI5383">
        <f>VLOOKUP(A5383,NP!$A:$B,2,FALSE)</f>
        <v>243.5</v>
      </c>
      <c r="AJ5383">
        <f t="shared" si="339"/>
        <v>243.5</v>
      </c>
      <c r="AK5383">
        <f>VLOOKUP(F5383,Kondition!$B$4:$AG$309,24,FALSE)*100</f>
        <v>28.000000000000004</v>
      </c>
      <c r="AL5383" t="e">
        <f t="shared" si="340"/>
        <v>#REF!</v>
      </c>
      <c r="AM5383">
        <v>19</v>
      </c>
    </row>
    <row r="5384" spans="1:39" x14ac:dyDescent="0.3">
      <c r="A5384" s="5">
        <v>11010080</v>
      </c>
      <c r="B5384" s="6">
        <v>4019238661293</v>
      </c>
      <c r="C5384" s="5" t="s">
        <v>76</v>
      </c>
      <c r="D5384" s="5" t="s">
        <v>3218</v>
      </c>
      <c r="E5384" s="12">
        <v>294</v>
      </c>
      <c r="F5384" s="5" t="s">
        <v>18</v>
      </c>
      <c r="G5384" s="5">
        <v>2454019</v>
      </c>
      <c r="H5384" s="36" t="s">
        <v>76</v>
      </c>
      <c r="I5384" s="5">
        <v>245</v>
      </c>
      <c r="J5384" s="5">
        <v>40</v>
      </c>
      <c r="K5384" s="5">
        <v>19</v>
      </c>
      <c r="L5384" s="5" t="s">
        <v>3205</v>
      </c>
      <c r="M5384" s="5">
        <v>98</v>
      </c>
      <c r="N5384" s="5"/>
      <c r="O5384" s="5" t="s">
        <v>33</v>
      </c>
      <c r="P5384" s="5"/>
      <c r="Q5384" s="5"/>
      <c r="R5384" s="5"/>
      <c r="S5384" s="5"/>
      <c r="T5384" s="5"/>
      <c r="U5384" s="5"/>
      <c r="V5384" s="5"/>
      <c r="W5384" s="12">
        <v>294</v>
      </c>
      <c r="X5384" s="7">
        <f t="shared" si="337"/>
        <v>0.28000000000000003</v>
      </c>
      <c r="Y5384" s="5">
        <f t="shared" si="338"/>
        <v>211.67999999999998</v>
      </c>
      <c r="AI5384" t="e">
        <f>VLOOKUP(A5384,NP!$A:$B,2,FALSE)</f>
        <v>#N/A</v>
      </c>
      <c r="AJ5384">
        <f t="shared" si="339"/>
        <v>0</v>
      </c>
      <c r="AK5384">
        <f>VLOOKUP(F5384,Kondition!$B$4:$AG$31,21,FALSE)*100</f>
        <v>28.000000000000004</v>
      </c>
      <c r="AL5384" t="e">
        <f t="shared" si="340"/>
        <v>#REF!</v>
      </c>
      <c r="AM5384">
        <v>19</v>
      </c>
    </row>
    <row r="5385" spans="1:39" x14ac:dyDescent="0.3">
      <c r="A5385" s="5">
        <v>11010129</v>
      </c>
      <c r="B5385" s="6">
        <v>4019238661613</v>
      </c>
      <c r="C5385" s="5" t="s">
        <v>2294</v>
      </c>
      <c r="D5385" s="5" t="s">
        <v>5857</v>
      </c>
      <c r="E5385" s="12">
        <v>346</v>
      </c>
      <c r="F5385" s="5" t="s">
        <v>18</v>
      </c>
      <c r="G5385" s="5">
        <v>2655020</v>
      </c>
      <c r="H5385" s="36" t="s">
        <v>2294</v>
      </c>
      <c r="I5385" s="5">
        <v>265</v>
      </c>
      <c r="J5385" s="5">
        <v>50</v>
      </c>
      <c r="K5385" s="5">
        <v>20</v>
      </c>
      <c r="L5385" s="5" t="s">
        <v>5842</v>
      </c>
      <c r="M5385" s="5">
        <v>111</v>
      </c>
      <c r="N5385" s="5"/>
      <c r="O5385" s="5" t="s">
        <v>33</v>
      </c>
      <c r="P5385" s="5"/>
      <c r="Q5385" s="5"/>
      <c r="R5385" s="5"/>
      <c r="S5385" s="5"/>
      <c r="T5385" s="5"/>
      <c r="U5385" s="5"/>
      <c r="V5385" s="5"/>
      <c r="W5385" s="12">
        <v>346</v>
      </c>
      <c r="X5385" s="7" t="str">
        <f t="shared" si="337"/>
        <v>NP</v>
      </c>
      <c r="Y5385" s="5">
        <f t="shared" si="338"/>
        <v>244.5</v>
      </c>
      <c r="AI5385">
        <f>VLOOKUP(A5385,NP!$A:$B,2,FALSE)</f>
        <v>244.5</v>
      </c>
      <c r="AJ5385">
        <f t="shared" si="339"/>
        <v>244.5</v>
      </c>
      <c r="AK5385">
        <f>VLOOKUP(F5385,Kondition!$B$4:$AG$309,24,FALSE)*100</f>
        <v>28.000000000000004</v>
      </c>
      <c r="AL5385" t="e">
        <f t="shared" si="340"/>
        <v>#REF!</v>
      </c>
      <c r="AM5385">
        <v>19</v>
      </c>
    </row>
    <row r="5386" spans="1:39" x14ac:dyDescent="0.3">
      <c r="A5386" s="5">
        <v>11014734</v>
      </c>
      <c r="B5386" s="6">
        <v>4019238039726</v>
      </c>
      <c r="C5386" s="5" t="s">
        <v>77</v>
      </c>
      <c r="D5386" s="5" t="s">
        <v>3507</v>
      </c>
      <c r="E5386" s="12">
        <v>294.5</v>
      </c>
      <c r="F5386" s="5" t="s">
        <v>18</v>
      </c>
      <c r="G5386" s="5">
        <v>2454519</v>
      </c>
      <c r="H5386" s="36" t="s">
        <v>77</v>
      </c>
      <c r="I5386" s="5">
        <v>245</v>
      </c>
      <c r="J5386" s="5">
        <v>45</v>
      </c>
      <c r="K5386" s="5">
        <v>19</v>
      </c>
      <c r="L5386" s="5" t="s">
        <v>3349</v>
      </c>
      <c r="M5386" s="5">
        <v>102</v>
      </c>
      <c r="N5386" s="5"/>
      <c r="O5386" s="5" t="s">
        <v>25</v>
      </c>
      <c r="P5386" s="5" t="s">
        <v>36</v>
      </c>
      <c r="Q5386" s="5"/>
      <c r="R5386" s="5"/>
      <c r="S5386" s="5"/>
      <c r="T5386" s="5"/>
      <c r="U5386" s="5"/>
      <c r="V5386" s="5"/>
      <c r="W5386" s="12">
        <v>294.5</v>
      </c>
      <c r="X5386" s="7">
        <f t="shared" si="337"/>
        <v>0.28000000000000003</v>
      </c>
      <c r="Y5386" s="5">
        <f t="shared" si="338"/>
        <v>212.04</v>
      </c>
      <c r="AI5386" t="e">
        <f>VLOOKUP(A5386,NP!$A:$B,2,FALSE)</f>
        <v>#N/A</v>
      </c>
      <c r="AJ5386">
        <f t="shared" si="339"/>
        <v>0</v>
      </c>
      <c r="AK5386">
        <f>VLOOKUP(F5386,Kondition!$B$4:$AG$31,21,FALSE)*100</f>
        <v>28.000000000000004</v>
      </c>
      <c r="AL5386" t="e">
        <f t="shared" si="340"/>
        <v>#REF!</v>
      </c>
      <c r="AM5386">
        <v>19</v>
      </c>
    </row>
    <row r="5387" spans="1:39" x14ac:dyDescent="0.3">
      <c r="A5387" s="5">
        <v>10013654</v>
      </c>
      <c r="B5387" s="6">
        <v>4019238330519</v>
      </c>
      <c r="C5387" s="5" t="s">
        <v>77</v>
      </c>
      <c r="D5387" s="5" t="s">
        <v>110</v>
      </c>
      <c r="E5387" s="12">
        <v>294.5</v>
      </c>
      <c r="F5387" s="5" t="s">
        <v>18</v>
      </c>
      <c r="G5387" s="5">
        <v>2454519</v>
      </c>
      <c r="H5387" s="36" t="s">
        <v>77</v>
      </c>
      <c r="I5387" s="5">
        <v>245</v>
      </c>
      <c r="J5387" s="5">
        <v>45</v>
      </c>
      <c r="K5387" s="5">
        <v>19</v>
      </c>
      <c r="L5387" s="5" t="s">
        <v>79</v>
      </c>
      <c r="M5387" s="5">
        <v>102</v>
      </c>
      <c r="N5387" s="5"/>
      <c r="O5387" s="5" t="s">
        <v>25</v>
      </c>
      <c r="P5387" s="5" t="s">
        <v>36</v>
      </c>
      <c r="Q5387" s="5" t="s">
        <v>26</v>
      </c>
      <c r="R5387" s="5" t="s">
        <v>26</v>
      </c>
      <c r="S5387" s="5">
        <v>72</v>
      </c>
      <c r="T5387" s="5" t="s">
        <v>22</v>
      </c>
      <c r="U5387" s="5" t="s">
        <v>23</v>
      </c>
      <c r="V5387" s="5" t="s">
        <v>24</v>
      </c>
      <c r="W5387" s="12">
        <v>294.5</v>
      </c>
      <c r="X5387" s="7">
        <f t="shared" si="337"/>
        <v>0.28000000000000003</v>
      </c>
      <c r="Y5387" s="5">
        <f t="shared" si="338"/>
        <v>212.04</v>
      </c>
      <c r="AI5387" t="e">
        <f>VLOOKUP(A5387,NP!$A:$B,2,FALSE)</f>
        <v>#N/A</v>
      </c>
      <c r="AJ5387">
        <f t="shared" si="339"/>
        <v>0</v>
      </c>
      <c r="AK5387">
        <f>VLOOKUP(F5387,Kondition!$B$4:$AG$31,21,FALSE)*100</f>
        <v>28.000000000000004</v>
      </c>
      <c r="AL5387" t="e">
        <f t="shared" si="340"/>
        <v>#REF!</v>
      </c>
      <c r="AM5387">
        <v>19</v>
      </c>
    </row>
    <row r="5388" spans="1:39" x14ac:dyDescent="0.3">
      <c r="A5388" s="5">
        <v>10031345</v>
      </c>
      <c r="B5388" s="6">
        <v>4024068003915</v>
      </c>
      <c r="C5388" s="5" t="s">
        <v>4286</v>
      </c>
      <c r="D5388" s="5" t="s">
        <v>4345</v>
      </c>
      <c r="E5388" s="12">
        <v>206</v>
      </c>
      <c r="F5388" s="5" t="s">
        <v>48</v>
      </c>
      <c r="G5388" s="5">
        <v>2255517</v>
      </c>
      <c r="H5388" s="36" t="s">
        <v>4286</v>
      </c>
      <c r="I5388" s="5">
        <v>225</v>
      </c>
      <c r="J5388" s="5">
        <v>55</v>
      </c>
      <c r="K5388" s="5">
        <v>17</v>
      </c>
      <c r="L5388" s="5" t="s">
        <v>4335</v>
      </c>
      <c r="M5388" s="5">
        <v>109</v>
      </c>
      <c r="N5388" s="5">
        <v>107</v>
      </c>
      <c r="O5388" s="5" t="s">
        <v>33</v>
      </c>
      <c r="P5388" s="5"/>
      <c r="Q5388" s="5"/>
      <c r="R5388" s="5"/>
      <c r="S5388" s="5"/>
      <c r="T5388" s="5"/>
      <c r="U5388" s="5"/>
      <c r="V5388" s="5"/>
      <c r="W5388" s="12">
        <v>206</v>
      </c>
      <c r="X5388" s="7" t="str">
        <f t="shared" si="337"/>
        <v>NP</v>
      </c>
      <c r="Y5388" s="5">
        <f t="shared" si="338"/>
        <v>152.5</v>
      </c>
      <c r="AI5388">
        <f>VLOOKUP(A5388,NP!$A:$B,2,FALSE)</f>
        <v>152.5</v>
      </c>
      <c r="AJ5388">
        <f t="shared" si="339"/>
        <v>152.5</v>
      </c>
      <c r="AK5388">
        <f>VLOOKUP(F5388,Kondition!$B$4:$AG$31,15,FALSE)*100</f>
        <v>20</v>
      </c>
      <c r="AL5388" t="e">
        <f t="shared" si="340"/>
        <v>#REF!</v>
      </c>
      <c r="AM5388">
        <v>17</v>
      </c>
    </row>
    <row r="5389" spans="1:39" x14ac:dyDescent="0.3">
      <c r="A5389" s="5">
        <v>11014462</v>
      </c>
      <c r="B5389" s="6">
        <v>4019238039900</v>
      </c>
      <c r="C5389" s="5" t="s">
        <v>76</v>
      </c>
      <c r="D5389" s="5" t="s">
        <v>3497</v>
      </c>
      <c r="E5389" s="12">
        <v>347</v>
      </c>
      <c r="F5389" s="5" t="s">
        <v>18</v>
      </c>
      <c r="G5389" s="5">
        <v>2954520</v>
      </c>
      <c r="H5389" s="36" t="s">
        <v>76</v>
      </c>
      <c r="I5389" s="5">
        <v>295</v>
      </c>
      <c r="J5389" s="5">
        <v>45</v>
      </c>
      <c r="K5389" s="5">
        <v>20</v>
      </c>
      <c r="L5389" s="5" t="s">
        <v>202</v>
      </c>
      <c r="M5389" s="5">
        <v>114</v>
      </c>
      <c r="N5389" s="5"/>
      <c r="O5389" s="5" t="s">
        <v>25</v>
      </c>
      <c r="P5389" s="5"/>
      <c r="Q5389" s="5"/>
      <c r="R5389" s="5"/>
      <c r="S5389" s="5"/>
      <c r="T5389" s="5"/>
      <c r="U5389" s="5"/>
      <c r="V5389" s="5"/>
      <c r="W5389" s="12">
        <v>347</v>
      </c>
      <c r="X5389" s="7" t="str">
        <f t="shared" si="337"/>
        <v>NP</v>
      </c>
      <c r="Y5389" s="5">
        <f t="shared" si="338"/>
        <v>245.5</v>
      </c>
      <c r="AI5389">
        <f>VLOOKUP(A5389,NP!$A:$B,2,FALSE)</f>
        <v>245.5</v>
      </c>
      <c r="AJ5389">
        <f t="shared" si="339"/>
        <v>245.5</v>
      </c>
      <c r="AK5389">
        <f>VLOOKUP(F5389,Kondition!$B$4:$AG$309,24,FALSE)*100</f>
        <v>28.000000000000004</v>
      </c>
      <c r="AL5389" t="e">
        <f t="shared" si="340"/>
        <v>#REF!</v>
      </c>
      <c r="AM5389">
        <v>19</v>
      </c>
    </row>
    <row r="5390" spans="1:39" x14ac:dyDescent="0.3">
      <c r="A5390" s="5">
        <v>11010132</v>
      </c>
      <c r="B5390" s="6">
        <v>4019238661644</v>
      </c>
      <c r="C5390" s="5" t="s">
        <v>2294</v>
      </c>
      <c r="D5390" s="5" t="s">
        <v>5860</v>
      </c>
      <c r="E5390" s="12">
        <v>348.5</v>
      </c>
      <c r="F5390" s="5" t="s">
        <v>18</v>
      </c>
      <c r="G5390" s="5">
        <v>2754020</v>
      </c>
      <c r="H5390" s="36" t="s">
        <v>2294</v>
      </c>
      <c r="I5390" s="5">
        <v>275</v>
      </c>
      <c r="J5390" s="5">
        <v>40</v>
      </c>
      <c r="K5390" s="5">
        <v>20</v>
      </c>
      <c r="L5390" s="5" t="s">
        <v>5842</v>
      </c>
      <c r="M5390" s="5">
        <v>106</v>
      </c>
      <c r="N5390" s="5"/>
      <c r="O5390" s="5" t="s">
        <v>33</v>
      </c>
      <c r="P5390" s="5"/>
      <c r="Q5390" s="5"/>
      <c r="R5390" s="5"/>
      <c r="S5390" s="5"/>
      <c r="T5390" s="5"/>
      <c r="U5390" s="5"/>
      <c r="V5390" s="5"/>
      <c r="W5390" s="12">
        <v>348.5</v>
      </c>
      <c r="X5390" s="7" t="str">
        <f t="shared" si="337"/>
        <v>NP</v>
      </c>
      <c r="Y5390" s="5">
        <f t="shared" si="338"/>
        <v>246</v>
      </c>
      <c r="AI5390">
        <f>VLOOKUP(A5390,NP!$A:$B,2,FALSE)</f>
        <v>246</v>
      </c>
      <c r="AJ5390">
        <f t="shared" si="339"/>
        <v>246</v>
      </c>
      <c r="AK5390">
        <f>VLOOKUP(F5390,Kondition!$B$4:$AG$309,24,FALSE)*100</f>
        <v>28.000000000000004</v>
      </c>
      <c r="AL5390" t="e">
        <f t="shared" si="340"/>
        <v>#REF!</v>
      </c>
      <c r="AM5390">
        <v>19</v>
      </c>
    </row>
    <row r="5391" spans="1:39" x14ac:dyDescent="0.3">
      <c r="A5391" s="5">
        <v>11011589</v>
      </c>
      <c r="B5391" s="6">
        <v>4019238798258</v>
      </c>
      <c r="C5391" s="5" t="s">
        <v>76</v>
      </c>
      <c r="D5391" s="5" t="s">
        <v>3342</v>
      </c>
      <c r="E5391" s="12">
        <v>298</v>
      </c>
      <c r="F5391" s="5" t="s">
        <v>18</v>
      </c>
      <c r="G5391" s="5">
        <v>2554019</v>
      </c>
      <c r="H5391" s="36" t="s">
        <v>76</v>
      </c>
      <c r="I5391" s="5">
        <v>255</v>
      </c>
      <c r="J5391" s="5">
        <v>40</v>
      </c>
      <c r="K5391" s="5">
        <v>19</v>
      </c>
      <c r="L5391" s="5" t="s">
        <v>202</v>
      </c>
      <c r="M5391" s="5">
        <v>100</v>
      </c>
      <c r="N5391" s="5"/>
      <c r="O5391" s="5" t="s">
        <v>25</v>
      </c>
      <c r="P5391" s="5"/>
      <c r="Q5391" s="5" t="s">
        <v>21</v>
      </c>
      <c r="R5391" s="5" t="s">
        <v>21</v>
      </c>
      <c r="S5391" s="5">
        <v>73</v>
      </c>
      <c r="T5391" s="5" t="s">
        <v>22</v>
      </c>
      <c r="U5391" s="5" t="s">
        <v>23</v>
      </c>
      <c r="V5391" s="5" t="s">
        <v>24</v>
      </c>
      <c r="W5391" s="12">
        <v>298</v>
      </c>
      <c r="X5391" s="7">
        <f t="shared" si="337"/>
        <v>0.28000000000000003</v>
      </c>
      <c r="Y5391" s="5">
        <f t="shared" si="338"/>
        <v>214.56</v>
      </c>
      <c r="AI5391" t="e">
        <f>VLOOKUP(A5391,NP!$A:$B,2,FALSE)</f>
        <v>#N/A</v>
      </c>
      <c r="AJ5391">
        <f t="shared" si="339"/>
        <v>0</v>
      </c>
      <c r="AK5391">
        <f>VLOOKUP(F5391,Kondition!$B$4:$AG$31,21,FALSE)*100</f>
        <v>28.000000000000004</v>
      </c>
      <c r="AL5391" t="e">
        <f t="shared" si="340"/>
        <v>#REF!</v>
      </c>
      <c r="AM5391">
        <v>19</v>
      </c>
    </row>
    <row r="5392" spans="1:39" x14ac:dyDescent="0.3">
      <c r="A5392" s="5">
        <v>10230745</v>
      </c>
      <c r="B5392" s="6">
        <v>4024067748237</v>
      </c>
      <c r="C5392" s="5" t="s">
        <v>2294</v>
      </c>
      <c r="D5392" s="5" t="s">
        <v>5493</v>
      </c>
      <c r="E5392" s="12">
        <v>228.5</v>
      </c>
      <c r="F5392" s="5" t="s">
        <v>63</v>
      </c>
      <c r="G5392" s="5">
        <v>2754520</v>
      </c>
      <c r="H5392" s="36" t="s">
        <v>2294</v>
      </c>
      <c r="I5392" s="5">
        <v>275</v>
      </c>
      <c r="J5392" s="5">
        <v>45</v>
      </c>
      <c r="K5392" s="5">
        <v>20</v>
      </c>
      <c r="L5392" s="5" t="s">
        <v>2327</v>
      </c>
      <c r="M5392" s="5">
        <v>110</v>
      </c>
      <c r="N5392" s="5"/>
      <c r="O5392" s="5" t="s">
        <v>25</v>
      </c>
      <c r="P5392" s="5"/>
      <c r="Q5392" s="5" t="s">
        <v>26</v>
      </c>
      <c r="R5392" s="5" t="s">
        <v>21</v>
      </c>
      <c r="S5392" s="5">
        <v>73</v>
      </c>
      <c r="T5392" s="5" t="s">
        <v>22</v>
      </c>
      <c r="U5392" s="5" t="s">
        <v>23</v>
      </c>
      <c r="V5392" s="5" t="s">
        <v>24</v>
      </c>
      <c r="W5392" s="12">
        <v>228.5</v>
      </c>
      <c r="X5392" s="7" t="str">
        <f t="shared" si="337"/>
        <v>NP</v>
      </c>
      <c r="Y5392" s="5">
        <f t="shared" si="338"/>
        <v>165</v>
      </c>
      <c r="AI5392">
        <f>VLOOKUP(A5392,NP!$A:$B,2,FALSE)</f>
        <v>165</v>
      </c>
      <c r="AJ5392">
        <f t="shared" si="339"/>
        <v>165</v>
      </c>
      <c r="AK5392">
        <f>VLOOKUP(F5392,Kondition!$B$4:$AG$309,24,FALSE)*100</f>
        <v>25</v>
      </c>
      <c r="AL5392" t="e">
        <f t="shared" si="340"/>
        <v>#REF!</v>
      </c>
      <c r="AM5392">
        <v>19</v>
      </c>
    </row>
    <row r="5393" spans="1:39" x14ac:dyDescent="0.3">
      <c r="A5393" s="5">
        <v>11010624</v>
      </c>
      <c r="B5393" s="6">
        <v>4019238743333</v>
      </c>
      <c r="C5393" s="5" t="s">
        <v>2294</v>
      </c>
      <c r="D5393" s="5" t="s">
        <v>5872</v>
      </c>
      <c r="E5393" s="12">
        <v>298.5</v>
      </c>
      <c r="F5393" s="5" t="s">
        <v>18</v>
      </c>
      <c r="G5393" s="5">
        <v>2556019</v>
      </c>
      <c r="H5393" s="36" t="s">
        <v>2294</v>
      </c>
      <c r="I5393" s="5">
        <v>255</v>
      </c>
      <c r="J5393" s="5">
        <v>60</v>
      </c>
      <c r="K5393" s="5">
        <v>19</v>
      </c>
      <c r="L5393" s="5" t="s">
        <v>202</v>
      </c>
      <c r="M5393" s="5">
        <v>113</v>
      </c>
      <c r="N5393" s="5"/>
      <c r="O5393" s="5" t="s">
        <v>25</v>
      </c>
      <c r="P5393" s="5"/>
      <c r="Q5393" s="5" t="s">
        <v>27</v>
      </c>
      <c r="R5393" s="5" t="s">
        <v>21</v>
      </c>
      <c r="S5393" s="5">
        <v>73</v>
      </c>
      <c r="T5393" s="5" t="s">
        <v>22</v>
      </c>
      <c r="U5393" s="5" t="s">
        <v>23</v>
      </c>
      <c r="V5393" s="5" t="s">
        <v>24</v>
      </c>
      <c r="W5393" s="12">
        <v>298.5</v>
      </c>
      <c r="X5393" s="7">
        <f t="shared" si="337"/>
        <v>0.28000000000000003</v>
      </c>
      <c r="Y5393" s="5">
        <f t="shared" si="338"/>
        <v>214.92</v>
      </c>
      <c r="AI5393" t="e">
        <f>VLOOKUP(A5393,NP!$A:$B,2,FALSE)</f>
        <v>#N/A</v>
      </c>
      <c r="AJ5393">
        <f t="shared" si="339"/>
        <v>0</v>
      </c>
      <c r="AK5393">
        <f>VLOOKUP(F5393,Kondition!$B$4:$AG$31,21,FALSE)*100</f>
        <v>28.000000000000004</v>
      </c>
      <c r="AL5393" t="e">
        <f t="shared" si="340"/>
        <v>#REF!</v>
      </c>
      <c r="AM5393">
        <v>19</v>
      </c>
    </row>
    <row r="5394" spans="1:39" x14ac:dyDescent="0.3">
      <c r="A5394" s="5">
        <v>11013100</v>
      </c>
      <c r="B5394" s="6">
        <v>4019238024647</v>
      </c>
      <c r="C5394" s="5" t="s">
        <v>2294</v>
      </c>
      <c r="D5394" s="5" t="s">
        <v>5989</v>
      </c>
      <c r="E5394" s="12">
        <v>298.5</v>
      </c>
      <c r="F5394" s="5" t="s">
        <v>18</v>
      </c>
      <c r="G5394" s="5">
        <v>2655519</v>
      </c>
      <c r="H5394" s="36" t="s">
        <v>2294</v>
      </c>
      <c r="I5394" s="5">
        <v>265</v>
      </c>
      <c r="J5394" s="5">
        <v>55</v>
      </c>
      <c r="K5394" s="5">
        <v>19</v>
      </c>
      <c r="L5394" s="5" t="s">
        <v>202</v>
      </c>
      <c r="M5394" s="5">
        <v>113</v>
      </c>
      <c r="N5394" s="5"/>
      <c r="O5394" s="5" t="s">
        <v>25</v>
      </c>
      <c r="P5394" s="5"/>
      <c r="Q5394" s="5" t="s">
        <v>27</v>
      </c>
      <c r="R5394" s="5" t="s">
        <v>27</v>
      </c>
      <c r="S5394" s="5">
        <v>73</v>
      </c>
      <c r="T5394" s="5" t="s">
        <v>22</v>
      </c>
      <c r="U5394" s="5" t="s">
        <v>23</v>
      </c>
      <c r="V5394" s="5" t="s">
        <v>24</v>
      </c>
      <c r="W5394" s="12">
        <v>298.5</v>
      </c>
      <c r="X5394" s="7">
        <f t="shared" si="337"/>
        <v>0.28000000000000003</v>
      </c>
      <c r="Y5394" s="5">
        <f t="shared" si="338"/>
        <v>214.92</v>
      </c>
      <c r="AI5394" t="e">
        <f>VLOOKUP(A5394,NP!$A:$B,2,FALSE)</f>
        <v>#N/A</v>
      </c>
      <c r="AJ5394">
        <f t="shared" si="339"/>
        <v>0</v>
      </c>
      <c r="AK5394">
        <f>VLOOKUP(F5394,Kondition!$B$4:$AG$31,21,FALSE)*100</f>
        <v>28.000000000000004</v>
      </c>
      <c r="AL5394" t="e">
        <f t="shared" si="340"/>
        <v>#REF!</v>
      </c>
      <c r="AM5394">
        <v>19</v>
      </c>
    </row>
    <row r="5395" spans="1:39" x14ac:dyDescent="0.3">
      <c r="A5395" s="5">
        <v>11012463</v>
      </c>
      <c r="B5395" s="6">
        <v>4019238009392</v>
      </c>
      <c r="C5395" s="5" t="s">
        <v>2294</v>
      </c>
      <c r="D5395" s="5" t="s">
        <v>5970</v>
      </c>
      <c r="E5395" s="12">
        <v>351</v>
      </c>
      <c r="F5395" s="5" t="s">
        <v>18</v>
      </c>
      <c r="G5395" s="5">
        <v>2855020</v>
      </c>
      <c r="H5395" s="36" t="s">
        <v>2294</v>
      </c>
      <c r="I5395" s="5">
        <v>285</v>
      </c>
      <c r="J5395" s="5">
        <v>50</v>
      </c>
      <c r="K5395" s="5">
        <v>20</v>
      </c>
      <c r="L5395" s="5" t="s">
        <v>3226</v>
      </c>
      <c r="M5395" s="5">
        <v>116</v>
      </c>
      <c r="N5395" s="5"/>
      <c r="O5395" s="5" t="s">
        <v>33</v>
      </c>
      <c r="P5395" s="5"/>
      <c r="Q5395" s="5"/>
      <c r="R5395" s="5"/>
      <c r="S5395" s="5"/>
      <c r="T5395" s="5"/>
      <c r="U5395" s="5"/>
      <c r="V5395" s="5"/>
      <c r="W5395" s="12">
        <v>351</v>
      </c>
      <c r="X5395" s="7" t="str">
        <f t="shared" si="337"/>
        <v>NP</v>
      </c>
      <c r="Y5395" s="5">
        <f t="shared" si="338"/>
        <v>247.5</v>
      </c>
      <c r="AI5395">
        <f>VLOOKUP(A5395,NP!$A:$B,2,FALSE)</f>
        <v>247.5</v>
      </c>
      <c r="AJ5395">
        <f t="shared" si="339"/>
        <v>247.5</v>
      </c>
      <c r="AK5395">
        <f>VLOOKUP(F5395,Kondition!$B$4:$AG$309,24,FALSE)*100</f>
        <v>28.000000000000004</v>
      </c>
      <c r="AL5395" t="e">
        <f t="shared" si="340"/>
        <v>#REF!</v>
      </c>
      <c r="AM5395">
        <v>19</v>
      </c>
    </row>
    <row r="5396" spans="1:39" x14ac:dyDescent="0.3">
      <c r="A5396" s="5">
        <v>11012960</v>
      </c>
      <c r="B5396" s="6">
        <v>4019238029079</v>
      </c>
      <c r="C5396" s="5" t="s">
        <v>76</v>
      </c>
      <c r="D5396" s="5" t="s">
        <v>3446</v>
      </c>
      <c r="E5396" s="12">
        <v>351</v>
      </c>
      <c r="F5396" s="5" t="s">
        <v>18</v>
      </c>
      <c r="G5396" s="5">
        <v>2953520</v>
      </c>
      <c r="H5396" s="36" t="s">
        <v>76</v>
      </c>
      <c r="I5396" s="5">
        <v>295</v>
      </c>
      <c r="J5396" s="5">
        <v>35</v>
      </c>
      <c r="K5396" s="5">
        <v>20</v>
      </c>
      <c r="L5396" s="5" t="s">
        <v>3349</v>
      </c>
      <c r="M5396" s="5">
        <v>105</v>
      </c>
      <c r="N5396" s="5"/>
      <c r="O5396" s="5" t="s">
        <v>25</v>
      </c>
      <c r="P5396" s="5"/>
      <c r="Q5396" s="5" t="s">
        <v>21</v>
      </c>
      <c r="R5396" s="5" t="s">
        <v>27</v>
      </c>
      <c r="S5396" s="5">
        <v>75</v>
      </c>
      <c r="T5396" s="5" t="s">
        <v>22</v>
      </c>
      <c r="U5396" s="5" t="s">
        <v>23</v>
      </c>
      <c r="V5396" s="5" t="s">
        <v>24</v>
      </c>
      <c r="W5396" s="12">
        <v>351</v>
      </c>
      <c r="X5396" s="7" t="str">
        <f t="shared" si="337"/>
        <v>NP</v>
      </c>
      <c r="Y5396" s="5">
        <f t="shared" si="338"/>
        <v>247.5</v>
      </c>
      <c r="AI5396">
        <f>VLOOKUP(A5396,NP!$A:$B,2,FALSE)</f>
        <v>247.5</v>
      </c>
      <c r="AJ5396">
        <f t="shared" si="339"/>
        <v>247.5</v>
      </c>
      <c r="AK5396">
        <f>VLOOKUP(F5396,Kondition!$B$4:$AG$309,24,FALSE)*100</f>
        <v>28.000000000000004</v>
      </c>
      <c r="AL5396" t="e">
        <f t="shared" si="340"/>
        <v>#REF!</v>
      </c>
      <c r="AM5396">
        <v>19</v>
      </c>
    </row>
    <row r="5397" spans="1:39" x14ac:dyDescent="0.3">
      <c r="A5397" s="5">
        <v>11011742</v>
      </c>
      <c r="B5397" s="6">
        <v>4019238802221</v>
      </c>
      <c r="C5397" s="5" t="s">
        <v>76</v>
      </c>
      <c r="D5397" s="5" t="s">
        <v>3358</v>
      </c>
      <c r="E5397" s="12">
        <v>398</v>
      </c>
      <c r="F5397" s="5" t="s">
        <v>18</v>
      </c>
      <c r="G5397" s="5">
        <v>2753521</v>
      </c>
      <c r="H5397" s="36" t="s">
        <v>76</v>
      </c>
      <c r="I5397" s="5">
        <v>275</v>
      </c>
      <c r="J5397" s="5">
        <v>35</v>
      </c>
      <c r="K5397" s="5">
        <v>21</v>
      </c>
      <c r="L5397" s="5" t="s">
        <v>3349</v>
      </c>
      <c r="M5397" s="5">
        <v>103</v>
      </c>
      <c r="N5397" s="5"/>
      <c r="O5397" s="5" t="s">
        <v>29</v>
      </c>
      <c r="P5397" s="5"/>
      <c r="Q5397" s="5" t="s">
        <v>21</v>
      </c>
      <c r="R5397" s="5" t="s">
        <v>21</v>
      </c>
      <c r="S5397" s="5">
        <v>73</v>
      </c>
      <c r="T5397" s="5" t="s">
        <v>22</v>
      </c>
      <c r="U5397" s="5" t="s">
        <v>23</v>
      </c>
      <c r="V5397" s="5" t="s">
        <v>24</v>
      </c>
      <c r="W5397" s="12">
        <v>398</v>
      </c>
      <c r="X5397" s="7" t="str">
        <f t="shared" si="337"/>
        <v>NP</v>
      </c>
      <c r="Y5397" s="5">
        <f t="shared" si="338"/>
        <v>276</v>
      </c>
      <c r="AI5397">
        <f>VLOOKUP(A5397,NP!$A:$B,2,FALSE)</f>
        <v>276</v>
      </c>
      <c r="AJ5397">
        <f t="shared" si="339"/>
        <v>276</v>
      </c>
      <c r="AK5397">
        <f>VLOOKUP(F5397,Kondition!$B$4:$AG$31,27,FALSE)*100</f>
        <v>28.000000000000004</v>
      </c>
      <c r="AL5397" t="e">
        <f t="shared" si="340"/>
        <v>#REF!</v>
      </c>
      <c r="AM5397">
        <v>19</v>
      </c>
    </row>
    <row r="5398" spans="1:39" x14ac:dyDescent="0.3">
      <c r="A5398" s="5">
        <v>11014460</v>
      </c>
      <c r="B5398" s="6">
        <v>4019238039764</v>
      </c>
      <c r="C5398" s="5" t="s">
        <v>76</v>
      </c>
      <c r="D5398" s="5" t="s">
        <v>3495</v>
      </c>
      <c r="E5398" s="12">
        <v>351.5</v>
      </c>
      <c r="F5398" s="5" t="s">
        <v>18</v>
      </c>
      <c r="G5398" s="5">
        <v>2553020</v>
      </c>
      <c r="H5398" s="36" t="s">
        <v>76</v>
      </c>
      <c r="I5398" s="5">
        <v>255</v>
      </c>
      <c r="J5398" s="5">
        <v>30</v>
      </c>
      <c r="K5398" s="5">
        <v>20</v>
      </c>
      <c r="L5398" s="5" t="s">
        <v>3349</v>
      </c>
      <c r="M5398" s="5">
        <v>92</v>
      </c>
      <c r="N5398" s="5"/>
      <c r="O5398" s="5" t="s">
        <v>29</v>
      </c>
      <c r="P5398" s="5"/>
      <c r="Q5398" s="5"/>
      <c r="R5398" s="5"/>
      <c r="S5398" s="5"/>
      <c r="T5398" s="5"/>
      <c r="U5398" s="5"/>
      <c r="V5398" s="5"/>
      <c r="W5398" s="12">
        <v>351.5</v>
      </c>
      <c r="X5398" s="7" t="str">
        <f t="shared" si="337"/>
        <v>NP</v>
      </c>
      <c r="Y5398" s="5">
        <f t="shared" si="338"/>
        <v>248</v>
      </c>
      <c r="AI5398">
        <f>VLOOKUP(A5398,NP!$A:$B,2,FALSE)</f>
        <v>248</v>
      </c>
      <c r="AJ5398">
        <f t="shared" si="339"/>
        <v>248</v>
      </c>
      <c r="AK5398">
        <f>VLOOKUP(F5398,Kondition!$B$4:$AG$309,24,FALSE)*100</f>
        <v>28.000000000000004</v>
      </c>
      <c r="AL5398" t="e">
        <f t="shared" si="340"/>
        <v>#REF!</v>
      </c>
      <c r="AM5398">
        <v>19</v>
      </c>
    </row>
    <row r="5399" spans="1:39" x14ac:dyDescent="0.3">
      <c r="A5399" s="5">
        <v>11013039</v>
      </c>
      <c r="B5399" s="6">
        <v>4019238031058</v>
      </c>
      <c r="C5399" s="5" t="s">
        <v>77</v>
      </c>
      <c r="D5399" s="5" t="s">
        <v>3449</v>
      </c>
      <c r="E5399" s="12">
        <v>351.5</v>
      </c>
      <c r="F5399" s="5" t="s">
        <v>18</v>
      </c>
      <c r="G5399" s="5">
        <v>2454020</v>
      </c>
      <c r="H5399" s="36" t="s">
        <v>77</v>
      </c>
      <c r="I5399" s="5">
        <v>245</v>
      </c>
      <c r="J5399" s="5">
        <v>40</v>
      </c>
      <c r="K5399" s="5">
        <v>20</v>
      </c>
      <c r="L5399" s="5" t="s">
        <v>3349</v>
      </c>
      <c r="M5399" s="5">
        <v>99</v>
      </c>
      <c r="N5399" s="5"/>
      <c r="O5399" s="5" t="s">
        <v>25</v>
      </c>
      <c r="P5399" s="5" t="s">
        <v>36</v>
      </c>
      <c r="Q5399" s="5" t="s">
        <v>26</v>
      </c>
      <c r="R5399" s="5" t="s">
        <v>21</v>
      </c>
      <c r="S5399" s="5">
        <v>72</v>
      </c>
      <c r="T5399" s="5" t="s">
        <v>22</v>
      </c>
      <c r="U5399" s="5" t="s">
        <v>23</v>
      </c>
      <c r="V5399" s="5" t="s">
        <v>24</v>
      </c>
      <c r="W5399" s="12">
        <v>351.5</v>
      </c>
      <c r="X5399" s="7" t="str">
        <f t="shared" si="337"/>
        <v>NP</v>
      </c>
      <c r="Y5399" s="5">
        <f t="shared" si="338"/>
        <v>248</v>
      </c>
      <c r="AI5399">
        <f>VLOOKUP(A5399,NP!$A:$B,2,FALSE)</f>
        <v>248</v>
      </c>
      <c r="AJ5399">
        <f t="shared" si="339"/>
        <v>248</v>
      </c>
      <c r="AK5399">
        <f>VLOOKUP(F5399,Kondition!$B$4:$AG$309,24,FALSE)*100</f>
        <v>28.000000000000004</v>
      </c>
      <c r="AL5399" t="e">
        <f t="shared" si="340"/>
        <v>#REF!</v>
      </c>
      <c r="AM5399">
        <v>19</v>
      </c>
    </row>
    <row r="5400" spans="1:39" x14ac:dyDescent="0.3">
      <c r="A5400" s="5">
        <v>11010086</v>
      </c>
      <c r="B5400" s="6">
        <v>4019238661354</v>
      </c>
      <c r="C5400" s="5" t="s">
        <v>76</v>
      </c>
      <c r="D5400" s="5" t="s">
        <v>3223</v>
      </c>
      <c r="E5400" s="12">
        <v>299</v>
      </c>
      <c r="F5400" s="5" t="s">
        <v>18</v>
      </c>
      <c r="G5400" s="5">
        <v>2554019</v>
      </c>
      <c r="H5400" s="36" t="s">
        <v>76</v>
      </c>
      <c r="I5400" s="5">
        <v>255</v>
      </c>
      <c r="J5400" s="5">
        <v>40</v>
      </c>
      <c r="K5400" s="5">
        <v>19</v>
      </c>
      <c r="L5400" s="5" t="s">
        <v>3205</v>
      </c>
      <c r="M5400" s="5">
        <v>100</v>
      </c>
      <c r="N5400" s="5"/>
      <c r="O5400" s="5" t="s">
        <v>33</v>
      </c>
      <c r="P5400" s="5"/>
      <c r="Q5400" s="5"/>
      <c r="R5400" s="5"/>
      <c r="S5400" s="5"/>
      <c r="T5400" s="5"/>
      <c r="U5400" s="5"/>
      <c r="V5400" s="5"/>
      <c r="W5400" s="12">
        <v>299</v>
      </c>
      <c r="X5400" s="7">
        <f t="shared" si="337"/>
        <v>0.28000000000000003</v>
      </c>
      <c r="Y5400" s="5">
        <f t="shared" si="338"/>
        <v>215.28</v>
      </c>
      <c r="AI5400" t="e">
        <f>VLOOKUP(A5400,NP!$A:$B,2,FALSE)</f>
        <v>#N/A</v>
      </c>
      <c r="AJ5400">
        <f t="shared" si="339"/>
        <v>0</v>
      </c>
      <c r="AK5400">
        <f>VLOOKUP(F5400,Kondition!$B$4:$AG$31,21,FALSE)*100</f>
        <v>28.000000000000004</v>
      </c>
      <c r="AL5400" t="e">
        <f t="shared" si="340"/>
        <v>#REF!</v>
      </c>
      <c r="AM5400">
        <v>19</v>
      </c>
    </row>
    <row r="5401" spans="1:39" x14ac:dyDescent="0.3">
      <c r="A5401" s="5">
        <v>11012625</v>
      </c>
      <c r="B5401" s="6">
        <v>4019238009361</v>
      </c>
      <c r="C5401" s="5" t="s">
        <v>77</v>
      </c>
      <c r="D5401" s="5" t="s">
        <v>3431</v>
      </c>
      <c r="E5401" s="12">
        <v>353</v>
      </c>
      <c r="F5401" s="5" t="s">
        <v>18</v>
      </c>
      <c r="G5401" s="5">
        <v>2754020</v>
      </c>
      <c r="H5401" s="36" t="s">
        <v>77</v>
      </c>
      <c r="I5401" s="5">
        <v>275</v>
      </c>
      <c r="J5401" s="5">
        <v>40</v>
      </c>
      <c r="K5401" s="5">
        <v>20</v>
      </c>
      <c r="L5401" s="5" t="s">
        <v>3349</v>
      </c>
      <c r="M5401" s="5">
        <v>106</v>
      </c>
      <c r="N5401" s="5"/>
      <c r="O5401" s="5" t="s">
        <v>25</v>
      </c>
      <c r="P5401" s="5" t="s">
        <v>36</v>
      </c>
      <c r="Q5401" s="5" t="s">
        <v>26</v>
      </c>
      <c r="R5401" s="5" t="s">
        <v>21</v>
      </c>
      <c r="S5401" s="5">
        <v>73</v>
      </c>
      <c r="T5401" s="5" t="s">
        <v>22</v>
      </c>
      <c r="U5401" s="5" t="s">
        <v>23</v>
      </c>
      <c r="V5401" s="5" t="s">
        <v>24</v>
      </c>
      <c r="W5401" s="12">
        <v>353</v>
      </c>
      <c r="X5401" s="7" t="str">
        <f t="shared" ref="X5401:X5464" si="341">IF(AJ5401&gt;0,"NP",AK5401/100)</f>
        <v>NP</v>
      </c>
      <c r="Y5401" s="5">
        <f t="shared" ref="Y5401:Y5464" si="342">IF(AJ5401&gt;0,AI5401,E5401*(100%-X5401))</f>
        <v>249</v>
      </c>
      <c r="AI5401">
        <f>VLOOKUP(A5401,NP!$A:$B,2,FALSE)</f>
        <v>249</v>
      </c>
      <c r="AJ5401">
        <f t="shared" ref="AJ5401:AJ5464" si="343">_xlfn.IFNA(AI5401,0)</f>
        <v>249</v>
      </c>
      <c r="AK5401">
        <f>VLOOKUP(F5401,Kondition!$B$4:$AG$309,24,FALSE)*100</f>
        <v>28.000000000000004</v>
      </c>
      <c r="AL5401" t="e">
        <f t="shared" ref="AL5401:AL5464" si="344">$AI$1&amp;F5401&amp;K5401</f>
        <v>#REF!</v>
      </c>
      <c r="AM5401">
        <v>19</v>
      </c>
    </row>
    <row r="5402" spans="1:39" x14ac:dyDescent="0.3">
      <c r="A5402" s="5">
        <v>11010699</v>
      </c>
      <c r="B5402" s="6">
        <v>4019238732337</v>
      </c>
      <c r="C5402" s="5" t="s">
        <v>2294</v>
      </c>
      <c r="D5402" s="5" t="s">
        <v>5888</v>
      </c>
      <c r="E5402" s="12">
        <v>263</v>
      </c>
      <c r="F5402" s="5" t="s">
        <v>18</v>
      </c>
      <c r="G5402" s="5">
        <v>2456018</v>
      </c>
      <c r="H5402" s="36" t="s">
        <v>2294</v>
      </c>
      <c r="I5402" s="5">
        <v>245</v>
      </c>
      <c r="J5402" s="5">
        <v>60</v>
      </c>
      <c r="K5402" s="5">
        <v>18</v>
      </c>
      <c r="L5402" s="5" t="s">
        <v>5865</v>
      </c>
      <c r="M5402" s="5">
        <v>105</v>
      </c>
      <c r="N5402" s="5"/>
      <c r="O5402" s="5" t="s">
        <v>33</v>
      </c>
      <c r="P5402" s="5"/>
      <c r="Q5402" s="5"/>
      <c r="R5402" s="5"/>
      <c r="S5402" s="5"/>
      <c r="T5402" s="5"/>
      <c r="U5402" s="5"/>
      <c r="V5402" s="5"/>
      <c r="W5402" s="12">
        <v>263</v>
      </c>
      <c r="X5402" s="7" t="str">
        <f t="shared" si="341"/>
        <v>NP</v>
      </c>
      <c r="Y5402" s="5">
        <f t="shared" si="342"/>
        <v>195.5</v>
      </c>
      <c r="AI5402">
        <f>VLOOKUP(A5402,NP!$A:$B,2,FALSE)</f>
        <v>195.5</v>
      </c>
      <c r="AJ5402">
        <f t="shared" si="343"/>
        <v>195.5</v>
      </c>
      <c r="AK5402">
        <f>VLOOKUP(F5402,Kondition!$B$4:$AG$31,18,FALSE)*100</f>
        <v>23</v>
      </c>
      <c r="AL5402" t="e">
        <f t="shared" si="344"/>
        <v>#REF!</v>
      </c>
      <c r="AM5402">
        <v>17</v>
      </c>
    </row>
    <row r="5403" spans="1:39" x14ac:dyDescent="0.3">
      <c r="A5403" s="5">
        <v>11010124</v>
      </c>
      <c r="B5403" s="6">
        <v>4019238661569</v>
      </c>
      <c r="C5403" s="5" t="s">
        <v>2294</v>
      </c>
      <c r="D5403" s="5" t="s">
        <v>5852</v>
      </c>
      <c r="E5403" s="12">
        <v>264.5</v>
      </c>
      <c r="F5403" s="5" t="s">
        <v>18</v>
      </c>
      <c r="G5403" s="5">
        <v>2555518</v>
      </c>
      <c r="H5403" s="36" t="s">
        <v>2294</v>
      </c>
      <c r="I5403" s="5">
        <v>255</v>
      </c>
      <c r="J5403" s="5">
        <v>55</v>
      </c>
      <c r="K5403" s="5">
        <v>18</v>
      </c>
      <c r="L5403" s="5" t="s">
        <v>5842</v>
      </c>
      <c r="M5403" s="5">
        <v>109</v>
      </c>
      <c r="N5403" s="5"/>
      <c r="O5403" s="5" t="s">
        <v>33</v>
      </c>
      <c r="P5403" s="5"/>
      <c r="Q5403" s="5"/>
      <c r="R5403" s="5"/>
      <c r="S5403" s="5"/>
      <c r="T5403" s="5"/>
      <c r="U5403" s="5"/>
      <c r="V5403" s="5"/>
      <c r="W5403" s="12">
        <v>264.5</v>
      </c>
      <c r="X5403" s="7" t="str">
        <f t="shared" si="341"/>
        <v>NP</v>
      </c>
      <c r="Y5403" s="5">
        <f t="shared" si="342"/>
        <v>196</v>
      </c>
      <c r="AI5403">
        <f>VLOOKUP(A5403,NP!$A:$B,2,FALSE)</f>
        <v>196</v>
      </c>
      <c r="AJ5403">
        <f t="shared" si="343"/>
        <v>196</v>
      </c>
      <c r="AK5403">
        <f>VLOOKUP(F5403,Kondition!$B$4:$AG$31,18,FALSE)*100</f>
        <v>23</v>
      </c>
      <c r="AL5403" t="e">
        <f t="shared" si="344"/>
        <v>#REF!</v>
      </c>
      <c r="AM5403">
        <v>17</v>
      </c>
    </row>
    <row r="5404" spans="1:39" x14ac:dyDescent="0.3">
      <c r="A5404" s="5">
        <v>30895689</v>
      </c>
      <c r="B5404" s="6">
        <v>4019238435856</v>
      </c>
      <c r="C5404" s="5" t="s">
        <v>2294</v>
      </c>
      <c r="D5404" s="5" t="s">
        <v>6394</v>
      </c>
      <c r="E5404" s="12">
        <v>357</v>
      </c>
      <c r="F5404" s="5" t="s">
        <v>18</v>
      </c>
      <c r="G5404" s="5">
        <v>2954020</v>
      </c>
      <c r="H5404" s="36" t="s">
        <v>2294</v>
      </c>
      <c r="I5404" s="5">
        <v>295</v>
      </c>
      <c r="J5404" s="5">
        <v>40</v>
      </c>
      <c r="K5404" s="5">
        <v>20</v>
      </c>
      <c r="L5404" s="5" t="s">
        <v>4922</v>
      </c>
      <c r="M5404" s="5">
        <v>110</v>
      </c>
      <c r="N5404" s="5"/>
      <c r="O5404" s="5" t="s">
        <v>25</v>
      </c>
      <c r="P5404" s="5"/>
      <c r="Q5404" s="5" t="s">
        <v>26</v>
      </c>
      <c r="R5404" s="5" t="s">
        <v>21</v>
      </c>
      <c r="S5404" s="5">
        <v>75</v>
      </c>
      <c r="T5404" s="5" t="s">
        <v>22</v>
      </c>
      <c r="U5404" s="5" t="s">
        <v>23</v>
      </c>
      <c r="V5404" s="5" t="s">
        <v>24</v>
      </c>
      <c r="W5404" s="12">
        <v>357</v>
      </c>
      <c r="X5404" s="7" t="str">
        <f t="shared" si="341"/>
        <v>NP</v>
      </c>
      <c r="Y5404" s="5">
        <f t="shared" si="342"/>
        <v>251.5</v>
      </c>
      <c r="AI5404">
        <f>VLOOKUP(A5404,NP!$A:$B,2,FALSE)</f>
        <v>251.5</v>
      </c>
      <c r="AJ5404">
        <f t="shared" si="343"/>
        <v>251.5</v>
      </c>
      <c r="AK5404">
        <f>VLOOKUP(F5404,Kondition!$B$4:$AG$309,24,FALSE)*100</f>
        <v>28.000000000000004</v>
      </c>
      <c r="AL5404" t="e">
        <f t="shared" si="344"/>
        <v>#REF!</v>
      </c>
      <c r="AM5404">
        <v>19</v>
      </c>
    </row>
    <row r="5405" spans="1:39" x14ac:dyDescent="0.3">
      <c r="A5405" s="5">
        <v>10019414</v>
      </c>
      <c r="B5405" s="6">
        <v>4019238588132</v>
      </c>
      <c r="C5405" s="5" t="s">
        <v>4286</v>
      </c>
      <c r="D5405" s="5" t="s">
        <v>4300</v>
      </c>
      <c r="E5405" s="12">
        <v>269</v>
      </c>
      <c r="F5405" s="5" t="s">
        <v>18</v>
      </c>
      <c r="G5405" s="5">
        <v>2255517</v>
      </c>
      <c r="H5405" s="36" t="s">
        <v>4286</v>
      </c>
      <c r="I5405" s="5">
        <v>225</v>
      </c>
      <c r="J5405" s="5">
        <v>55</v>
      </c>
      <c r="K5405" s="5">
        <v>17</v>
      </c>
      <c r="L5405" s="5" t="s">
        <v>95</v>
      </c>
      <c r="M5405" s="5">
        <v>109</v>
      </c>
      <c r="N5405" s="5">
        <v>107</v>
      </c>
      <c r="O5405" s="5" t="s">
        <v>33</v>
      </c>
      <c r="P5405" s="5"/>
      <c r="Q5405" s="5" t="s">
        <v>21</v>
      </c>
      <c r="R5405" s="5" t="s">
        <v>21</v>
      </c>
      <c r="S5405" s="5">
        <v>73</v>
      </c>
      <c r="T5405" s="5" t="s">
        <v>22</v>
      </c>
      <c r="U5405" s="5" t="s">
        <v>23</v>
      </c>
      <c r="V5405" s="5" t="s">
        <v>4279</v>
      </c>
      <c r="W5405" s="12">
        <v>269</v>
      </c>
      <c r="X5405" s="7" t="str">
        <f t="shared" si="341"/>
        <v>NP</v>
      </c>
      <c r="Y5405" s="5">
        <f t="shared" si="342"/>
        <v>199.5</v>
      </c>
      <c r="AI5405">
        <f>VLOOKUP(A5405,NP!$A:$B,2,FALSE)</f>
        <v>199.5</v>
      </c>
      <c r="AJ5405">
        <f t="shared" si="343"/>
        <v>199.5</v>
      </c>
      <c r="AK5405">
        <f>VLOOKUP(F5405,Kondition!$B$4:$AG$31,15,FALSE)*100</f>
        <v>23</v>
      </c>
      <c r="AL5405" t="e">
        <f t="shared" si="344"/>
        <v>#REF!</v>
      </c>
      <c r="AM5405">
        <v>17</v>
      </c>
    </row>
    <row r="5406" spans="1:39" x14ac:dyDescent="0.3">
      <c r="A5406" s="5">
        <v>11010275</v>
      </c>
      <c r="B5406" s="6">
        <v>4019238676211</v>
      </c>
      <c r="C5406" s="5" t="s">
        <v>4286</v>
      </c>
      <c r="D5406" s="5" t="s">
        <v>4829</v>
      </c>
      <c r="E5406" s="12">
        <v>269</v>
      </c>
      <c r="F5406" s="5" t="s">
        <v>18</v>
      </c>
      <c r="G5406" s="5">
        <v>2255517</v>
      </c>
      <c r="H5406" s="36" t="s">
        <v>4286</v>
      </c>
      <c r="I5406" s="5">
        <v>225</v>
      </c>
      <c r="J5406" s="5">
        <v>55</v>
      </c>
      <c r="K5406" s="5">
        <v>17</v>
      </c>
      <c r="L5406" s="5" t="s">
        <v>4302</v>
      </c>
      <c r="M5406" s="5">
        <v>109</v>
      </c>
      <c r="N5406" s="5">
        <v>107</v>
      </c>
      <c r="O5406" s="5" t="s">
        <v>33</v>
      </c>
      <c r="P5406" s="5"/>
      <c r="Q5406" s="5" t="s">
        <v>21</v>
      </c>
      <c r="R5406" s="5" t="s">
        <v>27</v>
      </c>
      <c r="S5406" s="5">
        <v>73</v>
      </c>
      <c r="T5406" s="5" t="s">
        <v>22</v>
      </c>
      <c r="U5406" s="5" t="s">
        <v>23</v>
      </c>
      <c r="V5406" s="5" t="s">
        <v>4279</v>
      </c>
      <c r="W5406" s="12">
        <v>269</v>
      </c>
      <c r="X5406" s="7" t="str">
        <f t="shared" si="341"/>
        <v>NP</v>
      </c>
      <c r="Y5406" s="5">
        <f t="shared" si="342"/>
        <v>199.5</v>
      </c>
      <c r="AI5406">
        <f>VLOOKUP(A5406,NP!$A:$B,2,FALSE)</f>
        <v>199.5</v>
      </c>
      <c r="AJ5406">
        <f t="shared" si="343"/>
        <v>199.5</v>
      </c>
      <c r="AK5406">
        <f>VLOOKUP(F5406,Kondition!$B$4:$AG$31,15,FALSE)*100</f>
        <v>23</v>
      </c>
      <c r="AL5406" t="e">
        <f t="shared" si="344"/>
        <v>#REF!</v>
      </c>
      <c r="AM5406">
        <v>17</v>
      </c>
    </row>
    <row r="5407" spans="1:39" x14ac:dyDescent="0.3">
      <c r="A5407" s="5">
        <v>11012367</v>
      </c>
      <c r="B5407" s="6">
        <v>4019238003802</v>
      </c>
      <c r="C5407" s="5" t="s">
        <v>77</v>
      </c>
      <c r="D5407" s="5" t="s">
        <v>3405</v>
      </c>
      <c r="E5407" s="12">
        <v>304</v>
      </c>
      <c r="F5407" s="5" t="s">
        <v>18</v>
      </c>
      <c r="G5407" s="5">
        <v>2553519</v>
      </c>
      <c r="H5407" s="36" t="s">
        <v>77</v>
      </c>
      <c r="I5407" s="5">
        <v>255</v>
      </c>
      <c r="J5407" s="5">
        <v>35</v>
      </c>
      <c r="K5407" s="5">
        <v>19</v>
      </c>
      <c r="L5407" s="5" t="s">
        <v>3349</v>
      </c>
      <c r="M5407" s="5">
        <v>96</v>
      </c>
      <c r="N5407" s="5"/>
      <c r="O5407" s="5" t="s">
        <v>25</v>
      </c>
      <c r="P5407" s="5" t="s">
        <v>36</v>
      </c>
      <c r="Q5407" s="5" t="s">
        <v>26</v>
      </c>
      <c r="R5407" s="5" t="s">
        <v>21</v>
      </c>
      <c r="S5407" s="5">
        <v>73</v>
      </c>
      <c r="T5407" s="5" t="s">
        <v>22</v>
      </c>
      <c r="U5407" s="5" t="s">
        <v>23</v>
      </c>
      <c r="V5407" s="5" t="s">
        <v>24</v>
      </c>
      <c r="W5407" s="12">
        <v>304</v>
      </c>
      <c r="X5407" s="7">
        <f t="shared" si="341"/>
        <v>0.28000000000000003</v>
      </c>
      <c r="Y5407" s="5">
        <f t="shared" si="342"/>
        <v>218.88</v>
      </c>
      <c r="AI5407" t="e">
        <f>VLOOKUP(A5407,NP!$A:$B,2,FALSE)</f>
        <v>#N/A</v>
      </c>
      <c r="AJ5407">
        <f t="shared" si="343"/>
        <v>0</v>
      </c>
      <c r="AK5407">
        <f>VLOOKUP(F5407,Kondition!$B$4:$AG$31,21,FALSE)*100</f>
        <v>28.000000000000004</v>
      </c>
      <c r="AL5407" t="e">
        <f t="shared" si="344"/>
        <v>#REF!</v>
      </c>
      <c r="AM5407">
        <v>19</v>
      </c>
    </row>
    <row r="5408" spans="1:39" x14ac:dyDescent="0.3">
      <c r="A5408" s="5">
        <v>11013120</v>
      </c>
      <c r="B5408" s="6">
        <v>4019238024807</v>
      </c>
      <c r="C5408" s="5" t="s">
        <v>2294</v>
      </c>
      <c r="D5408" s="5" t="s">
        <v>5993</v>
      </c>
      <c r="E5408" s="12">
        <v>267</v>
      </c>
      <c r="F5408" s="5" t="s">
        <v>18</v>
      </c>
      <c r="G5408" s="5">
        <v>2555018</v>
      </c>
      <c r="H5408" s="36" t="s">
        <v>2294</v>
      </c>
      <c r="I5408" s="5">
        <v>255</v>
      </c>
      <c r="J5408" s="5">
        <v>50</v>
      </c>
      <c r="K5408" s="5">
        <v>18</v>
      </c>
      <c r="L5408" s="5" t="s">
        <v>202</v>
      </c>
      <c r="M5408" s="5">
        <v>106</v>
      </c>
      <c r="N5408" s="5"/>
      <c r="O5408" s="5" t="s">
        <v>25</v>
      </c>
      <c r="P5408" s="5"/>
      <c r="Q5408" s="5" t="s">
        <v>21</v>
      </c>
      <c r="R5408" s="5" t="s">
        <v>27</v>
      </c>
      <c r="S5408" s="5">
        <v>73</v>
      </c>
      <c r="T5408" s="5" t="s">
        <v>22</v>
      </c>
      <c r="U5408" s="5" t="s">
        <v>23</v>
      </c>
      <c r="V5408" s="5" t="s">
        <v>24</v>
      </c>
      <c r="W5408" s="12">
        <v>267</v>
      </c>
      <c r="X5408" s="7" t="str">
        <f t="shared" si="341"/>
        <v>NP</v>
      </c>
      <c r="Y5408" s="5">
        <f t="shared" si="342"/>
        <v>197.5</v>
      </c>
      <c r="AI5408">
        <f>VLOOKUP(A5408,NP!$A:$B,2,FALSE)</f>
        <v>197.5</v>
      </c>
      <c r="AJ5408">
        <f t="shared" si="343"/>
        <v>197.5</v>
      </c>
      <c r="AK5408">
        <f>VLOOKUP(F5408,Kondition!$B$4:$AG$31,18,FALSE)*100</f>
        <v>23</v>
      </c>
      <c r="AL5408" t="e">
        <f t="shared" si="344"/>
        <v>#REF!</v>
      </c>
      <c r="AM5408">
        <v>17</v>
      </c>
    </row>
    <row r="5409" spans="1:39" x14ac:dyDescent="0.3">
      <c r="A5409" s="5">
        <v>11010085</v>
      </c>
      <c r="B5409" s="6">
        <v>4019238661347</v>
      </c>
      <c r="C5409" s="5" t="s">
        <v>76</v>
      </c>
      <c r="D5409" s="5" t="s">
        <v>3222</v>
      </c>
      <c r="E5409" s="12">
        <v>305</v>
      </c>
      <c r="F5409" s="5" t="s">
        <v>18</v>
      </c>
      <c r="G5409" s="5">
        <v>2553519</v>
      </c>
      <c r="H5409" s="36" t="s">
        <v>76</v>
      </c>
      <c r="I5409" s="5">
        <v>255</v>
      </c>
      <c r="J5409" s="5">
        <v>35</v>
      </c>
      <c r="K5409" s="5">
        <v>19</v>
      </c>
      <c r="L5409" s="5" t="s">
        <v>3205</v>
      </c>
      <c r="M5409" s="5">
        <v>96</v>
      </c>
      <c r="N5409" s="5"/>
      <c r="O5409" s="5" t="s">
        <v>33</v>
      </c>
      <c r="P5409" s="5"/>
      <c r="Q5409" s="5"/>
      <c r="R5409" s="5"/>
      <c r="S5409" s="5"/>
      <c r="T5409" s="5"/>
      <c r="U5409" s="5"/>
      <c r="V5409" s="5"/>
      <c r="W5409" s="12">
        <v>305</v>
      </c>
      <c r="X5409" s="7">
        <f t="shared" si="341"/>
        <v>0.28000000000000003</v>
      </c>
      <c r="Y5409" s="5">
        <f t="shared" si="342"/>
        <v>219.6</v>
      </c>
      <c r="AI5409" t="e">
        <f>VLOOKUP(A5409,NP!$A:$B,2,FALSE)</f>
        <v>#N/A</v>
      </c>
      <c r="AJ5409">
        <f t="shared" si="343"/>
        <v>0</v>
      </c>
      <c r="AK5409">
        <f>VLOOKUP(F5409,Kondition!$B$4:$AG$31,21,FALSE)*100</f>
        <v>28.000000000000004</v>
      </c>
      <c r="AL5409" t="e">
        <f t="shared" si="344"/>
        <v>#REF!</v>
      </c>
      <c r="AM5409">
        <v>19</v>
      </c>
    </row>
    <row r="5410" spans="1:39" x14ac:dyDescent="0.3">
      <c r="A5410" s="5">
        <v>11012592</v>
      </c>
      <c r="B5410" s="6">
        <v>4019238009057</v>
      </c>
      <c r="C5410" s="5" t="s">
        <v>76</v>
      </c>
      <c r="D5410" s="5" t="s">
        <v>3420</v>
      </c>
      <c r="E5410" s="12">
        <v>359</v>
      </c>
      <c r="F5410" s="5" t="s">
        <v>18</v>
      </c>
      <c r="G5410" s="5">
        <v>2753520</v>
      </c>
      <c r="H5410" s="36" t="s">
        <v>76</v>
      </c>
      <c r="I5410" s="5">
        <v>275</v>
      </c>
      <c r="J5410" s="5">
        <v>35</v>
      </c>
      <c r="K5410" s="5">
        <v>20</v>
      </c>
      <c r="L5410" s="5" t="s">
        <v>3349</v>
      </c>
      <c r="M5410" s="5">
        <v>102</v>
      </c>
      <c r="N5410" s="5"/>
      <c r="O5410" s="5" t="s">
        <v>29</v>
      </c>
      <c r="P5410" s="5"/>
      <c r="Q5410" s="5" t="s">
        <v>27</v>
      </c>
      <c r="R5410" s="5" t="s">
        <v>21</v>
      </c>
      <c r="S5410" s="5">
        <v>73</v>
      </c>
      <c r="T5410" s="5" t="s">
        <v>22</v>
      </c>
      <c r="U5410" s="5" t="s">
        <v>23</v>
      </c>
      <c r="V5410" s="5" t="s">
        <v>24</v>
      </c>
      <c r="W5410" s="12">
        <v>359</v>
      </c>
      <c r="X5410" s="7" t="str">
        <f t="shared" si="341"/>
        <v>NP</v>
      </c>
      <c r="Y5410" s="5">
        <f t="shared" si="342"/>
        <v>252.5</v>
      </c>
      <c r="AI5410">
        <f>VLOOKUP(A5410,NP!$A:$B,2,FALSE)</f>
        <v>252.5</v>
      </c>
      <c r="AJ5410">
        <f t="shared" si="343"/>
        <v>252.5</v>
      </c>
      <c r="AK5410">
        <f>VLOOKUP(F5410,Kondition!$B$4:$AG$309,24,FALSE)*100</f>
        <v>28.000000000000004</v>
      </c>
      <c r="AL5410" t="e">
        <f t="shared" si="344"/>
        <v>#REF!</v>
      </c>
      <c r="AM5410">
        <v>19</v>
      </c>
    </row>
    <row r="5411" spans="1:39" x14ac:dyDescent="0.3">
      <c r="A5411" s="5">
        <v>11010697</v>
      </c>
      <c r="B5411" s="6">
        <v>4019238733136</v>
      </c>
      <c r="C5411" s="5" t="s">
        <v>2294</v>
      </c>
      <c r="D5411" s="5" t="s">
        <v>5886</v>
      </c>
      <c r="E5411" s="12">
        <v>268</v>
      </c>
      <c r="F5411" s="5" t="s">
        <v>18</v>
      </c>
      <c r="G5411" s="5">
        <v>2556018</v>
      </c>
      <c r="H5411" s="36" t="s">
        <v>2294</v>
      </c>
      <c r="I5411" s="5">
        <v>255</v>
      </c>
      <c r="J5411" s="5">
        <v>60</v>
      </c>
      <c r="K5411" s="5">
        <v>18</v>
      </c>
      <c r="L5411" s="5" t="s">
        <v>5865</v>
      </c>
      <c r="M5411" s="5">
        <v>112</v>
      </c>
      <c r="N5411" s="5"/>
      <c r="O5411" s="5" t="s">
        <v>33</v>
      </c>
      <c r="P5411" s="5"/>
      <c r="Q5411" s="5"/>
      <c r="R5411" s="5"/>
      <c r="S5411" s="5"/>
      <c r="T5411" s="5"/>
      <c r="U5411" s="5"/>
      <c r="V5411" s="5"/>
      <c r="W5411" s="12">
        <v>268</v>
      </c>
      <c r="X5411" s="7" t="str">
        <f t="shared" si="341"/>
        <v>NP</v>
      </c>
      <c r="Y5411" s="5">
        <f t="shared" si="342"/>
        <v>198.5</v>
      </c>
      <c r="AI5411">
        <f>VLOOKUP(A5411,NP!$A:$B,2,FALSE)</f>
        <v>198.5</v>
      </c>
      <c r="AJ5411">
        <f t="shared" si="343"/>
        <v>198.5</v>
      </c>
      <c r="AK5411">
        <f>VLOOKUP(F5411,Kondition!$B$4:$AG$31,18,FALSE)*100</f>
        <v>23</v>
      </c>
      <c r="AL5411" t="e">
        <f t="shared" si="344"/>
        <v>#REF!</v>
      </c>
      <c r="AM5411">
        <v>17</v>
      </c>
    </row>
    <row r="5412" spans="1:39" x14ac:dyDescent="0.3">
      <c r="A5412" s="5">
        <v>11011759</v>
      </c>
      <c r="B5412" s="6">
        <v>4019238798494</v>
      </c>
      <c r="C5412" s="5" t="s">
        <v>2294</v>
      </c>
      <c r="D5412" s="5" t="s">
        <v>5932</v>
      </c>
      <c r="E5412" s="12">
        <v>361</v>
      </c>
      <c r="F5412" s="5" t="s">
        <v>18</v>
      </c>
      <c r="G5412" s="5">
        <v>2954020</v>
      </c>
      <c r="H5412" s="36" t="s">
        <v>2294</v>
      </c>
      <c r="I5412" s="5">
        <v>295</v>
      </c>
      <c r="J5412" s="5">
        <v>40</v>
      </c>
      <c r="K5412" s="5">
        <v>20</v>
      </c>
      <c r="L5412" s="5" t="s">
        <v>5842</v>
      </c>
      <c r="M5412" s="5">
        <v>110</v>
      </c>
      <c r="N5412" s="5"/>
      <c r="O5412" s="5" t="s">
        <v>33</v>
      </c>
      <c r="P5412" s="5"/>
      <c r="Q5412" s="5"/>
      <c r="R5412" s="5"/>
      <c r="S5412" s="5"/>
      <c r="T5412" s="5"/>
      <c r="U5412" s="5"/>
      <c r="V5412" s="5"/>
      <c r="W5412" s="12">
        <v>361</v>
      </c>
      <c r="X5412" s="7" t="str">
        <f t="shared" si="341"/>
        <v>NP</v>
      </c>
      <c r="Y5412" s="5">
        <f t="shared" si="342"/>
        <v>253.5</v>
      </c>
      <c r="AI5412">
        <f>VLOOKUP(A5412,NP!$A:$B,2,FALSE)</f>
        <v>253.5</v>
      </c>
      <c r="AJ5412">
        <f t="shared" si="343"/>
        <v>253.5</v>
      </c>
      <c r="AK5412">
        <f>VLOOKUP(F5412,Kondition!$B$4:$AG$309,24,FALSE)*100</f>
        <v>28.000000000000004</v>
      </c>
      <c r="AL5412" t="e">
        <f t="shared" si="344"/>
        <v>#REF!</v>
      </c>
      <c r="AM5412">
        <v>19</v>
      </c>
    </row>
    <row r="5413" spans="1:39" x14ac:dyDescent="0.3">
      <c r="A5413" s="5">
        <v>11013108</v>
      </c>
      <c r="B5413" s="6">
        <v>4019238782486</v>
      </c>
      <c r="C5413" s="5" t="s">
        <v>76</v>
      </c>
      <c r="D5413" s="5" t="s">
        <v>3453</v>
      </c>
      <c r="E5413" s="12">
        <v>409</v>
      </c>
      <c r="F5413" s="5" t="s">
        <v>18</v>
      </c>
      <c r="G5413" s="5">
        <v>2853022</v>
      </c>
      <c r="H5413" s="36" t="s">
        <v>76</v>
      </c>
      <c r="I5413" s="5">
        <v>285</v>
      </c>
      <c r="J5413" s="5">
        <v>30</v>
      </c>
      <c r="K5413" s="5">
        <v>22</v>
      </c>
      <c r="L5413" s="5" t="s">
        <v>3349</v>
      </c>
      <c r="M5413" s="5">
        <v>101</v>
      </c>
      <c r="N5413" s="5"/>
      <c r="O5413" s="5" t="s">
        <v>29</v>
      </c>
      <c r="P5413" s="5"/>
      <c r="Q5413" s="5" t="s">
        <v>21</v>
      </c>
      <c r="R5413" s="5" t="s">
        <v>27</v>
      </c>
      <c r="S5413" s="5">
        <v>75</v>
      </c>
      <c r="T5413" s="5" t="s">
        <v>22</v>
      </c>
      <c r="U5413" s="5" t="s">
        <v>23</v>
      </c>
      <c r="V5413" s="5" t="s">
        <v>24</v>
      </c>
      <c r="W5413" s="12">
        <v>409</v>
      </c>
      <c r="X5413" s="7" t="str">
        <f t="shared" si="341"/>
        <v>NP</v>
      </c>
      <c r="Y5413" s="5">
        <f t="shared" si="342"/>
        <v>282.5</v>
      </c>
      <c r="AI5413">
        <f>VLOOKUP(A5413,NP!$A:$B,2,FALSE)</f>
        <v>282.5</v>
      </c>
      <c r="AJ5413">
        <f t="shared" si="343"/>
        <v>282.5</v>
      </c>
      <c r="AK5413">
        <f>VLOOKUP(F5413,Kondition!$B$4:$AG$31,30,FALSE)*100</f>
        <v>28.000000000000004</v>
      </c>
      <c r="AL5413" t="e">
        <f t="shared" si="344"/>
        <v>#REF!</v>
      </c>
      <c r="AM5413">
        <v>19</v>
      </c>
    </row>
    <row r="5414" spans="1:39" x14ac:dyDescent="0.3">
      <c r="A5414" s="5">
        <v>10019654</v>
      </c>
      <c r="B5414" s="6">
        <v>4019238675337</v>
      </c>
      <c r="C5414" s="5" t="s">
        <v>76</v>
      </c>
      <c r="D5414" s="5" t="s">
        <v>240</v>
      </c>
      <c r="E5414" s="12">
        <v>307</v>
      </c>
      <c r="F5414" s="5" t="s">
        <v>18</v>
      </c>
      <c r="G5414" s="5">
        <v>2453519</v>
      </c>
      <c r="H5414" s="36" t="s">
        <v>76</v>
      </c>
      <c r="I5414" s="5">
        <v>245</v>
      </c>
      <c r="J5414" s="5">
        <v>35</v>
      </c>
      <c r="K5414" s="5">
        <v>19</v>
      </c>
      <c r="L5414" s="5" t="s">
        <v>122</v>
      </c>
      <c r="M5414" s="5">
        <v>93</v>
      </c>
      <c r="N5414" s="5"/>
      <c r="O5414" s="5" t="s">
        <v>29</v>
      </c>
      <c r="P5414" s="5"/>
      <c r="Q5414" s="5" t="s">
        <v>26</v>
      </c>
      <c r="R5414" s="5" t="s">
        <v>21</v>
      </c>
      <c r="S5414" s="5">
        <v>72</v>
      </c>
      <c r="T5414" s="5" t="s">
        <v>22</v>
      </c>
      <c r="U5414" s="5" t="s">
        <v>23</v>
      </c>
      <c r="V5414" s="5" t="s">
        <v>24</v>
      </c>
      <c r="W5414" s="12">
        <v>307</v>
      </c>
      <c r="X5414" s="7" t="str">
        <f t="shared" si="341"/>
        <v>NP</v>
      </c>
      <c r="Y5414" s="5">
        <f t="shared" si="342"/>
        <v>221</v>
      </c>
      <c r="AI5414">
        <f>VLOOKUP(A5414,NP!$A:$B,2,FALSE)</f>
        <v>221</v>
      </c>
      <c r="AJ5414">
        <f t="shared" si="343"/>
        <v>221</v>
      </c>
      <c r="AK5414">
        <f>VLOOKUP(F5414,Kondition!$B$4:$AG$31,21,FALSE)*100</f>
        <v>28.000000000000004</v>
      </c>
      <c r="AL5414" t="e">
        <f t="shared" si="344"/>
        <v>#REF!</v>
      </c>
      <c r="AM5414">
        <v>19</v>
      </c>
    </row>
    <row r="5415" spans="1:39" x14ac:dyDescent="0.3">
      <c r="A5415" s="5">
        <v>10019081</v>
      </c>
      <c r="B5415" s="6">
        <v>4019238606492</v>
      </c>
      <c r="C5415" s="5" t="s">
        <v>76</v>
      </c>
      <c r="D5415" s="5" t="s">
        <v>206</v>
      </c>
      <c r="E5415" s="12">
        <v>307</v>
      </c>
      <c r="F5415" s="5" t="s">
        <v>18</v>
      </c>
      <c r="G5415" s="5">
        <v>2453519</v>
      </c>
      <c r="H5415" s="36" t="s">
        <v>76</v>
      </c>
      <c r="I5415" s="5">
        <v>245</v>
      </c>
      <c r="J5415" s="5">
        <v>35</v>
      </c>
      <c r="K5415" s="5">
        <v>19</v>
      </c>
      <c r="L5415" s="5" t="s">
        <v>122</v>
      </c>
      <c r="M5415" s="5">
        <v>93</v>
      </c>
      <c r="N5415" s="5"/>
      <c r="O5415" s="5" t="s">
        <v>29</v>
      </c>
      <c r="P5415" s="5"/>
      <c r="Q5415" s="5" t="s">
        <v>21</v>
      </c>
      <c r="R5415" s="5" t="s">
        <v>21</v>
      </c>
      <c r="S5415" s="5">
        <v>72</v>
      </c>
      <c r="T5415" s="5" t="s">
        <v>22</v>
      </c>
      <c r="U5415" s="5" t="s">
        <v>23</v>
      </c>
      <c r="V5415" s="5" t="s">
        <v>24</v>
      </c>
      <c r="W5415" s="12">
        <v>307</v>
      </c>
      <c r="X5415" s="7" t="str">
        <f t="shared" si="341"/>
        <v>NP</v>
      </c>
      <c r="Y5415" s="5">
        <f t="shared" si="342"/>
        <v>221</v>
      </c>
      <c r="AI5415">
        <f>VLOOKUP(A5415,NP!$A:$B,2,FALSE)</f>
        <v>221</v>
      </c>
      <c r="AJ5415">
        <f t="shared" si="343"/>
        <v>221</v>
      </c>
      <c r="AK5415">
        <f>VLOOKUP(F5415,Kondition!$B$4:$AG$31,21,FALSE)*100</f>
        <v>28.000000000000004</v>
      </c>
      <c r="AL5415" t="e">
        <f t="shared" si="344"/>
        <v>#REF!</v>
      </c>
      <c r="AM5415">
        <v>19</v>
      </c>
    </row>
    <row r="5416" spans="1:39" x14ac:dyDescent="0.3">
      <c r="A5416" s="5">
        <v>11010816</v>
      </c>
      <c r="B5416" s="6">
        <v>4019238770162</v>
      </c>
      <c r="C5416" s="5" t="s">
        <v>76</v>
      </c>
      <c r="D5416" s="5" t="s">
        <v>3276</v>
      </c>
      <c r="E5416" s="12">
        <v>307</v>
      </c>
      <c r="F5416" s="5" t="s">
        <v>18</v>
      </c>
      <c r="G5416" s="5">
        <v>2453519</v>
      </c>
      <c r="H5416" s="36" t="s">
        <v>76</v>
      </c>
      <c r="I5416" s="5">
        <v>245</v>
      </c>
      <c r="J5416" s="5">
        <v>35</v>
      </c>
      <c r="K5416" s="5">
        <v>19</v>
      </c>
      <c r="L5416" s="5" t="s">
        <v>122</v>
      </c>
      <c r="M5416" s="5">
        <v>93</v>
      </c>
      <c r="N5416" s="5"/>
      <c r="O5416" s="5" t="s">
        <v>29</v>
      </c>
      <c r="P5416" s="5"/>
      <c r="Q5416" s="5" t="s">
        <v>21</v>
      </c>
      <c r="R5416" s="5" t="s">
        <v>21</v>
      </c>
      <c r="S5416" s="5">
        <v>72</v>
      </c>
      <c r="T5416" s="5" t="s">
        <v>22</v>
      </c>
      <c r="U5416" s="5" t="s">
        <v>23</v>
      </c>
      <c r="V5416" s="5" t="s">
        <v>24</v>
      </c>
      <c r="W5416" s="12">
        <v>307</v>
      </c>
      <c r="X5416" s="7" t="str">
        <f t="shared" si="341"/>
        <v>NP</v>
      </c>
      <c r="Y5416" s="5">
        <f t="shared" si="342"/>
        <v>221</v>
      </c>
      <c r="AI5416">
        <f>VLOOKUP(A5416,NP!$A:$B,2,FALSE)</f>
        <v>221</v>
      </c>
      <c r="AJ5416">
        <f t="shared" si="343"/>
        <v>221</v>
      </c>
      <c r="AK5416">
        <f>VLOOKUP(F5416,Kondition!$B$4:$AG$31,21,FALSE)*100</f>
        <v>28.000000000000004</v>
      </c>
      <c r="AL5416" t="e">
        <f t="shared" si="344"/>
        <v>#REF!</v>
      </c>
      <c r="AM5416">
        <v>19</v>
      </c>
    </row>
    <row r="5417" spans="1:39" x14ac:dyDescent="0.3">
      <c r="A5417" s="5">
        <v>11010951</v>
      </c>
      <c r="B5417" s="6">
        <v>4019238751307</v>
      </c>
      <c r="C5417" s="5" t="s">
        <v>76</v>
      </c>
      <c r="D5417" s="5" t="s">
        <v>3295</v>
      </c>
      <c r="E5417" s="12">
        <v>307</v>
      </c>
      <c r="F5417" s="5" t="s">
        <v>18</v>
      </c>
      <c r="G5417" s="5">
        <v>2454519</v>
      </c>
      <c r="H5417" s="36" t="s">
        <v>76</v>
      </c>
      <c r="I5417" s="5">
        <v>245</v>
      </c>
      <c r="J5417" s="5">
        <v>45</v>
      </c>
      <c r="K5417" s="5">
        <v>19</v>
      </c>
      <c r="L5417" s="5" t="s">
        <v>3296</v>
      </c>
      <c r="M5417" s="5">
        <v>102</v>
      </c>
      <c r="N5417" s="5"/>
      <c r="O5417" s="5" t="s">
        <v>33</v>
      </c>
      <c r="P5417" s="5"/>
      <c r="Q5417" s="5"/>
      <c r="R5417" s="5"/>
      <c r="S5417" s="5"/>
      <c r="T5417" s="5"/>
      <c r="U5417" s="5"/>
      <c r="V5417" s="5"/>
      <c r="W5417" s="12">
        <v>307</v>
      </c>
      <c r="X5417" s="7" t="str">
        <f t="shared" si="341"/>
        <v>NP</v>
      </c>
      <c r="Y5417" s="5">
        <f t="shared" si="342"/>
        <v>221</v>
      </c>
      <c r="AI5417">
        <f>VLOOKUP(A5417,NP!$A:$B,2,FALSE)</f>
        <v>221</v>
      </c>
      <c r="AJ5417">
        <f t="shared" si="343"/>
        <v>221</v>
      </c>
      <c r="AK5417">
        <f>VLOOKUP(F5417,Kondition!$B$4:$AG$31,21,FALSE)*100</f>
        <v>28.000000000000004</v>
      </c>
      <c r="AL5417" t="e">
        <f t="shared" si="344"/>
        <v>#REF!</v>
      </c>
      <c r="AM5417">
        <v>19</v>
      </c>
    </row>
    <row r="5418" spans="1:39" x14ac:dyDescent="0.3">
      <c r="A5418" s="5">
        <v>11012597</v>
      </c>
      <c r="B5418" s="6">
        <v>4019238009217</v>
      </c>
      <c r="C5418" s="5" t="s">
        <v>77</v>
      </c>
      <c r="D5418" s="5" t="s">
        <v>3424</v>
      </c>
      <c r="E5418" s="12">
        <v>361.5</v>
      </c>
      <c r="F5418" s="5" t="s">
        <v>18</v>
      </c>
      <c r="G5418" s="5">
        <v>2753520</v>
      </c>
      <c r="H5418" s="36" t="s">
        <v>77</v>
      </c>
      <c r="I5418" s="5">
        <v>275</v>
      </c>
      <c r="J5418" s="5">
        <v>35</v>
      </c>
      <c r="K5418" s="5">
        <v>20</v>
      </c>
      <c r="L5418" s="5" t="s">
        <v>3349</v>
      </c>
      <c r="M5418" s="5">
        <v>102</v>
      </c>
      <c r="N5418" s="5"/>
      <c r="O5418" s="5" t="s">
        <v>25</v>
      </c>
      <c r="P5418" s="5" t="s">
        <v>36</v>
      </c>
      <c r="Q5418" s="5" t="s">
        <v>26</v>
      </c>
      <c r="R5418" s="5" t="s">
        <v>21</v>
      </c>
      <c r="S5418" s="5">
        <v>73</v>
      </c>
      <c r="T5418" s="5" t="s">
        <v>22</v>
      </c>
      <c r="U5418" s="5" t="s">
        <v>23</v>
      </c>
      <c r="V5418" s="5" t="s">
        <v>24</v>
      </c>
      <c r="W5418" s="12">
        <v>361.5</v>
      </c>
      <c r="X5418" s="7" t="str">
        <f t="shared" si="341"/>
        <v>NP</v>
      </c>
      <c r="Y5418" s="5">
        <f t="shared" si="342"/>
        <v>254</v>
      </c>
      <c r="AI5418">
        <f>VLOOKUP(A5418,NP!$A:$B,2,FALSE)</f>
        <v>254</v>
      </c>
      <c r="AJ5418">
        <f t="shared" si="343"/>
        <v>254</v>
      </c>
      <c r="AK5418">
        <f>VLOOKUP(F5418,Kondition!$B$4:$AG$309,24,FALSE)*100</f>
        <v>28.000000000000004</v>
      </c>
      <c r="AL5418" t="e">
        <f t="shared" si="344"/>
        <v>#REF!</v>
      </c>
      <c r="AM5418">
        <v>19</v>
      </c>
    </row>
    <row r="5419" spans="1:39" x14ac:dyDescent="0.3">
      <c r="A5419" s="5">
        <v>11010125</v>
      </c>
      <c r="B5419" s="6">
        <v>4019238661576</v>
      </c>
      <c r="C5419" s="5" t="s">
        <v>2294</v>
      </c>
      <c r="D5419" s="5" t="s">
        <v>5853</v>
      </c>
      <c r="E5419" s="12">
        <v>307.5</v>
      </c>
      <c r="F5419" s="5" t="s">
        <v>18</v>
      </c>
      <c r="G5419" s="5">
        <v>2555519</v>
      </c>
      <c r="H5419" s="36" t="s">
        <v>2294</v>
      </c>
      <c r="I5419" s="5">
        <v>255</v>
      </c>
      <c r="J5419" s="5">
        <v>55</v>
      </c>
      <c r="K5419" s="5">
        <v>19</v>
      </c>
      <c r="L5419" s="5" t="s">
        <v>5842</v>
      </c>
      <c r="M5419" s="5">
        <v>111</v>
      </c>
      <c r="N5419" s="5"/>
      <c r="O5419" s="5" t="s">
        <v>33</v>
      </c>
      <c r="P5419" s="5"/>
      <c r="Q5419" s="5"/>
      <c r="R5419" s="5"/>
      <c r="S5419" s="5"/>
      <c r="T5419" s="5"/>
      <c r="U5419" s="5"/>
      <c r="V5419" s="5"/>
      <c r="W5419" s="12">
        <v>307.5</v>
      </c>
      <c r="X5419" s="7" t="str">
        <f t="shared" si="341"/>
        <v>NP</v>
      </c>
      <c r="Y5419" s="5">
        <f t="shared" si="342"/>
        <v>221</v>
      </c>
      <c r="AI5419">
        <f>VLOOKUP(A5419,NP!$A:$B,2,FALSE)</f>
        <v>221</v>
      </c>
      <c r="AJ5419">
        <f t="shared" si="343"/>
        <v>221</v>
      </c>
      <c r="AK5419">
        <f>VLOOKUP(F5419,Kondition!$B$4:$AG$31,21,FALSE)*100</f>
        <v>28.000000000000004</v>
      </c>
      <c r="AL5419" t="e">
        <f t="shared" si="344"/>
        <v>#REF!</v>
      </c>
      <c r="AM5419">
        <v>19</v>
      </c>
    </row>
    <row r="5420" spans="1:39" x14ac:dyDescent="0.3">
      <c r="A5420" s="5">
        <v>11012292</v>
      </c>
      <c r="B5420" s="6">
        <v>4019238002546</v>
      </c>
      <c r="C5420" s="5" t="s">
        <v>2294</v>
      </c>
      <c r="D5420" s="5" t="s">
        <v>5942</v>
      </c>
      <c r="E5420" s="12">
        <v>307.5</v>
      </c>
      <c r="F5420" s="5" t="s">
        <v>18</v>
      </c>
      <c r="G5420" s="5">
        <v>2655519</v>
      </c>
      <c r="H5420" s="36" t="s">
        <v>2294</v>
      </c>
      <c r="I5420" s="5">
        <v>265</v>
      </c>
      <c r="J5420" s="5">
        <v>55</v>
      </c>
      <c r="K5420" s="5">
        <v>19</v>
      </c>
      <c r="L5420" s="5" t="s">
        <v>5842</v>
      </c>
      <c r="M5420" s="5">
        <v>113</v>
      </c>
      <c r="N5420" s="5"/>
      <c r="O5420" s="5" t="s">
        <v>33</v>
      </c>
      <c r="P5420" s="5"/>
      <c r="Q5420" s="5"/>
      <c r="R5420" s="5"/>
      <c r="S5420" s="5"/>
      <c r="T5420" s="5"/>
      <c r="U5420" s="5"/>
      <c r="V5420" s="5"/>
      <c r="W5420" s="12">
        <v>307.5</v>
      </c>
      <c r="X5420" s="7" t="str">
        <f t="shared" si="341"/>
        <v>NP</v>
      </c>
      <c r="Y5420" s="5">
        <f t="shared" si="342"/>
        <v>221</v>
      </c>
      <c r="AI5420">
        <f>VLOOKUP(A5420,NP!$A:$B,2,FALSE)</f>
        <v>221</v>
      </c>
      <c r="AJ5420">
        <f t="shared" si="343"/>
        <v>221</v>
      </c>
      <c r="AK5420">
        <f>VLOOKUP(F5420,Kondition!$B$4:$AG$31,21,FALSE)*100</f>
        <v>28.000000000000004</v>
      </c>
      <c r="AL5420" t="e">
        <f t="shared" si="344"/>
        <v>#REF!</v>
      </c>
      <c r="AM5420">
        <v>19</v>
      </c>
    </row>
    <row r="5421" spans="1:39" x14ac:dyDescent="0.3">
      <c r="A5421" s="5">
        <v>10309467</v>
      </c>
      <c r="B5421" s="6">
        <v>6419440320731</v>
      </c>
      <c r="C5421" s="5" t="s">
        <v>4929</v>
      </c>
      <c r="D5421" s="5" t="s">
        <v>5729</v>
      </c>
      <c r="E5421" s="12">
        <v>735.2</v>
      </c>
      <c r="F5421" s="5" t="s">
        <v>67</v>
      </c>
      <c r="G5421" s="5">
        <v>3157017</v>
      </c>
      <c r="H5421" s="36" t="s">
        <v>4929</v>
      </c>
      <c r="I5421" s="5">
        <v>315</v>
      </c>
      <c r="J5421" s="5">
        <v>70</v>
      </c>
      <c r="K5421" s="5">
        <v>17</v>
      </c>
      <c r="L5421" s="5" t="s">
        <v>2783</v>
      </c>
      <c r="M5421" s="5">
        <v>121</v>
      </c>
      <c r="N5421" s="5">
        <v>118</v>
      </c>
      <c r="O5421" s="5" t="s">
        <v>38</v>
      </c>
      <c r="P5421" s="5" t="s">
        <v>45</v>
      </c>
      <c r="Q5421" s="5"/>
      <c r="R5421" s="5"/>
      <c r="S5421" s="5"/>
      <c r="T5421" s="5"/>
      <c r="U5421" s="5"/>
      <c r="V5421" s="5"/>
      <c r="W5421" s="12">
        <v>735.2</v>
      </c>
      <c r="X5421" s="7" t="str">
        <f t="shared" si="341"/>
        <v>NP</v>
      </c>
      <c r="Y5421" s="5">
        <f t="shared" si="342"/>
        <v>388.5</v>
      </c>
      <c r="AI5421">
        <f>VLOOKUP(A5421,NP!$A:$B,2,FALSE)</f>
        <v>388.5</v>
      </c>
      <c r="AJ5421">
        <f t="shared" si="343"/>
        <v>388.5</v>
      </c>
      <c r="AK5421">
        <f>VLOOKUP(F5421,Kondition!$B$4:$AG$31,15,FALSE)*100</f>
        <v>37</v>
      </c>
      <c r="AL5421" t="e">
        <f t="shared" si="344"/>
        <v>#REF!</v>
      </c>
      <c r="AM5421">
        <v>17</v>
      </c>
    </row>
    <row r="5422" spans="1:39" x14ac:dyDescent="0.3">
      <c r="A5422" s="5">
        <v>11010130</v>
      </c>
      <c r="B5422" s="6">
        <v>4019238661620</v>
      </c>
      <c r="C5422" s="5" t="s">
        <v>2294</v>
      </c>
      <c r="D5422" s="5" t="s">
        <v>5858</v>
      </c>
      <c r="E5422" s="12">
        <v>269.5</v>
      </c>
      <c r="F5422" s="5" t="s">
        <v>18</v>
      </c>
      <c r="G5422" s="5">
        <v>2656018</v>
      </c>
      <c r="H5422" s="36" t="s">
        <v>2294</v>
      </c>
      <c r="I5422" s="5">
        <v>265</v>
      </c>
      <c r="J5422" s="5">
        <v>60</v>
      </c>
      <c r="K5422" s="5">
        <v>18</v>
      </c>
      <c r="L5422" s="5" t="s">
        <v>5842</v>
      </c>
      <c r="M5422" s="5">
        <v>114</v>
      </c>
      <c r="N5422" s="5"/>
      <c r="O5422" s="5" t="s">
        <v>33</v>
      </c>
      <c r="P5422" s="5"/>
      <c r="Q5422" s="5"/>
      <c r="R5422" s="5"/>
      <c r="S5422" s="5"/>
      <c r="T5422" s="5"/>
      <c r="U5422" s="5"/>
      <c r="V5422" s="5"/>
      <c r="W5422" s="12">
        <v>269.5</v>
      </c>
      <c r="X5422" s="7" t="str">
        <f t="shared" si="341"/>
        <v>NP</v>
      </c>
      <c r="Y5422" s="5">
        <f t="shared" si="342"/>
        <v>199</v>
      </c>
      <c r="AI5422">
        <f>VLOOKUP(A5422,NP!$A:$B,2,FALSE)</f>
        <v>199</v>
      </c>
      <c r="AJ5422">
        <f t="shared" si="343"/>
        <v>199</v>
      </c>
      <c r="AK5422">
        <f>VLOOKUP(F5422,Kondition!$B$4:$AG$31,18,FALSE)*100</f>
        <v>23</v>
      </c>
      <c r="AL5422" t="e">
        <f t="shared" si="344"/>
        <v>#REF!</v>
      </c>
      <c r="AM5422">
        <v>17</v>
      </c>
    </row>
    <row r="5423" spans="1:39" x14ac:dyDescent="0.3">
      <c r="A5423" s="5">
        <v>11011660</v>
      </c>
      <c r="B5423" s="6">
        <v>4019238802214</v>
      </c>
      <c r="C5423" s="5" t="s">
        <v>76</v>
      </c>
      <c r="D5423" s="5" t="s">
        <v>3351</v>
      </c>
      <c r="E5423" s="12">
        <v>410.5</v>
      </c>
      <c r="F5423" s="5" t="s">
        <v>18</v>
      </c>
      <c r="G5423" s="5">
        <v>3153021</v>
      </c>
      <c r="H5423" s="36" t="s">
        <v>76</v>
      </c>
      <c r="I5423" s="5">
        <v>315</v>
      </c>
      <c r="J5423" s="5">
        <v>30</v>
      </c>
      <c r="K5423" s="5">
        <v>21</v>
      </c>
      <c r="L5423" s="5" t="s">
        <v>3349</v>
      </c>
      <c r="M5423" s="5">
        <v>105</v>
      </c>
      <c r="N5423" s="5"/>
      <c r="O5423" s="5" t="s">
        <v>29</v>
      </c>
      <c r="P5423" s="5"/>
      <c r="Q5423" s="5" t="s">
        <v>27</v>
      </c>
      <c r="R5423" s="5" t="s">
        <v>21</v>
      </c>
      <c r="S5423" s="5">
        <v>75</v>
      </c>
      <c r="T5423" s="5" t="s">
        <v>22</v>
      </c>
      <c r="U5423" s="5" t="s">
        <v>23</v>
      </c>
      <c r="V5423" s="5" t="s">
        <v>24</v>
      </c>
      <c r="W5423" s="12">
        <v>410.5</v>
      </c>
      <c r="X5423" s="7" t="str">
        <f t="shared" si="341"/>
        <v>NP</v>
      </c>
      <c r="Y5423" s="5">
        <f t="shared" si="342"/>
        <v>283.5</v>
      </c>
      <c r="AI5423">
        <f>VLOOKUP(A5423,NP!$A:$B,2,FALSE)</f>
        <v>283.5</v>
      </c>
      <c r="AJ5423">
        <f t="shared" si="343"/>
        <v>283.5</v>
      </c>
      <c r="AK5423">
        <f>VLOOKUP(F5423,Kondition!$B$4:$AG$31,27,FALSE)*100</f>
        <v>28.000000000000004</v>
      </c>
      <c r="AL5423" t="e">
        <f t="shared" si="344"/>
        <v>#REF!</v>
      </c>
      <c r="AM5423">
        <v>19</v>
      </c>
    </row>
    <row r="5424" spans="1:39" x14ac:dyDescent="0.3">
      <c r="A5424" s="5">
        <v>11011769</v>
      </c>
      <c r="B5424" s="6">
        <v>4019238798852</v>
      </c>
      <c r="C5424" s="5" t="s">
        <v>76</v>
      </c>
      <c r="D5424" s="5" t="s">
        <v>3360</v>
      </c>
      <c r="E5424" s="12">
        <v>362.5</v>
      </c>
      <c r="F5424" s="5" t="s">
        <v>18</v>
      </c>
      <c r="G5424" s="5">
        <v>2553520</v>
      </c>
      <c r="H5424" s="36" t="s">
        <v>76</v>
      </c>
      <c r="I5424" s="5">
        <v>255</v>
      </c>
      <c r="J5424" s="5">
        <v>35</v>
      </c>
      <c r="K5424" s="5">
        <v>20</v>
      </c>
      <c r="L5424" s="5" t="s">
        <v>3205</v>
      </c>
      <c r="M5424" s="5">
        <v>97</v>
      </c>
      <c r="N5424" s="5"/>
      <c r="O5424" s="5" t="s">
        <v>33</v>
      </c>
      <c r="P5424" s="5"/>
      <c r="Q5424" s="5"/>
      <c r="R5424" s="5"/>
      <c r="S5424" s="5"/>
      <c r="T5424" s="5"/>
      <c r="U5424" s="5"/>
      <c r="V5424" s="5"/>
      <c r="W5424" s="12">
        <v>362.5</v>
      </c>
      <c r="X5424" s="7" t="str">
        <f t="shared" si="341"/>
        <v>NP</v>
      </c>
      <c r="Y5424" s="5">
        <f t="shared" si="342"/>
        <v>254.5</v>
      </c>
      <c r="AI5424">
        <f>VLOOKUP(A5424,NP!$A:$B,2,FALSE)</f>
        <v>254.5</v>
      </c>
      <c r="AJ5424">
        <f t="shared" si="343"/>
        <v>254.5</v>
      </c>
      <c r="AK5424">
        <f>VLOOKUP(F5424,Kondition!$B$4:$AG$309,24,FALSE)*100</f>
        <v>28.000000000000004</v>
      </c>
      <c r="AL5424" t="e">
        <f t="shared" si="344"/>
        <v>#REF!</v>
      </c>
      <c r="AM5424">
        <v>19</v>
      </c>
    </row>
    <row r="5425" spans="1:39" x14ac:dyDescent="0.3">
      <c r="A5425" s="5">
        <v>11012359</v>
      </c>
      <c r="B5425" s="6">
        <v>4019238009873</v>
      </c>
      <c r="C5425" s="5" t="s">
        <v>76</v>
      </c>
      <c r="D5425" s="5" t="s">
        <v>3398</v>
      </c>
      <c r="E5425" s="12">
        <v>308.5</v>
      </c>
      <c r="F5425" s="5" t="s">
        <v>18</v>
      </c>
      <c r="G5425" s="5">
        <v>2454019</v>
      </c>
      <c r="H5425" s="36" t="s">
        <v>76</v>
      </c>
      <c r="I5425" s="5">
        <v>245</v>
      </c>
      <c r="J5425" s="5">
        <v>40</v>
      </c>
      <c r="K5425" s="5">
        <v>19</v>
      </c>
      <c r="L5425" s="5" t="s">
        <v>202</v>
      </c>
      <c r="M5425" s="5">
        <v>98</v>
      </c>
      <c r="N5425" s="5"/>
      <c r="O5425" s="5" t="s">
        <v>25</v>
      </c>
      <c r="P5425" s="5"/>
      <c r="Q5425" s="5" t="s">
        <v>21</v>
      </c>
      <c r="R5425" s="5" t="s">
        <v>27</v>
      </c>
      <c r="S5425" s="5">
        <v>72</v>
      </c>
      <c r="T5425" s="5" t="s">
        <v>22</v>
      </c>
      <c r="U5425" s="5" t="s">
        <v>23</v>
      </c>
      <c r="V5425" s="5" t="s">
        <v>24</v>
      </c>
      <c r="W5425" s="12">
        <v>308.5</v>
      </c>
      <c r="X5425" s="7" t="str">
        <f t="shared" si="341"/>
        <v>NP</v>
      </c>
      <c r="Y5425" s="5">
        <f t="shared" si="342"/>
        <v>221.5</v>
      </c>
      <c r="AI5425">
        <f>VLOOKUP(A5425,NP!$A:$B,2,FALSE)</f>
        <v>221.5</v>
      </c>
      <c r="AJ5425">
        <f t="shared" si="343"/>
        <v>221.5</v>
      </c>
      <c r="AK5425">
        <f>VLOOKUP(F5425,Kondition!$B$4:$AG$31,21,FALSE)*100</f>
        <v>28.000000000000004</v>
      </c>
      <c r="AL5425" t="e">
        <f t="shared" si="344"/>
        <v>#REF!</v>
      </c>
      <c r="AM5425">
        <v>19</v>
      </c>
    </row>
    <row r="5426" spans="1:39" x14ac:dyDescent="0.3">
      <c r="A5426" s="5">
        <v>11010926</v>
      </c>
      <c r="B5426" s="6">
        <v>4019238724073</v>
      </c>
      <c r="C5426" s="5" t="s">
        <v>2294</v>
      </c>
      <c r="D5426" s="5" t="s">
        <v>5900</v>
      </c>
      <c r="E5426" s="12">
        <v>309</v>
      </c>
      <c r="F5426" s="5" t="s">
        <v>18</v>
      </c>
      <c r="G5426" s="5">
        <v>2655019</v>
      </c>
      <c r="H5426" s="36" t="s">
        <v>2294</v>
      </c>
      <c r="I5426" s="5">
        <v>265</v>
      </c>
      <c r="J5426" s="5">
        <v>50</v>
      </c>
      <c r="K5426" s="5">
        <v>19</v>
      </c>
      <c r="L5426" s="5" t="s">
        <v>5865</v>
      </c>
      <c r="M5426" s="5">
        <v>110</v>
      </c>
      <c r="N5426" s="5"/>
      <c r="O5426" s="5" t="s">
        <v>33</v>
      </c>
      <c r="P5426" s="5"/>
      <c r="Q5426" s="5"/>
      <c r="R5426" s="5"/>
      <c r="S5426" s="5"/>
      <c r="T5426" s="5"/>
      <c r="U5426" s="5"/>
      <c r="V5426" s="5"/>
      <c r="W5426" s="12">
        <v>309</v>
      </c>
      <c r="X5426" s="7" t="str">
        <f t="shared" si="341"/>
        <v>NP</v>
      </c>
      <c r="Y5426" s="5">
        <f t="shared" si="342"/>
        <v>222</v>
      </c>
      <c r="AI5426">
        <f>VLOOKUP(A5426,NP!$A:$B,2,FALSE)</f>
        <v>222</v>
      </c>
      <c r="AJ5426">
        <f t="shared" si="343"/>
        <v>222</v>
      </c>
      <c r="AK5426">
        <f>VLOOKUP(F5426,Kondition!$B$4:$AG$31,21,FALSE)*100</f>
        <v>28.000000000000004</v>
      </c>
      <c r="AL5426" t="e">
        <f t="shared" si="344"/>
        <v>#REF!</v>
      </c>
      <c r="AM5426">
        <v>19</v>
      </c>
    </row>
    <row r="5427" spans="1:39" x14ac:dyDescent="0.3">
      <c r="A5427" s="5">
        <v>10018692</v>
      </c>
      <c r="B5427" s="6">
        <v>4019238606300</v>
      </c>
      <c r="C5427" s="5" t="s">
        <v>76</v>
      </c>
      <c r="D5427" s="5" t="s">
        <v>197</v>
      </c>
      <c r="E5427" s="12">
        <v>363.5</v>
      </c>
      <c r="F5427" s="5" t="s">
        <v>18</v>
      </c>
      <c r="G5427" s="5">
        <v>2853520</v>
      </c>
      <c r="H5427" s="36" t="s">
        <v>76</v>
      </c>
      <c r="I5427" s="5">
        <v>285</v>
      </c>
      <c r="J5427" s="5">
        <v>35</v>
      </c>
      <c r="K5427" s="5">
        <v>20</v>
      </c>
      <c r="L5427" s="5" t="s">
        <v>122</v>
      </c>
      <c r="M5427" s="5">
        <v>104</v>
      </c>
      <c r="N5427" s="5"/>
      <c r="O5427" s="5" t="s">
        <v>25</v>
      </c>
      <c r="P5427" s="5"/>
      <c r="Q5427" s="5" t="s">
        <v>26</v>
      </c>
      <c r="R5427" s="5" t="s">
        <v>26</v>
      </c>
      <c r="S5427" s="5">
        <v>75</v>
      </c>
      <c r="T5427" s="5" t="s">
        <v>22</v>
      </c>
      <c r="U5427" s="5" t="s">
        <v>23</v>
      </c>
      <c r="V5427" s="5" t="s">
        <v>24</v>
      </c>
      <c r="W5427" s="12">
        <v>363.5</v>
      </c>
      <c r="X5427" s="7" t="str">
        <f t="shared" si="341"/>
        <v>NP</v>
      </c>
      <c r="Y5427" s="5">
        <f t="shared" si="342"/>
        <v>255</v>
      </c>
      <c r="AI5427">
        <f>VLOOKUP(A5427,NP!$A:$B,2,FALSE)</f>
        <v>255</v>
      </c>
      <c r="AJ5427">
        <f t="shared" si="343"/>
        <v>255</v>
      </c>
      <c r="AK5427">
        <f>VLOOKUP(F5427,Kondition!$B$4:$AG$309,24,FALSE)*100</f>
        <v>28.000000000000004</v>
      </c>
      <c r="AL5427" t="e">
        <f t="shared" si="344"/>
        <v>#REF!</v>
      </c>
      <c r="AM5427">
        <v>19</v>
      </c>
    </row>
    <row r="5428" spans="1:39" x14ac:dyDescent="0.3">
      <c r="A5428" s="5">
        <v>10018475</v>
      </c>
      <c r="B5428" s="6">
        <v>4019238546460</v>
      </c>
      <c r="C5428" s="5" t="s">
        <v>76</v>
      </c>
      <c r="D5428" s="5" t="s">
        <v>191</v>
      </c>
      <c r="E5428" s="12">
        <v>363.5</v>
      </c>
      <c r="F5428" s="5" t="s">
        <v>18</v>
      </c>
      <c r="G5428" s="5">
        <v>2853520</v>
      </c>
      <c r="H5428" s="36" t="s">
        <v>76</v>
      </c>
      <c r="I5428" s="5">
        <v>285</v>
      </c>
      <c r="J5428" s="5">
        <v>35</v>
      </c>
      <c r="K5428" s="5">
        <v>20</v>
      </c>
      <c r="L5428" s="5" t="s">
        <v>122</v>
      </c>
      <c r="M5428" s="5">
        <v>104</v>
      </c>
      <c r="N5428" s="5"/>
      <c r="O5428" s="5" t="s">
        <v>25</v>
      </c>
      <c r="P5428" s="5"/>
      <c r="Q5428" s="5" t="s">
        <v>20</v>
      </c>
      <c r="R5428" s="5" t="s">
        <v>21</v>
      </c>
      <c r="S5428" s="5">
        <v>75</v>
      </c>
      <c r="T5428" s="5" t="s">
        <v>22</v>
      </c>
      <c r="U5428" s="5" t="s">
        <v>23</v>
      </c>
      <c r="V5428" s="5" t="s">
        <v>24</v>
      </c>
      <c r="W5428" s="12">
        <v>363.5</v>
      </c>
      <c r="X5428" s="7" t="str">
        <f t="shared" si="341"/>
        <v>NP</v>
      </c>
      <c r="Y5428" s="5">
        <f t="shared" si="342"/>
        <v>255</v>
      </c>
      <c r="AI5428">
        <f>VLOOKUP(A5428,NP!$A:$B,2,FALSE)</f>
        <v>255</v>
      </c>
      <c r="AJ5428">
        <f t="shared" si="343"/>
        <v>255</v>
      </c>
      <c r="AK5428">
        <f>VLOOKUP(F5428,Kondition!$B$4:$AG$309,24,FALSE)*100</f>
        <v>28.000000000000004</v>
      </c>
      <c r="AL5428" t="e">
        <f t="shared" si="344"/>
        <v>#REF!</v>
      </c>
      <c r="AM5428">
        <v>19</v>
      </c>
    </row>
    <row r="5429" spans="1:39" x14ac:dyDescent="0.3">
      <c r="A5429" s="5">
        <v>10019528</v>
      </c>
      <c r="B5429" s="6">
        <v>4019238616583</v>
      </c>
      <c r="C5429" s="5" t="s">
        <v>76</v>
      </c>
      <c r="D5429" s="5" t="s">
        <v>234</v>
      </c>
      <c r="E5429" s="12">
        <v>309.5</v>
      </c>
      <c r="F5429" s="5" t="s">
        <v>18</v>
      </c>
      <c r="G5429" s="5">
        <v>2954019</v>
      </c>
      <c r="H5429" s="36" t="s">
        <v>76</v>
      </c>
      <c r="I5429" s="5">
        <v>295</v>
      </c>
      <c r="J5429" s="5">
        <v>40</v>
      </c>
      <c r="K5429" s="5">
        <v>19</v>
      </c>
      <c r="L5429" s="5" t="s">
        <v>122</v>
      </c>
      <c r="M5429" s="5">
        <v>108</v>
      </c>
      <c r="N5429" s="5"/>
      <c r="O5429" s="5" t="s">
        <v>25</v>
      </c>
      <c r="P5429" s="5"/>
      <c r="Q5429" s="5" t="s">
        <v>26</v>
      </c>
      <c r="R5429" s="5" t="s">
        <v>21</v>
      </c>
      <c r="S5429" s="5">
        <v>75</v>
      </c>
      <c r="T5429" s="5" t="s">
        <v>22</v>
      </c>
      <c r="U5429" s="5" t="s">
        <v>23</v>
      </c>
      <c r="V5429" s="5" t="s">
        <v>24</v>
      </c>
      <c r="W5429" s="12">
        <v>309.5</v>
      </c>
      <c r="X5429" s="7" t="str">
        <f t="shared" si="341"/>
        <v>NP</v>
      </c>
      <c r="Y5429" s="5">
        <f t="shared" si="342"/>
        <v>222.5</v>
      </c>
      <c r="AI5429">
        <f>VLOOKUP(A5429,NP!$A:$B,2,FALSE)</f>
        <v>222.5</v>
      </c>
      <c r="AJ5429">
        <f t="shared" si="343"/>
        <v>222.5</v>
      </c>
      <c r="AK5429">
        <f>VLOOKUP(F5429,Kondition!$B$4:$AG$31,21,FALSE)*100</f>
        <v>28.000000000000004</v>
      </c>
      <c r="AL5429" t="e">
        <f t="shared" si="344"/>
        <v>#REF!</v>
      </c>
      <c r="AM5429">
        <v>19</v>
      </c>
    </row>
    <row r="5430" spans="1:39" x14ac:dyDescent="0.3">
      <c r="A5430" s="5">
        <v>10030755</v>
      </c>
      <c r="B5430" s="6">
        <v>4024068748328</v>
      </c>
      <c r="C5430" s="5" t="s">
        <v>2294</v>
      </c>
      <c r="D5430" s="5" t="s">
        <v>5035</v>
      </c>
      <c r="E5430" s="12">
        <v>228.5</v>
      </c>
      <c r="F5430" s="5" t="s">
        <v>48</v>
      </c>
      <c r="G5430" s="5">
        <v>2754520</v>
      </c>
      <c r="H5430" s="36" t="s">
        <v>2294</v>
      </c>
      <c r="I5430" s="5">
        <v>275</v>
      </c>
      <c r="J5430" s="5">
        <v>45</v>
      </c>
      <c r="K5430" s="5">
        <v>20</v>
      </c>
      <c r="L5430" s="5" t="s">
        <v>508</v>
      </c>
      <c r="M5430" s="5">
        <v>110</v>
      </c>
      <c r="N5430" s="5"/>
      <c r="O5430" s="5" t="s">
        <v>25</v>
      </c>
      <c r="P5430" s="5"/>
      <c r="Q5430" s="5" t="s">
        <v>26</v>
      </c>
      <c r="R5430" s="5" t="s">
        <v>21</v>
      </c>
      <c r="S5430" s="5">
        <v>73</v>
      </c>
      <c r="T5430" s="5" t="s">
        <v>22</v>
      </c>
      <c r="U5430" s="5" t="s">
        <v>23</v>
      </c>
      <c r="V5430" s="5" t="s">
        <v>24</v>
      </c>
      <c r="W5430" s="12">
        <v>228.5</v>
      </c>
      <c r="X5430" s="7" t="str">
        <f t="shared" si="341"/>
        <v>NP</v>
      </c>
      <c r="Y5430" s="5">
        <f t="shared" si="342"/>
        <v>165</v>
      </c>
      <c r="AI5430">
        <f>VLOOKUP(A5430,NP!$A:$B,2,FALSE)</f>
        <v>165</v>
      </c>
      <c r="AJ5430">
        <f t="shared" si="343"/>
        <v>165</v>
      </c>
      <c r="AK5430">
        <f>VLOOKUP(F5430,Kondition!$B$4:$AG$309,24,FALSE)*100</f>
        <v>24</v>
      </c>
      <c r="AL5430" t="e">
        <f t="shared" si="344"/>
        <v>#REF!</v>
      </c>
      <c r="AM5430">
        <v>19</v>
      </c>
    </row>
    <row r="5431" spans="1:39" x14ac:dyDescent="0.3">
      <c r="A5431" s="5">
        <v>11010119</v>
      </c>
      <c r="B5431" s="6">
        <v>4019238661514</v>
      </c>
      <c r="C5431" s="5" t="s">
        <v>2294</v>
      </c>
      <c r="D5431" s="5" t="s">
        <v>5848</v>
      </c>
      <c r="E5431" s="12">
        <v>310.5</v>
      </c>
      <c r="F5431" s="5" t="s">
        <v>18</v>
      </c>
      <c r="G5431" s="5">
        <v>2455519</v>
      </c>
      <c r="H5431" s="36" t="s">
        <v>2294</v>
      </c>
      <c r="I5431" s="5">
        <v>245</v>
      </c>
      <c r="J5431" s="5">
        <v>55</v>
      </c>
      <c r="K5431" s="5">
        <v>19</v>
      </c>
      <c r="L5431" s="5" t="s">
        <v>5842</v>
      </c>
      <c r="M5431" s="5">
        <v>103</v>
      </c>
      <c r="N5431" s="5"/>
      <c r="O5431" s="5" t="s">
        <v>33</v>
      </c>
      <c r="P5431" s="5"/>
      <c r="Q5431" s="5"/>
      <c r="R5431" s="5"/>
      <c r="S5431" s="5"/>
      <c r="T5431" s="5"/>
      <c r="U5431" s="5"/>
      <c r="V5431" s="5"/>
      <c r="W5431" s="12">
        <v>310.5</v>
      </c>
      <c r="X5431" s="7" t="str">
        <f t="shared" si="341"/>
        <v>NP</v>
      </c>
      <c r="Y5431" s="5">
        <f t="shared" si="342"/>
        <v>223</v>
      </c>
      <c r="AI5431">
        <f>VLOOKUP(A5431,NP!$A:$B,2,FALSE)</f>
        <v>223</v>
      </c>
      <c r="AJ5431">
        <f t="shared" si="343"/>
        <v>223</v>
      </c>
      <c r="AK5431">
        <f>VLOOKUP(F5431,Kondition!$B$4:$AG$31,21,FALSE)*100</f>
        <v>28.000000000000004</v>
      </c>
      <c r="AL5431" t="e">
        <f t="shared" si="344"/>
        <v>#REF!</v>
      </c>
      <c r="AM5431">
        <v>19</v>
      </c>
    </row>
    <row r="5432" spans="1:39" x14ac:dyDescent="0.3">
      <c r="A5432" s="5">
        <v>11011584</v>
      </c>
      <c r="B5432" s="6">
        <v>4019238797299</v>
      </c>
      <c r="C5432" s="5" t="s">
        <v>2294</v>
      </c>
      <c r="D5432" s="5" t="s">
        <v>5916</v>
      </c>
      <c r="E5432" s="12">
        <v>415.5</v>
      </c>
      <c r="F5432" s="5" t="s">
        <v>18</v>
      </c>
      <c r="G5432" s="5">
        <v>3154021</v>
      </c>
      <c r="H5432" s="36" t="s">
        <v>2294</v>
      </c>
      <c r="I5432" s="5">
        <v>315</v>
      </c>
      <c r="J5432" s="5">
        <v>40</v>
      </c>
      <c r="K5432" s="5">
        <v>21</v>
      </c>
      <c r="L5432" s="5" t="s">
        <v>202</v>
      </c>
      <c r="M5432" s="5">
        <v>115</v>
      </c>
      <c r="N5432" s="5"/>
      <c r="O5432" s="5" t="s">
        <v>25</v>
      </c>
      <c r="P5432" s="5"/>
      <c r="Q5432" s="5" t="s">
        <v>27</v>
      </c>
      <c r="R5432" s="5" t="s">
        <v>27</v>
      </c>
      <c r="S5432" s="5">
        <v>75</v>
      </c>
      <c r="T5432" s="5" t="s">
        <v>22</v>
      </c>
      <c r="U5432" s="5" t="s">
        <v>23</v>
      </c>
      <c r="V5432" s="5" t="s">
        <v>24</v>
      </c>
      <c r="W5432" s="12">
        <v>415.5</v>
      </c>
      <c r="X5432" s="7" t="str">
        <f t="shared" si="341"/>
        <v>NP</v>
      </c>
      <c r="Y5432" s="5">
        <f t="shared" si="342"/>
        <v>286.5</v>
      </c>
      <c r="AI5432">
        <f>VLOOKUP(A5432,NP!$A:$B,2,FALSE)</f>
        <v>286.5</v>
      </c>
      <c r="AJ5432">
        <f t="shared" si="343"/>
        <v>286.5</v>
      </c>
      <c r="AK5432">
        <f>VLOOKUP(F5432,Kondition!$B$4:$AG$31,27,FALSE)*100</f>
        <v>28.000000000000004</v>
      </c>
      <c r="AL5432" t="e">
        <f t="shared" si="344"/>
        <v>#REF!</v>
      </c>
      <c r="AM5432">
        <v>19</v>
      </c>
    </row>
    <row r="5433" spans="1:39" x14ac:dyDescent="0.3">
      <c r="A5433" s="5">
        <v>10018195</v>
      </c>
      <c r="B5433" s="6">
        <v>4019238598797</v>
      </c>
      <c r="C5433" s="5" t="s">
        <v>76</v>
      </c>
      <c r="D5433" s="5" t="s">
        <v>180</v>
      </c>
      <c r="E5433" s="12">
        <v>367</v>
      </c>
      <c r="F5433" s="5" t="s">
        <v>18</v>
      </c>
      <c r="G5433" s="5">
        <v>2653020</v>
      </c>
      <c r="H5433" s="36" t="s">
        <v>76</v>
      </c>
      <c r="I5433" s="5">
        <v>265</v>
      </c>
      <c r="J5433" s="5">
        <v>30</v>
      </c>
      <c r="K5433" s="5">
        <v>20</v>
      </c>
      <c r="L5433" s="5" t="s">
        <v>122</v>
      </c>
      <c r="M5433" s="5">
        <v>94</v>
      </c>
      <c r="N5433" s="5"/>
      <c r="O5433" s="5" t="s">
        <v>25</v>
      </c>
      <c r="P5433" s="5"/>
      <c r="Q5433" s="5" t="s">
        <v>20</v>
      </c>
      <c r="R5433" s="5" t="s">
        <v>21</v>
      </c>
      <c r="S5433" s="5">
        <v>73</v>
      </c>
      <c r="T5433" s="5" t="s">
        <v>22</v>
      </c>
      <c r="U5433" s="5" t="s">
        <v>23</v>
      </c>
      <c r="V5433" s="5" t="s">
        <v>24</v>
      </c>
      <c r="W5433" s="12">
        <v>367</v>
      </c>
      <c r="X5433" s="7" t="str">
        <f t="shared" si="341"/>
        <v>NP</v>
      </c>
      <c r="Y5433" s="5">
        <f t="shared" si="342"/>
        <v>257</v>
      </c>
      <c r="AI5433">
        <f>VLOOKUP(A5433,NP!$A:$B,2,FALSE)</f>
        <v>257</v>
      </c>
      <c r="AJ5433">
        <f t="shared" si="343"/>
        <v>257</v>
      </c>
      <c r="AK5433">
        <f>VLOOKUP(F5433,Kondition!$B$4:$AG$309,24,FALSE)*100</f>
        <v>28.000000000000004</v>
      </c>
      <c r="AL5433" t="e">
        <f t="shared" si="344"/>
        <v>#REF!</v>
      </c>
      <c r="AM5433">
        <v>19</v>
      </c>
    </row>
    <row r="5434" spans="1:39" x14ac:dyDescent="0.3">
      <c r="A5434" s="5">
        <v>10018284</v>
      </c>
      <c r="B5434" s="6">
        <v>4019238598506</v>
      </c>
      <c r="C5434" s="5" t="s">
        <v>76</v>
      </c>
      <c r="D5434" s="5" t="s">
        <v>186</v>
      </c>
      <c r="E5434" s="12">
        <v>273.5</v>
      </c>
      <c r="F5434" s="5" t="s">
        <v>18</v>
      </c>
      <c r="G5434" s="5">
        <v>2554517</v>
      </c>
      <c r="H5434" s="36" t="s">
        <v>76</v>
      </c>
      <c r="I5434" s="5">
        <v>255</v>
      </c>
      <c r="J5434" s="5">
        <v>45</v>
      </c>
      <c r="K5434" s="5">
        <v>17</v>
      </c>
      <c r="L5434" s="5" t="s">
        <v>122</v>
      </c>
      <c r="M5434" s="5">
        <v>98</v>
      </c>
      <c r="N5434" s="5"/>
      <c r="O5434" s="5" t="s">
        <v>25</v>
      </c>
      <c r="P5434" s="5"/>
      <c r="Q5434" s="5" t="s">
        <v>20</v>
      </c>
      <c r="R5434" s="5" t="s">
        <v>21</v>
      </c>
      <c r="S5434" s="5">
        <v>73</v>
      </c>
      <c r="T5434" s="5" t="s">
        <v>22</v>
      </c>
      <c r="U5434" s="5" t="s">
        <v>23</v>
      </c>
      <c r="V5434" s="5" t="s">
        <v>24</v>
      </c>
      <c r="W5434" s="12">
        <v>273.5</v>
      </c>
      <c r="X5434" s="7" t="str">
        <f t="shared" si="341"/>
        <v>NP</v>
      </c>
      <c r="Y5434" s="5">
        <f t="shared" si="342"/>
        <v>201.5</v>
      </c>
      <c r="AI5434">
        <f>VLOOKUP(A5434,NP!$A:$B,2,FALSE)</f>
        <v>201.5</v>
      </c>
      <c r="AJ5434">
        <f t="shared" si="343"/>
        <v>201.5</v>
      </c>
      <c r="AK5434">
        <f>VLOOKUP(F5434,Kondition!$B$4:$AG$31,15,FALSE)*100</f>
        <v>23</v>
      </c>
      <c r="AL5434" t="e">
        <f t="shared" si="344"/>
        <v>#REF!</v>
      </c>
      <c r="AM5434">
        <v>17</v>
      </c>
    </row>
    <row r="5435" spans="1:39" x14ac:dyDescent="0.3">
      <c r="A5435" s="5">
        <v>11010458</v>
      </c>
      <c r="B5435" s="6">
        <v>4019238751116</v>
      </c>
      <c r="C5435" s="5" t="s">
        <v>76</v>
      </c>
      <c r="D5435" s="5" t="s">
        <v>3231</v>
      </c>
      <c r="E5435" s="12">
        <v>312.5</v>
      </c>
      <c r="F5435" s="5" t="s">
        <v>18</v>
      </c>
      <c r="G5435" s="5">
        <v>2853019</v>
      </c>
      <c r="H5435" s="36" t="s">
        <v>76</v>
      </c>
      <c r="I5435" s="5">
        <v>285</v>
      </c>
      <c r="J5435" s="5">
        <v>30</v>
      </c>
      <c r="K5435" s="5">
        <v>19</v>
      </c>
      <c r="L5435" s="5" t="s">
        <v>122</v>
      </c>
      <c r="M5435" s="5">
        <v>98</v>
      </c>
      <c r="N5435" s="5"/>
      <c r="O5435" s="5" t="s">
        <v>25</v>
      </c>
      <c r="P5435" s="5"/>
      <c r="Q5435" s="5" t="s">
        <v>26</v>
      </c>
      <c r="R5435" s="5" t="s">
        <v>26</v>
      </c>
      <c r="S5435" s="5">
        <v>75</v>
      </c>
      <c r="T5435" s="5" t="s">
        <v>22</v>
      </c>
      <c r="U5435" s="5" t="s">
        <v>23</v>
      </c>
      <c r="V5435" s="5" t="s">
        <v>24</v>
      </c>
      <c r="W5435" s="12">
        <v>312.5</v>
      </c>
      <c r="X5435" s="7" t="str">
        <f t="shared" si="341"/>
        <v>NP</v>
      </c>
      <c r="Y5435" s="5">
        <f t="shared" si="342"/>
        <v>224.5</v>
      </c>
      <c r="AI5435">
        <f>VLOOKUP(A5435,NP!$A:$B,2,FALSE)</f>
        <v>224.5</v>
      </c>
      <c r="AJ5435">
        <f t="shared" si="343"/>
        <v>224.5</v>
      </c>
      <c r="AK5435">
        <f>VLOOKUP(F5435,Kondition!$B$4:$AG$31,21,FALSE)*100</f>
        <v>28.000000000000004</v>
      </c>
      <c r="AL5435" t="e">
        <f t="shared" si="344"/>
        <v>#REF!</v>
      </c>
      <c r="AM5435">
        <v>19</v>
      </c>
    </row>
    <row r="5436" spans="1:39" x14ac:dyDescent="0.3">
      <c r="A5436" s="5">
        <v>11013235</v>
      </c>
      <c r="B5436" s="6">
        <v>4019238029574</v>
      </c>
      <c r="C5436" s="5" t="s">
        <v>76</v>
      </c>
      <c r="D5436" s="5" t="s">
        <v>3461</v>
      </c>
      <c r="E5436" s="12">
        <v>367.5</v>
      </c>
      <c r="F5436" s="5" t="s">
        <v>18</v>
      </c>
      <c r="G5436" s="5">
        <v>2954020</v>
      </c>
      <c r="H5436" s="36" t="s">
        <v>76</v>
      </c>
      <c r="I5436" s="5">
        <v>295</v>
      </c>
      <c r="J5436" s="5">
        <v>40</v>
      </c>
      <c r="K5436" s="5">
        <v>20</v>
      </c>
      <c r="L5436" s="5" t="s">
        <v>3349</v>
      </c>
      <c r="M5436" s="5">
        <v>110</v>
      </c>
      <c r="N5436" s="5"/>
      <c r="O5436" s="5" t="s">
        <v>29</v>
      </c>
      <c r="P5436" s="5"/>
      <c r="Q5436" s="5" t="s">
        <v>21</v>
      </c>
      <c r="R5436" s="5" t="s">
        <v>27</v>
      </c>
      <c r="S5436" s="5">
        <v>75</v>
      </c>
      <c r="T5436" s="5" t="s">
        <v>22</v>
      </c>
      <c r="U5436" s="5" t="s">
        <v>23</v>
      </c>
      <c r="V5436" s="5" t="s">
        <v>24</v>
      </c>
      <c r="W5436" s="12">
        <v>367.5</v>
      </c>
      <c r="X5436" s="7" t="str">
        <f t="shared" si="341"/>
        <v>NP</v>
      </c>
      <c r="Y5436" s="5">
        <f t="shared" si="342"/>
        <v>257.5</v>
      </c>
      <c r="AI5436">
        <f>VLOOKUP(A5436,NP!$A:$B,2,FALSE)</f>
        <v>257.5</v>
      </c>
      <c r="AJ5436">
        <f t="shared" si="343"/>
        <v>257.5</v>
      </c>
      <c r="AK5436">
        <f>VLOOKUP(F5436,Kondition!$B$4:$AG$309,24,FALSE)*100</f>
        <v>28.000000000000004</v>
      </c>
      <c r="AL5436" t="e">
        <f t="shared" si="344"/>
        <v>#REF!</v>
      </c>
      <c r="AM5436">
        <v>19</v>
      </c>
    </row>
    <row r="5437" spans="1:39" x14ac:dyDescent="0.3">
      <c r="A5437" s="5">
        <v>11010621</v>
      </c>
      <c r="B5437" s="6">
        <v>4019238744118</v>
      </c>
      <c r="C5437" s="5" t="s">
        <v>2294</v>
      </c>
      <c r="D5437" s="5" t="s">
        <v>5869</v>
      </c>
      <c r="E5437" s="12">
        <v>367.5</v>
      </c>
      <c r="F5437" s="5" t="s">
        <v>18</v>
      </c>
      <c r="G5437" s="5">
        <v>2954020</v>
      </c>
      <c r="H5437" s="36" t="s">
        <v>2294</v>
      </c>
      <c r="I5437" s="5">
        <v>295</v>
      </c>
      <c r="J5437" s="5">
        <v>40</v>
      </c>
      <c r="K5437" s="5">
        <v>20</v>
      </c>
      <c r="L5437" s="5" t="s">
        <v>122</v>
      </c>
      <c r="M5437" s="5">
        <v>110</v>
      </c>
      <c r="N5437" s="5"/>
      <c r="O5437" s="5" t="s">
        <v>29</v>
      </c>
      <c r="P5437" s="5"/>
      <c r="Q5437" s="5" t="s">
        <v>21</v>
      </c>
      <c r="R5437" s="5" t="s">
        <v>21</v>
      </c>
      <c r="S5437" s="5">
        <v>75</v>
      </c>
      <c r="T5437" s="5" t="s">
        <v>22</v>
      </c>
      <c r="U5437" s="5" t="s">
        <v>23</v>
      </c>
      <c r="V5437" s="5" t="s">
        <v>24</v>
      </c>
      <c r="W5437" s="12">
        <v>367.5</v>
      </c>
      <c r="X5437" s="7" t="str">
        <f t="shared" si="341"/>
        <v>NP</v>
      </c>
      <c r="Y5437" s="5">
        <f t="shared" si="342"/>
        <v>257.5</v>
      </c>
      <c r="AI5437">
        <f>VLOOKUP(A5437,NP!$A:$B,2,FALSE)</f>
        <v>257.5</v>
      </c>
      <c r="AJ5437">
        <f t="shared" si="343"/>
        <v>257.5</v>
      </c>
      <c r="AK5437">
        <f>VLOOKUP(F5437,Kondition!$B$4:$AG$309,24,FALSE)*100</f>
        <v>28.000000000000004</v>
      </c>
      <c r="AL5437" t="e">
        <f t="shared" si="344"/>
        <v>#REF!</v>
      </c>
      <c r="AM5437">
        <v>19</v>
      </c>
    </row>
    <row r="5438" spans="1:39" x14ac:dyDescent="0.3">
      <c r="A5438" s="5">
        <v>11012618</v>
      </c>
      <c r="B5438" s="6">
        <v>4019238020465</v>
      </c>
      <c r="C5438" s="5" t="s">
        <v>77</v>
      </c>
      <c r="D5438" s="5" t="s">
        <v>3426</v>
      </c>
      <c r="E5438" s="12">
        <v>367.5</v>
      </c>
      <c r="F5438" s="5" t="s">
        <v>18</v>
      </c>
      <c r="G5438" s="5">
        <v>2555520</v>
      </c>
      <c r="H5438" s="36" t="s">
        <v>77</v>
      </c>
      <c r="I5438" s="5">
        <v>255</v>
      </c>
      <c r="J5438" s="5">
        <v>55</v>
      </c>
      <c r="K5438" s="5">
        <v>20</v>
      </c>
      <c r="L5438" s="5" t="s">
        <v>3349</v>
      </c>
      <c r="M5438" s="5">
        <v>110</v>
      </c>
      <c r="N5438" s="5"/>
      <c r="O5438" s="5" t="s">
        <v>19</v>
      </c>
      <c r="P5438" s="5" t="s">
        <v>36</v>
      </c>
      <c r="Q5438" s="5" t="s">
        <v>21</v>
      </c>
      <c r="R5438" s="5" t="s">
        <v>21</v>
      </c>
      <c r="S5438" s="5">
        <v>73</v>
      </c>
      <c r="T5438" s="5" t="s">
        <v>22</v>
      </c>
      <c r="U5438" s="5" t="s">
        <v>23</v>
      </c>
      <c r="V5438" s="5" t="s">
        <v>24</v>
      </c>
      <c r="W5438" s="12">
        <v>367.5</v>
      </c>
      <c r="X5438" s="7" t="str">
        <f t="shared" si="341"/>
        <v>NP</v>
      </c>
      <c r="Y5438" s="5">
        <f t="shared" si="342"/>
        <v>257.5</v>
      </c>
      <c r="AI5438">
        <f>VLOOKUP(A5438,NP!$A:$B,2,FALSE)</f>
        <v>257.5</v>
      </c>
      <c r="AJ5438">
        <f t="shared" si="343"/>
        <v>257.5</v>
      </c>
      <c r="AK5438">
        <f>VLOOKUP(F5438,Kondition!$B$4:$AG$309,24,FALSE)*100</f>
        <v>28.000000000000004</v>
      </c>
      <c r="AL5438" t="e">
        <f t="shared" si="344"/>
        <v>#REF!</v>
      </c>
      <c r="AM5438">
        <v>19</v>
      </c>
    </row>
    <row r="5439" spans="1:39" x14ac:dyDescent="0.3">
      <c r="A5439" s="5">
        <v>11013980</v>
      </c>
      <c r="B5439" s="6">
        <v>4019238039733</v>
      </c>
      <c r="C5439" s="5" t="s">
        <v>77</v>
      </c>
      <c r="D5439" s="5" t="s">
        <v>3490</v>
      </c>
      <c r="E5439" s="12">
        <v>368</v>
      </c>
      <c r="F5439" s="5" t="s">
        <v>18</v>
      </c>
      <c r="G5439" s="5">
        <v>2454520</v>
      </c>
      <c r="H5439" s="36" t="s">
        <v>77</v>
      </c>
      <c r="I5439" s="5">
        <v>245</v>
      </c>
      <c r="J5439" s="5">
        <v>45</v>
      </c>
      <c r="K5439" s="5">
        <v>20</v>
      </c>
      <c r="L5439" s="5" t="s">
        <v>3349</v>
      </c>
      <c r="M5439" s="5">
        <v>103</v>
      </c>
      <c r="N5439" s="5"/>
      <c r="O5439" s="5" t="s">
        <v>25</v>
      </c>
      <c r="P5439" s="5" t="s">
        <v>36</v>
      </c>
      <c r="Q5439" s="5" t="s">
        <v>21</v>
      </c>
      <c r="R5439" s="5" t="s">
        <v>21</v>
      </c>
      <c r="S5439" s="5">
        <v>72</v>
      </c>
      <c r="T5439" s="5" t="s">
        <v>22</v>
      </c>
      <c r="U5439" s="5" t="s">
        <v>23</v>
      </c>
      <c r="V5439" s="5" t="s">
        <v>24</v>
      </c>
      <c r="W5439" s="12">
        <v>368</v>
      </c>
      <c r="X5439" s="7" t="str">
        <f t="shared" si="341"/>
        <v>NP</v>
      </c>
      <c r="Y5439" s="5">
        <f t="shared" si="342"/>
        <v>258</v>
      </c>
      <c r="AI5439">
        <f>VLOOKUP(A5439,NP!$A:$B,2,FALSE)</f>
        <v>258</v>
      </c>
      <c r="AJ5439">
        <f t="shared" si="343"/>
        <v>258</v>
      </c>
      <c r="AK5439">
        <f>VLOOKUP(F5439,Kondition!$B$4:$AG$309,24,FALSE)*100</f>
        <v>28.000000000000004</v>
      </c>
      <c r="AL5439" t="e">
        <f t="shared" si="344"/>
        <v>#REF!</v>
      </c>
      <c r="AM5439">
        <v>19</v>
      </c>
    </row>
    <row r="5440" spans="1:39" x14ac:dyDescent="0.3">
      <c r="A5440" s="5">
        <v>10017138</v>
      </c>
      <c r="B5440" s="6">
        <v>4019238517217</v>
      </c>
      <c r="C5440" s="5" t="s">
        <v>2294</v>
      </c>
      <c r="D5440" s="5" t="s">
        <v>4939</v>
      </c>
      <c r="E5440" s="12">
        <v>314</v>
      </c>
      <c r="F5440" s="5" t="s">
        <v>18</v>
      </c>
      <c r="G5440" s="5">
        <v>2754519</v>
      </c>
      <c r="H5440" s="36" t="s">
        <v>2294</v>
      </c>
      <c r="I5440" s="5">
        <v>275</v>
      </c>
      <c r="J5440" s="5">
        <v>45</v>
      </c>
      <c r="K5440" s="5">
        <v>19</v>
      </c>
      <c r="L5440" s="5" t="s">
        <v>4922</v>
      </c>
      <c r="M5440" s="5">
        <v>108</v>
      </c>
      <c r="N5440" s="5"/>
      <c r="O5440" s="5" t="s">
        <v>25</v>
      </c>
      <c r="P5440" s="5"/>
      <c r="Q5440" s="5" t="s">
        <v>21</v>
      </c>
      <c r="R5440" s="5" t="s">
        <v>21</v>
      </c>
      <c r="S5440" s="5">
        <v>73</v>
      </c>
      <c r="T5440" s="5" t="s">
        <v>22</v>
      </c>
      <c r="U5440" s="5" t="s">
        <v>23</v>
      </c>
      <c r="V5440" s="5" t="s">
        <v>24</v>
      </c>
      <c r="W5440" s="12">
        <v>314</v>
      </c>
      <c r="X5440" s="7" t="str">
        <f t="shared" si="341"/>
        <v>NP</v>
      </c>
      <c r="Y5440" s="5">
        <f t="shared" si="342"/>
        <v>225.5</v>
      </c>
      <c r="AI5440">
        <f>VLOOKUP(A5440,NP!$A:$B,2,FALSE)</f>
        <v>225.5</v>
      </c>
      <c r="AJ5440">
        <f t="shared" si="343"/>
        <v>225.5</v>
      </c>
      <c r="AK5440">
        <f>VLOOKUP(F5440,Kondition!$B$4:$AG$31,21,FALSE)*100</f>
        <v>28.000000000000004</v>
      </c>
      <c r="AL5440" t="e">
        <f t="shared" si="344"/>
        <v>#REF!</v>
      </c>
      <c r="AM5440">
        <v>19</v>
      </c>
    </row>
    <row r="5441" spans="1:39" x14ac:dyDescent="0.3">
      <c r="A5441" s="5">
        <v>11012956</v>
      </c>
      <c r="B5441" s="6">
        <v>4019238029123</v>
      </c>
      <c r="C5441" s="5" t="s">
        <v>2294</v>
      </c>
      <c r="D5441" s="5" t="s">
        <v>5982</v>
      </c>
      <c r="E5441" s="12">
        <v>314</v>
      </c>
      <c r="F5441" s="5" t="s">
        <v>18</v>
      </c>
      <c r="G5441" s="5">
        <v>2754519</v>
      </c>
      <c r="H5441" s="36" t="s">
        <v>2294</v>
      </c>
      <c r="I5441" s="5">
        <v>275</v>
      </c>
      <c r="J5441" s="5">
        <v>45</v>
      </c>
      <c r="K5441" s="5">
        <v>19</v>
      </c>
      <c r="L5441" s="5" t="s">
        <v>3349</v>
      </c>
      <c r="M5441" s="5">
        <v>108</v>
      </c>
      <c r="N5441" s="5"/>
      <c r="O5441" s="5" t="s">
        <v>25</v>
      </c>
      <c r="P5441" s="5"/>
      <c r="Q5441" s="5" t="s">
        <v>21</v>
      </c>
      <c r="R5441" s="5" t="s">
        <v>27</v>
      </c>
      <c r="S5441" s="5">
        <v>73</v>
      </c>
      <c r="T5441" s="5" t="s">
        <v>22</v>
      </c>
      <c r="U5441" s="5" t="s">
        <v>23</v>
      </c>
      <c r="V5441" s="5" t="s">
        <v>24</v>
      </c>
      <c r="W5441" s="12">
        <v>314</v>
      </c>
      <c r="X5441" s="7" t="str">
        <f t="shared" si="341"/>
        <v>NP</v>
      </c>
      <c r="Y5441" s="5">
        <f t="shared" si="342"/>
        <v>225.5</v>
      </c>
      <c r="AI5441">
        <f>VLOOKUP(A5441,NP!$A:$B,2,FALSE)</f>
        <v>225.5</v>
      </c>
      <c r="AJ5441">
        <f t="shared" si="343"/>
        <v>225.5</v>
      </c>
      <c r="AK5441">
        <f>VLOOKUP(F5441,Kondition!$B$4:$AG$31,21,FALSE)*100</f>
        <v>28.000000000000004</v>
      </c>
      <c r="AL5441" t="e">
        <f t="shared" si="344"/>
        <v>#REF!</v>
      </c>
      <c r="AM5441">
        <v>19</v>
      </c>
    </row>
    <row r="5442" spans="1:39" x14ac:dyDescent="0.3">
      <c r="A5442" s="5">
        <v>10011221</v>
      </c>
      <c r="B5442" s="6">
        <v>4019238316902</v>
      </c>
      <c r="C5442" s="5" t="s">
        <v>76</v>
      </c>
      <c r="D5442" s="5" t="s">
        <v>89</v>
      </c>
      <c r="E5442" s="12">
        <v>276</v>
      </c>
      <c r="F5442" s="5" t="s">
        <v>18</v>
      </c>
      <c r="G5442" s="5">
        <v>2554517</v>
      </c>
      <c r="H5442" s="36" t="s">
        <v>76</v>
      </c>
      <c r="I5442" s="5">
        <v>255</v>
      </c>
      <c r="J5442" s="5">
        <v>45</v>
      </c>
      <c r="K5442" s="5">
        <v>17</v>
      </c>
      <c r="L5442" s="5" t="s">
        <v>79</v>
      </c>
      <c r="M5442" s="5">
        <v>102</v>
      </c>
      <c r="N5442" s="5"/>
      <c r="O5442" s="5" t="s">
        <v>25</v>
      </c>
      <c r="P5442" s="5"/>
      <c r="Q5442" s="5" t="s">
        <v>26</v>
      </c>
      <c r="R5442" s="5" t="s">
        <v>21</v>
      </c>
      <c r="S5442" s="5">
        <v>73</v>
      </c>
      <c r="T5442" s="5" t="s">
        <v>22</v>
      </c>
      <c r="U5442" s="5" t="s">
        <v>23</v>
      </c>
      <c r="V5442" s="5" t="s">
        <v>24</v>
      </c>
      <c r="W5442" s="12">
        <v>276</v>
      </c>
      <c r="X5442" s="7" t="str">
        <f t="shared" si="341"/>
        <v>NP</v>
      </c>
      <c r="Y5442" s="5">
        <f t="shared" si="342"/>
        <v>203</v>
      </c>
      <c r="AI5442">
        <f>VLOOKUP(A5442,NP!$A:$B,2,FALSE)</f>
        <v>203</v>
      </c>
      <c r="AJ5442">
        <f t="shared" si="343"/>
        <v>203</v>
      </c>
      <c r="AK5442">
        <f>VLOOKUP(F5442,Kondition!$B$4:$AG$31,15,FALSE)*100</f>
        <v>23</v>
      </c>
      <c r="AL5442" t="e">
        <f t="shared" si="344"/>
        <v>#REF!</v>
      </c>
      <c r="AM5442">
        <v>17</v>
      </c>
    </row>
    <row r="5443" spans="1:39" x14ac:dyDescent="0.3">
      <c r="A5443" s="5">
        <v>11014457</v>
      </c>
      <c r="B5443" s="6">
        <v>4019238046014</v>
      </c>
      <c r="C5443" s="5" t="s">
        <v>2294</v>
      </c>
      <c r="D5443" s="5" t="s">
        <v>5998</v>
      </c>
      <c r="E5443" s="12">
        <v>421.5</v>
      </c>
      <c r="F5443" s="5" t="s">
        <v>18</v>
      </c>
      <c r="G5443" s="5">
        <v>2653522</v>
      </c>
      <c r="H5443" s="36" t="s">
        <v>2294</v>
      </c>
      <c r="I5443" s="5">
        <v>265</v>
      </c>
      <c r="J5443" s="5">
        <v>35</v>
      </c>
      <c r="K5443" s="5">
        <v>22</v>
      </c>
      <c r="L5443" s="5" t="s">
        <v>3349</v>
      </c>
      <c r="M5443" s="5">
        <v>102</v>
      </c>
      <c r="N5443" s="5"/>
      <c r="O5443" s="5" t="s">
        <v>29</v>
      </c>
      <c r="P5443" s="5"/>
      <c r="Q5443" s="5"/>
      <c r="R5443" s="5"/>
      <c r="S5443" s="5"/>
      <c r="T5443" s="5"/>
      <c r="U5443" s="5"/>
      <c r="V5443" s="5"/>
      <c r="W5443" s="12">
        <v>421.5</v>
      </c>
      <c r="X5443" s="7" t="str">
        <f t="shared" si="341"/>
        <v>NP</v>
      </c>
      <c r="Y5443" s="5">
        <f t="shared" si="342"/>
        <v>290</v>
      </c>
      <c r="AI5443">
        <f>VLOOKUP(A5443,NP!$A:$B,2,FALSE)</f>
        <v>290</v>
      </c>
      <c r="AJ5443">
        <f t="shared" si="343"/>
        <v>290</v>
      </c>
      <c r="AK5443">
        <f>VLOOKUP(F5443,Kondition!$B$4:$AG$31,30,FALSE)*100</f>
        <v>28.000000000000004</v>
      </c>
      <c r="AL5443" t="e">
        <f t="shared" si="344"/>
        <v>#REF!</v>
      </c>
      <c r="AM5443">
        <v>19</v>
      </c>
    </row>
    <row r="5444" spans="1:39" x14ac:dyDescent="0.3">
      <c r="A5444" s="5">
        <v>11012374</v>
      </c>
      <c r="B5444" s="6">
        <v>4019238013078</v>
      </c>
      <c r="C5444" s="5" t="s">
        <v>76</v>
      </c>
      <c r="D5444" s="5" t="s">
        <v>3411</v>
      </c>
      <c r="E5444" s="12">
        <v>421.5</v>
      </c>
      <c r="F5444" s="5" t="s">
        <v>18</v>
      </c>
      <c r="G5444" s="5">
        <v>2653522</v>
      </c>
      <c r="H5444" s="36" t="s">
        <v>76</v>
      </c>
      <c r="I5444" s="5">
        <v>265</v>
      </c>
      <c r="J5444" s="5">
        <v>35</v>
      </c>
      <c r="K5444" s="5">
        <v>22</v>
      </c>
      <c r="L5444" s="5" t="s">
        <v>3349</v>
      </c>
      <c r="M5444" s="5">
        <v>102</v>
      </c>
      <c r="N5444" s="5"/>
      <c r="O5444" s="5" t="s">
        <v>29</v>
      </c>
      <c r="P5444" s="5"/>
      <c r="Q5444" s="5" t="s">
        <v>21</v>
      </c>
      <c r="R5444" s="5" t="s">
        <v>27</v>
      </c>
      <c r="S5444" s="5">
        <v>73</v>
      </c>
      <c r="T5444" s="5" t="s">
        <v>22</v>
      </c>
      <c r="U5444" s="5" t="s">
        <v>23</v>
      </c>
      <c r="V5444" s="5" t="s">
        <v>24</v>
      </c>
      <c r="W5444" s="12">
        <v>421.5</v>
      </c>
      <c r="X5444" s="7" t="str">
        <f t="shared" si="341"/>
        <v>NP</v>
      </c>
      <c r="Y5444" s="5">
        <f t="shared" si="342"/>
        <v>290</v>
      </c>
      <c r="AI5444">
        <f>VLOOKUP(A5444,NP!$A:$B,2,FALSE)</f>
        <v>290</v>
      </c>
      <c r="AJ5444">
        <f t="shared" si="343"/>
        <v>290</v>
      </c>
      <c r="AK5444">
        <f>VLOOKUP(F5444,Kondition!$B$4:$AG$31,30,FALSE)*100</f>
        <v>28.000000000000004</v>
      </c>
      <c r="AL5444" t="e">
        <f t="shared" si="344"/>
        <v>#REF!</v>
      </c>
      <c r="AM5444">
        <v>19</v>
      </c>
    </row>
    <row r="5445" spans="1:39" x14ac:dyDescent="0.3">
      <c r="A5445" s="5">
        <v>11011771</v>
      </c>
      <c r="B5445" s="6">
        <v>4019238798708</v>
      </c>
      <c r="C5445" s="5" t="s">
        <v>76</v>
      </c>
      <c r="D5445" s="5" t="s">
        <v>3362</v>
      </c>
      <c r="E5445" s="12">
        <v>277.5</v>
      </c>
      <c r="F5445" s="5" t="s">
        <v>18</v>
      </c>
      <c r="G5445" s="5">
        <v>2355518</v>
      </c>
      <c r="H5445" s="36" t="s">
        <v>76</v>
      </c>
      <c r="I5445" s="5">
        <v>235</v>
      </c>
      <c r="J5445" s="5">
        <v>55</v>
      </c>
      <c r="K5445" s="5">
        <v>18</v>
      </c>
      <c r="L5445" s="5" t="s">
        <v>3205</v>
      </c>
      <c r="M5445" s="5">
        <v>104</v>
      </c>
      <c r="N5445" s="5"/>
      <c r="O5445" s="5" t="s">
        <v>33</v>
      </c>
      <c r="P5445" s="5"/>
      <c r="Q5445" s="5"/>
      <c r="R5445" s="5"/>
      <c r="S5445" s="5"/>
      <c r="T5445" s="5"/>
      <c r="U5445" s="5"/>
      <c r="V5445" s="5"/>
      <c r="W5445" s="12">
        <v>277.5</v>
      </c>
      <c r="X5445" s="7" t="str">
        <f t="shared" si="341"/>
        <v>NP</v>
      </c>
      <c r="Y5445" s="5">
        <f t="shared" si="342"/>
        <v>204</v>
      </c>
      <c r="AI5445">
        <f>VLOOKUP(A5445,NP!$A:$B,2,FALSE)</f>
        <v>204</v>
      </c>
      <c r="AJ5445">
        <f t="shared" si="343"/>
        <v>204</v>
      </c>
      <c r="AK5445">
        <f>VLOOKUP(F5445,Kondition!$B$4:$AG$31,18,FALSE)*100</f>
        <v>23</v>
      </c>
      <c r="AL5445" t="e">
        <f t="shared" si="344"/>
        <v>#REF!</v>
      </c>
      <c r="AM5445">
        <v>17</v>
      </c>
    </row>
    <row r="5446" spans="1:39" x14ac:dyDescent="0.3">
      <c r="A5446" s="5">
        <v>11014410</v>
      </c>
      <c r="B5446" s="6">
        <v>4019238038156</v>
      </c>
      <c r="C5446" s="5" t="s">
        <v>76</v>
      </c>
      <c r="D5446" s="5" t="s">
        <v>3492</v>
      </c>
      <c r="E5446" s="12">
        <v>278.5</v>
      </c>
      <c r="F5446" s="5" t="s">
        <v>18</v>
      </c>
      <c r="G5446" s="5">
        <v>2754018</v>
      </c>
      <c r="H5446" s="36" t="s">
        <v>76</v>
      </c>
      <c r="I5446" s="5">
        <v>275</v>
      </c>
      <c r="J5446" s="5">
        <v>40</v>
      </c>
      <c r="K5446" s="5">
        <v>18</v>
      </c>
      <c r="L5446" s="5" t="s">
        <v>202</v>
      </c>
      <c r="M5446" s="5">
        <v>103</v>
      </c>
      <c r="N5446" s="5"/>
      <c r="O5446" s="5" t="s">
        <v>25</v>
      </c>
      <c r="P5446" s="5"/>
      <c r="Q5446" s="5" t="s">
        <v>21</v>
      </c>
      <c r="R5446" s="5" t="s">
        <v>27</v>
      </c>
      <c r="S5446" s="5">
        <v>73</v>
      </c>
      <c r="T5446" s="5" t="s">
        <v>22</v>
      </c>
      <c r="U5446" s="5" t="s">
        <v>23</v>
      </c>
      <c r="V5446" s="5" t="s">
        <v>24</v>
      </c>
      <c r="W5446" s="12">
        <v>278.5</v>
      </c>
      <c r="X5446" s="7" t="str">
        <f t="shared" si="341"/>
        <v>NP</v>
      </c>
      <c r="Y5446" s="5">
        <f t="shared" si="342"/>
        <v>204.5</v>
      </c>
      <c r="AI5446">
        <f>VLOOKUP(A5446,NP!$A:$B,2,FALSE)</f>
        <v>204.5</v>
      </c>
      <c r="AJ5446">
        <f t="shared" si="343"/>
        <v>204.5</v>
      </c>
      <c r="AK5446">
        <f>VLOOKUP(F5446,Kondition!$B$4:$AG$31,18,FALSE)*100</f>
        <v>23</v>
      </c>
      <c r="AL5446" t="e">
        <f t="shared" si="344"/>
        <v>#REF!</v>
      </c>
      <c r="AM5446">
        <v>17</v>
      </c>
    </row>
    <row r="5447" spans="1:39" x14ac:dyDescent="0.3">
      <c r="A5447" s="5">
        <v>10052404</v>
      </c>
      <c r="B5447" s="6">
        <v>4024063003361</v>
      </c>
      <c r="C5447" s="5" t="s">
        <v>4286</v>
      </c>
      <c r="D5447" s="5" t="s">
        <v>4394</v>
      </c>
      <c r="E5447" s="12">
        <v>173.5</v>
      </c>
      <c r="F5447" s="5" t="s">
        <v>51</v>
      </c>
      <c r="G5447" s="5">
        <v>2255517</v>
      </c>
      <c r="H5447" s="36" t="s">
        <v>4286</v>
      </c>
      <c r="I5447" s="5">
        <v>225</v>
      </c>
      <c r="J5447" s="5">
        <v>55</v>
      </c>
      <c r="K5447" s="5">
        <v>17</v>
      </c>
      <c r="L5447" s="5" t="s">
        <v>683</v>
      </c>
      <c r="M5447" s="5">
        <v>109</v>
      </c>
      <c r="N5447" s="5">
        <v>107</v>
      </c>
      <c r="O5447" s="5" t="s">
        <v>33</v>
      </c>
      <c r="P5447" s="5"/>
      <c r="Q5447" s="5" t="s">
        <v>21</v>
      </c>
      <c r="R5447" s="5" t="s">
        <v>27</v>
      </c>
      <c r="S5447" s="5">
        <v>73</v>
      </c>
      <c r="T5447" s="5" t="s">
        <v>22</v>
      </c>
      <c r="U5447" s="5" t="s">
        <v>23</v>
      </c>
      <c r="V5447" s="5" t="s">
        <v>4279</v>
      </c>
      <c r="W5447" s="12">
        <v>173.5</v>
      </c>
      <c r="X5447" s="7" t="str">
        <f t="shared" si="341"/>
        <v>NP</v>
      </c>
      <c r="Y5447" s="5">
        <f t="shared" si="342"/>
        <v>150.5</v>
      </c>
      <c r="AI5447">
        <f>VLOOKUP(A5447,NP!$A:$B,2,FALSE)</f>
        <v>150.5</v>
      </c>
      <c r="AJ5447">
        <f t="shared" si="343"/>
        <v>150.5</v>
      </c>
      <c r="AK5447">
        <f>VLOOKUP(F5447,Kondition!$B$4:$AG$31,15,FALSE)*100</f>
        <v>7.0000000000000009</v>
      </c>
      <c r="AL5447" t="e">
        <f t="shared" si="344"/>
        <v>#REF!</v>
      </c>
      <c r="AM5447">
        <v>17</v>
      </c>
    </row>
    <row r="5448" spans="1:39" x14ac:dyDescent="0.3">
      <c r="A5448" s="5">
        <v>11012830</v>
      </c>
      <c r="B5448" s="6">
        <v>4019238023350</v>
      </c>
      <c r="C5448" s="5" t="s">
        <v>77</v>
      </c>
      <c r="D5448" s="5" t="s">
        <v>3439</v>
      </c>
      <c r="E5448" s="12">
        <v>279.5</v>
      </c>
      <c r="F5448" s="5" t="s">
        <v>18</v>
      </c>
      <c r="G5448" s="5">
        <v>2554018</v>
      </c>
      <c r="H5448" s="36" t="s">
        <v>77</v>
      </c>
      <c r="I5448" s="5">
        <v>255</v>
      </c>
      <c r="J5448" s="5">
        <v>40</v>
      </c>
      <c r="K5448" s="5">
        <v>18</v>
      </c>
      <c r="L5448" s="5" t="s">
        <v>3349</v>
      </c>
      <c r="M5448" s="5">
        <v>99</v>
      </c>
      <c r="N5448" s="5"/>
      <c r="O5448" s="5" t="s">
        <v>25</v>
      </c>
      <c r="P5448" s="5" t="s">
        <v>36</v>
      </c>
      <c r="Q5448" s="5" t="s">
        <v>21</v>
      </c>
      <c r="R5448" s="5" t="s">
        <v>21</v>
      </c>
      <c r="S5448" s="5">
        <v>73</v>
      </c>
      <c r="T5448" s="5" t="s">
        <v>22</v>
      </c>
      <c r="U5448" s="5" t="s">
        <v>23</v>
      </c>
      <c r="V5448" s="5" t="s">
        <v>24</v>
      </c>
      <c r="W5448" s="12">
        <v>279.5</v>
      </c>
      <c r="X5448" s="7" t="str">
        <f t="shared" si="341"/>
        <v>NP</v>
      </c>
      <c r="Y5448" s="5">
        <f t="shared" si="342"/>
        <v>205</v>
      </c>
      <c r="AI5448">
        <f>VLOOKUP(A5448,NP!$A:$B,2,FALSE)</f>
        <v>205</v>
      </c>
      <c r="AJ5448">
        <f t="shared" si="343"/>
        <v>205</v>
      </c>
      <c r="AK5448">
        <f>VLOOKUP(F5448,Kondition!$B$4:$AG$31,18,FALSE)*100</f>
        <v>23</v>
      </c>
      <c r="AL5448" t="e">
        <f t="shared" si="344"/>
        <v>#REF!</v>
      </c>
      <c r="AM5448">
        <v>17</v>
      </c>
    </row>
    <row r="5449" spans="1:39" x14ac:dyDescent="0.3">
      <c r="A5449" s="5">
        <v>10017129</v>
      </c>
      <c r="B5449" s="6">
        <v>4019238525496</v>
      </c>
      <c r="C5449" s="5" t="s">
        <v>76</v>
      </c>
      <c r="D5449" s="5" t="s">
        <v>163</v>
      </c>
      <c r="E5449" s="12">
        <v>319.5</v>
      </c>
      <c r="F5449" s="5" t="s">
        <v>18</v>
      </c>
      <c r="G5449" s="5">
        <v>2853519</v>
      </c>
      <c r="H5449" s="36" t="s">
        <v>76</v>
      </c>
      <c r="I5449" s="5">
        <v>285</v>
      </c>
      <c r="J5449" s="5">
        <v>35</v>
      </c>
      <c r="K5449" s="5">
        <v>19</v>
      </c>
      <c r="L5449" s="5" t="s">
        <v>122</v>
      </c>
      <c r="M5449" s="5">
        <v>99</v>
      </c>
      <c r="N5449" s="5"/>
      <c r="O5449" s="5" t="s">
        <v>25</v>
      </c>
      <c r="P5449" s="5"/>
      <c r="Q5449" s="5" t="s">
        <v>20</v>
      </c>
      <c r="R5449" s="5" t="s">
        <v>21</v>
      </c>
      <c r="S5449" s="5">
        <v>75</v>
      </c>
      <c r="T5449" s="5" t="s">
        <v>22</v>
      </c>
      <c r="U5449" s="5" t="s">
        <v>23</v>
      </c>
      <c r="V5449" s="5" t="s">
        <v>24</v>
      </c>
      <c r="W5449" s="12">
        <v>319.5</v>
      </c>
      <c r="X5449" s="7" t="str">
        <f t="shared" si="341"/>
        <v>NP</v>
      </c>
      <c r="Y5449" s="5">
        <f t="shared" si="342"/>
        <v>229</v>
      </c>
      <c r="AI5449">
        <f>VLOOKUP(A5449,NP!$A:$B,2,FALSE)</f>
        <v>229</v>
      </c>
      <c r="AJ5449">
        <f t="shared" si="343"/>
        <v>229</v>
      </c>
      <c r="AK5449">
        <f>VLOOKUP(F5449,Kondition!$B$4:$AG$31,21,FALSE)*100</f>
        <v>28.000000000000004</v>
      </c>
      <c r="AL5449" t="e">
        <f t="shared" si="344"/>
        <v>#REF!</v>
      </c>
      <c r="AM5449">
        <v>19</v>
      </c>
    </row>
    <row r="5450" spans="1:39" x14ac:dyDescent="0.3">
      <c r="A5450" s="5">
        <v>11013162</v>
      </c>
      <c r="B5450" s="6">
        <v>4019238024616</v>
      </c>
      <c r="C5450" s="5" t="s">
        <v>76</v>
      </c>
      <c r="D5450" s="5" t="s">
        <v>3460</v>
      </c>
      <c r="E5450" s="12">
        <v>320.5</v>
      </c>
      <c r="F5450" s="5" t="s">
        <v>18</v>
      </c>
      <c r="G5450" s="5">
        <v>2854019</v>
      </c>
      <c r="H5450" s="36" t="s">
        <v>76</v>
      </c>
      <c r="I5450" s="5">
        <v>285</v>
      </c>
      <c r="J5450" s="5">
        <v>40</v>
      </c>
      <c r="K5450" s="5">
        <v>19</v>
      </c>
      <c r="L5450" s="5" t="s">
        <v>3349</v>
      </c>
      <c r="M5450" s="5">
        <v>107</v>
      </c>
      <c r="N5450" s="5"/>
      <c r="O5450" s="5" t="s">
        <v>25</v>
      </c>
      <c r="P5450" s="5"/>
      <c r="Q5450" s="5" t="s">
        <v>27</v>
      </c>
      <c r="R5450" s="5" t="s">
        <v>21</v>
      </c>
      <c r="S5450" s="5">
        <v>75</v>
      </c>
      <c r="T5450" s="5" t="s">
        <v>22</v>
      </c>
      <c r="U5450" s="5" t="s">
        <v>23</v>
      </c>
      <c r="V5450" s="5" t="s">
        <v>24</v>
      </c>
      <c r="W5450" s="12">
        <v>320.5</v>
      </c>
      <c r="X5450" s="7" t="str">
        <f t="shared" si="341"/>
        <v>NP</v>
      </c>
      <c r="Y5450" s="5">
        <f t="shared" si="342"/>
        <v>229.5</v>
      </c>
      <c r="AI5450">
        <f>VLOOKUP(A5450,NP!$A:$B,2,FALSE)</f>
        <v>229.5</v>
      </c>
      <c r="AJ5450">
        <f t="shared" si="343"/>
        <v>229.5</v>
      </c>
      <c r="AK5450">
        <f>VLOOKUP(F5450,Kondition!$B$4:$AG$31,21,FALSE)*100</f>
        <v>28.000000000000004</v>
      </c>
      <c r="AL5450" t="e">
        <f t="shared" si="344"/>
        <v>#REF!</v>
      </c>
      <c r="AM5450">
        <v>19</v>
      </c>
    </row>
    <row r="5451" spans="1:39" x14ac:dyDescent="0.3">
      <c r="A5451" s="5">
        <v>11011458</v>
      </c>
      <c r="B5451" s="6">
        <v>4019238727067</v>
      </c>
      <c r="C5451" s="5" t="s">
        <v>76</v>
      </c>
      <c r="D5451" s="5" t="s">
        <v>3314</v>
      </c>
      <c r="E5451" s="12">
        <v>320.5</v>
      </c>
      <c r="F5451" s="5" t="s">
        <v>18</v>
      </c>
      <c r="G5451" s="5">
        <v>2854019</v>
      </c>
      <c r="H5451" s="36" t="s">
        <v>76</v>
      </c>
      <c r="I5451" s="5">
        <v>285</v>
      </c>
      <c r="J5451" s="5">
        <v>40</v>
      </c>
      <c r="K5451" s="5">
        <v>19</v>
      </c>
      <c r="L5451" s="5" t="s">
        <v>122</v>
      </c>
      <c r="M5451" s="5">
        <v>107</v>
      </c>
      <c r="N5451" s="5"/>
      <c r="O5451" s="5" t="s">
        <v>25</v>
      </c>
      <c r="P5451" s="5"/>
      <c r="Q5451" s="5" t="s">
        <v>21</v>
      </c>
      <c r="R5451" s="5" t="s">
        <v>27</v>
      </c>
      <c r="S5451" s="5">
        <v>75</v>
      </c>
      <c r="T5451" s="5" t="s">
        <v>22</v>
      </c>
      <c r="U5451" s="5" t="s">
        <v>23</v>
      </c>
      <c r="V5451" s="5" t="s">
        <v>24</v>
      </c>
      <c r="W5451" s="12">
        <v>320.5</v>
      </c>
      <c r="X5451" s="7" t="str">
        <f t="shared" si="341"/>
        <v>NP</v>
      </c>
      <c r="Y5451" s="5">
        <f t="shared" si="342"/>
        <v>229.5</v>
      </c>
      <c r="AI5451">
        <f>VLOOKUP(A5451,NP!$A:$B,2,FALSE)</f>
        <v>229.5</v>
      </c>
      <c r="AJ5451">
        <f t="shared" si="343"/>
        <v>229.5</v>
      </c>
      <c r="AK5451">
        <f>VLOOKUP(F5451,Kondition!$B$4:$AG$31,21,FALSE)*100</f>
        <v>28.000000000000004</v>
      </c>
      <c r="AL5451" t="e">
        <f t="shared" si="344"/>
        <v>#REF!</v>
      </c>
      <c r="AM5451">
        <v>19</v>
      </c>
    </row>
    <row r="5452" spans="1:39" x14ac:dyDescent="0.3">
      <c r="A5452" s="5">
        <v>11010038</v>
      </c>
      <c r="B5452" s="6">
        <v>4019238661736</v>
      </c>
      <c r="C5452" s="5" t="s">
        <v>76</v>
      </c>
      <c r="D5452" s="5" t="s">
        <v>3199</v>
      </c>
      <c r="E5452" s="12">
        <v>321</v>
      </c>
      <c r="F5452" s="5" t="s">
        <v>18</v>
      </c>
      <c r="G5452" s="5">
        <v>2653519</v>
      </c>
      <c r="H5452" s="36" t="s">
        <v>76</v>
      </c>
      <c r="I5452" s="5">
        <v>265</v>
      </c>
      <c r="J5452" s="5">
        <v>35</v>
      </c>
      <c r="K5452" s="5">
        <v>19</v>
      </c>
      <c r="L5452" s="5" t="s">
        <v>122</v>
      </c>
      <c r="M5452" s="5">
        <v>98</v>
      </c>
      <c r="N5452" s="5"/>
      <c r="O5452" s="5" t="s">
        <v>25</v>
      </c>
      <c r="P5452" s="5"/>
      <c r="Q5452" s="5" t="s">
        <v>26</v>
      </c>
      <c r="R5452" s="5" t="s">
        <v>21</v>
      </c>
      <c r="S5452" s="5">
        <v>73</v>
      </c>
      <c r="T5452" s="5" t="s">
        <v>22</v>
      </c>
      <c r="U5452" s="5" t="s">
        <v>23</v>
      </c>
      <c r="V5452" s="5" t="s">
        <v>24</v>
      </c>
      <c r="W5452" s="12">
        <v>321</v>
      </c>
      <c r="X5452" s="7" t="str">
        <f t="shared" si="341"/>
        <v>NP</v>
      </c>
      <c r="Y5452" s="5">
        <f t="shared" si="342"/>
        <v>229.5</v>
      </c>
      <c r="AI5452">
        <f>VLOOKUP(A5452,NP!$A:$B,2,FALSE)</f>
        <v>229.5</v>
      </c>
      <c r="AJ5452">
        <f t="shared" si="343"/>
        <v>229.5</v>
      </c>
      <c r="AK5452">
        <f>VLOOKUP(F5452,Kondition!$B$4:$AG$31,21,FALSE)*100</f>
        <v>28.000000000000004</v>
      </c>
      <c r="AL5452" t="e">
        <f t="shared" si="344"/>
        <v>#REF!</v>
      </c>
      <c r="AM5452">
        <v>19</v>
      </c>
    </row>
    <row r="5453" spans="1:39" x14ac:dyDescent="0.3">
      <c r="A5453" s="5">
        <v>11012361</v>
      </c>
      <c r="B5453" s="6">
        <v>4019238003796</v>
      </c>
      <c r="C5453" s="5" t="s">
        <v>77</v>
      </c>
      <c r="D5453" s="5" t="s">
        <v>3400</v>
      </c>
      <c r="E5453" s="12">
        <v>321</v>
      </c>
      <c r="F5453" s="5" t="s">
        <v>18</v>
      </c>
      <c r="G5453" s="5">
        <v>2453519</v>
      </c>
      <c r="H5453" s="36" t="s">
        <v>77</v>
      </c>
      <c r="I5453" s="5">
        <v>245</v>
      </c>
      <c r="J5453" s="5">
        <v>35</v>
      </c>
      <c r="K5453" s="5">
        <v>19</v>
      </c>
      <c r="L5453" s="5" t="s">
        <v>3349</v>
      </c>
      <c r="M5453" s="5">
        <v>93</v>
      </c>
      <c r="N5453" s="5"/>
      <c r="O5453" s="5" t="s">
        <v>25</v>
      </c>
      <c r="P5453" s="5" t="s">
        <v>36</v>
      </c>
      <c r="Q5453" s="5" t="s">
        <v>26</v>
      </c>
      <c r="R5453" s="5" t="s">
        <v>21</v>
      </c>
      <c r="S5453" s="5">
        <v>72</v>
      </c>
      <c r="T5453" s="5" t="s">
        <v>22</v>
      </c>
      <c r="U5453" s="5" t="s">
        <v>23</v>
      </c>
      <c r="V5453" s="5" t="s">
        <v>24</v>
      </c>
      <c r="W5453" s="12">
        <v>321</v>
      </c>
      <c r="X5453" s="7" t="str">
        <f t="shared" si="341"/>
        <v>NP</v>
      </c>
      <c r="Y5453" s="5">
        <f t="shared" si="342"/>
        <v>229.5</v>
      </c>
      <c r="AI5453">
        <f>VLOOKUP(A5453,NP!$A:$B,2,FALSE)</f>
        <v>229.5</v>
      </c>
      <c r="AJ5453">
        <f t="shared" si="343"/>
        <v>229.5</v>
      </c>
      <c r="AK5453">
        <f>VLOOKUP(F5453,Kondition!$B$4:$AG$31,21,FALSE)*100</f>
        <v>28.000000000000004</v>
      </c>
      <c r="AL5453" t="e">
        <f t="shared" si="344"/>
        <v>#REF!</v>
      </c>
      <c r="AM5453">
        <v>19</v>
      </c>
    </row>
    <row r="5454" spans="1:39" x14ac:dyDescent="0.3">
      <c r="A5454" s="5">
        <v>11012589</v>
      </c>
      <c r="B5454" s="6">
        <v>4019238008807</v>
      </c>
      <c r="C5454" s="5" t="s">
        <v>76</v>
      </c>
      <c r="D5454" s="5" t="s">
        <v>3417</v>
      </c>
      <c r="E5454" s="12">
        <v>378</v>
      </c>
      <c r="F5454" s="5" t="s">
        <v>18</v>
      </c>
      <c r="G5454" s="5">
        <v>2353520</v>
      </c>
      <c r="H5454" s="36" t="s">
        <v>76</v>
      </c>
      <c r="I5454" s="5">
        <v>235</v>
      </c>
      <c r="J5454" s="5">
        <v>35</v>
      </c>
      <c r="K5454" s="5">
        <v>20</v>
      </c>
      <c r="L5454" s="5" t="s">
        <v>3349</v>
      </c>
      <c r="M5454" s="5">
        <v>92</v>
      </c>
      <c r="N5454" s="5"/>
      <c r="O5454" s="5" t="s">
        <v>29</v>
      </c>
      <c r="P5454" s="5"/>
      <c r="Q5454" s="5" t="s">
        <v>21</v>
      </c>
      <c r="R5454" s="5" t="s">
        <v>21</v>
      </c>
      <c r="S5454" s="5">
        <v>72</v>
      </c>
      <c r="T5454" s="5" t="s">
        <v>22</v>
      </c>
      <c r="U5454" s="5" t="s">
        <v>23</v>
      </c>
      <c r="V5454" s="5" t="s">
        <v>24</v>
      </c>
      <c r="W5454" s="12">
        <v>378</v>
      </c>
      <c r="X5454" s="7" t="str">
        <f t="shared" si="341"/>
        <v>NP</v>
      </c>
      <c r="Y5454" s="5">
        <f t="shared" si="342"/>
        <v>264</v>
      </c>
      <c r="AI5454">
        <f>VLOOKUP(A5454,NP!$A:$B,2,FALSE)</f>
        <v>264</v>
      </c>
      <c r="AJ5454">
        <f t="shared" si="343"/>
        <v>264</v>
      </c>
      <c r="AK5454">
        <f>VLOOKUP(F5454,Kondition!$B$4:$AG$309,24,FALSE)*100</f>
        <v>28.000000000000004</v>
      </c>
      <c r="AL5454" t="e">
        <f t="shared" si="344"/>
        <v>#REF!</v>
      </c>
      <c r="AM5454">
        <v>19</v>
      </c>
    </row>
    <row r="5455" spans="1:39" x14ac:dyDescent="0.3">
      <c r="A5455" s="5">
        <v>11011774</v>
      </c>
      <c r="B5455" s="6">
        <v>4019238797190</v>
      </c>
      <c r="C5455" s="5" t="s">
        <v>77</v>
      </c>
      <c r="D5455" s="5" t="s">
        <v>3364</v>
      </c>
      <c r="E5455" s="12">
        <v>281.5</v>
      </c>
      <c r="F5455" s="5" t="s">
        <v>18</v>
      </c>
      <c r="G5455" s="5">
        <v>2255018</v>
      </c>
      <c r="H5455" s="36" t="s">
        <v>77</v>
      </c>
      <c r="I5455" s="5">
        <v>225</v>
      </c>
      <c r="J5455" s="5">
        <v>50</v>
      </c>
      <c r="K5455" s="5">
        <v>18</v>
      </c>
      <c r="L5455" s="5" t="s">
        <v>3205</v>
      </c>
      <c r="M5455" s="5">
        <v>99</v>
      </c>
      <c r="N5455" s="5"/>
      <c r="O5455" s="5" t="s">
        <v>33</v>
      </c>
      <c r="P5455" s="5" t="s">
        <v>36</v>
      </c>
      <c r="Q5455" s="5"/>
      <c r="R5455" s="5"/>
      <c r="S5455" s="5"/>
      <c r="T5455" s="5"/>
      <c r="U5455" s="5"/>
      <c r="V5455" s="5"/>
      <c r="W5455" s="12">
        <v>281.5</v>
      </c>
      <c r="X5455" s="7" t="str">
        <f t="shared" si="341"/>
        <v>NP</v>
      </c>
      <c r="Y5455" s="5">
        <f t="shared" si="342"/>
        <v>206.5</v>
      </c>
      <c r="AI5455">
        <f>VLOOKUP(A5455,NP!$A:$B,2,FALSE)</f>
        <v>206.5</v>
      </c>
      <c r="AJ5455">
        <f t="shared" si="343"/>
        <v>206.5</v>
      </c>
      <c r="AK5455">
        <f>VLOOKUP(F5455,Kondition!$B$4:$AG$31,18,FALSE)*100</f>
        <v>23</v>
      </c>
      <c r="AL5455" t="e">
        <f t="shared" si="344"/>
        <v>#REF!</v>
      </c>
      <c r="AM5455">
        <v>17</v>
      </c>
    </row>
    <row r="5456" spans="1:39" x14ac:dyDescent="0.3">
      <c r="A5456" s="5">
        <v>11012351</v>
      </c>
      <c r="B5456" s="6">
        <v>4019238008920</v>
      </c>
      <c r="C5456" s="5" t="s">
        <v>77</v>
      </c>
      <c r="D5456" s="5" t="s">
        <v>3390</v>
      </c>
      <c r="E5456" s="12">
        <v>323.5</v>
      </c>
      <c r="F5456" s="5" t="s">
        <v>18</v>
      </c>
      <c r="G5456" s="5">
        <v>2355019</v>
      </c>
      <c r="H5456" s="36" t="s">
        <v>77</v>
      </c>
      <c r="I5456" s="5">
        <v>235</v>
      </c>
      <c r="J5456" s="5">
        <v>50</v>
      </c>
      <c r="K5456" s="5">
        <v>19</v>
      </c>
      <c r="L5456" s="5" t="s">
        <v>202</v>
      </c>
      <c r="M5456" s="5">
        <v>99</v>
      </c>
      <c r="N5456" s="5"/>
      <c r="O5456" s="5" t="s">
        <v>25</v>
      </c>
      <c r="P5456" s="5" t="s">
        <v>36</v>
      </c>
      <c r="Q5456" s="5" t="s">
        <v>26</v>
      </c>
      <c r="R5456" s="5" t="s">
        <v>27</v>
      </c>
      <c r="S5456" s="5">
        <v>72</v>
      </c>
      <c r="T5456" s="5" t="s">
        <v>22</v>
      </c>
      <c r="U5456" s="5" t="s">
        <v>23</v>
      </c>
      <c r="V5456" s="5" t="s">
        <v>24</v>
      </c>
      <c r="W5456" s="12">
        <v>323.5</v>
      </c>
      <c r="X5456" s="7" t="str">
        <f t="shared" si="341"/>
        <v>NP</v>
      </c>
      <c r="Y5456" s="5">
        <f t="shared" si="342"/>
        <v>231</v>
      </c>
      <c r="AI5456">
        <f>VLOOKUP(A5456,NP!$A:$B,2,FALSE)</f>
        <v>231</v>
      </c>
      <c r="AJ5456">
        <f t="shared" si="343"/>
        <v>231</v>
      </c>
      <c r="AK5456">
        <f>VLOOKUP(F5456,Kondition!$B$4:$AG$31,21,FALSE)*100</f>
        <v>28.000000000000004</v>
      </c>
      <c r="AL5456" t="e">
        <f t="shared" si="344"/>
        <v>#REF!</v>
      </c>
      <c r="AM5456">
        <v>19</v>
      </c>
    </row>
    <row r="5457" spans="1:39" x14ac:dyDescent="0.3">
      <c r="A5457" s="5">
        <v>11011739</v>
      </c>
      <c r="B5457" s="6">
        <v>4019238801811</v>
      </c>
      <c r="C5457" s="5" t="s">
        <v>4929</v>
      </c>
      <c r="D5457" s="5" t="s">
        <v>5928</v>
      </c>
      <c r="E5457" s="12">
        <v>380.5</v>
      </c>
      <c r="F5457" s="5" t="s">
        <v>18</v>
      </c>
      <c r="G5457" s="5">
        <v>2554520</v>
      </c>
      <c r="H5457" s="36" t="s">
        <v>4929</v>
      </c>
      <c r="I5457" s="5">
        <v>255</v>
      </c>
      <c r="J5457" s="5">
        <v>45</v>
      </c>
      <c r="K5457" s="5">
        <v>20</v>
      </c>
      <c r="L5457" s="5" t="s">
        <v>3349</v>
      </c>
      <c r="M5457" s="5">
        <v>105</v>
      </c>
      <c r="N5457" s="5"/>
      <c r="O5457" s="5" t="s">
        <v>25</v>
      </c>
      <c r="P5457" s="5" t="s">
        <v>36</v>
      </c>
      <c r="Q5457" s="5" t="s">
        <v>21</v>
      </c>
      <c r="R5457" s="5" t="s">
        <v>21</v>
      </c>
      <c r="S5457" s="5">
        <v>73</v>
      </c>
      <c r="T5457" s="5" t="s">
        <v>22</v>
      </c>
      <c r="U5457" s="5" t="s">
        <v>23</v>
      </c>
      <c r="V5457" s="5" t="s">
        <v>24</v>
      </c>
      <c r="W5457" s="12">
        <v>380.5</v>
      </c>
      <c r="X5457" s="7" t="str">
        <f t="shared" si="341"/>
        <v>NP</v>
      </c>
      <c r="Y5457" s="5">
        <f t="shared" si="342"/>
        <v>265.5</v>
      </c>
      <c r="AI5457">
        <f>VLOOKUP(A5457,NP!$A:$B,2,FALSE)</f>
        <v>265.5</v>
      </c>
      <c r="AJ5457">
        <f t="shared" si="343"/>
        <v>265.5</v>
      </c>
      <c r="AK5457">
        <f>VLOOKUP(F5457,Kondition!$B$4:$AG$309,24,FALSE)*100</f>
        <v>28.000000000000004</v>
      </c>
      <c r="AL5457" t="e">
        <f t="shared" si="344"/>
        <v>#REF!</v>
      </c>
      <c r="AM5457">
        <v>19</v>
      </c>
    </row>
    <row r="5458" spans="1:39" x14ac:dyDescent="0.3">
      <c r="A5458" s="5">
        <v>10018474</v>
      </c>
      <c r="B5458" s="6">
        <v>4019238546453</v>
      </c>
      <c r="C5458" s="5" t="s">
        <v>76</v>
      </c>
      <c r="D5458" s="5" t="s">
        <v>190</v>
      </c>
      <c r="E5458" s="12">
        <v>326</v>
      </c>
      <c r="F5458" s="5" t="s">
        <v>18</v>
      </c>
      <c r="G5458" s="5">
        <v>2854019</v>
      </c>
      <c r="H5458" s="36" t="s">
        <v>76</v>
      </c>
      <c r="I5458" s="5">
        <v>285</v>
      </c>
      <c r="J5458" s="5">
        <v>40</v>
      </c>
      <c r="K5458" s="5">
        <v>19</v>
      </c>
      <c r="L5458" s="5" t="s">
        <v>122</v>
      </c>
      <c r="M5458" s="5">
        <v>103</v>
      </c>
      <c r="N5458" s="5"/>
      <c r="O5458" s="5" t="s">
        <v>25</v>
      </c>
      <c r="P5458" s="5"/>
      <c r="Q5458" s="5" t="s">
        <v>20</v>
      </c>
      <c r="R5458" s="5" t="s">
        <v>21</v>
      </c>
      <c r="S5458" s="5">
        <v>75</v>
      </c>
      <c r="T5458" s="5" t="s">
        <v>22</v>
      </c>
      <c r="U5458" s="5" t="s">
        <v>23</v>
      </c>
      <c r="V5458" s="5" t="s">
        <v>24</v>
      </c>
      <c r="W5458" s="12">
        <v>326</v>
      </c>
      <c r="X5458" s="7" t="str">
        <f t="shared" si="341"/>
        <v>NP</v>
      </c>
      <c r="Y5458" s="5">
        <f t="shared" si="342"/>
        <v>232.5</v>
      </c>
      <c r="AI5458">
        <f>VLOOKUP(A5458,NP!$A:$B,2,FALSE)</f>
        <v>232.5</v>
      </c>
      <c r="AJ5458">
        <f t="shared" si="343"/>
        <v>232.5</v>
      </c>
      <c r="AK5458">
        <f>VLOOKUP(F5458,Kondition!$B$4:$AG$31,21,FALSE)*100</f>
        <v>28.000000000000004</v>
      </c>
      <c r="AL5458" t="e">
        <f t="shared" si="344"/>
        <v>#REF!</v>
      </c>
      <c r="AM5458">
        <v>19</v>
      </c>
    </row>
    <row r="5459" spans="1:39" x14ac:dyDescent="0.3">
      <c r="A5459" s="5">
        <v>10012962</v>
      </c>
      <c r="B5459" s="6">
        <v>4019238399677</v>
      </c>
      <c r="C5459" s="5" t="s">
        <v>2294</v>
      </c>
      <c r="D5459" s="5" t="s">
        <v>4934</v>
      </c>
      <c r="E5459" s="12">
        <v>328.5</v>
      </c>
      <c r="F5459" s="5" t="s">
        <v>18</v>
      </c>
      <c r="G5459" s="5">
        <v>2854519</v>
      </c>
      <c r="H5459" s="36" t="s">
        <v>2294</v>
      </c>
      <c r="I5459" s="5">
        <v>285</v>
      </c>
      <c r="J5459" s="5">
        <v>45</v>
      </c>
      <c r="K5459" s="5">
        <v>19</v>
      </c>
      <c r="L5459" s="5" t="s">
        <v>4922</v>
      </c>
      <c r="M5459" s="5">
        <v>111</v>
      </c>
      <c r="N5459" s="5"/>
      <c r="O5459" s="5" t="s">
        <v>25</v>
      </c>
      <c r="P5459" s="5"/>
      <c r="Q5459" s="5" t="s">
        <v>21</v>
      </c>
      <c r="R5459" s="5" t="s">
        <v>21</v>
      </c>
      <c r="S5459" s="5">
        <v>75</v>
      </c>
      <c r="T5459" s="5" t="s">
        <v>22</v>
      </c>
      <c r="U5459" s="5" t="s">
        <v>23</v>
      </c>
      <c r="V5459" s="5" t="s">
        <v>24</v>
      </c>
      <c r="W5459" s="12">
        <v>328.5</v>
      </c>
      <c r="X5459" s="7" t="str">
        <f t="shared" si="341"/>
        <v>NP</v>
      </c>
      <c r="Y5459" s="5">
        <f t="shared" si="342"/>
        <v>234</v>
      </c>
      <c r="AI5459">
        <f>VLOOKUP(A5459,NP!$A:$B,2,FALSE)</f>
        <v>234</v>
      </c>
      <c r="AJ5459">
        <f t="shared" si="343"/>
        <v>234</v>
      </c>
      <c r="AK5459">
        <f>VLOOKUP(F5459,Kondition!$B$4:$AG$31,21,FALSE)*100</f>
        <v>28.000000000000004</v>
      </c>
      <c r="AL5459" t="e">
        <f t="shared" si="344"/>
        <v>#REF!</v>
      </c>
      <c r="AM5459">
        <v>19</v>
      </c>
    </row>
    <row r="5460" spans="1:39" x14ac:dyDescent="0.3">
      <c r="A5460" s="5">
        <v>11014463</v>
      </c>
      <c r="B5460" s="6">
        <v>4019238039849</v>
      </c>
      <c r="C5460" s="5" t="s">
        <v>76</v>
      </c>
      <c r="D5460" s="5" t="s">
        <v>3498</v>
      </c>
      <c r="E5460" s="12">
        <v>328.5</v>
      </c>
      <c r="F5460" s="5" t="s">
        <v>18</v>
      </c>
      <c r="G5460" s="5">
        <v>2854519</v>
      </c>
      <c r="H5460" s="36" t="s">
        <v>76</v>
      </c>
      <c r="I5460" s="5">
        <v>285</v>
      </c>
      <c r="J5460" s="5">
        <v>45</v>
      </c>
      <c r="K5460" s="5">
        <v>19</v>
      </c>
      <c r="L5460" s="5" t="s">
        <v>202</v>
      </c>
      <c r="M5460" s="5">
        <v>111</v>
      </c>
      <c r="N5460" s="5"/>
      <c r="O5460" s="5" t="s">
        <v>25</v>
      </c>
      <c r="P5460" s="5"/>
      <c r="Q5460" s="5" t="s">
        <v>21</v>
      </c>
      <c r="R5460" s="5" t="s">
        <v>27</v>
      </c>
      <c r="S5460" s="5">
        <v>75</v>
      </c>
      <c r="T5460" s="5" t="s">
        <v>22</v>
      </c>
      <c r="U5460" s="5" t="s">
        <v>23</v>
      </c>
      <c r="V5460" s="5" t="s">
        <v>24</v>
      </c>
      <c r="W5460" s="12">
        <v>328.5</v>
      </c>
      <c r="X5460" s="7" t="str">
        <f t="shared" si="341"/>
        <v>NP</v>
      </c>
      <c r="Y5460" s="5">
        <f t="shared" si="342"/>
        <v>234</v>
      </c>
      <c r="AI5460">
        <f>VLOOKUP(A5460,NP!$A:$B,2,FALSE)</f>
        <v>234</v>
      </c>
      <c r="AJ5460">
        <f t="shared" si="343"/>
        <v>234</v>
      </c>
      <c r="AK5460">
        <f>VLOOKUP(F5460,Kondition!$B$4:$AG$31,21,FALSE)*100</f>
        <v>28.000000000000004</v>
      </c>
      <c r="AL5460" t="e">
        <f t="shared" si="344"/>
        <v>#REF!</v>
      </c>
      <c r="AM5460">
        <v>19</v>
      </c>
    </row>
    <row r="5461" spans="1:39" x14ac:dyDescent="0.3">
      <c r="A5461" s="5">
        <v>11012628</v>
      </c>
      <c r="B5461" s="6">
        <v>4019238009941</v>
      </c>
      <c r="C5461" s="5" t="s">
        <v>4929</v>
      </c>
      <c r="D5461" s="5" t="s">
        <v>5980</v>
      </c>
      <c r="E5461" s="12">
        <v>387.5</v>
      </c>
      <c r="F5461" s="5" t="s">
        <v>18</v>
      </c>
      <c r="G5461" s="5">
        <v>2754520</v>
      </c>
      <c r="H5461" s="36" t="s">
        <v>4929</v>
      </c>
      <c r="I5461" s="5">
        <v>275</v>
      </c>
      <c r="J5461" s="5">
        <v>45</v>
      </c>
      <c r="K5461" s="5">
        <v>20</v>
      </c>
      <c r="L5461" s="5" t="s">
        <v>3349</v>
      </c>
      <c r="M5461" s="5">
        <v>110</v>
      </c>
      <c r="N5461" s="5"/>
      <c r="O5461" s="5" t="s">
        <v>25</v>
      </c>
      <c r="P5461" s="5" t="s">
        <v>36</v>
      </c>
      <c r="Q5461" s="5" t="s">
        <v>21</v>
      </c>
      <c r="R5461" s="5" t="s">
        <v>21</v>
      </c>
      <c r="S5461" s="5">
        <v>73</v>
      </c>
      <c r="T5461" s="5" t="s">
        <v>22</v>
      </c>
      <c r="U5461" s="5" t="s">
        <v>23</v>
      </c>
      <c r="V5461" s="5" t="s">
        <v>24</v>
      </c>
      <c r="W5461" s="12">
        <v>387.5</v>
      </c>
      <c r="X5461" s="7" t="str">
        <f t="shared" si="341"/>
        <v>NP</v>
      </c>
      <c r="Y5461" s="5">
        <f t="shared" si="342"/>
        <v>269.5</v>
      </c>
      <c r="AI5461">
        <f>VLOOKUP(A5461,NP!$A:$B,2,FALSE)</f>
        <v>269.5</v>
      </c>
      <c r="AJ5461">
        <f t="shared" si="343"/>
        <v>269.5</v>
      </c>
      <c r="AK5461">
        <f>VLOOKUP(F5461,Kondition!$B$4:$AG$309,24,FALSE)*100</f>
        <v>28.000000000000004</v>
      </c>
      <c r="AL5461" t="e">
        <f t="shared" si="344"/>
        <v>#REF!</v>
      </c>
      <c r="AM5461">
        <v>19</v>
      </c>
    </row>
    <row r="5462" spans="1:39" x14ac:dyDescent="0.3">
      <c r="A5462" s="5">
        <v>11011772</v>
      </c>
      <c r="B5462" s="6">
        <v>4019238804478</v>
      </c>
      <c r="C5462" s="5" t="s">
        <v>77</v>
      </c>
      <c r="D5462" s="5" t="s">
        <v>3363</v>
      </c>
      <c r="E5462" s="12">
        <v>289.5</v>
      </c>
      <c r="F5462" s="5" t="s">
        <v>18</v>
      </c>
      <c r="G5462" s="5">
        <v>2256018</v>
      </c>
      <c r="H5462" s="36" t="s">
        <v>77</v>
      </c>
      <c r="I5462" s="5">
        <v>225</v>
      </c>
      <c r="J5462" s="5">
        <v>60</v>
      </c>
      <c r="K5462" s="5">
        <v>18</v>
      </c>
      <c r="L5462" s="5" t="s">
        <v>3205</v>
      </c>
      <c r="M5462" s="5">
        <v>104</v>
      </c>
      <c r="N5462" s="5"/>
      <c r="O5462" s="5" t="s">
        <v>33</v>
      </c>
      <c r="P5462" s="5" t="s">
        <v>36</v>
      </c>
      <c r="Q5462" s="5"/>
      <c r="R5462" s="5"/>
      <c r="S5462" s="5"/>
      <c r="T5462" s="5"/>
      <c r="U5462" s="5"/>
      <c r="V5462" s="5"/>
      <c r="W5462" s="12">
        <v>289.5</v>
      </c>
      <c r="X5462" s="7" t="str">
        <f t="shared" si="341"/>
        <v>NP</v>
      </c>
      <c r="Y5462" s="5">
        <f t="shared" si="342"/>
        <v>211</v>
      </c>
      <c r="AI5462">
        <f>VLOOKUP(A5462,NP!$A:$B,2,FALSE)</f>
        <v>211</v>
      </c>
      <c r="AJ5462">
        <f t="shared" si="343"/>
        <v>211</v>
      </c>
      <c r="AK5462">
        <f>VLOOKUP(F5462,Kondition!$B$4:$AG$31,18,FALSE)*100</f>
        <v>23</v>
      </c>
      <c r="AL5462" t="e">
        <f t="shared" si="344"/>
        <v>#REF!</v>
      </c>
      <c r="AM5462">
        <v>17</v>
      </c>
    </row>
    <row r="5463" spans="1:39" x14ac:dyDescent="0.3">
      <c r="A5463" s="5">
        <v>11012596</v>
      </c>
      <c r="B5463" s="6">
        <v>4019238009224</v>
      </c>
      <c r="C5463" s="5" t="s">
        <v>77</v>
      </c>
      <c r="D5463" s="5" t="s">
        <v>3423</v>
      </c>
      <c r="E5463" s="12">
        <v>331</v>
      </c>
      <c r="F5463" s="5" t="s">
        <v>18</v>
      </c>
      <c r="G5463" s="5">
        <v>2454019</v>
      </c>
      <c r="H5463" s="36" t="s">
        <v>77</v>
      </c>
      <c r="I5463" s="5">
        <v>245</v>
      </c>
      <c r="J5463" s="5">
        <v>40</v>
      </c>
      <c r="K5463" s="5">
        <v>19</v>
      </c>
      <c r="L5463" s="5" t="s">
        <v>3349</v>
      </c>
      <c r="M5463" s="5">
        <v>98</v>
      </c>
      <c r="N5463" s="5"/>
      <c r="O5463" s="5" t="s">
        <v>25</v>
      </c>
      <c r="P5463" s="5" t="s">
        <v>36</v>
      </c>
      <c r="Q5463" s="5" t="s">
        <v>21</v>
      </c>
      <c r="R5463" s="5" t="s">
        <v>21</v>
      </c>
      <c r="S5463" s="5">
        <v>72</v>
      </c>
      <c r="T5463" s="5" t="s">
        <v>22</v>
      </c>
      <c r="U5463" s="5" t="s">
        <v>23</v>
      </c>
      <c r="V5463" s="5" t="s">
        <v>24</v>
      </c>
      <c r="W5463" s="12">
        <v>331</v>
      </c>
      <c r="X5463" s="7" t="str">
        <f t="shared" si="341"/>
        <v>NP</v>
      </c>
      <c r="Y5463" s="5">
        <f t="shared" si="342"/>
        <v>235.5</v>
      </c>
      <c r="AI5463">
        <f>VLOOKUP(A5463,NP!$A:$B,2,FALSE)</f>
        <v>235.5</v>
      </c>
      <c r="AJ5463">
        <f t="shared" si="343"/>
        <v>235.5</v>
      </c>
      <c r="AK5463">
        <f>VLOOKUP(F5463,Kondition!$B$4:$AG$31,21,FALSE)*100</f>
        <v>28.000000000000004</v>
      </c>
      <c r="AL5463" t="e">
        <f t="shared" si="344"/>
        <v>#REF!</v>
      </c>
      <c r="AM5463">
        <v>19</v>
      </c>
    </row>
    <row r="5464" spans="1:39" x14ac:dyDescent="0.3">
      <c r="A5464" s="5">
        <v>10017541</v>
      </c>
      <c r="B5464" s="6">
        <v>4019238525502</v>
      </c>
      <c r="C5464" s="5" t="s">
        <v>76</v>
      </c>
      <c r="D5464" s="5" t="s">
        <v>168</v>
      </c>
      <c r="E5464" s="12">
        <v>331.5</v>
      </c>
      <c r="F5464" s="5" t="s">
        <v>18</v>
      </c>
      <c r="G5464" s="5">
        <v>2953519</v>
      </c>
      <c r="H5464" s="36" t="s">
        <v>76</v>
      </c>
      <c r="I5464" s="5">
        <v>295</v>
      </c>
      <c r="J5464" s="5">
        <v>35</v>
      </c>
      <c r="K5464" s="5">
        <v>19</v>
      </c>
      <c r="L5464" s="5" t="s">
        <v>122</v>
      </c>
      <c r="M5464" s="5">
        <v>100</v>
      </c>
      <c r="N5464" s="5"/>
      <c r="O5464" s="5" t="s">
        <v>25</v>
      </c>
      <c r="P5464" s="5"/>
      <c r="Q5464" s="5" t="s">
        <v>20</v>
      </c>
      <c r="R5464" s="5" t="s">
        <v>21</v>
      </c>
      <c r="S5464" s="5">
        <v>75</v>
      </c>
      <c r="T5464" s="5" t="s">
        <v>22</v>
      </c>
      <c r="U5464" s="5" t="s">
        <v>23</v>
      </c>
      <c r="V5464" s="5" t="s">
        <v>24</v>
      </c>
      <c r="W5464" s="12">
        <v>331.5</v>
      </c>
      <c r="X5464" s="7" t="str">
        <f t="shared" si="341"/>
        <v>NP</v>
      </c>
      <c r="Y5464" s="5">
        <f t="shared" si="342"/>
        <v>236</v>
      </c>
      <c r="AI5464">
        <f>VLOOKUP(A5464,NP!$A:$B,2,FALSE)</f>
        <v>236</v>
      </c>
      <c r="AJ5464">
        <f t="shared" si="343"/>
        <v>236</v>
      </c>
      <c r="AK5464">
        <f>VLOOKUP(F5464,Kondition!$B$4:$AG$31,21,FALSE)*100</f>
        <v>28.000000000000004</v>
      </c>
      <c r="AL5464" t="e">
        <f t="shared" si="344"/>
        <v>#REF!</v>
      </c>
      <c r="AM5464">
        <v>19</v>
      </c>
    </row>
    <row r="5465" spans="1:39" x14ac:dyDescent="0.3">
      <c r="A5465" s="5">
        <v>11012363</v>
      </c>
      <c r="B5465" s="6">
        <v>4019238009095</v>
      </c>
      <c r="C5465" s="5" t="s">
        <v>76</v>
      </c>
      <c r="D5465" s="5" t="s">
        <v>3401</v>
      </c>
      <c r="E5465" s="12">
        <v>390</v>
      </c>
      <c r="F5465" s="5" t="s">
        <v>18</v>
      </c>
      <c r="G5465" s="5">
        <v>2453520</v>
      </c>
      <c r="H5465" s="36" t="s">
        <v>76</v>
      </c>
      <c r="I5465" s="5">
        <v>245</v>
      </c>
      <c r="J5465" s="5">
        <v>35</v>
      </c>
      <c r="K5465" s="5">
        <v>20</v>
      </c>
      <c r="L5465" s="5" t="s">
        <v>3349</v>
      </c>
      <c r="M5465" s="5">
        <v>95</v>
      </c>
      <c r="N5465" s="5"/>
      <c r="O5465" s="5" t="s">
        <v>29</v>
      </c>
      <c r="P5465" s="5"/>
      <c r="Q5465" s="5" t="s">
        <v>21</v>
      </c>
      <c r="R5465" s="5" t="s">
        <v>21</v>
      </c>
      <c r="S5465" s="5">
        <v>72</v>
      </c>
      <c r="T5465" s="5" t="s">
        <v>22</v>
      </c>
      <c r="U5465" s="5" t="s">
        <v>23</v>
      </c>
      <c r="V5465" s="5" t="s">
        <v>24</v>
      </c>
      <c r="W5465" s="12">
        <v>390</v>
      </c>
      <c r="X5465" s="7" t="str">
        <f t="shared" ref="X5465:X5528" si="345">IF(AJ5465&gt;0,"NP",AK5465/100)</f>
        <v>NP</v>
      </c>
      <c r="Y5465" s="5">
        <f t="shared" ref="Y5465:Y5528" si="346">IF(AJ5465&gt;0,AI5465,E5465*(100%-X5465))</f>
        <v>271</v>
      </c>
      <c r="AI5465">
        <f>VLOOKUP(A5465,NP!$A:$B,2,FALSE)</f>
        <v>271</v>
      </c>
      <c r="AJ5465">
        <f t="shared" ref="AJ5465:AJ5528" si="347">_xlfn.IFNA(AI5465,0)</f>
        <v>271</v>
      </c>
      <c r="AK5465">
        <f>VLOOKUP(F5465,Kondition!$B$4:$AG$309,24,FALSE)*100</f>
        <v>28.000000000000004</v>
      </c>
      <c r="AL5465" t="e">
        <f t="shared" ref="AL5465:AL5528" si="348">$AI$1&amp;F5465&amp;K5465</f>
        <v>#REF!</v>
      </c>
      <c r="AM5465">
        <v>19</v>
      </c>
    </row>
    <row r="5466" spans="1:39" x14ac:dyDescent="0.3">
      <c r="A5466" s="5">
        <v>11011258</v>
      </c>
      <c r="B5466" s="6">
        <v>4019238807950</v>
      </c>
      <c r="C5466" s="5" t="s">
        <v>76</v>
      </c>
      <c r="D5466" s="5" t="s">
        <v>3299</v>
      </c>
      <c r="E5466" s="12">
        <v>391</v>
      </c>
      <c r="F5466" s="5" t="s">
        <v>18</v>
      </c>
      <c r="G5466" s="5">
        <v>2753020</v>
      </c>
      <c r="H5466" s="36" t="s">
        <v>76</v>
      </c>
      <c r="I5466" s="5">
        <v>275</v>
      </c>
      <c r="J5466" s="5">
        <v>30</v>
      </c>
      <c r="K5466" s="5">
        <v>20</v>
      </c>
      <c r="L5466" s="5" t="s">
        <v>202</v>
      </c>
      <c r="M5466" s="5">
        <v>97</v>
      </c>
      <c r="N5466" s="5"/>
      <c r="O5466" s="5" t="s">
        <v>29</v>
      </c>
      <c r="P5466" s="5"/>
      <c r="Q5466" s="5" t="s">
        <v>26</v>
      </c>
      <c r="R5466" s="5" t="s">
        <v>21</v>
      </c>
      <c r="S5466" s="5">
        <v>73</v>
      </c>
      <c r="T5466" s="5" t="s">
        <v>22</v>
      </c>
      <c r="U5466" s="5" t="s">
        <v>23</v>
      </c>
      <c r="V5466" s="5" t="s">
        <v>24</v>
      </c>
      <c r="W5466" s="12">
        <v>391</v>
      </c>
      <c r="X5466" s="7" t="str">
        <f t="shared" si="345"/>
        <v>NP</v>
      </c>
      <c r="Y5466" s="5">
        <f t="shared" si="346"/>
        <v>271.5</v>
      </c>
      <c r="AI5466">
        <f>VLOOKUP(A5466,NP!$A:$B,2,FALSE)</f>
        <v>271.5</v>
      </c>
      <c r="AJ5466">
        <f t="shared" si="347"/>
        <v>271.5</v>
      </c>
      <c r="AK5466">
        <f>VLOOKUP(F5466,Kondition!$B$4:$AG$309,24,FALSE)*100</f>
        <v>28.000000000000004</v>
      </c>
      <c r="AL5466" t="e">
        <f t="shared" si="348"/>
        <v>#REF!</v>
      </c>
      <c r="AM5466">
        <v>19</v>
      </c>
    </row>
    <row r="5467" spans="1:39" x14ac:dyDescent="0.3">
      <c r="A5467" s="5">
        <v>11014465</v>
      </c>
      <c r="B5467" s="6">
        <v>4019238039788</v>
      </c>
      <c r="C5467" s="5" t="s">
        <v>76</v>
      </c>
      <c r="D5467" s="5" t="s">
        <v>3500</v>
      </c>
      <c r="E5467" s="12">
        <v>391</v>
      </c>
      <c r="F5467" s="5" t="s">
        <v>18</v>
      </c>
      <c r="G5467" s="5">
        <v>2753020</v>
      </c>
      <c r="H5467" s="36" t="s">
        <v>76</v>
      </c>
      <c r="I5467" s="5">
        <v>275</v>
      </c>
      <c r="J5467" s="5">
        <v>30</v>
      </c>
      <c r="K5467" s="5">
        <v>20</v>
      </c>
      <c r="L5467" s="5" t="s">
        <v>3349</v>
      </c>
      <c r="M5467" s="5">
        <v>97</v>
      </c>
      <c r="N5467" s="5"/>
      <c r="O5467" s="5" t="s">
        <v>29</v>
      </c>
      <c r="P5467" s="5"/>
      <c r="Q5467" s="5" t="s">
        <v>21</v>
      </c>
      <c r="R5467" s="5" t="s">
        <v>21</v>
      </c>
      <c r="S5467" s="5">
        <v>73</v>
      </c>
      <c r="T5467" s="5" t="s">
        <v>22</v>
      </c>
      <c r="U5467" s="5" t="s">
        <v>23</v>
      </c>
      <c r="V5467" s="5" t="s">
        <v>24</v>
      </c>
      <c r="W5467" s="12">
        <v>391</v>
      </c>
      <c r="X5467" s="7" t="str">
        <f t="shared" si="345"/>
        <v>NP</v>
      </c>
      <c r="Y5467" s="5">
        <f t="shared" si="346"/>
        <v>271.5</v>
      </c>
      <c r="AI5467">
        <f>VLOOKUP(A5467,NP!$A:$B,2,FALSE)</f>
        <v>271.5</v>
      </c>
      <c r="AJ5467">
        <f t="shared" si="347"/>
        <v>271.5</v>
      </c>
      <c r="AK5467">
        <f>VLOOKUP(F5467,Kondition!$B$4:$AG$309,24,FALSE)*100</f>
        <v>28.000000000000004</v>
      </c>
      <c r="AL5467" t="e">
        <f t="shared" si="348"/>
        <v>#REF!</v>
      </c>
      <c r="AM5467">
        <v>19</v>
      </c>
    </row>
    <row r="5468" spans="1:39" x14ac:dyDescent="0.3">
      <c r="A5468" s="5">
        <v>11010700</v>
      </c>
      <c r="B5468" s="6">
        <v>4019238733143</v>
      </c>
      <c r="C5468" s="5" t="s">
        <v>2294</v>
      </c>
      <c r="D5468" s="5" t="s">
        <v>5889</v>
      </c>
      <c r="E5468" s="12">
        <v>332.5</v>
      </c>
      <c r="F5468" s="5" t="s">
        <v>18</v>
      </c>
      <c r="G5468" s="5">
        <v>2356519</v>
      </c>
      <c r="H5468" s="36" t="s">
        <v>2294</v>
      </c>
      <c r="I5468" s="5">
        <v>235</v>
      </c>
      <c r="J5468" s="5">
        <v>65</v>
      </c>
      <c r="K5468" s="5">
        <v>19</v>
      </c>
      <c r="L5468" s="5" t="s">
        <v>5865</v>
      </c>
      <c r="M5468" s="5">
        <v>109</v>
      </c>
      <c r="N5468" s="5"/>
      <c r="O5468" s="5" t="s">
        <v>33</v>
      </c>
      <c r="P5468" s="5"/>
      <c r="Q5468" s="5"/>
      <c r="R5468" s="5"/>
      <c r="S5468" s="5"/>
      <c r="T5468" s="5"/>
      <c r="U5468" s="5"/>
      <c r="V5468" s="5"/>
      <c r="W5468" s="12">
        <v>332.5</v>
      </c>
      <c r="X5468" s="7" t="str">
        <f t="shared" si="345"/>
        <v>NP</v>
      </c>
      <c r="Y5468" s="5">
        <f t="shared" si="346"/>
        <v>236.5</v>
      </c>
      <c r="AI5468">
        <f>VLOOKUP(A5468,NP!$A:$B,2,FALSE)</f>
        <v>236.5</v>
      </c>
      <c r="AJ5468">
        <f t="shared" si="347"/>
        <v>236.5</v>
      </c>
      <c r="AK5468">
        <f>VLOOKUP(F5468,Kondition!$B$4:$AG$31,21,FALSE)*100</f>
        <v>28.000000000000004</v>
      </c>
      <c r="AL5468" t="e">
        <f t="shared" si="348"/>
        <v>#REF!</v>
      </c>
      <c r="AM5468">
        <v>19</v>
      </c>
    </row>
    <row r="5469" spans="1:39" x14ac:dyDescent="0.3">
      <c r="A5469" s="5">
        <v>11014466</v>
      </c>
      <c r="B5469" s="6">
        <v>4019238039870</v>
      </c>
      <c r="C5469" s="5" t="s">
        <v>76</v>
      </c>
      <c r="D5469" s="5" t="s">
        <v>3501</v>
      </c>
      <c r="E5469" s="12">
        <v>334.5</v>
      </c>
      <c r="F5469" s="5" t="s">
        <v>18</v>
      </c>
      <c r="G5469" s="5">
        <v>2653519</v>
      </c>
      <c r="H5469" s="36" t="s">
        <v>76</v>
      </c>
      <c r="I5469" s="5">
        <v>265</v>
      </c>
      <c r="J5469" s="5">
        <v>35</v>
      </c>
      <c r="K5469" s="5">
        <v>19</v>
      </c>
      <c r="L5469" s="5" t="s">
        <v>3349</v>
      </c>
      <c r="M5469" s="5">
        <v>98</v>
      </c>
      <c r="N5469" s="5"/>
      <c r="O5469" s="5" t="s">
        <v>29</v>
      </c>
      <c r="P5469" s="5"/>
      <c r="Q5469" s="5" t="s">
        <v>21</v>
      </c>
      <c r="R5469" s="5" t="s">
        <v>21</v>
      </c>
      <c r="S5469" s="5">
        <v>73</v>
      </c>
      <c r="T5469" s="5" t="s">
        <v>22</v>
      </c>
      <c r="U5469" s="5" t="s">
        <v>23</v>
      </c>
      <c r="V5469" s="5" t="s">
        <v>24</v>
      </c>
      <c r="W5469" s="12">
        <v>334.5</v>
      </c>
      <c r="X5469" s="7" t="str">
        <f t="shared" si="345"/>
        <v>NP</v>
      </c>
      <c r="Y5469" s="5">
        <f t="shared" si="346"/>
        <v>238</v>
      </c>
      <c r="AI5469">
        <f>VLOOKUP(A5469,NP!$A:$B,2,FALSE)</f>
        <v>238</v>
      </c>
      <c r="AJ5469">
        <f t="shared" si="347"/>
        <v>238</v>
      </c>
      <c r="AK5469">
        <f>VLOOKUP(F5469,Kondition!$B$4:$AG$31,21,FALSE)*100</f>
        <v>28.000000000000004</v>
      </c>
      <c r="AL5469" t="e">
        <f t="shared" si="348"/>
        <v>#REF!</v>
      </c>
      <c r="AM5469">
        <v>19</v>
      </c>
    </row>
    <row r="5470" spans="1:39" x14ac:dyDescent="0.3">
      <c r="A5470" s="5">
        <v>11013104</v>
      </c>
      <c r="B5470" s="6">
        <v>4019238031218</v>
      </c>
      <c r="C5470" s="5" t="s">
        <v>77</v>
      </c>
      <c r="D5470" s="5" t="s">
        <v>3452</v>
      </c>
      <c r="E5470" s="12">
        <v>336</v>
      </c>
      <c r="F5470" s="5" t="s">
        <v>18</v>
      </c>
      <c r="G5470" s="5">
        <v>2254519</v>
      </c>
      <c r="H5470" s="36" t="s">
        <v>77</v>
      </c>
      <c r="I5470" s="5">
        <v>225</v>
      </c>
      <c r="J5470" s="5">
        <v>45</v>
      </c>
      <c r="K5470" s="5">
        <v>19</v>
      </c>
      <c r="L5470" s="5" t="s">
        <v>3349</v>
      </c>
      <c r="M5470" s="5">
        <v>96</v>
      </c>
      <c r="N5470" s="5"/>
      <c r="O5470" s="5" t="s">
        <v>25</v>
      </c>
      <c r="P5470" s="5" t="s">
        <v>36</v>
      </c>
      <c r="Q5470" s="5" t="s">
        <v>21</v>
      </c>
      <c r="R5470" s="5" t="s">
        <v>21</v>
      </c>
      <c r="S5470" s="5">
        <v>72</v>
      </c>
      <c r="T5470" s="5" t="s">
        <v>22</v>
      </c>
      <c r="U5470" s="5" t="s">
        <v>23</v>
      </c>
      <c r="V5470" s="5" t="s">
        <v>24</v>
      </c>
      <c r="W5470" s="12">
        <v>336</v>
      </c>
      <c r="X5470" s="7" t="str">
        <f t="shared" si="345"/>
        <v>NP</v>
      </c>
      <c r="Y5470" s="5">
        <f t="shared" si="346"/>
        <v>238.5</v>
      </c>
      <c r="AI5470">
        <f>VLOOKUP(A5470,NP!$A:$B,2,FALSE)</f>
        <v>238.5</v>
      </c>
      <c r="AJ5470">
        <f t="shared" si="347"/>
        <v>238.5</v>
      </c>
      <c r="AK5470">
        <f>VLOOKUP(F5470,Kondition!$B$4:$AG$31,21,FALSE)*100</f>
        <v>28.000000000000004</v>
      </c>
      <c r="AL5470" t="e">
        <f t="shared" si="348"/>
        <v>#REF!</v>
      </c>
      <c r="AM5470">
        <v>19</v>
      </c>
    </row>
    <row r="5471" spans="1:39" x14ac:dyDescent="0.3">
      <c r="A5471" s="5">
        <v>10242173</v>
      </c>
      <c r="B5471" s="6">
        <v>8714692313417</v>
      </c>
      <c r="C5471" s="5" t="s">
        <v>76</v>
      </c>
      <c r="D5471" s="5" t="s">
        <v>2463</v>
      </c>
      <c r="E5471" s="12">
        <v>50</v>
      </c>
      <c r="F5471" s="5" t="s">
        <v>64</v>
      </c>
      <c r="G5471" s="5">
        <v>1457013</v>
      </c>
      <c r="H5471" s="36" t="s">
        <v>76</v>
      </c>
      <c r="I5471" s="5">
        <v>145</v>
      </c>
      <c r="J5471" s="5">
        <v>70</v>
      </c>
      <c r="K5471" s="5">
        <v>13</v>
      </c>
      <c r="L5471" s="5" t="s">
        <v>2424</v>
      </c>
      <c r="M5471" s="5">
        <v>71</v>
      </c>
      <c r="N5471" s="5"/>
      <c r="O5471" s="5" t="s">
        <v>33</v>
      </c>
      <c r="P5471" s="5"/>
      <c r="Q5471" s="5" t="s">
        <v>20</v>
      </c>
      <c r="R5471" s="5" t="s">
        <v>21</v>
      </c>
      <c r="S5471" s="5">
        <v>69</v>
      </c>
      <c r="T5471" s="5" t="s">
        <v>22</v>
      </c>
      <c r="U5471" s="5" t="s">
        <v>23</v>
      </c>
      <c r="V5471" s="5" t="s">
        <v>24</v>
      </c>
      <c r="W5471" s="12">
        <v>50</v>
      </c>
      <c r="X5471" s="7">
        <f t="shared" si="345"/>
        <v>0.25</v>
      </c>
      <c r="Y5471" s="5">
        <f t="shared" si="346"/>
        <v>37.5</v>
      </c>
      <c r="AI5471" t="e">
        <f>VLOOKUP(A5471,NP!$A:$B,2,FALSE)</f>
        <v>#N/A</v>
      </c>
      <c r="AJ5471">
        <f t="shared" si="347"/>
        <v>0</v>
      </c>
      <c r="AK5471">
        <f>VLOOKUP(F5471,Kondition!$B$4:$AG$31,3,FALSE)*100</f>
        <v>25</v>
      </c>
      <c r="AL5471" t="e">
        <f t="shared" si="348"/>
        <v>#REF!</v>
      </c>
      <c r="AM5471">
        <v>16</v>
      </c>
    </row>
    <row r="5472" spans="1:39" x14ac:dyDescent="0.3">
      <c r="A5472" s="5">
        <v>10240885</v>
      </c>
      <c r="B5472" s="6">
        <v>8714692027338</v>
      </c>
      <c r="C5472" s="5" t="s">
        <v>76</v>
      </c>
      <c r="D5472" s="5" t="s">
        <v>2410</v>
      </c>
      <c r="E5472" s="12">
        <v>54.5</v>
      </c>
      <c r="F5472" s="5" t="s">
        <v>64</v>
      </c>
      <c r="G5472" s="5">
        <v>1458013</v>
      </c>
      <c r="H5472" s="36" t="s">
        <v>76</v>
      </c>
      <c r="I5472" s="5">
        <v>145</v>
      </c>
      <c r="J5472" s="5">
        <v>80</v>
      </c>
      <c r="K5472" s="5">
        <v>13</v>
      </c>
      <c r="L5472" s="5" t="s">
        <v>2396</v>
      </c>
      <c r="M5472" s="5">
        <v>74</v>
      </c>
      <c r="N5472" s="5"/>
      <c r="O5472" s="5" t="s">
        <v>38</v>
      </c>
      <c r="P5472" s="5"/>
      <c r="Q5472" s="5" t="s">
        <v>20</v>
      </c>
      <c r="R5472" s="5" t="s">
        <v>26</v>
      </c>
      <c r="S5472" s="5">
        <v>70</v>
      </c>
      <c r="T5472" s="5" t="s">
        <v>22</v>
      </c>
      <c r="U5472" s="5" t="s">
        <v>23</v>
      </c>
      <c r="V5472" s="5" t="s">
        <v>24</v>
      </c>
      <c r="W5472" s="12">
        <v>54.5</v>
      </c>
      <c r="X5472" s="7">
        <f t="shared" si="345"/>
        <v>0.25</v>
      </c>
      <c r="Y5472" s="5">
        <f t="shared" si="346"/>
        <v>40.875</v>
      </c>
      <c r="AI5472" t="e">
        <f>VLOOKUP(A5472,NP!$A:$B,2,FALSE)</f>
        <v>#N/A</v>
      </c>
      <c r="AJ5472">
        <f t="shared" si="347"/>
        <v>0</v>
      </c>
      <c r="AK5472">
        <f>VLOOKUP(F5472,Kondition!$B$4:$AG$31,3,FALSE)*100</f>
        <v>25</v>
      </c>
      <c r="AL5472" t="e">
        <f t="shared" si="348"/>
        <v>#REF!</v>
      </c>
      <c r="AM5472">
        <v>16</v>
      </c>
    </row>
    <row r="5473" spans="1:39" x14ac:dyDescent="0.3">
      <c r="A5473" s="5">
        <v>10242171</v>
      </c>
      <c r="B5473" s="6">
        <v>8714692313257</v>
      </c>
      <c r="C5473" s="5" t="s">
        <v>76</v>
      </c>
      <c r="D5473" s="5" t="s">
        <v>2462</v>
      </c>
      <c r="E5473" s="12">
        <v>57.5</v>
      </c>
      <c r="F5473" s="5" t="s">
        <v>64</v>
      </c>
      <c r="G5473" s="5">
        <v>1556514</v>
      </c>
      <c r="H5473" s="36" t="s">
        <v>76</v>
      </c>
      <c r="I5473" s="5">
        <v>155</v>
      </c>
      <c r="J5473" s="5">
        <v>65</v>
      </c>
      <c r="K5473" s="5">
        <v>14</v>
      </c>
      <c r="L5473" s="5" t="s">
        <v>2424</v>
      </c>
      <c r="M5473" s="5">
        <v>75</v>
      </c>
      <c r="N5473" s="5"/>
      <c r="O5473" s="5" t="s">
        <v>33</v>
      </c>
      <c r="P5473" s="5"/>
      <c r="Q5473" s="5" t="s">
        <v>26</v>
      </c>
      <c r="R5473" s="5" t="s">
        <v>21</v>
      </c>
      <c r="S5473" s="5">
        <v>69</v>
      </c>
      <c r="T5473" s="5" t="s">
        <v>22</v>
      </c>
      <c r="U5473" s="5" t="s">
        <v>23</v>
      </c>
      <c r="V5473" s="5" t="s">
        <v>24</v>
      </c>
      <c r="W5473" s="12">
        <v>57.5</v>
      </c>
      <c r="X5473" s="7">
        <f t="shared" si="345"/>
        <v>0.25</v>
      </c>
      <c r="Y5473" s="5">
        <f t="shared" si="346"/>
        <v>43.125</v>
      </c>
      <c r="AI5473" t="e">
        <f>VLOOKUP(A5473,NP!$A:$B,2,FALSE)</f>
        <v>#N/A</v>
      </c>
      <c r="AJ5473">
        <f t="shared" si="347"/>
        <v>0</v>
      </c>
      <c r="AK5473">
        <f>VLOOKUP(F5473,Kondition!$B$4:$AG$31,6,FALSE)*100</f>
        <v>25</v>
      </c>
      <c r="AL5473" t="e">
        <f t="shared" si="348"/>
        <v>#REF!</v>
      </c>
      <c r="AM5473">
        <v>16</v>
      </c>
    </row>
    <row r="5474" spans="1:39" x14ac:dyDescent="0.3">
      <c r="A5474" s="5">
        <v>10242182</v>
      </c>
      <c r="B5474" s="6">
        <v>8714692313097</v>
      </c>
      <c r="C5474" s="5" t="s">
        <v>76</v>
      </c>
      <c r="D5474" s="5" t="s">
        <v>2464</v>
      </c>
      <c r="E5474" s="12">
        <v>53</v>
      </c>
      <c r="F5474" s="5" t="s">
        <v>64</v>
      </c>
      <c r="G5474" s="5">
        <v>1557013</v>
      </c>
      <c r="H5474" s="36" t="s">
        <v>76</v>
      </c>
      <c r="I5474" s="5">
        <v>155</v>
      </c>
      <c r="J5474" s="5">
        <v>70</v>
      </c>
      <c r="K5474" s="5">
        <v>13</v>
      </c>
      <c r="L5474" s="5" t="s">
        <v>2424</v>
      </c>
      <c r="M5474" s="5">
        <v>75</v>
      </c>
      <c r="N5474" s="5"/>
      <c r="O5474" s="5" t="s">
        <v>33</v>
      </c>
      <c r="P5474" s="5"/>
      <c r="Q5474" s="5" t="s">
        <v>26</v>
      </c>
      <c r="R5474" s="5" t="s">
        <v>21</v>
      </c>
      <c r="S5474" s="5">
        <v>69</v>
      </c>
      <c r="T5474" s="5" t="s">
        <v>22</v>
      </c>
      <c r="U5474" s="5" t="s">
        <v>23</v>
      </c>
      <c r="V5474" s="5" t="s">
        <v>24</v>
      </c>
      <c r="W5474" s="12">
        <v>53</v>
      </c>
      <c r="X5474" s="7">
        <f t="shared" si="345"/>
        <v>0.25</v>
      </c>
      <c r="Y5474" s="5">
        <f t="shared" si="346"/>
        <v>39.75</v>
      </c>
      <c r="AI5474" t="e">
        <f>VLOOKUP(A5474,NP!$A:$B,2,FALSE)</f>
        <v>#N/A</v>
      </c>
      <c r="AJ5474">
        <f t="shared" si="347"/>
        <v>0</v>
      </c>
      <c r="AK5474">
        <f>VLOOKUP(F5474,Kondition!$B$4:$AG$31,3,FALSE)*100</f>
        <v>25</v>
      </c>
      <c r="AL5474" t="e">
        <f t="shared" si="348"/>
        <v>#REF!</v>
      </c>
      <c r="AM5474">
        <v>16</v>
      </c>
    </row>
    <row r="5475" spans="1:39" x14ac:dyDescent="0.3">
      <c r="A5475" s="5">
        <v>10240235</v>
      </c>
      <c r="B5475" s="6">
        <v>8714692192944</v>
      </c>
      <c r="C5475" s="5" t="s">
        <v>76</v>
      </c>
      <c r="D5475" s="5" t="s">
        <v>2400</v>
      </c>
      <c r="E5475" s="12">
        <v>54.5</v>
      </c>
      <c r="F5475" s="5" t="s">
        <v>64</v>
      </c>
      <c r="G5475" s="5">
        <v>1557013</v>
      </c>
      <c r="H5475" s="36" t="s">
        <v>76</v>
      </c>
      <c r="I5475" s="5">
        <v>155</v>
      </c>
      <c r="J5475" s="5">
        <v>70</v>
      </c>
      <c r="K5475" s="5">
        <v>13</v>
      </c>
      <c r="L5475" s="5" t="s">
        <v>2399</v>
      </c>
      <c r="M5475" s="5">
        <v>75</v>
      </c>
      <c r="N5475" s="5"/>
      <c r="O5475" s="5" t="s">
        <v>33</v>
      </c>
      <c r="P5475" s="5"/>
      <c r="Q5475" s="5"/>
      <c r="R5475" s="5"/>
      <c r="S5475" s="5"/>
      <c r="T5475" s="5"/>
      <c r="U5475" s="5"/>
      <c r="V5475" s="5"/>
      <c r="W5475" s="12">
        <v>54.5</v>
      </c>
      <c r="X5475" s="7">
        <f t="shared" si="345"/>
        <v>0.25</v>
      </c>
      <c r="Y5475" s="5">
        <f t="shared" si="346"/>
        <v>40.875</v>
      </c>
      <c r="AI5475" t="e">
        <f>VLOOKUP(A5475,NP!$A:$B,2,FALSE)</f>
        <v>#N/A</v>
      </c>
      <c r="AJ5475">
        <f t="shared" si="347"/>
        <v>0</v>
      </c>
      <c r="AK5475">
        <f>VLOOKUP(F5475,Kondition!$B$4:$AG$31,3,FALSE)*100</f>
        <v>25</v>
      </c>
      <c r="AL5475" t="e">
        <f t="shared" si="348"/>
        <v>#REF!</v>
      </c>
      <c r="AM5475">
        <v>16</v>
      </c>
    </row>
    <row r="5476" spans="1:39" x14ac:dyDescent="0.3">
      <c r="A5476" s="5">
        <v>10240157</v>
      </c>
      <c r="B5476" s="6">
        <v>8714692001499</v>
      </c>
      <c r="C5476" s="5" t="s">
        <v>76</v>
      </c>
      <c r="D5476" s="5" t="s">
        <v>2397</v>
      </c>
      <c r="E5476" s="12">
        <v>59</v>
      </c>
      <c r="F5476" s="5" t="s">
        <v>64</v>
      </c>
      <c r="G5476" s="5">
        <v>1558013</v>
      </c>
      <c r="H5476" s="36" t="s">
        <v>76</v>
      </c>
      <c r="I5476" s="5">
        <v>155</v>
      </c>
      <c r="J5476" s="5">
        <v>80</v>
      </c>
      <c r="K5476" s="5">
        <v>13</v>
      </c>
      <c r="L5476" s="5" t="s">
        <v>2396</v>
      </c>
      <c r="M5476" s="5">
        <v>79</v>
      </c>
      <c r="N5476" s="5"/>
      <c r="O5476" s="5" t="s">
        <v>38</v>
      </c>
      <c r="P5476" s="5"/>
      <c r="Q5476" s="5" t="s">
        <v>20</v>
      </c>
      <c r="R5476" s="5" t="s">
        <v>26</v>
      </c>
      <c r="S5476" s="5">
        <v>70</v>
      </c>
      <c r="T5476" s="5" t="s">
        <v>22</v>
      </c>
      <c r="U5476" s="5" t="s">
        <v>23</v>
      </c>
      <c r="V5476" s="5" t="s">
        <v>24</v>
      </c>
      <c r="W5476" s="12">
        <v>59</v>
      </c>
      <c r="X5476" s="7">
        <f t="shared" si="345"/>
        <v>0.25</v>
      </c>
      <c r="Y5476" s="5">
        <f t="shared" si="346"/>
        <v>44.25</v>
      </c>
      <c r="AI5476" t="e">
        <f>VLOOKUP(A5476,NP!$A:$B,2,FALSE)</f>
        <v>#N/A</v>
      </c>
      <c r="AJ5476">
        <f t="shared" si="347"/>
        <v>0</v>
      </c>
      <c r="AK5476">
        <f>VLOOKUP(F5476,Kondition!$B$4:$AG$31,3,FALSE)*100</f>
        <v>25</v>
      </c>
      <c r="AL5476" t="e">
        <f t="shared" si="348"/>
        <v>#REF!</v>
      </c>
      <c r="AM5476">
        <v>16</v>
      </c>
    </row>
    <row r="5477" spans="1:39" x14ac:dyDescent="0.3">
      <c r="A5477" s="5">
        <v>10242169</v>
      </c>
      <c r="B5477" s="6">
        <v>8714692313059</v>
      </c>
      <c r="C5477" s="5" t="s">
        <v>76</v>
      </c>
      <c r="D5477" s="5" t="s">
        <v>2460</v>
      </c>
      <c r="E5477" s="12">
        <v>52</v>
      </c>
      <c r="F5477" s="5" t="s">
        <v>64</v>
      </c>
      <c r="G5477" s="5">
        <v>1558013</v>
      </c>
      <c r="H5477" s="36" t="s">
        <v>76</v>
      </c>
      <c r="I5477" s="5">
        <v>155</v>
      </c>
      <c r="J5477" s="5">
        <v>80</v>
      </c>
      <c r="K5477" s="5">
        <v>13</v>
      </c>
      <c r="L5477" s="5" t="s">
        <v>2424</v>
      </c>
      <c r="M5477" s="5">
        <v>79</v>
      </c>
      <c r="N5477" s="5"/>
      <c r="O5477" s="5" t="s">
        <v>33</v>
      </c>
      <c r="P5477" s="5"/>
      <c r="Q5477" s="5" t="s">
        <v>26</v>
      </c>
      <c r="R5477" s="5" t="s">
        <v>21</v>
      </c>
      <c r="S5477" s="5">
        <v>69</v>
      </c>
      <c r="T5477" s="5" t="s">
        <v>22</v>
      </c>
      <c r="U5477" s="5" t="s">
        <v>23</v>
      </c>
      <c r="V5477" s="5" t="s">
        <v>24</v>
      </c>
      <c r="W5477" s="12">
        <v>52</v>
      </c>
      <c r="X5477" s="7">
        <f t="shared" si="345"/>
        <v>0.25</v>
      </c>
      <c r="Y5477" s="5">
        <f t="shared" si="346"/>
        <v>39</v>
      </c>
      <c r="AI5477" t="e">
        <f>VLOOKUP(A5477,NP!$A:$B,2,FALSE)</f>
        <v>#N/A</v>
      </c>
      <c r="AJ5477">
        <f t="shared" si="347"/>
        <v>0</v>
      </c>
      <c r="AK5477">
        <f>VLOOKUP(F5477,Kondition!$B$4:$AG$31,3,FALSE)*100</f>
        <v>25</v>
      </c>
      <c r="AL5477" t="e">
        <f t="shared" si="348"/>
        <v>#REF!</v>
      </c>
      <c r="AM5477">
        <v>16</v>
      </c>
    </row>
    <row r="5478" spans="1:39" x14ac:dyDescent="0.3">
      <c r="A5478" s="5">
        <v>10241586</v>
      </c>
      <c r="B5478" s="6">
        <v>8714692282003</v>
      </c>
      <c r="C5478" s="5" t="s">
        <v>76</v>
      </c>
      <c r="D5478" s="5" t="s">
        <v>2411</v>
      </c>
      <c r="E5478" s="12">
        <v>176</v>
      </c>
      <c r="F5478" s="5" t="s">
        <v>64</v>
      </c>
      <c r="G5478" s="5">
        <v>15515</v>
      </c>
      <c r="H5478" s="36" t="s">
        <v>76</v>
      </c>
      <c r="I5478" s="5">
        <v>155</v>
      </c>
      <c r="J5478" s="5"/>
      <c r="K5478" s="5">
        <v>15</v>
      </c>
      <c r="L5478" s="5" t="s">
        <v>2412</v>
      </c>
      <c r="M5478" s="5">
        <v>82</v>
      </c>
      <c r="N5478" s="5"/>
      <c r="O5478" s="5" t="s">
        <v>40</v>
      </c>
      <c r="P5478" s="5"/>
      <c r="Q5478" s="5"/>
      <c r="R5478" s="5"/>
      <c r="S5478" s="5"/>
      <c r="T5478" s="5"/>
      <c r="U5478" s="5"/>
      <c r="V5478" s="5"/>
      <c r="W5478" s="12">
        <v>176</v>
      </c>
      <c r="X5478" s="7">
        <f t="shared" si="345"/>
        <v>0.25</v>
      </c>
      <c r="Y5478" s="5">
        <f t="shared" si="346"/>
        <v>132</v>
      </c>
      <c r="AI5478" t="e">
        <f>VLOOKUP(A5478,NP!$A:$B,2,FALSE)</f>
        <v>#N/A</v>
      </c>
      <c r="AJ5478">
        <f t="shared" si="347"/>
        <v>0</v>
      </c>
      <c r="AK5478">
        <f>VLOOKUP(F5478,Kondition!$B$4:$AG$31,9,FALSE)*100</f>
        <v>25</v>
      </c>
      <c r="AL5478" t="e">
        <f t="shared" si="348"/>
        <v>#REF!</v>
      </c>
      <c r="AM5478">
        <v>16</v>
      </c>
    </row>
    <row r="5479" spans="1:39" x14ac:dyDescent="0.3">
      <c r="A5479" s="5">
        <v>10242168</v>
      </c>
      <c r="B5479" s="6">
        <v>8714692313370</v>
      </c>
      <c r="C5479" s="5" t="s">
        <v>76</v>
      </c>
      <c r="D5479" s="5" t="s">
        <v>2459</v>
      </c>
      <c r="E5479" s="12">
        <v>80.5</v>
      </c>
      <c r="F5479" s="5" t="s">
        <v>64</v>
      </c>
      <c r="G5479" s="5">
        <v>1656014</v>
      </c>
      <c r="H5479" s="36" t="s">
        <v>76</v>
      </c>
      <c r="I5479" s="5">
        <v>165</v>
      </c>
      <c r="J5479" s="5">
        <v>60</v>
      </c>
      <c r="K5479" s="5">
        <v>14</v>
      </c>
      <c r="L5479" s="5" t="s">
        <v>2424</v>
      </c>
      <c r="M5479" s="5">
        <v>79</v>
      </c>
      <c r="N5479" s="5"/>
      <c r="O5479" s="5" t="s">
        <v>33</v>
      </c>
      <c r="P5479" s="5"/>
      <c r="Q5479" s="5" t="s">
        <v>26</v>
      </c>
      <c r="R5479" s="5" t="s">
        <v>21</v>
      </c>
      <c r="S5479" s="5">
        <v>69</v>
      </c>
      <c r="T5479" s="5" t="s">
        <v>22</v>
      </c>
      <c r="U5479" s="5" t="s">
        <v>23</v>
      </c>
      <c r="V5479" s="5" t="s">
        <v>24</v>
      </c>
      <c r="W5479" s="12">
        <v>80.5</v>
      </c>
      <c r="X5479" s="7">
        <f t="shared" si="345"/>
        <v>0.25</v>
      </c>
      <c r="Y5479" s="5">
        <f t="shared" si="346"/>
        <v>60.375</v>
      </c>
      <c r="AI5479" t="e">
        <f>VLOOKUP(A5479,NP!$A:$B,2,FALSE)</f>
        <v>#N/A</v>
      </c>
      <c r="AJ5479">
        <f t="shared" si="347"/>
        <v>0</v>
      </c>
      <c r="AK5479">
        <f>VLOOKUP(F5479,Kondition!$B$4:$AG$31,6,FALSE)*100</f>
        <v>25</v>
      </c>
      <c r="AL5479" t="e">
        <f t="shared" si="348"/>
        <v>#REF!</v>
      </c>
      <c r="AM5479">
        <v>16</v>
      </c>
    </row>
    <row r="5480" spans="1:39" x14ac:dyDescent="0.3">
      <c r="A5480" s="5">
        <v>10242167</v>
      </c>
      <c r="B5480" s="6">
        <v>8714692309403</v>
      </c>
      <c r="C5480" s="5" t="s">
        <v>76</v>
      </c>
      <c r="D5480" s="5" t="s">
        <v>2458</v>
      </c>
      <c r="E5480" s="12">
        <v>71.5</v>
      </c>
      <c r="F5480" s="5" t="s">
        <v>64</v>
      </c>
      <c r="G5480" s="5">
        <v>1656015</v>
      </c>
      <c r="H5480" s="36" t="s">
        <v>76</v>
      </c>
      <c r="I5480" s="5">
        <v>165</v>
      </c>
      <c r="J5480" s="5">
        <v>60</v>
      </c>
      <c r="K5480" s="5">
        <v>15</v>
      </c>
      <c r="L5480" s="5" t="s">
        <v>2424</v>
      </c>
      <c r="M5480" s="5">
        <v>77</v>
      </c>
      <c r="N5480" s="5"/>
      <c r="O5480" s="5" t="s">
        <v>33</v>
      </c>
      <c r="P5480" s="5"/>
      <c r="Q5480" s="5" t="s">
        <v>26</v>
      </c>
      <c r="R5480" s="5" t="s">
        <v>21</v>
      </c>
      <c r="S5480" s="5">
        <v>68</v>
      </c>
      <c r="T5480" s="5" t="s">
        <v>35</v>
      </c>
      <c r="U5480" s="5" t="s">
        <v>23</v>
      </c>
      <c r="V5480" s="5" t="s">
        <v>24</v>
      </c>
      <c r="W5480" s="12">
        <v>71.5</v>
      </c>
      <c r="X5480" s="7">
        <f t="shared" si="345"/>
        <v>0.25</v>
      </c>
      <c r="Y5480" s="5">
        <f t="shared" si="346"/>
        <v>53.625</v>
      </c>
      <c r="AI5480" t="e">
        <f>VLOOKUP(A5480,NP!$A:$B,2,FALSE)</f>
        <v>#N/A</v>
      </c>
      <c r="AJ5480">
        <f t="shared" si="347"/>
        <v>0</v>
      </c>
      <c r="AK5480">
        <f>VLOOKUP(F5480,Kondition!$B$4:$AG$31,9,FALSE)*100</f>
        <v>25</v>
      </c>
      <c r="AL5480" t="e">
        <f t="shared" si="348"/>
        <v>#REF!</v>
      </c>
      <c r="AM5480">
        <v>16</v>
      </c>
    </row>
    <row r="5481" spans="1:39" x14ac:dyDescent="0.3">
      <c r="A5481" s="5">
        <v>10242166</v>
      </c>
      <c r="B5481" s="6">
        <v>8714692313837</v>
      </c>
      <c r="C5481" s="5" t="s">
        <v>76</v>
      </c>
      <c r="D5481" s="5" t="s">
        <v>2457</v>
      </c>
      <c r="E5481" s="12">
        <v>55</v>
      </c>
      <c r="F5481" s="5" t="s">
        <v>64</v>
      </c>
      <c r="G5481" s="5">
        <v>1656513</v>
      </c>
      <c r="H5481" s="36" t="s">
        <v>76</v>
      </c>
      <c r="I5481" s="5">
        <v>165</v>
      </c>
      <c r="J5481" s="5">
        <v>65</v>
      </c>
      <c r="K5481" s="5">
        <v>13</v>
      </c>
      <c r="L5481" s="5" t="s">
        <v>2424</v>
      </c>
      <c r="M5481" s="5">
        <v>77</v>
      </c>
      <c r="N5481" s="5"/>
      <c r="O5481" s="5" t="s">
        <v>33</v>
      </c>
      <c r="P5481" s="5"/>
      <c r="Q5481" s="5" t="s">
        <v>26</v>
      </c>
      <c r="R5481" s="5" t="s">
        <v>21</v>
      </c>
      <c r="S5481" s="5">
        <v>69</v>
      </c>
      <c r="T5481" s="5" t="s">
        <v>22</v>
      </c>
      <c r="U5481" s="5" t="s">
        <v>23</v>
      </c>
      <c r="V5481" s="5" t="s">
        <v>24</v>
      </c>
      <c r="W5481" s="12">
        <v>55</v>
      </c>
      <c r="X5481" s="7">
        <f t="shared" si="345"/>
        <v>0.25</v>
      </c>
      <c r="Y5481" s="5">
        <f t="shared" si="346"/>
        <v>41.25</v>
      </c>
      <c r="AI5481" t="e">
        <f>VLOOKUP(A5481,NP!$A:$B,2,FALSE)</f>
        <v>#N/A</v>
      </c>
      <c r="AJ5481">
        <f t="shared" si="347"/>
        <v>0</v>
      </c>
      <c r="AK5481">
        <f>VLOOKUP(F5481,Kondition!$B$4:$AG$31,3,FALSE)*100</f>
        <v>25</v>
      </c>
      <c r="AL5481" t="e">
        <f t="shared" si="348"/>
        <v>#REF!</v>
      </c>
      <c r="AM5481">
        <v>16</v>
      </c>
    </row>
    <row r="5482" spans="1:39" x14ac:dyDescent="0.3">
      <c r="A5482" s="5">
        <v>10242165</v>
      </c>
      <c r="B5482" s="6">
        <v>8714692313493</v>
      </c>
      <c r="C5482" s="5" t="s">
        <v>76</v>
      </c>
      <c r="D5482" s="5" t="s">
        <v>2456</v>
      </c>
      <c r="E5482" s="12">
        <v>69.5</v>
      </c>
      <c r="F5482" s="5" t="s">
        <v>64</v>
      </c>
      <c r="G5482" s="5">
        <v>1656514</v>
      </c>
      <c r="H5482" s="36" t="s">
        <v>76</v>
      </c>
      <c r="I5482" s="5">
        <v>165</v>
      </c>
      <c r="J5482" s="5">
        <v>65</v>
      </c>
      <c r="K5482" s="5">
        <v>14</v>
      </c>
      <c r="L5482" s="5" t="s">
        <v>2424</v>
      </c>
      <c r="M5482" s="5">
        <v>79</v>
      </c>
      <c r="N5482" s="5"/>
      <c r="O5482" s="5" t="s">
        <v>33</v>
      </c>
      <c r="P5482" s="5"/>
      <c r="Q5482" s="5" t="s">
        <v>26</v>
      </c>
      <c r="R5482" s="5" t="s">
        <v>21</v>
      </c>
      <c r="S5482" s="5">
        <v>69</v>
      </c>
      <c r="T5482" s="5" t="s">
        <v>22</v>
      </c>
      <c r="U5482" s="5" t="s">
        <v>23</v>
      </c>
      <c r="V5482" s="5" t="s">
        <v>24</v>
      </c>
      <c r="W5482" s="12">
        <v>69.5</v>
      </c>
      <c r="X5482" s="7">
        <f t="shared" si="345"/>
        <v>0.25</v>
      </c>
      <c r="Y5482" s="5">
        <f t="shared" si="346"/>
        <v>52.125</v>
      </c>
      <c r="AI5482" t="e">
        <f>VLOOKUP(A5482,NP!$A:$B,2,FALSE)</f>
        <v>#N/A</v>
      </c>
      <c r="AJ5482">
        <f t="shared" si="347"/>
        <v>0</v>
      </c>
      <c r="AK5482">
        <f>VLOOKUP(F5482,Kondition!$B$4:$AG$31,6,FALSE)*100</f>
        <v>25</v>
      </c>
      <c r="AL5482" t="e">
        <f t="shared" si="348"/>
        <v>#REF!</v>
      </c>
      <c r="AM5482">
        <v>16</v>
      </c>
    </row>
    <row r="5483" spans="1:39" x14ac:dyDescent="0.3">
      <c r="A5483" s="5">
        <v>10242170</v>
      </c>
      <c r="B5483" s="6">
        <v>8714692313295</v>
      </c>
      <c r="C5483" s="5" t="s">
        <v>76</v>
      </c>
      <c r="D5483" s="5" t="s">
        <v>2461</v>
      </c>
      <c r="E5483" s="12">
        <v>71.5</v>
      </c>
      <c r="F5483" s="5" t="s">
        <v>64</v>
      </c>
      <c r="G5483" s="5">
        <v>1656515</v>
      </c>
      <c r="H5483" s="36" t="s">
        <v>76</v>
      </c>
      <c r="I5483" s="5">
        <v>165</v>
      </c>
      <c r="J5483" s="5">
        <v>65</v>
      </c>
      <c r="K5483" s="5">
        <v>15</v>
      </c>
      <c r="L5483" s="5" t="s">
        <v>2424</v>
      </c>
      <c r="M5483" s="5">
        <v>81</v>
      </c>
      <c r="N5483" s="5"/>
      <c r="O5483" s="5" t="s">
        <v>33</v>
      </c>
      <c r="P5483" s="5"/>
      <c r="Q5483" s="5" t="s">
        <v>26</v>
      </c>
      <c r="R5483" s="5" t="s">
        <v>21</v>
      </c>
      <c r="S5483" s="5">
        <v>69</v>
      </c>
      <c r="T5483" s="5" t="s">
        <v>22</v>
      </c>
      <c r="U5483" s="5" t="s">
        <v>23</v>
      </c>
      <c r="V5483" s="5" t="s">
        <v>24</v>
      </c>
      <c r="W5483" s="12">
        <v>71.5</v>
      </c>
      <c r="X5483" s="7">
        <f t="shared" si="345"/>
        <v>0.25</v>
      </c>
      <c r="Y5483" s="5">
        <f t="shared" si="346"/>
        <v>53.625</v>
      </c>
      <c r="AI5483" t="e">
        <f>VLOOKUP(A5483,NP!$A:$B,2,FALSE)</f>
        <v>#N/A</v>
      </c>
      <c r="AJ5483">
        <f t="shared" si="347"/>
        <v>0</v>
      </c>
      <c r="AK5483">
        <f>VLOOKUP(F5483,Kondition!$B$4:$AG$31,9,FALSE)*100</f>
        <v>25</v>
      </c>
      <c r="AL5483" t="e">
        <f t="shared" si="348"/>
        <v>#REF!</v>
      </c>
      <c r="AM5483">
        <v>16</v>
      </c>
    </row>
    <row r="5484" spans="1:39" x14ac:dyDescent="0.3">
      <c r="A5484" s="5">
        <v>10242163</v>
      </c>
      <c r="B5484" s="6">
        <v>8714692313738</v>
      </c>
      <c r="C5484" s="5" t="s">
        <v>76</v>
      </c>
      <c r="D5484" s="5" t="s">
        <v>2455</v>
      </c>
      <c r="E5484" s="12">
        <v>61</v>
      </c>
      <c r="F5484" s="5" t="s">
        <v>64</v>
      </c>
      <c r="G5484" s="5">
        <v>1657013</v>
      </c>
      <c r="H5484" s="36" t="s">
        <v>76</v>
      </c>
      <c r="I5484" s="5">
        <v>165</v>
      </c>
      <c r="J5484" s="5">
        <v>70</v>
      </c>
      <c r="K5484" s="5">
        <v>13</v>
      </c>
      <c r="L5484" s="5" t="s">
        <v>2424</v>
      </c>
      <c r="M5484" s="5">
        <v>79</v>
      </c>
      <c r="N5484" s="5"/>
      <c r="O5484" s="5" t="s">
        <v>33</v>
      </c>
      <c r="P5484" s="5"/>
      <c r="Q5484" s="5" t="s">
        <v>26</v>
      </c>
      <c r="R5484" s="5" t="s">
        <v>21</v>
      </c>
      <c r="S5484" s="5">
        <v>69</v>
      </c>
      <c r="T5484" s="5" t="s">
        <v>22</v>
      </c>
      <c r="U5484" s="5" t="s">
        <v>23</v>
      </c>
      <c r="V5484" s="5" t="s">
        <v>24</v>
      </c>
      <c r="W5484" s="12">
        <v>61</v>
      </c>
      <c r="X5484" s="7">
        <f t="shared" si="345"/>
        <v>0.25</v>
      </c>
      <c r="Y5484" s="5">
        <f t="shared" si="346"/>
        <v>45.75</v>
      </c>
      <c r="AI5484" t="e">
        <f>VLOOKUP(A5484,NP!$A:$B,2,FALSE)</f>
        <v>#N/A</v>
      </c>
      <c r="AJ5484">
        <f t="shared" si="347"/>
        <v>0</v>
      </c>
      <c r="AK5484">
        <f>VLOOKUP(F5484,Kondition!$B$4:$AG$31,3,FALSE)*100</f>
        <v>25</v>
      </c>
      <c r="AL5484" t="e">
        <f t="shared" si="348"/>
        <v>#REF!</v>
      </c>
      <c r="AM5484">
        <v>16</v>
      </c>
    </row>
    <row r="5485" spans="1:39" x14ac:dyDescent="0.3">
      <c r="A5485" s="5">
        <v>10240253</v>
      </c>
      <c r="B5485" s="6">
        <v>8714692192951</v>
      </c>
      <c r="C5485" s="5" t="s">
        <v>76</v>
      </c>
      <c r="D5485" s="5" t="s">
        <v>2405</v>
      </c>
      <c r="E5485" s="12">
        <v>64</v>
      </c>
      <c r="F5485" s="5" t="s">
        <v>64</v>
      </c>
      <c r="G5485" s="5">
        <v>1657013</v>
      </c>
      <c r="H5485" s="36" t="s">
        <v>76</v>
      </c>
      <c r="I5485" s="5">
        <v>165</v>
      </c>
      <c r="J5485" s="5">
        <v>70</v>
      </c>
      <c r="K5485" s="5">
        <v>13</v>
      </c>
      <c r="L5485" s="5" t="s">
        <v>2399</v>
      </c>
      <c r="M5485" s="5">
        <v>79</v>
      </c>
      <c r="N5485" s="5"/>
      <c r="O5485" s="5" t="s">
        <v>33</v>
      </c>
      <c r="P5485" s="5"/>
      <c r="Q5485" s="5"/>
      <c r="R5485" s="5"/>
      <c r="S5485" s="5"/>
      <c r="T5485" s="5"/>
      <c r="U5485" s="5"/>
      <c r="V5485" s="5"/>
      <c r="W5485" s="12">
        <v>64</v>
      </c>
      <c r="X5485" s="7">
        <f t="shared" si="345"/>
        <v>0.25</v>
      </c>
      <c r="Y5485" s="5">
        <f t="shared" si="346"/>
        <v>48</v>
      </c>
      <c r="AI5485" t="e">
        <f>VLOOKUP(A5485,NP!$A:$B,2,FALSE)</f>
        <v>#N/A</v>
      </c>
      <c r="AJ5485">
        <f t="shared" si="347"/>
        <v>0</v>
      </c>
      <c r="AK5485">
        <f>VLOOKUP(F5485,Kondition!$B$4:$AG$31,3,FALSE)*100</f>
        <v>25</v>
      </c>
      <c r="AL5485" t="e">
        <f t="shared" si="348"/>
        <v>#REF!</v>
      </c>
      <c r="AM5485">
        <v>16</v>
      </c>
    </row>
    <row r="5486" spans="1:39" x14ac:dyDescent="0.3">
      <c r="A5486" s="5">
        <v>10242158</v>
      </c>
      <c r="B5486" s="6">
        <v>8714692313851</v>
      </c>
      <c r="C5486" s="5" t="s">
        <v>76</v>
      </c>
      <c r="D5486" s="5" t="s">
        <v>2453</v>
      </c>
      <c r="E5486" s="12">
        <v>65</v>
      </c>
      <c r="F5486" s="5" t="s">
        <v>64</v>
      </c>
      <c r="G5486" s="5">
        <v>1657014</v>
      </c>
      <c r="H5486" s="36" t="s">
        <v>76</v>
      </c>
      <c r="I5486" s="5">
        <v>165</v>
      </c>
      <c r="J5486" s="5">
        <v>70</v>
      </c>
      <c r="K5486" s="5">
        <v>14</v>
      </c>
      <c r="L5486" s="5" t="s">
        <v>2424</v>
      </c>
      <c r="M5486" s="5">
        <v>85</v>
      </c>
      <c r="N5486" s="5"/>
      <c r="O5486" s="5" t="s">
        <v>33</v>
      </c>
      <c r="P5486" s="5"/>
      <c r="Q5486" s="5" t="s">
        <v>26</v>
      </c>
      <c r="R5486" s="5" t="s">
        <v>21</v>
      </c>
      <c r="S5486" s="5">
        <v>69</v>
      </c>
      <c r="T5486" s="5" t="s">
        <v>22</v>
      </c>
      <c r="U5486" s="5" t="s">
        <v>23</v>
      </c>
      <c r="V5486" s="5" t="s">
        <v>24</v>
      </c>
      <c r="W5486" s="12">
        <v>65</v>
      </c>
      <c r="X5486" s="7">
        <f t="shared" si="345"/>
        <v>0.25</v>
      </c>
      <c r="Y5486" s="5">
        <f t="shared" si="346"/>
        <v>48.75</v>
      </c>
      <c r="AI5486" t="e">
        <f>VLOOKUP(A5486,NP!$A:$B,2,FALSE)</f>
        <v>#N/A</v>
      </c>
      <c r="AJ5486">
        <f t="shared" si="347"/>
        <v>0</v>
      </c>
      <c r="AK5486">
        <f>VLOOKUP(F5486,Kondition!$B$4:$AG$31,6,FALSE)*100</f>
        <v>25</v>
      </c>
      <c r="AL5486" t="e">
        <f t="shared" si="348"/>
        <v>#REF!</v>
      </c>
      <c r="AM5486">
        <v>16</v>
      </c>
    </row>
    <row r="5487" spans="1:39" x14ac:dyDescent="0.3">
      <c r="A5487" s="5">
        <v>10241871</v>
      </c>
      <c r="B5487" s="6">
        <v>8714692298004</v>
      </c>
      <c r="C5487" s="5" t="s">
        <v>76</v>
      </c>
      <c r="D5487" s="5" t="s">
        <v>2423</v>
      </c>
      <c r="E5487" s="12">
        <v>60</v>
      </c>
      <c r="F5487" s="5" t="s">
        <v>64</v>
      </c>
      <c r="G5487" s="5">
        <v>1657014</v>
      </c>
      <c r="H5487" s="36" t="s">
        <v>76</v>
      </c>
      <c r="I5487" s="5">
        <v>165</v>
      </c>
      <c r="J5487" s="5">
        <v>70</v>
      </c>
      <c r="K5487" s="5">
        <v>14</v>
      </c>
      <c r="L5487" s="5" t="s">
        <v>2424</v>
      </c>
      <c r="M5487" s="5">
        <v>81</v>
      </c>
      <c r="N5487" s="5"/>
      <c r="O5487" s="5" t="s">
        <v>33</v>
      </c>
      <c r="P5487" s="5"/>
      <c r="Q5487" s="5" t="s">
        <v>26</v>
      </c>
      <c r="R5487" s="5" t="s">
        <v>21</v>
      </c>
      <c r="S5487" s="5">
        <v>69</v>
      </c>
      <c r="T5487" s="5" t="s">
        <v>22</v>
      </c>
      <c r="U5487" s="5" t="s">
        <v>23</v>
      </c>
      <c r="V5487" s="5" t="s">
        <v>24</v>
      </c>
      <c r="W5487" s="12">
        <v>60</v>
      </c>
      <c r="X5487" s="7">
        <f t="shared" si="345"/>
        <v>0.25</v>
      </c>
      <c r="Y5487" s="5">
        <f t="shared" si="346"/>
        <v>45</v>
      </c>
      <c r="AI5487" t="e">
        <f>VLOOKUP(A5487,NP!$A:$B,2,FALSE)</f>
        <v>#N/A</v>
      </c>
      <c r="AJ5487">
        <f t="shared" si="347"/>
        <v>0</v>
      </c>
      <c r="AK5487">
        <f>VLOOKUP(F5487,Kondition!$B$4:$AG$31,6,FALSE)*100</f>
        <v>25</v>
      </c>
      <c r="AL5487" t="e">
        <f t="shared" si="348"/>
        <v>#REF!</v>
      </c>
      <c r="AM5487">
        <v>16</v>
      </c>
    </row>
    <row r="5488" spans="1:39" x14ac:dyDescent="0.3">
      <c r="A5488" s="5">
        <v>10242279</v>
      </c>
      <c r="B5488" s="6">
        <v>8714692313875</v>
      </c>
      <c r="C5488" s="5" t="s">
        <v>4286</v>
      </c>
      <c r="D5488" s="5" t="s">
        <v>4624</v>
      </c>
      <c r="E5488" s="12">
        <v>96.5</v>
      </c>
      <c r="F5488" s="5" t="s">
        <v>64</v>
      </c>
      <c r="G5488" s="5">
        <v>1657014</v>
      </c>
      <c r="H5488" s="36" t="s">
        <v>4286</v>
      </c>
      <c r="I5488" s="5">
        <v>165</v>
      </c>
      <c r="J5488" s="5">
        <v>70</v>
      </c>
      <c r="K5488" s="5">
        <v>14</v>
      </c>
      <c r="L5488" s="5" t="s">
        <v>2424</v>
      </c>
      <c r="M5488" s="5">
        <v>89</v>
      </c>
      <c r="N5488" s="5"/>
      <c r="O5488" s="5" t="s">
        <v>33</v>
      </c>
      <c r="P5488" s="5"/>
      <c r="Q5488" s="5" t="s">
        <v>26</v>
      </c>
      <c r="R5488" s="5" t="s">
        <v>26</v>
      </c>
      <c r="S5488" s="5">
        <v>70</v>
      </c>
      <c r="T5488" s="5" t="s">
        <v>35</v>
      </c>
      <c r="U5488" s="5" t="s">
        <v>23</v>
      </c>
      <c r="V5488" s="5" t="s">
        <v>4279</v>
      </c>
      <c r="W5488" s="12">
        <v>96.5</v>
      </c>
      <c r="X5488" s="7">
        <f t="shared" si="345"/>
        <v>0.25</v>
      </c>
      <c r="Y5488" s="5">
        <f t="shared" si="346"/>
        <v>72.375</v>
      </c>
      <c r="AI5488" t="e">
        <f>VLOOKUP(A5488,NP!$A:$B,2,FALSE)</f>
        <v>#N/A</v>
      </c>
      <c r="AJ5488">
        <f t="shared" si="347"/>
        <v>0</v>
      </c>
      <c r="AK5488">
        <f>VLOOKUP(F5488,Kondition!$B$4:$AG$31,6,FALSE)*100</f>
        <v>25</v>
      </c>
      <c r="AL5488" t="e">
        <f t="shared" si="348"/>
        <v>#REF!</v>
      </c>
      <c r="AM5488">
        <v>16</v>
      </c>
    </row>
    <row r="5489" spans="1:39" x14ac:dyDescent="0.3">
      <c r="A5489" s="5">
        <v>10241587</v>
      </c>
      <c r="B5489" s="6">
        <v>8714692282027</v>
      </c>
      <c r="C5489" s="5" t="s">
        <v>76</v>
      </c>
      <c r="D5489" s="5" t="s">
        <v>2413</v>
      </c>
      <c r="E5489" s="12">
        <v>186</v>
      </c>
      <c r="F5489" s="5" t="s">
        <v>64</v>
      </c>
      <c r="G5489" s="5">
        <v>16515</v>
      </c>
      <c r="H5489" s="36" t="s">
        <v>76</v>
      </c>
      <c r="I5489" s="5">
        <v>165</v>
      </c>
      <c r="J5489" s="5"/>
      <c r="K5489" s="5">
        <v>15</v>
      </c>
      <c r="L5489" s="5" t="s">
        <v>2412</v>
      </c>
      <c r="M5489" s="5">
        <v>86</v>
      </c>
      <c r="N5489" s="5"/>
      <c r="O5489" s="5" t="s">
        <v>40</v>
      </c>
      <c r="P5489" s="5"/>
      <c r="Q5489" s="5"/>
      <c r="R5489" s="5"/>
      <c r="S5489" s="5"/>
      <c r="T5489" s="5"/>
      <c r="U5489" s="5"/>
      <c r="V5489" s="5"/>
      <c r="W5489" s="12">
        <v>186</v>
      </c>
      <c r="X5489" s="7">
        <f t="shared" si="345"/>
        <v>0.25</v>
      </c>
      <c r="Y5489" s="5">
        <f t="shared" si="346"/>
        <v>139.5</v>
      </c>
      <c r="AI5489" t="e">
        <f>VLOOKUP(A5489,NP!$A:$B,2,FALSE)</f>
        <v>#N/A</v>
      </c>
      <c r="AJ5489">
        <f t="shared" si="347"/>
        <v>0</v>
      </c>
      <c r="AK5489">
        <f>VLOOKUP(F5489,Kondition!$B$4:$AG$31,9,FALSE)*100</f>
        <v>25</v>
      </c>
      <c r="AL5489" t="e">
        <f t="shared" si="348"/>
        <v>#REF!</v>
      </c>
      <c r="AM5489">
        <v>16</v>
      </c>
    </row>
    <row r="5490" spans="1:39" x14ac:dyDescent="0.3">
      <c r="A5490" s="5">
        <v>10242278</v>
      </c>
      <c r="B5490" s="6">
        <v>8714692313936</v>
      </c>
      <c r="C5490" s="5" t="s">
        <v>76</v>
      </c>
      <c r="D5490" s="5" t="s">
        <v>2483</v>
      </c>
      <c r="E5490" s="12">
        <v>96</v>
      </c>
      <c r="F5490" s="5" t="s">
        <v>64</v>
      </c>
      <c r="G5490" s="5">
        <v>1755515</v>
      </c>
      <c r="H5490" s="36" t="s">
        <v>76</v>
      </c>
      <c r="I5490" s="5">
        <v>175</v>
      </c>
      <c r="J5490" s="5">
        <v>55</v>
      </c>
      <c r="K5490" s="5">
        <v>15</v>
      </c>
      <c r="L5490" s="5" t="s">
        <v>2424</v>
      </c>
      <c r="M5490" s="5">
        <v>77</v>
      </c>
      <c r="N5490" s="5"/>
      <c r="O5490" s="5" t="s">
        <v>33</v>
      </c>
      <c r="P5490" s="5"/>
      <c r="Q5490" s="5" t="s">
        <v>26</v>
      </c>
      <c r="R5490" s="5" t="s">
        <v>21</v>
      </c>
      <c r="S5490" s="5">
        <v>69</v>
      </c>
      <c r="T5490" s="5" t="s">
        <v>22</v>
      </c>
      <c r="U5490" s="5" t="s">
        <v>23</v>
      </c>
      <c r="V5490" s="5" t="s">
        <v>24</v>
      </c>
      <c r="W5490" s="12">
        <v>96</v>
      </c>
      <c r="X5490" s="7">
        <f t="shared" si="345"/>
        <v>0.25</v>
      </c>
      <c r="Y5490" s="5">
        <f t="shared" si="346"/>
        <v>72</v>
      </c>
      <c r="AI5490" t="e">
        <f>VLOOKUP(A5490,NP!$A:$B,2,FALSE)</f>
        <v>#N/A</v>
      </c>
      <c r="AJ5490">
        <f t="shared" si="347"/>
        <v>0</v>
      </c>
      <c r="AK5490">
        <f>VLOOKUP(F5490,Kondition!$B$4:$AG$31,9,FALSE)*100</f>
        <v>25</v>
      </c>
      <c r="AL5490" t="e">
        <f t="shared" si="348"/>
        <v>#REF!</v>
      </c>
      <c r="AM5490">
        <v>16</v>
      </c>
    </row>
    <row r="5491" spans="1:39" x14ac:dyDescent="0.3">
      <c r="A5491" s="5">
        <v>10242268</v>
      </c>
      <c r="B5491" s="6">
        <v>8714692313639</v>
      </c>
      <c r="C5491" s="5" t="s">
        <v>76</v>
      </c>
      <c r="D5491" s="5" t="s">
        <v>2475</v>
      </c>
      <c r="E5491" s="12">
        <v>72.5</v>
      </c>
      <c r="F5491" s="5" t="s">
        <v>64</v>
      </c>
      <c r="G5491" s="5">
        <v>1756513</v>
      </c>
      <c r="H5491" s="36" t="s">
        <v>76</v>
      </c>
      <c r="I5491" s="5">
        <v>175</v>
      </c>
      <c r="J5491" s="5">
        <v>65</v>
      </c>
      <c r="K5491" s="5">
        <v>13</v>
      </c>
      <c r="L5491" s="5" t="s">
        <v>2424</v>
      </c>
      <c r="M5491" s="5">
        <v>80</v>
      </c>
      <c r="N5491" s="5"/>
      <c r="O5491" s="5" t="s">
        <v>33</v>
      </c>
      <c r="P5491" s="5"/>
      <c r="Q5491" s="5" t="s">
        <v>26</v>
      </c>
      <c r="R5491" s="5" t="s">
        <v>21</v>
      </c>
      <c r="S5491" s="5">
        <v>69</v>
      </c>
      <c r="T5491" s="5" t="s">
        <v>22</v>
      </c>
      <c r="U5491" s="5" t="s">
        <v>23</v>
      </c>
      <c r="V5491" s="5" t="s">
        <v>24</v>
      </c>
      <c r="W5491" s="12">
        <v>72.5</v>
      </c>
      <c r="X5491" s="7">
        <f t="shared" si="345"/>
        <v>0.25</v>
      </c>
      <c r="Y5491" s="5">
        <f t="shared" si="346"/>
        <v>54.375</v>
      </c>
      <c r="AI5491" t="e">
        <f>VLOOKUP(A5491,NP!$A:$B,2,FALSE)</f>
        <v>#N/A</v>
      </c>
      <c r="AJ5491">
        <f t="shared" si="347"/>
        <v>0</v>
      </c>
      <c r="AK5491">
        <f>VLOOKUP(F5491,Kondition!$B$4:$AG$31,3,FALSE)*100</f>
        <v>25</v>
      </c>
      <c r="AL5491" t="e">
        <f t="shared" si="348"/>
        <v>#REF!</v>
      </c>
      <c r="AM5491">
        <v>16</v>
      </c>
    </row>
    <row r="5492" spans="1:39" x14ac:dyDescent="0.3">
      <c r="A5492" s="5">
        <v>10242326</v>
      </c>
      <c r="B5492" s="6">
        <v>8714692263460</v>
      </c>
      <c r="C5492" s="5" t="s">
        <v>76</v>
      </c>
      <c r="D5492" s="5" t="s">
        <v>2500</v>
      </c>
      <c r="E5492" s="12">
        <v>64</v>
      </c>
      <c r="F5492" s="5" t="s">
        <v>64</v>
      </c>
      <c r="G5492" s="5">
        <v>1756514</v>
      </c>
      <c r="H5492" s="36" t="s">
        <v>76</v>
      </c>
      <c r="I5492" s="5">
        <v>175</v>
      </c>
      <c r="J5492" s="5">
        <v>65</v>
      </c>
      <c r="K5492" s="5">
        <v>14</v>
      </c>
      <c r="L5492" s="5" t="s">
        <v>2501</v>
      </c>
      <c r="M5492" s="5">
        <v>86</v>
      </c>
      <c r="N5492" s="5"/>
      <c r="O5492" s="5" t="s">
        <v>33</v>
      </c>
      <c r="P5492" s="5"/>
      <c r="Q5492" s="5" t="s">
        <v>26</v>
      </c>
      <c r="R5492" s="5" t="s">
        <v>20</v>
      </c>
      <c r="S5492" s="5">
        <v>68</v>
      </c>
      <c r="T5492" s="5" t="s">
        <v>35</v>
      </c>
      <c r="U5492" s="5" t="s">
        <v>23</v>
      </c>
      <c r="V5492" s="5" t="s">
        <v>24</v>
      </c>
      <c r="W5492" s="12">
        <v>64</v>
      </c>
      <c r="X5492" s="7">
        <f t="shared" si="345"/>
        <v>0.25</v>
      </c>
      <c r="Y5492" s="5">
        <f t="shared" si="346"/>
        <v>48</v>
      </c>
      <c r="AI5492" t="e">
        <f>VLOOKUP(A5492,NP!$A:$B,2,FALSE)</f>
        <v>#N/A</v>
      </c>
      <c r="AJ5492">
        <f t="shared" si="347"/>
        <v>0</v>
      </c>
      <c r="AK5492">
        <f>VLOOKUP(F5492,Kondition!$B$4:$AG$31,6,FALSE)*100</f>
        <v>25</v>
      </c>
      <c r="AL5492" t="e">
        <f t="shared" si="348"/>
        <v>#REF!</v>
      </c>
      <c r="AM5492">
        <v>16</v>
      </c>
    </row>
    <row r="5493" spans="1:39" x14ac:dyDescent="0.3">
      <c r="A5493" s="5">
        <v>10242276</v>
      </c>
      <c r="B5493" s="6">
        <v>8714692313615</v>
      </c>
      <c r="C5493" s="5" t="s">
        <v>76</v>
      </c>
      <c r="D5493" s="5" t="s">
        <v>2481</v>
      </c>
      <c r="E5493" s="12">
        <v>69.5</v>
      </c>
      <c r="F5493" s="5" t="s">
        <v>64</v>
      </c>
      <c r="G5493" s="5">
        <v>1756514</v>
      </c>
      <c r="H5493" s="36" t="s">
        <v>76</v>
      </c>
      <c r="I5493" s="5">
        <v>175</v>
      </c>
      <c r="J5493" s="5">
        <v>65</v>
      </c>
      <c r="K5493" s="5">
        <v>14</v>
      </c>
      <c r="L5493" s="5" t="s">
        <v>2424</v>
      </c>
      <c r="M5493" s="5">
        <v>86</v>
      </c>
      <c r="N5493" s="5"/>
      <c r="O5493" s="5" t="s">
        <v>33</v>
      </c>
      <c r="P5493" s="5"/>
      <c r="Q5493" s="5" t="s">
        <v>26</v>
      </c>
      <c r="R5493" s="5" t="s">
        <v>21</v>
      </c>
      <c r="S5493" s="5">
        <v>69</v>
      </c>
      <c r="T5493" s="5" t="s">
        <v>22</v>
      </c>
      <c r="U5493" s="5" t="s">
        <v>23</v>
      </c>
      <c r="V5493" s="5" t="s">
        <v>24</v>
      </c>
      <c r="W5493" s="12">
        <v>69.5</v>
      </c>
      <c r="X5493" s="7">
        <f t="shared" si="345"/>
        <v>0.25</v>
      </c>
      <c r="Y5493" s="5">
        <f t="shared" si="346"/>
        <v>52.125</v>
      </c>
      <c r="AI5493" t="e">
        <f>VLOOKUP(A5493,NP!$A:$B,2,FALSE)</f>
        <v>#N/A</v>
      </c>
      <c r="AJ5493">
        <f t="shared" si="347"/>
        <v>0</v>
      </c>
      <c r="AK5493">
        <f>VLOOKUP(F5493,Kondition!$B$4:$AG$31,6,FALSE)*100</f>
        <v>25</v>
      </c>
      <c r="AL5493" t="e">
        <f t="shared" si="348"/>
        <v>#REF!</v>
      </c>
      <c r="AM5493">
        <v>16</v>
      </c>
    </row>
    <row r="5494" spans="1:39" x14ac:dyDescent="0.3">
      <c r="A5494" s="5">
        <v>10240239</v>
      </c>
      <c r="B5494" s="6">
        <v>8714692188565</v>
      </c>
      <c r="C5494" s="5" t="s">
        <v>76</v>
      </c>
      <c r="D5494" s="5" t="s">
        <v>2401</v>
      </c>
      <c r="E5494" s="12">
        <v>60</v>
      </c>
      <c r="F5494" s="5" t="s">
        <v>64</v>
      </c>
      <c r="G5494" s="5">
        <v>1756514</v>
      </c>
      <c r="H5494" s="36" t="s">
        <v>76</v>
      </c>
      <c r="I5494" s="5">
        <v>175</v>
      </c>
      <c r="J5494" s="5">
        <v>65</v>
      </c>
      <c r="K5494" s="5">
        <v>14</v>
      </c>
      <c r="L5494" s="5" t="s">
        <v>2399</v>
      </c>
      <c r="M5494" s="5">
        <v>82</v>
      </c>
      <c r="N5494" s="5"/>
      <c r="O5494" s="5" t="s">
        <v>33</v>
      </c>
      <c r="P5494" s="5"/>
      <c r="Q5494" s="5"/>
      <c r="R5494" s="5"/>
      <c r="S5494" s="5"/>
      <c r="T5494" s="5"/>
      <c r="U5494" s="5"/>
      <c r="V5494" s="5"/>
      <c r="W5494" s="12">
        <v>60</v>
      </c>
      <c r="X5494" s="7">
        <f t="shared" si="345"/>
        <v>0.25</v>
      </c>
      <c r="Y5494" s="5">
        <f t="shared" si="346"/>
        <v>45</v>
      </c>
      <c r="AI5494" t="e">
        <f>VLOOKUP(A5494,NP!$A:$B,2,FALSE)</f>
        <v>#N/A</v>
      </c>
      <c r="AJ5494">
        <f t="shared" si="347"/>
        <v>0</v>
      </c>
      <c r="AK5494">
        <f>VLOOKUP(F5494,Kondition!$B$4:$AG$31,6,FALSE)*100</f>
        <v>25</v>
      </c>
      <c r="AL5494" t="e">
        <f t="shared" si="348"/>
        <v>#REF!</v>
      </c>
      <c r="AM5494">
        <v>16</v>
      </c>
    </row>
    <row r="5495" spans="1:39" x14ac:dyDescent="0.3">
      <c r="A5495" s="5">
        <v>10241872</v>
      </c>
      <c r="B5495" s="6">
        <v>8714692297946</v>
      </c>
      <c r="C5495" s="5" t="s">
        <v>76</v>
      </c>
      <c r="D5495" s="5" t="s">
        <v>2425</v>
      </c>
      <c r="E5495" s="12">
        <v>59</v>
      </c>
      <c r="F5495" s="5" t="s">
        <v>64</v>
      </c>
      <c r="G5495" s="5">
        <v>1756514</v>
      </c>
      <c r="H5495" s="36" t="s">
        <v>76</v>
      </c>
      <c r="I5495" s="5">
        <v>175</v>
      </c>
      <c r="J5495" s="5">
        <v>65</v>
      </c>
      <c r="K5495" s="5">
        <v>14</v>
      </c>
      <c r="L5495" s="5" t="s">
        <v>2424</v>
      </c>
      <c r="M5495" s="5">
        <v>82</v>
      </c>
      <c r="N5495" s="5"/>
      <c r="O5495" s="5" t="s">
        <v>33</v>
      </c>
      <c r="P5495" s="5"/>
      <c r="Q5495" s="5" t="s">
        <v>26</v>
      </c>
      <c r="R5495" s="5" t="s">
        <v>21</v>
      </c>
      <c r="S5495" s="5">
        <v>69</v>
      </c>
      <c r="T5495" s="5" t="s">
        <v>22</v>
      </c>
      <c r="U5495" s="5" t="s">
        <v>23</v>
      </c>
      <c r="V5495" s="5" t="s">
        <v>24</v>
      </c>
      <c r="W5495" s="12">
        <v>59</v>
      </c>
      <c r="X5495" s="7">
        <f t="shared" si="345"/>
        <v>0.25</v>
      </c>
      <c r="Y5495" s="5">
        <f t="shared" si="346"/>
        <v>44.25</v>
      </c>
      <c r="AI5495" t="e">
        <f>VLOOKUP(A5495,NP!$A:$B,2,FALSE)</f>
        <v>#N/A</v>
      </c>
      <c r="AJ5495">
        <f t="shared" si="347"/>
        <v>0</v>
      </c>
      <c r="AK5495">
        <f>VLOOKUP(F5495,Kondition!$B$4:$AG$31,6,FALSE)*100</f>
        <v>25</v>
      </c>
      <c r="AL5495" t="e">
        <f t="shared" si="348"/>
        <v>#REF!</v>
      </c>
      <c r="AM5495">
        <v>16</v>
      </c>
    </row>
    <row r="5496" spans="1:39" x14ac:dyDescent="0.3">
      <c r="A5496" s="5">
        <v>10242288</v>
      </c>
      <c r="B5496" s="6">
        <v>8714692313790</v>
      </c>
      <c r="C5496" s="5" t="s">
        <v>4286</v>
      </c>
      <c r="D5496" s="5" t="s">
        <v>4625</v>
      </c>
      <c r="E5496" s="12">
        <v>104</v>
      </c>
      <c r="F5496" s="5" t="s">
        <v>64</v>
      </c>
      <c r="G5496" s="5">
        <v>1756514</v>
      </c>
      <c r="H5496" s="36" t="s">
        <v>4286</v>
      </c>
      <c r="I5496" s="5">
        <v>175</v>
      </c>
      <c r="J5496" s="5">
        <v>65</v>
      </c>
      <c r="K5496" s="5">
        <v>14</v>
      </c>
      <c r="L5496" s="5" t="s">
        <v>2424</v>
      </c>
      <c r="M5496" s="5">
        <v>90</v>
      </c>
      <c r="N5496" s="5"/>
      <c r="O5496" s="5" t="s">
        <v>33</v>
      </c>
      <c r="P5496" s="5"/>
      <c r="Q5496" s="5" t="s">
        <v>26</v>
      </c>
      <c r="R5496" s="5" t="s">
        <v>26</v>
      </c>
      <c r="S5496" s="5">
        <v>70</v>
      </c>
      <c r="T5496" s="5" t="s">
        <v>35</v>
      </c>
      <c r="U5496" s="5" t="s">
        <v>23</v>
      </c>
      <c r="V5496" s="5" t="s">
        <v>4279</v>
      </c>
      <c r="W5496" s="12">
        <v>104</v>
      </c>
      <c r="X5496" s="7">
        <f t="shared" si="345"/>
        <v>0.25</v>
      </c>
      <c r="Y5496" s="5">
        <f t="shared" si="346"/>
        <v>78</v>
      </c>
      <c r="AI5496" t="e">
        <f>VLOOKUP(A5496,NP!$A:$B,2,FALSE)</f>
        <v>#N/A</v>
      </c>
      <c r="AJ5496">
        <f t="shared" si="347"/>
        <v>0</v>
      </c>
      <c r="AK5496">
        <f>VLOOKUP(F5496,Kondition!$B$4:$AG$31,6,FALSE)*100</f>
        <v>25</v>
      </c>
      <c r="AL5496" t="e">
        <f t="shared" si="348"/>
        <v>#REF!</v>
      </c>
      <c r="AM5496">
        <v>16</v>
      </c>
    </row>
    <row r="5497" spans="1:39" x14ac:dyDescent="0.3">
      <c r="A5497" s="5">
        <v>10241873</v>
      </c>
      <c r="B5497" s="6">
        <v>8714692297991</v>
      </c>
      <c r="C5497" s="5" t="s">
        <v>76</v>
      </c>
      <c r="D5497" s="5" t="s">
        <v>2426</v>
      </c>
      <c r="E5497" s="12">
        <v>65.5</v>
      </c>
      <c r="F5497" s="5" t="s">
        <v>64</v>
      </c>
      <c r="G5497" s="5">
        <v>1756515</v>
      </c>
      <c r="H5497" s="36" t="s">
        <v>76</v>
      </c>
      <c r="I5497" s="5">
        <v>175</v>
      </c>
      <c r="J5497" s="5">
        <v>65</v>
      </c>
      <c r="K5497" s="5">
        <v>15</v>
      </c>
      <c r="L5497" s="5" t="s">
        <v>2424</v>
      </c>
      <c r="M5497" s="5">
        <v>84</v>
      </c>
      <c r="N5497" s="5"/>
      <c r="O5497" s="5" t="s">
        <v>33</v>
      </c>
      <c r="P5497" s="5"/>
      <c r="Q5497" s="5" t="s">
        <v>21</v>
      </c>
      <c r="R5497" s="5" t="s">
        <v>21</v>
      </c>
      <c r="S5497" s="5">
        <v>69</v>
      </c>
      <c r="T5497" s="5" t="s">
        <v>22</v>
      </c>
      <c r="U5497" s="5" t="s">
        <v>23</v>
      </c>
      <c r="V5497" s="5" t="s">
        <v>24</v>
      </c>
      <c r="W5497" s="12">
        <v>65.5</v>
      </c>
      <c r="X5497" s="7">
        <f t="shared" si="345"/>
        <v>0.25</v>
      </c>
      <c r="Y5497" s="5">
        <f t="shared" si="346"/>
        <v>49.125</v>
      </c>
      <c r="AI5497" t="e">
        <f>VLOOKUP(A5497,NP!$A:$B,2,FALSE)</f>
        <v>#N/A</v>
      </c>
      <c r="AJ5497">
        <f t="shared" si="347"/>
        <v>0</v>
      </c>
      <c r="AK5497">
        <f>VLOOKUP(F5497,Kondition!$B$4:$AG$31,9,FALSE)*100</f>
        <v>25</v>
      </c>
      <c r="AL5497" t="e">
        <f t="shared" si="348"/>
        <v>#REF!</v>
      </c>
      <c r="AM5497">
        <v>16</v>
      </c>
    </row>
    <row r="5498" spans="1:39" x14ac:dyDescent="0.3">
      <c r="A5498" s="5">
        <v>10242274</v>
      </c>
      <c r="B5498" s="6">
        <v>8714692313677</v>
      </c>
      <c r="C5498" s="5" t="s">
        <v>76</v>
      </c>
      <c r="D5498" s="5" t="s">
        <v>2479</v>
      </c>
      <c r="E5498" s="12">
        <v>66.5</v>
      </c>
      <c r="F5498" s="5" t="s">
        <v>64</v>
      </c>
      <c r="G5498" s="5">
        <v>1757013</v>
      </c>
      <c r="H5498" s="36" t="s">
        <v>76</v>
      </c>
      <c r="I5498" s="5">
        <v>175</v>
      </c>
      <c r="J5498" s="5">
        <v>70</v>
      </c>
      <c r="K5498" s="5">
        <v>13</v>
      </c>
      <c r="L5498" s="5" t="s">
        <v>2424</v>
      </c>
      <c r="M5498" s="5">
        <v>82</v>
      </c>
      <c r="N5498" s="5"/>
      <c r="O5498" s="5" t="s">
        <v>33</v>
      </c>
      <c r="P5498" s="5"/>
      <c r="Q5498" s="5" t="s">
        <v>26</v>
      </c>
      <c r="R5498" s="5" t="s">
        <v>21</v>
      </c>
      <c r="S5498" s="5">
        <v>69</v>
      </c>
      <c r="T5498" s="5" t="s">
        <v>22</v>
      </c>
      <c r="U5498" s="5" t="s">
        <v>23</v>
      </c>
      <c r="V5498" s="5" t="s">
        <v>24</v>
      </c>
      <c r="W5498" s="12">
        <v>66.5</v>
      </c>
      <c r="X5498" s="7">
        <f t="shared" si="345"/>
        <v>0.25</v>
      </c>
      <c r="Y5498" s="5">
        <f t="shared" si="346"/>
        <v>49.875</v>
      </c>
      <c r="AI5498" t="e">
        <f>VLOOKUP(A5498,NP!$A:$B,2,FALSE)</f>
        <v>#N/A</v>
      </c>
      <c r="AJ5498">
        <f t="shared" si="347"/>
        <v>0</v>
      </c>
      <c r="AK5498">
        <f>VLOOKUP(F5498,Kondition!$B$4:$AG$31,3,FALSE)*100</f>
        <v>25</v>
      </c>
      <c r="AL5498" t="e">
        <f t="shared" si="348"/>
        <v>#REF!</v>
      </c>
      <c r="AM5498">
        <v>16</v>
      </c>
    </row>
    <row r="5499" spans="1:39" x14ac:dyDescent="0.3">
      <c r="A5499" s="5">
        <v>10242277</v>
      </c>
      <c r="B5499" s="6">
        <v>8714692313134</v>
      </c>
      <c r="C5499" s="5" t="s">
        <v>76</v>
      </c>
      <c r="D5499" s="5" t="s">
        <v>2482</v>
      </c>
      <c r="E5499" s="12">
        <v>71.5</v>
      </c>
      <c r="F5499" s="5" t="s">
        <v>64</v>
      </c>
      <c r="G5499" s="5">
        <v>1757014</v>
      </c>
      <c r="H5499" s="36" t="s">
        <v>76</v>
      </c>
      <c r="I5499" s="5">
        <v>175</v>
      </c>
      <c r="J5499" s="5">
        <v>70</v>
      </c>
      <c r="K5499" s="5">
        <v>14</v>
      </c>
      <c r="L5499" s="5" t="s">
        <v>2424</v>
      </c>
      <c r="M5499" s="5">
        <v>84</v>
      </c>
      <c r="N5499" s="5"/>
      <c r="O5499" s="5" t="s">
        <v>33</v>
      </c>
      <c r="P5499" s="5"/>
      <c r="Q5499" s="5" t="s">
        <v>26</v>
      </c>
      <c r="R5499" s="5" t="s">
        <v>21</v>
      </c>
      <c r="S5499" s="5">
        <v>69</v>
      </c>
      <c r="T5499" s="5" t="s">
        <v>22</v>
      </c>
      <c r="U5499" s="5" t="s">
        <v>23</v>
      </c>
      <c r="V5499" s="5" t="s">
        <v>24</v>
      </c>
      <c r="W5499" s="12">
        <v>71.5</v>
      </c>
      <c r="X5499" s="7">
        <f t="shared" si="345"/>
        <v>0.25</v>
      </c>
      <c r="Y5499" s="5">
        <f t="shared" si="346"/>
        <v>53.625</v>
      </c>
      <c r="AI5499" t="e">
        <f>VLOOKUP(A5499,NP!$A:$B,2,FALSE)</f>
        <v>#N/A</v>
      </c>
      <c r="AJ5499">
        <f t="shared" si="347"/>
        <v>0</v>
      </c>
      <c r="AK5499">
        <f>VLOOKUP(F5499,Kondition!$B$4:$AG$31,6,FALSE)*100</f>
        <v>25</v>
      </c>
      <c r="AL5499" t="e">
        <f t="shared" si="348"/>
        <v>#REF!</v>
      </c>
      <c r="AM5499">
        <v>16</v>
      </c>
    </row>
    <row r="5500" spans="1:39" x14ac:dyDescent="0.3">
      <c r="A5500" s="5">
        <v>10242272</v>
      </c>
      <c r="B5500" s="6">
        <v>8714692313172</v>
      </c>
      <c r="C5500" s="5" t="s">
        <v>76</v>
      </c>
      <c r="D5500" s="5" t="s">
        <v>2478</v>
      </c>
      <c r="E5500" s="12">
        <v>79</v>
      </c>
      <c r="F5500" s="5" t="s">
        <v>64</v>
      </c>
      <c r="G5500" s="5">
        <v>1757014</v>
      </c>
      <c r="H5500" s="36" t="s">
        <v>76</v>
      </c>
      <c r="I5500" s="5">
        <v>175</v>
      </c>
      <c r="J5500" s="5">
        <v>70</v>
      </c>
      <c r="K5500" s="5">
        <v>14</v>
      </c>
      <c r="L5500" s="5" t="s">
        <v>2424</v>
      </c>
      <c r="M5500" s="5">
        <v>88</v>
      </c>
      <c r="N5500" s="5"/>
      <c r="O5500" s="5" t="s">
        <v>33</v>
      </c>
      <c r="P5500" s="5"/>
      <c r="Q5500" s="5" t="s">
        <v>26</v>
      </c>
      <c r="R5500" s="5" t="s">
        <v>21</v>
      </c>
      <c r="S5500" s="5">
        <v>69</v>
      </c>
      <c r="T5500" s="5" t="s">
        <v>22</v>
      </c>
      <c r="U5500" s="5" t="s">
        <v>23</v>
      </c>
      <c r="V5500" s="5" t="s">
        <v>24</v>
      </c>
      <c r="W5500" s="12">
        <v>79</v>
      </c>
      <c r="X5500" s="7">
        <f t="shared" si="345"/>
        <v>0.25</v>
      </c>
      <c r="Y5500" s="5">
        <f t="shared" si="346"/>
        <v>59.25</v>
      </c>
      <c r="AI5500" t="e">
        <f>VLOOKUP(A5500,NP!$A:$B,2,FALSE)</f>
        <v>#N/A</v>
      </c>
      <c r="AJ5500">
        <f t="shared" si="347"/>
        <v>0</v>
      </c>
      <c r="AK5500">
        <f>VLOOKUP(F5500,Kondition!$B$4:$AG$31,6,FALSE)*100</f>
        <v>25</v>
      </c>
      <c r="AL5500" t="e">
        <f t="shared" si="348"/>
        <v>#REF!</v>
      </c>
      <c r="AM5500">
        <v>16</v>
      </c>
    </row>
    <row r="5501" spans="1:39" x14ac:dyDescent="0.3">
      <c r="A5501" s="5">
        <v>10240241</v>
      </c>
      <c r="B5501" s="6">
        <v>8714692192975</v>
      </c>
      <c r="C5501" s="5" t="s">
        <v>76</v>
      </c>
      <c r="D5501" s="5" t="s">
        <v>2403</v>
      </c>
      <c r="E5501" s="12">
        <v>74.5</v>
      </c>
      <c r="F5501" s="5" t="s">
        <v>64</v>
      </c>
      <c r="G5501" s="5">
        <v>1757014</v>
      </c>
      <c r="H5501" s="36" t="s">
        <v>76</v>
      </c>
      <c r="I5501" s="5">
        <v>175</v>
      </c>
      <c r="J5501" s="5">
        <v>70</v>
      </c>
      <c r="K5501" s="5">
        <v>14</v>
      </c>
      <c r="L5501" s="5" t="s">
        <v>2399</v>
      </c>
      <c r="M5501" s="5">
        <v>84</v>
      </c>
      <c r="N5501" s="5"/>
      <c r="O5501" s="5" t="s">
        <v>33</v>
      </c>
      <c r="P5501" s="5"/>
      <c r="Q5501" s="5"/>
      <c r="R5501" s="5"/>
      <c r="S5501" s="5"/>
      <c r="T5501" s="5"/>
      <c r="U5501" s="5"/>
      <c r="V5501" s="5"/>
      <c r="W5501" s="12">
        <v>74.5</v>
      </c>
      <c r="X5501" s="7">
        <f t="shared" si="345"/>
        <v>0.25</v>
      </c>
      <c r="Y5501" s="5">
        <f t="shared" si="346"/>
        <v>55.875</v>
      </c>
      <c r="AI5501" t="e">
        <f>VLOOKUP(A5501,NP!$A:$B,2,FALSE)</f>
        <v>#N/A</v>
      </c>
      <c r="AJ5501">
        <f t="shared" si="347"/>
        <v>0</v>
      </c>
      <c r="AK5501">
        <f>VLOOKUP(F5501,Kondition!$B$4:$AG$31,6,FALSE)*100</f>
        <v>25</v>
      </c>
      <c r="AL5501" t="e">
        <f t="shared" si="348"/>
        <v>#REF!</v>
      </c>
      <c r="AM5501">
        <v>16</v>
      </c>
    </row>
    <row r="5502" spans="1:39" x14ac:dyDescent="0.3">
      <c r="A5502" s="5">
        <v>10242271</v>
      </c>
      <c r="B5502" s="6">
        <v>8714692313219</v>
      </c>
      <c r="C5502" s="5" t="s">
        <v>4286</v>
      </c>
      <c r="D5502" s="5" t="s">
        <v>4623</v>
      </c>
      <c r="E5502" s="12">
        <v>104</v>
      </c>
      <c r="F5502" s="5" t="s">
        <v>64</v>
      </c>
      <c r="G5502" s="5">
        <v>1757014</v>
      </c>
      <c r="H5502" s="36" t="s">
        <v>4286</v>
      </c>
      <c r="I5502" s="5">
        <v>175</v>
      </c>
      <c r="J5502" s="5">
        <v>70</v>
      </c>
      <c r="K5502" s="5">
        <v>14</v>
      </c>
      <c r="L5502" s="5" t="s">
        <v>2424</v>
      </c>
      <c r="M5502" s="5">
        <v>95</v>
      </c>
      <c r="N5502" s="5">
        <v>93</v>
      </c>
      <c r="O5502" s="5" t="s">
        <v>33</v>
      </c>
      <c r="P5502" s="5"/>
      <c r="Q5502" s="5" t="s">
        <v>26</v>
      </c>
      <c r="R5502" s="5" t="s">
        <v>26</v>
      </c>
      <c r="S5502" s="5">
        <v>70</v>
      </c>
      <c r="T5502" s="5" t="s">
        <v>35</v>
      </c>
      <c r="U5502" s="5" t="s">
        <v>23</v>
      </c>
      <c r="V5502" s="5" t="s">
        <v>4279</v>
      </c>
      <c r="W5502" s="12">
        <v>104</v>
      </c>
      <c r="X5502" s="7">
        <f t="shared" si="345"/>
        <v>0.25</v>
      </c>
      <c r="Y5502" s="5">
        <f t="shared" si="346"/>
        <v>78</v>
      </c>
      <c r="AI5502" t="e">
        <f>VLOOKUP(A5502,NP!$A:$B,2,FALSE)</f>
        <v>#N/A</v>
      </c>
      <c r="AJ5502">
        <f t="shared" si="347"/>
        <v>0</v>
      </c>
      <c r="AK5502">
        <f>VLOOKUP(F5502,Kondition!$B$4:$AG$31,6,FALSE)*100</f>
        <v>25</v>
      </c>
      <c r="AL5502" t="e">
        <f t="shared" si="348"/>
        <v>#REF!</v>
      </c>
      <c r="AM5502">
        <v>16</v>
      </c>
    </row>
    <row r="5503" spans="1:39" x14ac:dyDescent="0.3">
      <c r="A5503" s="5">
        <v>10242270</v>
      </c>
      <c r="B5503" s="6">
        <v>8714692313813</v>
      </c>
      <c r="C5503" s="5" t="s">
        <v>76</v>
      </c>
      <c r="D5503" s="5" t="s">
        <v>2477</v>
      </c>
      <c r="E5503" s="12">
        <v>78.5</v>
      </c>
      <c r="F5503" s="5" t="s">
        <v>64</v>
      </c>
      <c r="G5503" s="5">
        <v>1855514</v>
      </c>
      <c r="H5503" s="36" t="s">
        <v>76</v>
      </c>
      <c r="I5503" s="5">
        <v>185</v>
      </c>
      <c r="J5503" s="5">
        <v>55</v>
      </c>
      <c r="K5503" s="5">
        <v>14</v>
      </c>
      <c r="L5503" s="5" t="s">
        <v>2424</v>
      </c>
      <c r="M5503" s="5">
        <v>80</v>
      </c>
      <c r="N5503" s="5"/>
      <c r="O5503" s="5" t="s">
        <v>33</v>
      </c>
      <c r="P5503" s="5"/>
      <c r="Q5503" s="5" t="s">
        <v>26</v>
      </c>
      <c r="R5503" s="5" t="s">
        <v>21</v>
      </c>
      <c r="S5503" s="5">
        <v>69</v>
      </c>
      <c r="T5503" s="5" t="s">
        <v>22</v>
      </c>
      <c r="U5503" s="5" t="s">
        <v>23</v>
      </c>
      <c r="V5503" s="5" t="s">
        <v>24</v>
      </c>
      <c r="W5503" s="12">
        <v>78.5</v>
      </c>
      <c r="X5503" s="7">
        <f t="shared" si="345"/>
        <v>0.25</v>
      </c>
      <c r="Y5503" s="5">
        <f t="shared" si="346"/>
        <v>58.875</v>
      </c>
      <c r="AI5503" t="e">
        <f>VLOOKUP(A5503,NP!$A:$B,2,FALSE)</f>
        <v>#N/A</v>
      </c>
      <c r="AJ5503">
        <f t="shared" si="347"/>
        <v>0</v>
      </c>
      <c r="AK5503">
        <f>VLOOKUP(F5503,Kondition!$B$4:$AG$31,6,FALSE)*100</f>
        <v>25</v>
      </c>
      <c r="AL5503" t="e">
        <f t="shared" si="348"/>
        <v>#REF!</v>
      </c>
      <c r="AM5503">
        <v>16</v>
      </c>
    </row>
    <row r="5504" spans="1:39" x14ac:dyDescent="0.3">
      <c r="A5504" s="5">
        <v>10242269</v>
      </c>
      <c r="B5504" s="6">
        <v>8714692312991</v>
      </c>
      <c r="C5504" s="5" t="s">
        <v>76</v>
      </c>
      <c r="D5504" s="5" t="s">
        <v>2476</v>
      </c>
      <c r="E5504" s="12">
        <v>101</v>
      </c>
      <c r="F5504" s="5" t="s">
        <v>64</v>
      </c>
      <c r="G5504" s="5">
        <v>1855515</v>
      </c>
      <c r="H5504" s="36" t="s">
        <v>76</v>
      </c>
      <c r="I5504" s="5">
        <v>185</v>
      </c>
      <c r="J5504" s="5">
        <v>55</v>
      </c>
      <c r="K5504" s="5">
        <v>15</v>
      </c>
      <c r="L5504" s="5" t="s">
        <v>2424</v>
      </c>
      <c r="M5504" s="5">
        <v>86</v>
      </c>
      <c r="N5504" s="5"/>
      <c r="O5504" s="5" t="s">
        <v>19</v>
      </c>
      <c r="P5504" s="5"/>
      <c r="Q5504" s="5" t="s">
        <v>21</v>
      </c>
      <c r="R5504" s="5" t="s">
        <v>21</v>
      </c>
      <c r="S5504" s="5">
        <v>69</v>
      </c>
      <c r="T5504" s="5" t="s">
        <v>22</v>
      </c>
      <c r="U5504" s="5" t="s">
        <v>23</v>
      </c>
      <c r="V5504" s="5" t="s">
        <v>24</v>
      </c>
      <c r="W5504" s="12">
        <v>101</v>
      </c>
      <c r="X5504" s="7">
        <f t="shared" si="345"/>
        <v>0.25</v>
      </c>
      <c r="Y5504" s="5">
        <f t="shared" si="346"/>
        <v>75.75</v>
      </c>
      <c r="AI5504" t="e">
        <f>VLOOKUP(A5504,NP!$A:$B,2,FALSE)</f>
        <v>#N/A</v>
      </c>
      <c r="AJ5504">
        <f t="shared" si="347"/>
        <v>0</v>
      </c>
      <c r="AK5504">
        <f>VLOOKUP(F5504,Kondition!$B$4:$AG$31,9,FALSE)*100</f>
        <v>25</v>
      </c>
      <c r="AL5504" t="e">
        <f t="shared" si="348"/>
        <v>#REF!</v>
      </c>
      <c r="AM5504">
        <v>16</v>
      </c>
    </row>
    <row r="5505" spans="1:39" x14ac:dyDescent="0.3">
      <c r="A5505" s="5">
        <v>10241874</v>
      </c>
      <c r="B5505" s="6">
        <v>8714692297977</v>
      </c>
      <c r="C5505" s="5" t="s">
        <v>76</v>
      </c>
      <c r="D5505" s="5" t="s">
        <v>2427</v>
      </c>
      <c r="E5505" s="12">
        <v>95</v>
      </c>
      <c r="F5505" s="5" t="s">
        <v>64</v>
      </c>
      <c r="G5505" s="5">
        <v>1855515</v>
      </c>
      <c r="H5505" s="36" t="s">
        <v>76</v>
      </c>
      <c r="I5505" s="5">
        <v>185</v>
      </c>
      <c r="J5505" s="5">
        <v>55</v>
      </c>
      <c r="K5505" s="5">
        <v>15</v>
      </c>
      <c r="L5505" s="5" t="s">
        <v>2424</v>
      </c>
      <c r="M5505" s="5">
        <v>82</v>
      </c>
      <c r="N5505" s="5"/>
      <c r="O5505" s="5" t="s">
        <v>19</v>
      </c>
      <c r="P5505" s="5"/>
      <c r="Q5505" s="5" t="s">
        <v>21</v>
      </c>
      <c r="R5505" s="5" t="s">
        <v>21</v>
      </c>
      <c r="S5505" s="5">
        <v>69</v>
      </c>
      <c r="T5505" s="5" t="s">
        <v>22</v>
      </c>
      <c r="U5505" s="5" t="s">
        <v>23</v>
      </c>
      <c r="V5505" s="5" t="s">
        <v>24</v>
      </c>
      <c r="W5505" s="12">
        <v>95</v>
      </c>
      <c r="X5505" s="7">
        <f t="shared" si="345"/>
        <v>0.25</v>
      </c>
      <c r="Y5505" s="5">
        <f t="shared" si="346"/>
        <v>71.25</v>
      </c>
      <c r="AI5505" t="e">
        <f>VLOOKUP(A5505,NP!$A:$B,2,FALSE)</f>
        <v>#N/A</v>
      </c>
      <c r="AJ5505">
        <f t="shared" si="347"/>
        <v>0</v>
      </c>
      <c r="AK5505">
        <f>VLOOKUP(F5505,Kondition!$B$4:$AG$31,9,FALSE)*100</f>
        <v>25</v>
      </c>
      <c r="AL5505" t="e">
        <f t="shared" si="348"/>
        <v>#REF!</v>
      </c>
      <c r="AM5505">
        <v>16</v>
      </c>
    </row>
    <row r="5506" spans="1:39" x14ac:dyDescent="0.3">
      <c r="A5506" s="5">
        <v>10242275</v>
      </c>
      <c r="B5506" s="6">
        <v>8714692313714</v>
      </c>
      <c r="C5506" s="5" t="s">
        <v>76</v>
      </c>
      <c r="D5506" s="5" t="s">
        <v>2480</v>
      </c>
      <c r="E5506" s="12">
        <v>68.5</v>
      </c>
      <c r="F5506" s="5" t="s">
        <v>64</v>
      </c>
      <c r="G5506" s="5">
        <v>1856014</v>
      </c>
      <c r="H5506" s="36" t="s">
        <v>76</v>
      </c>
      <c r="I5506" s="5">
        <v>185</v>
      </c>
      <c r="J5506" s="5">
        <v>60</v>
      </c>
      <c r="K5506" s="5">
        <v>14</v>
      </c>
      <c r="L5506" s="5" t="s">
        <v>2424</v>
      </c>
      <c r="M5506" s="5">
        <v>82</v>
      </c>
      <c r="N5506" s="5"/>
      <c r="O5506" s="5" t="s">
        <v>33</v>
      </c>
      <c r="P5506" s="5"/>
      <c r="Q5506" s="5" t="s">
        <v>26</v>
      </c>
      <c r="R5506" s="5" t="s">
        <v>21</v>
      </c>
      <c r="S5506" s="5">
        <v>69</v>
      </c>
      <c r="T5506" s="5" t="s">
        <v>22</v>
      </c>
      <c r="U5506" s="5" t="s">
        <v>23</v>
      </c>
      <c r="V5506" s="5" t="s">
        <v>24</v>
      </c>
      <c r="W5506" s="12">
        <v>68.5</v>
      </c>
      <c r="X5506" s="7">
        <f t="shared" si="345"/>
        <v>0.25</v>
      </c>
      <c r="Y5506" s="5">
        <f t="shared" si="346"/>
        <v>51.375</v>
      </c>
      <c r="AI5506" t="e">
        <f>VLOOKUP(A5506,NP!$A:$B,2,FALSE)</f>
        <v>#N/A</v>
      </c>
      <c r="AJ5506">
        <f t="shared" si="347"/>
        <v>0</v>
      </c>
      <c r="AK5506">
        <f>VLOOKUP(F5506,Kondition!$B$4:$AG$31,6,FALSE)*100</f>
        <v>25</v>
      </c>
      <c r="AL5506" t="e">
        <f t="shared" si="348"/>
        <v>#REF!</v>
      </c>
      <c r="AM5506">
        <v>16</v>
      </c>
    </row>
    <row r="5507" spans="1:39" x14ac:dyDescent="0.3">
      <c r="A5507" s="5">
        <v>10242329</v>
      </c>
      <c r="B5507" s="6">
        <v>8714692262036</v>
      </c>
      <c r="C5507" s="5" t="s">
        <v>76</v>
      </c>
      <c r="D5507" s="5" t="s">
        <v>2504</v>
      </c>
      <c r="E5507" s="12">
        <v>68</v>
      </c>
      <c r="F5507" s="5" t="s">
        <v>64</v>
      </c>
      <c r="G5507" s="5">
        <v>1856015</v>
      </c>
      <c r="H5507" s="36" t="s">
        <v>76</v>
      </c>
      <c r="I5507" s="5">
        <v>185</v>
      </c>
      <c r="J5507" s="5">
        <v>60</v>
      </c>
      <c r="K5507" s="5">
        <v>15</v>
      </c>
      <c r="L5507" s="5" t="s">
        <v>2501</v>
      </c>
      <c r="M5507" s="5">
        <v>88</v>
      </c>
      <c r="N5507" s="5"/>
      <c r="O5507" s="5" t="s">
        <v>33</v>
      </c>
      <c r="P5507" s="5"/>
      <c r="Q5507" s="5" t="s">
        <v>21</v>
      </c>
      <c r="R5507" s="5" t="s">
        <v>20</v>
      </c>
      <c r="S5507" s="5">
        <v>68</v>
      </c>
      <c r="T5507" s="5" t="s">
        <v>35</v>
      </c>
      <c r="U5507" s="5" t="s">
        <v>23</v>
      </c>
      <c r="V5507" s="5" t="s">
        <v>24</v>
      </c>
      <c r="W5507" s="12">
        <v>68</v>
      </c>
      <c r="X5507" s="7">
        <f t="shared" si="345"/>
        <v>0.25</v>
      </c>
      <c r="Y5507" s="5">
        <f t="shared" si="346"/>
        <v>51</v>
      </c>
      <c r="AI5507" t="e">
        <f>VLOOKUP(A5507,NP!$A:$B,2,FALSE)</f>
        <v>#N/A</v>
      </c>
      <c r="AJ5507">
        <f t="shared" si="347"/>
        <v>0</v>
      </c>
      <c r="AK5507">
        <f>VLOOKUP(F5507,Kondition!$B$4:$AG$31,9,FALSE)*100</f>
        <v>25</v>
      </c>
      <c r="AL5507" t="e">
        <f t="shared" si="348"/>
        <v>#REF!</v>
      </c>
      <c r="AM5507">
        <v>16</v>
      </c>
    </row>
    <row r="5508" spans="1:39" x14ac:dyDescent="0.3">
      <c r="A5508" s="5">
        <v>10241875</v>
      </c>
      <c r="B5508" s="6">
        <v>8714692297984</v>
      </c>
      <c r="C5508" s="5" t="s">
        <v>76</v>
      </c>
      <c r="D5508" s="5" t="s">
        <v>2428</v>
      </c>
      <c r="E5508" s="12">
        <v>71.5</v>
      </c>
      <c r="F5508" s="5" t="s">
        <v>64</v>
      </c>
      <c r="G5508" s="5">
        <v>1856015</v>
      </c>
      <c r="H5508" s="36" t="s">
        <v>76</v>
      </c>
      <c r="I5508" s="5">
        <v>185</v>
      </c>
      <c r="J5508" s="5">
        <v>60</v>
      </c>
      <c r="K5508" s="5">
        <v>15</v>
      </c>
      <c r="L5508" s="5" t="s">
        <v>2424</v>
      </c>
      <c r="M5508" s="5">
        <v>88</v>
      </c>
      <c r="N5508" s="5"/>
      <c r="O5508" s="5" t="s">
        <v>33</v>
      </c>
      <c r="P5508" s="5"/>
      <c r="Q5508" s="5" t="s">
        <v>21</v>
      </c>
      <c r="R5508" s="5" t="s">
        <v>21</v>
      </c>
      <c r="S5508" s="5">
        <v>69</v>
      </c>
      <c r="T5508" s="5" t="s">
        <v>22</v>
      </c>
      <c r="U5508" s="5" t="s">
        <v>23</v>
      </c>
      <c r="V5508" s="5" t="s">
        <v>24</v>
      </c>
      <c r="W5508" s="12">
        <v>71.5</v>
      </c>
      <c r="X5508" s="7">
        <f t="shared" si="345"/>
        <v>0.25</v>
      </c>
      <c r="Y5508" s="5">
        <f t="shared" si="346"/>
        <v>53.625</v>
      </c>
      <c r="AI5508" t="e">
        <f>VLOOKUP(A5508,NP!$A:$B,2,FALSE)</f>
        <v>#N/A</v>
      </c>
      <c r="AJ5508">
        <f t="shared" si="347"/>
        <v>0</v>
      </c>
      <c r="AK5508">
        <f>VLOOKUP(F5508,Kondition!$B$4:$AG$31,9,FALSE)*100</f>
        <v>25</v>
      </c>
      <c r="AL5508" t="e">
        <f t="shared" si="348"/>
        <v>#REF!</v>
      </c>
      <c r="AM5508">
        <v>16</v>
      </c>
    </row>
    <row r="5509" spans="1:39" x14ac:dyDescent="0.3">
      <c r="A5509" s="5">
        <v>10242702</v>
      </c>
      <c r="B5509" s="6">
        <v>8714692338342</v>
      </c>
      <c r="C5509" s="5" t="s">
        <v>76</v>
      </c>
      <c r="D5509" s="5" t="s">
        <v>2541</v>
      </c>
      <c r="E5509" s="12">
        <v>100</v>
      </c>
      <c r="F5509" s="5" t="s">
        <v>64</v>
      </c>
      <c r="G5509" s="5">
        <v>1856016</v>
      </c>
      <c r="H5509" s="36" t="s">
        <v>76</v>
      </c>
      <c r="I5509" s="5">
        <v>185</v>
      </c>
      <c r="J5509" s="5">
        <v>60</v>
      </c>
      <c r="K5509" s="5">
        <v>16</v>
      </c>
      <c r="L5509" s="5" t="s">
        <v>2424</v>
      </c>
      <c r="M5509" s="5">
        <v>86</v>
      </c>
      <c r="N5509" s="5"/>
      <c r="O5509" s="5" t="s">
        <v>19</v>
      </c>
      <c r="P5509" s="5"/>
      <c r="Q5509" s="5" t="s">
        <v>21</v>
      </c>
      <c r="R5509" s="5" t="s">
        <v>27</v>
      </c>
      <c r="S5509" s="5">
        <v>69</v>
      </c>
      <c r="T5509" s="5" t="s">
        <v>22</v>
      </c>
      <c r="U5509" s="5" t="s">
        <v>23</v>
      </c>
      <c r="V5509" s="5" t="s">
        <v>24</v>
      </c>
      <c r="W5509" s="12">
        <v>100</v>
      </c>
      <c r="X5509" s="7">
        <f t="shared" si="345"/>
        <v>0.27</v>
      </c>
      <c r="Y5509" s="5">
        <f t="shared" si="346"/>
        <v>73</v>
      </c>
      <c r="AI5509" t="e">
        <f>VLOOKUP(A5509,NP!$A:$B,2,FALSE)</f>
        <v>#N/A</v>
      </c>
      <c r="AJ5509">
        <f t="shared" si="347"/>
        <v>0</v>
      </c>
      <c r="AK5509">
        <f>VLOOKUP(F5509,Kondition!$B$4:$AG$31,12,FALSE)*100</f>
        <v>27</v>
      </c>
      <c r="AL5509" t="e">
        <f t="shared" si="348"/>
        <v>#REF!</v>
      </c>
      <c r="AM5509">
        <v>16</v>
      </c>
    </row>
    <row r="5510" spans="1:39" x14ac:dyDescent="0.3">
      <c r="A5510" s="5">
        <v>10242327</v>
      </c>
      <c r="B5510" s="6">
        <v>8714692263569</v>
      </c>
      <c r="C5510" s="5" t="s">
        <v>76</v>
      </c>
      <c r="D5510" s="5" t="s">
        <v>2502</v>
      </c>
      <c r="E5510" s="12">
        <v>63</v>
      </c>
      <c r="F5510" s="5" t="s">
        <v>64</v>
      </c>
      <c r="G5510" s="5">
        <v>1856514</v>
      </c>
      <c r="H5510" s="36" t="s">
        <v>76</v>
      </c>
      <c r="I5510" s="5">
        <v>185</v>
      </c>
      <c r="J5510" s="5">
        <v>65</v>
      </c>
      <c r="K5510" s="5">
        <v>14</v>
      </c>
      <c r="L5510" s="5" t="s">
        <v>2501</v>
      </c>
      <c r="M5510" s="5">
        <v>90</v>
      </c>
      <c r="N5510" s="5"/>
      <c r="O5510" s="5" t="s">
        <v>33</v>
      </c>
      <c r="P5510" s="5"/>
      <c r="Q5510" s="5" t="s">
        <v>26</v>
      </c>
      <c r="R5510" s="5" t="s">
        <v>20</v>
      </c>
      <c r="S5510" s="5">
        <v>68</v>
      </c>
      <c r="T5510" s="5" t="s">
        <v>35</v>
      </c>
      <c r="U5510" s="5" t="s">
        <v>23</v>
      </c>
      <c r="V5510" s="5" t="s">
        <v>24</v>
      </c>
      <c r="W5510" s="12">
        <v>63</v>
      </c>
      <c r="X5510" s="7">
        <f t="shared" si="345"/>
        <v>0.25</v>
      </c>
      <c r="Y5510" s="5">
        <f t="shared" si="346"/>
        <v>47.25</v>
      </c>
      <c r="AI5510" t="e">
        <f>VLOOKUP(A5510,NP!$A:$B,2,FALSE)</f>
        <v>#N/A</v>
      </c>
      <c r="AJ5510">
        <f t="shared" si="347"/>
        <v>0</v>
      </c>
      <c r="AK5510">
        <f>VLOOKUP(F5510,Kondition!$B$4:$AG$31,6,FALSE)*100</f>
        <v>25</v>
      </c>
      <c r="AL5510" t="e">
        <f t="shared" si="348"/>
        <v>#REF!</v>
      </c>
      <c r="AM5510">
        <v>16</v>
      </c>
    </row>
    <row r="5511" spans="1:39" x14ac:dyDescent="0.3">
      <c r="A5511" s="5">
        <v>10240245</v>
      </c>
      <c r="B5511" s="6">
        <v>8714692188572</v>
      </c>
      <c r="C5511" s="5" t="s">
        <v>76</v>
      </c>
      <c r="D5511" s="5" t="s">
        <v>2404</v>
      </c>
      <c r="E5511" s="12">
        <v>78</v>
      </c>
      <c r="F5511" s="5" t="s">
        <v>64</v>
      </c>
      <c r="G5511" s="5">
        <v>1856514</v>
      </c>
      <c r="H5511" s="36" t="s">
        <v>76</v>
      </c>
      <c r="I5511" s="5">
        <v>185</v>
      </c>
      <c r="J5511" s="5">
        <v>65</v>
      </c>
      <c r="K5511" s="5">
        <v>14</v>
      </c>
      <c r="L5511" s="5" t="s">
        <v>2399</v>
      </c>
      <c r="M5511" s="5">
        <v>86</v>
      </c>
      <c r="N5511" s="5"/>
      <c r="O5511" s="5" t="s">
        <v>33</v>
      </c>
      <c r="P5511" s="5"/>
      <c r="Q5511" s="5"/>
      <c r="R5511" s="5"/>
      <c r="S5511" s="5"/>
      <c r="T5511" s="5"/>
      <c r="U5511" s="5"/>
      <c r="V5511" s="5"/>
      <c r="W5511" s="12">
        <v>78</v>
      </c>
      <c r="X5511" s="7">
        <f t="shared" si="345"/>
        <v>0.25</v>
      </c>
      <c r="Y5511" s="5">
        <f t="shared" si="346"/>
        <v>58.5</v>
      </c>
      <c r="AI5511" t="e">
        <f>VLOOKUP(A5511,NP!$A:$B,2,FALSE)</f>
        <v>#N/A</v>
      </c>
      <c r="AJ5511">
        <f t="shared" si="347"/>
        <v>0</v>
      </c>
      <c r="AK5511">
        <f>VLOOKUP(F5511,Kondition!$B$4:$AG$31,6,FALSE)*100</f>
        <v>25</v>
      </c>
      <c r="AL5511" t="e">
        <f t="shared" si="348"/>
        <v>#REF!</v>
      </c>
      <c r="AM5511">
        <v>16</v>
      </c>
    </row>
    <row r="5512" spans="1:39" x14ac:dyDescent="0.3">
      <c r="A5512" s="5">
        <v>10241876</v>
      </c>
      <c r="B5512" s="6">
        <v>8714692297960</v>
      </c>
      <c r="C5512" s="5" t="s">
        <v>76</v>
      </c>
      <c r="D5512" s="5" t="s">
        <v>2429</v>
      </c>
      <c r="E5512" s="12">
        <v>72.5</v>
      </c>
      <c r="F5512" s="5" t="s">
        <v>64</v>
      </c>
      <c r="G5512" s="5">
        <v>1856514</v>
      </c>
      <c r="H5512" s="36" t="s">
        <v>76</v>
      </c>
      <c r="I5512" s="5">
        <v>185</v>
      </c>
      <c r="J5512" s="5">
        <v>65</v>
      </c>
      <c r="K5512" s="5">
        <v>14</v>
      </c>
      <c r="L5512" s="5" t="s">
        <v>2424</v>
      </c>
      <c r="M5512" s="5">
        <v>86</v>
      </c>
      <c r="N5512" s="5"/>
      <c r="O5512" s="5" t="s">
        <v>33</v>
      </c>
      <c r="P5512" s="5"/>
      <c r="Q5512" s="5" t="s">
        <v>26</v>
      </c>
      <c r="R5512" s="5" t="s">
        <v>21</v>
      </c>
      <c r="S5512" s="5">
        <v>69</v>
      </c>
      <c r="T5512" s="5" t="s">
        <v>22</v>
      </c>
      <c r="U5512" s="5" t="s">
        <v>23</v>
      </c>
      <c r="V5512" s="5" t="s">
        <v>24</v>
      </c>
      <c r="W5512" s="12">
        <v>72.5</v>
      </c>
      <c r="X5512" s="7">
        <f t="shared" si="345"/>
        <v>0.25</v>
      </c>
      <c r="Y5512" s="5">
        <f t="shared" si="346"/>
        <v>54.375</v>
      </c>
      <c r="AI5512" t="e">
        <f>VLOOKUP(A5512,NP!$A:$B,2,FALSE)</f>
        <v>#N/A</v>
      </c>
      <c r="AJ5512">
        <f t="shared" si="347"/>
        <v>0</v>
      </c>
      <c r="AK5512">
        <f>VLOOKUP(F5512,Kondition!$B$4:$AG$31,6,FALSE)*100</f>
        <v>25</v>
      </c>
      <c r="AL5512" t="e">
        <f t="shared" si="348"/>
        <v>#REF!</v>
      </c>
      <c r="AM5512">
        <v>16</v>
      </c>
    </row>
    <row r="5513" spans="1:39" x14ac:dyDescent="0.3">
      <c r="A5513" s="5">
        <v>10242290</v>
      </c>
      <c r="B5513" s="6">
        <v>8714692313592</v>
      </c>
      <c r="C5513" s="5" t="s">
        <v>76</v>
      </c>
      <c r="D5513" s="5" t="s">
        <v>2490</v>
      </c>
      <c r="E5513" s="12">
        <v>66.5</v>
      </c>
      <c r="F5513" s="5" t="s">
        <v>64</v>
      </c>
      <c r="G5513" s="5">
        <v>1856515</v>
      </c>
      <c r="H5513" s="36" t="s">
        <v>76</v>
      </c>
      <c r="I5513" s="5">
        <v>185</v>
      </c>
      <c r="J5513" s="5">
        <v>65</v>
      </c>
      <c r="K5513" s="5">
        <v>15</v>
      </c>
      <c r="L5513" s="5" t="s">
        <v>2424</v>
      </c>
      <c r="M5513" s="5">
        <v>88</v>
      </c>
      <c r="N5513" s="5"/>
      <c r="O5513" s="5" t="s">
        <v>19</v>
      </c>
      <c r="P5513" s="5"/>
      <c r="Q5513" s="5" t="s">
        <v>26</v>
      </c>
      <c r="R5513" s="5" t="s">
        <v>21</v>
      </c>
      <c r="S5513" s="5">
        <v>69</v>
      </c>
      <c r="T5513" s="5" t="s">
        <v>22</v>
      </c>
      <c r="U5513" s="5" t="s">
        <v>23</v>
      </c>
      <c r="V5513" s="5" t="s">
        <v>24</v>
      </c>
      <c r="W5513" s="12">
        <v>66.5</v>
      </c>
      <c r="X5513" s="7">
        <f t="shared" si="345"/>
        <v>0.25</v>
      </c>
      <c r="Y5513" s="5">
        <f t="shared" si="346"/>
        <v>49.875</v>
      </c>
      <c r="AI5513" t="e">
        <f>VLOOKUP(A5513,NP!$A:$B,2,FALSE)</f>
        <v>#N/A</v>
      </c>
      <c r="AJ5513">
        <f t="shared" si="347"/>
        <v>0</v>
      </c>
      <c r="AK5513">
        <f>VLOOKUP(F5513,Kondition!$B$4:$AG$31,9,FALSE)*100</f>
        <v>25</v>
      </c>
      <c r="AL5513" t="e">
        <f t="shared" si="348"/>
        <v>#REF!</v>
      </c>
      <c r="AM5513">
        <v>16</v>
      </c>
    </row>
    <row r="5514" spans="1:39" x14ac:dyDescent="0.3">
      <c r="A5514" s="5">
        <v>10242328</v>
      </c>
      <c r="B5514" s="6">
        <v>8714692263484</v>
      </c>
      <c r="C5514" s="5" t="s">
        <v>76</v>
      </c>
      <c r="D5514" s="5" t="s">
        <v>2503</v>
      </c>
      <c r="E5514" s="12">
        <v>63</v>
      </c>
      <c r="F5514" s="5" t="s">
        <v>64</v>
      </c>
      <c r="G5514" s="5">
        <v>1856515</v>
      </c>
      <c r="H5514" s="36" t="s">
        <v>76</v>
      </c>
      <c r="I5514" s="5">
        <v>185</v>
      </c>
      <c r="J5514" s="5">
        <v>65</v>
      </c>
      <c r="K5514" s="5">
        <v>15</v>
      </c>
      <c r="L5514" s="5" t="s">
        <v>2501</v>
      </c>
      <c r="M5514" s="5">
        <v>92</v>
      </c>
      <c r="N5514" s="5"/>
      <c r="O5514" s="5" t="s">
        <v>33</v>
      </c>
      <c r="P5514" s="5"/>
      <c r="Q5514" s="5" t="s">
        <v>21</v>
      </c>
      <c r="R5514" s="5" t="s">
        <v>20</v>
      </c>
      <c r="S5514" s="5">
        <v>68</v>
      </c>
      <c r="T5514" s="5" t="s">
        <v>35</v>
      </c>
      <c r="U5514" s="5" t="s">
        <v>23</v>
      </c>
      <c r="V5514" s="5" t="s">
        <v>24</v>
      </c>
      <c r="W5514" s="12">
        <v>63</v>
      </c>
      <c r="X5514" s="7">
        <f t="shared" si="345"/>
        <v>0.25</v>
      </c>
      <c r="Y5514" s="5">
        <f t="shared" si="346"/>
        <v>47.25</v>
      </c>
      <c r="AI5514" t="e">
        <f>VLOOKUP(A5514,NP!$A:$B,2,FALSE)</f>
        <v>#N/A</v>
      </c>
      <c r="AJ5514">
        <f t="shared" si="347"/>
        <v>0</v>
      </c>
      <c r="AK5514">
        <f>VLOOKUP(F5514,Kondition!$B$4:$AG$31,9,FALSE)*100</f>
        <v>25</v>
      </c>
      <c r="AL5514" t="e">
        <f t="shared" si="348"/>
        <v>#REF!</v>
      </c>
      <c r="AM5514">
        <v>16</v>
      </c>
    </row>
    <row r="5515" spans="1:39" x14ac:dyDescent="0.3">
      <c r="A5515" s="5">
        <v>10240240</v>
      </c>
      <c r="B5515" s="6">
        <v>8714692188589</v>
      </c>
      <c r="C5515" s="5" t="s">
        <v>76</v>
      </c>
      <c r="D5515" s="5" t="s">
        <v>2402</v>
      </c>
      <c r="E5515" s="12">
        <v>65</v>
      </c>
      <c r="F5515" s="5" t="s">
        <v>64</v>
      </c>
      <c r="G5515" s="5">
        <v>1856515</v>
      </c>
      <c r="H5515" s="36" t="s">
        <v>76</v>
      </c>
      <c r="I5515" s="5">
        <v>185</v>
      </c>
      <c r="J5515" s="5">
        <v>65</v>
      </c>
      <c r="K5515" s="5">
        <v>15</v>
      </c>
      <c r="L5515" s="5" t="s">
        <v>2399</v>
      </c>
      <c r="M5515" s="5">
        <v>88</v>
      </c>
      <c r="N5515" s="5"/>
      <c r="O5515" s="5" t="s">
        <v>33</v>
      </c>
      <c r="P5515" s="5"/>
      <c r="Q5515" s="5"/>
      <c r="R5515" s="5"/>
      <c r="S5515" s="5"/>
      <c r="T5515" s="5"/>
      <c r="U5515" s="5"/>
      <c r="V5515" s="5"/>
      <c r="W5515" s="12">
        <v>65</v>
      </c>
      <c r="X5515" s="7">
        <f t="shared" si="345"/>
        <v>0.25</v>
      </c>
      <c r="Y5515" s="5">
        <f t="shared" si="346"/>
        <v>48.75</v>
      </c>
      <c r="AI5515" t="e">
        <f>VLOOKUP(A5515,NP!$A:$B,2,FALSE)</f>
        <v>#N/A</v>
      </c>
      <c r="AJ5515">
        <f t="shared" si="347"/>
        <v>0</v>
      </c>
      <c r="AK5515">
        <f>VLOOKUP(F5515,Kondition!$B$4:$AG$31,9,FALSE)*100</f>
        <v>25</v>
      </c>
      <c r="AL5515" t="e">
        <f t="shared" si="348"/>
        <v>#REF!</v>
      </c>
      <c r="AM5515">
        <v>16</v>
      </c>
    </row>
    <row r="5516" spans="1:39" x14ac:dyDescent="0.3">
      <c r="A5516" s="5">
        <v>10241877</v>
      </c>
      <c r="B5516" s="6">
        <v>8714692297953</v>
      </c>
      <c r="C5516" s="5" t="s">
        <v>76</v>
      </c>
      <c r="D5516" s="5" t="s">
        <v>2430</v>
      </c>
      <c r="E5516" s="12">
        <v>65.5</v>
      </c>
      <c r="F5516" s="5" t="s">
        <v>64</v>
      </c>
      <c r="G5516" s="5">
        <v>1856515</v>
      </c>
      <c r="H5516" s="36" t="s">
        <v>76</v>
      </c>
      <c r="I5516" s="5">
        <v>185</v>
      </c>
      <c r="J5516" s="5">
        <v>65</v>
      </c>
      <c r="K5516" s="5">
        <v>15</v>
      </c>
      <c r="L5516" s="5" t="s">
        <v>2424</v>
      </c>
      <c r="M5516" s="5">
        <v>88</v>
      </c>
      <c r="N5516" s="5"/>
      <c r="O5516" s="5" t="s">
        <v>33</v>
      </c>
      <c r="P5516" s="5"/>
      <c r="Q5516" s="5" t="s">
        <v>26</v>
      </c>
      <c r="R5516" s="5" t="s">
        <v>21</v>
      </c>
      <c r="S5516" s="5">
        <v>69</v>
      </c>
      <c r="T5516" s="5" t="s">
        <v>22</v>
      </c>
      <c r="U5516" s="5" t="s">
        <v>23</v>
      </c>
      <c r="V5516" s="5" t="s">
        <v>24</v>
      </c>
      <c r="W5516" s="12">
        <v>65.5</v>
      </c>
      <c r="X5516" s="7">
        <f t="shared" si="345"/>
        <v>0.25</v>
      </c>
      <c r="Y5516" s="5">
        <f t="shared" si="346"/>
        <v>49.125</v>
      </c>
      <c r="AI5516" t="e">
        <f>VLOOKUP(A5516,NP!$A:$B,2,FALSE)</f>
        <v>#N/A</v>
      </c>
      <c r="AJ5516">
        <f t="shared" si="347"/>
        <v>0</v>
      </c>
      <c r="AK5516">
        <f>VLOOKUP(F5516,Kondition!$B$4:$AG$31,9,FALSE)*100</f>
        <v>25</v>
      </c>
      <c r="AL5516" t="e">
        <f t="shared" si="348"/>
        <v>#REF!</v>
      </c>
      <c r="AM5516">
        <v>16</v>
      </c>
    </row>
    <row r="5517" spans="1:39" x14ac:dyDescent="0.3">
      <c r="A5517" s="5">
        <v>10242238</v>
      </c>
      <c r="B5517" s="6">
        <v>8714692313776</v>
      </c>
      <c r="C5517" s="5" t="s">
        <v>76</v>
      </c>
      <c r="D5517" s="5" t="s">
        <v>2467</v>
      </c>
      <c r="E5517" s="12">
        <v>84</v>
      </c>
      <c r="F5517" s="5" t="s">
        <v>64</v>
      </c>
      <c r="G5517" s="5">
        <v>1857014</v>
      </c>
      <c r="H5517" s="36" t="s">
        <v>76</v>
      </c>
      <c r="I5517" s="5">
        <v>185</v>
      </c>
      <c r="J5517" s="5">
        <v>70</v>
      </c>
      <c r="K5517" s="5">
        <v>14</v>
      </c>
      <c r="L5517" s="5" t="s">
        <v>2424</v>
      </c>
      <c r="M5517" s="5">
        <v>88</v>
      </c>
      <c r="N5517" s="5"/>
      <c r="O5517" s="5" t="s">
        <v>33</v>
      </c>
      <c r="P5517" s="5"/>
      <c r="Q5517" s="5" t="s">
        <v>26</v>
      </c>
      <c r="R5517" s="5" t="s">
        <v>21</v>
      </c>
      <c r="S5517" s="5">
        <v>69</v>
      </c>
      <c r="T5517" s="5" t="s">
        <v>22</v>
      </c>
      <c r="U5517" s="5" t="s">
        <v>23</v>
      </c>
      <c r="V5517" s="5" t="s">
        <v>24</v>
      </c>
      <c r="W5517" s="12">
        <v>84</v>
      </c>
      <c r="X5517" s="7">
        <f t="shared" si="345"/>
        <v>0.25</v>
      </c>
      <c r="Y5517" s="5">
        <f t="shared" si="346"/>
        <v>63</v>
      </c>
      <c r="AI5517" t="e">
        <f>VLOOKUP(A5517,NP!$A:$B,2,FALSE)</f>
        <v>#N/A</v>
      </c>
      <c r="AJ5517">
        <f t="shared" si="347"/>
        <v>0</v>
      </c>
      <c r="AK5517">
        <f>VLOOKUP(F5517,Kondition!$B$4:$AG$31,6,FALSE)*100</f>
        <v>25</v>
      </c>
      <c r="AL5517" t="e">
        <f t="shared" si="348"/>
        <v>#REF!</v>
      </c>
      <c r="AM5517">
        <v>16</v>
      </c>
    </row>
    <row r="5518" spans="1:39" x14ac:dyDescent="0.3">
      <c r="A5518" s="5">
        <v>10241878</v>
      </c>
      <c r="B5518" s="6">
        <v>8714692297205</v>
      </c>
      <c r="C5518" s="5" t="s">
        <v>76</v>
      </c>
      <c r="D5518" s="5" t="s">
        <v>2431</v>
      </c>
      <c r="E5518" s="12">
        <v>109</v>
      </c>
      <c r="F5518" s="5" t="s">
        <v>64</v>
      </c>
      <c r="G5518" s="5">
        <v>1954516</v>
      </c>
      <c r="H5518" s="36" t="s">
        <v>76</v>
      </c>
      <c r="I5518" s="5">
        <v>195</v>
      </c>
      <c r="J5518" s="5">
        <v>45</v>
      </c>
      <c r="K5518" s="5">
        <v>16</v>
      </c>
      <c r="L5518" s="5" t="s">
        <v>2424</v>
      </c>
      <c r="M5518" s="5">
        <v>84</v>
      </c>
      <c r="N5518" s="5"/>
      <c r="O5518" s="5" t="s">
        <v>19</v>
      </c>
      <c r="P5518" s="5"/>
      <c r="Q5518" s="5" t="s">
        <v>26</v>
      </c>
      <c r="R5518" s="5" t="s">
        <v>21</v>
      </c>
      <c r="S5518" s="5">
        <v>69</v>
      </c>
      <c r="T5518" s="5" t="s">
        <v>35</v>
      </c>
      <c r="U5518" s="5" t="s">
        <v>23</v>
      </c>
      <c r="V5518" s="5" t="s">
        <v>24</v>
      </c>
      <c r="W5518" s="12">
        <v>109</v>
      </c>
      <c r="X5518" s="7">
        <f t="shared" si="345"/>
        <v>0.27</v>
      </c>
      <c r="Y5518" s="5">
        <f t="shared" si="346"/>
        <v>79.569999999999993</v>
      </c>
      <c r="AI5518" t="e">
        <f>VLOOKUP(A5518,NP!$A:$B,2,FALSE)</f>
        <v>#N/A</v>
      </c>
      <c r="AJ5518">
        <f t="shared" si="347"/>
        <v>0</v>
      </c>
      <c r="AK5518">
        <f>VLOOKUP(F5518,Kondition!$B$4:$AG$31,12,FALSE)*100</f>
        <v>27</v>
      </c>
      <c r="AL5518" t="e">
        <f t="shared" si="348"/>
        <v>#REF!</v>
      </c>
      <c r="AM5518">
        <v>16</v>
      </c>
    </row>
    <row r="5519" spans="1:39" x14ac:dyDescent="0.3">
      <c r="A5519" s="5">
        <v>10241879</v>
      </c>
      <c r="B5519" s="6">
        <v>8714692297861</v>
      </c>
      <c r="C5519" s="5" t="s">
        <v>76</v>
      </c>
      <c r="D5519" s="5" t="s">
        <v>2432</v>
      </c>
      <c r="E5519" s="12">
        <v>84</v>
      </c>
      <c r="F5519" s="5" t="s">
        <v>64</v>
      </c>
      <c r="G5519" s="5">
        <v>1955015</v>
      </c>
      <c r="H5519" s="36" t="s">
        <v>76</v>
      </c>
      <c r="I5519" s="5">
        <v>195</v>
      </c>
      <c r="J5519" s="5">
        <v>50</v>
      </c>
      <c r="K5519" s="5">
        <v>15</v>
      </c>
      <c r="L5519" s="5" t="s">
        <v>2424</v>
      </c>
      <c r="M5519" s="5">
        <v>82</v>
      </c>
      <c r="N5519" s="5"/>
      <c r="O5519" s="5" t="s">
        <v>19</v>
      </c>
      <c r="P5519" s="5"/>
      <c r="Q5519" s="5" t="s">
        <v>26</v>
      </c>
      <c r="R5519" s="5" t="s">
        <v>21</v>
      </c>
      <c r="S5519" s="5">
        <v>69</v>
      </c>
      <c r="T5519" s="5" t="s">
        <v>35</v>
      </c>
      <c r="U5519" s="5" t="s">
        <v>23</v>
      </c>
      <c r="V5519" s="5" t="s">
        <v>24</v>
      </c>
      <c r="W5519" s="12">
        <v>84</v>
      </c>
      <c r="X5519" s="7">
        <f t="shared" si="345"/>
        <v>0.25</v>
      </c>
      <c r="Y5519" s="5">
        <f t="shared" si="346"/>
        <v>63</v>
      </c>
      <c r="AI5519" t="e">
        <f>VLOOKUP(A5519,NP!$A:$B,2,FALSE)</f>
        <v>#N/A</v>
      </c>
      <c r="AJ5519">
        <f t="shared" si="347"/>
        <v>0</v>
      </c>
      <c r="AK5519">
        <f>VLOOKUP(F5519,Kondition!$B$4:$AG$31,9,FALSE)*100</f>
        <v>25</v>
      </c>
      <c r="AL5519" t="e">
        <f t="shared" si="348"/>
        <v>#REF!</v>
      </c>
      <c r="AM5519">
        <v>16</v>
      </c>
    </row>
    <row r="5520" spans="1:39" x14ac:dyDescent="0.3">
      <c r="A5520" s="5">
        <v>10241880</v>
      </c>
      <c r="B5520" s="6">
        <v>8714692297939</v>
      </c>
      <c r="C5520" s="5" t="s">
        <v>76</v>
      </c>
      <c r="D5520" s="5" t="s">
        <v>2433</v>
      </c>
      <c r="E5520" s="12">
        <v>102</v>
      </c>
      <c r="F5520" s="5" t="s">
        <v>64</v>
      </c>
      <c r="G5520" s="5">
        <v>1955515</v>
      </c>
      <c r="H5520" s="36" t="s">
        <v>76</v>
      </c>
      <c r="I5520" s="5">
        <v>195</v>
      </c>
      <c r="J5520" s="5">
        <v>55</v>
      </c>
      <c r="K5520" s="5">
        <v>15</v>
      </c>
      <c r="L5520" s="5" t="s">
        <v>2424</v>
      </c>
      <c r="M5520" s="5">
        <v>85</v>
      </c>
      <c r="N5520" s="5"/>
      <c r="O5520" s="5" t="s">
        <v>19</v>
      </c>
      <c r="P5520" s="5"/>
      <c r="Q5520" s="5" t="s">
        <v>26</v>
      </c>
      <c r="R5520" s="5" t="s">
        <v>21</v>
      </c>
      <c r="S5520" s="5">
        <v>69</v>
      </c>
      <c r="T5520" s="5" t="s">
        <v>35</v>
      </c>
      <c r="U5520" s="5" t="s">
        <v>23</v>
      </c>
      <c r="V5520" s="5" t="s">
        <v>24</v>
      </c>
      <c r="W5520" s="12">
        <v>102</v>
      </c>
      <c r="X5520" s="7">
        <f t="shared" si="345"/>
        <v>0.25</v>
      </c>
      <c r="Y5520" s="5">
        <f t="shared" si="346"/>
        <v>76.5</v>
      </c>
      <c r="AI5520" t="e">
        <f>VLOOKUP(A5520,NP!$A:$B,2,FALSE)</f>
        <v>#N/A</v>
      </c>
      <c r="AJ5520">
        <f t="shared" si="347"/>
        <v>0</v>
      </c>
      <c r="AK5520">
        <f>VLOOKUP(F5520,Kondition!$B$4:$AG$31,9,FALSE)*100</f>
        <v>25</v>
      </c>
      <c r="AL5520" t="e">
        <f t="shared" si="348"/>
        <v>#REF!</v>
      </c>
      <c r="AM5520">
        <v>16</v>
      </c>
    </row>
    <row r="5521" spans="1:39" x14ac:dyDescent="0.3">
      <c r="A5521" s="5">
        <v>10242301</v>
      </c>
      <c r="B5521" s="6">
        <v>8714692312915</v>
      </c>
      <c r="C5521" s="5" t="s">
        <v>76</v>
      </c>
      <c r="D5521" s="5" t="s">
        <v>2498</v>
      </c>
      <c r="E5521" s="12">
        <v>110</v>
      </c>
      <c r="F5521" s="5" t="s">
        <v>64</v>
      </c>
      <c r="G5521" s="5">
        <v>1955516</v>
      </c>
      <c r="H5521" s="36" t="s">
        <v>76</v>
      </c>
      <c r="I5521" s="5">
        <v>195</v>
      </c>
      <c r="J5521" s="5">
        <v>55</v>
      </c>
      <c r="K5521" s="5">
        <v>16</v>
      </c>
      <c r="L5521" s="5" t="s">
        <v>2424</v>
      </c>
      <c r="M5521" s="5">
        <v>91</v>
      </c>
      <c r="N5521" s="5"/>
      <c r="O5521" s="5" t="s">
        <v>19</v>
      </c>
      <c r="P5521" s="5"/>
      <c r="Q5521" s="5" t="s">
        <v>26</v>
      </c>
      <c r="R5521" s="5" t="s">
        <v>21</v>
      </c>
      <c r="S5521" s="5">
        <v>69</v>
      </c>
      <c r="T5521" s="5" t="s">
        <v>35</v>
      </c>
      <c r="U5521" s="5" t="s">
        <v>23</v>
      </c>
      <c r="V5521" s="5" t="s">
        <v>24</v>
      </c>
      <c r="W5521" s="12">
        <v>110</v>
      </c>
      <c r="X5521" s="7">
        <f t="shared" si="345"/>
        <v>0.27</v>
      </c>
      <c r="Y5521" s="5">
        <f t="shared" si="346"/>
        <v>80.3</v>
      </c>
      <c r="AI5521" t="e">
        <f>VLOOKUP(A5521,NP!$A:$B,2,FALSE)</f>
        <v>#N/A</v>
      </c>
      <c r="AJ5521">
        <f t="shared" si="347"/>
        <v>0</v>
      </c>
      <c r="AK5521">
        <f>VLOOKUP(F5521,Kondition!$B$4:$AG$31,12,FALSE)*100</f>
        <v>27</v>
      </c>
      <c r="AL5521" t="e">
        <f t="shared" si="348"/>
        <v>#REF!</v>
      </c>
      <c r="AM5521">
        <v>16</v>
      </c>
    </row>
    <row r="5522" spans="1:39" x14ac:dyDescent="0.3">
      <c r="A5522" s="5">
        <v>10241881</v>
      </c>
      <c r="B5522" s="6">
        <v>8714692297915</v>
      </c>
      <c r="C5522" s="5" t="s">
        <v>76</v>
      </c>
      <c r="D5522" s="5" t="s">
        <v>2434</v>
      </c>
      <c r="E5522" s="12">
        <v>107</v>
      </c>
      <c r="F5522" s="5" t="s">
        <v>64</v>
      </c>
      <c r="G5522" s="5">
        <v>1955516</v>
      </c>
      <c r="H5522" s="36" t="s">
        <v>76</v>
      </c>
      <c r="I5522" s="5">
        <v>195</v>
      </c>
      <c r="J5522" s="5">
        <v>55</v>
      </c>
      <c r="K5522" s="5">
        <v>16</v>
      </c>
      <c r="L5522" s="5" t="s">
        <v>2424</v>
      </c>
      <c r="M5522" s="5">
        <v>87</v>
      </c>
      <c r="N5522" s="5"/>
      <c r="O5522" s="5" t="s">
        <v>19</v>
      </c>
      <c r="P5522" s="5"/>
      <c r="Q5522" s="5" t="s">
        <v>26</v>
      </c>
      <c r="R5522" s="5" t="s">
        <v>21</v>
      </c>
      <c r="S5522" s="5">
        <v>69</v>
      </c>
      <c r="T5522" s="5" t="s">
        <v>35</v>
      </c>
      <c r="U5522" s="5" t="s">
        <v>23</v>
      </c>
      <c r="V5522" s="5" t="s">
        <v>24</v>
      </c>
      <c r="W5522" s="12">
        <v>107</v>
      </c>
      <c r="X5522" s="7">
        <f t="shared" si="345"/>
        <v>0.27</v>
      </c>
      <c r="Y5522" s="5">
        <f t="shared" si="346"/>
        <v>78.11</v>
      </c>
      <c r="AI5522" t="e">
        <f>VLOOKUP(A5522,NP!$A:$B,2,FALSE)</f>
        <v>#N/A</v>
      </c>
      <c r="AJ5522">
        <f t="shared" si="347"/>
        <v>0</v>
      </c>
      <c r="AK5522">
        <f>VLOOKUP(F5522,Kondition!$B$4:$AG$31,12,FALSE)*100</f>
        <v>27</v>
      </c>
      <c r="AL5522" t="e">
        <f t="shared" si="348"/>
        <v>#REF!</v>
      </c>
      <c r="AM5522">
        <v>16</v>
      </c>
    </row>
    <row r="5523" spans="1:39" x14ac:dyDescent="0.3">
      <c r="A5523" s="5">
        <v>10241882</v>
      </c>
      <c r="B5523" s="6">
        <v>8714692297922</v>
      </c>
      <c r="C5523" s="5" t="s">
        <v>76</v>
      </c>
      <c r="D5523" s="5" t="s">
        <v>2435</v>
      </c>
      <c r="E5523" s="12">
        <v>92.5</v>
      </c>
      <c r="F5523" s="5" t="s">
        <v>64</v>
      </c>
      <c r="G5523" s="5">
        <v>1956015</v>
      </c>
      <c r="H5523" s="36" t="s">
        <v>76</v>
      </c>
      <c r="I5523" s="5">
        <v>195</v>
      </c>
      <c r="J5523" s="5">
        <v>60</v>
      </c>
      <c r="K5523" s="5">
        <v>15</v>
      </c>
      <c r="L5523" s="5" t="s">
        <v>2424</v>
      </c>
      <c r="M5523" s="5">
        <v>88</v>
      </c>
      <c r="N5523" s="5"/>
      <c r="O5523" s="5" t="s">
        <v>19</v>
      </c>
      <c r="P5523" s="5"/>
      <c r="Q5523" s="5" t="s">
        <v>26</v>
      </c>
      <c r="R5523" s="5" t="s">
        <v>21</v>
      </c>
      <c r="S5523" s="5">
        <v>69</v>
      </c>
      <c r="T5523" s="5" t="s">
        <v>35</v>
      </c>
      <c r="U5523" s="5" t="s">
        <v>23</v>
      </c>
      <c r="V5523" s="5" t="s">
        <v>24</v>
      </c>
      <c r="W5523" s="12">
        <v>92.5</v>
      </c>
      <c r="X5523" s="7">
        <f t="shared" si="345"/>
        <v>0.25</v>
      </c>
      <c r="Y5523" s="5">
        <f t="shared" si="346"/>
        <v>69.375</v>
      </c>
      <c r="AI5523" t="e">
        <f>VLOOKUP(A5523,NP!$A:$B,2,FALSE)</f>
        <v>#N/A</v>
      </c>
      <c r="AJ5523">
        <f t="shared" si="347"/>
        <v>0</v>
      </c>
      <c r="AK5523">
        <f>VLOOKUP(F5523,Kondition!$B$4:$AG$31,9,FALSE)*100</f>
        <v>25</v>
      </c>
      <c r="AL5523" t="e">
        <f t="shared" si="348"/>
        <v>#REF!</v>
      </c>
      <c r="AM5523">
        <v>16</v>
      </c>
    </row>
    <row r="5524" spans="1:39" x14ac:dyDescent="0.3">
      <c r="A5524" s="5">
        <v>10242300</v>
      </c>
      <c r="B5524" s="6">
        <v>8714692312939</v>
      </c>
      <c r="C5524" s="5" t="s">
        <v>76</v>
      </c>
      <c r="D5524" s="5" t="s">
        <v>2497</v>
      </c>
      <c r="E5524" s="12">
        <v>77</v>
      </c>
      <c r="F5524" s="5" t="s">
        <v>64</v>
      </c>
      <c r="G5524" s="5">
        <v>1956015</v>
      </c>
      <c r="H5524" s="36" t="s">
        <v>76</v>
      </c>
      <c r="I5524" s="5">
        <v>195</v>
      </c>
      <c r="J5524" s="5">
        <v>60</v>
      </c>
      <c r="K5524" s="5">
        <v>15</v>
      </c>
      <c r="L5524" s="5" t="s">
        <v>2424</v>
      </c>
      <c r="M5524" s="5">
        <v>88</v>
      </c>
      <c r="N5524" s="5"/>
      <c r="O5524" s="5" t="s">
        <v>33</v>
      </c>
      <c r="P5524" s="5"/>
      <c r="Q5524" s="5" t="s">
        <v>26</v>
      </c>
      <c r="R5524" s="5" t="s">
        <v>21</v>
      </c>
      <c r="S5524" s="5">
        <v>69</v>
      </c>
      <c r="T5524" s="5" t="s">
        <v>35</v>
      </c>
      <c r="U5524" s="5" t="s">
        <v>23</v>
      </c>
      <c r="V5524" s="5" t="s">
        <v>24</v>
      </c>
      <c r="W5524" s="12">
        <v>77</v>
      </c>
      <c r="X5524" s="7">
        <f t="shared" si="345"/>
        <v>0.25</v>
      </c>
      <c r="Y5524" s="5">
        <f t="shared" si="346"/>
        <v>57.75</v>
      </c>
      <c r="AI5524" t="e">
        <f>VLOOKUP(A5524,NP!$A:$B,2,FALSE)</f>
        <v>#N/A</v>
      </c>
      <c r="AJ5524">
        <f t="shared" si="347"/>
        <v>0</v>
      </c>
      <c r="AK5524">
        <f>VLOOKUP(F5524,Kondition!$B$4:$AG$31,9,FALSE)*100</f>
        <v>25</v>
      </c>
      <c r="AL5524" t="e">
        <f t="shared" si="348"/>
        <v>#REF!</v>
      </c>
      <c r="AM5524">
        <v>16</v>
      </c>
    </row>
    <row r="5525" spans="1:39" x14ac:dyDescent="0.3">
      <c r="A5525" s="5">
        <v>10242299</v>
      </c>
      <c r="B5525" s="6">
        <v>8714692313530</v>
      </c>
      <c r="C5525" s="5" t="s">
        <v>76</v>
      </c>
      <c r="D5525" s="5" t="s">
        <v>2496</v>
      </c>
      <c r="E5525" s="12">
        <v>106</v>
      </c>
      <c r="F5525" s="5" t="s">
        <v>64</v>
      </c>
      <c r="G5525" s="5">
        <v>1956016</v>
      </c>
      <c r="H5525" s="36" t="s">
        <v>76</v>
      </c>
      <c r="I5525" s="5">
        <v>195</v>
      </c>
      <c r="J5525" s="5">
        <v>60</v>
      </c>
      <c r="K5525" s="5">
        <v>16</v>
      </c>
      <c r="L5525" s="5" t="s">
        <v>2424</v>
      </c>
      <c r="M5525" s="5">
        <v>89</v>
      </c>
      <c r="N5525" s="5"/>
      <c r="O5525" s="5" t="s">
        <v>19</v>
      </c>
      <c r="P5525" s="5"/>
      <c r="Q5525" s="5" t="s">
        <v>21</v>
      </c>
      <c r="R5525" s="5" t="s">
        <v>21</v>
      </c>
      <c r="S5525" s="5">
        <v>68</v>
      </c>
      <c r="T5525" s="5" t="s">
        <v>35</v>
      </c>
      <c r="U5525" s="5" t="s">
        <v>23</v>
      </c>
      <c r="V5525" s="5" t="s">
        <v>24</v>
      </c>
      <c r="W5525" s="12">
        <v>106</v>
      </c>
      <c r="X5525" s="7">
        <f t="shared" si="345"/>
        <v>0.27</v>
      </c>
      <c r="Y5525" s="5">
        <f t="shared" si="346"/>
        <v>77.38</v>
      </c>
      <c r="AI5525" t="e">
        <f>VLOOKUP(A5525,NP!$A:$B,2,FALSE)</f>
        <v>#N/A</v>
      </c>
      <c r="AJ5525">
        <f t="shared" si="347"/>
        <v>0</v>
      </c>
      <c r="AK5525">
        <f>VLOOKUP(F5525,Kondition!$B$4:$AG$31,12,FALSE)*100</f>
        <v>27</v>
      </c>
      <c r="AL5525" t="e">
        <f t="shared" si="348"/>
        <v>#REF!</v>
      </c>
      <c r="AM5525">
        <v>16</v>
      </c>
    </row>
    <row r="5526" spans="1:39" x14ac:dyDescent="0.3">
      <c r="A5526" s="5">
        <v>10242298</v>
      </c>
      <c r="B5526" s="6">
        <v>8714692313554</v>
      </c>
      <c r="C5526" s="5" t="s">
        <v>4286</v>
      </c>
      <c r="D5526" s="5" t="s">
        <v>4626</v>
      </c>
      <c r="E5526" s="12">
        <v>119</v>
      </c>
      <c r="F5526" s="5" t="s">
        <v>64</v>
      </c>
      <c r="G5526" s="5">
        <v>1956016</v>
      </c>
      <c r="H5526" s="36" t="s">
        <v>4286</v>
      </c>
      <c r="I5526" s="5">
        <v>195</v>
      </c>
      <c r="J5526" s="5">
        <v>60</v>
      </c>
      <c r="K5526" s="5">
        <v>16</v>
      </c>
      <c r="L5526" s="5" t="s">
        <v>2424</v>
      </c>
      <c r="M5526" s="5">
        <v>99</v>
      </c>
      <c r="N5526" s="5"/>
      <c r="O5526" s="5" t="s">
        <v>33</v>
      </c>
      <c r="P5526" s="5"/>
      <c r="Q5526" s="5" t="s">
        <v>21</v>
      </c>
      <c r="R5526" s="5" t="s">
        <v>26</v>
      </c>
      <c r="S5526" s="5">
        <v>70</v>
      </c>
      <c r="T5526" s="5" t="s">
        <v>35</v>
      </c>
      <c r="U5526" s="5" t="s">
        <v>23</v>
      </c>
      <c r="V5526" s="5" t="s">
        <v>4279</v>
      </c>
      <c r="W5526" s="12">
        <v>119</v>
      </c>
      <c r="X5526" s="7">
        <f t="shared" si="345"/>
        <v>0.27</v>
      </c>
      <c r="Y5526" s="5">
        <f t="shared" si="346"/>
        <v>86.87</v>
      </c>
      <c r="AI5526" t="e">
        <f>VLOOKUP(A5526,NP!$A:$B,2,FALSE)</f>
        <v>#N/A</v>
      </c>
      <c r="AJ5526">
        <f t="shared" si="347"/>
        <v>0</v>
      </c>
      <c r="AK5526">
        <f>VLOOKUP(F5526,Kondition!$B$4:$AG$31,12,FALSE)*100</f>
        <v>27</v>
      </c>
      <c r="AL5526" t="e">
        <f t="shared" si="348"/>
        <v>#REF!</v>
      </c>
      <c r="AM5526">
        <v>16</v>
      </c>
    </row>
    <row r="5527" spans="1:39" x14ac:dyDescent="0.3">
      <c r="A5527" s="5">
        <v>10241883</v>
      </c>
      <c r="B5527" s="6">
        <v>8714692297908</v>
      </c>
      <c r="C5527" s="5" t="s">
        <v>76</v>
      </c>
      <c r="D5527" s="5" t="s">
        <v>2436</v>
      </c>
      <c r="E5527" s="12">
        <v>74.5</v>
      </c>
      <c r="F5527" s="5" t="s">
        <v>64</v>
      </c>
      <c r="G5527" s="5">
        <v>1956515</v>
      </c>
      <c r="H5527" s="36" t="s">
        <v>76</v>
      </c>
      <c r="I5527" s="5">
        <v>195</v>
      </c>
      <c r="J5527" s="5">
        <v>65</v>
      </c>
      <c r="K5527" s="5">
        <v>15</v>
      </c>
      <c r="L5527" s="5" t="s">
        <v>2424</v>
      </c>
      <c r="M5527" s="5">
        <v>91</v>
      </c>
      <c r="N5527" s="5"/>
      <c r="O5527" s="5" t="s">
        <v>19</v>
      </c>
      <c r="P5527" s="5"/>
      <c r="Q5527" s="5" t="s">
        <v>26</v>
      </c>
      <c r="R5527" s="5" t="s">
        <v>21</v>
      </c>
      <c r="S5527" s="5">
        <v>69</v>
      </c>
      <c r="T5527" s="5" t="s">
        <v>35</v>
      </c>
      <c r="U5527" s="5" t="s">
        <v>23</v>
      </c>
      <c r="V5527" s="5" t="s">
        <v>24</v>
      </c>
      <c r="W5527" s="12">
        <v>74.5</v>
      </c>
      <c r="X5527" s="7">
        <f t="shared" si="345"/>
        <v>0.25</v>
      </c>
      <c r="Y5527" s="5">
        <f t="shared" si="346"/>
        <v>55.875</v>
      </c>
      <c r="AI5527" t="e">
        <f>VLOOKUP(A5527,NP!$A:$B,2,FALSE)</f>
        <v>#N/A</v>
      </c>
      <c r="AJ5527">
        <f t="shared" si="347"/>
        <v>0</v>
      </c>
      <c r="AK5527">
        <f>VLOOKUP(F5527,Kondition!$B$4:$AG$31,9,FALSE)*100</f>
        <v>25</v>
      </c>
      <c r="AL5527" t="e">
        <f t="shared" si="348"/>
        <v>#REF!</v>
      </c>
      <c r="AM5527">
        <v>16</v>
      </c>
    </row>
    <row r="5528" spans="1:39" x14ac:dyDescent="0.3">
      <c r="A5528" s="5">
        <v>11011736</v>
      </c>
      <c r="B5528" s="6">
        <v>4019238802276</v>
      </c>
      <c r="C5528" s="5" t="s">
        <v>77</v>
      </c>
      <c r="D5528" s="5" t="s">
        <v>3357</v>
      </c>
      <c r="E5528" s="12">
        <v>336</v>
      </c>
      <c r="F5528" s="5" t="s">
        <v>18</v>
      </c>
      <c r="G5528" s="5">
        <v>2254519</v>
      </c>
      <c r="H5528" s="36" t="s">
        <v>77</v>
      </c>
      <c r="I5528" s="5">
        <v>225</v>
      </c>
      <c r="J5528" s="5">
        <v>45</v>
      </c>
      <c r="K5528" s="5">
        <v>19</v>
      </c>
      <c r="L5528" s="5" t="s">
        <v>3349</v>
      </c>
      <c r="M5528" s="5">
        <v>96</v>
      </c>
      <c r="N5528" s="5"/>
      <c r="O5528" s="5" t="s">
        <v>25</v>
      </c>
      <c r="P5528" s="5" t="s">
        <v>36</v>
      </c>
      <c r="Q5528" s="5" t="s">
        <v>26</v>
      </c>
      <c r="R5528" s="5" t="s">
        <v>21</v>
      </c>
      <c r="S5528" s="5">
        <v>72</v>
      </c>
      <c r="T5528" s="5" t="s">
        <v>22</v>
      </c>
      <c r="U5528" s="5" t="s">
        <v>23</v>
      </c>
      <c r="V5528" s="5" t="s">
        <v>24</v>
      </c>
      <c r="W5528" s="12">
        <v>336</v>
      </c>
      <c r="X5528" s="7" t="str">
        <f t="shared" si="345"/>
        <v>NP</v>
      </c>
      <c r="Y5528" s="5">
        <f t="shared" si="346"/>
        <v>238.5</v>
      </c>
      <c r="AI5528">
        <f>VLOOKUP(A5528,NP!$A:$B,2,FALSE)</f>
        <v>238.5</v>
      </c>
      <c r="AJ5528">
        <f t="shared" si="347"/>
        <v>238.5</v>
      </c>
      <c r="AK5528">
        <f>VLOOKUP(F5528,Kondition!$B$4:$AG$31,21,FALSE)*100</f>
        <v>28.000000000000004</v>
      </c>
      <c r="AL5528" t="e">
        <f t="shared" si="348"/>
        <v>#REF!</v>
      </c>
      <c r="AM5528">
        <v>19</v>
      </c>
    </row>
    <row r="5529" spans="1:39" x14ac:dyDescent="0.3">
      <c r="A5529" s="5">
        <v>11011726</v>
      </c>
      <c r="B5529" s="6">
        <v>4019238802283</v>
      </c>
      <c r="C5529" s="5" t="s">
        <v>76</v>
      </c>
      <c r="D5529" s="5" t="s">
        <v>3356</v>
      </c>
      <c r="E5529" s="12">
        <v>398</v>
      </c>
      <c r="F5529" s="5" t="s">
        <v>18</v>
      </c>
      <c r="G5529" s="5">
        <v>3153520</v>
      </c>
      <c r="H5529" s="36" t="s">
        <v>76</v>
      </c>
      <c r="I5529" s="5">
        <v>315</v>
      </c>
      <c r="J5529" s="5">
        <v>35</v>
      </c>
      <c r="K5529" s="5">
        <v>20</v>
      </c>
      <c r="L5529" s="5" t="s">
        <v>3349</v>
      </c>
      <c r="M5529" s="5">
        <v>110</v>
      </c>
      <c r="N5529" s="5"/>
      <c r="O5529" s="5" t="s">
        <v>25</v>
      </c>
      <c r="P5529" s="5"/>
      <c r="Q5529" s="5" t="s">
        <v>27</v>
      </c>
      <c r="R5529" s="5" t="s">
        <v>21</v>
      </c>
      <c r="S5529" s="5">
        <v>75</v>
      </c>
      <c r="T5529" s="5" t="s">
        <v>22</v>
      </c>
      <c r="U5529" s="5" t="s">
        <v>23</v>
      </c>
      <c r="V5529" s="5" t="s">
        <v>24</v>
      </c>
      <c r="W5529" s="12">
        <v>398</v>
      </c>
      <c r="X5529" s="7" t="str">
        <f t="shared" ref="X5529:X5592" si="349">IF(AJ5529&gt;0,"NP",AK5529/100)</f>
        <v>NP</v>
      </c>
      <c r="Y5529" s="5">
        <f t="shared" ref="Y5529:Y5592" si="350">IF(AJ5529&gt;0,AI5529,E5529*(100%-X5529))</f>
        <v>276</v>
      </c>
      <c r="AI5529">
        <f>VLOOKUP(A5529,NP!$A:$B,2,FALSE)</f>
        <v>276</v>
      </c>
      <c r="AJ5529">
        <f t="shared" ref="AJ5529:AJ5592" si="351">_xlfn.IFNA(AI5529,0)</f>
        <v>276</v>
      </c>
      <c r="AK5529">
        <f>VLOOKUP(F5529,Kondition!$B$4:$AG$309,24,FALSE)*100</f>
        <v>28.000000000000004</v>
      </c>
      <c r="AL5529" t="e">
        <f t="shared" ref="AL5529:AL5592" si="352">$AI$1&amp;F5529&amp;K5529</f>
        <v>#REF!</v>
      </c>
      <c r="AM5529">
        <v>19</v>
      </c>
    </row>
    <row r="5530" spans="1:39" x14ac:dyDescent="0.3">
      <c r="A5530" s="5">
        <v>10242331</v>
      </c>
      <c r="B5530" s="6">
        <v>8714692263507</v>
      </c>
      <c r="C5530" s="5" t="s">
        <v>76</v>
      </c>
      <c r="D5530" s="5" t="s">
        <v>2505</v>
      </c>
      <c r="E5530" s="12">
        <v>72</v>
      </c>
      <c r="F5530" s="5" t="s">
        <v>64</v>
      </c>
      <c r="G5530" s="5">
        <v>1956515</v>
      </c>
      <c r="H5530" s="36" t="s">
        <v>76</v>
      </c>
      <c r="I5530" s="5">
        <v>195</v>
      </c>
      <c r="J5530" s="5">
        <v>65</v>
      </c>
      <c r="K5530" s="5">
        <v>15</v>
      </c>
      <c r="L5530" s="5" t="s">
        <v>2501</v>
      </c>
      <c r="M5530" s="5">
        <v>95</v>
      </c>
      <c r="N5530" s="5"/>
      <c r="O5530" s="5" t="s">
        <v>33</v>
      </c>
      <c r="P5530" s="5"/>
      <c r="Q5530" s="5" t="s">
        <v>21</v>
      </c>
      <c r="R5530" s="5" t="s">
        <v>20</v>
      </c>
      <c r="S5530" s="5">
        <v>68</v>
      </c>
      <c r="T5530" s="5" t="s">
        <v>35</v>
      </c>
      <c r="U5530" s="5" t="s">
        <v>23</v>
      </c>
      <c r="V5530" s="5" t="s">
        <v>24</v>
      </c>
      <c r="W5530" s="12">
        <v>72</v>
      </c>
      <c r="X5530" s="7">
        <f t="shared" si="349"/>
        <v>0.25</v>
      </c>
      <c r="Y5530" s="5">
        <f t="shared" si="350"/>
        <v>54</v>
      </c>
      <c r="AI5530" t="e">
        <f>VLOOKUP(A5530,NP!$A:$B,2,FALSE)</f>
        <v>#N/A</v>
      </c>
      <c r="AJ5530">
        <f t="shared" si="351"/>
        <v>0</v>
      </c>
      <c r="AK5530">
        <f>VLOOKUP(F5530,Kondition!$B$4:$AG$31,9,FALSE)*100</f>
        <v>25</v>
      </c>
      <c r="AL5530" t="e">
        <f t="shared" si="352"/>
        <v>#REF!</v>
      </c>
      <c r="AM5530">
        <v>16</v>
      </c>
    </row>
    <row r="5531" spans="1:39" x14ac:dyDescent="0.3">
      <c r="A5531" s="5">
        <v>10242297</v>
      </c>
      <c r="B5531" s="6">
        <v>8714692312892</v>
      </c>
      <c r="C5531" s="5" t="s">
        <v>76</v>
      </c>
      <c r="D5531" s="5" t="s">
        <v>2495</v>
      </c>
      <c r="E5531" s="12">
        <v>72</v>
      </c>
      <c r="F5531" s="5" t="s">
        <v>64</v>
      </c>
      <c r="G5531" s="5">
        <v>1956515</v>
      </c>
      <c r="H5531" s="36" t="s">
        <v>76</v>
      </c>
      <c r="I5531" s="5">
        <v>195</v>
      </c>
      <c r="J5531" s="5">
        <v>65</v>
      </c>
      <c r="K5531" s="5">
        <v>15</v>
      </c>
      <c r="L5531" s="5" t="s">
        <v>2424</v>
      </c>
      <c r="M5531" s="5">
        <v>95</v>
      </c>
      <c r="N5531" s="5"/>
      <c r="O5531" s="5" t="s">
        <v>33</v>
      </c>
      <c r="P5531" s="5"/>
      <c r="Q5531" s="5" t="s">
        <v>21</v>
      </c>
      <c r="R5531" s="5" t="s">
        <v>21</v>
      </c>
      <c r="S5531" s="5">
        <v>69</v>
      </c>
      <c r="T5531" s="5" t="s">
        <v>35</v>
      </c>
      <c r="U5531" s="5" t="s">
        <v>23</v>
      </c>
      <c r="V5531" s="5" t="s">
        <v>24</v>
      </c>
      <c r="W5531" s="12">
        <v>72</v>
      </c>
      <c r="X5531" s="7">
        <f t="shared" si="349"/>
        <v>0.25</v>
      </c>
      <c r="Y5531" s="5">
        <f t="shared" si="350"/>
        <v>54</v>
      </c>
      <c r="AI5531" t="e">
        <f>VLOOKUP(A5531,NP!$A:$B,2,FALSE)</f>
        <v>#N/A</v>
      </c>
      <c r="AJ5531">
        <f t="shared" si="351"/>
        <v>0</v>
      </c>
      <c r="AK5531">
        <f>VLOOKUP(F5531,Kondition!$B$4:$AG$31,9,FALSE)*100</f>
        <v>25</v>
      </c>
      <c r="AL5531" t="e">
        <f t="shared" si="352"/>
        <v>#REF!</v>
      </c>
      <c r="AM5531">
        <v>16</v>
      </c>
    </row>
    <row r="5532" spans="1:39" x14ac:dyDescent="0.3">
      <c r="A5532" s="5">
        <v>10241884</v>
      </c>
      <c r="B5532" s="6">
        <v>8714692298387</v>
      </c>
      <c r="C5532" s="5" t="s">
        <v>76</v>
      </c>
      <c r="D5532" s="5" t="s">
        <v>2437</v>
      </c>
      <c r="E5532" s="12">
        <v>60.5</v>
      </c>
      <c r="F5532" s="5" t="s">
        <v>64</v>
      </c>
      <c r="G5532" s="5">
        <v>1956515</v>
      </c>
      <c r="H5532" s="36" t="s">
        <v>76</v>
      </c>
      <c r="I5532" s="5">
        <v>195</v>
      </c>
      <c r="J5532" s="5">
        <v>65</v>
      </c>
      <c r="K5532" s="5">
        <v>15</v>
      </c>
      <c r="L5532" s="5" t="s">
        <v>2424</v>
      </c>
      <c r="M5532" s="5">
        <v>91</v>
      </c>
      <c r="N5532" s="5"/>
      <c r="O5532" s="5" t="s">
        <v>33</v>
      </c>
      <c r="P5532" s="5"/>
      <c r="Q5532" s="5" t="s">
        <v>26</v>
      </c>
      <c r="R5532" s="5" t="s">
        <v>21</v>
      </c>
      <c r="S5532" s="5">
        <v>69</v>
      </c>
      <c r="T5532" s="5" t="s">
        <v>35</v>
      </c>
      <c r="U5532" s="5" t="s">
        <v>23</v>
      </c>
      <c r="V5532" s="5" t="s">
        <v>24</v>
      </c>
      <c r="W5532" s="12">
        <v>60.5</v>
      </c>
      <c r="X5532" s="7">
        <f t="shared" si="349"/>
        <v>0.25</v>
      </c>
      <c r="Y5532" s="5">
        <f t="shared" si="350"/>
        <v>45.375</v>
      </c>
      <c r="AI5532" t="e">
        <f>VLOOKUP(A5532,NP!$A:$B,2,FALSE)</f>
        <v>#N/A</v>
      </c>
      <c r="AJ5532">
        <f t="shared" si="351"/>
        <v>0</v>
      </c>
      <c r="AK5532">
        <f>VLOOKUP(F5532,Kondition!$B$4:$AG$31,9,FALSE)*100</f>
        <v>25</v>
      </c>
      <c r="AL5532" t="e">
        <f t="shared" si="352"/>
        <v>#REF!</v>
      </c>
      <c r="AM5532">
        <v>16</v>
      </c>
    </row>
    <row r="5533" spans="1:39" x14ac:dyDescent="0.3">
      <c r="A5533" s="5">
        <v>10242676</v>
      </c>
      <c r="B5533" s="6">
        <v>8714692335785</v>
      </c>
      <c r="C5533" s="5" t="s">
        <v>76</v>
      </c>
      <c r="D5533" s="5" t="s">
        <v>2524</v>
      </c>
      <c r="E5533" s="12">
        <v>75</v>
      </c>
      <c r="F5533" s="5" t="s">
        <v>64</v>
      </c>
      <c r="G5533" s="5">
        <v>1956515</v>
      </c>
      <c r="H5533" s="36" t="s">
        <v>76</v>
      </c>
      <c r="I5533" s="5">
        <v>195</v>
      </c>
      <c r="J5533" s="5">
        <v>65</v>
      </c>
      <c r="K5533" s="5">
        <v>15</v>
      </c>
      <c r="L5533" s="5" t="s">
        <v>2523</v>
      </c>
      <c r="M5533" s="5">
        <v>95</v>
      </c>
      <c r="N5533" s="5"/>
      <c r="O5533" s="5" t="s">
        <v>33</v>
      </c>
      <c r="P5533" s="5"/>
      <c r="Q5533" s="5"/>
      <c r="R5533" s="5"/>
      <c r="S5533" s="5"/>
      <c r="T5533" s="5"/>
      <c r="U5533" s="5"/>
      <c r="V5533" s="5"/>
      <c r="W5533" s="12">
        <v>75</v>
      </c>
      <c r="X5533" s="7">
        <f t="shared" si="349"/>
        <v>0.25</v>
      </c>
      <c r="Y5533" s="5">
        <f t="shared" si="350"/>
        <v>56.25</v>
      </c>
      <c r="AI5533" t="e">
        <f>VLOOKUP(A5533,NP!$A:$B,2,FALSE)</f>
        <v>#N/A</v>
      </c>
      <c r="AJ5533">
        <f t="shared" si="351"/>
        <v>0</v>
      </c>
      <c r="AK5533">
        <f>VLOOKUP(F5533,Kondition!$B$4:$AG$31,9,FALSE)*100</f>
        <v>25</v>
      </c>
      <c r="AL5533" t="e">
        <f t="shared" si="352"/>
        <v>#REF!</v>
      </c>
      <c r="AM5533">
        <v>16</v>
      </c>
    </row>
    <row r="5534" spans="1:39" x14ac:dyDescent="0.3">
      <c r="A5534" s="5">
        <v>10242655</v>
      </c>
      <c r="B5534" s="6">
        <v>8714692331930</v>
      </c>
      <c r="C5534" s="5" t="s">
        <v>4286</v>
      </c>
      <c r="D5534" s="5" t="s">
        <v>4633</v>
      </c>
      <c r="E5534" s="12">
        <v>122</v>
      </c>
      <c r="F5534" s="5" t="s">
        <v>64</v>
      </c>
      <c r="G5534" s="5">
        <v>1956516</v>
      </c>
      <c r="H5534" s="36" t="s">
        <v>4286</v>
      </c>
      <c r="I5534" s="5">
        <v>195</v>
      </c>
      <c r="J5534" s="5">
        <v>65</v>
      </c>
      <c r="K5534" s="5">
        <v>16</v>
      </c>
      <c r="L5534" s="5" t="s">
        <v>4628</v>
      </c>
      <c r="M5534" s="5">
        <v>104</v>
      </c>
      <c r="N5534" s="5">
        <v>102</v>
      </c>
      <c r="O5534" s="5" t="s">
        <v>33</v>
      </c>
      <c r="P5534" s="5"/>
      <c r="Q5534" s="5" t="s">
        <v>26</v>
      </c>
      <c r="R5534" s="5" t="s">
        <v>27</v>
      </c>
      <c r="S5534" s="5">
        <v>71</v>
      </c>
      <c r="T5534" s="5" t="s">
        <v>22</v>
      </c>
      <c r="U5534" s="5" t="s">
        <v>23</v>
      </c>
      <c r="V5534" s="5" t="s">
        <v>4279</v>
      </c>
      <c r="W5534" s="12">
        <v>122</v>
      </c>
      <c r="X5534" s="7">
        <f t="shared" si="349"/>
        <v>0.27</v>
      </c>
      <c r="Y5534" s="5">
        <f t="shared" si="350"/>
        <v>89.06</v>
      </c>
      <c r="AI5534" t="e">
        <f>VLOOKUP(A5534,NP!$A:$B,2,FALSE)</f>
        <v>#N/A</v>
      </c>
      <c r="AJ5534">
        <f t="shared" si="351"/>
        <v>0</v>
      </c>
      <c r="AK5534">
        <f>VLOOKUP(F5534,Kondition!$B$4:$AG$31,12,FALSE)*100</f>
        <v>27</v>
      </c>
      <c r="AL5534" t="e">
        <f t="shared" si="352"/>
        <v>#REF!</v>
      </c>
      <c r="AM5534">
        <v>16</v>
      </c>
    </row>
    <row r="5535" spans="1:39" x14ac:dyDescent="0.3">
      <c r="A5535" s="5">
        <v>11012376</v>
      </c>
      <c r="B5535" s="6">
        <v>4019238003765</v>
      </c>
      <c r="C5535" s="5" t="s">
        <v>76</v>
      </c>
      <c r="D5535" s="5" t="s">
        <v>3413</v>
      </c>
      <c r="E5535" s="12">
        <v>455</v>
      </c>
      <c r="F5535" s="5" t="s">
        <v>18</v>
      </c>
      <c r="G5535" s="5">
        <v>2853021</v>
      </c>
      <c r="H5535" s="36" t="s">
        <v>76</v>
      </c>
      <c r="I5535" s="5">
        <v>285</v>
      </c>
      <c r="J5535" s="5">
        <v>30</v>
      </c>
      <c r="K5535" s="5">
        <v>21</v>
      </c>
      <c r="L5535" s="5" t="s">
        <v>3349</v>
      </c>
      <c r="M5535" s="5">
        <v>100</v>
      </c>
      <c r="N5535" s="5"/>
      <c r="O5535" s="5" t="s">
        <v>29</v>
      </c>
      <c r="P5535" s="5"/>
      <c r="Q5535" s="5" t="s">
        <v>27</v>
      </c>
      <c r="R5535" s="5" t="s">
        <v>21</v>
      </c>
      <c r="S5535" s="5">
        <v>75</v>
      </c>
      <c r="T5535" s="5" t="s">
        <v>22</v>
      </c>
      <c r="U5535" s="5" t="s">
        <v>23</v>
      </c>
      <c r="V5535" s="5" t="s">
        <v>24</v>
      </c>
      <c r="W5535" s="12">
        <v>455</v>
      </c>
      <c r="X5535" s="7" t="str">
        <f t="shared" si="349"/>
        <v>NP</v>
      </c>
      <c r="Y5535" s="5">
        <f t="shared" si="350"/>
        <v>310</v>
      </c>
      <c r="AI5535">
        <f>VLOOKUP(A5535,NP!$A:$B,2,FALSE)</f>
        <v>310</v>
      </c>
      <c r="AJ5535">
        <f t="shared" si="351"/>
        <v>310</v>
      </c>
      <c r="AK5535">
        <f>VLOOKUP(F5535,Kondition!$B$4:$AG$31,27,FALSE)*100</f>
        <v>28.000000000000004</v>
      </c>
      <c r="AL5535" t="e">
        <f t="shared" si="352"/>
        <v>#REF!</v>
      </c>
      <c r="AM5535">
        <v>19</v>
      </c>
    </row>
    <row r="5536" spans="1:39" x14ac:dyDescent="0.3">
      <c r="A5536" s="5">
        <v>10242295</v>
      </c>
      <c r="B5536" s="6">
        <v>8714692313578</v>
      </c>
      <c r="C5536" s="5" t="s">
        <v>76</v>
      </c>
      <c r="D5536" s="5" t="s">
        <v>2494</v>
      </c>
      <c r="E5536" s="12">
        <v>86</v>
      </c>
      <c r="F5536" s="5" t="s">
        <v>64</v>
      </c>
      <c r="G5536" s="5">
        <v>1957015</v>
      </c>
      <c r="H5536" s="36" t="s">
        <v>76</v>
      </c>
      <c r="I5536" s="5">
        <v>195</v>
      </c>
      <c r="J5536" s="5">
        <v>70</v>
      </c>
      <c r="K5536" s="5">
        <v>15</v>
      </c>
      <c r="L5536" s="5" t="s">
        <v>2424</v>
      </c>
      <c r="M5536" s="5">
        <v>97</v>
      </c>
      <c r="N5536" s="5"/>
      <c r="O5536" s="5" t="s">
        <v>33</v>
      </c>
      <c r="P5536" s="5"/>
      <c r="Q5536" s="5" t="s">
        <v>21</v>
      </c>
      <c r="R5536" s="5" t="s">
        <v>21</v>
      </c>
      <c r="S5536" s="5">
        <v>69</v>
      </c>
      <c r="T5536" s="5" t="s">
        <v>35</v>
      </c>
      <c r="U5536" s="5" t="s">
        <v>23</v>
      </c>
      <c r="V5536" s="5" t="s">
        <v>24</v>
      </c>
      <c r="W5536" s="12">
        <v>86</v>
      </c>
      <c r="X5536" s="7">
        <f t="shared" si="349"/>
        <v>0.25</v>
      </c>
      <c r="Y5536" s="5">
        <f t="shared" si="350"/>
        <v>64.5</v>
      </c>
      <c r="AI5536" t="e">
        <f>VLOOKUP(A5536,NP!$A:$B,2,FALSE)</f>
        <v>#N/A</v>
      </c>
      <c r="AJ5536">
        <f t="shared" si="351"/>
        <v>0</v>
      </c>
      <c r="AK5536">
        <f>VLOOKUP(F5536,Kondition!$B$4:$AG$31,9,FALSE)*100</f>
        <v>25</v>
      </c>
      <c r="AL5536" t="e">
        <f t="shared" si="352"/>
        <v>#REF!</v>
      </c>
      <c r="AM5536">
        <v>16</v>
      </c>
    </row>
    <row r="5537" spans="1:39" x14ac:dyDescent="0.3">
      <c r="A5537" s="5">
        <v>10242652</v>
      </c>
      <c r="B5537" s="6">
        <v>8714692331954</v>
      </c>
      <c r="C5537" s="5" t="s">
        <v>4286</v>
      </c>
      <c r="D5537" s="5" t="s">
        <v>4630</v>
      </c>
      <c r="E5537" s="12">
        <v>98</v>
      </c>
      <c r="F5537" s="5" t="s">
        <v>64</v>
      </c>
      <c r="G5537" s="5">
        <v>1957015</v>
      </c>
      <c r="H5537" s="36" t="s">
        <v>4286</v>
      </c>
      <c r="I5537" s="5">
        <v>195</v>
      </c>
      <c r="J5537" s="5">
        <v>70</v>
      </c>
      <c r="K5537" s="5">
        <v>15</v>
      </c>
      <c r="L5537" s="5" t="s">
        <v>4628</v>
      </c>
      <c r="M5537" s="5">
        <v>104</v>
      </c>
      <c r="N5537" s="5">
        <v>102</v>
      </c>
      <c r="O5537" s="5" t="s">
        <v>50</v>
      </c>
      <c r="P5537" s="5"/>
      <c r="Q5537" s="5" t="s">
        <v>26</v>
      </c>
      <c r="R5537" s="5" t="s">
        <v>27</v>
      </c>
      <c r="S5537" s="5">
        <v>71</v>
      </c>
      <c r="T5537" s="5" t="s">
        <v>22</v>
      </c>
      <c r="U5537" s="5" t="s">
        <v>23</v>
      </c>
      <c r="V5537" s="5" t="s">
        <v>4279</v>
      </c>
      <c r="W5537" s="12">
        <v>98</v>
      </c>
      <c r="X5537" s="7">
        <f t="shared" si="349"/>
        <v>0.25</v>
      </c>
      <c r="Y5537" s="5">
        <f t="shared" si="350"/>
        <v>73.5</v>
      </c>
      <c r="AI5537" t="e">
        <f>VLOOKUP(A5537,NP!$A:$B,2,FALSE)</f>
        <v>#N/A</v>
      </c>
      <c r="AJ5537">
        <f t="shared" si="351"/>
        <v>0</v>
      </c>
      <c r="AK5537">
        <f>VLOOKUP(F5537,Kondition!$B$4:$AG$31,9,FALSE)*100</f>
        <v>25</v>
      </c>
      <c r="AL5537" t="e">
        <f t="shared" si="352"/>
        <v>#REF!</v>
      </c>
      <c r="AM5537">
        <v>16</v>
      </c>
    </row>
    <row r="5538" spans="1:39" x14ac:dyDescent="0.3">
      <c r="A5538" s="5">
        <v>30888693</v>
      </c>
      <c r="B5538" s="6">
        <v>8714692107818</v>
      </c>
      <c r="C5538" s="5" t="s">
        <v>4286</v>
      </c>
      <c r="D5538" s="5" t="s">
        <v>4909</v>
      </c>
      <c r="E5538" s="12">
        <v>101</v>
      </c>
      <c r="F5538" s="5" t="s">
        <v>64</v>
      </c>
      <c r="G5538" s="5">
        <v>1957015</v>
      </c>
      <c r="H5538" s="36" t="s">
        <v>4286</v>
      </c>
      <c r="I5538" s="5">
        <v>195</v>
      </c>
      <c r="J5538" s="5">
        <v>70</v>
      </c>
      <c r="K5538" s="5">
        <v>15</v>
      </c>
      <c r="L5538" s="5" t="s">
        <v>4619</v>
      </c>
      <c r="M5538" s="5"/>
      <c r="N5538" s="5"/>
      <c r="O5538" s="5" t="s">
        <v>50</v>
      </c>
      <c r="P5538" s="5"/>
      <c r="Q5538" s="5"/>
      <c r="R5538" s="5"/>
      <c r="S5538" s="5"/>
      <c r="T5538" s="5"/>
      <c r="U5538" s="5"/>
      <c r="V5538" s="5"/>
      <c r="W5538" s="12">
        <v>101</v>
      </c>
      <c r="X5538" s="7">
        <f t="shared" si="349"/>
        <v>0.25</v>
      </c>
      <c r="Y5538" s="5">
        <f t="shared" si="350"/>
        <v>75.75</v>
      </c>
      <c r="AI5538" t="e">
        <f>VLOOKUP(A5538,NP!$A:$B,2,FALSE)</f>
        <v>#N/A</v>
      </c>
      <c r="AJ5538">
        <f t="shared" si="351"/>
        <v>0</v>
      </c>
      <c r="AK5538">
        <f>VLOOKUP(F5538,Kondition!$B$4:$AG$31,9,FALSE)*100</f>
        <v>25</v>
      </c>
      <c r="AL5538" t="e">
        <f t="shared" si="352"/>
        <v>#REF!</v>
      </c>
      <c r="AM5538">
        <v>16</v>
      </c>
    </row>
    <row r="5539" spans="1:39" x14ac:dyDescent="0.3">
      <c r="A5539" s="5">
        <v>10242647</v>
      </c>
      <c r="B5539" s="6">
        <v>8714692331978</v>
      </c>
      <c r="C5539" s="5" t="s">
        <v>4286</v>
      </c>
      <c r="D5539" s="5" t="s">
        <v>4627</v>
      </c>
      <c r="E5539" s="12">
        <v>111.5</v>
      </c>
      <c r="F5539" s="5" t="s">
        <v>64</v>
      </c>
      <c r="G5539" s="5">
        <v>1957516</v>
      </c>
      <c r="H5539" s="36" t="s">
        <v>4286</v>
      </c>
      <c r="I5539" s="5">
        <v>195</v>
      </c>
      <c r="J5539" s="5">
        <v>75</v>
      </c>
      <c r="K5539" s="5">
        <v>16</v>
      </c>
      <c r="L5539" s="5" t="s">
        <v>4628</v>
      </c>
      <c r="M5539" s="5">
        <v>107</v>
      </c>
      <c r="N5539" s="5">
        <v>105</v>
      </c>
      <c r="O5539" s="5" t="s">
        <v>50</v>
      </c>
      <c r="P5539" s="5"/>
      <c r="Q5539" s="5" t="s">
        <v>26</v>
      </c>
      <c r="R5539" s="5" t="s">
        <v>27</v>
      </c>
      <c r="S5539" s="5">
        <v>71</v>
      </c>
      <c r="T5539" s="5" t="s">
        <v>22</v>
      </c>
      <c r="U5539" s="5" t="s">
        <v>23</v>
      </c>
      <c r="V5539" s="5" t="s">
        <v>4279</v>
      </c>
      <c r="W5539" s="12">
        <v>111.5</v>
      </c>
      <c r="X5539" s="7">
        <f t="shared" si="349"/>
        <v>0.27</v>
      </c>
      <c r="Y5539" s="5">
        <f t="shared" si="350"/>
        <v>81.394999999999996</v>
      </c>
      <c r="AI5539" t="e">
        <f>VLOOKUP(A5539,NP!$A:$B,2,FALSE)</f>
        <v>#N/A</v>
      </c>
      <c r="AJ5539">
        <f t="shared" si="351"/>
        <v>0</v>
      </c>
      <c r="AK5539">
        <f>VLOOKUP(F5539,Kondition!$B$4:$AG$31,12,FALSE)*100</f>
        <v>27</v>
      </c>
      <c r="AL5539" t="e">
        <f t="shared" si="352"/>
        <v>#REF!</v>
      </c>
      <c r="AM5539">
        <v>16</v>
      </c>
    </row>
    <row r="5540" spans="1:39" x14ac:dyDescent="0.3">
      <c r="A5540" s="5">
        <v>10243079</v>
      </c>
      <c r="B5540" s="6">
        <v>8714692351877</v>
      </c>
      <c r="C5540" s="5" t="s">
        <v>76</v>
      </c>
      <c r="D5540" s="5" t="s">
        <v>2571</v>
      </c>
      <c r="E5540" s="12">
        <v>169</v>
      </c>
      <c r="F5540" s="5" t="s">
        <v>64</v>
      </c>
      <c r="G5540" s="5">
        <v>2054018</v>
      </c>
      <c r="H5540" s="36" t="s">
        <v>76</v>
      </c>
      <c r="I5540" s="5">
        <v>205</v>
      </c>
      <c r="J5540" s="5">
        <v>40</v>
      </c>
      <c r="K5540" s="5">
        <v>18</v>
      </c>
      <c r="L5540" s="5" t="s">
        <v>2570</v>
      </c>
      <c r="M5540" s="5">
        <v>86</v>
      </c>
      <c r="N5540" s="5"/>
      <c r="O5540" s="5" t="s">
        <v>25</v>
      </c>
      <c r="P5540" s="5"/>
      <c r="Q5540" s="5" t="s">
        <v>20</v>
      </c>
      <c r="R5540" s="5" t="s">
        <v>27</v>
      </c>
      <c r="S5540" s="5">
        <v>72</v>
      </c>
      <c r="T5540" s="5" t="s">
        <v>22</v>
      </c>
      <c r="U5540" s="5" t="s">
        <v>23</v>
      </c>
      <c r="V5540" s="5" t="s">
        <v>24</v>
      </c>
      <c r="W5540" s="12">
        <v>169</v>
      </c>
      <c r="X5540" s="7">
        <f t="shared" si="349"/>
        <v>0.27</v>
      </c>
      <c r="Y5540" s="5">
        <f t="shared" si="350"/>
        <v>123.36999999999999</v>
      </c>
      <c r="AI5540" t="e">
        <f>VLOOKUP(A5540,NP!$A:$B,2,FALSE)</f>
        <v>#N/A</v>
      </c>
      <c r="AJ5540">
        <f t="shared" si="351"/>
        <v>0</v>
      </c>
      <c r="AK5540">
        <f>VLOOKUP(F5540,Kondition!$B$4:$AG$31,18,FALSE)*100</f>
        <v>27</v>
      </c>
      <c r="AL5540" t="e">
        <f t="shared" si="352"/>
        <v>#REF!</v>
      </c>
      <c r="AM5540">
        <v>17</v>
      </c>
    </row>
    <row r="5541" spans="1:39" x14ac:dyDescent="0.3">
      <c r="A5541" s="5">
        <v>10243078</v>
      </c>
      <c r="B5541" s="6">
        <v>8714692351884</v>
      </c>
      <c r="C5541" s="5" t="s">
        <v>76</v>
      </c>
      <c r="D5541" s="5" t="s">
        <v>2569</v>
      </c>
      <c r="E5541" s="12">
        <v>156.5</v>
      </c>
      <c r="F5541" s="5" t="s">
        <v>64</v>
      </c>
      <c r="G5541" s="5">
        <v>2054517</v>
      </c>
      <c r="H5541" s="36" t="s">
        <v>76</v>
      </c>
      <c r="I5541" s="5">
        <v>205</v>
      </c>
      <c r="J5541" s="5">
        <v>45</v>
      </c>
      <c r="K5541" s="5">
        <v>17</v>
      </c>
      <c r="L5541" s="5" t="s">
        <v>2570</v>
      </c>
      <c r="M5541" s="5">
        <v>88</v>
      </c>
      <c r="N5541" s="5"/>
      <c r="O5541" s="5" t="s">
        <v>25</v>
      </c>
      <c r="P5541" s="5"/>
      <c r="Q5541" s="5" t="s">
        <v>26</v>
      </c>
      <c r="R5541" s="5" t="s">
        <v>27</v>
      </c>
      <c r="S5541" s="5">
        <v>72</v>
      </c>
      <c r="T5541" s="5" t="s">
        <v>22</v>
      </c>
      <c r="U5541" s="5" t="s">
        <v>23</v>
      </c>
      <c r="V5541" s="5" t="s">
        <v>24</v>
      </c>
      <c r="W5541" s="12">
        <v>156.5</v>
      </c>
      <c r="X5541" s="7">
        <f t="shared" si="349"/>
        <v>0.27</v>
      </c>
      <c r="Y5541" s="5">
        <f t="shared" si="350"/>
        <v>114.24499999999999</v>
      </c>
      <c r="AI5541" t="e">
        <f>VLOOKUP(A5541,NP!$A:$B,2,FALSE)</f>
        <v>#N/A</v>
      </c>
      <c r="AJ5541">
        <f t="shared" si="351"/>
        <v>0</v>
      </c>
      <c r="AK5541">
        <f>VLOOKUP(F5541,Kondition!$B$4:$AG$31,15,FALSE)*100</f>
        <v>27</v>
      </c>
      <c r="AL5541" t="e">
        <f t="shared" si="352"/>
        <v>#REF!</v>
      </c>
      <c r="AM5541">
        <v>17</v>
      </c>
    </row>
    <row r="5542" spans="1:39" x14ac:dyDescent="0.3">
      <c r="A5542" s="5">
        <v>10242293</v>
      </c>
      <c r="B5542" s="6">
        <v>8714692317101</v>
      </c>
      <c r="C5542" s="5" t="s">
        <v>76</v>
      </c>
      <c r="D5542" s="5" t="s">
        <v>2493</v>
      </c>
      <c r="E5542" s="12">
        <v>139</v>
      </c>
      <c r="F5542" s="5" t="s">
        <v>64</v>
      </c>
      <c r="G5542" s="5">
        <v>2055016</v>
      </c>
      <c r="H5542" s="36" t="s">
        <v>76</v>
      </c>
      <c r="I5542" s="5">
        <v>205</v>
      </c>
      <c r="J5542" s="5">
        <v>50</v>
      </c>
      <c r="K5542" s="5">
        <v>16</v>
      </c>
      <c r="L5542" s="5" t="s">
        <v>2415</v>
      </c>
      <c r="M5542" s="5">
        <v>87</v>
      </c>
      <c r="N5542" s="5"/>
      <c r="O5542" s="5" t="s">
        <v>19</v>
      </c>
      <c r="P5542" s="5"/>
      <c r="Q5542" s="5" t="s">
        <v>26</v>
      </c>
      <c r="R5542" s="5" t="s">
        <v>21</v>
      </c>
      <c r="S5542" s="5">
        <v>69</v>
      </c>
      <c r="T5542" s="5" t="s">
        <v>35</v>
      </c>
      <c r="U5542" s="5" t="s">
        <v>23</v>
      </c>
      <c r="V5542" s="5" t="s">
        <v>24</v>
      </c>
      <c r="W5542" s="12">
        <v>139</v>
      </c>
      <c r="X5542" s="7">
        <f t="shared" si="349"/>
        <v>0.27</v>
      </c>
      <c r="Y5542" s="5">
        <f t="shared" si="350"/>
        <v>101.47</v>
      </c>
      <c r="AI5542" t="e">
        <f>VLOOKUP(A5542,NP!$A:$B,2,FALSE)</f>
        <v>#N/A</v>
      </c>
      <c r="AJ5542">
        <f t="shared" si="351"/>
        <v>0</v>
      </c>
      <c r="AK5542">
        <f>VLOOKUP(F5542,Kondition!$B$4:$AG$31,12,FALSE)*100</f>
        <v>27</v>
      </c>
      <c r="AL5542" t="e">
        <f t="shared" si="352"/>
        <v>#REF!</v>
      </c>
      <c r="AM5542">
        <v>16</v>
      </c>
    </row>
    <row r="5543" spans="1:39" x14ac:dyDescent="0.3">
      <c r="A5543" s="5">
        <v>10243093</v>
      </c>
      <c r="B5543" s="6">
        <v>8714692351891</v>
      </c>
      <c r="C5543" s="5" t="s">
        <v>76</v>
      </c>
      <c r="D5543" s="5" t="s">
        <v>2584</v>
      </c>
      <c r="E5543" s="12">
        <v>140</v>
      </c>
      <c r="F5543" s="5" t="s">
        <v>64</v>
      </c>
      <c r="G5543" s="5">
        <v>2055017</v>
      </c>
      <c r="H5543" s="36" t="s">
        <v>76</v>
      </c>
      <c r="I5543" s="5">
        <v>205</v>
      </c>
      <c r="J5543" s="5">
        <v>50</v>
      </c>
      <c r="K5543" s="5">
        <v>17</v>
      </c>
      <c r="L5543" s="5" t="s">
        <v>2570</v>
      </c>
      <c r="M5543" s="5">
        <v>93</v>
      </c>
      <c r="N5543" s="5"/>
      <c r="O5543" s="5" t="s">
        <v>19</v>
      </c>
      <c r="P5543" s="5"/>
      <c r="Q5543" s="5" t="s">
        <v>26</v>
      </c>
      <c r="R5543" s="5" t="s">
        <v>27</v>
      </c>
      <c r="S5543" s="5">
        <v>72</v>
      </c>
      <c r="T5543" s="5" t="s">
        <v>22</v>
      </c>
      <c r="U5543" s="5" t="s">
        <v>23</v>
      </c>
      <c r="V5543" s="5" t="s">
        <v>24</v>
      </c>
      <c r="W5543" s="12">
        <v>140</v>
      </c>
      <c r="X5543" s="7">
        <f t="shared" si="349"/>
        <v>0.27</v>
      </c>
      <c r="Y5543" s="5">
        <f t="shared" si="350"/>
        <v>102.2</v>
      </c>
      <c r="AI5543" t="e">
        <f>VLOOKUP(A5543,NP!$A:$B,2,FALSE)</f>
        <v>#N/A</v>
      </c>
      <c r="AJ5543">
        <f t="shared" si="351"/>
        <v>0</v>
      </c>
      <c r="AK5543">
        <f>VLOOKUP(F5543,Kondition!$B$4:$AG$31,15,FALSE)*100</f>
        <v>27</v>
      </c>
      <c r="AL5543" t="e">
        <f t="shared" si="352"/>
        <v>#REF!</v>
      </c>
      <c r="AM5543">
        <v>17</v>
      </c>
    </row>
    <row r="5544" spans="1:39" x14ac:dyDescent="0.3">
      <c r="A5544" s="5">
        <v>11012627</v>
      </c>
      <c r="B5544" s="6">
        <v>4019238009378</v>
      </c>
      <c r="C5544" s="5" t="s">
        <v>77</v>
      </c>
      <c r="D5544" s="5" t="s">
        <v>3433</v>
      </c>
      <c r="E5544" s="12">
        <v>402</v>
      </c>
      <c r="F5544" s="5" t="s">
        <v>18</v>
      </c>
      <c r="G5544" s="5">
        <v>3153520</v>
      </c>
      <c r="H5544" s="36" t="s">
        <v>77</v>
      </c>
      <c r="I5544" s="5">
        <v>315</v>
      </c>
      <c r="J5544" s="5">
        <v>35</v>
      </c>
      <c r="K5544" s="5">
        <v>20</v>
      </c>
      <c r="L5544" s="5" t="s">
        <v>3349</v>
      </c>
      <c r="M5544" s="5">
        <v>110</v>
      </c>
      <c r="N5544" s="5"/>
      <c r="O5544" s="5" t="s">
        <v>25</v>
      </c>
      <c r="P5544" s="5" t="s">
        <v>36</v>
      </c>
      <c r="Q5544" s="5" t="s">
        <v>21</v>
      </c>
      <c r="R5544" s="5" t="s">
        <v>21</v>
      </c>
      <c r="S5544" s="5">
        <v>75</v>
      </c>
      <c r="T5544" s="5" t="s">
        <v>22</v>
      </c>
      <c r="U5544" s="5" t="s">
        <v>23</v>
      </c>
      <c r="V5544" s="5" t="s">
        <v>24</v>
      </c>
      <c r="W5544" s="12">
        <v>402</v>
      </c>
      <c r="X5544" s="7" t="str">
        <f t="shared" si="349"/>
        <v>NP</v>
      </c>
      <c r="Y5544" s="5">
        <f t="shared" si="350"/>
        <v>278</v>
      </c>
      <c r="AI5544">
        <f>VLOOKUP(A5544,NP!$A:$B,2,FALSE)</f>
        <v>278</v>
      </c>
      <c r="AJ5544">
        <f t="shared" si="351"/>
        <v>278</v>
      </c>
      <c r="AK5544">
        <f>VLOOKUP(F5544,Kondition!$B$4:$AG$309,24,FALSE)*100</f>
        <v>28.000000000000004</v>
      </c>
      <c r="AL5544" t="e">
        <f t="shared" si="352"/>
        <v>#REF!</v>
      </c>
      <c r="AM5544">
        <v>19</v>
      </c>
    </row>
    <row r="5545" spans="1:39" x14ac:dyDescent="0.3">
      <c r="A5545" s="5">
        <v>10241887</v>
      </c>
      <c r="B5545" s="6">
        <v>8714692297694</v>
      </c>
      <c r="C5545" s="5" t="s">
        <v>76</v>
      </c>
      <c r="D5545" s="5" t="s">
        <v>2438</v>
      </c>
      <c r="E5545" s="12">
        <v>139</v>
      </c>
      <c r="F5545" s="5" t="s">
        <v>64</v>
      </c>
      <c r="G5545" s="5">
        <v>2055017</v>
      </c>
      <c r="H5545" s="36" t="s">
        <v>76</v>
      </c>
      <c r="I5545" s="5">
        <v>205</v>
      </c>
      <c r="J5545" s="5">
        <v>50</v>
      </c>
      <c r="K5545" s="5">
        <v>17</v>
      </c>
      <c r="L5545" s="5" t="s">
        <v>2415</v>
      </c>
      <c r="M5545" s="5">
        <v>93</v>
      </c>
      <c r="N5545" s="5"/>
      <c r="O5545" s="5" t="s">
        <v>25</v>
      </c>
      <c r="P5545" s="5"/>
      <c r="Q5545" s="5" t="s">
        <v>26</v>
      </c>
      <c r="R5545" s="5" t="s">
        <v>21</v>
      </c>
      <c r="S5545" s="5">
        <v>69</v>
      </c>
      <c r="T5545" s="5" t="s">
        <v>35</v>
      </c>
      <c r="U5545" s="5" t="s">
        <v>23</v>
      </c>
      <c r="V5545" s="5" t="s">
        <v>24</v>
      </c>
      <c r="W5545" s="12">
        <v>139</v>
      </c>
      <c r="X5545" s="7">
        <f t="shared" si="349"/>
        <v>0.27</v>
      </c>
      <c r="Y5545" s="5">
        <f t="shared" si="350"/>
        <v>101.47</v>
      </c>
      <c r="AI5545" t="e">
        <f>VLOOKUP(A5545,NP!$A:$B,2,FALSE)</f>
        <v>#N/A</v>
      </c>
      <c r="AJ5545">
        <f t="shared" si="351"/>
        <v>0</v>
      </c>
      <c r="AK5545">
        <f>VLOOKUP(F5545,Kondition!$B$4:$AG$31,15,FALSE)*100</f>
        <v>27</v>
      </c>
      <c r="AL5545" t="e">
        <f t="shared" si="352"/>
        <v>#REF!</v>
      </c>
      <c r="AM5545">
        <v>17</v>
      </c>
    </row>
    <row r="5546" spans="1:39" x14ac:dyDescent="0.3">
      <c r="A5546" s="5">
        <v>10243102</v>
      </c>
      <c r="B5546" s="6">
        <v>8714692351907</v>
      </c>
      <c r="C5546" s="5" t="s">
        <v>76</v>
      </c>
      <c r="D5546" s="5" t="s">
        <v>2593</v>
      </c>
      <c r="E5546" s="12">
        <v>143.5</v>
      </c>
      <c r="F5546" s="5" t="s">
        <v>64</v>
      </c>
      <c r="G5546" s="5">
        <v>2055017</v>
      </c>
      <c r="H5546" s="36" t="s">
        <v>76</v>
      </c>
      <c r="I5546" s="5">
        <v>205</v>
      </c>
      <c r="J5546" s="5">
        <v>50</v>
      </c>
      <c r="K5546" s="5">
        <v>17</v>
      </c>
      <c r="L5546" s="5" t="s">
        <v>2570</v>
      </c>
      <c r="M5546" s="5">
        <v>93</v>
      </c>
      <c r="N5546" s="5"/>
      <c r="O5546" s="5" t="s">
        <v>25</v>
      </c>
      <c r="P5546" s="5"/>
      <c r="Q5546" s="5" t="s">
        <v>26</v>
      </c>
      <c r="R5546" s="5" t="s">
        <v>27</v>
      </c>
      <c r="S5546" s="5">
        <v>72</v>
      </c>
      <c r="T5546" s="5" t="s">
        <v>22</v>
      </c>
      <c r="U5546" s="5" t="s">
        <v>23</v>
      </c>
      <c r="V5546" s="5" t="s">
        <v>24</v>
      </c>
      <c r="W5546" s="12">
        <v>143.5</v>
      </c>
      <c r="X5546" s="7">
        <f t="shared" si="349"/>
        <v>0.27</v>
      </c>
      <c r="Y5546" s="5">
        <f t="shared" si="350"/>
        <v>104.755</v>
      </c>
      <c r="AI5546" t="e">
        <f>VLOOKUP(A5546,NP!$A:$B,2,FALSE)</f>
        <v>#N/A</v>
      </c>
      <c r="AJ5546">
        <f t="shared" si="351"/>
        <v>0</v>
      </c>
      <c r="AK5546">
        <f>VLOOKUP(F5546,Kondition!$B$4:$AG$31,15,FALSE)*100</f>
        <v>27</v>
      </c>
      <c r="AL5546" t="e">
        <f t="shared" si="352"/>
        <v>#REF!</v>
      </c>
      <c r="AM5546">
        <v>17</v>
      </c>
    </row>
    <row r="5547" spans="1:39" x14ac:dyDescent="0.3">
      <c r="A5547" s="5">
        <v>10241888</v>
      </c>
      <c r="B5547" s="6">
        <v>8714692297878</v>
      </c>
      <c r="C5547" s="5" t="s">
        <v>76</v>
      </c>
      <c r="D5547" s="5" t="s">
        <v>2439</v>
      </c>
      <c r="E5547" s="12">
        <v>93</v>
      </c>
      <c r="F5547" s="5" t="s">
        <v>64</v>
      </c>
      <c r="G5547" s="5">
        <v>2055516</v>
      </c>
      <c r="H5547" s="36" t="s">
        <v>76</v>
      </c>
      <c r="I5547" s="5">
        <v>205</v>
      </c>
      <c r="J5547" s="5">
        <v>55</v>
      </c>
      <c r="K5547" s="5">
        <v>16</v>
      </c>
      <c r="L5547" s="5" t="s">
        <v>2424</v>
      </c>
      <c r="M5547" s="5">
        <v>91</v>
      </c>
      <c r="N5547" s="5"/>
      <c r="O5547" s="5" t="s">
        <v>19</v>
      </c>
      <c r="P5547" s="5"/>
      <c r="Q5547" s="5" t="s">
        <v>21</v>
      </c>
      <c r="R5547" s="5" t="s">
        <v>21</v>
      </c>
      <c r="S5547" s="5">
        <v>69</v>
      </c>
      <c r="T5547" s="5" t="s">
        <v>35</v>
      </c>
      <c r="U5547" s="5" t="s">
        <v>23</v>
      </c>
      <c r="V5547" s="5" t="s">
        <v>24</v>
      </c>
      <c r="W5547" s="12">
        <v>93</v>
      </c>
      <c r="X5547" s="7">
        <f t="shared" si="349"/>
        <v>0.27</v>
      </c>
      <c r="Y5547" s="5">
        <f t="shared" si="350"/>
        <v>67.89</v>
      </c>
      <c r="AI5547" t="e">
        <f>VLOOKUP(A5547,NP!$A:$B,2,FALSE)</f>
        <v>#N/A</v>
      </c>
      <c r="AJ5547">
        <f t="shared" si="351"/>
        <v>0</v>
      </c>
      <c r="AK5547">
        <f>VLOOKUP(F5547,Kondition!$B$4:$AG$31,12,FALSE)*100</f>
        <v>27</v>
      </c>
      <c r="AL5547" t="e">
        <f t="shared" si="352"/>
        <v>#REF!</v>
      </c>
      <c r="AM5547">
        <v>16</v>
      </c>
    </row>
    <row r="5548" spans="1:39" x14ac:dyDescent="0.3">
      <c r="A5548" s="5">
        <v>11014735</v>
      </c>
      <c r="B5548" s="6">
        <v>4019238039740</v>
      </c>
      <c r="C5548" s="5" t="s">
        <v>77</v>
      </c>
      <c r="D5548" s="5" t="s">
        <v>3508</v>
      </c>
      <c r="E5548" s="12">
        <v>343</v>
      </c>
      <c r="F5548" s="5" t="s">
        <v>18</v>
      </c>
      <c r="G5548" s="5">
        <v>2754019</v>
      </c>
      <c r="H5548" s="36" t="s">
        <v>77</v>
      </c>
      <c r="I5548" s="5">
        <v>275</v>
      </c>
      <c r="J5548" s="5">
        <v>40</v>
      </c>
      <c r="K5548" s="5">
        <v>19</v>
      </c>
      <c r="L5548" s="5" t="s">
        <v>3349</v>
      </c>
      <c r="M5548" s="5">
        <v>105</v>
      </c>
      <c r="N5548" s="5"/>
      <c r="O5548" s="5" t="s">
        <v>25</v>
      </c>
      <c r="P5548" s="5" t="s">
        <v>36</v>
      </c>
      <c r="Q5548" s="5"/>
      <c r="R5548" s="5"/>
      <c r="S5548" s="5"/>
      <c r="T5548" s="5"/>
      <c r="U5548" s="5"/>
      <c r="V5548" s="5"/>
      <c r="W5548" s="12">
        <v>343</v>
      </c>
      <c r="X5548" s="7" t="str">
        <f t="shared" si="349"/>
        <v>NP</v>
      </c>
      <c r="Y5548" s="5">
        <f t="shared" si="350"/>
        <v>243</v>
      </c>
      <c r="AI5548">
        <f>VLOOKUP(A5548,NP!$A:$B,2,FALSE)</f>
        <v>243</v>
      </c>
      <c r="AJ5548">
        <f t="shared" si="351"/>
        <v>243</v>
      </c>
      <c r="AK5548">
        <f>VLOOKUP(F5548,Kondition!$B$4:$AG$31,21,FALSE)*100</f>
        <v>28.000000000000004</v>
      </c>
      <c r="AL5548" t="e">
        <f t="shared" si="352"/>
        <v>#REF!</v>
      </c>
      <c r="AM5548">
        <v>19</v>
      </c>
    </row>
    <row r="5549" spans="1:39" x14ac:dyDescent="0.3">
      <c r="A5549" s="5">
        <v>10241889</v>
      </c>
      <c r="B5549" s="6">
        <v>8714692297885</v>
      </c>
      <c r="C5549" s="5" t="s">
        <v>76</v>
      </c>
      <c r="D5549" s="5" t="s">
        <v>2440</v>
      </c>
      <c r="E5549" s="12">
        <v>103</v>
      </c>
      <c r="F5549" s="5" t="s">
        <v>64</v>
      </c>
      <c r="G5549" s="5">
        <v>2055516</v>
      </c>
      <c r="H5549" s="36" t="s">
        <v>76</v>
      </c>
      <c r="I5549" s="5">
        <v>205</v>
      </c>
      <c r="J5549" s="5">
        <v>55</v>
      </c>
      <c r="K5549" s="5">
        <v>16</v>
      </c>
      <c r="L5549" s="5" t="s">
        <v>2424</v>
      </c>
      <c r="M5549" s="5">
        <v>94</v>
      </c>
      <c r="N5549" s="5"/>
      <c r="O5549" s="5" t="s">
        <v>19</v>
      </c>
      <c r="P5549" s="5"/>
      <c r="Q5549" s="5" t="s">
        <v>21</v>
      </c>
      <c r="R5549" s="5" t="s">
        <v>21</v>
      </c>
      <c r="S5549" s="5">
        <v>69</v>
      </c>
      <c r="T5549" s="5" t="s">
        <v>35</v>
      </c>
      <c r="U5549" s="5" t="s">
        <v>23</v>
      </c>
      <c r="V5549" s="5" t="s">
        <v>24</v>
      </c>
      <c r="W5549" s="12">
        <v>103</v>
      </c>
      <c r="X5549" s="7">
        <f t="shared" si="349"/>
        <v>0.27</v>
      </c>
      <c r="Y5549" s="5">
        <f t="shared" si="350"/>
        <v>75.19</v>
      </c>
      <c r="AI5549" t="e">
        <f>VLOOKUP(A5549,NP!$A:$B,2,FALSE)</f>
        <v>#N/A</v>
      </c>
      <c r="AJ5549">
        <f t="shared" si="351"/>
        <v>0</v>
      </c>
      <c r="AK5549">
        <f>VLOOKUP(F5549,Kondition!$B$4:$AG$31,12,FALSE)*100</f>
        <v>27</v>
      </c>
      <c r="AL5549" t="e">
        <f t="shared" si="352"/>
        <v>#REF!</v>
      </c>
      <c r="AM5549">
        <v>16</v>
      </c>
    </row>
    <row r="5550" spans="1:39" x14ac:dyDescent="0.3">
      <c r="A5550" s="5">
        <v>11012364</v>
      </c>
      <c r="B5550" s="6">
        <v>4019238003772</v>
      </c>
      <c r="C5550" s="5" t="s">
        <v>76</v>
      </c>
      <c r="D5550" s="5" t="s">
        <v>3402</v>
      </c>
      <c r="E5550" s="12">
        <v>460.5</v>
      </c>
      <c r="F5550" s="5" t="s">
        <v>18</v>
      </c>
      <c r="G5550" s="5">
        <v>2453521</v>
      </c>
      <c r="H5550" s="36" t="s">
        <v>76</v>
      </c>
      <c r="I5550" s="5">
        <v>245</v>
      </c>
      <c r="J5550" s="5">
        <v>35</v>
      </c>
      <c r="K5550" s="5">
        <v>21</v>
      </c>
      <c r="L5550" s="5" t="s">
        <v>3349</v>
      </c>
      <c r="M5550" s="5">
        <v>96</v>
      </c>
      <c r="N5550" s="5"/>
      <c r="O5550" s="5" t="s">
        <v>29</v>
      </c>
      <c r="P5550" s="5"/>
      <c r="Q5550" s="5" t="s">
        <v>21</v>
      </c>
      <c r="R5550" s="5" t="s">
        <v>21</v>
      </c>
      <c r="S5550" s="5">
        <v>72</v>
      </c>
      <c r="T5550" s="5" t="s">
        <v>22</v>
      </c>
      <c r="U5550" s="5" t="s">
        <v>23</v>
      </c>
      <c r="V5550" s="5" t="s">
        <v>24</v>
      </c>
      <c r="W5550" s="12">
        <v>460.5</v>
      </c>
      <c r="X5550" s="7" t="str">
        <f t="shared" si="349"/>
        <v>NP</v>
      </c>
      <c r="Y5550" s="5">
        <f t="shared" si="350"/>
        <v>313.5</v>
      </c>
      <c r="AI5550">
        <f>VLOOKUP(A5550,NP!$A:$B,2,FALSE)</f>
        <v>313.5</v>
      </c>
      <c r="AJ5550">
        <f t="shared" si="351"/>
        <v>313.5</v>
      </c>
      <c r="AK5550">
        <f>VLOOKUP(F5550,Kondition!$B$4:$AG$31,27,FALSE)*100</f>
        <v>28.000000000000004</v>
      </c>
      <c r="AL5550" t="e">
        <f t="shared" si="352"/>
        <v>#REF!</v>
      </c>
      <c r="AM5550">
        <v>19</v>
      </c>
    </row>
    <row r="5551" spans="1:39" x14ac:dyDescent="0.3">
      <c r="A5551" s="5">
        <v>10242335</v>
      </c>
      <c r="B5551" s="6">
        <v>8714692263521</v>
      </c>
      <c r="C5551" s="5" t="s">
        <v>76</v>
      </c>
      <c r="D5551" s="5" t="s">
        <v>2509</v>
      </c>
      <c r="E5551" s="12">
        <v>104</v>
      </c>
      <c r="F5551" s="5" t="s">
        <v>64</v>
      </c>
      <c r="G5551" s="5">
        <v>2055516</v>
      </c>
      <c r="H5551" s="36" t="s">
        <v>76</v>
      </c>
      <c r="I5551" s="5">
        <v>205</v>
      </c>
      <c r="J5551" s="5">
        <v>55</v>
      </c>
      <c r="K5551" s="5">
        <v>16</v>
      </c>
      <c r="L5551" s="5" t="s">
        <v>2501</v>
      </c>
      <c r="M5551" s="5">
        <v>94</v>
      </c>
      <c r="N5551" s="5"/>
      <c r="O5551" s="5" t="s">
        <v>33</v>
      </c>
      <c r="P5551" s="5"/>
      <c r="Q5551" s="5" t="s">
        <v>21</v>
      </c>
      <c r="R5551" s="5" t="s">
        <v>20</v>
      </c>
      <c r="S5551" s="5">
        <v>68</v>
      </c>
      <c r="T5551" s="5" t="s">
        <v>35</v>
      </c>
      <c r="U5551" s="5" t="s">
        <v>23</v>
      </c>
      <c r="V5551" s="5" t="s">
        <v>24</v>
      </c>
      <c r="W5551" s="12">
        <v>104</v>
      </c>
      <c r="X5551" s="7">
        <f t="shared" si="349"/>
        <v>0.27</v>
      </c>
      <c r="Y5551" s="5">
        <f t="shared" si="350"/>
        <v>75.92</v>
      </c>
      <c r="AI5551" t="e">
        <f>VLOOKUP(A5551,NP!$A:$B,2,FALSE)</f>
        <v>#N/A</v>
      </c>
      <c r="AJ5551">
        <f t="shared" si="351"/>
        <v>0</v>
      </c>
      <c r="AK5551">
        <f>VLOOKUP(F5551,Kondition!$B$4:$AG$31,12,FALSE)*100</f>
        <v>27</v>
      </c>
      <c r="AL5551" t="e">
        <f t="shared" si="352"/>
        <v>#REF!</v>
      </c>
      <c r="AM5551">
        <v>16</v>
      </c>
    </row>
    <row r="5552" spans="1:39" x14ac:dyDescent="0.3">
      <c r="A5552" s="5">
        <v>10242161</v>
      </c>
      <c r="B5552" s="6">
        <v>8714692312878</v>
      </c>
      <c r="C5552" s="5" t="s">
        <v>76</v>
      </c>
      <c r="D5552" s="5" t="s">
        <v>2454</v>
      </c>
      <c r="E5552" s="12">
        <v>92.5</v>
      </c>
      <c r="F5552" s="5" t="s">
        <v>64</v>
      </c>
      <c r="G5552" s="5">
        <v>2055516</v>
      </c>
      <c r="H5552" s="36" t="s">
        <v>76</v>
      </c>
      <c r="I5552" s="5">
        <v>205</v>
      </c>
      <c r="J5552" s="5">
        <v>55</v>
      </c>
      <c r="K5552" s="5">
        <v>16</v>
      </c>
      <c r="L5552" s="5" t="s">
        <v>2424</v>
      </c>
      <c r="M5552" s="5">
        <v>91</v>
      </c>
      <c r="N5552" s="5"/>
      <c r="O5552" s="5" t="s">
        <v>33</v>
      </c>
      <c r="P5552" s="5"/>
      <c r="Q5552" s="5" t="s">
        <v>21</v>
      </c>
      <c r="R5552" s="5" t="s">
        <v>21</v>
      </c>
      <c r="S5552" s="5">
        <v>69</v>
      </c>
      <c r="T5552" s="5" t="s">
        <v>35</v>
      </c>
      <c r="U5552" s="5" t="s">
        <v>23</v>
      </c>
      <c r="V5552" s="5" t="s">
        <v>24</v>
      </c>
      <c r="W5552" s="12">
        <v>92.5</v>
      </c>
      <c r="X5552" s="7">
        <f t="shared" si="349"/>
        <v>0.27</v>
      </c>
      <c r="Y5552" s="5">
        <f t="shared" si="350"/>
        <v>67.524999999999991</v>
      </c>
      <c r="AI5552" t="e">
        <f>VLOOKUP(A5552,NP!$A:$B,2,FALSE)</f>
        <v>#N/A</v>
      </c>
      <c r="AJ5552">
        <f t="shared" si="351"/>
        <v>0</v>
      </c>
      <c r="AK5552">
        <f>VLOOKUP(F5552,Kondition!$B$4:$AG$31,12,FALSE)*100</f>
        <v>27</v>
      </c>
      <c r="AL5552" t="e">
        <f t="shared" si="352"/>
        <v>#REF!</v>
      </c>
      <c r="AM5552">
        <v>16</v>
      </c>
    </row>
    <row r="5553" spans="1:39" x14ac:dyDescent="0.3">
      <c r="A5553" s="5">
        <v>10242692</v>
      </c>
      <c r="B5553" s="6">
        <v>8714692335808</v>
      </c>
      <c r="C5553" s="5" t="s">
        <v>76</v>
      </c>
      <c r="D5553" s="5" t="s">
        <v>2539</v>
      </c>
      <c r="E5553" s="12">
        <v>112.5</v>
      </c>
      <c r="F5553" s="5" t="s">
        <v>64</v>
      </c>
      <c r="G5553" s="5">
        <v>2055516</v>
      </c>
      <c r="H5553" s="36" t="s">
        <v>76</v>
      </c>
      <c r="I5553" s="5">
        <v>205</v>
      </c>
      <c r="J5553" s="5">
        <v>55</v>
      </c>
      <c r="K5553" s="5">
        <v>16</v>
      </c>
      <c r="L5553" s="5" t="s">
        <v>2523</v>
      </c>
      <c r="M5553" s="5">
        <v>94</v>
      </c>
      <c r="N5553" s="5"/>
      <c r="O5553" s="5" t="s">
        <v>33</v>
      </c>
      <c r="P5553" s="5"/>
      <c r="Q5553" s="5"/>
      <c r="R5553" s="5"/>
      <c r="S5553" s="5"/>
      <c r="T5553" s="5"/>
      <c r="U5553" s="5"/>
      <c r="V5553" s="5"/>
      <c r="W5553" s="12">
        <v>112.5</v>
      </c>
      <c r="X5553" s="7">
        <f t="shared" si="349"/>
        <v>0.27</v>
      </c>
      <c r="Y5553" s="5">
        <f t="shared" si="350"/>
        <v>82.125</v>
      </c>
      <c r="AI5553" t="e">
        <f>VLOOKUP(A5553,NP!$A:$B,2,FALSE)</f>
        <v>#N/A</v>
      </c>
      <c r="AJ5553">
        <f t="shared" si="351"/>
        <v>0</v>
      </c>
      <c r="AK5553">
        <f>VLOOKUP(F5553,Kondition!$B$4:$AG$31,12,FALSE)*100</f>
        <v>27</v>
      </c>
      <c r="AL5553" t="e">
        <f t="shared" si="352"/>
        <v>#REF!</v>
      </c>
      <c r="AM5553">
        <v>16</v>
      </c>
    </row>
    <row r="5554" spans="1:39" x14ac:dyDescent="0.3">
      <c r="A5554" s="5">
        <v>10241596</v>
      </c>
      <c r="B5554" s="6">
        <v>8714692284960</v>
      </c>
      <c r="C5554" s="5" t="s">
        <v>76</v>
      </c>
      <c r="D5554" s="5" t="s">
        <v>2416</v>
      </c>
      <c r="E5554" s="12">
        <v>129.5</v>
      </c>
      <c r="F5554" s="5" t="s">
        <v>64</v>
      </c>
      <c r="G5554" s="5">
        <v>2055516</v>
      </c>
      <c r="H5554" s="36" t="s">
        <v>76</v>
      </c>
      <c r="I5554" s="5">
        <v>205</v>
      </c>
      <c r="J5554" s="5">
        <v>55</v>
      </c>
      <c r="K5554" s="5">
        <v>16</v>
      </c>
      <c r="L5554" s="5" t="s">
        <v>2415</v>
      </c>
      <c r="M5554" s="5">
        <v>94</v>
      </c>
      <c r="N5554" s="5"/>
      <c r="O5554" s="5" t="s">
        <v>25</v>
      </c>
      <c r="P5554" s="5"/>
      <c r="Q5554" s="5" t="s">
        <v>21</v>
      </c>
      <c r="R5554" s="5" t="s">
        <v>21</v>
      </c>
      <c r="S5554" s="5">
        <v>69</v>
      </c>
      <c r="T5554" s="5" t="s">
        <v>35</v>
      </c>
      <c r="U5554" s="5" t="s">
        <v>23</v>
      </c>
      <c r="V5554" s="5" t="s">
        <v>24</v>
      </c>
      <c r="W5554" s="12">
        <v>129.5</v>
      </c>
      <c r="X5554" s="7">
        <f t="shared" si="349"/>
        <v>0.27</v>
      </c>
      <c r="Y5554" s="5">
        <f t="shared" si="350"/>
        <v>94.534999999999997</v>
      </c>
      <c r="AI5554" t="e">
        <f>VLOOKUP(A5554,NP!$A:$B,2,FALSE)</f>
        <v>#N/A</v>
      </c>
      <c r="AJ5554">
        <f t="shared" si="351"/>
        <v>0</v>
      </c>
      <c r="AK5554">
        <f>VLOOKUP(F5554,Kondition!$B$4:$AG$31,12,FALSE)*100</f>
        <v>27</v>
      </c>
      <c r="AL5554" t="e">
        <f t="shared" si="352"/>
        <v>#REF!</v>
      </c>
      <c r="AM5554">
        <v>16</v>
      </c>
    </row>
    <row r="5555" spans="1:39" x14ac:dyDescent="0.3">
      <c r="A5555" s="5">
        <v>10242226</v>
      </c>
      <c r="B5555" s="6">
        <v>8714692309380</v>
      </c>
      <c r="C5555" s="5" t="s">
        <v>76</v>
      </c>
      <c r="D5555" s="5" t="s">
        <v>2465</v>
      </c>
      <c r="E5555" s="12">
        <v>154</v>
      </c>
      <c r="F5555" s="5" t="s">
        <v>64</v>
      </c>
      <c r="G5555" s="5">
        <v>2055517</v>
      </c>
      <c r="H5555" s="36" t="s">
        <v>76</v>
      </c>
      <c r="I5555" s="5">
        <v>205</v>
      </c>
      <c r="J5555" s="5">
        <v>55</v>
      </c>
      <c r="K5555" s="5">
        <v>17</v>
      </c>
      <c r="L5555" s="5" t="s">
        <v>2424</v>
      </c>
      <c r="M5555" s="5">
        <v>95</v>
      </c>
      <c r="N5555" s="5"/>
      <c r="O5555" s="5" t="s">
        <v>19</v>
      </c>
      <c r="P5555" s="5"/>
      <c r="Q5555" s="5" t="s">
        <v>21</v>
      </c>
      <c r="R5555" s="5" t="s">
        <v>21</v>
      </c>
      <c r="S5555" s="5">
        <v>71</v>
      </c>
      <c r="T5555" s="5" t="s">
        <v>22</v>
      </c>
      <c r="U5555" s="5" t="s">
        <v>23</v>
      </c>
      <c r="V5555" s="5" t="s">
        <v>24</v>
      </c>
      <c r="W5555" s="12">
        <v>154</v>
      </c>
      <c r="X5555" s="7">
        <f t="shared" si="349"/>
        <v>0.27</v>
      </c>
      <c r="Y5555" s="5">
        <f t="shared" si="350"/>
        <v>112.42</v>
      </c>
      <c r="AI5555" t="e">
        <f>VLOOKUP(A5555,NP!$A:$B,2,FALSE)</f>
        <v>#N/A</v>
      </c>
      <c r="AJ5555">
        <f t="shared" si="351"/>
        <v>0</v>
      </c>
      <c r="AK5555">
        <f>VLOOKUP(F5555,Kondition!$B$4:$AG$31,15,FALSE)*100</f>
        <v>27</v>
      </c>
      <c r="AL5555" t="e">
        <f t="shared" si="352"/>
        <v>#REF!</v>
      </c>
      <c r="AM5555">
        <v>17</v>
      </c>
    </row>
    <row r="5556" spans="1:39" x14ac:dyDescent="0.3">
      <c r="A5556" s="5">
        <v>10242931</v>
      </c>
      <c r="B5556" s="6">
        <v>8714692353741</v>
      </c>
      <c r="C5556" s="5" t="s">
        <v>76</v>
      </c>
      <c r="D5556" s="5" t="s">
        <v>2568</v>
      </c>
      <c r="E5556" s="12">
        <v>157.5</v>
      </c>
      <c r="F5556" s="5" t="s">
        <v>64</v>
      </c>
      <c r="G5556" s="5">
        <v>2055517</v>
      </c>
      <c r="H5556" s="36" t="s">
        <v>76</v>
      </c>
      <c r="I5556" s="5">
        <v>205</v>
      </c>
      <c r="J5556" s="5">
        <v>55</v>
      </c>
      <c r="K5556" s="5">
        <v>17</v>
      </c>
      <c r="L5556" s="5" t="s">
        <v>2543</v>
      </c>
      <c r="M5556" s="5">
        <v>91</v>
      </c>
      <c r="N5556" s="5"/>
      <c r="O5556" s="5" t="s">
        <v>19</v>
      </c>
      <c r="P5556" s="5"/>
      <c r="Q5556" s="5" t="s">
        <v>21</v>
      </c>
      <c r="R5556" s="5" t="s">
        <v>21</v>
      </c>
      <c r="S5556" s="5">
        <v>72</v>
      </c>
      <c r="T5556" s="5" t="s">
        <v>22</v>
      </c>
      <c r="U5556" s="5" t="s">
        <v>23</v>
      </c>
      <c r="V5556" s="5" t="s">
        <v>24</v>
      </c>
      <c r="W5556" s="12">
        <v>157.5</v>
      </c>
      <c r="X5556" s="7">
        <f t="shared" si="349"/>
        <v>0.27</v>
      </c>
      <c r="Y5556" s="5">
        <f t="shared" si="350"/>
        <v>114.97499999999999</v>
      </c>
      <c r="AI5556" t="e">
        <f>VLOOKUP(A5556,NP!$A:$B,2,FALSE)</f>
        <v>#N/A</v>
      </c>
      <c r="AJ5556">
        <f t="shared" si="351"/>
        <v>0</v>
      </c>
      <c r="AK5556">
        <f>VLOOKUP(F5556,Kondition!$B$4:$AG$31,15,FALSE)*100</f>
        <v>27</v>
      </c>
      <c r="AL5556" t="e">
        <f t="shared" si="352"/>
        <v>#REF!</v>
      </c>
      <c r="AM5556">
        <v>17</v>
      </c>
    </row>
    <row r="5557" spans="1:39" x14ac:dyDescent="0.3">
      <c r="A5557" s="5">
        <v>10242819</v>
      </c>
      <c r="B5557" s="6">
        <v>8714692343780</v>
      </c>
      <c r="C5557" s="5" t="s">
        <v>76</v>
      </c>
      <c r="D5557" s="5" t="s">
        <v>2558</v>
      </c>
      <c r="E5557" s="12">
        <v>158.5</v>
      </c>
      <c r="F5557" s="5" t="s">
        <v>64</v>
      </c>
      <c r="G5557" s="5">
        <v>2055517</v>
      </c>
      <c r="H5557" s="36" t="s">
        <v>76</v>
      </c>
      <c r="I5557" s="5">
        <v>205</v>
      </c>
      <c r="J5557" s="5">
        <v>55</v>
      </c>
      <c r="K5557" s="5">
        <v>17</v>
      </c>
      <c r="L5557" s="5" t="s">
        <v>2543</v>
      </c>
      <c r="M5557" s="5">
        <v>95</v>
      </c>
      <c r="N5557" s="5"/>
      <c r="O5557" s="5" t="s">
        <v>25</v>
      </c>
      <c r="P5557" s="5"/>
      <c r="Q5557" s="5" t="s">
        <v>26</v>
      </c>
      <c r="R5557" s="5" t="s">
        <v>27</v>
      </c>
      <c r="S5557" s="5">
        <v>72</v>
      </c>
      <c r="T5557" s="5" t="s">
        <v>22</v>
      </c>
      <c r="U5557" s="5" t="s">
        <v>23</v>
      </c>
      <c r="V5557" s="5" t="s">
        <v>24</v>
      </c>
      <c r="W5557" s="12">
        <v>158.5</v>
      </c>
      <c r="X5557" s="7">
        <f t="shared" si="349"/>
        <v>0.27</v>
      </c>
      <c r="Y5557" s="5">
        <f t="shared" si="350"/>
        <v>115.705</v>
      </c>
      <c r="AI5557" t="e">
        <f>VLOOKUP(A5557,NP!$A:$B,2,FALSE)</f>
        <v>#N/A</v>
      </c>
      <c r="AJ5557">
        <f t="shared" si="351"/>
        <v>0</v>
      </c>
      <c r="AK5557">
        <f>VLOOKUP(F5557,Kondition!$B$4:$AG$31,15,FALSE)*100</f>
        <v>27</v>
      </c>
      <c r="AL5557" t="e">
        <f t="shared" si="352"/>
        <v>#REF!</v>
      </c>
      <c r="AM5557">
        <v>17</v>
      </c>
    </row>
    <row r="5558" spans="1:39" x14ac:dyDescent="0.3">
      <c r="A5558" s="5">
        <v>10243101</v>
      </c>
      <c r="B5558" s="6">
        <v>8714692351914</v>
      </c>
      <c r="C5558" s="5" t="s">
        <v>76</v>
      </c>
      <c r="D5558" s="5" t="s">
        <v>2592</v>
      </c>
      <c r="E5558" s="12">
        <v>159.5</v>
      </c>
      <c r="F5558" s="5" t="s">
        <v>64</v>
      </c>
      <c r="G5558" s="5">
        <v>2055519</v>
      </c>
      <c r="H5558" s="36" t="s">
        <v>76</v>
      </c>
      <c r="I5558" s="5">
        <v>205</v>
      </c>
      <c r="J5558" s="5">
        <v>55</v>
      </c>
      <c r="K5558" s="5">
        <v>19</v>
      </c>
      <c r="L5558" s="5" t="s">
        <v>2570</v>
      </c>
      <c r="M5558" s="5">
        <v>97</v>
      </c>
      <c r="N5558" s="5"/>
      <c r="O5558" s="5" t="s">
        <v>19</v>
      </c>
      <c r="P5558" s="5"/>
      <c r="Q5558" s="5" t="s">
        <v>21</v>
      </c>
      <c r="R5558" s="5" t="s">
        <v>27</v>
      </c>
      <c r="S5558" s="5">
        <v>72</v>
      </c>
      <c r="T5558" s="5" t="s">
        <v>22</v>
      </c>
      <c r="U5558" s="5" t="s">
        <v>23</v>
      </c>
      <c r="V5558" s="5" t="s">
        <v>24</v>
      </c>
      <c r="W5558" s="12">
        <v>159.5</v>
      </c>
      <c r="X5558" s="7">
        <f t="shared" si="349"/>
        <v>0.32</v>
      </c>
      <c r="Y5558" s="5">
        <f t="shared" si="350"/>
        <v>108.46</v>
      </c>
      <c r="AI5558" t="e">
        <f>VLOOKUP(A5558,NP!$A:$B,2,FALSE)</f>
        <v>#N/A</v>
      </c>
      <c r="AJ5558">
        <f t="shared" si="351"/>
        <v>0</v>
      </c>
      <c r="AK5558">
        <f>VLOOKUP(F5558,Kondition!$B$4:$AG$31,21,FALSE)*100</f>
        <v>32</v>
      </c>
      <c r="AL5558" t="e">
        <f t="shared" si="352"/>
        <v>#REF!</v>
      </c>
      <c r="AM5558">
        <v>19</v>
      </c>
    </row>
    <row r="5559" spans="1:39" x14ac:dyDescent="0.3">
      <c r="A5559" s="5">
        <v>10242240</v>
      </c>
      <c r="B5559" s="6">
        <v>8714692312977</v>
      </c>
      <c r="C5559" s="5" t="s">
        <v>76</v>
      </c>
      <c r="D5559" s="5" t="s">
        <v>2468</v>
      </c>
      <c r="E5559" s="12">
        <v>111.5</v>
      </c>
      <c r="F5559" s="5" t="s">
        <v>64</v>
      </c>
      <c r="G5559" s="5">
        <v>2056015</v>
      </c>
      <c r="H5559" s="36" t="s">
        <v>76</v>
      </c>
      <c r="I5559" s="5">
        <v>205</v>
      </c>
      <c r="J5559" s="5">
        <v>60</v>
      </c>
      <c r="K5559" s="5">
        <v>15</v>
      </c>
      <c r="L5559" s="5" t="s">
        <v>2424</v>
      </c>
      <c r="M5559" s="5">
        <v>91</v>
      </c>
      <c r="N5559" s="5"/>
      <c r="O5559" s="5" t="s">
        <v>19</v>
      </c>
      <c r="P5559" s="5"/>
      <c r="Q5559" s="5" t="s">
        <v>26</v>
      </c>
      <c r="R5559" s="5" t="s">
        <v>21</v>
      </c>
      <c r="S5559" s="5">
        <v>69</v>
      </c>
      <c r="T5559" s="5" t="s">
        <v>35</v>
      </c>
      <c r="U5559" s="5" t="s">
        <v>23</v>
      </c>
      <c r="V5559" s="5" t="s">
        <v>24</v>
      </c>
      <c r="W5559" s="12">
        <v>111.5</v>
      </c>
      <c r="X5559" s="7">
        <f t="shared" si="349"/>
        <v>0.25</v>
      </c>
      <c r="Y5559" s="5">
        <f t="shared" si="350"/>
        <v>83.625</v>
      </c>
      <c r="AI5559" t="e">
        <f>VLOOKUP(A5559,NP!$A:$B,2,FALSE)</f>
        <v>#N/A</v>
      </c>
      <c r="AJ5559">
        <f t="shared" si="351"/>
        <v>0</v>
      </c>
      <c r="AK5559">
        <f>VLOOKUP(F5559,Kondition!$B$4:$AG$31,9,FALSE)*100</f>
        <v>25</v>
      </c>
      <c r="AL5559" t="e">
        <f t="shared" si="352"/>
        <v>#REF!</v>
      </c>
      <c r="AM5559">
        <v>16</v>
      </c>
    </row>
    <row r="5560" spans="1:39" x14ac:dyDescent="0.3">
      <c r="A5560" s="5">
        <v>10242285</v>
      </c>
      <c r="B5560" s="6">
        <v>8714692312953</v>
      </c>
      <c r="C5560" s="5" t="s">
        <v>76</v>
      </c>
      <c r="D5560" s="5" t="s">
        <v>2488</v>
      </c>
      <c r="E5560" s="12">
        <v>100</v>
      </c>
      <c r="F5560" s="5" t="s">
        <v>64</v>
      </c>
      <c r="G5560" s="5">
        <v>2056016</v>
      </c>
      <c r="H5560" s="36" t="s">
        <v>76</v>
      </c>
      <c r="I5560" s="5">
        <v>205</v>
      </c>
      <c r="J5560" s="5">
        <v>60</v>
      </c>
      <c r="K5560" s="5">
        <v>16</v>
      </c>
      <c r="L5560" s="5" t="s">
        <v>2424</v>
      </c>
      <c r="M5560" s="5">
        <v>92</v>
      </c>
      <c r="N5560" s="5"/>
      <c r="O5560" s="5" t="s">
        <v>19</v>
      </c>
      <c r="P5560" s="5"/>
      <c r="Q5560" s="5" t="s">
        <v>21</v>
      </c>
      <c r="R5560" s="5" t="s">
        <v>21</v>
      </c>
      <c r="S5560" s="5">
        <v>69</v>
      </c>
      <c r="T5560" s="5" t="s">
        <v>35</v>
      </c>
      <c r="U5560" s="5" t="s">
        <v>23</v>
      </c>
      <c r="V5560" s="5" t="s">
        <v>24</v>
      </c>
      <c r="W5560" s="12">
        <v>100</v>
      </c>
      <c r="X5560" s="7">
        <f t="shared" si="349"/>
        <v>0.27</v>
      </c>
      <c r="Y5560" s="5">
        <f t="shared" si="350"/>
        <v>73</v>
      </c>
      <c r="AI5560" t="e">
        <f>VLOOKUP(A5560,NP!$A:$B,2,FALSE)</f>
        <v>#N/A</v>
      </c>
      <c r="AJ5560">
        <f t="shared" si="351"/>
        <v>0</v>
      </c>
      <c r="AK5560">
        <f>VLOOKUP(F5560,Kondition!$B$4:$AG$31,12,FALSE)*100</f>
        <v>27</v>
      </c>
      <c r="AL5560" t="e">
        <f t="shared" si="352"/>
        <v>#REF!</v>
      </c>
      <c r="AM5560">
        <v>16</v>
      </c>
    </row>
    <row r="5561" spans="1:39" x14ac:dyDescent="0.3">
      <c r="A5561" s="5">
        <v>10241890</v>
      </c>
      <c r="B5561" s="6">
        <v>8714692297892</v>
      </c>
      <c r="C5561" s="5" t="s">
        <v>76</v>
      </c>
      <c r="D5561" s="5" t="s">
        <v>2441</v>
      </c>
      <c r="E5561" s="12">
        <v>102</v>
      </c>
      <c r="F5561" s="5" t="s">
        <v>64</v>
      </c>
      <c r="G5561" s="5">
        <v>2056016</v>
      </c>
      <c r="H5561" s="36" t="s">
        <v>76</v>
      </c>
      <c r="I5561" s="5">
        <v>205</v>
      </c>
      <c r="J5561" s="5">
        <v>60</v>
      </c>
      <c r="K5561" s="5">
        <v>16</v>
      </c>
      <c r="L5561" s="5" t="s">
        <v>2424</v>
      </c>
      <c r="M5561" s="5">
        <v>96</v>
      </c>
      <c r="N5561" s="5"/>
      <c r="O5561" s="5" t="s">
        <v>19</v>
      </c>
      <c r="P5561" s="5"/>
      <c r="Q5561" s="5" t="s">
        <v>21</v>
      </c>
      <c r="R5561" s="5" t="s">
        <v>21</v>
      </c>
      <c r="S5561" s="5">
        <v>69</v>
      </c>
      <c r="T5561" s="5" t="s">
        <v>35</v>
      </c>
      <c r="U5561" s="5" t="s">
        <v>23</v>
      </c>
      <c r="V5561" s="5" t="s">
        <v>24</v>
      </c>
      <c r="W5561" s="12">
        <v>102</v>
      </c>
      <c r="X5561" s="7">
        <f t="shared" si="349"/>
        <v>0.27</v>
      </c>
      <c r="Y5561" s="5">
        <f t="shared" si="350"/>
        <v>74.459999999999994</v>
      </c>
      <c r="AI5561" t="e">
        <f>VLOOKUP(A5561,NP!$A:$B,2,FALSE)</f>
        <v>#N/A</v>
      </c>
      <c r="AJ5561">
        <f t="shared" si="351"/>
        <v>0</v>
      </c>
      <c r="AK5561">
        <f>VLOOKUP(F5561,Kondition!$B$4:$AG$31,12,FALSE)*100</f>
        <v>27</v>
      </c>
      <c r="AL5561" t="e">
        <f t="shared" si="352"/>
        <v>#REF!</v>
      </c>
      <c r="AM5561">
        <v>16</v>
      </c>
    </row>
    <row r="5562" spans="1:39" x14ac:dyDescent="0.3">
      <c r="A5562" s="5">
        <v>10242333</v>
      </c>
      <c r="B5562" s="6">
        <v>8714692263545</v>
      </c>
      <c r="C5562" s="5" t="s">
        <v>76</v>
      </c>
      <c r="D5562" s="5" t="s">
        <v>2507</v>
      </c>
      <c r="E5562" s="12">
        <v>101.5</v>
      </c>
      <c r="F5562" s="5" t="s">
        <v>64</v>
      </c>
      <c r="G5562" s="5">
        <v>2056016</v>
      </c>
      <c r="H5562" s="36" t="s">
        <v>76</v>
      </c>
      <c r="I5562" s="5">
        <v>205</v>
      </c>
      <c r="J5562" s="5">
        <v>60</v>
      </c>
      <c r="K5562" s="5">
        <v>16</v>
      </c>
      <c r="L5562" s="5" t="s">
        <v>2501</v>
      </c>
      <c r="M5562" s="5">
        <v>96</v>
      </c>
      <c r="N5562" s="5"/>
      <c r="O5562" s="5" t="s">
        <v>33</v>
      </c>
      <c r="P5562" s="5"/>
      <c r="Q5562" s="5" t="s">
        <v>21</v>
      </c>
      <c r="R5562" s="5" t="s">
        <v>20</v>
      </c>
      <c r="S5562" s="5">
        <v>68</v>
      </c>
      <c r="T5562" s="5" t="s">
        <v>35</v>
      </c>
      <c r="U5562" s="5" t="s">
        <v>23</v>
      </c>
      <c r="V5562" s="5" t="s">
        <v>24</v>
      </c>
      <c r="W5562" s="12">
        <v>101.5</v>
      </c>
      <c r="X5562" s="7">
        <f t="shared" si="349"/>
        <v>0.27</v>
      </c>
      <c r="Y5562" s="5">
        <f t="shared" si="350"/>
        <v>74.094999999999999</v>
      </c>
      <c r="AI5562" t="e">
        <f>VLOOKUP(A5562,NP!$A:$B,2,FALSE)</f>
        <v>#N/A</v>
      </c>
      <c r="AJ5562">
        <f t="shared" si="351"/>
        <v>0</v>
      </c>
      <c r="AK5562">
        <f>VLOOKUP(F5562,Kondition!$B$4:$AG$31,12,FALSE)*100</f>
        <v>27</v>
      </c>
      <c r="AL5562" t="e">
        <f t="shared" si="352"/>
        <v>#REF!</v>
      </c>
      <c r="AM5562">
        <v>16</v>
      </c>
    </row>
    <row r="5563" spans="1:39" x14ac:dyDescent="0.3">
      <c r="A5563" s="5">
        <v>10242678</v>
      </c>
      <c r="B5563" s="6">
        <v>8714692335822</v>
      </c>
      <c r="C5563" s="5" t="s">
        <v>76</v>
      </c>
      <c r="D5563" s="5" t="s">
        <v>2526</v>
      </c>
      <c r="E5563" s="12">
        <v>109.5</v>
      </c>
      <c r="F5563" s="5" t="s">
        <v>64</v>
      </c>
      <c r="G5563" s="5">
        <v>2056016</v>
      </c>
      <c r="H5563" s="36" t="s">
        <v>76</v>
      </c>
      <c r="I5563" s="5">
        <v>205</v>
      </c>
      <c r="J5563" s="5">
        <v>60</v>
      </c>
      <c r="K5563" s="5">
        <v>16</v>
      </c>
      <c r="L5563" s="5" t="s">
        <v>2523</v>
      </c>
      <c r="M5563" s="5">
        <v>96</v>
      </c>
      <c r="N5563" s="5"/>
      <c r="O5563" s="5" t="s">
        <v>33</v>
      </c>
      <c r="P5563" s="5"/>
      <c r="Q5563" s="5"/>
      <c r="R5563" s="5"/>
      <c r="S5563" s="5"/>
      <c r="T5563" s="5"/>
      <c r="U5563" s="5"/>
      <c r="V5563" s="5"/>
      <c r="W5563" s="12">
        <v>109.5</v>
      </c>
      <c r="X5563" s="7">
        <f t="shared" si="349"/>
        <v>0.27</v>
      </c>
      <c r="Y5563" s="5">
        <f t="shared" si="350"/>
        <v>79.935000000000002</v>
      </c>
      <c r="AI5563" t="e">
        <f>VLOOKUP(A5563,NP!$A:$B,2,FALSE)</f>
        <v>#N/A</v>
      </c>
      <c r="AJ5563">
        <f t="shared" si="351"/>
        <v>0</v>
      </c>
      <c r="AK5563">
        <f>VLOOKUP(F5563,Kondition!$B$4:$AG$31,12,FALSE)*100</f>
        <v>27</v>
      </c>
      <c r="AL5563" t="e">
        <f t="shared" si="352"/>
        <v>#REF!</v>
      </c>
      <c r="AM5563">
        <v>16</v>
      </c>
    </row>
    <row r="5564" spans="1:39" x14ac:dyDescent="0.3">
      <c r="A5564" s="5">
        <v>10243139</v>
      </c>
      <c r="B5564" s="6">
        <v>8714692351921</v>
      </c>
      <c r="C5564" s="5" t="s">
        <v>2294</v>
      </c>
      <c r="D5564" s="5" t="s">
        <v>5558</v>
      </c>
      <c r="E5564" s="12">
        <v>146</v>
      </c>
      <c r="F5564" s="5" t="s">
        <v>64</v>
      </c>
      <c r="G5564" s="5">
        <v>2056017</v>
      </c>
      <c r="H5564" s="36" t="s">
        <v>2294</v>
      </c>
      <c r="I5564" s="5">
        <v>205</v>
      </c>
      <c r="J5564" s="5">
        <v>60</v>
      </c>
      <c r="K5564" s="5">
        <v>17</v>
      </c>
      <c r="L5564" s="5" t="s">
        <v>2570</v>
      </c>
      <c r="M5564" s="5">
        <v>93</v>
      </c>
      <c r="N5564" s="5"/>
      <c r="O5564" s="5" t="s">
        <v>19</v>
      </c>
      <c r="P5564" s="5"/>
      <c r="Q5564" s="5" t="s">
        <v>21</v>
      </c>
      <c r="R5564" s="5" t="s">
        <v>27</v>
      </c>
      <c r="S5564" s="5">
        <v>72</v>
      </c>
      <c r="T5564" s="5" t="s">
        <v>22</v>
      </c>
      <c r="U5564" s="5" t="s">
        <v>23</v>
      </c>
      <c r="V5564" s="5" t="s">
        <v>24</v>
      </c>
      <c r="W5564" s="12">
        <v>146</v>
      </c>
      <c r="X5564" s="7">
        <f t="shared" si="349"/>
        <v>0.27</v>
      </c>
      <c r="Y5564" s="5">
        <f t="shared" si="350"/>
        <v>106.58</v>
      </c>
      <c r="AI5564" t="e">
        <f>VLOOKUP(A5564,NP!$A:$B,2,FALSE)</f>
        <v>#N/A</v>
      </c>
      <c r="AJ5564">
        <f t="shared" si="351"/>
        <v>0</v>
      </c>
      <c r="AK5564">
        <f>VLOOKUP(F5564,Kondition!$B$4:$AG$31,15,FALSE)*100</f>
        <v>27</v>
      </c>
      <c r="AL5564" t="e">
        <f t="shared" si="352"/>
        <v>#REF!</v>
      </c>
      <c r="AM5564">
        <v>17</v>
      </c>
    </row>
    <row r="5565" spans="1:39" x14ac:dyDescent="0.3">
      <c r="A5565" s="5">
        <v>10242284</v>
      </c>
      <c r="B5565" s="6">
        <v>8714692313318</v>
      </c>
      <c r="C5565" s="5" t="s">
        <v>76</v>
      </c>
      <c r="D5565" s="5" t="s">
        <v>2487</v>
      </c>
      <c r="E5565" s="12">
        <v>113.5</v>
      </c>
      <c r="F5565" s="5" t="s">
        <v>64</v>
      </c>
      <c r="G5565" s="5">
        <v>2056515</v>
      </c>
      <c r="H5565" s="36" t="s">
        <v>76</v>
      </c>
      <c r="I5565" s="5">
        <v>205</v>
      </c>
      <c r="J5565" s="5">
        <v>65</v>
      </c>
      <c r="K5565" s="5">
        <v>15</v>
      </c>
      <c r="L5565" s="5" t="s">
        <v>2424</v>
      </c>
      <c r="M5565" s="5">
        <v>94</v>
      </c>
      <c r="N5565" s="5"/>
      <c r="O5565" s="5" t="s">
        <v>19</v>
      </c>
      <c r="P5565" s="5"/>
      <c r="Q5565" s="5" t="s">
        <v>21</v>
      </c>
      <c r="R5565" s="5" t="s">
        <v>21</v>
      </c>
      <c r="S5565" s="5">
        <v>69</v>
      </c>
      <c r="T5565" s="5" t="s">
        <v>35</v>
      </c>
      <c r="U5565" s="5" t="s">
        <v>23</v>
      </c>
      <c r="V5565" s="5" t="s">
        <v>24</v>
      </c>
      <c r="W5565" s="12">
        <v>113.5</v>
      </c>
      <c r="X5565" s="7">
        <f t="shared" si="349"/>
        <v>0.25</v>
      </c>
      <c r="Y5565" s="5">
        <f t="shared" si="350"/>
        <v>85.125</v>
      </c>
      <c r="AI5565" t="e">
        <f>VLOOKUP(A5565,NP!$A:$B,2,FALSE)</f>
        <v>#N/A</v>
      </c>
      <c r="AJ5565">
        <f t="shared" si="351"/>
        <v>0</v>
      </c>
      <c r="AK5565">
        <f>VLOOKUP(F5565,Kondition!$B$4:$AG$31,9,FALSE)*100</f>
        <v>25</v>
      </c>
      <c r="AL5565" t="e">
        <f t="shared" si="352"/>
        <v>#REF!</v>
      </c>
      <c r="AM5565">
        <v>16</v>
      </c>
    </row>
    <row r="5566" spans="1:39" x14ac:dyDescent="0.3">
      <c r="A5566" s="5">
        <v>10242283</v>
      </c>
      <c r="B5566" s="6">
        <v>8714692313332</v>
      </c>
      <c r="C5566" s="5" t="s">
        <v>76</v>
      </c>
      <c r="D5566" s="5" t="s">
        <v>2486</v>
      </c>
      <c r="E5566" s="12">
        <v>103.5</v>
      </c>
      <c r="F5566" s="5" t="s">
        <v>64</v>
      </c>
      <c r="G5566" s="5">
        <v>2056515</v>
      </c>
      <c r="H5566" s="36" t="s">
        <v>76</v>
      </c>
      <c r="I5566" s="5">
        <v>205</v>
      </c>
      <c r="J5566" s="5">
        <v>65</v>
      </c>
      <c r="K5566" s="5">
        <v>15</v>
      </c>
      <c r="L5566" s="5" t="s">
        <v>2424</v>
      </c>
      <c r="M5566" s="5">
        <v>94</v>
      </c>
      <c r="N5566" s="5"/>
      <c r="O5566" s="5" t="s">
        <v>33</v>
      </c>
      <c r="P5566" s="5"/>
      <c r="Q5566" s="5" t="s">
        <v>21</v>
      </c>
      <c r="R5566" s="5" t="s">
        <v>21</v>
      </c>
      <c r="S5566" s="5">
        <v>69</v>
      </c>
      <c r="T5566" s="5" t="s">
        <v>35</v>
      </c>
      <c r="U5566" s="5" t="s">
        <v>23</v>
      </c>
      <c r="V5566" s="5" t="s">
        <v>24</v>
      </c>
      <c r="W5566" s="12">
        <v>103.5</v>
      </c>
      <c r="X5566" s="7">
        <f t="shared" si="349"/>
        <v>0.25</v>
      </c>
      <c r="Y5566" s="5">
        <f t="shared" si="350"/>
        <v>77.625</v>
      </c>
      <c r="AI5566" t="e">
        <f>VLOOKUP(A5566,NP!$A:$B,2,FALSE)</f>
        <v>#N/A</v>
      </c>
      <c r="AJ5566">
        <f t="shared" si="351"/>
        <v>0</v>
      </c>
      <c r="AK5566">
        <f>VLOOKUP(F5566,Kondition!$B$4:$AG$31,9,FALSE)*100</f>
        <v>25</v>
      </c>
      <c r="AL5566" t="e">
        <f t="shared" si="352"/>
        <v>#REF!</v>
      </c>
      <c r="AM5566">
        <v>16</v>
      </c>
    </row>
    <row r="5567" spans="1:39" x14ac:dyDescent="0.3">
      <c r="A5567" s="5">
        <v>11010934</v>
      </c>
      <c r="B5567" s="6">
        <v>4019238724196</v>
      </c>
      <c r="C5567" s="5" t="s">
        <v>4929</v>
      </c>
      <c r="D5567" s="5" t="s">
        <v>5902</v>
      </c>
      <c r="E5567" s="12">
        <v>304.5</v>
      </c>
      <c r="F5567" s="5" t="s">
        <v>18</v>
      </c>
      <c r="G5567" s="5">
        <v>2555518</v>
      </c>
      <c r="H5567" s="36" t="s">
        <v>4929</v>
      </c>
      <c r="I5567" s="5">
        <v>255</v>
      </c>
      <c r="J5567" s="5">
        <v>55</v>
      </c>
      <c r="K5567" s="5">
        <v>18</v>
      </c>
      <c r="L5567" s="5" t="s">
        <v>5865</v>
      </c>
      <c r="M5567" s="5">
        <v>109</v>
      </c>
      <c r="N5567" s="5"/>
      <c r="O5567" s="5" t="s">
        <v>33</v>
      </c>
      <c r="P5567" s="5" t="s">
        <v>36</v>
      </c>
      <c r="Q5567" s="5"/>
      <c r="R5567" s="5"/>
      <c r="S5567" s="5"/>
      <c r="T5567" s="5"/>
      <c r="U5567" s="5"/>
      <c r="V5567" s="5"/>
      <c r="W5567" s="12">
        <v>304.5</v>
      </c>
      <c r="X5567" s="7" t="str">
        <f t="shared" si="349"/>
        <v>NP</v>
      </c>
      <c r="Y5567" s="5">
        <f t="shared" si="350"/>
        <v>220.5</v>
      </c>
      <c r="AI5567">
        <f>VLOOKUP(A5567,NP!$A:$B,2,FALSE)</f>
        <v>220.5</v>
      </c>
      <c r="AJ5567">
        <f t="shared" si="351"/>
        <v>220.5</v>
      </c>
      <c r="AK5567">
        <f>VLOOKUP(F5567,Kondition!$B$4:$AG$31,18,FALSE)*100</f>
        <v>23</v>
      </c>
      <c r="AL5567" t="e">
        <f t="shared" si="352"/>
        <v>#REF!</v>
      </c>
      <c r="AM5567">
        <v>17</v>
      </c>
    </row>
    <row r="5568" spans="1:39" x14ac:dyDescent="0.3">
      <c r="A5568" s="5">
        <v>10242282</v>
      </c>
      <c r="B5568" s="6">
        <v>8714692313356</v>
      </c>
      <c r="C5568" s="5" t="s">
        <v>76</v>
      </c>
      <c r="D5568" s="5" t="s">
        <v>2485</v>
      </c>
      <c r="E5568" s="12">
        <v>113.5</v>
      </c>
      <c r="F5568" s="5" t="s">
        <v>64</v>
      </c>
      <c r="G5568" s="5">
        <v>2056515</v>
      </c>
      <c r="H5568" s="36" t="s">
        <v>76</v>
      </c>
      <c r="I5568" s="5">
        <v>205</v>
      </c>
      <c r="J5568" s="5">
        <v>65</v>
      </c>
      <c r="K5568" s="5">
        <v>15</v>
      </c>
      <c r="L5568" s="5" t="s">
        <v>2424</v>
      </c>
      <c r="M5568" s="5">
        <v>99</v>
      </c>
      <c r="N5568" s="5"/>
      <c r="O5568" s="5" t="s">
        <v>33</v>
      </c>
      <c r="P5568" s="5"/>
      <c r="Q5568" s="5" t="s">
        <v>21</v>
      </c>
      <c r="R5568" s="5" t="s">
        <v>21</v>
      </c>
      <c r="S5568" s="5">
        <v>69</v>
      </c>
      <c r="T5568" s="5" t="s">
        <v>35</v>
      </c>
      <c r="U5568" s="5" t="s">
        <v>23</v>
      </c>
      <c r="V5568" s="5" t="s">
        <v>24</v>
      </c>
      <c r="W5568" s="12">
        <v>113.5</v>
      </c>
      <c r="X5568" s="7">
        <f t="shared" si="349"/>
        <v>0.25</v>
      </c>
      <c r="Y5568" s="5">
        <f t="shared" si="350"/>
        <v>85.125</v>
      </c>
      <c r="AI5568" t="e">
        <f>VLOOKUP(A5568,NP!$A:$B,2,FALSE)</f>
        <v>#N/A</v>
      </c>
      <c r="AJ5568">
        <f t="shared" si="351"/>
        <v>0</v>
      </c>
      <c r="AK5568">
        <f>VLOOKUP(F5568,Kondition!$B$4:$AG$31,9,FALSE)*100</f>
        <v>25</v>
      </c>
      <c r="AL5568" t="e">
        <f t="shared" si="352"/>
        <v>#REF!</v>
      </c>
      <c r="AM5568">
        <v>16</v>
      </c>
    </row>
    <row r="5569" spans="1:39" x14ac:dyDescent="0.3">
      <c r="A5569" s="5">
        <v>30888698</v>
      </c>
      <c r="B5569" s="6">
        <v>8714692149443</v>
      </c>
      <c r="C5569" s="5" t="s">
        <v>4286</v>
      </c>
      <c r="D5569" s="5" t="s">
        <v>4912</v>
      </c>
      <c r="E5569" s="12">
        <v>126</v>
      </c>
      <c r="F5569" s="5" t="s">
        <v>64</v>
      </c>
      <c r="G5569" s="5">
        <v>2056516</v>
      </c>
      <c r="H5569" s="36" t="s">
        <v>4286</v>
      </c>
      <c r="I5569" s="5">
        <v>205</v>
      </c>
      <c r="J5569" s="5">
        <v>65</v>
      </c>
      <c r="K5569" s="5">
        <v>16</v>
      </c>
      <c r="L5569" s="5" t="s">
        <v>4619</v>
      </c>
      <c r="M5569" s="5"/>
      <c r="N5569" s="5"/>
      <c r="O5569" s="5" t="s">
        <v>50</v>
      </c>
      <c r="P5569" s="5"/>
      <c r="Q5569" s="5"/>
      <c r="R5569" s="5"/>
      <c r="S5569" s="5"/>
      <c r="T5569" s="5"/>
      <c r="U5569" s="5"/>
      <c r="V5569" s="5"/>
      <c r="W5569" s="12">
        <v>126</v>
      </c>
      <c r="X5569" s="7">
        <f t="shared" si="349"/>
        <v>0.27</v>
      </c>
      <c r="Y5569" s="5">
        <f t="shared" si="350"/>
        <v>91.98</v>
      </c>
      <c r="AI5569" t="e">
        <f>VLOOKUP(A5569,NP!$A:$B,2,FALSE)</f>
        <v>#N/A</v>
      </c>
      <c r="AJ5569">
        <f t="shared" si="351"/>
        <v>0</v>
      </c>
      <c r="AK5569">
        <f>VLOOKUP(F5569,Kondition!$B$4:$AG$31,12,FALSE)*100</f>
        <v>27</v>
      </c>
      <c r="AL5569" t="e">
        <f t="shared" si="352"/>
        <v>#REF!</v>
      </c>
      <c r="AM5569">
        <v>16</v>
      </c>
    </row>
    <row r="5570" spans="1:39" x14ac:dyDescent="0.3">
      <c r="A5570" s="5">
        <v>10242658</v>
      </c>
      <c r="B5570" s="6">
        <v>8714692332029</v>
      </c>
      <c r="C5570" s="5" t="s">
        <v>4286</v>
      </c>
      <c r="D5570" s="5" t="s">
        <v>4636</v>
      </c>
      <c r="E5570" s="12">
        <v>132.5</v>
      </c>
      <c r="F5570" s="5" t="s">
        <v>64</v>
      </c>
      <c r="G5570" s="5">
        <v>2056516</v>
      </c>
      <c r="H5570" s="36" t="s">
        <v>4286</v>
      </c>
      <c r="I5570" s="5">
        <v>205</v>
      </c>
      <c r="J5570" s="5">
        <v>65</v>
      </c>
      <c r="K5570" s="5">
        <v>16</v>
      </c>
      <c r="L5570" s="5" t="s">
        <v>4628</v>
      </c>
      <c r="M5570" s="5">
        <v>107</v>
      </c>
      <c r="N5570" s="5">
        <v>105</v>
      </c>
      <c r="O5570" s="5" t="s">
        <v>33</v>
      </c>
      <c r="P5570" s="5"/>
      <c r="Q5570" s="5" t="s">
        <v>26</v>
      </c>
      <c r="R5570" s="5" t="s">
        <v>27</v>
      </c>
      <c r="S5570" s="5">
        <v>71</v>
      </c>
      <c r="T5570" s="5" t="s">
        <v>22</v>
      </c>
      <c r="U5570" s="5" t="s">
        <v>23</v>
      </c>
      <c r="V5570" s="5" t="s">
        <v>4279</v>
      </c>
      <c r="W5570" s="12">
        <v>132.5</v>
      </c>
      <c r="X5570" s="7">
        <f t="shared" si="349"/>
        <v>0.27</v>
      </c>
      <c r="Y5570" s="5">
        <f t="shared" si="350"/>
        <v>96.724999999999994</v>
      </c>
      <c r="AI5570" t="e">
        <f>VLOOKUP(A5570,NP!$A:$B,2,FALSE)</f>
        <v>#N/A</v>
      </c>
      <c r="AJ5570">
        <f t="shared" si="351"/>
        <v>0</v>
      </c>
      <c r="AK5570">
        <f>VLOOKUP(F5570,Kondition!$B$4:$AG$31,12,FALSE)*100</f>
        <v>27</v>
      </c>
      <c r="AL5570" t="e">
        <f t="shared" si="352"/>
        <v>#REF!</v>
      </c>
      <c r="AM5570">
        <v>16</v>
      </c>
    </row>
    <row r="5571" spans="1:39" x14ac:dyDescent="0.3">
      <c r="A5571" s="5">
        <v>10242281</v>
      </c>
      <c r="B5571" s="6">
        <v>8714692313011</v>
      </c>
      <c r="C5571" s="5" t="s">
        <v>76</v>
      </c>
      <c r="D5571" s="5" t="s">
        <v>2484</v>
      </c>
      <c r="E5571" s="12">
        <v>110.5</v>
      </c>
      <c r="F5571" s="5" t="s">
        <v>64</v>
      </c>
      <c r="G5571" s="5">
        <v>2057015</v>
      </c>
      <c r="H5571" s="36" t="s">
        <v>76</v>
      </c>
      <c r="I5571" s="5">
        <v>205</v>
      </c>
      <c r="J5571" s="5">
        <v>70</v>
      </c>
      <c r="K5571" s="5">
        <v>15</v>
      </c>
      <c r="L5571" s="5" t="s">
        <v>2424</v>
      </c>
      <c r="M5571" s="5">
        <v>96</v>
      </c>
      <c r="N5571" s="5"/>
      <c r="O5571" s="5" t="s">
        <v>33</v>
      </c>
      <c r="P5571" s="5"/>
      <c r="Q5571" s="5" t="s">
        <v>21</v>
      </c>
      <c r="R5571" s="5" t="s">
        <v>21</v>
      </c>
      <c r="S5571" s="5">
        <v>68</v>
      </c>
      <c r="T5571" s="5" t="s">
        <v>35</v>
      </c>
      <c r="U5571" s="5" t="s">
        <v>23</v>
      </c>
      <c r="V5571" s="5" t="s">
        <v>24</v>
      </c>
      <c r="W5571" s="12">
        <v>110.5</v>
      </c>
      <c r="X5571" s="7">
        <f t="shared" si="349"/>
        <v>0.25</v>
      </c>
      <c r="Y5571" s="5">
        <f t="shared" si="350"/>
        <v>82.875</v>
      </c>
      <c r="AI5571" t="e">
        <f>VLOOKUP(A5571,NP!$A:$B,2,FALSE)</f>
        <v>#N/A</v>
      </c>
      <c r="AJ5571">
        <f t="shared" si="351"/>
        <v>0</v>
      </c>
      <c r="AK5571">
        <f>VLOOKUP(F5571,Kondition!$B$4:$AG$31,9,FALSE)*100</f>
        <v>25</v>
      </c>
      <c r="AL5571" t="e">
        <f t="shared" si="352"/>
        <v>#REF!</v>
      </c>
      <c r="AM5571">
        <v>16</v>
      </c>
    </row>
    <row r="5572" spans="1:39" x14ac:dyDescent="0.3">
      <c r="A5572" s="5">
        <v>10242653</v>
      </c>
      <c r="B5572" s="6">
        <v>8714692335167</v>
      </c>
      <c r="C5572" s="5" t="s">
        <v>4286</v>
      </c>
      <c r="D5572" s="5" t="s">
        <v>4631</v>
      </c>
      <c r="E5572" s="12">
        <v>110.5</v>
      </c>
      <c r="F5572" s="5" t="s">
        <v>64</v>
      </c>
      <c r="G5572" s="5">
        <v>2057015</v>
      </c>
      <c r="H5572" s="36" t="s">
        <v>4286</v>
      </c>
      <c r="I5572" s="5">
        <v>205</v>
      </c>
      <c r="J5572" s="5">
        <v>70</v>
      </c>
      <c r="K5572" s="5">
        <v>15</v>
      </c>
      <c r="L5572" s="5" t="s">
        <v>4628</v>
      </c>
      <c r="M5572" s="5">
        <v>106</v>
      </c>
      <c r="N5572" s="5">
        <v>104</v>
      </c>
      <c r="O5572" s="5" t="s">
        <v>50</v>
      </c>
      <c r="P5572" s="5"/>
      <c r="Q5572" s="5" t="s">
        <v>26</v>
      </c>
      <c r="R5572" s="5" t="s">
        <v>27</v>
      </c>
      <c r="S5572" s="5">
        <v>71</v>
      </c>
      <c r="T5572" s="5" t="s">
        <v>22</v>
      </c>
      <c r="U5572" s="5" t="s">
        <v>23</v>
      </c>
      <c r="V5572" s="5" t="s">
        <v>24</v>
      </c>
      <c r="W5572" s="12">
        <v>110.5</v>
      </c>
      <c r="X5572" s="7">
        <f t="shared" si="349"/>
        <v>0.25</v>
      </c>
      <c r="Y5572" s="5">
        <f t="shared" si="350"/>
        <v>82.875</v>
      </c>
      <c r="AI5572" t="e">
        <f>VLOOKUP(A5572,NP!$A:$B,2,FALSE)</f>
        <v>#N/A</v>
      </c>
      <c r="AJ5572">
        <f t="shared" si="351"/>
        <v>0</v>
      </c>
      <c r="AK5572">
        <f>VLOOKUP(F5572,Kondition!$B$4:$AG$31,9,FALSE)*100</f>
        <v>25</v>
      </c>
      <c r="AL5572" t="e">
        <f t="shared" si="352"/>
        <v>#REF!</v>
      </c>
      <c r="AM5572">
        <v>16</v>
      </c>
    </row>
    <row r="5573" spans="1:39" x14ac:dyDescent="0.3">
      <c r="A5573" s="5">
        <v>10242659</v>
      </c>
      <c r="B5573" s="6">
        <v>8714692335204</v>
      </c>
      <c r="C5573" s="5" t="s">
        <v>4286</v>
      </c>
      <c r="D5573" s="5" t="s">
        <v>4637</v>
      </c>
      <c r="E5573" s="12">
        <v>117.5</v>
      </c>
      <c r="F5573" s="5" t="s">
        <v>64</v>
      </c>
      <c r="G5573" s="5">
        <v>2057516</v>
      </c>
      <c r="H5573" s="36" t="s">
        <v>4286</v>
      </c>
      <c r="I5573" s="5">
        <v>205</v>
      </c>
      <c r="J5573" s="5">
        <v>75</v>
      </c>
      <c r="K5573" s="5">
        <v>16</v>
      </c>
      <c r="L5573" s="5" t="s">
        <v>4628</v>
      </c>
      <c r="M5573" s="5">
        <v>110</v>
      </c>
      <c r="N5573" s="5">
        <v>108</v>
      </c>
      <c r="O5573" s="5" t="s">
        <v>50</v>
      </c>
      <c r="P5573" s="5"/>
      <c r="Q5573" s="5" t="s">
        <v>26</v>
      </c>
      <c r="R5573" s="5" t="s">
        <v>27</v>
      </c>
      <c r="S5573" s="5">
        <v>71</v>
      </c>
      <c r="T5573" s="5" t="s">
        <v>22</v>
      </c>
      <c r="U5573" s="5" t="s">
        <v>23</v>
      </c>
      <c r="V5573" s="5" t="s">
        <v>24</v>
      </c>
      <c r="W5573" s="12">
        <v>117.5</v>
      </c>
      <c r="X5573" s="7">
        <f t="shared" si="349"/>
        <v>0.27</v>
      </c>
      <c r="Y5573" s="5">
        <f t="shared" si="350"/>
        <v>85.774999999999991</v>
      </c>
      <c r="AI5573" t="e">
        <f>VLOOKUP(A5573,NP!$A:$B,2,FALSE)</f>
        <v>#N/A</v>
      </c>
      <c r="AJ5573">
        <f t="shared" si="351"/>
        <v>0</v>
      </c>
      <c r="AK5573">
        <f>VLOOKUP(F5573,Kondition!$B$4:$AG$31,12,FALSE)*100</f>
        <v>27</v>
      </c>
      <c r="AL5573" t="e">
        <f t="shared" si="352"/>
        <v>#REF!</v>
      </c>
      <c r="AM5573">
        <v>16</v>
      </c>
    </row>
    <row r="5574" spans="1:39" x14ac:dyDescent="0.3">
      <c r="A5574" s="5">
        <v>10242292</v>
      </c>
      <c r="B5574" s="6">
        <v>8714692317200</v>
      </c>
      <c r="C5574" s="5" t="s">
        <v>76</v>
      </c>
      <c r="D5574" s="5" t="s">
        <v>2492</v>
      </c>
      <c r="E5574" s="12">
        <v>158</v>
      </c>
      <c r="F5574" s="5" t="s">
        <v>64</v>
      </c>
      <c r="G5574" s="5">
        <v>2154017</v>
      </c>
      <c r="H5574" s="36" t="s">
        <v>76</v>
      </c>
      <c r="I5574" s="5">
        <v>215</v>
      </c>
      <c r="J5574" s="5">
        <v>40</v>
      </c>
      <c r="K5574" s="5">
        <v>17</v>
      </c>
      <c r="L5574" s="5" t="s">
        <v>2415</v>
      </c>
      <c r="M5574" s="5">
        <v>87</v>
      </c>
      <c r="N5574" s="5"/>
      <c r="O5574" s="5" t="s">
        <v>25</v>
      </c>
      <c r="P5574" s="5"/>
      <c r="Q5574" s="5" t="s">
        <v>26</v>
      </c>
      <c r="R5574" s="5" t="s">
        <v>21</v>
      </c>
      <c r="S5574" s="5">
        <v>70</v>
      </c>
      <c r="T5574" s="5" t="s">
        <v>22</v>
      </c>
      <c r="U5574" s="5" t="s">
        <v>23</v>
      </c>
      <c r="V5574" s="5" t="s">
        <v>24</v>
      </c>
      <c r="W5574" s="12">
        <v>158</v>
      </c>
      <c r="X5574" s="7">
        <f t="shared" si="349"/>
        <v>0.27</v>
      </c>
      <c r="Y5574" s="5">
        <f t="shared" si="350"/>
        <v>115.34</v>
      </c>
      <c r="AI5574" t="e">
        <f>VLOOKUP(A5574,NP!$A:$B,2,FALSE)</f>
        <v>#N/A</v>
      </c>
      <c r="AJ5574">
        <f t="shared" si="351"/>
        <v>0</v>
      </c>
      <c r="AK5574">
        <f>VLOOKUP(F5574,Kondition!$B$4:$AG$31,15,FALSE)*100</f>
        <v>27</v>
      </c>
      <c r="AL5574" t="e">
        <f t="shared" si="352"/>
        <v>#REF!</v>
      </c>
      <c r="AM5574">
        <v>17</v>
      </c>
    </row>
    <row r="5575" spans="1:39" x14ac:dyDescent="0.3">
      <c r="A5575" s="5">
        <v>10243100</v>
      </c>
      <c r="B5575" s="6">
        <v>8714692351938</v>
      </c>
      <c r="C5575" s="5" t="s">
        <v>76</v>
      </c>
      <c r="D5575" s="5" t="s">
        <v>2591</v>
      </c>
      <c r="E5575" s="12">
        <v>159.5</v>
      </c>
      <c r="F5575" s="5" t="s">
        <v>64</v>
      </c>
      <c r="G5575" s="5">
        <v>2154017</v>
      </c>
      <c r="H5575" s="36" t="s">
        <v>76</v>
      </c>
      <c r="I5575" s="5">
        <v>215</v>
      </c>
      <c r="J5575" s="5">
        <v>40</v>
      </c>
      <c r="K5575" s="5">
        <v>17</v>
      </c>
      <c r="L5575" s="5" t="s">
        <v>2570</v>
      </c>
      <c r="M5575" s="5">
        <v>87</v>
      </c>
      <c r="N5575" s="5"/>
      <c r="O5575" s="5" t="s">
        <v>25</v>
      </c>
      <c r="P5575" s="5"/>
      <c r="Q5575" s="5" t="s">
        <v>26</v>
      </c>
      <c r="R5575" s="5" t="s">
        <v>27</v>
      </c>
      <c r="S5575" s="5">
        <v>72</v>
      </c>
      <c r="T5575" s="5" t="s">
        <v>22</v>
      </c>
      <c r="U5575" s="5" t="s">
        <v>23</v>
      </c>
      <c r="V5575" s="5" t="s">
        <v>24</v>
      </c>
      <c r="W5575" s="12">
        <v>159.5</v>
      </c>
      <c r="X5575" s="7">
        <f t="shared" si="349"/>
        <v>0.27</v>
      </c>
      <c r="Y5575" s="5">
        <f t="shared" si="350"/>
        <v>116.435</v>
      </c>
      <c r="AI5575" t="e">
        <f>VLOOKUP(A5575,NP!$A:$B,2,FALSE)</f>
        <v>#N/A</v>
      </c>
      <c r="AJ5575">
        <f t="shared" si="351"/>
        <v>0</v>
      </c>
      <c r="AK5575">
        <f>VLOOKUP(F5575,Kondition!$B$4:$AG$31,15,FALSE)*100</f>
        <v>27</v>
      </c>
      <c r="AL5575" t="e">
        <f t="shared" si="352"/>
        <v>#REF!</v>
      </c>
      <c r="AM5575">
        <v>17</v>
      </c>
    </row>
    <row r="5576" spans="1:39" x14ac:dyDescent="0.3">
      <c r="A5576" s="5">
        <v>10242291</v>
      </c>
      <c r="B5576" s="6">
        <v>8714692317224</v>
      </c>
      <c r="C5576" s="5" t="s">
        <v>76</v>
      </c>
      <c r="D5576" s="5" t="s">
        <v>2491</v>
      </c>
      <c r="E5576" s="12">
        <v>158</v>
      </c>
      <c r="F5576" s="5" t="s">
        <v>64</v>
      </c>
      <c r="G5576" s="5">
        <v>2154517</v>
      </c>
      <c r="H5576" s="36" t="s">
        <v>76</v>
      </c>
      <c r="I5576" s="5">
        <v>215</v>
      </c>
      <c r="J5576" s="5">
        <v>45</v>
      </c>
      <c r="K5576" s="5">
        <v>17</v>
      </c>
      <c r="L5576" s="5" t="s">
        <v>2415</v>
      </c>
      <c r="M5576" s="5">
        <v>91</v>
      </c>
      <c r="N5576" s="5"/>
      <c r="O5576" s="5" t="s">
        <v>25</v>
      </c>
      <c r="P5576" s="5"/>
      <c r="Q5576" s="5" t="s">
        <v>26</v>
      </c>
      <c r="R5576" s="5" t="s">
        <v>21</v>
      </c>
      <c r="S5576" s="5">
        <v>70</v>
      </c>
      <c r="T5576" s="5" t="s">
        <v>22</v>
      </c>
      <c r="U5576" s="5" t="s">
        <v>23</v>
      </c>
      <c r="V5576" s="5" t="s">
        <v>24</v>
      </c>
      <c r="W5576" s="12">
        <v>158</v>
      </c>
      <c r="X5576" s="7">
        <f t="shared" si="349"/>
        <v>0.27</v>
      </c>
      <c r="Y5576" s="5">
        <f t="shared" si="350"/>
        <v>115.34</v>
      </c>
      <c r="AI5576" t="e">
        <f>VLOOKUP(A5576,NP!$A:$B,2,FALSE)</f>
        <v>#N/A</v>
      </c>
      <c r="AJ5576">
        <f t="shared" si="351"/>
        <v>0</v>
      </c>
      <c r="AK5576">
        <f>VLOOKUP(F5576,Kondition!$B$4:$AG$31,15,FALSE)*100</f>
        <v>27</v>
      </c>
      <c r="AL5576" t="e">
        <f t="shared" si="352"/>
        <v>#REF!</v>
      </c>
      <c r="AM5576">
        <v>17</v>
      </c>
    </row>
    <row r="5577" spans="1:39" x14ac:dyDescent="0.3">
      <c r="A5577" s="5">
        <v>10243099</v>
      </c>
      <c r="B5577" s="6">
        <v>8714692351945</v>
      </c>
      <c r="C5577" s="5" t="s">
        <v>76</v>
      </c>
      <c r="D5577" s="5" t="s">
        <v>2590</v>
      </c>
      <c r="E5577" s="12">
        <v>160</v>
      </c>
      <c r="F5577" s="5" t="s">
        <v>64</v>
      </c>
      <c r="G5577" s="5">
        <v>2154517</v>
      </c>
      <c r="H5577" s="36" t="s">
        <v>76</v>
      </c>
      <c r="I5577" s="5">
        <v>215</v>
      </c>
      <c r="J5577" s="5">
        <v>45</v>
      </c>
      <c r="K5577" s="5">
        <v>17</v>
      </c>
      <c r="L5577" s="5" t="s">
        <v>2570</v>
      </c>
      <c r="M5577" s="5">
        <v>91</v>
      </c>
      <c r="N5577" s="5"/>
      <c r="O5577" s="5" t="s">
        <v>25</v>
      </c>
      <c r="P5577" s="5"/>
      <c r="Q5577" s="5" t="s">
        <v>26</v>
      </c>
      <c r="R5577" s="5" t="s">
        <v>27</v>
      </c>
      <c r="S5577" s="5">
        <v>72</v>
      </c>
      <c r="T5577" s="5" t="s">
        <v>22</v>
      </c>
      <c r="U5577" s="5" t="s">
        <v>23</v>
      </c>
      <c r="V5577" s="5" t="s">
        <v>24</v>
      </c>
      <c r="W5577" s="12">
        <v>160</v>
      </c>
      <c r="X5577" s="7">
        <f t="shared" si="349"/>
        <v>0.27</v>
      </c>
      <c r="Y5577" s="5">
        <f t="shared" si="350"/>
        <v>116.8</v>
      </c>
      <c r="AI5577" t="e">
        <f>VLOOKUP(A5577,NP!$A:$B,2,FALSE)</f>
        <v>#N/A</v>
      </c>
      <c r="AJ5577">
        <f t="shared" si="351"/>
        <v>0</v>
      </c>
      <c r="AK5577">
        <f>VLOOKUP(F5577,Kondition!$B$4:$AG$31,15,FALSE)*100</f>
        <v>27</v>
      </c>
      <c r="AL5577" t="e">
        <f t="shared" si="352"/>
        <v>#REF!</v>
      </c>
      <c r="AM5577">
        <v>17</v>
      </c>
    </row>
    <row r="5578" spans="1:39" x14ac:dyDescent="0.3">
      <c r="A5578" s="5">
        <v>11011767</v>
      </c>
      <c r="B5578" s="6">
        <v>4019238798838</v>
      </c>
      <c r="C5578" s="5" t="s">
        <v>76</v>
      </c>
      <c r="D5578" s="5" t="s">
        <v>3359</v>
      </c>
      <c r="E5578" s="12">
        <v>410.5</v>
      </c>
      <c r="F5578" s="5" t="s">
        <v>18</v>
      </c>
      <c r="G5578" s="5">
        <v>2754020</v>
      </c>
      <c r="H5578" s="36" t="s">
        <v>76</v>
      </c>
      <c r="I5578" s="5">
        <v>275</v>
      </c>
      <c r="J5578" s="5">
        <v>40</v>
      </c>
      <c r="K5578" s="5">
        <v>20</v>
      </c>
      <c r="L5578" s="5" t="s">
        <v>3205</v>
      </c>
      <c r="M5578" s="5">
        <v>107</v>
      </c>
      <c r="N5578" s="5"/>
      <c r="O5578" s="5" t="s">
        <v>33</v>
      </c>
      <c r="P5578" s="5"/>
      <c r="Q5578" s="5"/>
      <c r="R5578" s="5"/>
      <c r="S5578" s="5"/>
      <c r="T5578" s="5"/>
      <c r="U5578" s="5"/>
      <c r="V5578" s="5"/>
      <c r="W5578" s="12">
        <v>410.5</v>
      </c>
      <c r="X5578" s="7" t="str">
        <f t="shared" si="349"/>
        <v>NP</v>
      </c>
      <c r="Y5578" s="5">
        <f t="shared" si="350"/>
        <v>283.5</v>
      </c>
      <c r="AI5578">
        <f>VLOOKUP(A5578,NP!$A:$B,2,FALSE)</f>
        <v>283.5</v>
      </c>
      <c r="AJ5578">
        <f t="shared" si="351"/>
        <v>283.5</v>
      </c>
      <c r="AK5578">
        <f>VLOOKUP(F5578,Kondition!$B$4:$AG$309,24,FALSE)*100</f>
        <v>28.000000000000004</v>
      </c>
      <c r="AL5578" t="e">
        <f t="shared" si="352"/>
        <v>#REF!</v>
      </c>
      <c r="AM5578">
        <v>19</v>
      </c>
    </row>
    <row r="5579" spans="1:39" x14ac:dyDescent="0.3">
      <c r="A5579" s="5">
        <v>10242820</v>
      </c>
      <c r="B5579" s="6">
        <v>8714692343803</v>
      </c>
      <c r="C5579" s="5" t="s">
        <v>76</v>
      </c>
      <c r="D5579" s="5" t="s">
        <v>2559</v>
      </c>
      <c r="E5579" s="12">
        <v>171</v>
      </c>
      <c r="F5579" s="5" t="s">
        <v>64</v>
      </c>
      <c r="G5579" s="5">
        <v>2154518</v>
      </c>
      <c r="H5579" s="36" t="s">
        <v>76</v>
      </c>
      <c r="I5579" s="5">
        <v>215</v>
      </c>
      <c r="J5579" s="5">
        <v>45</v>
      </c>
      <c r="K5579" s="5">
        <v>18</v>
      </c>
      <c r="L5579" s="5" t="s">
        <v>2543</v>
      </c>
      <c r="M5579" s="5">
        <v>93</v>
      </c>
      <c r="N5579" s="5"/>
      <c r="O5579" s="5" t="s">
        <v>25</v>
      </c>
      <c r="P5579" s="5"/>
      <c r="Q5579" s="5" t="s">
        <v>26</v>
      </c>
      <c r="R5579" s="5" t="s">
        <v>27</v>
      </c>
      <c r="S5579" s="5">
        <v>72</v>
      </c>
      <c r="T5579" s="5" t="s">
        <v>22</v>
      </c>
      <c r="U5579" s="5" t="s">
        <v>23</v>
      </c>
      <c r="V5579" s="5" t="s">
        <v>24</v>
      </c>
      <c r="W5579" s="12">
        <v>171</v>
      </c>
      <c r="X5579" s="7">
        <f t="shared" si="349"/>
        <v>0.27</v>
      </c>
      <c r="Y5579" s="5">
        <f t="shared" si="350"/>
        <v>124.83</v>
      </c>
      <c r="AI5579" t="e">
        <f>VLOOKUP(A5579,NP!$A:$B,2,FALSE)</f>
        <v>#N/A</v>
      </c>
      <c r="AJ5579">
        <f t="shared" si="351"/>
        <v>0</v>
      </c>
      <c r="AK5579">
        <f>VLOOKUP(F5579,Kondition!$B$4:$AG$31,18,FALSE)*100</f>
        <v>27</v>
      </c>
      <c r="AL5579" t="e">
        <f t="shared" si="352"/>
        <v>#REF!</v>
      </c>
      <c r="AM5579">
        <v>17</v>
      </c>
    </row>
    <row r="5580" spans="1:39" x14ac:dyDescent="0.3">
      <c r="A5580" s="5">
        <v>10242686</v>
      </c>
      <c r="B5580" s="6">
        <v>8714692335846</v>
      </c>
      <c r="C5580" s="5" t="s">
        <v>76</v>
      </c>
      <c r="D5580" s="5" t="s">
        <v>2533</v>
      </c>
      <c r="E5580" s="12">
        <v>155</v>
      </c>
      <c r="F5580" s="5" t="s">
        <v>64</v>
      </c>
      <c r="G5580" s="5">
        <v>2155017</v>
      </c>
      <c r="H5580" s="36" t="s">
        <v>76</v>
      </c>
      <c r="I5580" s="5">
        <v>215</v>
      </c>
      <c r="J5580" s="5">
        <v>50</v>
      </c>
      <c r="K5580" s="5">
        <v>17</v>
      </c>
      <c r="L5580" s="5" t="s">
        <v>2523</v>
      </c>
      <c r="M5580" s="5">
        <v>95</v>
      </c>
      <c r="N5580" s="5"/>
      <c r="O5580" s="5" t="s">
        <v>33</v>
      </c>
      <c r="P5580" s="5"/>
      <c r="Q5580" s="5"/>
      <c r="R5580" s="5"/>
      <c r="S5580" s="5"/>
      <c r="T5580" s="5"/>
      <c r="U5580" s="5"/>
      <c r="V5580" s="5"/>
      <c r="W5580" s="12">
        <v>155</v>
      </c>
      <c r="X5580" s="7">
        <f t="shared" si="349"/>
        <v>0.27</v>
      </c>
      <c r="Y5580" s="5">
        <f t="shared" si="350"/>
        <v>113.14999999999999</v>
      </c>
      <c r="AI5580" t="e">
        <f>VLOOKUP(A5580,NP!$A:$B,2,FALSE)</f>
        <v>#N/A</v>
      </c>
      <c r="AJ5580">
        <f t="shared" si="351"/>
        <v>0</v>
      </c>
      <c r="AK5580">
        <f>VLOOKUP(F5580,Kondition!$B$4:$AG$31,15,FALSE)*100</f>
        <v>27</v>
      </c>
      <c r="AL5580" t="e">
        <f t="shared" si="352"/>
        <v>#REF!</v>
      </c>
      <c r="AM5580">
        <v>17</v>
      </c>
    </row>
    <row r="5581" spans="1:39" x14ac:dyDescent="0.3">
      <c r="A5581" s="5">
        <v>10243098</v>
      </c>
      <c r="B5581" s="6">
        <v>8714692351952</v>
      </c>
      <c r="C5581" s="5" t="s">
        <v>76</v>
      </c>
      <c r="D5581" s="5" t="s">
        <v>2589</v>
      </c>
      <c r="E5581" s="12">
        <v>147</v>
      </c>
      <c r="F5581" s="5" t="s">
        <v>64</v>
      </c>
      <c r="G5581" s="5">
        <v>2155017</v>
      </c>
      <c r="H5581" s="36" t="s">
        <v>76</v>
      </c>
      <c r="I5581" s="5">
        <v>215</v>
      </c>
      <c r="J5581" s="5">
        <v>50</v>
      </c>
      <c r="K5581" s="5">
        <v>17</v>
      </c>
      <c r="L5581" s="5" t="s">
        <v>2570</v>
      </c>
      <c r="M5581" s="5">
        <v>95</v>
      </c>
      <c r="N5581" s="5"/>
      <c r="O5581" s="5" t="s">
        <v>25</v>
      </c>
      <c r="P5581" s="5"/>
      <c r="Q5581" s="5" t="s">
        <v>21</v>
      </c>
      <c r="R5581" s="5" t="s">
        <v>27</v>
      </c>
      <c r="S5581" s="5">
        <v>72</v>
      </c>
      <c r="T5581" s="5" t="s">
        <v>22</v>
      </c>
      <c r="U5581" s="5" t="s">
        <v>23</v>
      </c>
      <c r="V5581" s="5" t="s">
        <v>24</v>
      </c>
      <c r="W5581" s="12">
        <v>147</v>
      </c>
      <c r="X5581" s="7">
        <f t="shared" si="349"/>
        <v>0.27</v>
      </c>
      <c r="Y5581" s="5">
        <f t="shared" si="350"/>
        <v>107.31</v>
      </c>
      <c r="AI5581" t="e">
        <f>VLOOKUP(A5581,NP!$A:$B,2,FALSE)</f>
        <v>#N/A</v>
      </c>
      <c r="AJ5581">
        <f t="shared" si="351"/>
        <v>0</v>
      </c>
      <c r="AK5581">
        <f>VLOOKUP(F5581,Kondition!$B$4:$AG$31,15,FALSE)*100</f>
        <v>27</v>
      </c>
      <c r="AL5581" t="e">
        <f t="shared" si="352"/>
        <v>#REF!</v>
      </c>
      <c r="AM5581">
        <v>17</v>
      </c>
    </row>
    <row r="5582" spans="1:39" x14ac:dyDescent="0.3">
      <c r="A5582" s="5">
        <v>10242673</v>
      </c>
      <c r="B5582" s="6">
        <v>8714692339622</v>
      </c>
      <c r="C5582" s="5" t="s">
        <v>76</v>
      </c>
      <c r="D5582" s="5" t="s">
        <v>2520</v>
      </c>
      <c r="E5582" s="12">
        <v>187.5</v>
      </c>
      <c r="F5582" s="5" t="s">
        <v>64</v>
      </c>
      <c r="G5582" s="5">
        <v>2155018</v>
      </c>
      <c r="H5582" s="36" t="s">
        <v>76</v>
      </c>
      <c r="I5582" s="5">
        <v>215</v>
      </c>
      <c r="J5582" s="5">
        <v>50</v>
      </c>
      <c r="K5582" s="5">
        <v>18</v>
      </c>
      <c r="L5582" s="5" t="s">
        <v>2415</v>
      </c>
      <c r="M5582" s="5">
        <v>92</v>
      </c>
      <c r="N5582" s="5"/>
      <c r="O5582" s="5" t="s">
        <v>25</v>
      </c>
      <c r="P5582" s="5"/>
      <c r="Q5582" s="5" t="s">
        <v>26</v>
      </c>
      <c r="R5582" s="5" t="s">
        <v>21</v>
      </c>
      <c r="S5582" s="5">
        <v>72</v>
      </c>
      <c r="T5582" s="5" t="s">
        <v>22</v>
      </c>
      <c r="U5582" s="5" t="s">
        <v>23</v>
      </c>
      <c r="V5582" s="5" t="s">
        <v>24</v>
      </c>
      <c r="W5582" s="12">
        <v>187.5</v>
      </c>
      <c r="X5582" s="7">
        <f t="shared" si="349"/>
        <v>0.27</v>
      </c>
      <c r="Y5582" s="5">
        <f t="shared" si="350"/>
        <v>136.875</v>
      </c>
      <c r="AI5582" t="e">
        <f>VLOOKUP(A5582,NP!$A:$B,2,FALSE)</f>
        <v>#N/A</v>
      </c>
      <c r="AJ5582">
        <f t="shared" si="351"/>
        <v>0</v>
      </c>
      <c r="AK5582">
        <f>VLOOKUP(F5582,Kondition!$B$4:$AG$31,18,FALSE)*100</f>
        <v>27</v>
      </c>
      <c r="AL5582" t="e">
        <f t="shared" si="352"/>
        <v>#REF!</v>
      </c>
      <c r="AM5582">
        <v>17</v>
      </c>
    </row>
    <row r="5583" spans="1:39" x14ac:dyDescent="0.3">
      <c r="A5583" s="5">
        <v>10241892</v>
      </c>
      <c r="B5583" s="6">
        <v>8714692297724</v>
      </c>
      <c r="C5583" s="5" t="s">
        <v>76</v>
      </c>
      <c r="D5583" s="5" t="s">
        <v>2442</v>
      </c>
      <c r="E5583" s="12">
        <v>133</v>
      </c>
      <c r="F5583" s="5" t="s">
        <v>64</v>
      </c>
      <c r="G5583" s="5">
        <v>2155516</v>
      </c>
      <c r="H5583" s="36" t="s">
        <v>76</v>
      </c>
      <c r="I5583" s="5">
        <v>215</v>
      </c>
      <c r="J5583" s="5">
        <v>55</v>
      </c>
      <c r="K5583" s="5">
        <v>16</v>
      </c>
      <c r="L5583" s="5" t="s">
        <v>2415</v>
      </c>
      <c r="M5583" s="5">
        <v>97</v>
      </c>
      <c r="N5583" s="5"/>
      <c r="O5583" s="5" t="s">
        <v>19</v>
      </c>
      <c r="P5583" s="5"/>
      <c r="Q5583" s="5" t="s">
        <v>21</v>
      </c>
      <c r="R5583" s="5" t="s">
        <v>21</v>
      </c>
      <c r="S5583" s="5">
        <v>70</v>
      </c>
      <c r="T5583" s="5" t="s">
        <v>22</v>
      </c>
      <c r="U5583" s="5" t="s">
        <v>23</v>
      </c>
      <c r="V5583" s="5" t="s">
        <v>24</v>
      </c>
      <c r="W5583" s="12">
        <v>133</v>
      </c>
      <c r="X5583" s="7">
        <f t="shared" si="349"/>
        <v>0.27</v>
      </c>
      <c r="Y5583" s="5">
        <f t="shared" si="350"/>
        <v>97.09</v>
      </c>
      <c r="AI5583" t="e">
        <f>VLOOKUP(A5583,NP!$A:$B,2,FALSE)</f>
        <v>#N/A</v>
      </c>
      <c r="AJ5583">
        <f t="shared" si="351"/>
        <v>0</v>
      </c>
      <c r="AK5583">
        <f>VLOOKUP(F5583,Kondition!$B$4:$AG$31,12,FALSE)*100</f>
        <v>27</v>
      </c>
      <c r="AL5583" t="e">
        <f t="shared" si="352"/>
        <v>#REF!</v>
      </c>
      <c r="AM5583">
        <v>16</v>
      </c>
    </row>
    <row r="5584" spans="1:39" x14ac:dyDescent="0.3">
      <c r="A5584" s="5">
        <v>10242287</v>
      </c>
      <c r="B5584" s="6">
        <v>8714692317187</v>
      </c>
      <c r="C5584" s="5" t="s">
        <v>76</v>
      </c>
      <c r="D5584" s="5" t="s">
        <v>2489</v>
      </c>
      <c r="E5584" s="12">
        <v>128</v>
      </c>
      <c r="F5584" s="5" t="s">
        <v>64</v>
      </c>
      <c r="G5584" s="5">
        <v>2155516</v>
      </c>
      <c r="H5584" s="36" t="s">
        <v>76</v>
      </c>
      <c r="I5584" s="5">
        <v>215</v>
      </c>
      <c r="J5584" s="5">
        <v>55</v>
      </c>
      <c r="K5584" s="5">
        <v>16</v>
      </c>
      <c r="L5584" s="5" t="s">
        <v>2415</v>
      </c>
      <c r="M5584" s="5">
        <v>93</v>
      </c>
      <c r="N5584" s="5"/>
      <c r="O5584" s="5" t="s">
        <v>19</v>
      </c>
      <c r="P5584" s="5"/>
      <c r="Q5584" s="5" t="s">
        <v>21</v>
      </c>
      <c r="R5584" s="5" t="s">
        <v>21</v>
      </c>
      <c r="S5584" s="5">
        <v>70</v>
      </c>
      <c r="T5584" s="5" t="s">
        <v>22</v>
      </c>
      <c r="U5584" s="5" t="s">
        <v>23</v>
      </c>
      <c r="V5584" s="5" t="s">
        <v>24</v>
      </c>
      <c r="W5584" s="12">
        <v>128</v>
      </c>
      <c r="X5584" s="7">
        <f t="shared" si="349"/>
        <v>0.27</v>
      </c>
      <c r="Y5584" s="5">
        <f t="shared" si="350"/>
        <v>93.44</v>
      </c>
      <c r="AI5584" t="e">
        <f>VLOOKUP(A5584,NP!$A:$B,2,FALSE)</f>
        <v>#N/A</v>
      </c>
      <c r="AJ5584">
        <f t="shared" si="351"/>
        <v>0</v>
      </c>
      <c r="AK5584">
        <f>VLOOKUP(F5584,Kondition!$B$4:$AG$31,12,FALSE)*100</f>
        <v>27</v>
      </c>
      <c r="AL5584" t="e">
        <f t="shared" si="352"/>
        <v>#REF!</v>
      </c>
      <c r="AM5584">
        <v>16</v>
      </c>
    </row>
    <row r="5585" spans="1:39" x14ac:dyDescent="0.3">
      <c r="A5585" s="5">
        <v>10242336</v>
      </c>
      <c r="B5585" s="6">
        <v>8714692263606</v>
      </c>
      <c r="C5585" s="5" t="s">
        <v>76</v>
      </c>
      <c r="D5585" s="5" t="s">
        <v>2510</v>
      </c>
      <c r="E5585" s="12">
        <v>128.5</v>
      </c>
      <c r="F5585" s="5" t="s">
        <v>64</v>
      </c>
      <c r="G5585" s="5">
        <v>2155516</v>
      </c>
      <c r="H5585" s="36" t="s">
        <v>76</v>
      </c>
      <c r="I5585" s="5">
        <v>215</v>
      </c>
      <c r="J5585" s="5">
        <v>55</v>
      </c>
      <c r="K5585" s="5">
        <v>16</v>
      </c>
      <c r="L5585" s="5" t="s">
        <v>2501</v>
      </c>
      <c r="M5585" s="5">
        <v>97</v>
      </c>
      <c r="N5585" s="5"/>
      <c r="O5585" s="5" t="s">
        <v>33</v>
      </c>
      <c r="P5585" s="5"/>
      <c r="Q5585" s="5" t="s">
        <v>21</v>
      </c>
      <c r="R5585" s="5" t="s">
        <v>20</v>
      </c>
      <c r="S5585" s="5">
        <v>70</v>
      </c>
      <c r="T5585" s="5" t="s">
        <v>22</v>
      </c>
      <c r="U5585" s="5" t="s">
        <v>23</v>
      </c>
      <c r="V5585" s="5" t="s">
        <v>24</v>
      </c>
      <c r="W5585" s="12">
        <v>128.5</v>
      </c>
      <c r="X5585" s="7">
        <f t="shared" si="349"/>
        <v>0.27</v>
      </c>
      <c r="Y5585" s="5">
        <f t="shared" si="350"/>
        <v>93.804999999999993</v>
      </c>
      <c r="AI5585" t="e">
        <f>VLOOKUP(A5585,NP!$A:$B,2,FALSE)</f>
        <v>#N/A</v>
      </c>
      <c r="AJ5585">
        <f t="shared" si="351"/>
        <v>0</v>
      </c>
      <c r="AK5585">
        <f>VLOOKUP(F5585,Kondition!$B$4:$AG$31,12,FALSE)*100</f>
        <v>27</v>
      </c>
      <c r="AL5585" t="e">
        <f t="shared" si="352"/>
        <v>#REF!</v>
      </c>
      <c r="AM5585">
        <v>16</v>
      </c>
    </row>
    <row r="5586" spans="1:39" x14ac:dyDescent="0.3">
      <c r="A5586" s="5">
        <v>10242339</v>
      </c>
      <c r="B5586" s="6">
        <v>8714692301674</v>
      </c>
      <c r="C5586" s="5" t="s">
        <v>76</v>
      </c>
      <c r="D5586" s="5" t="s">
        <v>2513</v>
      </c>
      <c r="E5586" s="12">
        <v>158</v>
      </c>
      <c r="F5586" s="5" t="s">
        <v>64</v>
      </c>
      <c r="G5586" s="5">
        <v>2155517</v>
      </c>
      <c r="H5586" s="36" t="s">
        <v>76</v>
      </c>
      <c r="I5586" s="5">
        <v>215</v>
      </c>
      <c r="J5586" s="5">
        <v>55</v>
      </c>
      <c r="K5586" s="5">
        <v>17</v>
      </c>
      <c r="L5586" s="5" t="s">
        <v>2501</v>
      </c>
      <c r="M5586" s="5">
        <v>98</v>
      </c>
      <c r="N5586" s="5"/>
      <c r="O5586" s="5" t="s">
        <v>33</v>
      </c>
      <c r="P5586" s="5"/>
      <c r="Q5586" s="5" t="s">
        <v>21</v>
      </c>
      <c r="R5586" s="5" t="s">
        <v>20</v>
      </c>
      <c r="S5586" s="5">
        <v>70</v>
      </c>
      <c r="T5586" s="5" t="s">
        <v>22</v>
      </c>
      <c r="U5586" s="5" t="s">
        <v>23</v>
      </c>
      <c r="V5586" s="5" t="s">
        <v>24</v>
      </c>
      <c r="W5586" s="12">
        <v>158</v>
      </c>
      <c r="X5586" s="7">
        <f t="shared" si="349"/>
        <v>0.27</v>
      </c>
      <c r="Y5586" s="5">
        <f t="shared" si="350"/>
        <v>115.34</v>
      </c>
      <c r="AI5586" t="e">
        <f>VLOOKUP(A5586,NP!$A:$B,2,FALSE)</f>
        <v>#N/A</v>
      </c>
      <c r="AJ5586">
        <f t="shared" si="351"/>
        <v>0</v>
      </c>
      <c r="AK5586">
        <f>VLOOKUP(F5586,Kondition!$B$4:$AG$31,15,FALSE)*100</f>
        <v>27</v>
      </c>
      <c r="AL5586" t="e">
        <f t="shared" si="352"/>
        <v>#REF!</v>
      </c>
      <c r="AM5586">
        <v>17</v>
      </c>
    </row>
    <row r="5587" spans="1:39" x14ac:dyDescent="0.3">
      <c r="A5587" s="5">
        <v>10242682</v>
      </c>
      <c r="B5587" s="6">
        <v>8714692335860</v>
      </c>
      <c r="C5587" s="5" t="s">
        <v>76</v>
      </c>
      <c r="D5587" s="5" t="s">
        <v>2530</v>
      </c>
      <c r="E5587" s="12">
        <v>163</v>
      </c>
      <c r="F5587" s="5" t="s">
        <v>64</v>
      </c>
      <c r="G5587" s="5">
        <v>2155517</v>
      </c>
      <c r="H5587" s="36" t="s">
        <v>76</v>
      </c>
      <c r="I5587" s="5">
        <v>215</v>
      </c>
      <c r="J5587" s="5">
        <v>55</v>
      </c>
      <c r="K5587" s="5">
        <v>17</v>
      </c>
      <c r="L5587" s="5" t="s">
        <v>2523</v>
      </c>
      <c r="M5587" s="5">
        <v>98</v>
      </c>
      <c r="N5587" s="5"/>
      <c r="O5587" s="5" t="s">
        <v>33</v>
      </c>
      <c r="P5587" s="5"/>
      <c r="Q5587" s="5"/>
      <c r="R5587" s="5"/>
      <c r="S5587" s="5"/>
      <c r="T5587" s="5"/>
      <c r="U5587" s="5"/>
      <c r="V5587" s="5"/>
      <c r="W5587" s="12">
        <v>163</v>
      </c>
      <c r="X5587" s="7">
        <f t="shared" si="349"/>
        <v>0.27</v>
      </c>
      <c r="Y5587" s="5">
        <f t="shared" si="350"/>
        <v>118.99</v>
      </c>
      <c r="AI5587" t="e">
        <f>VLOOKUP(A5587,NP!$A:$B,2,FALSE)</f>
        <v>#N/A</v>
      </c>
      <c r="AJ5587">
        <f t="shared" si="351"/>
        <v>0</v>
      </c>
      <c r="AK5587">
        <f>VLOOKUP(F5587,Kondition!$B$4:$AG$31,15,FALSE)*100</f>
        <v>27</v>
      </c>
      <c r="AL5587" t="e">
        <f t="shared" si="352"/>
        <v>#REF!</v>
      </c>
      <c r="AM5587">
        <v>17</v>
      </c>
    </row>
    <row r="5588" spans="1:39" x14ac:dyDescent="0.3">
      <c r="A5588" s="5">
        <v>10241893</v>
      </c>
      <c r="B5588" s="6">
        <v>8714692297700</v>
      </c>
      <c r="C5588" s="5" t="s">
        <v>76</v>
      </c>
      <c r="D5588" s="5" t="s">
        <v>2443</v>
      </c>
      <c r="E5588" s="12">
        <v>155.5</v>
      </c>
      <c r="F5588" s="5" t="s">
        <v>64</v>
      </c>
      <c r="G5588" s="5">
        <v>2155517</v>
      </c>
      <c r="H5588" s="36" t="s">
        <v>76</v>
      </c>
      <c r="I5588" s="5">
        <v>215</v>
      </c>
      <c r="J5588" s="5">
        <v>55</v>
      </c>
      <c r="K5588" s="5">
        <v>17</v>
      </c>
      <c r="L5588" s="5" t="s">
        <v>2415</v>
      </c>
      <c r="M5588" s="5">
        <v>98</v>
      </c>
      <c r="N5588" s="5"/>
      <c r="O5588" s="5" t="s">
        <v>25</v>
      </c>
      <c r="P5588" s="5"/>
      <c r="Q5588" s="5" t="s">
        <v>21</v>
      </c>
      <c r="R5588" s="5" t="s">
        <v>21</v>
      </c>
      <c r="S5588" s="5">
        <v>69</v>
      </c>
      <c r="T5588" s="5" t="s">
        <v>35</v>
      </c>
      <c r="U5588" s="5" t="s">
        <v>23</v>
      </c>
      <c r="V5588" s="5" t="s">
        <v>24</v>
      </c>
      <c r="W5588" s="12">
        <v>155.5</v>
      </c>
      <c r="X5588" s="7">
        <f t="shared" si="349"/>
        <v>0.27</v>
      </c>
      <c r="Y5588" s="5">
        <f t="shared" si="350"/>
        <v>113.515</v>
      </c>
      <c r="AI5588" t="e">
        <f>VLOOKUP(A5588,NP!$A:$B,2,FALSE)</f>
        <v>#N/A</v>
      </c>
      <c r="AJ5588">
        <f t="shared" si="351"/>
        <v>0</v>
      </c>
      <c r="AK5588">
        <f>VLOOKUP(F5588,Kondition!$B$4:$AG$31,15,FALSE)*100</f>
        <v>27</v>
      </c>
      <c r="AL5588" t="e">
        <f t="shared" si="352"/>
        <v>#REF!</v>
      </c>
      <c r="AM5588">
        <v>17</v>
      </c>
    </row>
    <row r="5589" spans="1:39" x14ac:dyDescent="0.3">
      <c r="A5589" s="5">
        <v>11011658</v>
      </c>
      <c r="B5589" s="6">
        <v>4019238802238</v>
      </c>
      <c r="C5589" s="5" t="s">
        <v>76</v>
      </c>
      <c r="D5589" s="5" t="s">
        <v>3348</v>
      </c>
      <c r="E5589" s="12">
        <v>350</v>
      </c>
      <c r="F5589" s="5" t="s">
        <v>18</v>
      </c>
      <c r="G5589" s="5">
        <v>2953519</v>
      </c>
      <c r="H5589" s="36" t="s">
        <v>76</v>
      </c>
      <c r="I5589" s="5">
        <v>295</v>
      </c>
      <c r="J5589" s="5">
        <v>35</v>
      </c>
      <c r="K5589" s="5">
        <v>19</v>
      </c>
      <c r="L5589" s="5" t="s">
        <v>3349</v>
      </c>
      <c r="M5589" s="5">
        <v>104</v>
      </c>
      <c r="N5589" s="5"/>
      <c r="O5589" s="5" t="s">
        <v>25</v>
      </c>
      <c r="P5589" s="5"/>
      <c r="Q5589" s="5" t="s">
        <v>27</v>
      </c>
      <c r="R5589" s="5" t="s">
        <v>21</v>
      </c>
      <c r="S5589" s="5">
        <v>75</v>
      </c>
      <c r="T5589" s="5" t="s">
        <v>22</v>
      </c>
      <c r="U5589" s="5" t="s">
        <v>23</v>
      </c>
      <c r="V5589" s="5" t="s">
        <v>24</v>
      </c>
      <c r="W5589" s="12">
        <v>350</v>
      </c>
      <c r="X5589" s="7" t="str">
        <f t="shared" si="349"/>
        <v>NP</v>
      </c>
      <c r="Y5589" s="5">
        <f t="shared" si="350"/>
        <v>247</v>
      </c>
      <c r="AI5589">
        <f>VLOOKUP(A5589,NP!$A:$B,2,FALSE)</f>
        <v>247</v>
      </c>
      <c r="AJ5589">
        <f t="shared" si="351"/>
        <v>247</v>
      </c>
      <c r="AK5589">
        <f>VLOOKUP(F5589,Kondition!$B$4:$AG$31,21,FALSE)*100</f>
        <v>28.000000000000004</v>
      </c>
      <c r="AL5589" t="e">
        <f t="shared" si="352"/>
        <v>#REF!</v>
      </c>
      <c r="AM5589">
        <v>19</v>
      </c>
    </row>
    <row r="5590" spans="1:39" x14ac:dyDescent="0.3">
      <c r="A5590" s="5">
        <v>10243097</v>
      </c>
      <c r="B5590" s="6">
        <v>8714692351969</v>
      </c>
      <c r="C5590" s="5" t="s">
        <v>76</v>
      </c>
      <c r="D5590" s="5" t="s">
        <v>2588</v>
      </c>
      <c r="E5590" s="12">
        <v>158</v>
      </c>
      <c r="F5590" s="5" t="s">
        <v>64</v>
      </c>
      <c r="G5590" s="5">
        <v>2155517</v>
      </c>
      <c r="H5590" s="36" t="s">
        <v>76</v>
      </c>
      <c r="I5590" s="5">
        <v>215</v>
      </c>
      <c r="J5590" s="5">
        <v>55</v>
      </c>
      <c r="K5590" s="5">
        <v>17</v>
      </c>
      <c r="L5590" s="5" t="s">
        <v>2570</v>
      </c>
      <c r="M5590" s="5">
        <v>98</v>
      </c>
      <c r="N5590" s="5"/>
      <c r="O5590" s="5" t="s">
        <v>25</v>
      </c>
      <c r="P5590" s="5"/>
      <c r="Q5590" s="5" t="s">
        <v>21</v>
      </c>
      <c r="R5590" s="5" t="s">
        <v>27</v>
      </c>
      <c r="S5590" s="5">
        <v>72</v>
      </c>
      <c r="T5590" s="5" t="s">
        <v>22</v>
      </c>
      <c r="U5590" s="5" t="s">
        <v>23</v>
      </c>
      <c r="V5590" s="5" t="s">
        <v>24</v>
      </c>
      <c r="W5590" s="12">
        <v>158</v>
      </c>
      <c r="X5590" s="7">
        <f t="shared" si="349"/>
        <v>0.27</v>
      </c>
      <c r="Y5590" s="5">
        <f t="shared" si="350"/>
        <v>115.34</v>
      </c>
      <c r="AI5590" t="e">
        <f>VLOOKUP(A5590,NP!$A:$B,2,FALSE)</f>
        <v>#N/A</v>
      </c>
      <c r="AJ5590">
        <f t="shared" si="351"/>
        <v>0</v>
      </c>
      <c r="AK5590">
        <f>VLOOKUP(F5590,Kondition!$B$4:$AG$31,15,FALSE)*100</f>
        <v>27</v>
      </c>
      <c r="AL5590" t="e">
        <f t="shared" si="352"/>
        <v>#REF!</v>
      </c>
      <c r="AM5590">
        <v>17</v>
      </c>
    </row>
    <row r="5591" spans="1:39" x14ac:dyDescent="0.3">
      <c r="A5591" s="5">
        <v>10242289</v>
      </c>
      <c r="B5591" s="6">
        <v>8714692309496</v>
      </c>
      <c r="C5591" s="5" t="s">
        <v>2294</v>
      </c>
      <c r="D5591" s="5" t="s">
        <v>5529</v>
      </c>
      <c r="E5591" s="12">
        <v>183.5</v>
      </c>
      <c r="F5591" s="5" t="s">
        <v>64</v>
      </c>
      <c r="G5591" s="5">
        <v>2155518</v>
      </c>
      <c r="H5591" s="36" t="s">
        <v>2294</v>
      </c>
      <c r="I5591" s="5">
        <v>215</v>
      </c>
      <c r="J5591" s="5">
        <v>55</v>
      </c>
      <c r="K5591" s="5">
        <v>18</v>
      </c>
      <c r="L5591" s="5" t="s">
        <v>2415</v>
      </c>
      <c r="M5591" s="5">
        <v>95</v>
      </c>
      <c r="N5591" s="5"/>
      <c r="O5591" s="5" t="s">
        <v>19</v>
      </c>
      <c r="P5591" s="5"/>
      <c r="Q5591" s="5" t="s">
        <v>21</v>
      </c>
      <c r="R5591" s="5" t="s">
        <v>21</v>
      </c>
      <c r="S5591" s="5">
        <v>70</v>
      </c>
      <c r="T5591" s="5" t="s">
        <v>22</v>
      </c>
      <c r="U5591" s="5" t="s">
        <v>23</v>
      </c>
      <c r="V5591" s="5" t="s">
        <v>24</v>
      </c>
      <c r="W5591" s="12">
        <v>183.5</v>
      </c>
      <c r="X5591" s="7">
        <f t="shared" si="349"/>
        <v>0.27</v>
      </c>
      <c r="Y5591" s="5">
        <f t="shared" si="350"/>
        <v>133.95499999999998</v>
      </c>
      <c r="AI5591" t="e">
        <f>VLOOKUP(A5591,NP!$A:$B,2,FALSE)</f>
        <v>#N/A</v>
      </c>
      <c r="AJ5591">
        <f t="shared" si="351"/>
        <v>0</v>
      </c>
      <c r="AK5591">
        <f>VLOOKUP(F5591,Kondition!$B$4:$AG$31,18,FALSE)*100</f>
        <v>27</v>
      </c>
      <c r="AL5591" t="e">
        <f t="shared" si="352"/>
        <v>#REF!</v>
      </c>
      <c r="AM5591">
        <v>17</v>
      </c>
    </row>
    <row r="5592" spans="1:39" x14ac:dyDescent="0.3">
      <c r="A5592" s="5">
        <v>10242821</v>
      </c>
      <c r="B5592" s="6">
        <v>8714692346248</v>
      </c>
      <c r="C5592" s="5" t="s">
        <v>2294</v>
      </c>
      <c r="D5592" s="5" t="s">
        <v>5537</v>
      </c>
      <c r="E5592" s="12">
        <v>183</v>
      </c>
      <c r="F5592" s="5" t="s">
        <v>64</v>
      </c>
      <c r="G5592" s="5">
        <v>2155518</v>
      </c>
      <c r="H5592" s="36" t="s">
        <v>2294</v>
      </c>
      <c r="I5592" s="5">
        <v>215</v>
      </c>
      <c r="J5592" s="5">
        <v>55</v>
      </c>
      <c r="K5592" s="5">
        <v>18</v>
      </c>
      <c r="L5592" s="5" t="s">
        <v>2543</v>
      </c>
      <c r="M5592" s="5">
        <v>99</v>
      </c>
      <c r="N5592" s="5"/>
      <c r="O5592" s="5" t="s">
        <v>25</v>
      </c>
      <c r="P5592" s="5"/>
      <c r="Q5592" s="5" t="s">
        <v>21</v>
      </c>
      <c r="R5592" s="5" t="s">
        <v>27</v>
      </c>
      <c r="S5592" s="5">
        <v>72</v>
      </c>
      <c r="T5592" s="5" t="s">
        <v>22</v>
      </c>
      <c r="U5592" s="5" t="s">
        <v>23</v>
      </c>
      <c r="V5592" s="5" t="s">
        <v>24</v>
      </c>
      <c r="W5592" s="12">
        <v>183</v>
      </c>
      <c r="X5592" s="7">
        <f t="shared" si="349"/>
        <v>0.27</v>
      </c>
      <c r="Y5592" s="5">
        <f t="shared" si="350"/>
        <v>133.59</v>
      </c>
      <c r="AI5592" t="e">
        <f>VLOOKUP(A5592,NP!$A:$B,2,FALSE)</f>
        <v>#N/A</v>
      </c>
      <c r="AJ5592">
        <f t="shared" si="351"/>
        <v>0</v>
      </c>
      <c r="AK5592">
        <f>VLOOKUP(F5592,Kondition!$B$4:$AG$31,18,FALSE)*100</f>
        <v>27</v>
      </c>
      <c r="AL5592" t="e">
        <f t="shared" si="352"/>
        <v>#REF!</v>
      </c>
      <c r="AM5592">
        <v>17</v>
      </c>
    </row>
    <row r="5593" spans="1:39" x14ac:dyDescent="0.3">
      <c r="A5593" s="5">
        <v>10241894</v>
      </c>
      <c r="B5593" s="6">
        <v>8714692297717</v>
      </c>
      <c r="C5593" s="5" t="s">
        <v>76</v>
      </c>
      <c r="D5593" s="5" t="s">
        <v>2444</v>
      </c>
      <c r="E5593" s="12">
        <v>122.5</v>
      </c>
      <c r="F5593" s="5" t="s">
        <v>64</v>
      </c>
      <c r="G5593" s="5">
        <v>2156016</v>
      </c>
      <c r="H5593" s="36" t="s">
        <v>76</v>
      </c>
      <c r="I5593" s="5">
        <v>215</v>
      </c>
      <c r="J5593" s="5">
        <v>60</v>
      </c>
      <c r="K5593" s="5">
        <v>16</v>
      </c>
      <c r="L5593" s="5" t="s">
        <v>2415</v>
      </c>
      <c r="M5593" s="5">
        <v>99</v>
      </c>
      <c r="N5593" s="5"/>
      <c r="O5593" s="5" t="s">
        <v>19</v>
      </c>
      <c r="P5593" s="5"/>
      <c r="Q5593" s="5" t="s">
        <v>21</v>
      </c>
      <c r="R5593" s="5" t="s">
        <v>21</v>
      </c>
      <c r="S5593" s="5">
        <v>70</v>
      </c>
      <c r="T5593" s="5" t="s">
        <v>22</v>
      </c>
      <c r="U5593" s="5" t="s">
        <v>23</v>
      </c>
      <c r="V5593" s="5" t="s">
        <v>24</v>
      </c>
      <c r="W5593" s="12">
        <v>122.5</v>
      </c>
      <c r="X5593" s="7">
        <f t="shared" ref="X5593:X5656" si="353">IF(AJ5593&gt;0,"NP",AK5593/100)</f>
        <v>0.27</v>
      </c>
      <c r="Y5593" s="5">
        <f t="shared" ref="Y5593:Y5656" si="354">IF(AJ5593&gt;0,AI5593,E5593*(100%-X5593))</f>
        <v>89.424999999999997</v>
      </c>
      <c r="AI5593" t="e">
        <f>VLOOKUP(A5593,NP!$A:$B,2,FALSE)</f>
        <v>#N/A</v>
      </c>
      <c r="AJ5593">
        <f t="shared" ref="AJ5593:AJ5656" si="355">_xlfn.IFNA(AI5593,0)</f>
        <v>0</v>
      </c>
      <c r="AK5593">
        <f>VLOOKUP(F5593,Kondition!$B$4:$AG$31,12,FALSE)*100</f>
        <v>27</v>
      </c>
      <c r="AL5593" t="e">
        <f t="shared" ref="AL5593:AL5656" si="356">$AI$1&amp;F5593&amp;K5593</f>
        <v>#REF!</v>
      </c>
      <c r="AM5593">
        <v>16</v>
      </c>
    </row>
    <row r="5594" spans="1:39" x14ac:dyDescent="0.3">
      <c r="A5594" s="5">
        <v>10242334</v>
      </c>
      <c r="B5594" s="6">
        <v>8714692262050</v>
      </c>
      <c r="C5594" s="5" t="s">
        <v>76</v>
      </c>
      <c r="D5594" s="5" t="s">
        <v>2508</v>
      </c>
      <c r="E5594" s="12">
        <v>123</v>
      </c>
      <c r="F5594" s="5" t="s">
        <v>64</v>
      </c>
      <c r="G5594" s="5">
        <v>2156016</v>
      </c>
      <c r="H5594" s="36" t="s">
        <v>76</v>
      </c>
      <c r="I5594" s="5">
        <v>215</v>
      </c>
      <c r="J5594" s="5">
        <v>60</v>
      </c>
      <c r="K5594" s="5">
        <v>16</v>
      </c>
      <c r="L5594" s="5" t="s">
        <v>2501</v>
      </c>
      <c r="M5594" s="5">
        <v>99</v>
      </c>
      <c r="N5594" s="5"/>
      <c r="O5594" s="5" t="s">
        <v>33</v>
      </c>
      <c r="P5594" s="5"/>
      <c r="Q5594" s="5" t="s">
        <v>21</v>
      </c>
      <c r="R5594" s="5" t="s">
        <v>20</v>
      </c>
      <c r="S5594" s="5">
        <v>70</v>
      </c>
      <c r="T5594" s="5" t="s">
        <v>22</v>
      </c>
      <c r="U5594" s="5" t="s">
        <v>23</v>
      </c>
      <c r="V5594" s="5" t="s">
        <v>24</v>
      </c>
      <c r="W5594" s="12">
        <v>123</v>
      </c>
      <c r="X5594" s="7">
        <f t="shared" si="353"/>
        <v>0.27</v>
      </c>
      <c r="Y5594" s="5">
        <f t="shared" si="354"/>
        <v>89.789999999999992</v>
      </c>
      <c r="AI5594" t="e">
        <f>VLOOKUP(A5594,NP!$A:$B,2,FALSE)</f>
        <v>#N/A</v>
      </c>
      <c r="AJ5594">
        <f t="shared" si="355"/>
        <v>0</v>
      </c>
      <c r="AK5594">
        <f>VLOOKUP(F5594,Kondition!$B$4:$AG$31,12,FALSE)*100</f>
        <v>27</v>
      </c>
      <c r="AL5594" t="e">
        <f t="shared" si="356"/>
        <v>#REF!</v>
      </c>
      <c r="AM5594">
        <v>16</v>
      </c>
    </row>
    <row r="5595" spans="1:39" x14ac:dyDescent="0.3">
      <c r="A5595" s="5">
        <v>10242675</v>
      </c>
      <c r="B5595" s="6">
        <v>8714692335884</v>
      </c>
      <c r="C5595" s="5" t="s">
        <v>76</v>
      </c>
      <c r="D5595" s="5" t="s">
        <v>2522</v>
      </c>
      <c r="E5595" s="12">
        <v>125.5</v>
      </c>
      <c r="F5595" s="5" t="s">
        <v>64</v>
      </c>
      <c r="G5595" s="5">
        <v>2156016</v>
      </c>
      <c r="H5595" s="36" t="s">
        <v>76</v>
      </c>
      <c r="I5595" s="5">
        <v>215</v>
      </c>
      <c r="J5595" s="5">
        <v>60</v>
      </c>
      <c r="K5595" s="5">
        <v>16</v>
      </c>
      <c r="L5595" s="5" t="s">
        <v>2523</v>
      </c>
      <c r="M5595" s="5">
        <v>99</v>
      </c>
      <c r="N5595" s="5"/>
      <c r="O5595" s="5" t="s">
        <v>33</v>
      </c>
      <c r="P5595" s="5"/>
      <c r="Q5595" s="5"/>
      <c r="R5595" s="5"/>
      <c r="S5595" s="5"/>
      <c r="T5595" s="5"/>
      <c r="U5595" s="5"/>
      <c r="V5595" s="5"/>
      <c r="W5595" s="12">
        <v>125.5</v>
      </c>
      <c r="X5595" s="7">
        <f t="shared" si="353"/>
        <v>0.27</v>
      </c>
      <c r="Y5595" s="5">
        <f t="shared" si="354"/>
        <v>91.614999999999995</v>
      </c>
      <c r="AI5595" t="e">
        <f>VLOOKUP(A5595,NP!$A:$B,2,FALSE)</f>
        <v>#N/A</v>
      </c>
      <c r="AJ5595">
        <f t="shared" si="355"/>
        <v>0</v>
      </c>
      <c r="AK5595">
        <f>VLOOKUP(F5595,Kondition!$B$4:$AG$31,12,FALSE)*100</f>
        <v>27</v>
      </c>
      <c r="AL5595" t="e">
        <f t="shared" si="356"/>
        <v>#REF!</v>
      </c>
      <c r="AM5595">
        <v>16</v>
      </c>
    </row>
    <row r="5596" spans="1:39" x14ac:dyDescent="0.3">
      <c r="A5596" s="5">
        <v>11011743</v>
      </c>
      <c r="B5596" s="6">
        <v>4019238801804</v>
      </c>
      <c r="C5596" s="5" t="s">
        <v>4929</v>
      </c>
      <c r="D5596" s="5" t="s">
        <v>5930</v>
      </c>
      <c r="E5596" s="12">
        <v>412</v>
      </c>
      <c r="F5596" s="5" t="s">
        <v>18</v>
      </c>
      <c r="G5596" s="5">
        <v>2854020</v>
      </c>
      <c r="H5596" s="36" t="s">
        <v>4929</v>
      </c>
      <c r="I5596" s="5">
        <v>285</v>
      </c>
      <c r="J5596" s="5">
        <v>40</v>
      </c>
      <c r="K5596" s="5">
        <v>20</v>
      </c>
      <c r="L5596" s="5" t="s">
        <v>3349</v>
      </c>
      <c r="M5596" s="5">
        <v>108</v>
      </c>
      <c r="N5596" s="5"/>
      <c r="O5596" s="5" t="s">
        <v>25</v>
      </c>
      <c r="P5596" s="5" t="s">
        <v>36</v>
      </c>
      <c r="Q5596" s="5" t="s">
        <v>21</v>
      </c>
      <c r="R5596" s="5" t="s">
        <v>21</v>
      </c>
      <c r="S5596" s="5">
        <v>75</v>
      </c>
      <c r="T5596" s="5" t="s">
        <v>22</v>
      </c>
      <c r="U5596" s="5" t="s">
        <v>23</v>
      </c>
      <c r="V5596" s="5" t="s">
        <v>24</v>
      </c>
      <c r="W5596" s="12">
        <v>412</v>
      </c>
      <c r="X5596" s="7" t="str">
        <f t="shared" si="353"/>
        <v>NP</v>
      </c>
      <c r="Y5596" s="5">
        <f t="shared" si="354"/>
        <v>284</v>
      </c>
      <c r="AI5596">
        <f>VLOOKUP(A5596,NP!$A:$B,2,FALSE)</f>
        <v>284</v>
      </c>
      <c r="AJ5596">
        <f t="shared" si="355"/>
        <v>284</v>
      </c>
      <c r="AK5596">
        <f>VLOOKUP(F5596,Kondition!$B$4:$AG$309,24,FALSE)*100</f>
        <v>28.000000000000004</v>
      </c>
      <c r="AL5596" t="e">
        <f t="shared" si="356"/>
        <v>#REF!</v>
      </c>
      <c r="AM5596">
        <v>19</v>
      </c>
    </row>
    <row r="5597" spans="1:39" x14ac:dyDescent="0.3">
      <c r="A5597" s="5">
        <v>11010133</v>
      </c>
      <c r="B5597" s="6">
        <v>4019238661651</v>
      </c>
      <c r="C5597" s="5" t="s">
        <v>2294</v>
      </c>
      <c r="D5597" s="5" t="s">
        <v>5861</v>
      </c>
      <c r="E5597" s="12">
        <v>351.5</v>
      </c>
      <c r="F5597" s="5" t="s">
        <v>18</v>
      </c>
      <c r="G5597" s="5">
        <v>2755519</v>
      </c>
      <c r="H5597" s="36" t="s">
        <v>2294</v>
      </c>
      <c r="I5597" s="5">
        <v>275</v>
      </c>
      <c r="J5597" s="5">
        <v>55</v>
      </c>
      <c r="K5597" s="5">
        <v>19</v>
      </c>
      <c r="L5597" s="5" t="s">
        <v>5842</v>
      </c>
      <c r="M5597" s="5">
        <v>111</v>
      </c>
      <c r="N5597" s="5"/>
      <c r="O5597" s="5" t="s">
        <v>33</v>
      </c>
      <c r="P5597" s="5"/>
      <c r="Q5597" s="5"/>
      <c r="R5597" s="5"/>
      <c r="S5597" s="5"/>
      <c r="T5597" s="5"/>
      <c r="U5597" s="5"/>
      <c r="V5597" s="5"/>
      <c r="W5597" s="12">
        <v>351.5</v>
      </c>
      <c r="X5597" s="7" t="str">
        <f t="shared" si="353"/>
        <v>NP</v>
      </c>
      <c r="Y5597" s="5">
        <f t="shared" si="354"/>
        <v>248</v>
      </c>
      <c r="AI5597">
        <f>VLOOKUP(A5597,NP!$A:$B,2,FALSE)</f>
        <v>248</v>
      </c>
      <c r="AJ5597">
        <f t="shared" si="355"/>
        <v>248</v>
      </c>
      <c r="AK5597">
        <f>VLOOKUP(F5597,Kondition!$B$4:$AG$31,21,FALSE)*100</f>
        <v>28.000000000000004</v>
      </c>
      <c r="AL5597" t="e">
        <f t="shared" si="356"/>
        <v>#REF!</v>
      </c>
      <c r="AM5597">
        <v>19</v>
      </c>
    </row>
    <row r="5598" spans="1:39" x14ac:dyDescent="0.3">
      <c r="A5598" s="5">
        <v>10242660</v>
      </c>
      <c r="B5598" s="6">
        <v>8714692335242</v>
      </c>
      <c r="C5598" s="5" t="s">
        <v>4286</v>
      </c>
      <c r="D5598" s="5" t="s">
        <v>4638</v>
      </c>
      <c r="E5598" s="12">
        <v>156</v>
      </c>
      <c r="F5598" s="5" t="s">
        <v>64</v>
      </c>
      <c r="G5598" s="5">
        <v>2156016</v>
      </c>
      <c r="H5598" s="36" t="s">
        <v>4286</v>
      </c>
      <c r="I5598" s="5">
        <v>215</v>
      </c>
      <c r="J5598" s="5">
        <v>60</v>
      </c>
      <c r="K5598" s="5">
        <v>16</v>
      </c>
      <c r="L5598" s="5" t="s">
        <v>4628</v>
      </c>
      <c r="M5598" s="5">
        <v>103</v>
      </c>
      <c r="N5598" s="5">
        <v>101</v>
      </c>
      <c r="O5598" s="5" t="s">
        <v>33</v>
      </c>
      <c r="P5598" s="5"/>
      <c r="Q5598" s="5" t="s">
        <v>26</v>
      </c>
      <c r="R5598" s="5" t="s">
        <v>27</v>
      </c>
      <c r="S5598" s="5">
        <v>71</v>
      </c>
      <c r="T5598" s="5" t="s">
        <v>22</v>
      </c>
      <c r="U5598" s="5" t="s">
        <v>23</v>
      </c>
      <c r="V5598" s="5" t="s">
        <v>24</v>
      </c>
      <c r="W5598" s="12">
        <v>156</v>
      </c>
      <c r="X5598" s="7">
        <f t="shared" si="353"/>
        <v>0.27</v>
      </c>
      <c r="Y5598" s="5">
        <f t="shared" si="354"/>
        <v>113.88</v>
      </c>
      <c r="AI5598" t="e">
        <f>VLOOKUP(A5598,NP!$A:$B,2,FALSE)</f>
        <v>#N/A</v>
      </c>
      <c r="AJ5598">
        <f t="shared" si="355"/>
        <v>0</v>
      </c>
      <c r="AK5598">
        <f>VLOOKUP(F5598,Kondition!$B$4:$AG$31,12,FALSE)*100</f>
        <v>27</v>
      </c>
      <c r="AL5598" t="e">
        <f t="shared" si="356"/>
        <v>#REF!</v>
      </c>
      <c r="AM5598">
        <v>16</v>
      </c>
    </row>
    <row r="5599" spans="1:39" x14ac:dyDescent="0.3">
      <c r="A5599" s="5">
        <v>10241606</v>
      </c>
      <c r="B5599" s="6">
        <v>8714692284946</v>
      </c>
      <c r="C5599" s="5" t="s">
        <v>76</v>
      </c>
      <c r="D5599" s="5" t="s">
        <v>2422</v>
      </c>
      <c r="E5599" s="12">
        <v>144.5</v>
      </c>
      <c r="F5599" s="5" t="s">
        <v>64</v>
      </c>
      <c r="G5599" s="5">
        <v>2156017</v>
      </c>
      <c r="H5599" s="36" t="s">
        <v>76</v>
      </c>
      <c r="I5599" s="5">
        <v>215</v>
      </c>
      <c r="J5599" s="5">
        <v>60</v>
      </c>
      <c r="K5599" s="5">
        <v>17</v>
      </c>
      <c r="L5599" s="5" t="s">
        <v>2415</v>
      </c>
      <c r="M5599" s="5">
        <v>96</v>
      </c>
      <c r="N5599" s="5"/>
      <c r="O5599" s="5" t="s">
        <v>19</v>
      </c>
      <c r="P5599" s="5"/>
      <c r="Q5599" s="5" t="s">
        <v>21</v>
      </c>
      <c r="R5599" s="5" t="s">
        <v>21</v>
      </c>
      <c r="S5599" s="5">
        <v>70</v>
      </c>
      <c r="T5599" s="5" t="s">
        <v>35</v>
      </c>
      <c r="U5599" s="5" t="s">
        <v>23</v>
      </c>
      <c r="V5599" s="5" t="s">
        <v>24</v>
      </c>
      <c r="W5599" s="12">
        <v>144.5</v>
      </c>
      <c r="X5599" s="7">
        <f t="shared" si="353"/>
        <v>0.27</v>
      </c>
      <c r="Y5599" s="5">
        <f t="shared" si="354"/>
        <v>105.485</v>
      </c>
      <c r="AI5599" t="e">
        <f>VLOOKUP(A5599,NP!$A:$B,2,FALSE)</f>
        <v>#N/A</v>
      </c>
      <c r="AJ5599">
        <f t="shared" si="355"/>
        <v>0</v>
      </c>
      <c r="AK5599">
        <f>VLOOKUP(F5599,Kondition!$B$4:$AG$31,15,FALSE)*100</f>
        <v>27</v>
      </c>
      <c r="AL5599" t="e">
        <f t="shared" si="356"/>
        <v>#REF!</v>
      </c>
      <c r="AM5599">
        <v>17</v>
      </c>
    </row>
    <row r="5600" spans="1:39" x14ac:dyDescent="0.3">
      <c r="A5600" s="5">
        <v>10243144</v>
      </c>
      <c r="B5600" s="6">
        <v>8714692351976</v>
      </c>
      <c r="C5600" s="5" t="s">
        <v>2294</v>
      </c>
      <c r="D5600" s="5" t="s">
        <v>5563</v>
      </c>
      <c r="E5600" s="12">
        <v>140.5</v>
      </c>
      <c r="F5600" s="5" t="s">
        <v>64</v>
      </c>
      <c r="G5600" s="5">
        <v>2156017</v>
      </c>
      <c r="H5600" s="36" t="s">
        <v>2294</v>
      </c>
      <c r="I5600" s="5">
        <v>215</v>
      </c>
      <c r="J5600" s="5">
        <v>60</v>
      </c>
      <c r="K5600" s="5">
        <v>17</v>
      </c>
      <c r="L5600" s="5" t="s">
        <v>2570</v>
      </c>
      <c r="M5600" s="5">
        <v>96</v>
      </c>
      <c r="N5600" s="5"/>
      <c r="O5600" s="5" t="s">
        <v>19</v>
      </c>
      <c r="P5600" s="5"/>
      <c r="Q5600" s="5" t="s">
        <v>21</v>
      </c>
      <c r="R5600" s="5" t="s">
        <v>27</v>
      </c>
      <c r="S5600" s="5">
        <v>72</v>
      </c>
      <c r="T5600" s="5" t="s">
        <v>22</v>
      </c>
      <c r="U5600" s="5" t="s">
        <v>23</v>
      </c>
      <c r="V5600" s="5" t="s">
        <v>24</v>
      </c>
      <c r="W5600" s="12">
        <v>140.5</v>
      </c>
      <c r="X5600" s="7">
        <f t="shared" si="353"/>
        <v>0.27</v>
      </c>
      <c r="Y5600" s="5">
        <f t="shared" si="354"/>
        <v>102.565</v>
      </c>
      <c r="AI5600" t="e">
        <f>VLOOKUP(A5600,NP!$A:$B,2,FALSE)</f>
        <v>#N/A</v>
      </c>
      <c r="AJ5600">
        <f t="shared" si="355"/>
        <v>0</v>
      </c>
      <c r="AK5600">
        <f>VLOOKUP(F5600,Kondition!$B$4:$AG$31,15,FALSE)*100</f>
        <v>27</v>
      </c>
      <c r="AL5600" t="e">
        <f t="shared" si="356"/>
        <v>#REF!</v>
      </c>
      <c r="AM5600">
        <v>17</v>
      </c>
    </row>
    <row r="5601" spans="1:39" x14ac:dyDescent="0.3">
      <c r="A5601" s="5">
        <v>10242338</v>
      </c>
      <c r="B5601" s="6">
        <v>8714692301667</v>
      </c>
      <c r="C5601" s="5" t="s">
        <v>76</v>
      </c>
      <c r="D5601" s="5" t="s">
        <v>2512</v>
      </c>
      <c r="E5601" s="12">
        <v>134</v>
      </c>
      <c r="F5601" s="5" t="s">
        <v>64</v>
      </c>
      <c r="G5601" s="5">
        <v>2156017</v>
      </c>
      <c r="H5601" s="36" t="s">
        <v>76</v>
      </c>
      <c r="I5601" s="5">
        <v>215</v>
      </c>
      <c r="J5601" s="5">
        <v>60</v>
      </c>
      <c r="K5601" s="5">
        <v>17</v>
      </c>
      <c r="L5601" s="5" t="s">
        <v>2501</v>
      </c>
      <c r="M5601" s="5">
        <v>100</v>
      </c>
      <c r="N5601" s="5"/>
      <c r="O5601" s="5" t="s">
        <v>33</v>
      </c>
      <c r="P5601" s="5"/>
      <c r="Q5601" s="5" t="s">
        <v>21</v>
      </c>
      <c r="R5601" s="5" t="s">
        <v>20</v>
      </c>
      <c r="S5601" s="5">
        <v>70</v>
      </c>
      <c r="T5601" s="5" t="s">
        <v>22</v>
      </c>
      <c r="U5601" s="5" t="s">
        <v>23</v>
      </c>
      <c r="V5601" s="5" t="s">
        <v>24</v>
      </c>
      <c r="W5601" s="12">
        <v>134</v>
      </c>
      <c r="X5601" s="7">
        <f t="shared" si="353"/>
        <v>0.27</v>
      </c>
      <c r="Y5601" s="5">
        <f t="shared" si="354"/>
        <v>97.82</v>
      </c>
      <c r="AI5601" t="e">
        <f>VLOOKUP(A5601,NP!$A:$B,2,FALSE)</f>
        <v>#N/A</v>
      </c>
      <c r="AJ5601">
        <f t="shared" si="355"/>
        <v>0</v>
      </c>
      <c r="AK5601">
        <f>VLOOKUP(F5601,Kondition!$B$4:$AG$31,15,FALSE)*100</f>
        <v>27</v>
      </c>
      <c r="AL5601" t="e">
        <f t="shared" si="356"/>
        <v>#REF!</v>
      </c>
      <c r="AM5601">
        <v>17</v>
      </c>
    </row>
    <row r="5602" spans="1:39" x14ac:dyDescent="0.3">
      <c r="A5602" s="5">
        <v>10242304</v>
      </c>
      <c r="B5602" s="6">
        <v>8714692317248</v>
      </c>
      <c r="C5602" s="5" t="s">
        <v>76</v>
      </c>
      <c r="D5602" s="5" t="s">
        <v>2499</v>
      </c>
      <c r="E5602" s="12">
        <v>135</v>
      </c>
      <c r="F5602" s="5" t="s">
        <v>64</v>
      </c>
      <c r="G5602" s="5">
        <v>2156515</v>
      </c>
      <c r="H5602" s="36" t="s">
        <v>76</v>
      </c>
      <c r="I5602" s="5">
        <v>215</v>
      </c>
      <c r="J5602" s="5">
        <v>65</v>
      </c>
      <c r="K5602" s="5">
        <v>15</v>
      </c>
      <c r="L5602" s="5" t="s">
        <v>2415</v>
      </c>
      <c r="M5602" s="5">
        <v>96</v>
      </c>
      <c r="N5602" s="5"/>
      <c r="O5602" s="5" t="s">
        <v>19</v>
      </c>
      <c r="P5602" s="5"/>
      <c r="Q5602" s="5" t="s">
        <v>21</v>
      </c>
      <c r="R5602" s="5" t="s">
        <v>21</v>
      </c>
      <c r="S5602" s="5">
        <v>70</v>
      </c>
      <c r="T5602" s="5" t="s">
        <v>22</v>
      </c>
      <c r="U5602" s="5" t="s">
        <v>23</v>
      </c>
      <c r="V5602" s="5" t="s">
        <v>24</v>
      </c>
      <c r="W5602" s="12">
        <v>135</v>
      </c>
      <c r="X5602" s="7">
        <f t="shared" si="353"/>
        <v>0.25</v>
      </c>
      <c r="Y5602" s="5">
        <f t="shared" si="354"/>
        <v>101.25</v>
      </c>
      <c r="AI5602" t="e">
        <f>VLOOKUP(A5602,NP!$A:$B,2,FALSE)</f>
        <v>#N/A</v>
      </c>
      <c r="AJ5602">
        <f t="shared" si="355"/>
        <v>0</v>
      </c>
      <c r="AK5602">
        <f>VLOOKUP(F5602,Kondition!$B$4:$AG$31,9,FALSE)*100</f>
        <v>25</v>
      </c>
      <c r="AL5602" t="e">
        <f t="shared" si="356"/>
        <v>#REF!</v>
      </c>
      <c r="AM5602">
        <v>16</v>
      </c>
    </row>
    <row r="5603" spans="1:39" x14ac:dyDescent="0.3">
      <c r="A5603" s="5">
        <v>10241588</v>
      </c>
      <c r="B5603" s="6">
        <v>8714692284922</v>
      </c>
      <c r="C5603" s="5" t="s">
        <v>76</v>
      </c>
      <c r="D5603" s="5" t="s">
        <v>2414</v>
      </c>
      <c r="E5603" s="12">
        <v>111.5</v>
      </c>
      <c r="F5603" s="5" t="s">
        <v>64</v>
      </c>
      <c r="G5603" s="5">
        <v>2156516</v>
      </c>
      <c r="H5603" s="36" t="s">
        <v>76</v>
      </c>
      <c r="I5603" s="5">
        <v>215</v>
      </c>
      <c r="J5603" s="5">
        <v>65</v>
      </c>
      <c r="K5603" s="5">
        <v>16</v>
      </c>
      <c r="L5603" s="5" t="s">
        <v>2415</v>
      </c>
      <c r="M5603" s="5">
        <v>98</v>
      </c>
      <c r="N5603" s="5"/>
      <c r="O5603" s="5" t="s">
        <v>19</v>
      </c>
      <c r="P5603" s="5"/>
      <c r="Q5603" s="5" t="s">
        <v>21</v>
      </c>
      <c r="R5603" s="5" t="s">
        <v>21</v>
      </c>
      <c r="S5603" s="5">
        <v>70</v>
      </c>
      <c r="T5603" s="5" t="s">
        <v>22</v>
      </c>
      <c r="U5603" s="5" t="s">
        <v>23</v>
      </c>
      <c r="V5603" s="5" t="s">
        <v>24</v>
      </c>
      <c r="W5603" s="12">
        <v>111.5</v>
      </c>
      <c r="X5603" s="7">
        <f t="shared" si="353"/>
        <v>0.27</v>
      </c>
      <c r="Y5603" s="5">
        <f t="shared" si="354"/>
        <v>81.394999999999996</v>
      </c>
      <c r="AI5603" t="e">
        <f>VLOOKUP(A5603,NP!$A:$B,2,FALSE)</f>
        <v>#N/A</v>
      </c>
      <c r="AJ5603">
        <f t="shared" si="355"/>
        <v>0</v>
      </c>
      <c r="AK5603">
        <f>VLOOKUP(F5603,Kondition!$B$4:$AG$31,12,FALSE)*100</f>
        <v>27</v>
      </c>
      <c r="AL5603" t="e">
        <f t="shared" si="356"/>
        <v>#REF!</v>
      </c>
      <c r="AM5603">
        <v>16</v>
      </c>
    </row>
    <row r="5604" spans="1:39" x14ac:dyDescent="0.3">
      <c r="A5604" s="5">
        <v>10242332</v>
      </c>
      <c r="B5604" s="6">
        <v>8714692263583</v>
      </c>
      <c r="C5604" s="5" t="s">
        <v>76</v>
      </c>
      <c r="D5604" s="5" t="s">
        <v>2506</v>
      </c>
      <c r="E5604" s="12">
        <v>111</v>
      </c>
      <c r="F5604" s="5" t="s">
        <v>64</v>
      </c>
      <c r="G5604" s="5">
        <v>2156516</v>
      </c>
      <c r="H5604" s="36" t="s">
        <v>76</v>
      </c>
      <c r="I5604" s="5">
        <v>215</v>
      </c>
      <c r="J5604" s="5">
        <v>65</v>
      </c>
      <c r="K5604" s="5">
        <v>16</v>
      </c>
      <c r="L5604" s="5" t="s">
        <v>2501</v>
      </c>
      <c r="M5604" s="5">
        <v>102</v>
      </c>
      <c r="N5604" s="5"/>
      <c r="O5604" s="5" t="s">
        <v>33</v>
      </c>
      <c r="P5604" s="5"/>
      <c r="Q5604" s="5" t="s">
        <v>21</v>
      </c>
      <c r="R5604" s="5" t="s">
        <v>20</v>
      </c>
      <c r="S5604" s="5">
        <v>70</v>
      </c>
      <c r="T5604" s="5" t="s">
        <v>22</v>
      </c>
      <c r="U5604" s="5" t="s">
        <v>23</v>
      </c>
      <c r="V5604" s="5" t="s">
        <v>24</v>
      </c>
      <c r="W5604" s="12">
        <v>111</v>
      </c>
      <c r="X5604" s="7">
        <f t="shared" si="353"/>
        <v>0.27</v>
      </c>
      <c r="Y5604" s="5">
        <f t="shared" si="354"/>
        <v>81.03</v>
      </c>
      <c r="AI5604" t="e">
        <f>VLOOKUP(A5604,NP!$A:$B,2,FALSE)</f>
        <v>#N/A</v>
      </c>
      <c r="AJ5604">
        <f t="shared" si="355"/>
        <v>0</v>
      </c>
      <c r="AK5604">
        <f>VLOOKUP(F5604,Kondition!$B$4:$AG$31,12,FALSE)*100</f>
        <v>27</v>
      </c>
      <c r="AL5604" t="e">
        <f t="shared" si="356"/>
        <v>#REF!</v>
      </c>
      <c r="AM5604">
        <v>16</v>
      </c>
    </row>
    <row r="5605" spans="1:39" x14ac:dyDescent="0.3">
      <c r="A5605" s="5">
        <v>10242677</v>
      </c>
      <c r="B5605" s="6">
        <v>8714692335907</v>
      </c>
      <c r="C5605" s="5" t="s">
        <v>76</v>
      </c>
      <c r="D5605" s="5" t="s">
        <v>2525</v>
      </c>
      <c r="E5605" s="12">
        <v>127.5</v>
      </c>
      <c r="F5605" s="5" t="s">
        <v>64</v>
      </c>
      <c r="G5605" s="5">
        <v>2156516</v>
      </c>
      <c r="H5605" s="36" t="s">
        <v>76</v>
      </c>
      <c r="I5605" s="5">
        <v>215</v>
      </c>
      <c r="J5605" s="5">
        <v>65</v>
      </c>
      <c r="K5605" s="5">
        <v>16</v>
      </c>
      <c r="L5605" s="5" t="s">
        <v>2523</v>
      </c>
      <c r="M5605" s="5">
        <v>102</v>
      </c>
      <c r="N5605" s="5"/>
      <c r="O5605" s="5" t="s">
        <v>33</v>
      </c>
      <c r="P5605" s="5"/>
      <c r="Q5605" s="5"/>
      <c r="R5605" s="5"/>
      <c r="S5605" s="5"/>
      <c r="T5605" s="5"/>
      <c r="U5605" s="5"/>
      <c r="V5605" s="5"/>
      <c r="W5605" s="12">
        <v>127.5</v>
      </c>
      <c r="X5605" s="7">
        <f t="shared" si="353"/>
        <v>0.27</v>
      </c>
      <c r="Y5605" s="5">
        <f t="shared" si="354"/>
        <v>93.075000000000003</v>
      </c>
      <c r="AI5605" t="e">
        <f>VLOOKUP(A5605,NP!$A:$B,2,FALSE)</f>
        <v>#N/A</v>
      </c>
      <c r="AJ5605">
        <f t="shared" si="355"/>
        <v>0</v>
      </c>
      <c r="AK5605">
        <f>VLOOKUP(F5605,Kondition!$B$4:$AG$31,12,FALSE)*100</f>
        <v>27</v>
      </c>
      <c r="AL5605" t="e">
        <f t="shared" si="356"/>
        <v>#REF!</v>
      </c>
      <c r="AM5605">
        <v>16</v>
      </c>
    </row>
    <row r="5606" spans="1:39" x14ac:dyDescent="0.3">
      <c r="A5606" s="5">
        <v>10242657</v>
      </c>
      <c r="B5606" s="6">
        <v>8714692332104</v>
      </c>
      <c r="C5606" s="5" t="s">
        <v>4286</v>
      </c>
      <c r="D5606" s="5" t="s">
        <v>4635</v>
      </c>
      <c r="E5606" s="12">
        <v>135.5</v>
      </c>
      <c r="F5606" s="5" t="s">
        <v>64</v>
      </c>
      <c r="G5606" s="5">
        <v>2156516</v>
      </c>
      <c r="H5606" s="36" t="s">
        <v>4286</v>
      </c>
      <c r="I5606" s="5">
        <v>215</v>
      </c>
      <c r="J5606" s="5">
        <v>65</v>
      </c>
      <c r="K5606" s="5">
        <v>16</v>
      </c>
      <c r="L5606" s="5" t="s">
        <v>4628</v>
      </c>
      <c r="M5606" s="5">
        <v>109</v>
      </c>
      <c r="N5606" s="5">
        <v>107</v>
      </c>
      <c r="O5606" s="5" t="s">
        <v>50</v>
      </c>
      <c r="P5606" s="5"/>
      <c r="Q5606" s="5" t="s">
        <v>26</v>
      </c>
      <c r="R5606" s="5" t="s">
        <v>27</v>
      </c>
      <c r="S5606" s="5">
        <v>71</v>
      </c>
      <c r="T5606" s="5" t="s">
        <v>22</v>
      </c>
      <c r="U5606" s="5" t="s">
        <v>23</v>
      </c>
      <c r="V5606" s="5" t="s">
        <v>24</v>
      </c>
      <c r="W5606" s="12">
        <v>135.5</v>
      </c>
      <c r="X5606" s="7">
        <f t="shared" si="353"/>
        <v>0.27</v>
      </c>
      <c r="Y5606" s="5">
        <f t="shared" si="354"/>
        <v>98.914999999999992</v>
      </c>
      <c r="AI5606" t="e">
        <f>VLOOKUP(A5606,NP!$A:$B,2,FALSE)</f>
        <v>#N/A</v>
      </c>
      <c r="AJ5606">
        <f t="shared" si="355"/>
        <v>0</v>
      </c>
      <c r="AK5606">
        <f>VLOOKUP(F5606,Kondition!$B$4:$AG$31,12,FALSE)*100</f>
        <v>27</v>
      </c>
      <c r="AL5606" t="e">
        <f t="shared" si="356"/>
        <v>#REF!</v>
      </c>
      <c r="AM5606">
        <v>16</v>
      </c>
    </row>
    <row r="5607" spans="1:39" x14ac:dyDescent="0.3">
      <c r="A5607" s="5">
        <v>30888695</v>
      </c>
      <c r="B5607" s="6">
        <v>8714692149450</v>
      </c>
      <c r="C5607" s="5" t="s">
        <v>4286</v>
      </c>
      <c r="D5607" s="5" t="s">
        <v>4910</v>
      </c>
      <c r="E5607" s="12">
        <v>138</v>
      </c>
      <c r="F5607" s="5" t="s">
        <v>64</v>
      </c>
      <c r="G5607" s="5">
        <v>2156516</v>
      </c>
      <c r="H5607" s="36" t="s">
        <v>4286</v>
      </c>
      <c r="I5607" s="5">
        <v>215</v>
      </c>
      <c r="J5607" s="5">
        <v>65</v>
      </c>
      <c r="K5607" s="5">
        <v>16</v>
      </c>
      <c r="L5607" s="5" t="s">
        <v>4619</v>
      </c>
      <c r="M5607" s="5"/>
      <c r="N5607" s="5"/>
      <c r="O5607" s="5" t="s">
        <v>50</v>
      </c>
      <c r="P5607" s="5"/>
      <c r="Q5607" s="5"/>
      <c r="R5607" s="5"/>
      <c r="S5607" s="5"/>
      <c r="T5607" s="5"/>
      <c r="U5607" s="5"/>
      <c r="V5607" s="5"/>
      <c r="W5607" s="12">
        <v>138</v>
      </c>
      <c r="X5607" s="7">
        <f t="shared" si="353"/>
        <v>0.27</v>
      </c>
      <c r="Y5607" s="5">
        <f t="shared" si="354"/>
        <v>100.74</v>
      </c>
      <c r="AI5607" t="e">
        <f>VLOOKUP(A5607,NP!$A:$B,2,FALSE)</f>
        <v>#N/A</v>
      </c>
      <c r="AJ5607">
        <f t="shared" si="355"/>
        <v>0</v>
      </c>
      <c r="AK5607">
        <f>VLOOKUP(F5607,Kondition!$B$4:$AG$31,12,FALSE)*100</f>
        <v>27</v>
      </c>
      <c r="AL5607" t="e">
        <f t="shared" si="356"/>
        <v>#REF!</v>
      </c>
      <c r="AM5607">
        <v>16</v>
      </c>
    </row>
    <row r="5608" spans="1:39" x14ac:dyDescent="0.3">
      <c r="A5608" s="5">
        <v>11012380</v>
      </c>
      <c r="B5608" s="6">
        <v>4019238013061</v>
      </c>
      <c r="C5608" s="5" t="s">
        <v>76</v>
      </c>
      <c r="D5608" s="5" t="s">
        <v>3415</v>
      </c>
      <c r="E5608" s="12">
        <v>473</v>
      </c>
      <c r="F5608" s="5" t="s">
        <v>18</v>
      </c>
      <c r="G5608" s="5">
        <v>2953022</v>
      </c>
      <c r="H5608" s="36" t="s">
        <v>76</v>
      </c>
      <c r="I5608" s="5">
        <v>295</v>
      </c>
      <c r="J5608" s="5">
        <v>30</v>
      </c>
      <c r="K5608" s="5">
        <v>22</v>
      </c>
      <c r="L5608" s="5" t="s">
        <v>3349</v>
      </c>
      <c r="M5608" s="5">
        <v>103</v>
      </c>
      <c r="N5608" s="5"/>
      <c r="O5608" s="5" t="s">
        <v>29</v>
      </c>
      <c r="P5608" s="5"/>
      <c r="Q5608" s="5" t="s">
        <v>21</v>
      </c>
      <c r="R5608" s="5" t="s">
        <v>27</v>
      </c>
      <c r="S5608" s="5">
        <v>75</v>
      </c>
      <c r="T5608" s="5" t="s">
        <v>22</v>
      </c>
      <c r="U5608" s="5" t="s">
        <v>23</v>
      </c>
      <c r="V5608" s="5" t="s">
        <v>24</v>
      </c>
      <c r="W5608" s="12">
        <v>473</v>
      </c>
      <c r="X5608" s="7" t="str">
        <f t="shared" si="353"/>
        <v>NP</v>
      </c>
      <c r="Y5608" s="5">
        <f t="shared" si="354"/>
        <v>321</v>
      </c>
      <c r="AI5608">
        <f>VLOOKUP(A5608,NP!$A:$B,2,FALSE)</f>
        <v>321</v>
      </c>
      <c r="AJ5608">
        <f t="shared" si="355"/>
        <v>321</v>
      </c>
      <c r="AK5608">
        <f>VLOOKUP(F5608,Kondition!$B$4:$AG$31,30,FALSE)*100</f>
        <v>28.000000000000004</v>
      </c>
      <c r="AL5608" t="e">
        <f t="shared" si="356"/>
        <v>#REF!</v>
      </c>
      <c r="AM5608">
        <v>19</v>
      </c>
    </row>
    <row r="5609" spans="1:39" x14ac:dyDescent="0.3">
      <c r="A5609" s="5">
        <v>11010134</v>
      </c>
      <c r="B5609" s="6">
        <v>4019238661668</v>
      </c>
      <c r="C5609" s="5" t="s">
        <v>2294</v>
      </c>
      <c r="D5609" s="5" t="s">
        <v>5862</v>
      </c>
      <c r="E5609" s="12">
        <v>312</v>
      </c>
      <c r="F5609" s="5" t="s">
        <v>18</v>
      </c>
      <c r="G5609" s="5">
        <v>2856018</v>
      </c>
      <c r="H5609" s="36" t="s">
        <v>2294</v>
      </c>
      <c r="I5609" s="5">
        <v>285</v>
      </c>
      <c r="J5609" s="5">
        <v>60</v>
      </c>
      <c r="K5609" s="5">
        <v>18</v>
      </c>
      <c r="L5609" s="5" t="s">
        <v>5842</v>
      </c>
      <c r="M5609" s="5">
        <v>116</v>
      </c>
      <c r="N5609" s="5"/>
      <c r="O5609" s="5" t="s">
        <v>33</v>
      </c>
      <c r="P5609" s="5"/>
      <c r="Q5609" s="5"/>
      <c r="R5609" s="5"/>
      <c r="S5609" s="5"/>
      <c r="T5609" s="5"/>
      <c r="U5609" s="5"/>
      <c r="V5609" s="5"/>
      <c r="W5609" s="12">
        <v>312</v>
      </c>
      <c r="X5609" s="7" t="str">
        <f t="shared" si="353"/>
        <v>NP</v>
      </c>
      <c r="Y5609" s="5">
        <f t="shared" si="354"/>
        <v>225</v>
      </c>
      <c r="AI5609">
        <f>VLOOKUP(A5609,NP!$A:$B,2,FALSE)</f>
        <v>225</v>
      </c>
      <c r="AJ5609">
        <f t="shared" si="355"/>
        <v>225</v>
      </c>
      <c r="AK5609">
        <f>VLOOKUP(F5609,Kondition!$B$4:$AG$31,18,FALSE)*100</f>
        <v>23</v>
      </c>
      <c r="AL5609" t="e">
        <f t="shared" si="356"/>
        <v>#REF!</v>
      </c>
      <c r="AM5609">
        <v>17</v>
      </c>
    </row>
    <row r="5610" spans="1:39" x14ac:dyDescent="0.3">
      <c r="A5610" s="5">
        <v>10242670</v>
      </c>
      <c r="B5610" s="6">
        <v>8714692325786</v>
      </c>
      <c r="C5610" s="5" t="s">
        <v>2294</v>
      </c>
      <c r="D5610" s="5" t="s">
        <v>5536</v>
      </c>
      <c r="E5610" s="12">
        <v>169</v>
      </c>
      <c r="F5610" s="5" t="s">
        <v>64</v>
      </c>
      <c r="G5610" s="5">
        <v>2156517</v>
      </c>
      <c r="H5610" s="36" t="s">
        <v>2294</v>
      </c>
      <c r="I5610" s="5">
        <v>215</v>
      </c>
      <c r="J5610" s="5">
        <v>65</v>
      </c>
      <c r="K5610" s="5">
        <v>17</v>
      </c>
      <c r="L5610" s="5" t="s">
        <v>2415</v>
      </c>
      <c r="M5610" s="5">
        <v>99</v>
      </c>
      <c r="N5610" s="5"/>
      <c r="O5610" s="5" t="s">
        <v>25</v>
      </c>
      <c r="P5610" s="5"/>
      <c r="Q5610" s="5" t="s">
        <v>21</v>
      </c>
      <c r="R5610" s="5" t="s">
        <v>21</v>
      </c>
      <c r="S5610" s="5">
        <v>72</v>
      </c>
      <c r="T5610" s="5" t="s">
        <v>22</v>
      </c>
      <c r="U5610" s="5" t="s">
        <v>23</v>
      </c>
      <c r="V5610" s="5" t="s">
        <v>24</v>
      </c>
      <c r="W5610" s="12">
        <v>169</v>
      </c>
      <c r="X5610" s="7">
        <f t="shared" si="353"/>
        <v>0.27</v>
      </c>
      <c r="Y5610" s="5">
        <f t="shared" si="354"/>
        <v>123.36999999999999</v>
      </c>
      <c r="AI5610" t="e">
        <f>VLOOKUP(A5610,NP!$A:$B,2,FALSE)</f>
        <v>#N/A</v>
      </c>
      <c r="AJ5610">
        <f t="shared" si="355"/>
        <v>0</v>
      </c>
      <c r="AK5610">
        <f>VLOOKUP(F5610,Kondition!$B$4:$AG$31,15,FALSE)*100</f>
        <v>27</v>
      </c>
      <c r="AL5610" t="e">
        <f t="shared" si="356"/>
        <v>#REF!</v>
      </c>
      <c r="AM5610">
        <v>17</v>
      </c>
    </row>
    <row r="5611" spans="1:39" x14ac:dyDescent="0.3">
      <c r="A5611" s="5">
        <v>10243145</v>
      </c>
      <c r="B5611" s="6">
        <v>8714692351983</v>
      </c>
      <c r="C5611" s="5" t="s">
        <v>2294</v>
      </c>
      <c r="D5611" s="5" t="s">
        <v>5564</v>
      </c>
      <c r="E5611" s="12">
        <v>163</v>
      </c>
      <c r="F5611" s="5" t="s">
        <v>64</v>
      </c>
      <c r="G5611" s="5">
        <v>2156517</v>
      </c>
      <c r="H5611" s="36" t="s">
        <v>2294</v>
      </c>
      <c r="I5611" s="5">
        <v>215</v>
      </c>
      <c r="J5611" s="5">
        <v>65</v>
      </c>
      <c r="K5611" s="5">
        <v>17</v>
      </c>
      <c r="L5611" s="5" t="s">
        <v>2570</v>
      </c>
      <c r="M5611" s="5">
        <v>99</v>
      </c>
      <c r="N5611" s="5"/>
      <c r="O5611" s="5" t="s">
        <v>25</v>
      </c>
      <c r="P5611" s="5"/>
      <c r="Q5611" s="5" t="s">
        <v>21</v>
      </c>
      <c r="R5611" s="5" t="s">
        <v>27</v>
      </c>
      <c r="S5611" s="5">
        <v>72</v>
      </c>
      <c r="T5611" s="5" t="s">
        <v>22</v>
      </c>
      <c r="U5611" s="5" t="s">
        <v>23</v>
      </c>
      <c r="V5611" s="5" t="s">
        <v>24</v>
      </c>
      <c r="W5611" s="12">
        <v>163</v>
      </c>
      <c r="X5611" s="7">
        <f t="shared" si="353"/>
        <v>0.27</v>
      </c>
      <c r="Y5611" s="5">
        <f t="shared" si="354"/>
        <v>118.99</v>
      </c>
      <c r="AI5611" t="e">
        <f>VLOOKUP(A5611,NP!$A:$B,2,FALSE)</f>
        <v>#N/A</v>
      </c>
      <c r="AJ5611">
        <f t="shared" si="355"/>
        <v>0</v>
      </c>
      <c r="AK5611">
        <f>VLOOKUP(F5611,Kondition!$B$4:$AG$31,15,FALSE)*100</f>
        <v>27</v>
      </c>
      <c r="AL5611" t="e">
        <f t="shared" si="356"/>
        <v>#REF!</v>
      </c>
      <c r="AM5611">
        <v>17</v>
      </c>
    </row>
    <row r="5612" spans="1:39" x14ac:dyDescent="0.3">
      <c r="A5612" s="5">
        <v>10242656</v>
      </c>
      <c r="B5612" s="6">
        <v>8714692332142</v>
      </c>
      <c r="C5612" s="5" t="s">
        <v>4286</v>
      </c>
      <c r="D5612" s="5" t="s">
        <v>4634</v>
      </c>
      <c r="E5612" s="12">
        <v>130.5</v>
      </c>
      <c r="F5612" s="5" t="s">
        <v>64</v>
      </c>
      <c r="G5612" s="5">
        <v>2157015</v>
      </c>
      <c r="H5612" s="36" t="s">
        <v>4286</v>
      </c>
      <c r="I5612" s="5">
        <v>215</v>
      </c>
      <c r="J5612" s="5">
        <v>70</v>
      </c>
      <c r="K5612" s="5">
        <v>15</v>
      </c>
      <c r="L5612" s="5" t="s">
        <v>4628</v>
      </c>
      <c r="M5612" s="5">
        <v>109</v>
      </c>
      <c r="N5612" s="5">
        <v>107</v>
      </c>
      <c r="O5612" s="5" t="s">
        <v>50</v>
      </c>
      <c r="P5612" s="5"/>
      <c r="Q5612" s="5" t="s">
        <v>26</v>
      </c>
      <c r="R5612" s="5" t="s">
        <v>27</v>
      </c>
      <c r="S5612" s="5">
        <v>71</v>
      </c>
      <c r="T5612" s="5" t="s">
        <v>22</v>
      </c>
      <c r="U5612" s="5" t="s">
        <v>23</v>
      </c>
      <c r="V5612" s="5" t="s">
        <v>24</v>
      </c>
      <c r="W5612" s="12">
        <v>130.5</v>
      </c>
      <c r="X5612" s="7">
        <f t="shared" si="353"/>
        <v>0.25</v>
      </c>
      <c r="Y5612" s="5">
        <f t="shared" si="354"/>
        <v>97.875</v>
      </c>
      <c r="AI5612" t="e">
        <f>VLOOKUP(A5612,NP!$A:$B,2,FALSE)</f>
        <v>#N/A</v>
      </c>
      <c r="AJ5612">
        <f t="shared" si="355"/>
        <v>0</v>
      </c>
      <c r="AK5612">
        <f>VLOOKUP(F5612,Kondition!$B$4:$AG$31,9,FALSE)*100</f>
        <v>25</v>
      </c>
      <c r="AL5612" t="e">
        <f t="shared" si="356"/>
        <v>#REF!</v>
      </c>
      <c r="AM5612">
        <v>16</v>
      </c>
    </row>
    <row r="5613" spans="1:39" x14ac:dyDescent="0.3">
      <c r="A5613" s="5">
        <v>11010135</v>
      </c>
      <c r="B5613" s="6">
        <v>4019238661675</v>
      </c>
      <c r="C5613" s="5" t="s">
        <v>2294</v>
      </c>
      <c r="D5613" s="5" t="s">
        <v>5863</v>
      </c>
      <c r="E5613" s="12">
        <v>314.5</v>
      </c>
      <c r="F5613" s="5" t="s">
        <v>18</v>
      </c>
      <c r="G5613" s="5">
        <v>2856517</v>
      </c>
      <c r="H5613" s="36" t="s">
        <v>2294</v>
      </c>
      <c r="I5613" s="5">
        <v>285</v>
      </c>
      <c r="J5613" s="5">
        <v>65</v>
      </c>
      <c r="K5613" s="5">
        <v>17</v>
      </c>
      <c r="L5613" s="5" t="s">
        <v>5842</v>
      </c>
      <c r="M5613" s="5">
        <v>116</v>
      </c>
      <c r="N5613" s="5"/>
      <c r="O5613" s="5" t="s">
        <v>33</v>
      </c>
      <c r="P5613" s="5"/>
      <c r="Q5613" s="5"/>
      <c r="R5613" s="5"/>
      <c r="S5613" s="5"/>
      <c r="T5613" s="5"/>
      <c r="U5613" s="5"/>
      <c r="V5613" s="5"/>
      <c r="W5613" s="12">
        <v>314.5</v>
      </c>
      <c r="X5613" s="7" t="str">
        <f t="shared" si="353"/>
        <v>NP</v>
      </c>
      <c r="Y5613" s="5">
        <f t="shared" si="354"/>
        <v>226</v>
      </c>
      <c r="AI5613">
        <f>VLOOKUP(A5613,NP!$A:$B,2,FALSE)</f>
        <v>226</v>
      </c>
      <c r="AJ5613">
        <f t="shared" si="355"/>
        <v>226</v>
      </c>
      <c r="AK5613">
        <f>VLOOKUP(F5613,Kondition!$B$4:$AG$31,15,FALSE)*100</f>
        <v>23</v>
      </c>
      <c r="AL5613" t="e">
        <f t="shared" si="356"/>
        <v>#REF!</v>
      </c>
      <c r="AM5613">
        <v>17</v>
      </c>
    </row>
    <row r="5614" spans="1:39" x14ac:dyDescent="0.3">
      <c r="A5614" s="5">
        <v>11014660</v>
      </c>
      <c r="B5614" s="6">
        <v>4019238046021</v>
      </c>
      <c r="C5614" s="5" t="s">
        <v>76</v>
      </c>
      <c r="D5614" s="5" t="s">
        <v>3506</v>
      </c>
      <c r="E5614" s="12">
        <v>482.5</v>
      </c>
      <c r="F5614" s="5" t="s">
        <v>18</v>
      </c>
      <c r="G5614" s="5">
        <v>3053022</v>
      </c>
      <c r="H5614" s="36" t="s">
        <v>76</v>
      </c>
      <c r="I5614" s="5">
        <v>305</v>
      </c>
      <c r="J5614" s="5">
        <v>30</v>
      </c>
      <c r="K5614" s="5">
        <v>22</v>
      </c>
      <c r="L5614" s="5" t="s">
        <v>3349</v>
      </c>
      <c r="M5614" s="5">
        <v>105</v>
      </c>
      <c r="N5614" s="5"/>
      <c r="O5614" s="5" t="s">
        <v>29</v>
      </c>
      <c r="P5614" s="5"/>
      <c r="Q5614" s="5"/>
      <c r="R5614" s="5"/>
      <c r="S5614" s="5"/>
      <c r="T5614" s="5"/>
      <c r="U5614" s="5"/>
      <c r="V5614" s="5"/>
      <c r="W5614" s="12">
        <v>482.5</v>
      </c>
      <c r="X5614" s="7" t="str">
        <f t="shared" si="353"/>
        <v>NP</v>
      </c>
      <c r="Y5614" s="5">
        <f t="shared" si="354"/>
        <v>326.5</v>
      </c>
      <c r="AI5614">
        <f>VLOOKUP(A5614,NP!$A:$B,2,FALSE)</f>
        <v>326.5</v>
      </c>
      <c r="AJ5614">
        <f t="shared" si="355"/>
        <v>326.5</v>
      </c>
      <c r="AK5614">
        <f>VLOOKUP(F5614,Kondition!$B$4:$AG$31,30,FALSE)*100</f>
        <v>28.000000000000004</v>
      </c>
      <c r="AL5614" t="e">
        <f t="shared" si="356"/>
        <v>#REF!</v>
      </c>
      <c r="AM5614">
        <v>19</v>
      </c>
    </row>
    <row r="5615" spans="1:39" x14ac:dyDescent="0.3">
      <c r="A5615" s="5">
        <v>10240159</v>
      </c>
      <c r="B5615" s="6">
        <v>8714692154867</v>
      </c>
      <c r="C5615" s="5" t="s">
        <v>4286</v>
      </c>
      <c r="D5615" s="5" t="s">
        <v>4618</v>
      </c>
      <c r="E5615" s="12">
        <v>129</v>
      </c>
      <c r="F5615" s="5" t="s">
        <v>64</v>
      </c>
      <c r="G5615" s="5">
        <v>2157015</v>
      </c>
      <c r="H5615" s="36" t="s">
        <v>4286</v>
      </c>
      <c r="I5615" s="5">
        <v>215</v>
      </c>
      <c r="J5615" s="5">
        <v>70</v>
      </c>
      <c r="K5615" s="5">
        <v>15</v>
      </c>
      <c r="L5615" s="5" t="s">
        <v>4619</v>
      </c>
      <c r="M5615" s="5">
        <v>109</v>
      </c>
      <c r="N5615" s="5"/>
      <c r="O5615" s="5" t="s">
        <v>50</v>
      </c>
      <c r="P5615" s="5"/>
      <c r="Q5615" s="5"/>
      <c r="R5615" s="5"/>
      <c r="S5615" s="5"/>
      <c r="T5615" s="5"/>
      <c r="U5615" s="5"/>
      <c r="V5615" s="5"/>
      <c r="W5615" s="12">
        <v>129</v>
      </c>
      <c r="X5615" s="7">
        <f t="shared" si="353"/>
        <v>0.25</v>
      </c>
      <c r="Y5615" s="5">
        <f t="shared" si="354"/>
        <v>96.75</v>
      </c>
      <c r="AI5615" t="e">
        <f>VLOOKUP(A5615,NP!$A:$B,2,FALSE)</f>
        <v>#N/A</v>
      </c>
      <c r="AJ5615">
        <f t="shared" si="355"/>
        <v>0</v>
      </c>
      <c r="AK5615">
        <f>VLOOKUP(F5615,Kondition!$B$4:$AG$31,9,FALSE)*100</f>
        <v>25</v>
      </c>
      <c r="AL5615" t="e">
        <f t="shared" si="356"/>
        <v>#REF!</v>
      </c>
      <c r="AM5615">
        <v>16</v>
      </c>
    </row>
    <row r="5616" spans="1:39" x14ac:dyDescent="0.3">
      <c r="A5616" s="5">
        <v>10242273</v>
      </c>
      <c r="B5616" s="6">
        <v>8714692316647</v>
      </c>
      <c r="C5616" s="5" t="s">
        <v>2294</v>
      </c>
      <c r="D5616" s="5" t="s">
        <v>5528</v>
      </c>
      <c r="E5616" s="12">
        <v>116</v>
      </c>
      <c r="F5616" s="5" t="s">
        <v>64</v>
      </c>
      <c r="G5616" s="5">
        <v>2157016</v>
      </c>
      <c r="H5616" s="36" t="s">
        <v>2294</v>
      </c>
      <c r="I5616" s="5">
        <v>215</v>
      </c>
      <c r="J5616" s="5">
        <v>70</v>
      </c>
      <c r="K5616" s="5">
        <v>16</v>
      </c>
      <c r="L5616" s="5" t="s">
        <v>2415</v>
      </c>
      <c r="M5616" s="5">
        <v>100</v>
      </c>
      <c r="N5616" s="5"/>
      <c r="O5616" s="5" t="s">
        <v>19</v>
      </c>
      <c r="P5616" s="5"/>
      <c r="Q5616" s="5" t="s">
        <v>26</v>
      </c>
      <c r="R5616" s="5" t="s">
        <v>21</v>
      </c>
      <c r="S5616" s="5">
        <v>70</v>
      </c>
      <c r="T5616" s="5" t="s">
        <v>22</v>
      </c>
      <c r="U5616" s="5" t="s">
        <v>23</v>
      </c>
      <c r="V5616" s="5" t="s">
        <v>24</v>
      </c>
      <c r="W5616" s="12">
        <v>116</v>
      </c>
      <c r="X5616" s="7">
        <f t="shared" si="353"/>
        <v>0.27</v>
      </c>
      <c r="Y5616" s="5">
        <f t="shared" si="354"/>
        <v>84.679999999999993</v>
      </c>
      <c r="AI5616" t="e">
        <f>VLOOKUP(A5616,NP!$A:$B,2,FALSE)</f>
        <v>#N/A</v>
      </c>
      <c r="AJ5616">
        <f t="shared" si="355"/>
        <v>0</v>
      </c>
      <c r="AK5616">
        <f>VLOOKUP(F5616,Kondition!$B$4:$AG$31,12,FALSE)*100</f>
        <v>27</v>
      </c>
      <c r="AL5616" t="e">
        <f t="shared" si="356"/>
        <v>#REF!</v>
      </c>
      <c r="AM5616">
        <v>16</v>
      </c>
    </row>
    <row r="5617" spans="1:39" x14ac:dyDescent="0.3">
      <c r="A5617" s="5">
        <v>10242648</v>
      </c>
      <c r="B5617" s="6">
        <v>8714692332166</v>
      </c>
      <c r="C5617" s="5" t="s">
        <v>4286</v>
      </c>
      <c r="D5617" s="5" t="s">
        <v>4629</v>
      </c>
      <c r="E5617" s="12">
        <v>155</v>
      </c>
      <c r="F5617" s="5" t="s">
        <v>64</v>
      </c>
      <c r="G5617" s="5">
        <v>2157516</v>
      </c>
      <c r="H5617" s="36" t="s">
        <v>4286</v>
      </c>
      <c r="I5617" s="5">
        <v>215</v>
      </c>
      <c r="J5617" s="5">
        <v>75</v>
      </c>
      <c r="K5617" s="5">
        <v>16</v>
      </c>
      <c r="L5617" s="5" t="s">
        <v>4628</v>
      </c>
      <c r="M5617" s="5">
        <v>116</v>
      </c>
      <c r="N5617" s="5">
        <v>114</v>
      </c>
      <c r="O5617" s="5" t="s">
        <v>50</v>
      </c>
      <c r="P5617" s="5"/>
      <c r="Q5617" s="5" t="s">
        <v>21</v>
      </c>
      <c r="R5617" s="5" t="s">
        <v>27</v>
      </c>
      <c r="S5617" s="5">
        <v>71</v>
      </c>
      <c r="T5617" s="5" t="s">
        <v>22</v>
      </c>
      <c r="U5617" s="5" t="s">
        <v>23</v>
      </c>
      <c r="V5617" s="5" t="s">
        <v>4279</v>
      </c>
      <c r="W5617" s="12">
        <v>155</v>
      </c>
      <c r="X5617" s="7">
        <f t="shared" si="353"/>
        <v>0.27</v>
      </c>
      <c r="Y5617" s="5">
        <f t="shared" si="354"/>
        <v>113.14999999999999</v>
      </c>
      <c r="AI5617" t="e">
        <f>VLOOKUP(A5617,NP!$A:$B,2,FALSE)</f>
        <v>#N/A</v>
      </c>
      <c r="AJ5617">
        <f t="shared" si="355"/>
        <v>0</v>
      </c>
      <c r="AK5617">
        <f>VLOOKUP(F5617,Kondition!$B$4:$AG$31,12,FALSE)*100</f>
        <v>27</v>
      </c>
      <c r="AL5617" t="e">
        <f t="shared" si="356"/>
        <v>#REF!</v>
      </c>
      <c r="AM5617">
        <v>16</v>
      </c>
    </row>
    <row r="5618" spans="1:39" x14ac:dyDescent="0.3">
      <c r="A5618" s="5">
        <v>10241126</v>
      </c>
      <c r="B5618" s="6">
        <v>8714692068317</v>
      </c>
      <c r="C5618" s="5" t="s">
        <v>4286</v>
      </c>
      <c r="D5618" s="5" t="s">
        <v>4622</v>
      </c>
      <c r="E5618" s="12">
        <v>132</v>
      </c>
      <c r="F5618" s="5" t="s">
        <v>64</v>
      </c>
      <c r="G5618" s="5">
        <v>2157516</v>
      </c>
      <c r="H5618" s="36" t="s">
        <v>4286</v>
      </c>
      <c r="I5618" s="5">
        <v>215</v>
      </c>
      <c r="J5618" s="5">
        <v>75</v>
      </c>
      <c r="K5618" s="5">
        <v>16</v>
      </c>
      <c r="L5618" s="5" t="s">
        <v>4617</v>
      </c>
      <c r="M5618" s="5">
        <v>113</v>
      </c>
      <c r="N5618" s="5"/>
      <c r="O5618" s="5" t="s">
        <v>50</v>
      </c>
      <c r="P5618" s="5"/>
      <c r="Q5618" s="5" t="s">
        <v>26</v>
      </c>
      <c r="R5618" s="5" t="s">
        <v>26</v>
      </c>
      <c r="S5618" s="5">
        <v>71</v>
      </c>
      <c r="T5618" s="5" t="s">
        <v>22</v>
      </c>
      <c r="U5618" s="5" t="s">
        <v>23</v>
      </c>
      <c r="V5618" s="5" t="s">
        <v>4279</v>
      </c>
      <c r="W5618" s="12">
        <v>132</v>
      </c>
      <c r="X5618" s="7">
        <f t="shared" si="353"/>
        <v>0.27</v>
      </c>
      <c r="Y5618" s="5">
        <f t="shared" si="354"/>
        <v>96.36</v>
      </c>
      <c r="AI5618" t="e">
        <f>VLOOKUP(A5618,NP!$A:$B,2,FALSE)</f>
        <v>#N/A</v>
      </c>
      <c r="AJ5618">
        <f t="shared" si="355"/>
        <v>0</v>
      </c>
      <c r="AK5618">
        <f>VLOOKUP(F5618,Kondition!$B$4:$AG$31,12,FALSE)*100</f>
        <v>27</v>
      </c>
      <c r="AL5618" t="e">
        <f t="shared" si="356"/>
        <v>#REF!</v>
      </c>
      <c r="AM5618">
        <v>16</v>
      </c>
    </row>
    <row r="5619" spans="1:39" x14ac:dyDescent="0.3">
      <c r="A5619" s="5">
        <v>10243096</v>
      </c>
      <c r="B5619" s="6">
        <v>8714692351990</v>
      </c>
      <c r="C5619" s="5" t="s">
        <v>76</v>
      </c>
      <c r="D5619" s="5" t="s">
        <v>2587</v>
      </c>
      <c r="E5619" s="12">
        <v>251.5</v>
      </c>
      <c r="F5619" s="5" t="s">
        <v>64</v>
      </c>
      <c r="G5619" s="5">
        <v>2253519</v>
      </c>
      <c r="H5619" s="36" t="s">
        <v>76</v>
      </c>
      <c r="I5619" s="5">
        <v>225</v>
      </c>
      <c r="J5619" s="5">
        <v>35</v>
      </c>
      <c r="K5619" s="5">
        <v>19</v>
      </c>
      <c r="L5619" s="5" t="s">
        <v>2570</v>
      </c>
      <c r="M5619" s="5">
        <v>88</v>
      </c>
      <c r="N5619" s="5"/>
      <c r="O5619" s="5" t="s">
        <v>29</v>
      </c>
      <c r="P5619" s="5"/>
      <c r="Q5619" s="5" t="s">
        <v>20</v>
      </c>
      <c r="R5619" s="5" t="s">
        <v>27</v>
      </c>
      <c r="S5619" s="5">
        <v>72</v>
      </c>
      <c r="T5619" s="5" t="s">
        <v>22</v>
      </c>
      <c r="U5619" s="5" t="s">
        <v>23</v>
      </c>
      <c r="V5619" s="5" t="s">
        <v>24</v>
      </c>
      <c r="W5619" s="12">
        <v>251.5</v>
      </c>
      <c r="X5619" s="7">
        <f t="shared" si="353"/>
        <v>0.32</v>
      </c>
      <c r="Y5619" s="5">
        <f t="shared" si="354"/>
        <v>171.01999999999998</v>
      </c>
      <c r="AI5619" t="e">
        <f>VLOOKUP(A5619,NP!$A:$B,2,FALSE)</f>
        <v>#N/A</v>
      </c>
      <c r="AJ5619">
        <f t="shared" si="355"/>
        <v>0</v>
      </c>
      <c r="AK5619">
        <f>VLOOKUP(F5619,Kondition!$B$4:$AG$31,21,FALSE)*100</f>
        <v>32</v>
      </c>
      <c r="AL5619" t="e">
        <f t="shared" si="356"/>
        <v>#REF!</v>
      </c>
      <c r="AM5619">
        <v>19</v>
      </c>
    </row>
    <row r="5620" spans="1:39" x14ac:dyDescent="0.3">
      <c r="A5620" s="5">
        <v>10242343</v>
      </c>
      <c r="B5620" s="6">
        <v>8714692301650</v>
      </c>
      <c r="C5620" s="5" t="s">
        <v>76</v>
      </c>
      <c r="D5620" s="5" t="s">
        <v>2516</v>
      </c>
      <c r="E5620" s="12">
        <v>150</v>
      </c>
      <c r="F5620" s="5" t="s">
        <v>64</v>
      </c>
      <c r="G5620" s="5">
        <v>2254018</v>
      </c>
      <c r="H5620" s="36" t="s">
        <v>76</v>
      </c>
      <c r="I5620" s="5">
        <v>225</v>
      </c>
      <c r="J5620" s="5">
        <v>40</v>
      </c>
      <c r="K5620" s="5">
        <v>18</v>
      </c>
      <c r="L5620" s="5" t="s">
        <v>2501</v>
      </c>
      <c r="M5620" s="5">
        <v>92</v>
      </c>
      <c r="N5620" s="5"/>
      <c r="O5620" s="5" t="s">
        <v>33</v>
      </c>
      <c r="P5620" s="5"/>
      <c r="Q5620" s="5" t="s">
        <v>21</v>
      </c>
      <c r="R5620" s="5" t="s">
        <v>20</v>
      </c>
      <c r="S5620" s="5">
        <v>70</v>
      </c>
      <c r="T5620" s="5" t="s">
        <v>22</v>
      </c>
      <c r="U5620" s="5" t="s">
        <v>23</v>
      </c>
      <c r="V5620" s="5" t="s">
        <v>24</v>
      </c>
      <c r="W5620" s="12">
        <v>150</v>
      </c>
      <c r="X5620" s="7">
        <f t="shared" si="353"/>
        <v>0.27</v>
      </c>
      <c r="Y5620" s="5">
        <f t="shared" si="354"/>
        <v>109.5</v>
      </c>
      <c r="AI5620" t="e">
        <f>VLOOKUP(A5620,NP!$A:$B,2,FALSE)</f>
        <v>#N/A</v>
      </c>
      <c r="AJ5620">
        <f t="shared" si="355"/>
        <v>0</v>
      </c>
      <c r="AK5620">
        <f>VLOOKUP(F5620,Kondition!$B$4:$AG$31,18,FALSE)*100</f>
        <v>27</v>
      </c>
      <c r="AL5620" t="e">
        <f t="shared" si="356"/>
        <v>#REF!</v>
      </c>
      <c r="AM5620">
        <v>17</v>
      </c>
    </row>
    <row r="5621" spans="1:39" x14ac:dyDescent="0.3">
      <c r="A5621" s="5">
        <v>10242806</v>
      </c>
      <c r="B5621" s="6">
        <v>8714692343841</v>
      </c>
      <c r="C5621" s="5" t="s">
        <v>76</v>
      </c>
      <c r="D5621" s="5" t="s">
        <v>2545</v>
      </c>
      <c r="E5621" s="12">
        <v>141.5</v>
      </c>
      <c r="F5621" s="5" t="s">
        <v>64</v>
      </c>
      <c r="G5621" s="5">
        <v>2254018</v>
      </c>
      <c r="H5621" s="36" t="s">
        <v>76</v>
      </c>
      <c r="I5621" s="5">
        <v>225</v>
      </c>
      <c r="J5621" s="5">
        <v>40</v>
      </c>
      <c r="K5621" s="5">
        <v>18</v>
      </c>
      <c r="L5621" s="5" t="s">
        <v>2543</v>
      </c>
      <c r="M5621" s="5">
        <v>92</v>
      </c>
      <c r="N5621" s="5"/>
      <c r="O5621" s="5" t="s">
        <v>29</v>
      </c>
      <c r="P5621" s="5"/>
      <c r="Q5621" s="5" t="s">
        <v>26</v>
      </c>
      <c r="R5621" s="5" t="s">
        <v>27</v>
      </c>
      <c r="S5621" s="5">
        <v>72</v>
      </c>
      <c r="T5621" s="5" t="s">
        <v>22</v>
      </c>
      <c r="U5621" s="5" t="s">
        <v>23</v>
      </c>
      <c r="V5621" s="5" t="s">
        <v>24</v>
      </c>
      <c r="W5621" s="12">
        <v>141.5</v>
      </c>
      <c r="X5621" s="7">
        <f t="shared" si="353"/>
        <v>0.27</v>
      </c>
      <c r="Y5621" s="5">
        <f t="shared" si="354"/>
        <v>103.295</v>
      </c>
      <c r="AI5621" t="e">
        <f>VLOOKUP(A5621,NP!$A:$B,2,FALSE)</f>
        <v>#N/A</v>
      </c>
      <c r="AJ5621">
        <f t="shared" si="355"/>
        <v>0</v>
      </c>
      <c r="AK5621">
        <f>VLOOKUP(F5621,Kondition!$B$4:$AG$31,18,FALSE)*100</f>
        <v>27</v>
      </c>
      <c r="AL5621" t="e">
        <f t="shared" si="356"/>
        <v>#REF!</v>
      </c>
      <c r="AM5621">
        <v>17</v>
      </c>
    </row>
    <row r="5622" spans="1:39" x14ac:dyDescent="0.3">
      <c r="A5622" s="5">
        <v>10241896</v>
      </c>
      <c r="B5622" s="6">
        <v>8714692292415</v>
      </c>
      <c r="C5622" s="5" t="s">
        <v>76</v>
      </c>
      <c r="D5622" s="5" t="s">
        <v>2445</v>
      </c>
      <c r="E5622" s="12">
        <v>251.5</v>
      </c>
      <c r="F5622" s="5" t="s">
        <v>64</v>
      </c>
      <c r="G5622" s="5">
        <v>2254019</v>
      </c>
      <c r="H5622" s="36" t="s">
        <v>76</v>
      </c>
      <c r="I5622" s="5">
        <v>225</v>
      </c>
      <c r="J5622" s="5">
        <v>40</v>
      </c>
      <c r="K5622" s="5">
        <v>19</v>
      </c>
      <c r="L5622" s="5" t="s">
        <v>2415</v>
      </c>
      <c r="M5622" s="5">
        <v>93</v>
      </c>
      <c r="N5622" s="5"/>
      <c r="O5622" s="5" t="s">
        <v>31</v>
      </c>
      <c r="P5622" s="5"/>
      <c r="Q5622" s="5" t="s">
        <v>26</v>
      </c>
      <c r="R5622" s="5" t="s">
        <v>21</v>
      </c>
      <c r="S5622" s="5">
        <v>70</v>
      </c>
      <c r="T5622" s="5" t="s">
        <v>22</v>
      </c>
      <c r="U5622" s="5" t="s">
        <v>23</v>
      </c>
      <c r="V5622" s="5" t="s">
        <v>24</v>
      </c>
      <c r="W5622" s="12">
        <v>251.5</v>
      </c>
      <c r="X5622" s="7">
        <f t="shared" si="353"/>
        <v>0.32</v>
      </c>
      <c r="Y5622" s="5">
        <f t="shared" si="354"/>
        <v>171.01999999999998</v>
      </c>
      <c r="AI5622" t="e">
        <f>VLOOKUP(A5622,NP!$A:$B,2,FALSE)</f>
        <v>#N/A</v>
      </c>
      <c r="AJ5622">
        <f t="shared" si="355"/>
        <v>0</v>
      </c>
      <c r="AK5622">
        <f>VLOOKUP(F5622,Kondition!$B$4:$AG$31,21,FALSE)*100</f>
        <v>32</v>
      </c>
      <c r="AL5622" t="e">
        <f t="shared" si="356"/>
        <v>#REF!</v>
      </c>
      <c r="AM5622">
        <v>19</v>
      </c>
    </row>
    <row r="5623" spans="1:39" x14ac:dyDescent="0.3">
      <c r="A5623" s="5">
        <v>10243095</v>
      </c>
      <c r="B5623" s="6">
        <v>8714692352003</v>
      </c>
      <c r="C5623" s="5" t="s">
        <v>76</v>
      </c>
      <c r="D5623" s="5" t="s">
        <v>2586</v>
      </c>
      <c r="E5623" s="12">
        <v>229.5</v>
      </c>
      <c r="F5623" s="5" t="s">
        <v>64</v>
      </c>
      <c r="G5623" s="5">
        <v>2254019</v>
      </c>
      <c r="H5623" s="36" t="s">
        <v>76</v>
      </c>
      <c r="I5623" s="5">
        <v>225</v>
      </c>
      <c r="J5623" s="5">
        <v>40</v>
      </c>
      <c r="K5623" s="5">
        <v>19</v>
      </c>
      <c r="L5623" s="5" t="s">
        <v>2570</v>
      </c>
      <c r="M5623" s="5">
        <v>93</v>
      </c>
      <c r="N5623" s="5"/>
      <c r="O5623" s="5" t="s">
        <v>31</v>
      </c>
      <c r="P5623" s="5"/>
      <c r="Q5623" s="5" t="s">
        <v>26</v>
      </c>
      <c r="R5623" s="5" t="s">
        <v>27</v>
      </c>
      <c r="S5623" s="5">
        <v>72</v>
      </c>
      <c r="T5623" s="5" t="s">
        <v>22</v>
      </c>
      <c r="U5623" s="5" t="s">
        <v>23</v>
      </c>
      <c r="V5623" s="5" t="s">
        <v>24</v>
      </c>
      <c r="W5623" s="12">
        <v>229.5</v>
      </c>
      <c r="X5623" s="7">
        <f t="shared" si="353"/>
        <v>0.32</v>
      </c>
      <c r="Y5623" s="5">
        <f t="shared" si="354"/>
        <v>156.05999999999997</v>
      </c>
      <c r="AI5623" t="e">
        <f>VLOOKUP(A5623,NP!$A:$B,2,FALSE)</f>
        <v>#N/A</v>
      </c>
      <c r="AJ5623">
        <f t="shared" si="355"/>
        <v>0</v>
      </c>
      <c r="AK5623">
        <f>VLOOKUP(F5623,Kondition!$B$4:$AG$31,21,FALSE)*100</f>
        <v>32</v>
      </c>
      <c r="AL5623" t="e">
        <f t="shared" si="356"/>
        <v>#REF!</v>
      </c>
      <c r="AM5623">
        <v>19</v>
      </c>
    </row>
    <row r="5624" spans="1:39" x14ac:dyDescent="0.3">
      <c r="A5624" s="5">
        <v>10242813</v>
      </c>
      <c r="B5624" s="6">
        <v>8714692343872</v>
      </c>
      <c r="C5624" s="5" t="s">
        <v>76</v>
      </c>
      <c r="D5624" s="5" t="s">
        <v>2552</v>
      </c>
      <c r="E5624" s="12">
        <v>137.5</v>
      </c>
      <c r="F5624" s="5" t="s">
        <v>64</v>
      </c>
      <c r="G5624" s="5">
        <v>2254517</v>
      </c>
      <c r="H5624" s="36" t="s">
        <v>76</v>
      </c>
      <c r="I5624" s="5">
        <v>225</v>
      </c>
      <c r="J5624" s="5">
        <v>45</v>
      </c>
      <c r="K5624" s="5">
        <v>17</v>
      </c>
      <c r="L5624" s="5" t="s">
        <v>2543</v>
      </c>
      <c r="M5624" s="5">
        <v>91</v>
      </c>
      <c r="N5624" s="5"/>
      <c r="O5624" s="5" t="s">
        <v>19</v>
      </c>
      <c r="P5624" s="5"/>
      <c r="Q5624" s="5" t="s">
        <v>26</v>
      </c>
      <c r="R5624" s="5" t="s">
        <v>27</v>
      </c>
      <c r="S5624" s="5">
        <v>72</v>
      </c>
      <c r="T5624" s="5" t="s">
        <v>22</v>
      </c>
      <c r="U5624" s="5" t="s">
        <v>23</v>
      </c>
      <c r="V5624" s="5" t="s">
        <v>24</v>
      </c>
      <c r="W5624" s="12">
        <v>137.5</v>
      </c>
      <c r="X5624" s="7">
        <f t="shared" si="353"/>
        <v>0.27</v>
      </c>
      <c r="Y5624" s="5">
        <f t="shared" si="354"/>
        <v>100.375</v>
      </c>
      <c r="AI5624" t="e">
        <f>VLOOKUP(A5624,NP!$A:$B,2,FALSE)</f>
        <v>#N/A</v>
      </c>
      <c r="AJ5624">
        <f t="shared" si="355"/>
        <v>0</v>
      </c>
      <c r="AK5624">
        <f>VLOOKUP(F5624,Kondition!$B$4:$AG$31,15,FALSE)*100</f>
        <v>27</v>
      </c>
      <c r="AL5624" t="e">
        <f t="shared" si="356"/>
        <v>#REF!</v>
      </c>
      <c r="AM5624">
        <v>17</v>
      </c>
    </row>
    <row r="5625" spans="1:39" x14ac:dyDescent="0.3">
      <c r="A5625" s="5">
        <v>10242814</v>
      </c>
      <c r="B5625" s="6">
        <v>8714692343889</v>
      </c>
      <c r="C5625" s="5" t="s">
        <v>76</v>
      </c>
      <c r="D5625" s="5" t="s">
        <v>2553</v>
      </c>
      <c r="E5625" s="12">
        <v>142.5</v>
      </c>
      <c r="F5625" s="5" t="s">
        <v>64</v>
      </c>
      <c r="G5625" s="5">
        <v>2254517</v>
      </c>
      <c r="H5625" s="36" t="s">
        <v>76</v>
      </c>
      <c r="I5625" s="5">
        <v>225</v>
      </c>
      <c r="J5625" s="5">
        <v>45</v>
      </c>
      <c r="K5625" s="5">
        <v>17</v>
      </c>
      <c r="L5625" s="5" t="s">
        <v>2543</v>
      </c>
      <c r="M5625" s="5">
        <v>94</v>
      </c>
      <c r="N5625" s="5"/>
      <c r="O5625" s="5" t="s">
        <v>19</v>
      </c>
      <c r="P5625" s="5"/>
      <c r="Q5625" s="5" t="s">
        <v>26</v>
      </c>
      <c r="R5625" s="5" t="s">
        <v>27</v>
      </c>
      <c r="S5625" s="5">
        <v>72</v>
      </c>
      <c r="T5625" s="5" t="s">
        <v>22</v>
      </c>
      <c r="U5625" s="5" t="s">
        <v>23</v>
      </c>
      <c r="V5625" s="5" t="s">
        <v>24</v>
      </c>
      <c r="W5625" s="12">
        <v>142.5</v>
      </c>
      <c r="X5625" s="7">
        <f t="shared" si="353"/>
        <v>0.27</v>
      </c>
      <c r="Y5625" s="5">
        <f t="shared" si="354"/>
        <v>104.02499999999999</v>
      </c>
      <c r="AI5625" t="e">
        <f>VLOOKUP(A5625,NP!$A:$B,2,FALSE)</f>
        <v>#N/A</v>
      </c>
      <c r="AJ5625">
        <f t="shared" si="355"/>
        <v>0</v>
      </c>
      <c r="AK5625">
        <f>VLOOKUP(F5625,Kondition!$B$4:$AG$31,15,FALSE)*100</f>
        <v>27</v>
      </c>
      <c r="AL5625" t="e">
        <f t="shared" si="356"/>
        <v>#REF!</v>
      </c>
      <c r="AM5625">
        <v>17</v>
      </c>
    </row>
    <row r="5626" spans="1:39" x14ac:dyDescent="0.3">
      <c r="A5626" s="5">
        <v>10242341</v>
      </c>
      <c r="B5626" s="6">
        <v>8714692301636</v>
      </c>
      <c r="C5626" s="5" t="s">
        <v>76</v>
      </c>
      <c r="D5626" s="5" t="s">
        <v>2515</v>
      </c>
      <c r="E5626" s="12">
        <v>142.5</v>
      </c>
      <c r="F5626" s="5" t="s">
        <v>64</v>
      </c>
      <c r="G5626" s="5">
        <v>2254517</v>
      </c>
      <c r="H5626" s="36" t="s">
        <v>76</v>
      </c>
      <c r="I5626" s="5">
        <v>225</v>
      </c>
      <c r="J5626" s="5">
        <v>45</v>
      </c>
      <c r="K5626" s="5">
        <v>17</v>
      </c>
      <c r="L5626" s="5" t="s">
        <v>2501</v>
      </c>
      <c r="M5626" s="5">
        <v>94</v>
      </c>
      <c r="N5626" s="5"/>
      <c r="O5626" s="5" t="s">
        <v>33</v>
      </c>
      <c r="P5626" s="5"/>
      <c r="Q5626" s="5" t="s">
        <v>21</v>
      </c>
      <c r="R5626" s="5" t="s">
        <v>20</v>
      </c>
      <c r="S5626" s="5">
        <v>70</v>
      </c>
      <c r="T5626" s="5" t="s">
        <v>22</v>
      </c>
      <c r="U5626" s="5" t="s">
        <v>23</v>
      </c>
      <c r="V5626" s="5" t="s">
        <v>24</v>
      </c>
      <c r="W5626" s="12">
        <v>142.5</v>
      </c>
      <c r="X5626" s="7">
        <f t="shared" si="353"/>
        <v>0.27</v>
      </c>
      <c r="Y5626" s="5">
        <f t="shared" si="354"/>
        <v>104.02499999999999</v>
      </c>
      <c r="AI5626" t="e">
        <f>VLOOKUP(A5626,NP!$A:$B,2,FALSE)</f>
        <v>#N/A</v>
      </c>
      <c r="AJ5626">
        <f t="shared" si="355"/>
        <v>0</v>
      </c>
      <c r="AK5626">
        <f>VLOOKUP(F5626,Kondition!$B$4:$AG$31,15,FALSE)*100</f>
        <v>27</v>
      </c>
      <c r="AL5626" t="e">
        <f t="shared" si="356"/>
        <v>#REF!</v>
      </c>
      <c r="AM5626">
        <v>17</v>
      </c>
    </row>
    <row r="5627" spans="1:39" x14ac:dyDescent="0.3">
      <c r="A5627" s="5">
        <v>11010935</v>
      </c>
      <c r="B5627" s="6">
        <v>4019238724202</v>
      </c>
      <c r="C5627" s="5" t="s">
        <v>4929</v>
      </c>
      <c r="D5627" s="5" t="s">
        <v>5903</v>
      </c>
      <c r="E5627" s="12">
        <v>364</v>
      </c>
      <c r="F5627" s="5" t="s">
        <v>18</v>
      </c>
      <c r="G5627" s="5">
        <v>2555019</v>
      </c>
      <c r="H5627" s="36" t="s">
        <v>4929</v>
      </c>
      <c r="I5627" s="5">
        <v>255</v>
      </c>
      <c r="J5627" s="5">
        <v>50</v>
      </c>
      <c r="K5627" s="5">
        <v>19</v>
      </c>
      <c r="L5627" s="5" t="s">
        <v>5865</v>
      </c>
      <c r="M5627" s="5">
        <v>107</v>
      </c>
      <c r="N5627" s="5"/>
      <c r="O5627" s="5" t="s">
        <v>33</v>
      </c>
      <c r="P5627" s="5" t="s">
        <v>36</v>
      </c>
      <c r="Q5627" s="5"/>
      <c r="R5627" s="5"/>
      <c r="S5627" s="5"/>
      <c r="T5627" s="5"/>
      <c r="U5627" s="5"/>
      <c r="V5627" s="5"/>
      <c r="W5627" s="12">
        <v>364</v>
      </c>
      <c r="X5627" s="7" t="str">
        <f t="shared" si="353"/>
        <v>NP</v>
      </c>
      <c r="Y5627" s="5">
        <f t="shared" si="354"/>
        <v>255.5</v>
      </c>
      <c r="AI5627">
        <f>VLOOKUP(A5627,NP!$A:$B,2,FALSE)</f>
        <v>255.5</v>
      </c>
      <c r="AJ5627">
        <f t="shared" si="355"/>
        <v>255.5</v>
      </c>
      <c r="AK5627">
        <f>VLOOKUP(F5627,Kondition!$B$4:$AG$31,21,FALSE)*100</f>
        <v>28.000000000000004</v>
      </c>
      <c r="AL5627" t="e">
        <f t="shared" si="356"/>
        <v>#REF!</v>
      </c>
      <c r="AM5627">
        <v>19</v>
      </c>
    </row>
    <row r="5628" spans="1:39" x14ac:dyDescent="0.3">
      <c r="A5628" s="5">
        <v>10242687</v>
      </c>
      <c r="B5628" s="6">
        <v>8714692335921</v>
      </c>
      <c r="C5628" s="5" t="s">
        <v>76</v>
      </c>
      <c r="D5628" s="5" t="s">
        <v>2534</v>
      </c>
      <c r="E5628" s="12">
        <v>154</v>
      </c>
      <c r="F5628" s="5" t="s">
        <v>64</v>
      </c>
      <c r="G5628" s="5">
        <v>2254517</v>
      </c>
      <c r="H5628" s="36" t="s">
        <v>76</v>
      </c>
      <c r="I5628" s="5">
        <v>225</v>
      </c>
      <c r="J5628" s="5">
        <v>45</v>
      </c>
      <c r="K5628" s="5">
        <v>17</v>
      </c>
      <c r="L5628" s="5" t="s">
        <v>2523</v>
      </c>
      <c r="M5628" s="5">
        <v>94</v>
      </c>
      <c r="N5628" s="5"/>
      <c r="O5628" s="5" t="s">
        <v>33</v>
      </c>
      <c r="P5628" s="5"/>
      <c r="Q5628" s="5"/>
      <c r="R5628" s="5"/>
      <c r="S5628" s="5"/>
      <c r="T5628" s="5"/>
      <c r="U5628" s="5"/>
      <c r="V5628" s="5"/>
      <c r="W5628" s="12">
        <v>154</v>
      </c>
      <c r="X5628" s="7">
        <f t="shared" si="353"/>
        <v>0.27</v>
      </c>
      <c r="Y5628" s="5">
        <f t="shared" si="354"/>
        <v>112.42</v>
      </c>
      <c r="AI5628" t="e">
        <f>VLOOKUP(A5628,NP!$A:$B,2,FALSE)</f>
        <v>#N/A</v>
      </c>
      <c r="AJ5628">
        <f t="shared" si="355"/>
        <v>0</v>
      </c>
      <c r="AK5628">
        <f>VLOOKUP(F5628,Kondition!$B$4:$AG$31,15,FALSE)*100</f>
        <v>27</v>
      </c>
      <c r="AL5628" t="e">
        <f t="shared" si="356"/>
        <v>#REF!</v>
      </c>
      <c r="AM5628">
        <v>17</v>
      </c>
    </row>
    <row r="5629" spans="1:39" x14ac:dyDescent="0.3">
      <c r="A5629" s="5">
        <v>10242804</v>
      </c>
      <c r="B5629" s="6">
        <v>8714692343902</v>
      </c>
      <c r="C5629" s="5" t="s">
        <v>76</v>
      </c>
      <c r="D5629" s="5" t="s">
        <v>2542</v>
      </c>
      <c r="E5629" s="12">
        <v>144.5</v>
      </c>
      <c r="F5629" s="5" t="s">
        <v>64</v>
      </c>
      <c r="G5629" s="5">
        <v>2254517</v>
      </c>
      <c r="H5629" s="36" t="s">
        <v>76</v>
      </c>
      <c r="I5629" s="5">
        <v>225</v>
      </c>
      <c r="J5629" s="5">
        <v>45</v>
      </c>
      <c r="K5629" s="5">
        <v>17</v>
      </c>
      <c r="L5629" s="5" t="s">
        <v>2543</v>
      </c>
      <c r="M5629" s="5">
        <v>94</v>
      </c>
      <c r="N5629" s="5"/>
      <c r="O5629" s="5" t="s">
        <v>25</v>
      </c>
      <c r="P5629" s="5"/>
      <c r="Q5629" s="5" t="s">
        <v>26</v>
      </c>
      <c r="R5629" s="5" t="s">
        <v>27</v>
      </c>
      <c r="S5629" s="5">
        <v>72</v>
      </c>
      <c r="T5629" s="5" t="s">
        <v>22</v>
      </c>
      <c r="U5629" s="5" t="s">
        <v>23</v>
      </c>
      <c r="V5629" s="5" t="s">
        <v>24</v>
      </c>
      <c r="W5629" s="12">
        <v>144.5</v>
      </c>
      <c r="X5629" s="7">
        <f t="shared" si="353"/>
        <v>0.27</v>
      </c>
      <c r="Y5629" s="5">
        <f t="shared" si="354"/>
        <v>105.485</v>
      </c>
      <c r="AI5629" t="e">
        <f>VLOOKUP(A5629,NP!$A:$B,2,FALSE)</f>
        <v>#N/A</v>
      </c>
      <c r="AJ5629">
        <f t="shared" si="355"/>
        <v>0</v>
      </c>
      <c r="AK5629">
        <f>VLOOKUP(F5629,Kondition!$B$4:$AG$31,15,FALSE)*100</f>
        <v>27</v>
      </c>
      <c r="AL5629" t="e">
        <f t="shared" si="356"/>
        <v>#REF!</v>
      </c>
      <c r="AM5629">
        <v>17</v>
      </c>
    </row>
    <row r="5630" spans="1:39" x14ac:dyDescent="0.3">
      <c r="A5630" s="5">
        <v>10242809</v>
      </c>
      <c r="B5630" s="6">
        <v>8714692343926</v>
      </c>
      <c r="C5630" s="5" t="s">
        <v>76</v>
      </c>
      <c r="D5630" s="5" t="s">
        <v>2548</v>
      </c>
      <c r="E5630" s="12">
        <v>163</v>
      </c>
      <c r="F5630" s="5" t="s">
        <v>64</v>
      </c>
      <c r="G5630" s="5">
        <v>2254518</v>
      </c>
      <c r="H5630" s="36" t="s">
        <v>76</v>
      </c>
      <c r="I5630" s="5">
        <v>225</v>
      </c>
      <c r="J5630" s="5">
        <v>45</v>
      </c>
      <c r="K5630" s="5">
        <v>18</v>
      </c>
      <c r="L5630" s="5" t="s">
        <v>2543</v>
      </c>
      <c r="M5630" s="5">
        <v>95</v>
      </c>
      <c r="N5630" s="5"/>
      <c r="O5630" s="5" t="s">
        <v>29</v>
      </c>
      <c r="P5630" s="5"/>
      <c r="Q5630" s="5" t="s">
        <v>26</v>
      </c>
      <c r="R5630" s="5" t="s">
        <v>27</v>
      </c>
      <c r="S5630" s="5">
        <v>72</v>
      </c>
      <c r="T5630" s="5" t="s">
        <v>22</v>
      </c>
      <c r="U5630" s="5" t="s">
        <v>23</v>
      </c>
      <c r="V5630" s="5" t="s">
        <v>24</v>
      </c>
      <c r="W5630" s="12">
        <v>163</v>
      </c>
      <c r="X5630" s="7">
        <f t="shared" si="353"/>
        <v>0.27</v>
      </c>
      <c r="Y5630" s="5">
        <f t="shared" si="354"/>
        <v>118.99</v>
      </c>
      <c r="AI5630" t="e">
        <f>VLOOKUP(A5630,NP!$A:$B,2,FALSE)</f>
        <v>#N/A</v>
      </c>
      <c r="AJ5630">
        <f t="shared" si="355"/>
        <v>0</v>
      </c>
      <c r="AK5630">
        <f>VLOOKUP(F5630,Kondition!$B$4:$AG$31,18,FALSE)*100</f>
        <v>27</v>
      </c>
      <c r="AL5630" t="e">
        <f t="shared" si="356"/>
        <v>#REF!</v>
      </c>
      <c r="AM5630">
        <v>17</v>
      </c>
    </row>
    <row r="5631" spans="1:39" x14ac:dyDescent="0.3">
      <c r="A5631" s="5">
        <v>10242812</v>
      </c>
      <c r="B5631" s="6">
        <v>8714692343940</v>
      </c>
      <c r="C5631" s="5" t="s">
        <v>76</v>
      </c>
      <c r="D5631" s="5" t="s">
        <v>2551</v>
      </c>
      <c r="E5631" s="12">
        <v>254.5</v>
      </c>
      <c r="F5631" s="5" t="s">
        <v>64</v>
      </c>
      <c r="G5631" s="5">
        <v>2254519</v>
      </c>
      <c r="H5631" s="36" t="s">
        <v>76</v>
      </c>
      <c r="I5631" s="5">
        <v>225</v>
      </c>
      <c r="J5631" s="5">
        <v>45</v>
      </c>
      <c r="K5631" s="5">
        <v>19</v>
      </c>
      <c r="L5631" s="5" t="s">
        <v>2543</v>
      </c>
      <c r="M5631" s="5">
        <v>96</v>
      </c>
      <c r="N5631" s="5"/>
      <c r="O5631" s="5" t="s">
        <v>25</v>
      </c>
      <c r="P5631" s="5"/>
      <c r="Q5631" s="5" t="s">
        <v>26</v>
      </c>
      <c r="R5631" s="5" t="s">
        <v>27</v>
      </c>
      <c r="S5631" s="5">
        <v>72</v>
      </c>
      <c r="T5631" s="5" t="s">
        <v>22</v>
      </c>
      <c r="U5631" s="5" t="s">
        <v>23</v>
      </c>
      <c r="V5631" s="5" t="s">
        <v>24</v>
      </c>
      <c r="W5631" s="12">
        <v>254.5</v>
      </c>
      <c r="X5631" s="7">
        <f t="shared" si="353"/>
        <v>0.32</v>
      </c>
      <c r="Y5631" s="5">
        <f t="shared" si="354"/>
        <v>173.05999999999997</v>
      </c>
      <c r="AI5631" t="e">
        <f>VLOOKUP(A5631,NP!$A:$B,2,FALSE)</f>
        <v>#N/A</v>
      </c>
      <c r="AJ5631">
        <f t="shared" si="355"/>
        <v>0</v>
      </c>
      <c r="AK5631">
        <f>VLOOKUP(F5631,Kondition!$B$4:$AG$31,21,FALSE)*100</f>
        <v>32</v>
      </c>
      <c r="AL5631" t="e">
        <f t="shared" si="356"/>
        <v>#REF!</v>
      </c>
      <c r="AM5631">
        <v>19</v>
      </c>
    </row>
    <row r="5632" spans="1:39" x14ac:dyDescent="0.3">
      <c r="A5632" s="5">
        <v>10019077</v>
      </c>
      <c r="B5632" s="6">
        <v>4019238606485</v>
      </c>
      <c r="C5632" s="5" t="s">
        <v>76</v>
      </c>
      <c r="D5632" s="5" t="s">
        <v>203</v>
      </c>
      <c r="E5632" s="12">
        <v>365</v>
      </c>
      <c r="F5632" s="5" t="s">
        <v>18</v>
      </c>
      <c r="G5632" s="5">
        <v>2953519</v>
      </c>
      <c r="H5632" s="36" t="s">
        <v>76</v>
      </c>
      <c r="I5632" s="5">
        <v>295</v>
      </c>
      <c r="J5632" s="5">
        <v>35</v>
      </c>
      <c r="K5632" s="5">
        <v>19</v>
      </c>
      <c r="L5632" s="5" t="s">
        <v>122</v>
      </c>
      <c r="M5632" s="5">
        <v>104</v>
      </c>
      <c r="N5632" s="5"/>
      <c r="O5632" s="5" t="s">
        <v>29</v>
      </c>
      <c r="P5632" s="5"/>
      <c r="Q5632" s="5" t="s">
        <v>21</v>
      </c>
      <c r="R5632" s="5" t="s">
        <v>21</v>
      </c>
      <c r="S5632" s="5">
        <v>75</v>
      </c>
      <c r="T5632" s="5" t="s">
        <v>22</v>
      </c>
      <c r="U5632" s="5" t="s">
        <v>23</v>
      </c>
      <c r="V5632" s="5" t="s">
        <v>24</v>
      </c>
      <c r="W5632" s="12">
        <v>365</v>
      </c>
      <c r="X5632" s="7" t="str">
        <f t="shared" si="353"/>
        <v>NP</v>
      </c>
      <c r="Y5632" s="5">
        <f t="shared" si="354"/>
        <v>256</v>
      </c>
      <c r="AI5632">
        <f>VLOOKUP(A5632,NP!$A:$B,2,FALSE)</f>
        <v>256</v>
      </c>
      <c r="AJ5632">
        <f t="shared" si="355"/>
        <v>256</v>
      </c>
      <c r="AK5632">
        <f>VLOOKUP(F5632,Kondition!$B$4:$AG$31,21,FALSE)*100</f>
        <v>28.000000000000004</v>
      </c>
      <c r="AL5632" t="e">
        <f t="shared" si="356"/>
        <v>#REF!</v>
      </c>
      <c r="AM5632">
        <v>19</v>
      </c>
    </row>
    <row r="5633" spans="1:39" x14ac:dyDescent="0.3">
      <c r="A5633" s="5">
        <v>10242816</v>
      </c>
      <c r="B5633" s="6">
        <v>8714692343964</v>
      </c>
      <c r="C5633" s="5" t="s">
        <v>76</v>
      </c>
      <c r="D5633" s="5" t="s">
        <v>2555</v>
      </c>
      <c r="E5633" s="12">
        <v>141</v>
      </c>
      <c r="F5633" s="5" t="s">
        <v>64</v>
      </c>
      <c r="G5633" s="5">
        <v>2255017</v>
      </c>
      <c r="H5633" s="36" t="s">
        <v>76</v>
      </c>
      <c r="I5633" s="5">
        <v>225</v>
      </c>
      <c r="J5633" s="5">
        <v>50</v>
      </c>
      <c r="K5633" s="5">
        <v>17</v>
      </c>
      <c r="L5633" s="5" t="s">
        <v>2543</v>
      </c>
      <c r="M5633" s="5">
        <v>98</v>
      </c>
      <c r="N5633" s="5"/>
      <c r="O5633" s="5" t="s">
        <v>19</v>
      </c>
      <c r="P5633" s="5"/>
      <c r="Q5633" s="5" t="s">
        <v>26</v>
      </c>
      <c r="R5633" s="5" t="s">
        <v>27</v>
      </c>
      <c r="S5633" s="5">
        <v>72</v>
      </c>
      <c r="T5633" s="5" t="s">
        <v>22</v>
      </c>
      <c r="U5633" s="5" t="s">
        <v>23</v>
      </c>
      <c r="V5633" s="5" t="s">
        <v>24</v>
      </c>
      <c r="W5633" s="12">
        <v>141</v>
      </c>
      <c r="X5633" s="7">
        <f t="shared" si="353"/>
        <v>0.27</v>
      </c>
      <c r="Y5633" s="5">
        <f t="shared" si="354"/>
        <v>102.92999999999999</v>
      </c>
      <c r="AI5633" t="e">
        <f>VLOOKUP(A5633,NP!$A:$B,2,FALSE)</f>
        <v>#N/A</v>
      </c>
      <c r="AJ5633">
        <f t="shared" si="355"/>
        <v>0</v>
      </c>
      <c r="AK5633">
        <f>VLOOKUP(F5633,Kondition!$B$4:$AG$31,15,FALSE)*100</f>
        <v>27</v>
      </c>
      <c r="AL5633" t="e">
        <f t="shared" si="356"/>
        <v>#REF!</v>
      </c>
      <c r="AM5633">
        <v>17</v>
      </c>
    </row>
    <row r="5634" spans="1:39" x14ac:dyDescent="0.3">
      <c r="A5634" s="5">
        <v>10242340</v>
      </c>
      <c r="B5634" s="6">
        <v>8714692263620</v>
      </c>
      <c r="C5634" s="5" t="s">
        <v>76</v>
      </c>
      <c r="D5634" s="5" t="s">
        <v>2514</v>
      </c>
      <c r="E5634" s="12">
        <v>141</v>
      </c>
      <c r="F5634" s="5" t="s">
        <v>64</v>
      </c>
      <c r="G5634" s="5">
        <v>2255017</v>
      </c>
      <c r="H5634" s="36" t="s">
        <v>76</v>
      </c>
      <c r="I5634" s="5">
        <v>225</v>
      </c>
      <c r="J5634" s="5">
        <v>50</v>
      </c>
      <c r="K5634" s="5">
        <v>17</v>
      </c>
      <c r="L5634" s="5" t="s">
        <v>2501</v>
      </c>
      <c r="M5634" s="5">
        <v>98</v>
      </c>
      <c r="N5634" s="5"/>
      <c r="O5634" s="5" t="s">
        <v>33</v>
      </c>
      <c r="P5634" s="5"/>
      <c r="Q5634" s="5" t="s">
        <v>21</v>
      </c>
      <c r="R5634" s="5" t="s">
        <v>20</v>
      </c>
      <c r="S5634" s="5">
        <v>70</v>
      </c>
      <c r="T5634" s="5" t="s">
        <v>22</v>
      </c>
      <c r="U5634" s="5" t="s">
        <v>23</v>
      </c>
      <c r="V5634" s="5" t="s">
        <v>24</v>
      </c>
      <c r="W5634" s="12">
        <v>141</v>
      </c>
      <c r="X5634" s="7">
        <f t="shared" si="353"/>
        <v>0.27</v>
      </c>
      <c r="Y5634" s="5">
        <f t="shared" si="354"/>
        <v>102.92999999999999</v>
      </c>
      <c r="AI5634" t="e">
        <f>VLOOKUP(A5634,NP!$A:$B,2,FALSE)</f>
        <v>#N/A</v>
      </c>
      <c r="AJ5634">
        <f t="shared" si="355"/>
        <v>0</v>
      </c>
      <c r="AK5634">
        <f>VLOOKUP(F5634,Kondition!$B$4:$AG$31,15,FALSE)*100</f>
        <v>27</v>
      </c>
      <c r="AL5634" t="e">
        <f t="shared" si="356"/>
        <v>#REF!</v>
      </c>
      <c r="AM5634">
        <v>17</v>
      </c>
    </row>
    <row r="5635" spans="1:39" x14ac:dyDescent="0.3">
      <c r="A5635" s="5">
        <v>10242693</v>
      </c>
      <c r="B5635" s="6">
        <v>8714692335945</v>
      </c>
      <c r="C5635" s="5" t="s">
        <v>76</v>
      </c>
      <c r="D5635" s="5" t="s">
        <v>2540</v>
      </c>
      <c r="E5635" s="12">
        <v>155</v>
      </c>
      <c r="F5635" s="5" t="s">
        <v>64</v>
      </c>
      <c r="G5635" s="5">
        <v>2255017</v>
      </c>
      <c r="H5635" s="36" t="s">
        <v>76</v>
      </c>
      <c r="I5635" s="5">
        <v>225</v>
      </c>
      <c r="J5635" s="5">
        <v>50</v>
      </c>
      <c r="K5635" s="5">
        <v>17</v>
      </c>
      <c r="L5635" s="5" t="s">
        <v>2523</v>
      </c>
      <c r="M5635" s="5">
        <v>98</v>
      </c>
      <c r="N5635" s="5"/>
      <c r="O5635" s="5" t="s">
        <v>33</v>
      </c>
      <c r="P5635" s="5"/>
      <c r="Q5635" s="5"/>
      <c r="R5635" s="5"/>
      <c r="S5635" s="5"/>
      <c r="T5635" s="5"/>
      <c r="U5635" s="5"/>
      <c r="V5635" s="5"/>
      <c r="W5635" s="12">
        <v>155</v>
      </c>
      <c r="X5635" s="7">
        <f t="shared" si="353"/>
        <v>0.27</v>
      </c>
      <c r="Y5635" s="5">
        <f t="shared" si="354"/>
        <v>113.14999999999999</v>
      </c>
      <c r="AI5635" t="e">
        <f>VLOOKUP(A5635,NP!$A:$B,2,FALSE)</f>
        <v>#N/A</v>
      </c>
      <c r="AJ5635">
        <f t="shared" si="355"/>
        <v>0</v>
      </c>
      <c r="AK5635">
        <f>VLOOKUP(F5635,Kondition!$B$4:$AG$31,15,FALSE)*100</f>
        <v>27</v>
      </c>
      <c r="AL5635" t="e">
        <f t="shared" si="356"/>
        <v>#REF!</v>
      </c>
      <c r="AM5635">
        <v>17</v>
      </c>
    </row>
    <row r="5636" spans="1:39" x14ac:dyDescent="0.3">
      <c r="A5636" s="5">
        <v>10241900</v>
      </c>
      <c r="B5636" s="6">
        <v>8714692297663</v>
      </c>
      <c r="C5636" s="5" t="s">
        <v>76</v>
      </c>
      <c r="D5636" s="5" t="s">
        <v>2446</v>
      </c>
      <c r="E5636" s="12">
        <v>144.5</v>
      </c>
      <c r="F5636" s="5" t="s">
        <v>64</v>
      </c>
      <c r="G5636" s="5">
        <v>2255017</v>
      </c>
      <c r="H5636" s="36" t="s">
        <v>76</v>
      </c>
      <c r="I5636" s="5">
        <v>225</v>
      </c>
      <c r="J5636" s="5">
        <v>50</v>
      </c>
      <c r="K5636" s="5">
        <v>17</v>
      </c>
      <c r="L5636" s="5" t="s">
        <v>2415</v>
      </c>
      <c r="M5636" s="5">
        <v>98</v>
      </c>
      <c r="N5636" s="5"/>
      <c r="O5636" s="5" t="s">
        <v>25</v>
      </c>
      <c r="P5636" s="5"/>
      <c r="Q5636" s="5" t="s">
        <v>21</v>
      </c>
      <c r="R5636" s="5" t="s">
        <v>21</v>
      </c>
      <c r="S5636" s="5">
        <v>72</v>
      </c>
      <c r="T5636" s="5" t="s">
        <v>22</v>
      </c>
      <c r="U5636" s="5" t="s">
        <v>23</v>
      </c>
      <c r="V5636" s="5" t="s">
        <v>24</v>
      </c>
      <c r="W5636" s="12">
        <v>144.5</v>
      </c>
      <c r="X5636" s="7">
        <f t="shared" si="353"/>
        <v>0.27</v>
      </c>
      <c r="Y5636" s="5">
        <f t="shared" si="354"/>
        <v>105.485</v>
      </c>
      <c r="AI5636" t="e">
        <f>VLOOKUP(A5636,NP!$A:$B,2,FALSE)</f>
        <v>#N/A</v>
      </c>
      <c r="AJ5636">
        <f t="shared" si="355"/>
        <v>0</v>
      </c>
      <c r="AK5636">
        <f>VLOOKUP(F5636,Kondition!$B$4:$AG$31,15,FALSE)*100</f>
        <v>27</v>
      </c>
      <c r="AL5636" t="e">
        <f t="shared" si="356"/>
        <v>#REF!</v>
      </c>
      <c r="AM5636">
        <v>17</v>
      </c>
    </row>
    <row r="5637" spans="1:39" x14ac:dyDescent="0.3">
      <c r="A5637" s="5">
        <v>10242815</v>
      </c>
      <c r="B5637" s="6">
        <v>8714692343988</v>
      </c>
      <c r="C5637" s="5" t="s">
        <v>76</v>
      </c>
      <c r="D5637" s="5" t="s">
        <v>2554</v>
      </c>
      <c r="E5637" s="12">
        <v>149.5</v>
      </c>
      <c r="F5637" s="5" t="s">
        <v>64</v>
      </c>
      <c r="G5637" s="5">
        <v>2255017</v>
      </c>
      <c r="H5637" s="36" t="s">
        <v>76</v>
      </c>
      <c r="I5637" s="5">
        <v>225</v>
      </c>
      <c r="J5637" s="5">
        <v>50</v>
      </c>
      <c r="K5637" s="5">
        <v>17</v>
      </c>
      <c r="L5637" s="5" t="s">
        <v>2543</v>
      </c>
      <c r="M5637" s="5">
        <v>98</v>
      </c>
      <c r="N5637" s="5"/>
      <c r="O5637" s="5" t="s">
        <v>25</v>
      </c>
      <c r="P5637" s="5"/>
      <c r="Q5637" s="5" t="s">
        <v>26</v>
      </c>
      <c r="R5637" s="5" t="s">
        <v>27</v>
      </c>
      <c r="S5637" s="5">
        <v>72</v>
      </c>
      <c r="T5637" s="5" t="s">
        <v>22</v>
      </c>
      <c r="U5637" s="5" t="s">
        <v>23</v>
      </c>
      <c r="V5637" s="5" t="s">
        <v>24</v>
      </c>
      <c r="W5637" s="12">
        <v>149.5</v>
      </c>
      <c r="X5637" s="7">
        <f t="shared" si="353"/>
        <v>0.27</v>
      </c>
      <c r="Y5637" s="5">
        <f t="shared" si="354"/>
        <v>109.13499999999999</v>
      </c>
      <c r="AI5637" t="e">
        <f>VLOOKUP(A5637,NP!$A:$B,2,FALSE)</f>
        <v>#N/A</v>
      </c>
      <c r="AJ5637">
        <f t="shared" si="355"/>
        <v>0</v>
      </c>
      <c r="AK5637">
        <f>VLOOKUP(F5637,Kondition!$B$4:$AG$31,15,FALSE)*100</f>
        <v>27</v>
      </c>
      <c r="AL5637" t="e">
        <f t="shared" si="356"/>
        <v>#REF!</v>
      </c>
      <c r="AM5637">
        <v>17</v>
      </c>
    </row>
    <row r="5638" spans="1:39" x14ac:dyDescent="0.3">
      <c r="A5638" s="5">
        <v>10243094</v>
      </c>
      <c r="B5638" s="6">
        <v>8714692352010</v>
      </c>
      <c r="C5638" s="5" t="s">
        <v>76</v>
      </c>
      <c r="D5638" s="5" t="s">
        <v>2585</v>
      </c>
      <c r="E5638" s="12">
        <v>202.5</v>
      </c>
      <c r="F5638" s="5" t="s">
        <v>64</v>
      </c>
      <c r="G5638" s="5">
        <v>2255018</v>
      </c>
      <c r="H5638" s="36" t="s">
        <v>76</v>
      </c>
      <c r="I5638" s="5">
        <v>225</v>
      </c>
      <c r="J5638" s="5">
        <v>50</v>
      </c>
      <c r="K5638" s="5">
        <v>18</v>
      </c>
      <c r="L5638" s="5" t="s">
        <v>2570</v>
      </c>
      <c r="M5638" s="5">
        <v>99</v>
      </c>
      <c r="N5638" s="5"/>
      <c r="O5638" s="5" t="s">
        <v>25</v>
      </c>
      <c r="P5638" s="5"/>
      <c r="Q5638" s="5" t="s">
        <v>21</v>
      </c>
      <c r="R5638" s="5" t="s">
        <v>27</v>
      </c>
      <c r="S5638" s="5">
        <v>72</v>
      </c>
      <c r="T5638" s="5" t="s">
        <v>22</v>
      </c>
      <c r="U5638" s="5" t="s">
        <v>23</v>
      </c>
      <c r="V5638" s="5" t="s">
        <v>24</v>
      </c>
      <c r="W5638" s="12">
        <v>202.5</v>
      </c>
      <c r="X5638" s="7" t="str">
        <f t="shared" si="353"/>
        <v>NP</v>
      </c>
      <c r="Y5638" s="5">
        <f t="shared" si="354"/>
        <v>147</v>
      </c>
      <c r="AI5638">
        <f>VLOOKUP(A5638,NP!$A:$B,2,FALSE)</f>
        <v>147</v>
      </c>
      <c r="AJ5638">
        <f t="shared" si="355"/>
        <v>147</v>
      </c>
      <c r="AK5638">
        <f>VLOOKUP(F5638,Kondition!$B$4:$AG$31,18,FALSE)*100</f>
        <v>27</v>
      </c>
      <c r="AL5638" t="e">
        <f t="shared" si="356"/>
        <v>#REF!</v>
      </c>
      <c r="AM5638">
        <v>17</v>
      </c>
    </row>
    <row r="5639" spans="1:39" x14ac:dyDescent="0.3">
      <c r="A5639" s="5">
        <v>10241902</v>
      </c>
      <c r="B5639" s="6">
        <v>8714692297748</v>
      </c>
      <c r="C5639" s="5" t="s">
        <v>76</v>
      </c>
      <c r="D5639" s="5" t="s">
        <v>2447</v>
      </c>
      <c r="E5639" s="12">
        <v>124</v>
      </c>
      <c r="F5639" s="5" t="s">
        <v>64</v>
      </c>
      <c r="G5639" s="5">
        <v>2255516</v>
      </c>
      <c r="H5639" s="36" t="s">
        <v>76</v>
      </c>
      <c r="I5639" s="5">
        <v>225</v>
      </c>
      <c r="J5639" s="5">
        <v>55</v>
      </c>
      <c r="K5639" s="5">
        <v>16</v>
      </c>
      <c r="L5639" s="5" t="s">
        <v>2415</v>
      </c>
      <c r="M5639" s="5">
        <v>95</v>
      </c>
      <c r="N5639" s="5"/>
      <c r="O5639" s="5" t="s">
        <v>19</v>
      </c>
      <c r="P5639" s="5"/>
      <c r="Q5639" s="5" t="s">
        <v>26</v>
      </c>
      <c r="R5639" s="5" t="s">
        <v>21</v>
      </c>
      <c r="S5639" s="5">
        <v>70</v>
      </c>
      <c r="T5639" s="5" t="s">
        <v>22</v>
      </c>
      <c r="U5639" s="5" t="s">
        <v>23</v>
      </c>
      <c r="V5639" s="5" t="s">
        <v>24</v>
      </c>
      <c r="W5639" s="12">
        <v>124</v>
      </c>
      <c r="X5639" s="7">
        <f t="shared" si="353"/>
        <v>0.27</v>
      </c>
      <c r="Y5639" s="5">
        <f t="shared" si="354"/>
        <v>90.52</v>
      </c>
      <c r="AI5639" t="e">
        <f>VLOOKUP(A5639,NP!$A:$B,2,FALSE)</f>
        <v>#N/A</v>
      </c>
      <c r="AJ5639">
        <f t="shared" si="355"/>
        <v>0</v>
      </c>
      <c r="AK5639">
        <f>VLOOKUP(F5639,Kondition!$B$4:$AG$31,12,FALSE)*100</f>
        <v>27</v>
      </c>
      <c r="AL5639" t="e">
        <f t="shared" si="356"/>
        <v>#REF!</v>
      </c>
      <c r="AM5639">
        <v>16</v>
      </c>
    </row>
    <row r="5640" spans="1:39" x14ac:dyDescent="0.3">
      <c r="A5640" s="5">
        <v>10242246</v>
      </c>
      <c r="B5640" s="6">
        <v>8714692317323</v>
      </c>
      <c r="C5640" s="5" t="s">
        <v>76</v>
      </c>
      <c r="D5640" s="5" t="s">
        <v>2471</v>
      </c>
      <c r="E5640" s="12">
        <v>126</v>
      </c>
      <c r="F5640" s="5" t="s">
        <v>64</v>
      </c>
      <c r="G5640" s="5">
        <v>2255516</v>
      </c>
      <c r="H5640" s="36" t="s">
        <v>76</v>
      </c>
      <c r="I5640" s="5">
        <v>225</v>
      </c>
      <c r="J5640" s="5">
        <v>55</v>
      </c>
      <c r="K5640" s="5">
        <v>16</v>
      </c>
      <c r="L5640" s="5" t="s">
        <v>2415</v>
      </c>
      <c r="M5640" s="5">
        <v>99</v>
      </c>
      <c r="N5640" s="5"/>
      <c r="O5640" s="5" t="s">
        <v>19</v>
      </c>
      <c r="P5640" s="5"/>
      <c r="Q5640" s="5" t="s">
        <v>26</v>
      </c>
      <c r="R5640" s="5" t="s">
        <v>21</v>
      </c>
      <c r="S5640" s="5">
        <v>70</v>
      </c>
      <c r="T5640" s="5" t="s">
        <v>22</v>
      </c>
      <c r="U5640" s="5" t="s">
        <v>23</v>
      </c>
      <c r="V5640" s="5" t="s">
        <v>24</v>
      </c>
      <c r="W5640" s="12">
        <v>126</v>
      </c>
      <c r="X5640" s="7">
        <f t="shared" si="353"/>
        <v>0.27</v>
      </c>
      <c r="Y5640" s="5">
        <f t="shared" si="354"/>
        <v>91.98</v>
      </c>
      <c r="AI5640" t="e">
        <f>VLOOKUP(A5640,NP!$A:$B,2,FALSE)</f>
        <v>#N/A</v>
      </c>
      <c r="AJ5640">
        <f t="shared" si="355"/>
        <v>0</v>
      </c>
      <c r="AK5640">
        <f>VLOOKUP(F5640,Kondition!$B$4:$AG$31,12,FALSE)*100</f>
        <v>27</v>
      </c>
      <c r="AL5640" t="e">
        <f t="shared" si="356"/>
        <v>#REF!</v>
      </c>
      <c r="AM5640">
        <v>16</v>
      </c>
    </row>
    <row r="5641" spans="1:39" x14ac:dyDescent="0.3">
      <c r="A5641" s="5">
        <v>10242337</v>
      </c>
      <c r="B5641" s="6">
        <v>8714692301643</v>
      </c>
      <c r="C5641" s="5" t="s">
        <v>76</v>
      </c>
      <c r="D5641" s="5" t="s">
        <v>2511</v>
      </c>
      <c r="E5641" s="12">
        <v>126</v>
      </c>
      <c r="F5641" s="5" t="s">
        <v>64</v>
      </c>
      <c r="G5641" s="5">
        <v>2255516</v>
      </c>
      <c r="H5641" s="36" t="s">
        <v>76</v>
      </c>
      <c r="I5641" s="5">
        <v>225</v>
      </c>
      <c r="J5641" s="5">
        <v>55</v>
      </c>
      <c r="K5641" s="5">
        <v>16</v>
      </c>
      <c r="L5641" s="5" t="s">
        <v>2501</v>
      </c>
      <c r="M5641" s="5">
        <v>99</v>
      </c>
      <c r="N5641" s="5"/>
      <c r="O5641" s="5" t="s">
        <v>33</v>
      </c>
      <c r="P5641" s="5"/>
      <c r="Q5641" s="5" t="s">
        <v>21</v>
      </c>
      <c r="R5641" s="5" t="s">
        <v>20</v>
      </c>
      <c r="S5641" s="5">
        <v>70</v>
      </c>
      <c r="T5641" s="5" t="s">
        <v>22</v>
      </c>
      <c r="U5641" s="5" t="s">
        <v>23</v>
      </c>
      <c r="V5641" s="5" t="s">
        <v>24</v>
      </c>
      <c r="W5641" s="12">
        <v>126</v>
      </c>
      <c r="X5641" s="7">
        <f t="shared" si="353"/>
        <v>0.27</v>
      </c>
      <c r="Y5641" s="5">
        <f t="shared" si="354"/>
        <v>91.98</v>
      </c>
      <c r="AI5641" t="e">
        <f>VLOOKUP(A5641,NP!$A:$B,2,FALSE)</f>
        <v>#N/A</v>
      </c>
      <c r="AJ5641">
        <f t="shared" si="355"/>
        <v>0</v>
      </c>
      <c r="AK5641">
        <f>VLOOKUP(F5641,Kondition!$B$4:$AG$31,12,FALSE)*100</f>
        <v>27</v>
      </c>
      <c r="AL5641" t="e">
        <f t="shared" si="356"/>
        <v>#REF!</v>
      </c>
      <c r="AM5641">
        <v>16</v>
      </c>
    </row>
    <row r="5642" spans="1:39" x14ac:dyDescent="0.3">
      <c r="A5642" s="5">
        <v>10241903</v>
      </c>
      <c r="B5642" s="6">
        <v>8714692297755</v>
      </c>
      <c r="C5642" s="5" t="s">
        <v>76</v>
      </c>
      <c r="D5642" s="5" t="s">
        <v>2448</v>
      </c>
      <c r="E5642" s="12">
        <v>154.5</v>
      </c>
      <c r="F5642" s="5" t="s">
        <v>64</v>
      </c>
      <c r="G5642" s="5">
        <v>2255516</v>
      </c>
      <c r="H5642" s="36" t="s">
        <v>76</v>
      </c>
      <c r="I5642" s="5">
        <v>225</v>
      </c>
      <c r="J5642" s="5">
        <v>55</v>
      </c>
      <c r="K5642" s="5">
        <v>16</v>
      </c>
      <c r="L5642" s="5" t="s">
        <v>2415</v>
      </c>
      <c r="M5642" s="5">
        <v>99</v>
      </c>
      <c r="N5642" s="5"/>
      <c r="O5642" s="5" t="s">
        <v>25</v>
      </c>
      <c r="P5642" s="5"/>
      <c r="Q5642" s="5" t="s">
        <v>26</v>
      </c>
      <c r="R5642" s="5" t="s">
        <v>21</v>
      </c>
      <c r="S5642" s="5">
        <v>70</v>
      </c>
      <c r="T5642" s="5" t="s">
        <v>22</v>
      </c>
      <c r="U5642" s="5" t="s">
        <v>23</v>
      </c>
      <c r="V5642" s="5" t="s">
        <v>24</v>
      </c>
      <c r="W5642" s="12">
        <v>154.5</v>
      </c>
      <c r="X5642" s="7">
        <f t="shared" si="353"/>
        <v>0.27</v>
      </c>
      <c r="Y5642" s="5">
        <f t="shared" si="354"/>
        <v>112.785</v>
      </c>
      <c r="AI5642" t="e">
        <f>VLOOKUP(A5642,NP!$A:$B,2,FALSE)</f>
        <v>#N/A</v>
      </c>
      <c r="AJ5642">
        <f t="shared" si="355"/>
        <v>0</v>
      </c>
      <c r="AK5642">
        <f>VLOOKUP(F5642,Kondition!$B$4:$AG$31,12,FALSE)*100</f>
        <v>27</v>
      </c>
      <c r="AL5642" t="e">
        <f t="shared" si="356"/>
        <v>#REF!</v>
      </c>
      <c r="AM5642">
        <v>16</v>
      </c>
    </row>
    <row r="5643" spans="1:39" x14ac:dyDescent="0.3">
      <c r="A5643" s="5">
        <v>10242818</v>
      </c>
      <c r="B5643" s="6">
        <v>8714692344008</v>
      </c>
      <c r="C5643" s="5" t="s">
        <v>76</v>
      </c>
      <c r="D5643" s="5" t="s">
        <v>2557</v>
      </c>
      <c r="E5643" s="12">
        <v>155.5</v>
      </c>
      <c r="F5643" s="5" t="s">
        <v>64</v>
      </c>
      <c r="G5643" s="5">
        <v>2255517</v>
      </c>
      <c r="H5643" s="36" t="s">
        <v>76</v>
      </c>
      <c r="I5643" s="5">
        <v>225</v>
      </c>
      <c r="J5643" s="5">
        <v>55</v>
      </c>
      <c r="K5643" s="5">
        <v>17</v>
      </c>
      <c r="L5643" s="5" t="s">
        <v>2543</v>
      </c>
      <c r="M5643" s="5">
        <v>97</v>
      </c>
      <c r="N5643" s="5"/>
      <c r="O5643" s="5" t="s">
        <v>19</v>
      </c>
      <c r="P5643" s="5"/>
      <c r="Q5643" s="5" t="s">
        <v>26</v>
      </c>
      <c r="R5643" s="5" t="s">
        <v>27</v>
      </c>
      <c r="S5643" s="5">
        <v>72</v>
      </c>
      <c r="T5643" s="5" t="s">
        <v>22</v>
      </c>
      <c r="U5643" s="5" t="s">
        <v>23</v>
      </c>
      <c r="V5643" s="5" t="s">
        <v>24</v>
      </c>
      <c r="W5643" s="12">
        <v>155.5</v>
      </c>
      <c r="X5643" s="7">
        <f t="shared" si="353"/>
        <v>0.27</v>
      </c>
      <c r="Y5643" s="5">
        <f t="shared" si="354"/>
        <v>113.515</v>
      </c>
      <c r="AI5643" t="e">
        <f>VLOOKUP(A5643,NP!$A:$B,2,FALSE)</f>
        <v>#N/A</v>
      </c>
      <c r="AJ5643">
        <f t="shared" si="355"/>
        <v>0</v>
      </c>
      <c r="AK5643">
        <f>VLOOKUP(F5643,Kondition!$B$4:$AG$31,15,FALSE)*100</f>
        <v>27</v>
      </c>
      <c r="AL5643" t="e">
        <f t="shared" si="356"/>
        <v>#REF!</v>
      </c>
      <c r="AM5643">
        <v>17</v>
      </c>
    </row>
    <row r="5644" spans="1:39" x14ac:dyDescent="0.3">
      <c r="A5644" s="5">
        <v>10242683</v>
      </c>
      <c r="B5644" s="6">
        <v>8714692335969</v>
      </c>
      <c r="C5644" s="5" t="s">
        <v>76</v>
      </c>
      <c r="D5644" s="5" t="s">
        <v>2531</v>
      </c>
      <c r="E5644" s="12">
        <v>174.5</v>
      </c>
      <c r="F5644" s="5" t="s">
        <v>64</v>
      </c>
      <c r="G5644" s="5">
        <v>2255517</v>
      </c>
      <c r="H5644" s="36" t="s">
        <v>76</v>
      </c>
      <c r="I5644" s="5">
        <v>225</v>
      </c>
      <c r="J5644" s="5">
        <v>55</v>
      </c>
      <c r="K5644" s="5">
        <v>17</v>
      </c>
      <c r="L5644" s="5" t="s">
        <v>2523</v>
      </c>
      <c r="M5644" s="5">
        <v>101</v>
      </c>
      <c r="N5644" s="5"/>
      <c r="O5644" s="5" t="s">
        <v>33</v>
      </c>
      <c r="P5644" s="5"/>
      <c r="Q5644" s="5"/>
      <c r="R5644" s="5"/>
      <c r="S5644" s="5"/>
      <c r="T5644" s="5"/>
      <c r="U5644" s="5"/>
      <c r="V5644" s="5"/>
      <c r="W5644" s="12">
        <v>174.5</v>
      </c>
      <c r="X5644" s="7">
        <f t="shared" si="353"/>
        <v>0.27</v>
      </c>
      <c r="Y5644" s="5">
        <f t="shared" si="354"/>
        <v>127.38499999999999</v>
      </c>
      <c r="AI5644" t="e">
        <f>VLOOKUP(A5644,NP!$A:$B,2,FALSE)</f>
        <v>#N/A</v>
      </c>
      <c r="AJ5644">
        <f t="shared" si="355"/>
        <v>0</v>
      </c>
      <c r="AK5644">
        <f>VLOOKUP(F5644,Kondition!$B$4:$AG$31,15,FALSE)*100</f>
        <v>27</v>
      </c>
      <c r="AL5644" t="e">
        <f t="shared" si="356"/>
        <v>#REF!</v>
      </c>
      <c r="AM5644">
        <v>17</v>
      </c>
    </row>
    <row r="5645" spans="1:39" x14ac:dyDescent="0.3">
      <c r="A5645" s="5">
        <v>10018131</v>
      </c>
      <c r="B5645" s="6">
        <v>4019238593396</v>
      </c>
      <c r="C5645" s="5" t="s">
        <v>76</v>
      </c>
      <c r="D5645" s="5" t="s">
        <v>177</v>
      </c>
      <c r="E5645" s="12">
        <v>370</v>
      </c>
      <c r="F5645" s="5" t="s">
        <v>18</v>
      </c>
      <c r="G5645" s="5">
        <v>2953019</v>
      </c>
      <c r="H5645" s="36" t="s">
        <v>76</v>
      </c>
      <c r="I5645" s="5">
        <v>295</v>
      </c>
      <c r="J5645" s="5">
        <v>30</v>
      </c>
      <c r="K5645" s="5">
        <v>19</v>
      </c>
      <c r="L5645" s="5" t="s">
        <v>122</v>
      </c>
      <c r="M5645" s="5">
        <v>100</v>
      </c>
      <c r="N5645" s="5"/>
      <c r="O5645" s="5" t="s">
        <v>29</v>
      </c>
      <c r="P5645" s="5"/>
      <c r="Q5645" s="5" t="s">
        <v>26</v>
      </c>
      <c r="R5645" s="5" t="s">
        <v>21</v>
      </c>
      <c r="S5645" s="5">
        <v>75</v>
      </c>
      <c r="T5645" s="5" t="s">
        <v>22</v>
      </c>
      <c r="U5645" s="5" t="s">
        <v>23</v>
      </c>
      <c r="V5645" s="5" t="s">
        <v>24</v>
      </c>
      <c r="W5645" s="12">
        <v>370</v>
      </c>
      <c r="X5645" s="7" t="str">
        <f t="shared" si="353"/>
        <v>NP</v>
      </c>
      <c r="Y5645" s="5">
        <f t="shared" si="354"/>
        <v>259</v>
      </c>
      <c r="AI5645">
        <f>VLOOKUP(A5645,NP!$A:$B,2,FALSE)</f>
        <v>259</v>
      </c>
      <c r="AJ5645">
        <f t="shared" si="355"/>
        <v>259</v>
      </c>
      <c r="AK5645">
        <f>VLOOKUP(F5645,Kondition!$B$4:$AG$31,21,FALSE)*100</f>
        <v>28.000000000000004</v>
      </c>
      <c r="AL5645" t="e">
        <f t="shared" si="356"/>
        <v>#REF!</v>
      </c>
      <c r="AM5645">
        <v>19</v>
      </c>
    </row>
    <row r="5646" spans="1:39" x14ac:dyDescent="0.3">
      <c r="A5646" s="5">
        <v>10242817</v>
      </c>
      <c r="B5646" s="6">
        <v>8714692344022</v>
      </c>
      <c r="C5646" s="5" t="s">
        <v>76</v>
      </c>
      <c r="D5646" s="5" t="s">
        <v>2556</v>
      </c>
      <c r="E5646" s="12">
        <v>158.5</v>
      </c>
      <c r="F5646" s="5" t="s">
        <v>64</v>
      </c>
      <c r="G5646" s="5">
        <v>2255517</v>
      </c>
      <c r="H5646" s="36" t="s">
        <v>76</v>
      </c>
      <c r="I5646" s="5">
        <v>225</v>
      </c>
      <c r="J5646" s="5">
        <v>55</v>
      </c>
      <c r="K5646" s="5">
        <v>17</v>
      </c>
      <c r="L5646" s="5" t="s">
        <v>2543</v>
      </c>
      <c r="M5646" s="5">
        <v>101</v>
      </c>
      <c r="N5646" s="5"/>
      <c r="O5646" s="5" t="s">
        <v>25</v>
      </c>
      <c r="P5646" s="5"/>
      <c r="Q5646" s="5" t="s">
        <v>26</v>
      </c>
      <c r="R5646" s="5" t="s">
        <v>27</v>
      </c>
      <c r="S5646" s="5">
        <v>72</v>
      </c>
      <c r="T5646" s="5" t="s">
        <v>22</v>
      </c>
      <c r="U5646" s="5" t="s">
        <v>23</v>
      </c>
      <c r="V5646" s="5" t="s">
        <v>24</v>
      </c>
      <c r="W5646" s="12">
        <v>158.5</v>
      </c>
      <c r="X5646" s="7">
        <f t="shared" si="353"/>
        <v>0.27</v>
      </c>
      <c r="Y5646" s="5">
        <f t="shared" si="354"/>
        <v>115.705</v>
      </c>
      <c r="AI5646" t="e">
        <f>VLOOKUP(A5646,NP!$A:$B,2,FALSE)</f>
        <v>#N/A</v>
      </c>
      <c r="AJ5646">
        <f t="shared" si="355"/>
        <v>0</v>
      </c>
      <c r="AK5646">
        <f>VLOOKUP(F5646,Kondition!$B$4:$AG$31,15,FALSE)*100</f>
        <v>27</v>
      </c>
      <c r="AL5646" t="e">
        <f t="shared" si="356"/>
        <v>#REF!</v>
      </c>
      <c r="AM5646">
        <v>17</v>
      </c>
    </row>
    <row r="5647" spans="1:39" x14ac:dyDescent="0.3">
      <c r="A5647" s="5">
        <v>10242245</v>
      </c>
      <c r="B5647" s="6">
        <v>8714692316777</v>
      </c>
      <c r="C5647" s="5" t="s">
        <v>2294</v>
      </c>
      <c r="D5647" s="5" t="s">
        <v>5514</v>
      </c>
      <c r="E5647" s="12">
        <v>191.5</v>
      </c>
      <c r="F5647" s="5" t="s">
        <v>64</v>
      </c>
      <c r="G5647" s="5">
        <v>2255518</v>
      </c>
      <c r="H5647" s="36" t="s">
        <v>2294</v>
      </c>
      <c r="I5647" s="5">
        <v>225</v>
      </c>
      <c r="J5647" s="5">
        <v>55</v>
      </c>
      <c r="K5647" s="5">
        <v>18</v>
      </c>
      <c r="L5647" s="5" t="s">
        <v>2415</v>
      </c>
      <c r="M5647" s="5">
        <v>98</v>
      </c>
      <c r="N5647" s="5"/>
      <c r="O5647" s="5" t="s">
        <v>25</v>
      </c>
      <c r="P5647" s="5"/>
      <c r="Q5647" s="5" t="s">
        <v>21</v>
      </c>
      <c r="R5647" s="5" t="s">
        <v>21</v>
      </c>
      <c r="S5647" s="5">
        <v>70</v>
      </c>
      <c r="T5647" s="5" t="s">
        <v>22</v>
      </c>
      <c r="U5647" s="5" t="s">
        <v>23</v>
      </c>
      <c r="V5647" s="5" t="s">
        <v>24</v>
      </c>
      <c r="W5647" s="12">
        <v>191.5</v>
      </c>
      <c r="X5647" s="7">
        <f t="shared" si="353"/>
        <v>0.27</v>
      </c>
      <c r="Y5647" s="5">
        <f t="shared" si="354"/>
        <v>139.79499999999999</v>
      </c>
      <c r="AI5647" t="e">
        <f>VLOOKUP(A5647,NP!$A:$B,2,FALSE)</f>
        <v>#N/A</v>
      </c>
      <c r="AJ5647">
        <f t="shared" si="355"/>
        <v>0</v>
      </c>
      <c r="AK5647">
        <f>VLOOKUP(F5647,Kondition!$B$4:$AG$31,18,FALSE)*100</f>
        <v>27</v>
      </c>
      <c r="AL5647" t="e">
        <f t="shared" si="356"/>
        <v>#REF!</v>
      </c>
      <c r="AM5647">
        <v>17</v>
      </c>
    </row>
    <row r="5648" spans="1:39" x14ac:dyDescent="0.3">
      <c r="A5648" s="5">
        <v>10243149</v>
      </c>
      <c r="B5648" s="6">
        <v>8714692352027</v>
      </c>
      <c r="C5648" s="5" t="s">
        <v>2294</v>
      </c>
      <c r="D5648" s="5" t="s">
        <v>5568</v>
      </c>
      <c r="E5648" s="12">
        <v>188.5</v>
      </c>
      <c r="F5648" s="5" t="s">
        <v>64</v>
      </c>
      <c r="G5648" s="5">
        <v>2255518</v>
      </c>
      <c r="H5648" s="36" t="s">
        <v>2294</v>
      </c>
      <c r="I5648" s="5">
        <v>225</v>
      </c>
      <c r="J5648" s="5">
        <v>55</v>
      </c>
      <c r="K5648" s="5">
        <v>18</v>
      </c>
      <c r="L5648" s="5" t="s">
        <v>2570</v>
      </c>
      <c r="M5648" s="5">
        <v>102</v>
      </c>
      <c r="N5648" s="5"/>
      <c r="O5648" s="5" t="s">
        <v>25</v>
      </c>
      <c r="P5648" s="5"/>
      <c r="Q5648" s="5" t="s">
        <v>21</v>
      </c>
      <c r="R5648" s="5" t="s">
        <v>27</v>
      </c>
      <c r="S5648" s="5">
        <v>72</v>
      </c>
      <c r="T5648" s="5" t="s">
        <v>22</v>
      </c>
      <c r="U5648" s="5" t="s">
        <v>23</v>
      </c>
      <c r="V5648" s="5" t="s">
        <v>24</v>
      </c>
      <c r="W5648" s="12">
        <v>188.5</v>
      </c>
      <c r="X5648" s="7">
        <f t="shared" si="353"/>
        <v>0.27</v>
      </c>
      <c r="Y5648" s="5">
        <f t="shared" si="354"/>
        <v>137.60499999999999</v>
      </c>
      <c r="AI5648" t="e">
        <f>VLOOKUP(A5648,NP!$A:$B,2,FALSE)</f>
        <v>#N/A</v>
      </c>
      <c r="AJ5648">
        <f t="shared" si="355"/>
        <v>0</v>
      </c>
      <c r="AK5648">
        <f>VLOOKUP(F5648,Kondition!$B$4:$AG$31,18,FALSE)*100</f>
        <v>27</v>
      </c>
      <c r="AL5648" t="e">
        <f t="shared" si="356"/>
        <v>#REF!</v>
      </c>
      <c r="AM5648">
        <v>17</v>
      </c>
    </row>
    <row r="5649" spans="1:39" x14ac:dyDescent="0.3">
      <c r="A5649" s="5">
        <v>11012375</v>
      </c>
      <c r="B5649" s="6">
        <v>4019238010022</v>
      </c>
      <c r="C5649" s="5" t="s">
        <v>76</v>
      </c>
      <c r="D5649" s="5" t="s">
        <v>3412</v>
      </c>
      <c r="E5649" s="12">
        <v>373.5</v>
      </c>
      <c r="F5649" s="5" t="s">
        <v>18</v>
      </c>
      <c r="G5649" s="5">
        <v>2753519</v>
      </c>
      <c r="H5649" s="36" t="s">
        <v>76</v>
      </c>
      <c r="I5649" s="5">
        <v>275</v>
      </c>
      <c r="J5649" s="5">
        <v>35</v>
      </c>
      <c r="K5649" s="5">
        <v>19</v>
      </c>
      <c r="L5649" s="5" t="s">
        <v>3349</v>
      </c>
      <c r="M5649" s="5">
        <v>100</v>
      </c>
      <c r="N5649" s="5"/>
      <c r="O5649" s="5" t="s">
        <v>25</v>
      </c>
      <c r="P5649" s="5"/>
      <c r="Q5649" s="5" t="s">
        <v>21</v>
      </c>
      <c r="R5649" s="5" t="s">
        <v>21</v>
      </c>
      <c r="S5649" s="5">
        <v>73</v>
      </c>
      <c r="T5649" s="5" t="s">
        <v>22</v>
      </c>
      <c r="U5649" s="5" t="s">
        <v>23</v>
      </c>
      <c r="V5649" s="5" t="s">
        <v>24</v>
      </c>
      <c r="W5649" s="12">
        <v>373.5</v>
      </c>
      <c r="X5649" s="7" t="str">
        <f t="shared" si="353"/>
        <v>NP</v>
      </c>
      <c r="Y5649" s="5">
        <f t="shared" si="354"/>
        <v>261</v>
      </c>
      <c r="AI5649">
        <f>VLOOKUP(A5649,NP!$A:$B,2,FALSE)</f>
        <v>261</v>
      </c>
      <c r="AJ5649">
        <f t="shared" si="355"/>
        <v>261</v>
      </c>
      <c r="AK5649">
        <f>VLOOKUP(F5649,Kondition!$B$4:$AG$31,21,FALSE)*100</f>
        <v>28.000000000000004</v>
      </c>
      <c r="AL5649" t="e">
        <f t="shared" si="356"/>
        <v>#REF!</v>
      </c>
      <c r="AM5649">
        <v>19</v>
      </c>
    </row>
    <row r="5650" spans="1:39" x14ac:dyDescent="0.3">
      <c r="A5650" s="5">
        <v>10019527</v>
      </c>
      <c r="B5650" s="6">
        <v>4019238606287</v>
      </c>
      <c r="C5650" s="5" t="s">
        <v>76</v>
      </c>
      <c r="D5650" s="5" t="s">
        <v>233</v>
      </c>
      <c r="E5650" s="12">
        <v>441.5</v>
      </c>
      <c r="F5650" s="5" t="s">
        <v>18</v>
      </c>
      <c r="G5650" s="5">
        <v>2953020</v>
      </c>
      <c r="H5650" s="36" t="s">
        <v>76</v>
      </c>
      <c r="I5650" s="5">
        <v>295</v>
      </c>
      <c r="J5650" s="5">
        <v>30</v>
      </c>
      <c r="K5650" s="5">
        <v>20</v>
      </c>
      <c r="L5650" s="5" t="s">
        <v>122</v>
      </c>
      <c r="M5650" s="5">
        <v>101</v>
      </c>
      <c r="N5650" s="5"/>
      <c r="O5650" s="5" t="s">
        <v>29</v>
      </c>
      <c r="P5650" s="5"/>
      <c r="Q5650" s="5" t="s">
        <v>26</v>
      </c>
      <c r="R5650" s="5" t="s">
        <v>21</v>
      </c>
      <c r="S5650" s="5">
        <v>75</v>
      </c>
      <c r="T5650" s="5" t="s">
        <v>22</v>
      </c>
      <c r="U5650" s="5" t="s">
        <v>23</v>
      </c>
      <c r="V5650" s="5" t="s">
        <v>24</v>
      </c>
      <c r="W5650" s="12">
        <v>441.5</v>
      </c>
      <c r="X5650" s="7" t="str">
        <f t="shared" si="353"/>
        <v>NP</v>
      </c>
      <c r="Y5650" s="5">
        <f t="shared" si="354"/>
        <v>302</v>
      </c>
      <c r="AI5650">
        <f>VLOOKUP(A5650,NP!$A:$B,2,FALSE)</f>
        <v>302</v>
      </c>
      <c r="AJ5650">
        <f t="shared" si="355"/>
        <v>302</v>
      </c>
      <c r="AK5650">
        <f>VLOOKUP(F5650,Kondition!$B$4:$AG$309,24,FALSE)*100</f>
        <v>28.000000000000004</v>
      </c>
      <c r="AL5650" t="e">
        <f t="shared" si="356"/>
        <v>#REF!</v>
      </c>
      <c r="AM5650">
        <v>19</v>
      </c>
    </row>
    <row r="5651" spans="1:39" x14ac:dyDescent="0.3">
      <c r="A5651" s="5">
        <v>11012626</v>
      </c>
      <c r="B5651" s="6">
        <v>4019238009125</v>
      </c>
      <c r="C5651" s="5" t="s">
        <v>76</v>
      </c>
      <c r="D5651" s="5" t="s">
        <v>3432</v>
      </c>
      <c r="E5651" s="12">
        <v>441.5</v>
      </c>
      <c r="F5651" s="5" t="s">
        <v>18</v>
      </c>
      <c r="G5651" s="5">
        <v>2953020</v>
      </c>
      <c r="H5651" s="36" t="s">
        <v>76</v>
      </c>
      <c r="I5651" s="5">
        <v>295</v>
      </c>
      <c r="J5651" s="5">
        <v>30</v>
      </c>
      <c r="K5651" s="5">
        <v>20</v>
      </c>
      <c r="L5651" s="5" t="s">
        <v>3349</v>
      </c>
      <c r="M5651" s="5">
        <v>101</v>
      </c>
      <c r="N5651" s="5"/>
      <c r="O5651" s="5" t="s">
        <v>29</v>
      </c>
      <c r="P5651" s="5"/>
      <c r="Q5651" s="5" t="s">
        <v>21</v>
      </c>
      <c r="R5651" s="5" t="s">
        <v>21</v>
      </c>
      <c r="S5651" s="5">
        <v>75</v>
      </c>
      <c r="T5651" s="5" t="s">
        <v>22</v>
      </c>
      <c r="U5651" s="5" t="s">
        <v>23</v>
      </c>
      <c r="V5651" s="5" t="s">
        <v>24</v>
      </c>
      <c r="W5651" s="12">
        <v>441.5</v>
      </c>
      <c r="X5651" s="7" t="str">
        <f t="shared" si="353"/>
        <v>NP</v>
      </c>
      <c r="Y5651" s="5">
        <f t="shared" si="354"/>
        <v>302</v>
      </c>
      <c r="AI5651">
        <f>VLOOKUP(A5651,NP!$A:$B,2,FALSE)</f>
        <v>302</v>
      </c>
      <c r="AJ5651">
        <f t="shared" si="355"/>
        <v>302</v>
      </c>
      <c r="AK5651">
        <f>VLOOKUP(F5651,Kondition!$B$4:$AG$309,24,FALSE)*100</f>
        <v>28.000000000000004</v>
      </c>
      <c r="AL5651" t="e">
        <f t="shared" si="356"/>
        <v>#REF!</v>
      </c>
      <c r="AM5651">
        <v>19</v>
      </c>
    </row>
    <row r="5652" spans="1:39" x14ac:dyDescent="0.3">
      <c r="A5652" s="5">
        <v>10243077</v>
      </c>
      <c r="B5652" s="6">
        <v>8714692352034</v>
      </c>
      <c r="C5652" s="5" t="s">
        <v>2294</v>
      </c>
      <c r="D5652" s="5" t="s">
        <v>5556</v>
      </c>
      <c r="E5652" s="12">
        <v>218.5</v>
      </c>
      <c r="F5652" s="5" t="s">
        <v>64</v>
      </c>
      <c r="G5652" s="5">
        <v>2255519</v>
      </c>
      <c r="H5652" s="36" t="s">
        <v>2294</v>
      </c>
      <c r="I5652" s="5">
        <v>225</v>
      </c>
      <c r="J5652" s="5">
        <v>55</v>
      </c>
      <c r="K5652" s="5">
        <v>19</v>
      </c>
      <c r="L5652" s="5" t="s">
        <v>2570</v>
      </c>
      <c r="M5652" s="5">
        <v>99</v>
      </c>
      <c r="N5652" s="5"/>
      <c r="O5652" s="5" t="s">
        <v>25</v>
      </c>
      <c r="P5652" s="5"/>
      <c r="Q5652" s="5" t="s">
        <v>21</v>
      </c>
      <c r="R5652" s="5" t="s">
        <v>27</v>
      </c>
      <c r="S5652" s="5">
        <v>72</v>
      </c>
      <c r="T5652" s="5" t="s">
        <v>22</v>
      </c>
      <c r="U5652" s="5" t="s">
        <v>23</v>
      </c>
      <c r="V5652" s="5" t="s">
        <v>24</v>
      </c>
      <c r="W5652" s="12">
        <v>218.5</v>
      </c>
      <c r="X5652" s="7">
        <f t="shared" si="353"/>
        <v>0.32</v>
      </c>
      <c r="Y5652" s="5">
        <f t="shared" si="354"/>
        <v>148.57999999999998</v>
      </c>
      <c r="AI5652" t="e">
        <f>VLOOKUP(A5652,NP!$A:$B,2,FALSE)</f>
        <v>#N/A</v>
      </c>
      <c r="AJ5652">
        <f t="shared" si="355"/>
        <v>0</v>
      </c>
      <c r="AK5652">
        <f>VLOOKUP(F5652,Kondition!$B$4:$AG$31,21,FALSE)*100</f>
        <v>32</v>
      </c>
      <c r="AL5652" t="e">
        <f t="shared" si="356"/>
        <v>#REF!</v>
      </c>
      <c r="AM5652">
        <v>19</v>
      </c>
    </row>
    <row r="5653" spans="1:39" x14ac:dyDescent="0.3">
      <c r="A5653" s="5">
        <v>10241905</v>
      </c>
      <c r="B5653" s="6">
        <v>8714692297779</v>
      </c>
      <c r="C5653" s="5" t="s">
        <v>76</v>
      </c>
      <c r="D5653" s="5" t="s">
        <v>2449</v>
      </c>
      <c r="E5653" s="12">
        <v>146.5</v>
      </c>
      <c r="F5653" s="5" t="s">
        <v>64</v>
      </c>
      <c r="G5653" s="5">
        <v>2256016</v>
      </c>
      <c r="H5653" s="36" t="s">
        <v>76</v>
      </c>
      <c r="I5653" s="5">
        <v>225</v>
      </c>
      <c r="J5653" s="5">
        <v>60</v>
      </c>
      <c r="K5653" s="5">
        <v>16</v>
      </c>
      <c r="L5653" s="5" t="s">
        <v>2415</v>
      </c>
      <c r="M5653" s="5">
        <v>98</v>
      </c>
      <c r="N5653" s="5"/>
      <c r="O5653" s="5" t="s">
        <v>19</v>
      </c>
      <c r="P5653" s="5"/>
      <c r="Q5653" s="5" t="s">
        <v>21</v>
      </c>
      <c r="R5653" s="5" t="s">
        <v>21</v>
      </c>
      <c r="S5653" s="5">
        <v>70</v>
      </c>
      <c r="T5653" s="5" t="s">
        <v>22</v>
      </c>
      <c r="U5653" s="5" t="s">
        <v>23</v>
      </c>
      <c r="V5653" s="5" t="s">
        <v>24</v>
      </c>
      <c r="W5653" s="12">
        <v>146.5</v>
      </c>
      <c r="X5653" s="7">
        <f t="shared" si="353"/>
        <v>0.27</v>
      </c>
      <c r="Y5653" s="5">
        <f t="shared" si="354"/>
        <v>106.94499999999999</v>
      </c>
      <c r="AI5653" t="e">
        <f>VLOOKUP(A5653,NP!$A:$B,2,FALSE)</f>
        <v>#N/A</v>
      </c>
      <c r="AJ5653">
        <f t="shared" si="355"/>
        <v>0</v>
      </c>
      <c r="AK5653">
        <f>VLOOKUP(F5653,Kondition!$B$4:$AG$31,12,FALSE)*100</f>
        <v>27</v>
      </c>
      <c r="AL5653" t="e">
        <f t="shared" si="356"/>
        <v>#REF!</v>
      </c>
      <c r="AM5653">
        <v>16</v>
      </c>
    </row>
    <row r="5654" spans="1:39" x14ac:dyDescent="0.3">
      <c r="A5654" s="5">
        <v>10242243</v>
      </c>
      <c r="B5654" s="6">
        <v>8714692316791</v>
      </c>
      <c r="C5654" s="5" t="s">
        <v>2294</v>
      </c>
      <c r="D5654" s="5" t="s">
        <v>5513</v>
      </c>
      <c r="E5654" s="12">
        <v>170</v>
      </c>
      <c r="F5654" s="5" t="s">
        <v>64</v>
      </c>
      <c r="G5654" s="5">
        <v>2256017</v>
      </c>
      <c r="H5654" s="36" t="s">
        <v>2294</v>
      </c>
      <c r="I5654" s="5">
        <v>225</v>
      </c>
      <c r="J5654" s="5">
        <v>60</v>
      </c>
      <c r="K5654" s="5">
        <v>17</v>
      </c>
      <c r="L5654" s="5" t="s">
        <v>2415</v>
      </c>
      <c r="M5654" s="5">
        <v>103</v>
      </c>
      <c r="N5654" s="5"/>
      <c r="O5654" s="5" t="s">
        <v>19</v>
      </c>
      <c r="P5654" s="5"/>
      <c r="Q5654" s="5" t="s">
        <v>21</v>
      </c>
      <c r="R5654" s="5" t="s">
        <v>21</v>
      </c>
      <c r="S5654" s="5">
        <v>70</v>
      </c>
      <c r="T5654" s="5" t="s">
        <v>22</v>
      </c>
      <c r="U5654" s="5" t="s">
        <v>23</v>
      </c>
      <c r="V5654" s="5" t="s">
        <v>24</v>
      </c>
      <c r="W5654" s="12">
        <v>170</v>
      </c>
      <c r="X5654" s="7">
        <f t="shared" si="353"/>
        <v>0.27</v>
      </c>
      <c r="Y5654" s="5">
        <f t="shared" si="354"/>
        <v>124.1</v>
      </c>
      <c r="AI5654" t="e">
        <f>VLOOKUP(A5654,NP!$A:$B,2,FALSE)</f>
        <v>#N/A</v>
      </c>
      <c r="AJ5654">
        <f t="shared" si="355"/>
        <v>0</v>
      </c>
      <c r="AK5654">
        <f>VLOOKUP(F5654,Kondition!$B$4:$AG$31,15,FALSE)*100</f>
        <v>27</v>
      </c>
      <c r="AL5654" t="e">
        <f t="shared" si="356"/>
        <v>#REF!</v>
      </c>
      <c r="AM5654">
        <v>17</v>
      </c>
    </row>
    <row r="5655" spans="1:39" x14ac:dyDescent="0.3">
      <c r="A5655" s="5">
        <v>11012594</v>
      </c>
      <c r="B5655" s="6">
        <v>4019238009200</v>
      </c>
      <c r="C5655" s="5" t="s">
        <v>77</v>
      </c>
      <c r="D5655" s="5" t="s">
        <v>3422</v>
      </c>
      <c r="E5655" s="12">
        <v>411</v>
      </c>
      <c r="F5655" s="5" t="s">
        <v>18</v>
      </c>
      <c r="G5655" s="5">
        <v>2753519</v>
      </c>
      <c r="H5655" s="36" t="s">
        <v>77</v>
      </c>
      <c r="I5655" s="5">
        <v>275</v>
      </c>
      <c r="J5655" s="5">
        <v>35</v>
      </c>
      <c r="K5655" s="5">
        <v>19</v>
      </c>
      <c r="L5655" s="5" t="s">
        <v>3349</v>
      </c>
      <c r="M5655" s="5">
        <v>100</v>
      </c>
      <c r="N5655" s="5"/>
      <c r="O5655" s="5" t="s">
        <v>25</v>
      </c>
      <c r="P5655" s="5" t="s">
        <v>36</v>
      </c>
      <c r="Q5655" s="5" t="s">
        <v>26</v>
      </c>
      <c r="R5655" s="5" t="s">
        <v>21</v>
      </c>
      <c r="S5655" s="5">
        <v>73</v>
      </c>
      <c r="T5655" s="5" t="s">
        <v>22</v>
      </c>
      <c r="U5655" s="5" t="s">
        <v>23</v>
      </c>
      <c r="V5655" s="5" t="s">
        <v>24</v>
      </c>
      <c r="W5655" s="12">
        <v>411</v>
      </c>
      <c r="X5655" s="7" t="str">
        <f t="shared" si="353"/>
        <v>NP</v>
      </c>
      <c r="Y5655" s="5">
        <f t="shared" si="354"/>
        <v>283.5</v>
      </c>
      <c r="AI5655">
        <f>VLOOKUP(A5655,NP!$A:$B,2,FALSE)</f>
        <v>283.5</v>
      </c>
      <c r="AJ5655">
        <f t="shared" si="355"/>
        <v>283.5</v>
      </c>
      <c r="AK5655">
        <f>VLOOKUP(F5655,Kondition!$B$4:$AG$31,21,FALSE)*100</f>
        <v>28.000000000000004</v>
      </c>
      <c r="AL5655" t="e">
        <f t="shared" si="356"/>
        <v>#REF!</v>
      </c>
      <c r="AM5655">
        <v>19</v>
      </c>
    </row>
    <row r="5656" spans="1:39" x14ac:dyDescent="0.3">
      <c r="A5656" s="5">
        <v>10243151</v>
      </c>
      <c r="B5656" s="6">
        <v>8714692352041</v>
      </c>
      <c r="C5656" s="5" t="s">
        <v>2294</v>
      </c>
      <c r="D5656" s="5" t="s">
        <v>5570</v>
      </c>
      <c r="E5656" s="12">
        <v>175.5</v>
      </c>
      <c r="F5656" s="5" t="s">
        <v>64</v>
      </c>
      <c r="G5656" s="5">
        <v>2256017</v>
      </c>
      <c r="H5656" s="36" t="s">
        <v>2294</v>
      </c>
      <c r="I5656" s="5">
        <v>225</v>
      </c>
      <c r="J5656" s="5">
        <v>60</v>
      </c>
      <c r="K5656" s="5">
        <v>17</v>
      </c>
      <c r="L5656" s="5" t="s">
        <v>2570</v>
      </c>
      <c r="M5656" s="5">
        <v>103</v>
      </c>
      <c r="N5656" s="5"/>
      <c r="O5656" s="5" t="s">
        <v>19</v>
      </c>
      <c r="P5656" s="5"/>
      <c r="Q5656" s="5" t="s">
        <v>21</v>
      </c>
      <c r="R5656" s="5" t="s">
        <v>27</v>
      </c>
      <c r="S5656" s="5">
        <v>72</v>
      </c>
      <c r="T5656" s="5" t="s">
        <v>22</v>
      </c>
      <c r="U5656" s="5" t="s">
        <v>23</v>
      </c>
      <c r="V5656" s="5" t="s">
        <v>24</v>
      </c>
      <c r="W5656" s="12">
        <v>175.5</v>
      </c>
      <c r="X5656" s="7">
        <f t="shared" si="353"/>
        <v>0.27</v>
      </c>
      <c r="Y5656" s="5">
        <f t="shared" si="354"/>
        <v>128.11500000000001</v>
      </c>
      <c r="AI5656" t="e">
        <f>VLOOKUP(A5656,NP!$A:$B,2,FALSE)</f>
        <v>#N/A</v>
      </c>
      <c r="AJ5656">
        <f t="shared" si="355"/>
        <v>0</v>
      </c>
      <c r="AK5656">
        <f>VLOOKUP(F5656,Kondition!$B$4:$AG$31,15,FALSE)*100</f>
        <v>27</v>
      </c>
      <c r="AL5656" t="e">
        <f t="shared" si="356"/>
        <v>#REF!</v>
      </c>
      <c r="AM5656">
        <v>17</v>
      </c>
    </row>
    <row r="5657" spans="1:39" x14ac:dyDescent="0.3">
      <c r="A5657" s="5">
        <v>11012608</v>
      </c>
      <c r="B5657" s="6">
        <v>4019238009927</v>
      </c>
      <c r="C5657" s="5" t="s">
        <v>2294</v>
      </c>
      <c r="D5657" s="5" t="s">
        <v>5974</v>
      </c>
      <c r="E5657" s="12">
        <v>436.5</v>
      </c>
      <c r="F5657" s="5" t="s">
        <v>18</v>
      </c>
      <c r="G5657" s="5">
        <v>2755019</v>
      </c>
      <c r="H5657" s="36" t="s">
        <v>2294</v>
      </c>
      <c r="I5657" s="5">
        <v>275</v>
      </c>
      <c r="J5657" s="5">
        <v>50</v>
      </c>
      <c r="K5657" s="5">
        <v>19</v>
      </c>
      <c r="L5657" s="5" t="s">
        <v>3349</v>
      </c>
      <c r="M5657" s="5">
        <v>112</v>
      </c>
      <c r="N5657" s="5"/>
      <c r="O5657" s="5" t="s">
        <v>25</v>
      </c>
      <c r="P5657" s="5"/>
      <c r="Q5657" s="5" t="s">
        <v>21</v>
      </c>
      <c r="R5657" s="5" t="s">
        <v>21</v>
      </c>
      <c r="S5657" s="5">
        <v>73</v>
      </c>
      <c r="T5657" s="5" t="s">
        <v>22</v>
      </c>
      <c r="U5657" s="5" t="s">
        <v>23</v>
      </c>
      <c r="V5657" s="5" t="s">
        <v>24</v>
      </c>
      <c r="W5657" s="12">
        <v>436.5</v>
      </c>
      <c r="X5657" s="7" t="str">
        <f t="shared" ref="X5657:X5720" si="357">IF(AJ5657&gt;0,"NP",AK5657/100)</f>
        <v>NP</v>
      </c>
      <c r="Y5657" s="5">
        <f t="shared" ref="Y5657:Y5720" si="358">IF(AJ5657&gt;0,AI5657,E5657*(100%-X5657))</f>
        <v>299</v>
      </c>
      <c r="AI5657">
        <f>VLOOKUP(A5657,NP!$A:$B,2,FALSE)</f>
        <v>299</v>
      </c>
      <c r="AJ5657">
        <f t="shared" ref="AJ5657:AJ5720" si="359">_xlfn.IFNA(AI5657,0)</f>
        <v>299</v>
      </c>
      <c r="AK5657">
        <f>VLOOKUP(F5657,Kondition!$B$4:$AG$31,21,FALSE)*100</f>
        <v>28.000000000000004</v>
      </c>
      <c r="AL5657" t="e">
        <f t="shared" ref="AL5657:AL5720" si="360">$AI$1&amp;F5657&amp;K5657</f>
        <v>#REF!</v>
      </c>
      <c r="AM5657">
        <v>19</v>
      </c>
    </row>
    <row r="5658" spans="1:39" x14ac:dyDescent="0.3">
      <c r="A5658" s="5">
        <v>11011744</v>
      </c>
      <c r="B5658" s="6">
        <v>4019238752878</v>
      </c>
      <c r="C5658" s="5" t="s">
        <v>4286</v>
      </c>
      <c r="D5658" s="5" t="s">
        <v>4834</v>
      </c>
      <c r="E5658" s="12">
        <v>382.5</v>
      </c>
      <c r="F5658" s="5" t="s">
        <v>18</v>
      </c>
      <c r="G5658" s="5">
        <v>2856516</v>
      </c>
      <c r="H5658" s="36" t="s">
        <v>4286</v>
      </c>
      <c r="I5658" s="5">
        <v>285</v>
      </c>
      <c r="J5658" s="5">
        <v>65</v>
      </c>
      <c r="K5658" s="5">
        <v>16</v>
      </c>
      <c r="L5658" s="5" t="s">
        <v>4302</v>
      </c>
      <c r="M5658" s="5">
        <v>131</v>
      </c>
      <c r="N5658" s="5"/>
      <c r="O5658" s="5" t="s">
        <v>50</v>
      </c>
      <c r="P5658" s="5"/>
      <c r="Q5658" s="5" t="s">
        <v>26</v>
      </c>
      <c r="R5658" s="5" t="s">
        <v>34</v>
      </c>
      <c r="S5658" s="5">
        <v>73</v>
      </c>
      <c r="T5658" s="5" t="s">
        <v>22</v>
      </c>
      <c r="U5658" s="5" t="s">
        <v>23</v>
      </c>
      <c r="V5658" s="5" t="s">
        <v>4312</v>
      </c>
      <c r="W5658" s="12">
        <v>382.5</v>
      </c>
      <c r="X5658" s="7" t="str">
        <f t="shared" si="357"/>
        <v>NP</v>
      </c>
      <c r="Y5658" s="5">
        <f t="shared" si="358"/>
        <v>268</v>
      </c>
      <c r="AI5658">
        <f>VLOOKUP(A5658,NP!$A:$B,2,FALSE)</f>
        <v>268</v>
      </c>
      <c r="AJ5658">
        <f t="shared" si="359"/>
        <v>268</v>
      </c>
      <c r="AK5658">
        <f>VLOOKUP(F5658,Kondition!$B$4:$AG$31,12,FALSE)*100</f>
        <v>23</v>
      </c>
      <c r="AL5658" t="e">
        <f t="shared" si="360"/>
        <v>#REF!</v>
      </c>
      <c r="AM5658">
        <v>16</v>
      </c>
    </row>
    <row r="5659" spans="1:39" x14ac:dyDescent="0.3">
      <c r="A5659" s="5">
        <v>10242242</v>
      </c>
      <c r="B5659" s="6">
        <v>8714692317286</v>
      </c>
      <c r="C5659" s="5" t="s">
        <v>76</v>
      </c>
      <c r="D5659" s="5" t="s">
        <v>2470</v>
      </c>
      <c r="E5659" s="12">
        <v>188.5</v>
      </c>
      <c r="F5659" s="5" t="s">
        <v>64</v>
      </c>
      <c r="G5659" s="5">
        <v>2256018</v>
      </c>
      <c r="H5659" s="36" t="s">
        <v>76</v>
      </c>
      <c r="I5659" s="5">
        <v>225</v>
      </c>
      <c r="J5659" s="5">
        <v>60</v>
      </c>
      <c r="K5659" s="5">
        <v>18</v>
      </c>
      <c r="L5659" s="5" t="s">
        <v>2415</v>
      </c>
      <c r="M5659" s="5">
        <v>104</v>
      </c>
      <c r="N5659" s="5"/>
      <c r="O5659" s="5" t="s">
        <v>25</v>
      </c>
      <c r="P5659" s="5"/>
      <c r="Q5659" s="5" t="s">
        <v>21</v>
      </c>
      <c r="R5659" s="5" t="s">
        <v>21</v>
      </c>
      <c r="S5659" s="5">
        <v>70</v>
      </c>
      <c r="T5659" s="5" t="s">
        <v>22</v>
      </c>
      <c r="U5659" s="5" t="s">
        <v>23</v>
      </c>
      <c r="V5659" s="5" t="s">
        <v>24</v>
      </c>
      <c r="W5659" s="12">
        <v>188.5</v>
      </c>
      <c r="X5659" s="7">
        <f t="shared" si="357"/>
        <v>0.27</v>
      </c>
      <c r="Y5659" s="5">
        <f t="shared" si="358"/>
        <v>137.60499999999999</v>
      </c>
      <c r="AI5659" t="e">
        <f>VLOOKUP(A5659,NP!$A:$B,2,FALSE)</f>
        <v>#N/A</v>
      </c>
      <c r="AJ5659">
        <f t="shared" si="359"/>
        <v>0</v>
      </c>
      <c r="AK5659">
        <f>VLOOKUP(F5659,Kondition!$B$4:$AG$31,18,FALSE)*100</f>
        <v>27</v>
      </c>
      <c r="AL5659" t="e">
        <f t="shared" si="360"/>
        <v>#REF!</v>
      </c>
      <c r="AM5659">
        <v>17</v>
      </c>
    </row>
    <row r="5660" spans="1:39" x14ac:dyDescent="0.3">
      <c r="A5660" s="5">
        <v>10243080</v>
      </c>
      <c r="B5660" s="6">
        <v>8714692352058</v>
      </c>
      <c r="C5660" s="5" t="s">
        <v>76</v>
      </c>
      <c r="D5660" s="5" t="s">
        <v>2572</v>
      </c>
      <c r="E5660" s="12">
        <v>194</v>
      </c>
      <c r="F5660" s="5" t="s">
        <v>64</v>
      </c>
      <c r="G5660" s="5">
        <v>2256018</v>
      </c>
      <c r="H5660" s="36" t="s">
        <v>76</v>
      </c>
      <c r="I5660" s="5">
        <v>225</v>
      </c>
      <c r="J5660" s="5">
        <v>60</v>
      </c>
      <c r="K5660" s="5">
        <v>18</v>
      </c>
      <c r="L5660" s="5" t="s">
        <v>2570</v>
      </c>
      <c r="M5660" s="5">
        <v>104</v>
      </c>
      <c r="N5660" s="5"/>
      <c r="O5660" s="5" t="s">
        <v>25</v>
      </c>
      <c r="P5660" s="5"/>
      <c r="Q5660" s="5" t="s">
        <v>21</v>
      </c>
      <c r="R5660" s="5" t="s">
        <v>27</v>
      </c>
      <c r="S5660" s="5">
        <v>72</v>
      </c>
      <c r="T5660" s="5" t="s">
        <v>22</v>
      </c>
      <c r="U5660" s="5" t="s">
        <v>23</v>
      </c>
      <c r="V5660" s="5" t="s">
        <v>24</v>
      </c>
      <c r="W5660" s="12">
        <v>194</v>
      </c>
      <c r="X5660" s="7">
        <f t="shared" si="357"/>
        <v>0.27</v>
      </c>
      <c r="Y5660" s="5">
        <f t="shared" si="358"/>
        <v>141.62</v>
      </c>
      <c r="AI5660" t="e">
        <f>VLOOKUP(A5660,NP!$A:$B,2,FALSE)</f>
        <v>#N/A</v>
      </c>
      <c r="AJ5660">
        <f t="shared" si="359"/>
        <v>0</v>
      </c>
      <c r="AK5660">
        <f>VLOOKUP(F5660,Kondition!$B$4:$AG$31,18,FALSE)*100</f>
        <v>27</v>
      </c>
      <c r="AL5660" t="e">
        <f t="shared" si="360"/>
        <v>#REF!</v>
      </c>
      <c r="AM5660">
        <v>17</v>
      </c>
    </row>
    <row r="5661" spans="1:39" x14ac:dyDescent="0.3">
      <c r="A5661" s="5">
        <v>10242662</v>
      </c>
      <c r="B5661" s="6">
        <v>8714692332241</v>
      </c>
      <c r="C5661" s="5" t="s">
        <v>4286</v>
      </c>
      <c r="D5661" s="5" t="s">
        <v>4640</v>
      </c>
      <c r="E5661" s="12">
        <v>149.5</v>
      </c>
      <c r="F5661" s="5" t="s">
        <v>64</v>
      </c>
      <c r="G5661" s="5">
        <v>2256516</v>
      </c>
      <c r="H5661" s="36" t="s">
        <v>4286</v>
      </c>
      <c r="I5661" s="5">
        <v>225</v>
      </c>
      <c r="J5661" s="5">
        <v>65</v>
      </c>
      <c r="K5661" s="5">
        <v>16</v>
      </c>
      <c r="L5661" s="5" t="s">
        <v>4628</v>
      </c>
      <c r="M5661" s="5">
        <v>112</v>
      </c>
      <c r="N5661" s="5">
        <v>110</v>
      </c>
      <c r="O5661" s="5" t="s">
        <v>50</v>
      </c>
      <c r="P5661" s="5"/>
      <c r="Q5661" s="5" t="s">
        <v>21</v>
      </c>
      <c r="R5661" s="5" t="s">
        <v>27</v>
      </c>
      <c r="S5661" s="5">
        <v>71</v>
      </c>
      <c r="T5661" s="5" t="s">
        <v>22</v>
      </c>
      <c r="U5661" s="5" t="s">
        <v>23</v>
      </c>
      <c r="V5661" s="5" t="s">
        <v>4279</v>
      </c>
      <c r="W5661" s="12">
        <v>149.5</v>
      </c>
      <c r="X5661" s="7">
        <f t="shared" si="357"/>
        <v>0.27</v>
      </c>
      <c r="Y5661" s="5">
        <f t="shared" si="358"/>
        <v>109.13499999999999</v>
      </c>
      <c r="AI5661" t="e">
        <f>VLOOKUP(A5661,NP!$A:$B,2,FALSE)</f>
        <v>#N/A</v>
      </c>
      <c r="AJ5661">
        <f t="shared" si="359"/>
        <v>0</v>
      </c>
      <c r="AK5661">
        <f>VLOOKUP(F5661,Kondition!$B$4:$AG$31,12,FALSE)*100</f>
        <v>27</v>
      </c>
      <c r="AL5661" t="e">
        <f t="shared" si="360"/>
        <v>#REF!</v>
      </c>
      <c r="AM5661">
        <v>16</v>
      </c>
    </row>
    <row r="5662" spans="1:39" x14ac:dyDescent="0.3">
      <c r="A5662" s="5">
        <v>10240439</v>
      </c>
      <c r="B5662" s="6">
        <v>8714692107856</v>
      </c>
      <c r="C5662" s="5" t="s">
        <v>4286</v>
      </c>
      <c r="D5662" s="5" t="s">
        <v>4620</v>
      </c>
      <c r="E5662" s="12">
        <v>146</v>
      </c>
      <c r="F5662" s="5" t="s">
        <v>64</v>
      </c>
      <c r="G5662" s="5">
        <v>2256516</v>
      </c>
      <c r="H5662" s="36" t="s">
        <v>4286</v>
      </c>
      <c r="I5662" s="5">
        <v>225</v>
      </c>
      <c r="J5662" s="5">
        <v>65</v>
      </c>
      <c r="K5662" s="5">
        <v>16</v>
      </c>
      <c r="L5662" s="5" t="s">
        <v>4619</v>
      </c>
      <c r="M5662" s="5"/>
      <c r="N5662" s="5"/>
      <c r="O5662" s="5" t="s">
        <v>50</v>
      </c>
      <c r="P5662" s="5"/>
      <c r="Q5662" s="5"/>
      <c r="R5662" s="5"/>
      <c r="S5662" s="5"/>
      <c r="T5662" s="5"/>
      <c r="U5662" s="5"/>
      <c r="V5662" s="5"/>
      <c r="W5662" s="12">
        <v>146</v>
      </c>
      <c r="X5662" s="7">
        <f t="shared" si="357"/>
        <v>0.27</v>
      </c>
      <c r="Y5662" s="5">
        <f t="shared" si="358"/>
        <v>106.58</v>
      </c>
      <c r="AI5662" t="e">
        <f>VLOOKUP(A5662,NP!$A:$B,2,FALSE)</f>
        <v>#N/A</v>
      </c>
      <c r="AJ5662">
        <f t="shared" si="359"/>
        <v>0</v>
      </c>
      <c r="AK5662">
        <f>VLOOKUP(F5662,Kondition!$B$4:$AG$31,12,FALSE)*100</f>
        <v>27</v>
      </c>
      <c r="AL5662" t="e">
        <f t="shared" si="360"/>
        <v>#REF!</v>
      </c>
      <c r="AM5662">
        <v>16</v>
      </c>
    </row>
    <row r="5663" spans="1:39" x14ac:dyDescent="0.3">
      <c r="A5663" s="5">
        <v>10243150</v>
      </c>
      <c r="B5663" s="6">
        <v>8714692352065</v>
      </c>
      <c r="C5663" s="5" t="s">
        <v>2294</v>
      </c>
      <c r="D5663" s="5" t="s">
        <v>5569</v>
      </c>
      <c r="E5663" s="12">
        <v>175.5</v>
      </c>
      <c r="F5663" s="5" t="s">
        <v>64</v>
      </c>
      <c r="G5663" s="5">
        <v>2256517</v>
      </c>
      <c r="H5663" s="36" t="s">
        <v>2294</v>
      </c>
      <c r="I5663" s="5">
        <v>225</v>
      </c>
      <c r="J5663" s="5">
        <v>65</v>
      </c>
      <c r="K5663" s="5">
        <v>17</v>
      </c>
      <c r="L5663" s="5" t="s">
        <v>2570</v>
      </c>
      <c r="M5663" s="5">
        <v>106</v>
      </c>
      <c r="N5663" s="5"/>
      <c r="O5663" s="5" t="s">
        <v>19</v>
      </c>
      <c r="P5663" s="5"/>
      <c r="Q5663" s="5" t="s">
        <v>21</v>
      </c>
      <c r="R5663" s="5" t="s">
        <v>27</v>
      </c>
      <c r="S5663" s="5">
        <v>72</v>
      </c>
      <c r="T5663" s="5" t="s">
        <v>22</v>
      </c>
      <c r="U5663" s="5" t="s">
        <v>23</v>
      </c>
      <c r="V5663" s="5" t="s">
        <v>24</v>
      </c>
      <c r="W5663" s="12">
        <v>175.5</v>
      </c>
      <c r="X5663" s="7">
        <f t="shared" si="357"/>
        <v>0.27</v>
      </c>
      <c r="Y5663" s="5">
        <f t="shared" si="358"/>
        <v>128.11500000000001</v>
      </c>
      <c r="AI5663" t="e">
        <f>VLOOKUP(A5663,NP!$A:$B,2,FALSE)</f>
        <v>#N/A</v>
      </c>
      <c r="AJ5663">
        <f t="shared" si="359"/>
        <v>0</v>
      </c>
      <c r="AK5663">
        <f>VLOOKUP(F5663,Kondition!$B$4:$AG$31,15,FALSE)*100</f>
        <v>27</v>
      </c>
      <c r="AL5663" t="e">
        <f t="shared" si="360"/>
        <v>#REF!</v>
      </c>
      <c r="AM5663">
        <v>17</v>
      </c>
    </row>
    <row r="5664" spans="1:39" x14ac:dyDescent="0.3">
      <c r="A5664" s="5">
        <v>10242680</v>
      </c>
      <c r="B5664" s="6">
        <v>8714692335983</v>
      </c>
      <c r="C5664" s="5" t="s">
        <v>76</v>
      </c>
      <c r="D5664" s="5" t="s">
        <v>2528</v>
      </c>
      <c r="E5664" s="12">
        <v>204</v>
      </c>
      <c r="F5664" s="5" t="s">
        <v>64</v>
      </c>
      <c r="G5664" s="5">
        <v>2256517</v>
      </c>
      <c r="H5664" s="36" t="s">
        <v>76</v>
      </c>
      <c r="I5664" s="5">
        <v>225</v>
      </c>
      <c r="J5664" s="5">
        <v>65</v>
      </c>
      <c r="K5664" s="5">
        <v>17</v>
      </c>
      <c r="L5664" s="5" t="s">
        <v>2523</v>
      </c>
      <c r="M5664" s="5">
        <v>106</v>
      </c>
      <c r="N5664" s="5"/>
      <c r="O5664" s="5" t="s">
        <v>33</v>
      </c>
      <c r="P5664" s="5"/>
      <c r="Q5664" s="5"/>
      <c r="R5664" s="5"/>
      <c r="S5664" s="5"/>
      <c r="T5664" s="5"/>
      <c r="U5664" s="5"/>
      <c r="V5664" s="5"/>
      <c r="W5664" s="12">
        <v>204</v>
      </c>
      <c r="X5664" s="7" t="str">
        <f t="shared" si="357"/>
        <v>NP</v>
      </c>
      <c r="Y5664" s="5">
        <f t="shared" si="358"/>
        <v>147.5</v>
      </c>
      <c r="AI5664">
        <f>VLOOKUP(A5664,NP!$A:$B,2,FALSE)</f>
        <v>147.5</v>
      </c>
      <c r="AJ5664">
        <f t="shared" si="359"/>
        <v>147.5</v>
      </c>
      <c r="AK5664">
        <f>VLOOKUP(F5664,Kondition!$B$4:$AG$31,15,FALSE)*100</f>
        <v>27</v>
      </c>
      <c r="AL5664" t="e">
        <f t="shared" si="360"/>
        <v>#REF!</v>
      </c>
      <c r="AM5664">
        <v>17</v>
      </c>
    </row>
    <row r="5665" spans="1:39" x14ac:dyDescent="0.3">
      <c r="A5665" s="5">
        <v>10242654</v>
      </c>
      <c r="B5665" s="6">
        <v>8714692332265</v>
      </c>
      <c r="C5665" s="5" t="s">
        <v>4286</v>
      </c>
      <c r="D5665" s="5" t="s">
        <v>4632</v>
      </c>
      <c r="E5665" s="12">
        <v>127</v>
      </c>
      <c r="F5665" s="5" t="s">
        <v>64</v>
      </c>
      <c r="G5665" s="5">
        <v>2257015</v>
      </c>
      <c r="H5665" s="36" t="s">
        <v>4286</v>
      </c>
      <c r="I5665" s="5">
        <v>225</v>
      </c>
      <c r="J5665" s="5">
        <v>70</v>
      </c>
      <c r="K5665" s="5">
        <v>15</v>
      </c>
      <c r="L5665" s="5" t="s">
        <v>4628</v>
      </c>
      <c r="M5665" s="5">
        <v>112</v>
      </c>
      <c r="N5665" s="5">
        <v>110</v>
      </c>
      <c r="O5665" s="5" t="s">
        <v>50</v>
      </c>
      <c r="P5665" s="5"/>
      <c r="Q5665" s="5" t="s">
        <v>21</v>
      </c>
      <c r="R5665" s="5" t="s">
        <v>27</v>
      </c>
      <c r="S5665" s="5">
        <v>71</v>
      </c>
      <c r="T5665" s="5" t="s">
        <v>22</v>
      </c>
      <c r="U5665" s="5" t="s">
        <v>23</v>
      </c>
      <c r="V5665" s="5" t="s">
        <v>4279</v>
      </c>
      <c r="W5665" s="12">
        <v>127</v>
      </c>
      <c r="X5665" s="7">
        <f t="shared" si="357"/>
        <v>0.25</v>
      </c>
      <c r="Y5665" s="5">
        <f t="shared" si="358"/>
        <v>95.25</v>
      </c>
      <c r="AI5665" t="e">
        <f>VLOOKUP(A5665,NP!$A:$B,2,FALSE)</f>
        <v>#N/A</v>
      </c>
      <c r="AJ5665">
        <f t="shared" si="359"/>
        <v>0</v>
      </c>
      <c r="AK5665">
        <f>VLOOKUP(F5665,Kondition!$B$4:$AG$31,9,FALSE)*100</f>
        <v>25</v>
      </c>
      <c r="AL5665" t="e">
        <f t="shared" si="360"/>
        <v>#REF!</v>
      </c>
      <c r="AM5665">
        <v>16</v>
      </c>
    </row>
    <row r="5666" spans="1:39" x14ac:dyDescent="0.3">
      <c r="A5666" s="5">
        <v>30888697</v>
      </c>
      <c r="B5666" s="6">
        <v>8714692107825</v>
      </c>
      <c r="C5666" s="5" t="s">
        <v>4286</v>
      </c>
      <c r="D5666" s="5" t="s">
        <v>4911</v>
      </c>
      <c r="E5666" s="12">
        <v>131</v>
      </c>
      <c r="F5666" s="5" t="s">
        <v>64</v>
      </c>
      <c r="G5666" s="5">
        <v>2257015</v>
      </c>
      <c r="H5666" s="36" t="s">
        <v>4286</v>
      </c>
      <c r="I5666" s="5">
        <v>225</v>
      </c>
      <c r="J5666" s="5">
        <v>70</v>
      </c>
      <c r="K5666" s="5">
        <v>15</v>
      </c>
      <c r="L5666" s="5" t="s">
        <v>4619</v>
      </c>
      <c r="M5666" s="5"/>
      <c r="N5666" s="5"/>
      <c r="O5666" s="5" t="s">
        <v>50</v>
      </c>
      <c r="P5666" s="5"/>
      <c r="Q5666" s="5"/>
      <c r="R5666" s="5"/>
      <c r="S5666" s="5"/>
      <c r="T5666" s="5"/>
      <c r="U5666" s="5"/>
      <c r="V5666" s="5"/>
      <c r="W5666" s="12">
        <v>131</v>
      </c>
      <c r="X5666" s="7">
        <f t="shared" si="357"/>
        <v>0.25</v>
      </c>
      <c r="Y5666" s="5">
        <f t="shared" si="358"/>
        <v>98.25</v>
      </c>
      <c r="AI5666" t="e">
        <f>VLOOKUP(A5666,NP!$A:$B,2,FALSE)</f>
        <v>#N/A</v>
      </c>
      <c r="AJ5666">
        <f t="shared" si="359"/>
        <v>0</v>
      </c>
      <c r="AK5666">
        <f>VLOOKUP(F5666,Kondition!$B$4:$AG$31,9,FALSE)*100</f>
        <v>25</v>
      </c>
      <c r="AL5666" t="e">
        <f t="shared" si="360"/>
        <v>#REF!</v>
      </c>
      <c r="AM5666">
        <v>16</v>
      </c>
    </row>
    <row r="5667" spans="1:39" x14ac:dyDescent="0.3">
      <c r="A5667" s="5">
        <v>10242259</v>
      </c>
      <c r="B5667" s="6">
        <v>8714692317385</v>
      </c>
      <c r="C5667" s="5" t="s">
        <v>2294</v>
      </c>
      <c r="D5667" s="5" t="s">
        <v>5522</v>
      </c>
      <c r="E5667" s="12">
        <v>141</v>
      </c>
      <c r="F5667" s="5" t="s">
        <v>64</v>
      </c>
      <c r="G5667" s="5">
        <v>2257016</v>
      </c>
      <c r="H5667" s="36" t="s">
        <v>2294</v>
      </c>
      <c r="I5667" s="5">
        <v>225</v>
      </c>
      <c r="J5667" s="5">
        <v>70</v>
      </c>
      <c r="K5667" s="5">
        <v>16</v>
      </c>
      <c r="L5667" s="5" t="s">
        <v>2415</v>
      </c>
      <c r="M5667" s="5">
        <v>103</v>
      </c>
      <c r="N5667" s="5"/>
      <c r="O5667" s="5" t="s">
        <v>19</v>
      </c>
      <c r="P5667" s="5"/>
      <c r="Q5667" s="5" t="s">
        <v>21</v>
      </c>
      <c r="R5667" s="5" t="s">
        <v>21</v>
      </c>
      <c r="S5667" s="5">
        <v>70</v>
      </c>
      <c r="T5667" s="5" t="s">
        <v>22</v>
      </c>
      <c r="U5667" s="5" t="s">
        <v>23</v>
      </c>
      <c r="V5667" s="5" t="s">
        <v>24</v>
      </c>
      <c r="W5667" s="12">
        <v>141</v>
      </c>
      <c r="X5667" s="7">
        <f t="shared" si="357"/>
        <v>0.27</v>
      </c>
      <c r="Y5667" s="5">
        <f t="shared" si="358"/>
        <v>102.92999999999999</v>
      </c>
      <c r="AI5667" t="e">
        <f>VLOOKUP(A5667,NP!$A:$B,2,FALSE)</f>
        <v>#N/A</v>
      </c>
      <c r="AJ5667">
        <f t="shared" si="359"/>
        <v>0</v>
      </c>
      <c r="AK5667">
        <f>VLOOKUP(F5667,Kondition!$B$4:$AG$31,12,FALSE)*100</f>
        <v>27</v>
      </c>
      <c r="AL5667" t="e">
        <f t="shared" si="360"/>
        <v>#REF!</v>
      </c>
      <c r="AM5667">
        <v>16</v>
      </c>
    </row>
    <row r="5668" spans="1:39" x14ac:dyDescent="0.3">
      <c r="A5668" s="5">
        <v>10242836</v>
      </c>
      <c r="B5668" s="6">
        <v>8714692344046</v>
      </c>
      <c r="C5668" s="5" t="s">
        <v>76</v>
      </c>
      <c r="D5668" s="5" t="s">
        <v>2565</v>
      </c>
      <c r="E5668" s="12">
        <v>234.5</v>
      </c>
      <c r="F5668" s="5" t="s">
        <v>64</v>
      </c>
      <c r="G5668" s="5">
        <v>2353519</v>
      </c>
      <c r="H5668" s="36" t="s">
        <v>76</v>
      </c>
      <c r="I5668" s="5">
        <v>235</v>
      </c>
      <c r="J5668" s="5">
        <v>35</v>
      </c>
      <c r="K5668" s="5">
        <v>19</v>
      </c>
      <c r="L5668" s="5" t="s">
        <v>2543</v>
      </c>
      <c r="M5668" s="5">
        <v>91</v>
      </c>
      <c r="N5668" s="5"/>
      <c r="O5668" s="5" t="s">
        <v>31</v>
      </c>
      <c r="P5668" s="5"/>
      <c r="Q5668" s="5" t="s">
        <v>20</v>
      </c>
      <c r="R5668" s="5" t="s">
        <v>27</v>
      </c>
      <c r="S5668" s="5">
        <v>72</v>
      </c>
      <c r="T5668" s="5" t="s">
        <v>22</v>
      </c>
      <c r="U5668" s="5" t="s">
        <v>23</v>
      </c>
      <c r="V5668" s="5" t="s">
        <v>24</v>
      </c>
      <c r="W5668" s="12">
        <v>234.5</v>
      </c>
      <c r="X5668" s="7">
        <f t="shared" si="357"/>
        <v>0.32</v>
      </c>
      <c r="Y5668" s="5">
        <f t="shared" si="358"/>
        <v>159.45999999999998</v>
      </c>
      <c r="AI5668" t="e">
        <f>VLOOKUP(A5668,NP!$A:$B,2,FALSE)</f>
        <v>#N/A</v>
      </c>
      <c r="AJ5668">
        <f t="shared" si="359"/>
        <v>0</v>
      </c>
      <c r="AK5668">
        <f>VLOOKUP(F5668,Kondition!$B$4:$AG$31,21,FALSE)*100</f>
        <v>32</v>
      </c>
      <c r="AL5668" t="e">
        <f t="shared" si="360"/>
        <v>#REF!</v>
      </c>
      <c r="AM5668">
        <v>19</v>
      </c>
    </row>
    <row r="5669" spans="1:39" x14ac:dyDescent="0.3">
      <c r="A5669" s="5">
        <v>10242805</v>
      </c>
      <c r="B5669" s="6">
        <v>8714692344060</v>
      </c>
      <c r="C5669" s="5" t="s">
        <v>76</v>
      </c>
      <c r="D5669" s="5" t="s">
        <v>2544</v>
      </c>
      <c r="E5669" s="12">
        <v>184</v>
      </c>
      <c r="F5669" s="5" t="s">
        <v>64</v>
      </c>
      <c r="G5669" s="5">
        <v>2354018</v>
      </c>
      <c r="H5669" s="36" t="s">
        <v>76</v>
      </c>
      <c r="I5669" s="5">
        <v>235</v>
      </c>
      <c r="J5669" s="5">
        <v>40</v>
      </c>
      <c r="K5669" s="5">
        <v>18</v>
      </c>
      <c r="L5669" s="5" t="s">
        <v>2543</v>
      </c>
      <c r="M5669" s="5">
        <v>95</v>
      </c>
      <c r="N5669" s="5"/>
      <c r="O5669" s="5" t="s">
        <v>29</v>
      </c>
      <c r="P5669" s="5"/>
      <c r="Q5669" s="5" t="s">
        <v>26</v>
      </c>
      <c r="R5669" s="5" t="s">
        <v>27</v>
      </c>
      <c r="S5669" s="5">
        <v>72</v>
      </c>
      <c r="T5669" s="5" t="s">
        <v>22</v>
      </c>
      <c r="U5669" s="5" t="s">
        <v>23</v>
      </c>
      <c r="V5669" s="5" t="s">
        <v>24</v>
      </c>
      <c r="W5669" s="12">
        <v>184</v>
      </c>
      <c r="X5669" s="7">
        <f t="shared" si="357"/>
        <v>0.27</v>
      </c>
      <c r="Y5669" s="5">
        <f t="shared" si="358"/>
        <v>134.32</v>
      </c>
      <c r="AI5669" t="e">
        <f>VLOOKUP(A5669,NP!$A:$B,2,FALSE)</f>
        <v>#N/A</v>
      </c>
      <c r="AJ5669">
        <f t="shared" si="359"/>
        <v>0</v>
      </c>
      <c r="AK5669">
        <f>VLOOKUP(F5669,Kondition!$B$4:$AG$31,18,FALSE)*100</f>
        <v>27</v>
      </c>
      <c r="AL5669" t="e">
        <f t="shared" si="360"/>
        <v>#REF!</v>
      </c>
      <c r="AM5669">
        <v>17</v>
      </c>
    </row>
    <row r="5670" spans="1:39" x14ac:dyDescent="0.3">
      <c r="A5670" s="5">
        <v>10241908</v>
      </c>
      <c r="B5670" s="6">
        <v>8714692297816</v>
      </c>
      <c r="C5670" s="5" t="s">
        <v>76</v>
      </c>
      <c r="D5670" s="5" t="s">
        <v>2450</v>
      </c>
      <c r="E5670" s="12">
        <v>179</v>
      </c>
      <c r="F5670" s="5" t="s">
        <v>64</v>
      </c>
      <c r="G5670" s="5">
        <v>2354018</v>
      </c>
      <c r="H5670" s="36" t="s">
        <v>76</v>
      </c>
      <c r="I5670" s="5">
        <v>235</v>
      </c>
      <c r="J5670" s="5">
        <v>40</v>
      </c>
      <c r="K5670" s="5">
        <v>18</v>
      </c>
      <c r="L5670" s="5" t="s">
        <v>2415</v>
      </c>
      <c r="M5670" s="5">
        <v>95</v>
      </c>
      <c r="N5670" s="5"/>
      <c r="O5670" s="5" t="s">
        <v>31</v>
      </c>
      <c r="P5670" s="5"/>
      <c r="Q5670" s="5" t="s">
        <v>26</v>
      </c>
      <c r="R5670" s="5" t="s">
        <v>21</v>
      </c>
      <c r="S5670" s="5">
        <v>70</v>
      </c>
      <c r="T5670" s="5" t="s">
        <v>22</v>
      </c>
      <c r="U5670" s="5" t="s">
        <v>23</v>
      </c>
      <c r="V5670" s="5" t="s">
        <v>24</v>
      </c>
      <c r="W5670" s="12">
        <v>179</v>
      </c>
      <c r="X5670" s="7">
        <f t="shared" si="357"/>
        <v>0.27</v>
      </c>
      <c r="Y5670" s="5">
        <f t="shared" si="358"/>
        <v>130.66999999999999</v>
      </c>
      <c r="AI5670" t="e">
        <f>VLOOKUP(A5670,NP!$A:$B,2,FALSE)</f>
        <v>#N/A</v>
      </c>
      <c r="AJ5670">
        <f t="shared" si="359"/>
        <v>0</v>
      </c>
      <c r="AK5670">
        <f>VLOOKUP(F5670,Kondition!$B$4:$AG$31,18,FALSE)*100</f>
        <v>27</v>
      </c>
      <c r="AL5670" t="e">
        <f t="shared" si="360"/>
        <v>#REF!</v>
      </c>
      <c r="AM5670">
        <v>17</v>
      </c>
    </row>
    <row r="5671" spans="1:39" x14ac:dyDescent="0.3">
      <c r="A5671" s="5">
        <v>10243092</v>
      </c>
      <c r="B5671" s="6">
        <v>8714692352072</v>
      </c>
      <c r="C5671" s="5" t="s">
        <v>76</v>
      </c>
      <c r="D5671" s="5" t="s">
        <v>2583</v>
      </c>
      <c r="E5671" s="12">
        <v>224.5</v>
      </c>
      <c r="F5671" s="5" t="s">
        <v>64</v>
      </c>
      <c r="G5671" s="5">
        <v>2354019</v>
      </c>
      <c r="H5671" s="36" t="s">
        <v>76</v>
      </c>
      <c r="I5671" s="5">
        <v>235</v>
      </c>
      <c r="J5671" s="5">
        <v>40</v>
      </c>
      <c r="K5671" s="5">
        <v>19</v>
      </c>
      <c r="L5671" s="5" t="s">
        <v>2570</v>
      </c>
      <c r="M5671" s="5">
        <v>96</v>
      </c>
      <c r="N5671" s="5"/>
      <c r="O5671" s="5" t="s">
        <v>29</v>
      </c>
      <c r="P5671" s="5"/>
      <c r="Q5671" s="5" t="s">
        <v>26</v>
      </c>
      <c r="R5671" s="5" t="s">
        <v>27</v>
      </c>
      <c r="S5671" s="5">
        <v>72</v>
      </c>
      <c r="T5671" s="5" t="s">
        <v>22</v>
      </c>
      <c r="U5671" s="5" t="s">
        <v>23</v>
      </c>
      <c r="V5671" s="5" t="s">
        <v>24</v>
      </c>
      <c r="W5671" s="12">
        <v>224.5</v>
      </c>
      <c r="X5671" s="7">
        <f t="shared" si="357"/>
        <v>0.32</v>
      </c>
      <c r="Y5671" s="5">
        <f t="shared" si="358"/>
        <v>152.66</v>
      </c>
      <c r="AI5671" t="e">
        <f>VLOOKUP(A5671,NP!$A:$B,2,FALSE)</f>
        <v>#N/A</v>
      </c>
      <c r="AJ5671">
        <f t="shared" si="359"/>
        <v>0</v>
      </c>
      <c r="AK5671">
        <f>VLOOKUP(F5671,Kondition!$B$4:$AG$31,21,FALSE)*100</f>
        <v>32</v>
      </c>
      <c r="AL5671" t="e">
        <f t="shared" si="360"/>
        <v>#REF!</v>
      </c>
      <c r="AM5671">
        <v>19</v>
      </c>
    </row>
    <row r="5672" spans="1:39" x14ac:dyDescent="0.3">
      <c r="A5672" s="5">
        <v>10241601</v>
      </c>
      <c r="B5672" s="6">
        <v>8714692285066</v>
      </c>
      <c r="C5672" s="5" t="s">
        <v>76</v>
      </c>
      <c r="D5672" s="5" t="s">
        <v>2420</v>
      </c>
      <c r="E5672" s="12">
        <v>224</v>
      </c>
      <c r="F5672" s="5" t="s">
        <v>64</v>
      </c>
      <c r="G5672" s="5">
        <v>2354019</v>
      </c>
      <c r="H5672" s="36" t="s">
        <v>76</v>
      </c>
      <c r="I5672" s="5">
        <v>235</v>
      </c>
      <c r="J5672" s="5">
        <v>40</v>
      </c>
      <c r="K5672" s="5">
        <v>19</v>
      </c>
      <c r="L5672" s="5" t="s">
        <v>2415</v>
      </c>
      <c r="M5672" s="5">
        <v>96</v>
      </c>
      <c r="N5672" s="5"/>
      <c r="O5672" s="5" t="s">
        <v>31</v>
      </c>
      <c r="P5672" s="5"/>
      <c r="Q5672" s="5" t="s">
        <v>26</v>
      </c>
      <c r="R5672" s="5" t="s">
        <v>21</v>
      </c>
      <c r="S5672" s="5">
        <v>70</v>
      </c>
      <c r="T5672" s="5" t="s">
        <v>22</v>
      </c>
      <c r="U5672" s="5" t="s">
        <v>23</v>
      </c>
      <c r="V5672" s="5" t="s">
        <v>24</v>
      </c>
      <c r="W5672" s="12">
        <v>224</v>
      </c>
      <c r="X5672" s="7">
        <f t="shared" si="357"/>
        <v>0.32</v>
      </c>
      <c r="Y5672" s="5">
        <f t="shared" si="358"/>
        <v>152.32</v>
      </c>
      <c r="AI5672" t="e">
        <f>VLOOKUP(A5672,NP!$A:$B,2,FALSE)</f>
        <v>#N/A</v>
      </c>
      <c r="AJ5672">
        <f t="shared" si="359"/>
        <v>0</v>
      </c>
      <c r="AK5672">
        <f>VLOOKUP(F5672,Kondition!$B$4:$AG$31,21,FALSE)*100</f>
        <v>32</v>
      </c>
      <c r="AL5672" t="e">
        <f t="shared" si="360"/>
        <v>#REF!</v>
      </c>
      <c r="AM5672">
        <v>19</v>
      </c>
    </row>
    <row r="5673" spans="1:39" x14ac:dyDescent="0.3">
      <c r="A5673" s="5">
        <v>10242811</v>
      </c>
      <c r="B5673" s="6">
        <v>8714692344084</v>
      </c>
      <c r="C5673" s="5" t="s">
        <v>76</v>
      </c>
      <c r="D5673" s="5" t="s">
        <v>2550</v>
      </c>
      <c r="E5673" s="12">
        <v>182.5</v>
      </c>
      <c r="F5673" s="5" t="s">
        <v>64</v>
      </c>
      <c r="G5673" s="5">
        <v>2354517</v>
      </c>
      <c r="H5673" s="36" t="s">
        <v>76</v>
      </c>
      <c r="I5673" s="5">
        <v>235</v>
      </c>
      <c r="J5673" s="5">
        <v>45</v>
      </c>
      <c r="K5673" s="5">
        <v>17</v>
      </c>
      <c r="L5673" s="5" t="s">
        <v>2543</v>
      </c>
      <c r="M5673" s="5">
        <v>97</v>
      </c>
      <c r="N5673" s="5"/>
      <c r="O5673" s="5" t="s">
        <v>25</v>
      </c>
      <c r="P5673" s="5"/>
      <c r="Q5673" s="5" t="s">
        <v>26</v>
      </c>
      <c r="R5673" s="5" t="s">
        <v>27</v>
      </c>
      <c r="S5673" s="5">
        <v>72</v>
      </c>
      <c r="T5673" s="5" t="s">
        <v>22</v>
      </c>
      <c r="U5673" s="5" t="s">
        <v>23</v>
      </c>
      <c r="V5673" s="5" t="s">
        <v>24</v>
      </c>
      <c r="W5673" s="12">
        <v>182.5</v>
      </c>
      <c r="X5673" s="7">
        <f t="shared" si="357"/>
        <v>0.27</v>
      </c>
      <c r="Y5673" s="5">
        <f t="shared" si="358"/>
        <v>133.22499999999999</v>
      </c>
      <c r="AI5673" t="e">
        <f>VLOOKUP(A5673,NP!$A:$B,2,FALSE)</f>
        <v>#N/A</v>
      </c>
      <c r="AJ5673">
        <f t="shared" si="359"/>
        <v>0</v>
      </c>
      <c r="AK5673">
        <f>VLOOKUP(F5673,Kondition!$B$4:$AG$31,15,FALSE)*100</f>
        <v>27</v>
      </c>
      <c r="AL5673" t="e">
        <f t="shared" si="360"/>
        <v>#REF!</v>
      </c>
      <c r="AM5673">
        <v>17</v>
      </c>
    </row>
    <row r="5674" spans="1:39" x14ac:dyDescent="0.3">
      <c r="A5674" s="5">
        <v>10242808</v>
      </c>
      <c r="B5674" s="6">
        <v>8714692344107</v>
      </c>
      <c r="C5674" s="5" t="s">
        <v>76</v>
      </c>
      <c r="D5674" s="5" t="s">
        <v>2547</v>
      </c>
      <c r="E5674" s="12">
        <v>183</v>
      </c>
      <c r="F5674" s="5" t="s">
        <v>64</v>
      </c>
      <c r="G5674" s="5">
        <v>2354518</v>
      </c>
      <c r="H5674" s="36" t="s">
        <v>76</v>
      </c>
      <c r="I5674" s="5">
        <v>235</v>
      </c>
      <c r="J5674" s="5">
        <v>45</v>
      </c>
      <c r="K5674" s="5">
        <v>18</v>
      </c>
      <c r="L5674" s="5" t="s">
        <v>2543</v>
      </c>
      <c r="M5674" s="5">
        <v>98</v>
      </c>
      <c r="N5674" s="5"/>
      <c r="O5674" s="5" t="s">
        <v>25</v>
      </c>
      <c r="P5674" s="5"/>
      <c r="Q5674" s="5" t="s">
        <v>26</v>
      </c>
      <c r="R5674" s="5" t="s">
        <v>27</v>
      </c>
      <c r="S5674" s="5">
        <v>72</v>
      </c>
      <c r="T5674" s="5" t="s">
        <v>22</v>
      </c>
      <c r="U5674" s="5" t="s">
        <v>23</v>
      </c>
      <c r="V5674" s="5" t="s">
        <v>24</v>
      </c>
      <c r="W5674" s="12">
        <v>183</v>
      </c>
      <c r="X5674" s="7">
        <f t="shared" si="357"/>
        <v>0.27</v>
      </c>
      <c r="Y5674" s="5">
        <f t="shared" si="358"/>
        <v>133.59</v>
      </c>
      <c r="AI5674" t="e">
        <f>VLOOKUP(A5674,NP!$A:$B,2,FALSE)</f>
        <v>#N/A</v>
      </c>
      <c r="AJ5674">
        <f t="shared" si="359"/>
        <v>0</v>
      </c>
      <c r="AK5674">
        <f>VLOOKUP(F5674,Kondition!$B$4:$AG$31,18,FALSE)*100</f>
        <v>27</v>
      </c>
      <c r="AL5674" t="e">
        <f t="shared" si="360"/>
        <v>#REF!</v>
      </c>
      <c r="AM5674">
        <v>17</v>
      </c>
    </row>
    <row r="5675" spans="1:39" x14ac:dyDescent="0.3">
      <c r="A5675" s="5">
        <v>10241599</v>
      </c>
      <c r="B5675" s="6">
        <v>8714692285028</v>
      </c>
      <c r="C5675" s="5" t="s">
        <v>76</v>
      </c>
      <c r="D5675" s="5" t="s">
        <v>2418</v>
      </c>
      <c r="E5675" s="12">
        <v>214</v>
      </c>
      <c r="F5675" s="5" t="s">
        <v>64</v>
      </c>
      <c r="G5675" s="5">
        <v>2354519</v>
      </c>
      <c r="H5675" s="36" t="s">
        <v>76</v>
      </c>
      <c r="I5675" s="5">
        <v>235</v>
      </c>
      <c r="J5675" s="5">
        <v>45</v>
      </c>
      <c r="K5675" s="5">
        <v>19</v>
      </c>
      <c r="L5675" s="5" t="s">
        <v>2415</v>
      </c>
      <c r="M5675" s="5">
        <v>99</v>
      </c>
      <c r="N5675" s="5"/>
      <c r="O5675" s="5" t="s">
        <v>25</v>
      </c>
      <c r="P5675" s="5"/>
      <c r="Q5675" s="5" t="s">
        <v>21</v>
      </c>
      <c r="R5675" s="5" t="s">
        <v>21</v>
      </c>
      <c r="S5675" s="5">
        <v>70</v>
      </c>
      <c r="T5675" s="5" t="s">
        <v>22</v>
      </c>
      <c r="U5675" s="5" t="s">
        <v>23</v>
      </c>
      <c r="V5675" s="5" t="s">
        <v>24</v>
      </c>
      <c r="W5675" s="12">
        <v>214</v>
      </c>
      <c r="X5675" s="7">
        <f t="shared" si="357"/>
        <v>0.32</v>
      </c>
      <c r="Y5675" s="5">
        <f t="shared" si="358"/>
        <v>145.51999999999998</v>
      </c>
      <c r="AI5675" t="e">
        <f>VLOOKUP(A5675,NP!$A:$B,2,FALSE)</f>
        <v>#N/A</v>
      </c>
      <c r="AJ5675">
        <f t="shared" si="359"/>
        <v>0</v>
      </c>
      <c r="AK5675">
        <f>VLOOKUP(F5675,Kondition!$B$4:$AG$31,21,FALSE)*100</f>
        <v>32</v>
      </c>
      <c r="AL5675" t="e">
        <f t="shared" si="360"/>
        <v>#REF!</v>
      </c>
      <c r="AM5675">
        <v>19</v>
      </c>
    </row>
    <row r="5676" spans="1:39" x14ac:dyDescent="0.3">
      <c r="A5676" s="5">
        <v>10243091</v>
      </c>
      <c r="B5676" s="6">
        <v>8714692352089</v>
      </c>
      <c r="C5676" s="5" t="s">
        <v>76</v>
      </c>
      <c r="D5676" s="5" t="s">
        <v>2582</v>
      </c>
      <c r="E5676" s="12">
        <v>220</v>
      </c>
      <c r="F5676" s="5" t="s">
        <v>64</v>
      </c>
      <c r="G5676" s="5">
        <v>2354519</v>
      </c>
      <c r="H5676" s="36" t="s">
        <v>76</v>
      </c>
      <c r="I5676" s="5">
        <v>235</v>
      </c>
      <c r="J5676" s="5">
        <v>45</v>
      </c>
      <c r="K5676" s="5">
        <v>19</v>
      </c>
      <c r="L5676" s="5" t="s">
        <v>2570</v>
      </c>
      <c r="M5676" s="5">
        <v>99</v>
      </c>
      <c r="N5676" s="5"/>
      <c r="O5676" s="5" t="s">
        <v>25</v>
      </c>
      <c r="P5676" s="5"/>
      <c r="Q5676" s="5" t="s">
        <v>26</v>
      </c>
      <c r="R5676" s="5" t="s">
        <v>27</v>
      </c>
      <c r="S5676" s="5">
        <v>72</v>
      </c>
      <c r="T5676" s="5" t="s">
        <v>22</v>
      </c>
      <c r="U5676" s="5" t="s">
        <v>23</v>
      </c>
      <c r="V5676" s="5" t="s">
        <v>24</v>
      </c>
      <c r="W5676" s="12">
        <v>220</v>
      </c>
      <c r="X5676" s="7">
        <f t="shared" si="357"/>
        <v>0.32</v>
      </c>
      <c r="Y5676" s="5">
        <f t="shared" si="358"/>
        <v>149.6</v>
      </c>
      <c r="AI5676" t="e">
        <f>VLOOKUP(A5676,NP!$A:$B,2,FALSE)</f>
        <v>#N/A</v>
      </c>
      <c r="AJ5676">
        <f t="shared" si="359"/>
        <v>0</v>
      </c>
      <c r="AK5676">
        <f>VLOOKUP(F5676,Kondition!$B$4:$AG$31,21,FALSE)*100</f>
        <v>32</v>
      </c>
      <c r="AL5676" t="e">
        <f t="shared" si="360"/>
        <v>#REF!</v>
      </c>
      <c r="AM5676">
        <v>19</v>
      </c>
    </row>
    <row r="5677" spans="1:39" x14ac:dyDescent="0.3">
      <c r="A5677" s="5">
        <v>10242827</v>
      </c>
      <c r="B5677" s="6">
        <v>8714692344121</v>
      </c>
      <c r="C5677" s="5" t="s">
        <v>2294</v>
      </c>
      <c r="D5677" s="5" t="s">
        <v>5542</v>
      </c>
      <c r="E5677" s="12">
        <v>265.5</v>
      </c>
      <c r="F5677" s="5" t="s">
        <v>64</v>
      </c>
      <c r="G5677" s="5">
        <v>2354520</v>
      </c>
      <c r="H5677" s="36" t="s">
        <v>2294</v>
      </c>
      <c r="I5677" s="5">
        <v>235</v>
      </c>
      <c r="J5677" s="5">
        <v>45</v>
      </c>
      <c r="K5677" s="5">
        <v>20</v>
      </c>
      <c r="L5677" s="5" t="s">
        <v>2543</v>
      </c>
      <c r="M5677" s="5">
        <v>100</v>
      </c>
      <c r="N5677" s="5"/>
      <c r="O5677" s="5" t="s">
        <v>25</v>
      </c>
      <c r="P5677" s="5"/>
      <c r="Q5677" s="5" t="s">
        <v>26</v>
      </c>
      <c r="R5677" s="5" t="s">
        <v>27</v>
      </c>
      <c r="S5677" s="5">
        <v>72</v>
      </c>
      <c r="T5677" s="5" t="s">
        <v>22</v>
      </c>
      <c r="U5677" s="5" t="s">
        <v>23</v>
      </c>
      <c r="V5677" s="5" t="s">
        <v>24</v>
      </c>
      <c r="W5677" s="12">
        <v>265.5</v>
      </c>
      <c r="X5677" s="7">
        <f t="shared" si="357"/>
        <v>0.32</v>
      </c>
      <c r="Y5677" s="5">
        <f t="shared" si="358"/>
        <v>180.54</v>
      </c>
      <c r="AI5677" t="e">
        <f>VLOOKUP(A5677,NP!$A:$B,2,FALSE)</f>
        <v>#N/A</v>
      </c>
      <c r="AJ5677">
        <f t="shared" si="359"/>
        <v>0</v>
      </c>
      <c r="AK5677">
        <f>VLOOKUP(F5677,Kondition!$B$4:$AG$309,24,FALSE)*100</f>
        <v>32</v>
      </c>
      <c r="AL5677" t="e">
        <f t="shared" si="360"/>
        <v>#REF!</v>
      </c>
      <c r="AM5677">
        <v>19</v>
      </c>
    </row>
    <row r="5678" spans="1:39" x14ac:dyDescent="0.3">
      <c r="A5678" s="5">
        <v>10242688</v>
      </c>
      <c r="B5678" s="6">
        <v>8714692336003</v>
      </c>
      <c r="C5678" s="5" t="s">
        <v>76</v>
      </c>
      <c r="D5678" s="5" t="s">
        <v>2535</v>
      </c>
      <c r="E5678" s="12">
        <v>219.5</v>
      </c>
      <c r="F5678" s="5" t="s">
        <v>64</v>
      </c>
      <c r="G5678" s="5">
        <v>2355018</v>
      </c>
      <c r="H5678" s="36" t="s">
        <v>76</v>
      </c>
      <c r="I5678" s="5">
        <v>235</v>
      </c>
      <c r="J5678" s="5">
        <v>50</v>
      </c>
      <c r="K5678" s="5">
        <v>18</v>
      </c>
      <c r="L5678" s="5" t="s">
        <v>2523</v>
      </c>
      <c r="M5678" s="5">
        <v>101</v>
      </c>
      <c r="N5678" s="5"/>
      <c r="O5678" s="5" t="s">
        <v>33</v>
      </c>
      <c r="P5678" s="5"/>
      <c r="Q5678" s="5"/>
      <c r="R5678" s="5"/>
      <c r="S5678" s="5"/>
      <c r="T5678" s="5"/>
      <c r="U5678" s="5"/>
      <c r="V5678" s="5"/>
      <c r="W5678" s="12">
        <v>219.5</v>
      </c>
      <c r="X5678" s="7" t="str">
        <f t="shared" si="357"/>
        <v>NP</v>
      </c>
      <c r="Y5678" s="5">
        <f t="shared" si="358"/>
        <v>156</v>
      </c>
      <c r="AI5678">
        <f>VLOOKUP(A5678,NP!$A:$B,2,FALSE)</f>
        <v>156</v>
      </c>
      <c r="AJ5678">
        <f t="shared" si="359"/>
        <v>156</v>
      </c>
      <c r="AK5678">
        <f>VLOOKUP(F5678,Kondition!$B$4:$AG$31,18,FALSE)*100</f>
        <v>27</v>
      </c>
      <c r="AL5678" t="e">
        <f t="shared" si="360"/>
        <v>#REF!</v>
      </c>
      <c r="AM5678">
        <v>17</v>
      </c>
    </row>
    <row r="5679" spans="1:39" x14ac:dyDescent="0.3">
      <c r="A5679" s="5">
        <v>10243103</v>
      </c>
      <c r="B5679" s="6">
        <v>8714692352096</v>
      </c>
      <c r="C5679" s="5" t="s">
        <v>76</v>
      </c>
      <c r="D5679" s="5" t="s">
        <v>2594</v>
      </c>
      <c r="E5679" s="12">
        <v>201</v>
      </c>
      <c r="F5679" s="5" t="s">
        <v>64</v>
      </c>
      <c r="G5679" s="5">
        <v>2355018</v>
      </c>
      <c r="H5679" s="36" t="s">
        <v>76</v>
      </c>
      <c r="I5679" s="5">
        <v>235</v>
      </c>
      <c r="J5679" s="5">
        <v>50</v>
      </c>
      <c r="K5679" s="5">
        <v>18</v>
      </c>
      <c r="L5679" s="5" t="s">
        <v>2570</v>
      </c>
      <c r="M5679" s="5">
        <v>101</v>
      </c>
      <c r="N5679" s="5"/>
      <c r="O5679" s="5" t="s">
        <v>25</v>
      </c>
      <c r="P5679" s="5"/>
      <c r="Q5679" s="5" t="s">
        <v>21</v>
      </c>
      <c r="R5679" s="5" t="s">
        <v>27</v>
      </c>
      <c r="S5679" s="5">
        <v>72</v>
      </c>
      <c r="T5679" s="5" t="s">
        <v>22</v>
      </c>
      <c r="U5679" s="5" t="s">
        <v>23</v>
      </c>
      <c r="V5679" s="5" t="s">
        <v>24</v>
      </c>
      <c r="W5679" s="12">
        <v>201</v>
      </c>
      <c r="X5679" s="7" t="str">
        <f t="shared" si="357"/>
        <v>NP</v>
      </c>
      <c r="Y5679" s="5">
        <f t="shared" si="358"/>
        <v>146</v>
      </c>
      <c r="AI5679">
        <f>VLOOKUP(A5679,NP!$A:$B,2,FALSE)</f>
        <v>146</v>
      </c>
      <c r="AJ5679">
        <f t="shared" si="359"/>
        <v>146</v>
      </c>
      <c r="AK5679">
        <f>VLOOKUP(F5679,Kondition!$B$4:$AG$31,18,FALSE)*100</f>
        <v>27</v>
      </c>
      <c r="AL5679" t="e">
        <f t="shared" si="360"/>
        <v>#REF!</v>
      </c>
      <c r="AM5679">
        <v>17</v>
      </c>
    </row>
    <row r="5680" spans="1:39" x14ac:dyDescent="0.3">
      <c r="A5680" s="5">
        <v>10242839</v>
      </c>
      <c r="B5680" s="6">
        <v>8714692344145</v>
      </c>
      <c r="C5680" s="5" t="s">
        <v>2294</v>
      </c>
      <c r="D5680" s="5" t="s">
        <v>5546</v>
      </c>
      <c r="E5680" s="12">
        <v>239.5</v>
      </c>
      <c r="F5680" s="5" t="s">
        <v>64</v>
      </c>
      <c r="G5680" s="5">
        <v>2355019</v>
      </c>
      <c r="H5680" s="36" t="s">
        <v>2294</v>
      </c>
      <c r="I5680" s="5">
        <v>235</v>
      </c>
      <c r="J5680" s="5">
        <v>50</v>
      </c>
      <c r="K5680" s="5">
        <v>19</v>
      </c>
      <c r="L5680" s="5" t="s">
        <v>2543</v>
      </c>
      <c r="M5680" s="5">
        <v>103</v>
      </c>
      <c r="N5680" s="5"/>
      <c r="O5680" s="5" t="s">
        <v>25</v>
      </c>
      <c r="P5680" s="5"/>
      <c r="Q5680" s="5" t="s">
        <v>21</v>
      </c>
      <c r="R5680" s="5" t="s">
        <v>27</v>
      </c>
      <c r="S5680" s="5">
        <v>72</v>
      </c>
      <c r="T5680" s="5" t="s">
        <v>22</v>
      </c>
      <c r="U5680" s="5" t="s">
        <v>23</v>
      </c>
      <c r="V5680" s="5" t="s">
        <v>24</v>
      </c>
      <c r="W5680" s="12">
        <v>239.5</v>
      </c>
      <c r="X5680" s="7">
        <f t="shared" si="357"/>
        <v>0.32</v>
      </c>
      <c r="Y5680" s="5">
        <f t="shared" si="358"/>
        <v>162.85999999999999</v>
      </c>
      <c r="AI5680" t="e">
        <f>VLOOKUP(A5680,NP!$A:$B,2,FALSE)</f>
        <v>#N/A</v>
      </c>
      <c r="AJ5680">
        <f t="shared" si="359"/>
        <v>0</v>
      </c>
      <c r="AK5680">
        <f>VLOOKUP(F5680,Kondition!$B$4:$AG$31,21,FALSE)*100</f>
        <v>32</v>
      </c>
      <c r="AL5680" t="e">
        <f t="shared" si="360"/>
        <v>#REF!</v>
      </c>
      <c r="AM5680">
        <v>19</v>
      </c>
    </row>
    <row r="5681" spans="1:39" x14ac:dyDescent="0.3">
      <c r="A5681" s="5">
        <v>10243147</v>
      </c>
      <c r="B5681" s="6">
        <v>8714692352102</v>
      </c>
      <c r="C5681" s="5" t="s">
        <v>2294</v>
      </c>
      <c r="D5681" s="5" t="s">
        <v>5566</v>
      </c>
      <c r="E5681" s="12">
        <v>165</v>
      </c>
      <c r="F5681" s="5" t="s">
        <v>64</v>
      </c>
      <c r="G5681" s="5">
        <v>2355517</v>
      </c>
      <c r="H5681" s="36" t="s">
        <v>2294</v>
      </c>
      <c r="I5681" s="5">
        <v>235</v>
      </c>
      <c r="J5681" s="5">
        <v>55</v>
      </c>
      <c r="K5681" s="5">
        <v>17</v>
      </c>
      <c r="L5681" s="5" t="s">
        <v>2570</v>
      </c>
      <c r="M5681" s="5">
        <v>99</v>
      </c>
      <c r="N5681" s="5"/>
      <c r="O5681" s="5" t="s">
        <v>19</v>
      </c>
      <c r="P5681" s="5"/>
      <c r="Q5681" s="5" t="s">
        <v>21</v>
      </c>
      <c r="R5681" s="5" t="s">
        <v>27</v>
      </c>
      <c r="S5681" s="5">
        <v>72</v>
      </c>
      <c r="T5681" s="5" t="s">
        <v>22</v>
      </c>
      <c r="U5681" s="5" t="s">
        <v>23</v>
      </c>
      <c r="V5681" s="5" t="s">
        <v>24</v>
      </c>
      <c r="W5681" s="12">
        <v>165</v>
      </c>
      <c r="X5681" s="7">
        <f t="shared" si="357"/>
        <v>0.27</v>
      </c>
      <c r="Y5681" s="5">
        <f t="shared" si="358"/>
        <v>120.45</v>
      </c>
      <c r="AI5681" t="e">
        <f>VLOOKUP(A5681,NP!$A:$B,2,FALSE)</f>
        <v>#N/A</v>
      </c>
      <c r="AJ5681">
        <f t="shared" si="359"/>
        <v>0</v>
      </c>
      <c r="AK5681">
        <f>VLOOKUP(F5681,Kondition!$B$4:$AG$31,15,FALSE)*100</f>
        <v>27</v>
      </c>
      <c r="AL5681" t="e">
        <f t="shared" si="360"/>
        <v>#REF!</v>
      </c>
      <c r="AM5681">
        <v>17</v>
      </c>
    </row>
    <row r="5682" spans="1:39" x14ac:dyDescent="0.3">
      <c r="A5682" s="5">
        <v>10242684</v>
      </c>
      <c r="B5682" s="6">
        <v>8714692336027</v>
      </c>
      <c r="C5682" s="5" t="s">
        <v>76</v>
      </c>
      <c r="D5682" s="5" t="s">
        <v>2532</v>
      </c>
      <c r="E5682" s="12">
        <v>179</v>
      </c>
      <c r="F5682" s="5" t="s">
        <v>64</v>
      </c>
      <c r="G5682" s="5">
        <v>2355517</v>
      </c>
      <c r="H5682" s="36" t="s">
        <v>76</v>
      </c>
      <c r="I5682" s="5">
        <v>235</v>
      </c>
      <c r="J5682" s="5">
        <v>55</v>
      </c>
      <c r="K5682" s="5">
        <v>17</v>
      </c>
      <c r="L5682" s="5" t="s">
        <v>2523</v>
      </c>
      <c r="M5682" s="5">
        <v>103</v>
      </c>
      <c r="N5682" s="5"/>
      <c r="O5682" s="5" t="s">
        <v>33</v>
      </c>
      <c r="P5682" s="5"/>
      <c r="Q5682" s="5"/>
      <c r="R5682" s="5"/>
      <c r="S5682" s="5"/>
      <c r="T5682" s="5"/>
      <c r="U5682" s="5"/>
      <c r="V5682" s="5"/>
      <c r="W5682" s="12">
        <v>179</v>
      </c>
      <c r="X5682" s="7">
        <f t="shared" si="357"/>
        <v>0.27</v>
      </c>
      <c r="Y5682" s="5">
        <f t="shared" si="358"/>
        <v>130.66999999999999</v>
      </c>
      <c r="AI5682" t="e">
        <f>VLOOKUP(A5682,NP!$A:$B,2,FALSE)</f>
        <v>#N/A</v>
      </c>
      <c r="AJ5682">
        <f t="shared" si="359"/>
        <v>0</v>
      </c>
      <c r="AK5682">
        <f>VLOOKUP(F5682,Kondition!$B$4:$AG$31,15,FALSE)*100</f>
        <v>27</v>
      </c>
      <c r="AL5682" t="e">
        <f t="shared" si="360"/>
        <v>#REF!</v>
      </c>
      <c r="AM5682">
        <v>17</v>
      </c>
    </row>
    <row r="5683" spans="1:39" x14ac:dyDescent="0.3">
      <c r="A5683" s="5">
        <v>10242234</v>
      </c>
      <c r="B5683" s="6">
        <v>8714692316685</v>
      </c>
      <c r="C5683" s="5" t="s">
        <v>2294</v>
      </c>
      <c r="D5683" s="5" t="s">
        <v>5511</v>
      </c>
      <c r="E5683" s="12">
        <v>175.5</v>
      </c>
      <c r="F5683" s="5" t="s">
        <v>64</v>
      </c>
      <c r="G5683" s="5">
        <v>2355517</v>
      </c>
      <c r="H5683" s="36" t="s">
        <v>2294</v>
      </c>
      <c r="I5683" s="5">
        <v>235</v>
      </c>
      <c r="J5683" s="5">
        <v>55</v>
      </c>
      <c r="K5683" s="5">
        <v>17</v>
      </c>
      <c r="L5683" s="5" t="s">
        <v>2415</v>
      </c>
      <c r="M5683" s="5">
        <v>103</v>
      </c>
      <c r="N5683" s="5"/>
      <c r="O5683" s="5" t="s">
        <v>25</v>
      </c>
      <c r="P5683" s="5"/>
      <c r="Q5683" s="5" t="s">
        <v>21</v>
      </c>
      <c r="R5683" s="5" t="s">
        <v>21</v>
      </c>
      <c r="S5683" s="5">
        <v>70</v>
      </c>
      <c r="T5683" s="5" t="s">
        <v>22</v>
      </c>
      <c r="U5683" s="5" t="s">
        <v>23</v>
      </c>
      <c r="V5683" s="5" t="s">
        <v>24</v>
      </c>
      <c r="W5683" s="12">
        <v>175.5</v>
      </c>
      <c r="X5683" s="7">
        <f t="shared" si="357"/>
        <v>0.27</v>
      </c>
      <c r="Y5683" s="5">
        <f t="shared" si="358"/>
        <v>128.11500000000001</v>
      </c>
      <c r="AI5683" t="e">
        <f>VLOOKUP(A5683,NP!$A:$B,2,FALSE)</f>
        <v>#N/A</v>
      </c>
      <c r="AJ5683">
        <f t="shared" si="359"/>
        <v>0</v>
      </c>
      <c r="AK5683">
        <f>VLOOKUP(F5683,Kondition!$B$4:$AG$31,15,FALSE)*100</f>
        <v>27</v>
      </c>
      <c r="AL5683" t="e">
        <f t="shared" si="360"/>
        <v>#REF!</v>
      </c>
      <c r="AM5683">
        <v>17</v>
      </c>
    </row>
    <row r="5684" spans="1:39" x14ac:dyDescent="0.3">
      <c r="A5684" s="5">
        <v>10243070</v>
      </c>
      <c r="B5684" s="6">
        <v>8714692352119</v>
      </c>
      <c r="C5684" s="5" t="s">
        <v>2294</v>
      </c>
      <c r="D5684" s="5" t="s">
        <v>5549</v>
      </c>
      <c r="E5684" s="12">
        <v>173.5</v>
      </c>
      <c r="F5684" s="5" t="s">
        <v>64</v>
      </c>
      <c r="G5684" s="5">
        <v>2355517</v>
      </c>
      <c r="H5684" s="36" t="s">
        <v>2294</v>
      </c>
      <c r="I5684" s="5">
        <v>235</v>
      </c>
      <c r="J5684" s="5">
        <v>55</v>
      </c>
      <c r="K5684" s="5">
        <v>17</v>
      </c>
      <c r="L5684" s="5" t="s">
        <v>2570</v>
      </c>
      <c r="M5684" s="5">
        <v>103</v>
      </c>
      <c r="N5684" s="5"/>
      <c r="O5684" s="5" t="s">
        <v>25</v>
      </c>
      <c r="P5684" s="5"/>
      <c r="Q5684" s="5" t="s">
        <v>21</v>
      </c>
      <c r="R5684" s="5" t="s">
        <v>27</v>
      </c>
      <c r="S5684" s="5">
        <v>72</v>
      </c>
      <c r="T5684" s="5" t="s">
        <v>22</v>
      </c>
      <c r="U5684" s="5" t="s">
        <v>23</v>
      </c>
      <c r="V5684" s="5" t="s">
        <v>24</v>
      </c>
      <c r="W5684" s="12">
        <v>173.5</v>
      </c>
      <c r="X5684" s="7">
        <f t="shared" si="357"/>
        <v>0.27</v>
      </c>
      <c r="Y5684" s="5">
        <f t="shared" si="358"/>
        <v>126.655</v>
      </c>
      <c r="AI5684" t="e">
        <f>VLOOKUP(A5684,NP!$A:$B,2,FALSE)</f>
        <v>#N/A</v>
      </c>
      <c r="AJ5684">
        <f t="shared" si="359"/>
        <v>0</v>
      </c>
      <c r="AK5684">
        <f>VLOOKUP(F5684,Kondition!$B$4:$AG$31,15,FALSE)*100</f>
        <v>27</v>
      </c>
      <c r="AL5684" t="e">
        <f t="shared" si="360"/>
        <v>#REF!</v>
      </c>
      <c r="AM5684">
        <v>17</v>
      </c>
    </row>
    <row r="5685" spans="1:39" x14ac:dyDescent="0.3">
      <c r="A5685" s="5">
        <v>10242257</v>
      </c>
      <c r="B5685" s="6">
        <v>8714692316913</v>
      </c>
      <c r="C5685" s="5" t="s">
        <v>2294</v>
      </c>
      <c r="D5685" s="5" t="s">
        <v>5520</v>
      </c>
      <c r="E5685" s="12">
        <v>199.5</v>
      </c>
      <c r="F5685" s="5" t="s">
        <v>64</v>
      </c>
      <c r="G5685" s="5">
        <v>2355518</v>
      </c>
      <c r="H5685" s="36" t="s">
        <v>2294</v>
      </c>
      <c r="I5685" s="5">
        <v>235</v>
      </c>
      <c r="J5685" s="5">
        <v>55</v>
      </c>
      <c r="K5685" s="5">
        <v>18</v>
      </c>
      <c r="L5685" s="5" t="s">
        <v>2415</v>
      </c>
      <c r="M5685" s="5">
        <v>100</v>
      </c>
      <c r="N5685" s="5"/>
      <c r="O5685" s="5" t="s">
        <v>19</v>
      </c>
      <c r="P5685" s="5"/>
      <c r="Q5685" s="5" t="s">
        <v>21</v>
      </c>
      <c r="R5685" s="5" t="s">
        <v>21</v>
      </c>
      <c r="S5685" s="5">
        <v>70</v>
      </c>
      <c r="T5685" s="5" t="s">
        <v>22</v>
      </c>
      <c r="U5685" s="5" t="s">
        <v>23</v>
      </c>
      <c r="V5685" s="5" t="s">
        <v>24</v>
      </c>
      <c r="W5685" s="12">
        <v>199.5</v>
      </c>
      <c r="X5685" s="7" t="str">
        <f t="shared" si="357"/>
        <v>NP</v>
      </c>
      <c r="Y5685" s="5">
        <f t="shared" si="358"/>
        <v>145</v>
      </c>
      <c r="AI5685">
        <f>VLOOKUP(A5685,NP!$A:$B,2,FALSE)</f>
        <v>145</v>
      </c>
      <c r="AJ5685">
        <f t="shared" si="359"/>
        <v>145</v>
      </c>
      <c r="AK5685">
        <f>VLOOKUP(F5685,Kondition!$B$4:$AG$31,18,FALSE)*100</f>
        <v>27</v>
      </c>
      <c r="AL5685" t="e">
        <f t="shared" si="360"/>
        <v>#REF!</v>
      </c>
      <c r="AM5685">
        <v>17</v>
      </c>
    </row>
    <row r="5686" spans="1:39" x14ac:dyDescent="0.3">
      <c r="A5686" s="5">
        <v>10243071</v>
      </c>
      <c r="B5686" s="6">
        <v>8714692352126</v>
      </c>
      <c r="C5686" s="5" t="s">
        <v>2294</v>
      </c>
      <c r="D5686" s="5" t="s">
        <v>5550</v>
      </c>
      <c r="E5686" s="12">
        <v>195.5</v>
      </c>
      <c r="F5686" s="5" t="s">
        <v>64</v>
      </c>
      <c r="G5686" s="5">
        <v>2355518</v>
      </c>
      <c r="H5686" s="36" t="s">
        <v>2294</v>
      </c>
      <c r="I5686" s="5">
        <v>235</v>
      </c>
      <c r="J5686" s="5">
        <v>55</v>
      </c>
      <c r="K5686" s="5">
        <v>18</v>
      </c>
      <c r="L5686" s="5" t="s">
        <v>2570</v>
      </c>
      <c r="M5686" s="5">
        <v>104</v>
      </c>
      <c r="N5686" s="5"/>
      <c r="O5686" s="5" t="s">
        <v>19</v>
      </c>
      <c r="P5686" s="5"/>
      <c r="Q5686" s="5" t="s">
        <v>21</v>
      </c>
      <c r="R5686" s="5" t="s">
        <v>27</v>
      </c>
      <c r="S5686" s="5">
        <v>72</v>
      </c>
      <c r="T5686" s="5" t="s">
        <v>22</v>
      </c>
      <c r="U5686" s="5" t="s">
        <v>23</v>
      </c>
      <c r="V5686" s="5" t="s">
        <v>24</v>
      </c>
      <c r="W5686" s="12">
        <v>195.5</v>
      </c>
      <c r="X5686" s="7">
        <f t="shared" si="357"/>
        <v>0.27</v>
      </c>
      <c r="Y5686" s="5">
        <f t="shared" si="358"/>
        <v>142.715</v>
      </c>
      <c r="AI5686" t="e">
        <f>VLOOKUP(A5686,NP!$A:$B,2,FALSE)</f>
        <v>#N/A</v>
      </c>
      <c r="AJ5686">
        <f t="shared" si="359"/>
        <v>0</v>
      </c>
      <c r="AK5686">
        <f>VLOOKUP(F5686,Kondition!$B$4:$AG$31,18,FALSE)*100</f>
        <v>27</v>
      </c>
      <c r="AL5686" t="e">
        <f t="shared" si="360"/>
        <v>#REF!</v>
      </c>
      <c r="AM5686">
        <v>17</v>
      </c>
    </row>
    <row r="5687" spans="1:39" x14ac:dyDescent="0.3">
      <c r="A5687" s="5">
        <v>10242691</v>
      </c>
      <c r="B5687" s="6">
        <v>8714692336041</v>
      </c>
      <c r="C5687" s="5" t="s">
        <v>76</v>
      </c>
      <c r="D5687" s="5" t="s">
        <v>2538</v>
      </c>
      <c r="E5687" s="12">
        <v>218</v>
      </c>
      <c r="F5687" s="5" t="s">
        <v>64</v>
      </c>
      <c r="G5687" s="5">
        <v>2355519</v>
      </c>
      <c r="H5687" s="36" t="s">
        <v>76</v>
      </c>
      <c r="I5687" s="5">
        <v>235</v>
      </c>
      <c r="J5687" s="5">
        <v>55</v>
      </c>
      <c r="K5687" s="5">
        <v>19</v>
      </c>
      <c r="L5687" s="5" t="s">
        <v>2523</v>
      </c>
      <c r="M5687" s="5">
        <v>105</v>
      </c>
      <c r="N5687" s="5"/>
      <c r="O5687" s="5" t="s">
        <v>33</v>
      </c>
      <c r="P5687" s="5"/>
      <c r="Q5687" s="5"/>
      <c r="R5687" s="5"/>
      <c r="S5687" s="5"/>
      <c r="T5687" s="5"/>
      <c r="U5687" s="5"/>
      <c r="V5687" s="5"/>
      <c r="W5687" s="12">
        <v>218</v>
      </c>
      <c r="X5687" s="7">
        <f t="shared" si="357"/>
        <v>0.32</v>
      </c>
      <c r="Y5687" s="5">
        <f t="shared" si="358"/>
        <v>148.23999999999998</v>
      </c>
      <c r="AI5687" t="e">
        <f>VLOOKUP(A5687,NP!$A:$B,2,FALSE)</f>
        <v>#N/A</v>
      </c>
      <c r="AJ5687">
        <f t="shared" si="359"/>
        <v>0</v>
      </c>
      <c r="AK5687">
        <f>VLOOKUP(F5687,Kondition!$B$4:$AG$31,21,FALSE)*100</f>
        <v>32</v>
      </c>
      <c r="AL5687" t="e">
        <f t="shared" si="360"/>
        <v>#REF!</v>
      </c>
      <c r="AM5687">
        <v>19</v>
      </c>
    </row>
    <row r="5688" spans="1:39" x14ac:dyDescent="0.3">
      <c r="A5688" s="5">
        <v>10242239</v>
      </c>
      <c r="B5688" s="6">
        <v>8714692316876</v>
      </c>
      <c r="C5688" s="5" t="s">
        <v>2294</v>
      </c>
      <c r="D5688" s="5" t="s">
        <v>5512</v>
      </c>
      <c r="E5688" s="12">
        <v>213</v>
      </c>
      <c r="F5688" s="5" t="s">
        <v>64</v>
      </c>
      <c r="G5688" s="5">
        <v>2355519</v>
      </c>
      <c r="H5688" s="36" t="s">
        <v>2294</v>
      </c>
      <c r="I5688" s="5">
        <v>235</v>
      </c>
      <c r="J5688" s="5">
        <v>55</v>
      </c>
      <c r="K5688" s="5">
        <v>19</v>
      </c>
      <c r="L5688" s="5" t="s">
        <v>2415</v>
      </c>
      <c r="M5688" s="5">
        <v>105</v>
      </c>
      <c r="N5688" s="5"/>
      <c r="O5688" s="5" t="s">
        <v>25</v>
      </c>
      <c r="P5688" s="5"/>
      <c r="Q5688" s="5" t="s">
        <v>21</v>
      </c>
      <c r="R5688" s="5" t="s">
        <v>21</v>
      </c>
      <c r="S5688" s="5">
        <v>70</v>
      </c>
      <c r="T5688" s="5" t="s">
        <v>22</v>
      </c>
      <c r="U5688" s="5" t="s">
        <v>23</v>
      </c>
      <c r="V5688" s="5" t="s">
        <v>24</v>
      </c>
      <c r="W5688" s="12">
        <v>213</v>
      </c>
      <c r="X5688" s="7">
        <f t="shared" si="357"/>
        <v>0.32</v>
      </c>
      <c r="Y5688" s="5">
        <f t="shared" si="358"/>
        <v>144.83999999999997</v>
      </c>
      <c r="AI5688" t="e">
        <f>VLOOKUP(A5688,NP!$A:$B,2,FALSE)</f>
        <v>#N/A</v>
      </c>
      <c r="AJ5688">
        <f t="shared" si="359"/>
        <v>0</v>
      </c>
      <c r="AK5688">
        <f>VLOOKUP(F5688,Kondition!$B$4:$AG$31,21,FALSE)*100</f>
        <v>32</v>
      </c>
      <c r="AL5688" t="e">
        <f t="shared" si="360"/>
        <v>#REF!</v>
      </c>
      <c r="AM5688">
        <v>19</v>
      </c>
    </row>
    <row r="5689" spans="1:39" x14ac:dyDescent="0.3">
      <c r="A5689" s="5">
        <v>10243072</v>
      </c>
      <c r="B5689" s="6">
        <v>8714692352133</v>
      </c>
      <c r="C5689" s="5" t="s">
        <v>2294</v>
      </c>
      <c r="D5689" s="5" t="s">
        <v>5551</v>
      </c>
      <c r="E5689" s="12">
        <v>210.5</v>
      </c>
      <c r="F5689" s="5" t="s">
        <v>64</v>
      </c>
      <c r="G5689" s="5">
        <v>2355519</v>
      </c>
      <c r="H5689" s="36" t="s">
        <v>2294</v>
      </c>
      <c r="I5689" s="5">
        <v>235</v>
      </c>
      <c r="J5689" s="5">
        <v>55</v>
      </c>
      <c r="K5689" s="5">
        <v>19</v>
      </c>
      <c r="L5689" s="5" t="s">
        <v>2570</v>
      </c>
      <c r="M5689" s="5">
        <v>105</v>
      </c>
      <c r="N5689" s="5"/>
      <c r="O5689" s="5" t="s">
        <v>25</v>
      </c>
      <c r="P5689" s="5"/>
      <c r="Q5689" s="5" t="s">
        <v>21</v>
      </c>
      <c r="R5689" s="5" t="s">
        <v>27</v>
      </c>
      <c r="S5689" s="5">
        <v>72</v>
      </c>
      <c r="T5689" s="5" t="s">
        <v>22</v>
      </c>
      <c r="U5689" s="5" t="s">
        <v>23</v>
      </c>
      <c r="V5689" s="5" t="s">
        <v>24</v>
      </c>
      <c r="W5689" s="12">
        <v>210.5</v>
      </c>
      <c r="X5689" s="7">
        <f t="shared" si="357"/>
        <v>0.32</v>
      </c>
      <c r="Y5689" s="5">
        <f t="shared" si="358"/>
        <v>143.13999999999999</v>
      </c>
      <c r="AI5689" t="e">
        <f>VLOOKUP(A5689,NP!$A:$B,2,FALSE)</f>
        <v>#N/A</v>
      </c>
      <c r="AJ5689">
        <f t="shared" si="359"/>
        <v>0</v>
      </c>
      <c r="AK5689">
        <f>VLOOKUP(F5689,Kondition!$B$4:$AG$31,21,FALSE)*100</f>
        <v>32</v>
      </c>
      <c r="AL5689" t="e">
        <f t="shared" si="360"/>
        <v>#REF!</v>
      </c>
      <c r="AM5689">
        <v>19</v>
      </c>
    </row>
    <row r="5690" spans="1:39" x14ac:dyDescent="0.3">
      <c r="A5690" s="5">
        <v>10242241</v>
      </c>
      <c r="B5690" s="6">
        <v>8714692316715</v>
      </c>
      <c r="C5690" s="5" t="s">
        <v>76</v>
      </c>
      <c r="D5690" s="5" t="s">
        <v>2469</v>
      </c>
      <c r="E5690" s="12">
        <v>140.5</v>
      </c>
      <c r="F5690" s="5" t="s">
        <v>64</v>
      </c>
      <c r="G5690" s="5">
        <v>2356016</v>
      </c>
      <c r="H5690" s="36" t="s">
        <v>76</v>
      </c>
      <c r="I5690" s="5">
        <v>235</v>
      </c>
      <c r="J5690" s="5">
        <v>60</v>
      </c>
      <c r="K5690" s="5">
        <v>16</v>
      </c>
      <c r="L5690" s="5" t="s">
        <v>2415</v>
      </c>
      <c r="M5690" s="5">
        <v>100</v>
      </c>
      <c r="N5690" s="5"/>
      <c r="O5690" s="5" t="s">
        <v>19</v>
      </c>
      <c r="P5690" s="5"/>
      <c r="Q5690" s="5" t="s">
        <v>26</v>
      </c>
      <c r="R5690" s="5" t="s">
        <v>21</v>
      </c>
      <c r="S5690" s="5">
        <v>70</v>
      </c>
      <c r="T5690" s="5" t="s">
        <v>22</v>
      </c>
      <c r="U5690" s="5" t="s">
        <v>23</v>
      </c>
      <c r="V5690" s="5" t="s">
        <v>24</v>
      </c>
      <c r="W5690" s="12">
        <v>140.5</v>
      </c>
      <c r="X5690" s="7">
        <f t="shared" si="357"/>
        <v>0.27</v>
      </c>
      <c r="Y5690" s="5">
        <f t="shared" si="358"/>
        <v>102.565</v>
      </c>
      <c r="AI5690" t="e">
        <f>VLOOKUP(A5690,NP!$A:$B,2,FALSE)</f>
        <v>#N/A</v>
      </c>
      <c r="AJ5690">
        <f t="shared" si="359"/>
        <v>0</v>
      </c>
      <c r="AK5690">
        <f>VLOOKUP(F5690,Kondition!$B$4:$AG$31,12,FALSE)*100</f>
        <v>27</v>
      </c>
      <c r="AL5690" t="e">
        <f t="shared" si="360"/>
        <v>#REF!</v>
      </c>
      <c r="AM5690">
        <v>16</v>
      </c>
    </row>
    <row r="5691" spans="1:39" x14ac:dyDescent="0.3">
      <c r="A5691" s="5">
        <v>10242266</v>
      </c>
      <c r="B5691" s="6">
        <v>8714692316937</v>
      </c>
      <c r="C5691" s="5" t="s">
        <v>2294</v>
      </c>
      <c r="D5691" s="5" t="s">
        <v>5526</v>
      </c>
      <c r="E5691" s="12">
        <v>180</v>
      </c>
      <c r="F5691" s="5" t="s">
        <v>64</v>
      </c>
      <c r="G5691" s="5">
        <v>2356017</v>
      </c>
      <c r="H5691" s="36" t="s">
        <v>2294</v>
      </c>
      <c r="I5691" s="5">
        <v>235</v>
      </c>
      <c r="J5691" s="5">
        <v>60</v>
      </c>
      <c r="K5691" s="5">
        <v>17</v>
      </c>
      <c r="L5691" s="5" t="s">
        <v>2415</v>
      </c>
      <c r="M5691" s="5">
        <v>102</v>
      </c>
      <c r="N5691" s="5"/>
      <c r="O5691" s="5" t="s">
        <v>19</v>
      </c>
      <c r="P5691" s="5"/>
      <c r="Q5691" s="5" t="s">
        <v>21</v>
      </c>
      <c r="R5691" s="5" t="s">
        <v>21</v>
      </c>
      <c r="S5691" s="5">
        <v>70</v>
      </c>
      <c r="T5691" s="5" t="s">
        <v>22</v>
      </c>
      <c r="U5691" s="5" t="s">
        <v>23</v>
      </c>
      <c r="V5691" s="5" t="s">
        <v>24</v>
      </c>
      <c r="W5691" s="12">
        <v>180</v>
      </c>
      <c r="X5691" s="7">
        <f t="shared" si="357"/>
        <v>0.27</v>
      </c>
      <c r="Y5691" s="5">
        <f t="shared" si="358"/>
        <v>131.4</v>
      </c>
      <c r="AI5691" t="e">
        <f>VLOOKUP(A5691,NP!$A:$B,2,FALSE)</f>
        <v>#N/A</v>
      </c>
      <c r="AJ5691">
        <f t="shared" si="359"/>
        <v>0</v>
      </c>
      <c r="AK5691">
        <f>VLOOKUP(F5691,Kondition!$B$4:$AG$31,15,FALSE)*100</f>
        <v>27</v>
      </c>
      <c r="AL5691" t="e">
        <f t="shared" si="360"/>
        <v>#REF!</v>
      </c>
      <c r="AM5691">
        <v>17</v>
      </c>
    </row>
    <row r="5692" spans="1:39" x14ac:dyDescent="0.3">
      <c r="A5692" s="5">
        <v>10242928</v>
      </c>
      <c r="B5692" s="6">
        <v>8714692340154</v>
      </c>
      <c r="C5692" s="5" t="s">
        <v>2294</v>
      </c>
      <c r="D5692" s="5" t="s">
        <v>5548</v>
      </c>
      <c r="E5692" s="12">
        <v>160.5</v>
      </c>
      <c r="F5692" s="5" t="s">
        <v>64</v>
      </c>
      <c r="G5692" s="5">
        <v>2356018</v>
      </c>
      <c r="H5692" s="36" t="s">
        <v>2294</v>
      </c>
      <c r="I5692" s="5">
        <v>235</v>
      </c>
      <c r="J5692" s="5">
        <v>60</v>
      </c>
      <c r="K5692" s="5">
        <v>18</v>
      </c>
      <c r="L5692" s="5" t="s">
        <v>2415</v>
      </c>
      <c r="M5692" s="5">
        <v>103</v>
      </c>
      <c r="N5692" s="5"/>
      <c r="O5692" s="5" t="s">
        <v>19</v>
      </c>
      <c r="P5692" s="5"/>
      <c r="Q5692" s="5" t="s">
        <v>21</v>
      </c>
      <c r="R5692" s="5" t="s">
        <v>27</v>
      </c>
      <c r="S5692" s="5">
        <v>70</v>
      </c>
      <c r="T5692" s="5" t="s">
        <v>22</v>
      </c>
      <c r="U5692" s="5" t="s">
        <v>23</v>
      </c>
      <c r="V5692" s="5" t="s">
        <v>24</v>
      </c>
      <c r="W5692" s="12">
        <v>160.5</v>
      </c>
      <c r="X5692" s="7">
        <f t="shared" si="357"/>
        <v>0.27</v>
      </c>
      <c r="Y5692" s="5">
        <f t="shared" si="358"/>
        <v>117.16499999999999</v>
      </c>
      <c r="AI5692" t="e">
        <f>VLOOKUP(A5692,NP!$A:$B,2,FALSE)</f>
        <v>#N/A</v>
      </c>
      <c r="AJ5692">
        <f t="shared" si="359"/>
        <v>0</v>
      </c>
      <c r="AK5692">
        <f>VLOOKUP(F5692,Kondition!$B$4:$AG$31,18,FALSE)*100</f>
        <v>27</v>
      </c>
      <c r="AL5692" t="e">
        <f t="shared" si="360"/>
        <v>#REF!</v>
      </c>
      <c r="AM5692">
        <v>17</v>
      </c>
    </row>
    <row r="5693" spans="1:39" x14ac:dyDescent="0.3">
      <c r="A5693" s="5">
        <v>10242265</v>
      </c>
      <c r="B5693" s="6">
        <v>8714692316890</v>
      </c>
      <c r="C5693" s="5" t="s">
        <v>2294</v>
      </c>
      <c r="D5693" s="5" t="s">
        <v>5525</v>
      </c>
      <c r="E5693" s="12">
        <v>167</v>
      </c>
      <c r="F5693" s="5" t="s">
        <v>64</v>
      </c>
      <c r="G5693" s="5">
        <v>2356018</v>
      </c>
      <c r="H5693" s="36" t="s">
        <v>2294</v>
      </c>
      <c r="I5693" s="5">
        <v>235</v>
      </c>
      <c r="J5693" s="5">
        <v>60</v>
      </c>
      <c r="K5693" s="5">
        <v>18</v>
      </c>
      <c r="L5693" s="5" t="s">
        <v>2415</v>
      </c>
      <c r="M5693" s="5">
        <v>107</v>
      </c>
      <c r="N5693" s="5"/>
      <c r="O5693" s="5" t="s">
        <v>19</v>
      </c>
      <c r="P5693" s="5"/>
      <c r="Q5693" s="5" t="s">
        <v>21</v>
      </c>
      <c r="R5693" s="5" t="s">
        <v>21</v>
      </c>
      <c r="S5693" s="5">
        <v>70</v>
      </c>
      <c r="T5693" s="5" t="s">
        <v>22</v>
      </c>
      <c r="U5693" s="5" t="s">
        <v>23</v>
      </c>
      <c r="V5693" s="5" t="s">
        <v>24</v>
      </c>
      <c r="W5693" s="12">
        <v>167</v>
      </c>
      <c r="X5693" s="7">
        <f t="shared" si="357"/>
        <v>0.27</v>
      </c>
      <c r="Y5693" s="5">
        <f t="shared" si="358"/>
        <v>121.91</v>
      </c>
      <c r="AI5693" t="e">
        <f>VLOOKUP(A5693,NP!$A:$B,2,FALSE)</f>
        <v>#N/A</v>
      </c>
      <c r="AJ5693">
        <f t="shared" si="359"/>
        <v>0</v>
      </c>
      <c r="AK5693">
        <f>VLOOKUP(F5693,Kondition!$B$4:$AG$31,18,FALSE)*100</f>
        <v>27</v>
      </c>
      <c r="AL5693" t="e">
        <f t="shared" si="360"/>
        <v>#REF!</v>
      </c>
      <c r="AM5693">
        <v>17</v>
      </c>
    </row>
    <row r="5694" spans="1:39" x14ac:dyDescent="0.3">
      <c r="A5694" s="5">
        <v>10243073</v>
      </c>
      <c r="B5694" s="6">
        <v>8714692352140</v>
      </c>
      <c r="C5694" s="5" t="s">
        <v>2294</v>
      </c>
      <c r="D5694" s="5" t="s">
        <v>5552</v>
      </c>
      <c r="E5694" s="12">
        <v>161</v>
      </c>
      <c r="F5694" s="5" t="s">
        <v>64</v>
      </c>
      <c r="G5694" s="5">
        <v>2356018</v>
      </c>
      <c r="H5694" s="36" t="s">
        <v>2294</v>
      </c>
      <c r="I5694" s="5">
        <v>235</v>
      </c>
      <c r="J5694" s="5">
        <v>60</v>
      </c>
      <c r="K5694" s="5">
        <v>18</v>
      </c>
      <c r="L5694" s="5" t="s">
        <v>2570</v>
      </c>
      <c r="M5694" s="5">
        <v>107</v>
      </c>
      <c r="N5694" s="5"/>
      <c r="O5694" s="5" t="s">
        <v>19</v>
      </c>
      <c r="P5694" s="5"/>
      <c r="Q5694" s="5" t="s">
        <v>21</v>
      </c>
      <c r="R5694" s="5" t="s">
        <v>27</v>
      </c>
      <c r="S5694" s="5">
        <v>72</v>
      </c>
      <c r="T5694" s="5" t="s">
        <v>22</v>
      </c>
      <c r="U5694" s="5" t="s">
        <v>23</v>
      </c>
      <c r="V5694" s="5" t="s">
        <v>24</v>
      </c>
      <c r="W5694" s="12">
        <v>161</v>
      </c>
      <c r="X5694" s="7">
        <f t="shared" si="357"/>
        <v>0.27</v>
      </c>
      <c r="Y5694" s="5">
        <f t="shared" si="358"/>
        <v>117.53</v>
      </c>
      <c r="AI5694" t="e">
        <f>VLOOKUP(A5694,NP!$A:$B,2,FALSE)</f>
        <v>#N/A</v>
      </c>
      <c r="AJ5694">
        <f t="shared" si="359"/>
        <v>0</v>
      </c>
      <c r="AK5694">
        <f>VLOOKUP(F5694,Kondition!$B$4:$AG$31,18,FALSE)*100</f>
        <v>27</v>
      </c>
      <c r="AL5694" t="e">
        <f t="shared" si="360"/>
        <v>#REF!</v>
      </c>
      <c r="AM5694">
        <v>17</v>
      </c>
    </row>
    <row r="5695" spans="1:39" x14ac:dyDescent="0.3">
      <c r="A5695" s="5">
        <v>10242679</v>
      </c>
      <c r="B5695" s="6">
        <v>8714692336065</v>
      </c>
      <c r="C5695" s="5" t="s">
        <v>76</v>
      </c>
      <c r="D5695" s="5" t="s">
        <v>2527</v>
      </c>
      <c r="E5695" s="12">
        <v>170</v>
      </c>
      <c r="F5695" s="5" t="s">
        <v>64</v>
      </c>
      <c r="G5695" s="5">
        <v>2356018</v>
      </c>
      <c r="H5695" s="36" t="s">
        <v>76</v>
      </c>
      <c r="I5695" s="5">
        <v>235</v>
      </c>
      <c r="J5695" s="5">
        <v>60</v>
      </c>
      <c r="K5695" s="5">
        <v>18</v>
      </c>
      <c r="L5695" s="5" t="s">
        <v>2523</v>
      </c>
      <c r="M5695" s="5">
        <v>107</v>
      </c>
      <c r="N5695" s="5"/>
      <c r="O5695" s="5" t="s">
        <v>33</v>
      </c>
      <c r="P5695" s="5"/>
      <c r="Q5695" s="5"/>
      <c r="R5695" s="5"/>
      <c r="S5695" s="5"/>
      <c r="T5695" s="5"/>
      <c r="U5695" s="5"/>
      <c r="V5695" s="5"/>
      <c r="W5695" s="12">
        <v>170</v>
      </c>
      <c r="X5695" s="7">
        <f t="shared" si="357"/>
        <v>0.27</v>
      </c>
      <c r="Y5695" s="5">
        <f t="shared" si="358"/>
        <v>124.1</v>
      </c>
      <c r="AI5695" t="e">
        <f>VLOOKUP(A5695,NP!$A:$B,2,FALSE)</f>
        <v>#N/A</v>
      </c>
      <c r="AJ5695">
        <f t="shared" si="359"/>
        <v>0</v>
      </c>
      <c r="AK5695">
        <f>VLOOKUP(F5695,Kondition!$B$4:$AG$31,18,FALSE)*100</f>
        <v>27</v>
      </c>
      <c r="AL5695" t="e">
        <f t="shared" si="360"/>
        <v>#REF!</v>
      </c>
      <c r="AM5695">
        <v>17</v>
      </c>
    </row>
    <row r="5696" spans="1:39" x14ac:dyDescent="0.3">
      <c r="A5696" s="5">
        <v>10242661</v>
      </c>
      <c r="B5696" s="6">
        <v>8714692332388</v>
      </c>
      <c r="C5696" s="5" t="s">
        <v>4286</v>
      </c>
      <c r="D5696" s="5" t="s">
        <v>4639</v>
      </c>
      <c r="E5696" s="12">
        <v>169.5</v>
      </c>
      <c r="F5696" s="5" t="s">
        <v>64</v>
      </c>
      <c r="G5696" s="5">
        <v>2356516</v>
      </c>
      <c r="H5696" s="36" t="s">
        <v>4286</v>
      </c>
      <c r="I5696" s="5">
        <v>235</v>
      </c>
      <c r="J5696" s="5">
        <v>65</v>
      </c>
      <c r="K5696" s="5">
        <v>16</v>
      </c>
      <c r="L5696" s="5" t="s">
        <v>4628</v>
      </c>
      <c r="M5696" s="5">
        <v>115</v>
      </c>
      <c r="N5696" s="5">
        <v>113</v>
      </c>
      <c r="O5696" s="5" t="s">
        <v>50</v>
      </c>
      <c r="P5696" s="5"/>
      <c r="Q5696" s="5" t="s">
        <v>21</v>
      </c>
      <c r="R5696" s="5" t="s">
        <v>27</v>
      </c>
      <c r="S5696" s="5">
        <v>71</v>
      </c>
      <c r="T5696" s="5" t="s">
        <v>22</v>
      </c>
      <c r="U5696" s="5" t="s">
        <v>23</v>
      </c>
      <c r="V5696" s="5" t="s">
        <v>4279</v>
      </c>
      <c r="W5696" s="12">
        <v>169.5</v>
      </c>
      <c r="X5696" s="7">
        <f t="shared" si="357"/>
        <v>0.27</v>
      </c>
      <c r="Y5696" s="5">
        <f t="shared" si="358"/>
        <v>123.735</v>
      </c>
      <c r="AI5696" t="e">
        <f>VLOOKUP(A5696,NP!$A:$B,2,FALSE)</f>
        <v>#N/A</v>
      </c>
      <c r="AJ5696">
        <f t="shared" si="359"/>
        <v>0</v>
      </c>
      <c r="AK5696">
        <f>VLOOKUP(F5696,Kondition!$B$4:$AG$31,12,FALSE)*100</f>
        <v>27</v>
      </c>
      <c r="AL5696" t="e">
        <f t="shared" si="360"/>
        <v>#REF!</v>
      </c>
      <c r="AM5696">
        <v>16</v>
      </c>
    </row>
    <row r="5697" spans="1:39" x14ac:dyDescent="0.3">
      <c r="A5697" s="5">
        <v>10240535</v>
      </c>
      <c r="B5697" s="6">
        <v>8714692185984</v>
      </c>
      <c r="C5697" s="5" t="s">
        <v>4286</v>
      </c>
      <c r="D5697" s="5" t="s">
        <v>4621</v>
      </c>
      <c r="E5697" s="12">
        <v>161</v>
      </c>
      <c r="F5697" s="5" t="s">
        <v>64</v>
      </c>
      <c r="G5697" s="5">
        <v>2356516</v>
      </c>
      <c r="H5697" s="36" t="s">
        <v>4286</v>
      </c>
      <c r="I5697" s="5">
        <v>235</v>
      </c>
      <c r="J5697" s="5">
        <v>65</v>
      </c>
      <c r="K5697" s="5">
        <v>16</v>
      </c>
      <c r="L5697" s="5" t="s">
        <v>4619</v>
      </c>
      <c r="M5697" s="5">
        <v>115</v>
      </c>
      <c r="N5697" s="5"/>
      <c r="O5697" s="5" t="s">
        <v>50</v>
      </c>
      <c r="P5697" s="5"/>
      <c r="Q5697" s="5"/>
      <c r="R5697" s="5"/>
      <c r="S5697" s="5"/>
      <c r="T5697" s="5"/>
      <c r="U5697" s="5"/>
      <c r="V5697" s="5"/>
      <c r="W5697" s="12">
        <v>161</v>
      </c>
      <c r="X5697" s="7">
        <f t="shared" si="357"/>
        <v>0.27</v>
      </c>
      <c r="Y5697" s="5">
        <f t="shared" si="358"/>
        <v>117.53</v>
      </c>
      <c r="AI5697" t="e">
        <f>VLOOKUP(A5697,NP!$A:$B,2,FALSE)</f>
        <v>#N/A</v>
      </c>
      <c r="AJ5697">
        <f t="shared" si="359"/>
        <v>0</v>
      </c>
      <c r="AK5697">
        <f>VLOOKUP(F5697,Kondition!$B$4:$AG$31,12,FALSE)*100</f>
        <v>27</v>
      </c>
      <c r="AL5697" t="e">
        <f t="shared" si="360"/>
        <v>#REF!</v>
      </c>
      <c r="AM5697">
        <v>16</v>
      </c>
    </row>
    <row r="5698" spans="1:39" x14ac:dyDescent="0.3">
      <c r="A5698" s="5">
        <v>10241915</v>
      </c>
      <c r="B5698" s="6">
        <v>8714692297618</v>
      </c>
      <c r="C5698" s="5" t="s">
        <v>2294</v>
      </c>
      <c r="D5698" s="5" t="s">
        <v>5503</v>
      </c>
      <c r="E5698" s="12">
        <v>157.5</v>
      </c>
      <c r="F5698" s="5" t="s">
        <v>64</v>
      </c>
      <c r="G5698" s="5">
        <v>2356517</v>
      </c>
      <c r="H5698" s="36" t="s">
        <v>2294</v>
      </c>
      <c r="I5698" s="5">
        <v>235</v>
      </c>
      <c r="J5698" s="5">
        <v>65</v>
      </c>
      <c r="K5698" s="5">
        <v>17</v>
      </c>
      <c r="L5698" s="5" t="s">
        <v>2415</v>
      </c>
      <c r="M5698" s="5">
        <v>108</v>
      </c>
      <c r="N5698" s="5"/>
      <c r="O5698" s="5" t="s">
        <v>19</v>
      </c>
      <c r="P5698" s="5"/>
      <c r="Q5698" s="5" t="s">
        <v>21</v>
      </c>
      <c r="R5698" s="5" t="s">
        <v>21</v>
      </c>
      <c r="S5698" s="5">
        <v>70</v>
      </c>
      <c r="T5698" s="5" t="s">
        <v>22</v>
      </c>
      <c r="U5698" s="5" t="s">
        <v>23</v>
      </c>
      <c r="V5698" s="5" t="s">
        <v>24</v>
      </c>
      <c r="W5698" s="12">
        <v>157.5</v>
      </c>
      <c r="X5698" s="7">
        <f t="shared" si="357"/>
        <v>0.27</v>
      </c>
      <c r="Y5698" s="5">
        <f t="shared" si="358"/>
        <v>114.97499999999999</v>
      </c>
      <c r="AI5698" t="e">
        <f>VLOOKUP(A5698,NP!$A:$B,2,FALSE)</f>
        <v>#N/A</v>
      </c>
      <c r="AJ5698">
        <f t="shared" si="359"/>
        <v>0</v>
      </c>
      <c r="AK5698">
        <f>VLOOKUP(F5698,Kondition!$B$4:$AG$31,15,FALSE)*100</f>
        <v>27</v>
      </c>
      <c r="AL5698" t="e">
        <f t="shared" si="360"/>
        <v>#REF!</v>
      </c>
      <c r="AM5698">
        <v>17</v>
      </c>
    </row>
    <row r="5699" spans="1:39" x14ac:dyDescent="0.3">
      <c r="A5699" s="5">
        <v>10243074</v>
      </c>
      <c r="B5699" s="6">
        <v>8714692352157</v>
      </c>
      <c r="C5699" s="5" t="s">
        <v>2294</v>
      </c>
      <c r="D5699" s="5" t="s">
        <v>5553</v>
      </c>
      <c r="E5699" s="12">
        <v>151.5</v>
      </c>
      <c r="F5699" s="5" t="s">
        <v>64</v>
      </c>
      <c r="G5699" s="5">
        <v>2356517</v>
      </c>
      <c r="H5699" s="36" t="s">
        <v>2294</v>
      </c>
      <c r="I5699" s="5">
        <v>235</v>
      </c>
      <c r="J5699" s="5">
        <v>65</v>
      </c>
      <c r="K5699" s="5">
        <v>17</v>
      </c>
      <c r="L5699" s="5" t="s">
        <v>2570</v>
      </c>
      <c r="M5699" s="5">
        <v>108</v>
      </c>
      <c r="N5699" s="5"/>
      <c r="O5699" s="5" t="s">
        <v>19</v>
      </c>
      <c r="P5699" s="5"/>
      <c r="Q5699" s="5" t="s">
        <v>21</v>
      </c>
      <c r="R5699" s="5" t="s">
        <v>27</v>
      </c>
      <c r="S5699" s="5">
        <v>72</v>
      </c>
      <c r="T5699" s="5" t="s">
        <v>22</v>
      </c>
      <c r="U5699" s="5" t="s">
        <v>23</v>
      </c>
      <c r="V5699" s="5" t="s">
        <v>24</v>
      </c>
      <c r="W5699" s="12">
        <v>151.5</v>
      </c>
      <c r="X5699" s="7">
        <f t="shared" si="357"/>
        <v>0.27</v>
      </c>
      <c r="Y5699" s="5">
        <f t="shared" si="358"/>
        <v>110.595</v>
      </c>
      <c r="AI5699" t="e">
        <f>VLOOKUP(A5699,NP!$A:$B,2,FALSE)</f>
        <v>#N/A</v>
      </c>
      <c r="AJ5699">
        <f t="shared" si="359"/>
        <v>0</v>
      </c>
      <c r="AK5699">
        <f>VLOOKUP(F5699,Kondition!$B$4:$AG$31,15,FALSE)*100</f>
        <v>27</v>
      </c>
      <c r="AL5699" t="e">
        <f t="shared" si="360"/>
        <v>#REF!</v>
      </c>
      <c r="AM5699">
        <v>17</v>
      </c>
    </row>
    <row r="5700" spans="1:39" x14ac:dyDescent="0.3">
      <c r="A5700" s="5">
        <v>10242681</v>
      </c>
      <c r="B5700" s="6">
        <v>8714692336089</v>
      </c>
      <c r="C5700" s="5" t="s">
        <v>76</v>
      </c>
      <c r="D5700" s="5" t="s">
        <v>2529</v>
      </c>
      <c r="E5700" s="12">
        <v>165</v>
      </c>
      <c r="F5700" s="5" t="s">
        <v>64</v>
      </c>
      <c r="G5700" s="5">
        <v>2356517</v>
      </c>
      <c r="H5700" s="36" t="s">
        <v>76</v>
      </c>
      <c r="I5700" s="5">
        <v>235</v>
      </c>
      <c r="J5700" s="5">
        <v>65</v>
      </c>
      <c r="K5700" s="5">
        <v>17</v>
      </c>
      <c r="L5700" s="5" t="s">
        <v>2523</v>
      </c>
      <c r="M5700" s="5">
        <v>108</v>
      </c>
      <c r="N5700" s="5"/>
      <c r="O5700" s="5" t="s">
        <v>33</v>
      </c>
      <c r="P5700" s="5"/>
      <c r="Q5700" s="5"/>
      <c r="R5700" s="5"/>
      <c r="S5700" s="5"/>
      <c r="T5700" s="5"/>
      <c r="U5700" s="5"/>
      <c r="V5700" s="5"/>
      <c r="W5700" s="12">
        <v>165</v>
      </c>
      <c r="X5700" s="7">
        <f t="shared" si="357"/>
        <v>0.27</v>
      </c>
      <c r="Y5700" s="5">
        <f t="shared" si="358"/>
        <v>120.45</v>
      </c>
      <c r="AI5700" t="e">
        <f>VLOOKUP(A5700,NP!$A:$B,2,FALSE)</f>
        <v>#N/A</v>
      </c>
      <c r="AJ5700">
        <f t="shared" si="359"/>
        <v>0</v>
      </c>
      <c r="AK5700">
        <f>VLOOKUP(F5700,Kondition!$B$4:$AG$31,15,FALSE)*100</f>
        <v>27</v>
      </c>
      <c r="AL5700" t="e">
        <f t="shared" si="360"/>
        <v>#REF!</v>
      </c>
      <c r="AM5700">
        <v>17</v>
      </c>
    </row>
    <row r="5701" spans="1:39" x14ac:dyDescent="0.3">
      <c r="A5701" s="5">
        <v>10243075</v>
      </c>
      <c r="B5701" s="6">
        <v>8714692352164</v>
      </c>
      <c r="C5701" s="5" t="s">
        <v>2294</v>
      </c>
      <c r="D5701" s="5" t="s">
        <v>5554</v>
      </c>
      <c r="E5701" s="12">
        <v>177</v>
      </c>
      <c r="F5701" s="5" t="s">
        <v>64</v>
      </c>
      <c r="G5701" s="5">
        <v>2356518</v>
      </c>
      <c r="H5701" s="36" t="s">
        <v>2294</v>
      </c>
      <c r="I5701" s="5">
        <v>235</v>
      </c>
      <c r="J5701" s="5">
        <v>65</v>
      </c>
      <c r="K5701" s="5">
        <v>18</v>
      </c>
      <c r="L5701" s="5" t="s">
        <v>2570</v>
      </c>
      <c r="M5701" s="5">
        <v>110</v>
      </c>
      <c r="N5701" s="5"/>
      <c r="O5701" s="5" t="s">
        <v>19</v>
      </c>
      <c r="P5701" s="5"/>
      <c r="Q5701" s="5" t="s">
        <v>21</v>
      </c>
      <c r="R5701" s="5" t="s">
        <v>27</v>
      </c>
      <c r="S5701" s="5">
        <v>72</v>
      </c>
      <c r="T5701" s="5" t="s">
        <v>22</v>
      </c>
      <c r="U5701" s="5" t="s">
        <v>23</v>
      </c>
      <c r="V5701" s="5" t="s">
        <v>24</v>
      </c>
      <c r="W5701" s="12">
        <v>177</v>
      </c>
      <c r="X5701" s="7">
        <f t="shared" si="357"/>
        <v>0.27</v>
      </c>
      <c r="Y5701" s="5">
        <f t="shared" si="358"/>
        <v>129.21</v>
      </c>
      <c r="AI5701" t="e">
        <f>VLOOKUP(A5701,NP!$A:$B,2,FALSE)</f>
        <v>#N/A</v>
      </c>
      <c r="AJ5701">
        <f t="shared" si="359"/>
        <v>0</v>
      </c>
      <c r="AK5701">
        <f>VLOOKUP(F5701,Kondition!$B$4:$AG$31,18,FALSE)*100</f>
        <v>27</v>
      </c>
      <c r="AL5701" t="e">
        <f t="shared" si="360"/>
        <v>#REF!</v>
      </c>
      <c r="AM5701">
        <v>17</v>
      </c>
    </row>
    <row r="5702" spans="1:39" x14ac:dyDescent="0.3">
      <c r="A5702" s="5">
        <v>10241916</v>
      </c>
      <c r="B5702" s="6">
        <v>8714692297625</v>
      </c>
      <c r="C5702" s="5" t="s">
        <v>2294</v>
      </c>
      <c r="D5702" s="5" t="s">
        <v>5504</v>
      </c>
      <c r="E5702" s="12">
        <v>140</v>
      </c>
      <c r="F5702" s="5" t="s">
        <v>64</v>
      </c>
      <c r="G5702" s="5">
        <v>2357016</v>
      </c>
      <c r="H5702" s="36" t="s">
        <v>2294</v>
      </c>
      <c r="I5702" s="5">
        <v>235</v>
      </c>
      <c r="J5702" s="5">
        <v>70</v>
      </c>
      <c r="K5702" s="5">
        <v>16</v>
      </c>
      <c r="L5702" s="5" t="s">
        <v>2415</v>
      </c>
      <c r="M5702" s="5">
        <v>106</v>
      </c>
      <c r="N5702" s="5"/>
      <c r="O5702" s="5" t="s">
        <v>19</v>
      </c>
      <c r="P5702" s="5"/>
      <c r="Q5702" s="5" t="s">
        <v>26</v>
      </c>
      <c r="R5702" s="5" t="s">
        <v>21</v>
      </c>
      <c r="S5702" s="5">
        <v>71</v>
      </c>
      <c r="T5702" s="5" t="s">
        <v>22</v>
      </c>
      <c r="U5702" s="5" t="s">
        <v>23</v>
      </c>
      <c r="V5702" s="5" t="s">
        <v>24</v>
      </c>
      <c r="W5702" s="12">
        <v>140</v>
      </c>
      <c r="X5702" s="7">
        <f t="shared" si="357"/>
        <v>0.27</v>
      </c>
      <c r="Y5702" s="5">
        <f t="shared" si="358"/>
        <v>102.2</v>
      </c>
      <c r="AI5702" t="e">
        <f>VLOOKUP(A5702,NP!$A:$B,2,FALSE)</f>
        <v>#N/A</v>
      </c>
      <c r="AJ5702">
        <f t="shared" si="359"/>
        <v>0</v>
      </c>
      <c r="AK5702">
        <f>VLOOKUP(F5702,Kondition!$B$4:$AG$31,12,FALSE)*100</f>
        <v>27</v>
      </c>
      <c r="AL5702" t="e">
        <f t="shared" si="360"/>
        <v>#REF!</v>
      </c>
      <c r="AM5702">
        <v>16</v>
      </c>
    </row>
    <row r="5703" spans="1:39" x14ac:dyDescent="0.3">
      <c r="A5703" s="5">
        <v>10242674</v>
      </c>
      <c r="B5703" s="6">
        <v>8714692339646</v>
      </c>
      <c r="C5703" s="5" t="s">
        <v>76</v>
      </c>
      <c r="D5703" s="5" t="s">
        <v>2521</v>
      </c>
      <c r="E5703" s="12">
        <v>293.5</v>
      </c>
      <c r="F5703" s="5" t="s">
        <v>64</v>
      </c>
      <c r="G5703" s="5">
        <v>2453519</v>
      </c>
      <c r="H5703" s="36" t="s">
        <v>76</v>
      </c>
      <c r="I5703" s="5">
        <v>245</v>
      </c>
      <c r="J5703" s="5">
        <v>35</v>
      </c>
      <c r="K5703" s="5">
        <v>19</v>
      </c>
      <c r="L5703" s="5" t="s">
        <v>2415</v>
      </c>
      <c r="M5703" s="5">
        <v>93</v>
      </c>
      <c r="N5703" s="5"/>
      <c r="O5703" s="5" t="s">
        <v>29</v>
      </c>
      <c r="P5703" s="5"/>
      <c r="Q5703" s="5" t="s">
        <v>26</v>
      </c>
      <c r="R5703" s="5" t="s">
        <v>21</v>
      </c>
      <c r="S5703" s="5">
        <v>70</v>
      </c>
      <c r="T5703" s="5" t="s">
        <v>22</v>
      </c>
      <c r="U5703" s="5" t="s">
        <v>23</v>
      </c>
      <c r="V5703" s="5" t="s">
        <v>24</v>
      </c>
      <c r="W5703" s="12">
        <v>293.5</v>
      </c>
      <c r="X5703" s="7" t="str">
        <f t="shared" si="357"/>
        <v>NP</v>
      </c>
      <c r="Y5703" s="5">
        <f t="shared" si="358"/>
        <v>196</v>
      </c>
      <c r="AI5703">
        <f>VLOOKUP(A5703,NP!$A:$B,2,FALSE)</f>
        <v>196</v>
      </c>
      <c r="AJ5703">
        <f t="shared" si="359"/>
        <v>196</v>
      </c>
      <c r="AK5703">
        <f>VLOOKUP(F5703,Kondition!$B$4:$AG$31,21,FALSE)*100</f>
        <v>32</v>
      </c>
      <c r="AL5703" t="e">
        <f t="shared" si="360"/>
        <v>#REF!</v>
      </c>
      <c r="AM5703">
        <v>19</v>
      </c>
    </row>
    <row r="5704" spans="1:39" x14ac:dyDescent="0.3">
      <c r="A5704" s="5">
        <v>10243090</v>
      </c>
      <c r="B5704" s="6">
        <v>8714692352171</v>
      </c>
      <c r="C5704" s="5" t="s">
        <v>76</v>
      </c>
      <c r="D5704" s="5" t="s">
        <v>2581</v>
      </c>
      <c r="E5704" s="12">
        <v>290</v>
      </c>
      <c r="F5704" s="5" t="s">
        <v>64</v>
      </c>
      <c r="G5704" s="5">
        <v>2453519</v>
      </c>
      <c r="H5704" s="36" t="s">
        <v>76</v>
      </c>
      <c r="I5704" s="5">
        <v>245</v>
      </c>
      <c r="J5704" s="5">
        <v>35</v>
      </c>
      <c r="K5704" s="5">
        <v>19</v>
      </c>
      <c r="L5704" s="5" t="s">
        <v>2570</v>
      </c>
      <c r="M5704" s="5">
        <v>93</v>
      </c>
      <c r="N5704" s="5"/>
      <c r="O5704" s="5" t="s">
        <v>31</v>
      </c>
      <c r="P5704" s="5"/>
      <c r="Q5704" s="5" t="s">
        <v>20</v>
      </c>
      <c r="R5704" s="5" t="s">
        <v>27</v>
      </c>
      <c r="S5704" s="5">
        <v>72</v>
      </c>
      <c r="T5704" s="5" t="s">
        <v>22</v>
      </c>
      <c r="U5704" s="5" t="s">
        <v>23</v>
      </c>
      <c r="V5704" s="5" t="s">
        <v>24</v>
      </c>
      <c r="W5704" s="12">
        <v>290</v>
      </c>
      <c r="X5704" s="7" t="str">
        <f t="shared" si="357"/>
        <v>NP</v>
      </c>
      <c r="Y5704" s="5">
        <f t="shared" si="358"/>
        <v>194</v>
      </c>
      <c r="AI5704">
        <f>VLOOKUP(A5704,NP!$A:$B,2,FALSE)</f>
        <v>194</v>
      </c>
      <c r="AJ5704">
        <f t="shared" si="359"/>
        <v>194</v>
      </c>
      <c r="AK5704">
        <f>VLOOKUP(F5704,Kondition!$B$4:$AG$31,21,FALSE)*100</f>
        <v>32</v>
      </c>
      <c r="AL5704" t="e">
        <f t="shared" si="360"/>
        <v>#REF!</v>
      </c>
      <c r="AM5704">
        <v>19</v>
      </c>
    </row>
    <row r="5705" spans="1:39" x14ac:dyDescent="0.3">
      <c r="A5705" s="5">
        <v>10241604</v>
      </c>
      <c r="B5705" s="6">
        <v>8714692285127</v>
      </c>
      <c r="C5705" s="5" t="s">
        <v>76</v>
      </c>
      <c r="D5705" s="5" t="s">
        <v>2421</v>
      </c>
      <c r="E5705" s="12">
        <v>331.5</v>
      </c>
      <c r="F5705" s="5" t="s">
        <v>64</v>
      </c>
      <c r="G5705" s="5">
        <v>2453520</v>
      </c>
      <c r="H5705" s="36" t="s">
        <v>76</v>
      </c>
      <c r="I5705" s="5">
        <v>245</v>
      </c>
      <c r="J5705" s="5">
        <v>35</v>
      </c>
      <c r="K5705" s="5">
        <v>20</v>
      </c>
      <c r="L5705" s="5" t="s">
        <v>2415</v>
      </c>
      <c r="M5705" s="5">
        <v>95</v>
      </c>
      <c r="N5705" s="5"/>
      <c r="O5705" s="5" t="s">
        <v>31</v>
      </c>
      <c r="P5705" s="5"/>
      <c r="Q5705" s="5" t="s">
        <v>26</v>
      </c>
      <c r="R5705" s="5" t="s">
        <v>21</v>
      </c>
      <c r="S5705" s="5">
        <v>72</v>
      </c>
      <c r="T5705" s="5" t="s">
        <v>22</v>
      </c>
      <c r="U5705" s="5" t="s">
        <v>23</v>
      </c>
      <c r="V5705" s="5" t="s">
        <v>24</v>
      </c>
      <c r="W5705" s="12">
        <v>331.5</v>
      </c>
      <c r="X5705" s="7" t="str">
        <f t="shared" si="357"/>
        <v>NP</v>
      </c>
      <c r="Y5705" s="5">
        <f t="shared" si="358"/>
        <v>216.5</v>
      </c>
      <c r="AI5705">
        <f>VLOOKUP(A5705,NP!$A:$B,2,FALSE)</f>
        <v>216.5</v>
      </c>
      <c r="AJ5705">
        <f t="shared" si="359"/>
        <v>216.5</v>
      </c>
      <c r="AK5705">
        <f>VLOOKUP(F5705,Kondition!$B$4:$AG$309,24,FALSE)*100</f>
        <v>32</v>
      </c>
      <c r="AL5705" t="e">
        <f t="shared" si="360"/>
        <v>#REF!</v>
      </c>
      <c r="AM5705">
        <v>19</v>
      </c>
    </row>
    <row r="5706" spans="1:39" x14ac:dyDescent="0.3">
      <c r="A5706" s="5">
        <v>10243089</v>
      </c>
      <c r="B5706" s="6">
        <v>8714692352188</v>
      </c>
      <c r="C5706" s="5" t="s">
        <v>76</v>
      </c>
      <c r="D5706" s="5" t="s">
        <v>2580</v>
      </c>
      <c r="E5706" s="12">
        <v>317.5</v>
      </c>
      <c r="F5706" s="5" t="s">
        <v>64</v>
      </c>
      <c r="G5706" s="5">
        <v>2453520</v>
      </c>
      <c r="H5706" s="36" t="s">
        <v>76</v>
      </c>
      <c r="I5706" s="5">
        <v>245</v>
      </c>
      <c r="J5706" s="5">
        <v>35</v>
      </c>
      <c r="K5706" s="5">
        <v>20</v>
      </c>
      <c r="L5706" s="5" t="s">
        <v>2570</v>
      </c>
      <c r="M5706" s="5">
        <v>95</v>
      </c>
      <c r="N5706" s="5"/>
      <c r="O5706" s="5" t="s">
        <v>31</v>
      </c>
      <c r="P5706" s="5"/>
      <c r="Q5706" s="5" t="s">
        <v>26</v>
      </c>
      <c r="R5706" s="5" t="s">
        <v>27</v>
      </c>
      <c r="S5706" s="5">
        <v>72</v>
      </c>
      <c r="T5706" s="5" t="s">
        <v>22</v>
      </c>
      <c r="U5706" s="5" t="s">
        <v>23</v>
      </c>
      <c r="V5706" s="5" t="s">
        <v>24</v>
      </c>
      <c r="W5706" s="12">
        <v>317.5</v>
      </c>
      <c r="X5706" s="7" t="str">
        <f t="shared" si="357"/>
        <v>NP</v>
      </c>
      <c r="Y5706" s="5">
        <f t="shared" si="358"/>
        <v>209</v>
      </c>
      <c r="AI5706">
        <f>VLOOKUP(A5706,NP!$A:$B,2,FALSE)</f>
        <v>209</v>
      </c>
      <c r="AJ5706">
        <f t="shared" si="359"/>
        <v>209</v>
      </c>
      <c r="AK5706">
        <f>VLOOKUP(F5706,Kondition!$B$4:$AG$309,24,FALSE)*100</f>
        <v>32</v>
      </c>
      <c r="AL5706" t="e">
        <f t="shared" si="360"/>
        <v>#REF!</v>
      </c>
      <c r="AM5706">
        <v>19</v>
      </c>
    </row>
    <row r="5707" spans="1:39" x14ac:dyDescent="0.3">
      <c r="A5707" s="5">
        <v>10241909</v>
      </c>
      <c r="B5707" s="6">
        <v>8714692297786</v>
      </c>
      <c r="C5707" s="5" t="s">
        <v>76</v>
      </c>
      <c r="D5707" s="5" t="s">
        <v>2451</v>
      </c>
      <c r="E5707" s="12">
        <v>385</v>
      </c>
      <c r="F5707" s="5" t="s">
        <v>64</v>
      </c>
      <c r="G5707" s="5">
        <v>2453521</v>
      </c>
      <c r="H5707" s="36" t="s">
        <v>76</v>
      </c>
      <c r="I5707" s="5">
        <v>245</v>
      </c>
      <c r="J5707" s="5">
        <v>35</v>
      </c>
      <c r="K5707" s="5">
        <v>21</v>
      </c>
      <c r="L5707" s="5" t="s">
        <v>2415</v>
      </c>
      <c r="M5707" s="5">
        <v>96</v>
      </c>
      <c r="N5707" s="5"/>
      <c r="O5707" s="5" t="s">
        <v>31</v>
      </c>
      <c r="P5707" s="5"/>
      <c r="Q5707" s="5" t="s">
        <v>26</v>
      </c>
      <c r="R5707" s="5" t="s">
        <v>21</v>
      </c>
      <c r="S5707" s="5">
        <v>70</v>
      </c>
      <c r="T5707" s="5" t="s">
        <v>22</v>
      </c>
      <c r="U5707" s="5" t="s">
        <v>23</v>
      </c>
      <c r="V5707" s="5" t="s">
        <v>24</v>
      </c>
      <c r="W5707" s="12">
        <v>385</v>
      </c>
      <c r="X5707" s="7" t="str">
        <f t="shared" si="357"/>
        <v>NP</v>
      </c>
      <c r="Y5707" s="5">
        <f t="shared" si="358"/>
        <v>245.5</v>
      </c>
      <c r="AI5707">
        <f>VLOOKUP(A5707,NP!$A:$B,2,FALSE)</f>
        <v>245.5</v>
      </c>
      <c r="AJ5707">
        <f t="shared" si="359"/>
        <v>245.5</v>
      </c>
      <c r="AK5707">
        <f>VLOOKUP(F5707,Kondition!$B$4:$AG$31,27,FALSE)*100</f>
        <v>32</v>
      </c>
      <c r="AL5707" t="e">
        <f t="shared" si="360"/>
        <v>#REF!</v>
      </c>
      <c r="AM5707">
        <v>19</v>
      </c>
    </row>
    <row r="5708" spans="1:39" x14ac:dyDescent="0.3">
      <c r="A5708" s="5">
        <v>10242832</v>
      </c>
      <c r="B5708" s="6">
        <v>8714692344169</v>
      </c>
      <c r="C5708" s="5" t="s">
        <v>76</v>
      </c>
      <c r="D5708" s="5" t="s">
        <v>2561</v>
      </c>
      <c r="E5708" s="12">
        <v>389.5</v>
      </c>
      <c r="F5708" s="5" t="s">
        <v>64</v>
      </c>
      <c r="G5708" s="5">
        <v>2453521</v>
      </c>
      <c r="H5708" s="36" t="s">
        <v>76</v>
      </c>
      <c r="I5708" s="5">
        <v>245</v>
      </c>
      <c r="J5708" s="5">
        <v>35</v>
      </c>
      <c r="K5708" s="5">
        <v>21</v>
      </c>
      <c r="L5708" s="5" t="s">
        <v>2543</v>
      </c>
      <c r="M5708" s="5">
        <v>96</v>
      </c>
      <c r="N5708" s="5"/>
      <c r="O5708" s="5" t="s">
        <v>31</v>
      </c>
      <c r="P5708" s="5"/>
      <c r="Q5708" s="5" t="s">
        <v>26</v>
      </c>
      <c r="R5708" s="5" t="s">
        <v>27</v>
      </c>
      <c r="S5708" s="5">
        <v>73</v>
      </c>
      <c r="T5708" s="5" t="s">
        <v>22</v>
      </c>
      <c r="U5708" s="5" t="s">
        <v>23</v>
      </c>
      <c r="V5708" s="5" t="s">
        <v>24</v>
      </c>
      <c r="W5708" s="12">
        <v>389.5</v>
      </c>
      <c r="X5708" s="7" t="str">
        <f t="shared" si="357"/>
        <v>NP</v>
      </c>
      <c r="Y5708" s="5">
        <f t="shared" si="358"/>
        <v>248</v>
      </c>
      <c r="AI5708">
        <f>VLOOKUP(A5708,NP!$A:$B,2,FALSE)</f>
        <v>248</v>
      </c>
      <c r="AJ5708">
        <f t="shared" si="359"/>
        <v>248</v>
      </c>
      <c r="AK5708">
        <f>VLOOKUP(F5708,Kondition!$B$4:$AG$31,27,FALSE)*100</f>
        <v>32</v>
      </c>
      <c r="AL5708" t="e">
        <f t="shared" si="360"/>
        <v>#REF!</v>
      </c>
      <c r="AM5708">
        <v>19</v>
      </c>
    </row>
    <row r="5709" spans="1:39" x14ac:dyDescent="0.3">
      <c r="A5709" s="5">
        <v>10242690</v>
      </c>
      <c r="B5709" s="6">
        <v>8714692336102</v>
      </c>
      <c r="C5709" s="5" t="s">
        <v>76</v>
      </c>
      <c r="D5709" s="5" t="s">
        <v>2537</v>
      </c>
      <c r="E5709" s="12">
        <v>211.5</v>
      </c>
      <c r="F5709" s="5" t="s">
        <v>64</v>
      </c>
      <c r="G5709" s="5">
        <v>2454018</v>
      </c>
      <c r="H5709" s="36" t="s">
        <v>76</v>
      </c>
      <c r="I5709" s="5">
        <v>245</v>
      </c>
      <c r="J5709" s="5">
        <v>40</v>
      </c>
      <c r="K5709" s="5">
        <v>18</v>
      </c>
      <c r="L5709" s="5" t="s">
        <v>2523</v>
      </c>
      <c r="M5709" s="5">
        <v>97</v>
      </c>
      <c r="N5709" s="5"/>
      <c r="O5709" s="5" t="s">
        <v>33</v>
      </c>
      <c r="P5709" s="5"/>
      <c r="Q5709" s="5"/>
      <c r="R5709" s="5"/>
      <c r="S5709" s="5"/>
      <c r="T5709" s="5"/>
      <c r="U5709" s="5"/>
      <c r="V5709" s="5"/>
      <c r="W5709" s="12">
        <v>211.5</v>
      </c>
      <c r="X5709" s="7" t="str">
        <f t="shared" si="357"/>
        <v>NP</v>
      </c>
      <c r="Y5709" s="5">
        <f t="shared" si="358"/>
        <v>151.5</v>
      </c>
      <c r="AI5709">
        <f>VLOOKUP(A5709,NP!$A:$B,2,FALSE)</f>
        <v>151.5</v>
      </c>
      <c r="AJ5709">
        <f t="shared" si="359"/>
        <v>151.5</v>
      </c>
      <c r="AK5709">
        <f>VLOOKUP(F5709,Kondition!$B$4:$AG$31,18,FALSE)*100</f>
        <v>27</v>
      </c>
      <c r="AL5709" t="e">
        <f t="shared" si="360"/>
        <v>#REF!</v>
      </c>
      <c r="AM5709">
        <v>17</v>
      </c>
    </row>
    <row r="5710" spans="1:39" x14ac:dyDescent="0.3">
      <c r="A5710" s="5">
        <v>10242829</v>
      </c>
      <c r="B5710" s="6">
        <v>8714692344183</v>
      </c>
      <c r="C5710" s="5" t="s">
        <v>76</v>
      </c>
      <c r="D5710" s="5" t="s">
        <v>2560</v>
      </c>
      <c r="E5710" s="12">
        <v>182.5</v>
      </c>
      <c r="F5710" s="5" t="s">
        <v>64</v>
      </c>
      <c r="G5710" s="5">
        <v>2454018</v>
      </c>
      <c r="H5710" s="36" t="s">
        <v>76</v>
      </c>
      <c r="I5710" s="5">
        <v>245</v>
      </c>
      <c r="J5710" s="5">
        <v>40</v>
      </c>
      <c r="K5710" s="5">
        <v>18</v>
      </c>
      <c r="L5710" s="5" t="s">
        <v>2543</v>
      </c>
      <c r="M5710" s="5">
        <v>97</v>
      </c>
      <c r="N5710" s="5"/>
      <c r="O5710" s="5" t="s">
        <v>29</v>
      </c>
      <c r="P5710" s="5"/>
      <c r="Q5710" s="5" t="s">
        <v>26</v>
      </c>
      <c r="R5710" s="5" t="s">
        <v>27</v>
      </c>
      <c r="S5710" s="5">
        <v>72</v>
      </c>
      <c r="T5710" s="5" t="s">
        <v>22</v>
      </c>
      <c r="U5710" s="5" t="s">
        <v>23</v>
      </c>
      <c r="V5710" s="5" t="s">
        <v>24</v>
      </c>
      <c r="W5710" s="12">
        <v>182.5</v>
      </c>
      <c r="X5710" s="7">
        <f t="shared" si="357"/>
        <v>0.27</v>
      </c>
      <c r="Y5710" s="5">
        <f t="shared" si="358"/>
        <v>133.22499999999999</v>
      </c>
      <c r="AI5710" t="e">
        <f>VLOOKUP(A5710,NP!$A:$B,2,FALSE)</f>
        <v>#N/A</v>
      </c>
      <c r="AJ5710">
        <f t="shared" si="359"/>
        <v>0</v>
      </c>
      <c r="AK5710">
        <f>VLOOKUP(F5710,Kondition!$B$4:$AG$31,18,FALSE)*100</f>
        <v>27</v>
      </c>
      <c r="AL5710" t="e">
        <f t="shared" si="360"/>
        <v>#REF!</v>
      </c>
      <c r="AM5710">
        <v>17</v>
      </c>
    </row>
    <row r="5711" spans="1:39" x14ac:dyDescent="0.3">
      <c r="A5711" s="5">
        <v>10241600</v>
      </c>
      <c r="B5711" s="6">
        <v>8714692285042</v>
      </c>
      <c r="C5711" s="5" t="s">
        <v>76</v>
      </c>
      <c r="D5711" s="5" t="s">
        <v>2419</v>
      </c>
      <c r="E5711" s="12">
        <v>184</v>
      </c>
      <c r="F5711" s="5" t="s">
        <v>64</v>
      </c>
      <c r="G5711" s="5">
        <v>2454018</v>
      </c>
      <c r="H5711" s="36" t="s">
        <v>76</v>
      </c>
      <c r="I5711" s="5">
        <v>245</v>
      </c>
      <c r="J5711" s="5">
        <v>40</v>
      </c>
      <c r="K5711" s="5">
        <v>18</v>
      </c>
      <c r="L5711" s="5" t="s">
        <v>2415</v>
      </c>
      <c r="M5711" s="5">
        <v>97</v>
      </c>
      <c r="N5711" s="5"/>
      <c r="O5711" s="5" t="s">
        <v>31</v>
      </c>
      <c r="P5711" s="5"/>
      <c r="Q5711" s="5" t="s">
        <v>26</v>
      </c>
      <c r="R5711" s="5" t="s">
        <v>21</v>
      </c>
      <c r="S5711" s="5">
        <v>70</v>
      </c>
      <c r="T5711" s="5" t="s">
        <v>22</v>
      </c>
      <c r="U5711" s="5" t="s">
        <v>23</v>
      </c>
      <c r="V5711" s="5" t="s">
        <v>24</v>
      </c>
      <c r="W5711" s="12">
        <v>184</v>
      </c>
      <c r="X5711" s="7">
        <f t="shared" si="357"/>
        <v>0.27</v>
      </c>
      <c r="Y5711" s="5">
        <f t="shared" si="358"/>
        <v>134.32</v>
      </c>
      <c r="AI5711" t="e">
        <f>VLOOKUP(A5711,NP!$A:$B,2,FALSE)</f>
        <v>#N/A</v>
      </c>
      <c r="AJ5711">
        <f t="shared" si="359"/>
        <v>0</v>
      </c>
      <c r="AK5711">
        <f>VLOOKUP(F5711,Kondition!$B$4:$AG$31,18,FALSE)*100</f>
        <v>27</v>
      </c>
      <c r="AL5711" t="e">
        <f t="shared" si="360"/>
        <v>#REF!</v>
      </c>
      <c r="AM5711">
        <v>17</v>
      </c>
    </row>
    <row r="5712" spans="1:39" x14ac:dyDescent="0.3">
      <c r="A5712" s="5">
        <v>10242837</v>
      </c>
      <c r="B5712" s="6">
        <v>8714692344206</v>
      </c>
      <c r="C5712" s="5" t="s">
        <v>76</v>
      </c>
      <c r="D5712" s="5" t="s">
        <v>2566</v>
      </c>
      <c r="E5712" s="12">
        <v>249.5</v>
      </c>
      <c r="F5712" s="5" t="s">
        <v>64</v>
      </c>
      <c r="G5712" s="5">
        <v>2454019</v>
      </c>
      <c r="H5712" s="36" t="s">
        <v>76</v>
      </c>
      <c r="I5712" s="5">
        <v>245</v>
      </c>
      <c r="J5712" s="5">
        <v>40</v>
      </c>
      <c r="K5712" s="5">
        <v>19</v>
      </c>
      <c r="L5712" s="5" t="s">
        <v>2543</v>
      </c>
      <c r="M5712" s="5">
        <v>98</v>
      </c>
      <c r="N5712" s="5"/>
      <c r="O5712" s="5" t="s">
        <v>29</v>
      </c>
      <c r="P5712" s="5"/>
      <c r="Q5712" s="5" t="s">
        <v>26</v>
      </c>
      <c r="R5712" s="5" t="s">
        <v>27</v>
      </c>
      <c r="S5712" s="5">
        <v>72</v>
      </c>
      <c r="T5712" s="5" t="s">
        <v>22</v>
      </c>
      <c r="U5712" s="5" t="s">
        <v>23</v>
      </c>
      <c r="V5712" s="5" t="s">
        <v>24</v>
      </c>
      <c r="W5712" s="12">
        <v>249.5</v>
      </c>
      <c r="X5712" s="7">
        <f t="shared" si="357"/>
        <v>0.32</v>
      </c>
      <c r="Y5712" s="5">
        <f t="shared" si="358"/>
        <v>169.66</v>
      </c>
      <c r="AI5712" t="e">
        <f>VLOOKUP(A5712,NP!$A:$B,2,FALSE)</f>
        <v>#N/A</v>
      </c>
      <c r="AJ5712">
        <f t="shared" si="359"/>
        <v>0</v>
      </c>
      <c r="AK5712">
        <f>VLOOKUP(F5712,Kondition!$B$4:$AG$31,21,FALSE)*100</f>
        <v>32</v>
      </c>
      <c r="AL5712" t="e">
        <f t="shared" si="360"/>
        <v>#REF!</v>
      </c>
      <c r="AM5712">
        <v>19</v>
      </c>
    </row>
    <row r="5713" spans="1:39" x14ac:dyDescent="0.3">
      <c r="A5713" s="5">
        <v>10242834</v>
      </c>
      <c r="B5713" s="6">
        <v>8714692344220</v>
      </c>
      <c r="C5713" s="5" t="s">
        <v>76</v>
      </c>
      <c r="D5713" s="5" t="s">
        <v>2563</v>
      </c>
      <c r="E5713" s="12">
        <v>281.5</v>
      </c>
      <c r="F5713" s="5" t="s">
        <v>64</v>
      </c>
      <c r="G5713" s="5">
        <v>2454020</v>
      </c>
      <c r="H5713" s="36" t="s">
        <v>76</v>
      </c>
      <c r="I5713" s="5">
        <v>245</v>
      </c>
      <c r="J5713" s="5">
        <v>40</v>
      </c>
      <c r="K5713" s="5">
        <v>20</v>
      </c>
      <c r="L5713" s="5" t="s">
        <v>2543</v>
      </c>
      <c r="M5713" s="5">
        <v>99</v>
      </c>
      <c r="N5713" s="5"/>
      <c r="O5713" s="5" t="s">
        <v>31</v>
      </c>
      <c r="P5713" s="5"/>
      <c r="Q5713" s="5" t="s">
        <v>26</v>
      </c>
      <c r="R5713" s="5" t="s">
        <v>27</v>
      </c>
      <c r="S5713" s="5">
        <v>72</v>
      </c>
      <c r="T5713" s="5" t="s">
        <v>22</v>
      </c>
      <c r="U5713" s="5" t="s">
        <v>23</v>
      </c>
      <c r="V5713" s="5" t="s">
        <v>24</v>
      </c>
      <c r="W5713" s="12">
        <v>281.5</v>
      </c>
      <c r="X5713" s="7" t="str">
        <f t="shared" si="357"/>
        <v>NP</v>
      </c>
      <c r="Y5713" s="5">
        <f t="shared" si="358"/>
        <v>189.5</v>
      </c>
      <c r="AI5713">
        <f>VLOOKUP(A5713,NP!$A:$B,2,FALSE)</f>
        <v>189.5</v>
      </c>
      <c r="AJ5713">
        <f t="shared" si="359"/>
        <v>189.5</v>
      </c>
      <c r="AK5713">
        <f>VLOOKUP(F5713,Kondition!$B$4:$AG$309,24,FALSE)*100</f>
        <v>32</v>
      </c>
      <c r="AL5713" t="e">
        <f t="shared" si="360"/>
        <v>#REF!</v>
      </c>
      <c r="AM5713">
        <v>19</v>
      </c>
    </row>
    <row r="5714" spans="1:39" x14ac:dyDescent="0.3">
      <c r="A5714" s="5">
        <v>10242237</v>
      </c>
      <c r="B5714" s="6">
        <v>8714692317484</v>
      </c>
      <c r="C5714" s="5" t="s">
        <v>76</v>
      </c>
      <c r="D5714" s="5" t="s">
        <v>2466</v>
      </c>
      <c r="E5714" s="12">
        <v>192</v>
      </c>
      <c r="F5714" s="5" t="s">
        <v>64</v>
      </c>
      <c r="G5714" s="5">
        <v>2454517</v>
      </c>
      <c r="H5714" s="36" t="s">
        <v>76</v>
      </c>
      <c r="I5714" s="5">
        <v>245</v>
      </c>
      <c r="J5714" s="5">
        <v>45</v>
      </c>
      <c r="K5714" s="5">
        <v>17</v>
      </c>
      <c r="L5714" s="5" t="s">
        <v>2415</v>
      </c>
      <c r="M5714" s="5">
        <v>99</v>
      </c>
      <c r="N5714" s="5"/>
      <c r="O5714" s="5" t="s">
        <v>25</v>
      </c>
      <c r="P5714" s="5"/>
      <c r="Q5714" s="5" t="s">
        <v>21</v>
      </c>
      <c r="R5714" s="5" t="s">
        <v>21</v>
      </c>
      <c r="S5714" s="5">
        <v>70</v>
      </c>
      <c r="T5714" s="5" t="s">
        <v>22</v>
      </c>
      <c r="U5714" s="5" t="s">
        <v>23</v>
      </c>
      <c r="V5714" s="5" t="s">
        <v>24</v>
      </c>
      <c r="W5714" s="12">
        <v>192</v>
      </c>
      <c r="X5714" s="7">
        <f t="shared" si="357"/>
        <v>0.27</v>
      </c>
      <c r="Y5714" s="5">
        <f t="shared" si="358"/>
        <v>140.16</v>
      </c>
      <c r="AI5714" t="e">
        <f>VLOOKUP(A5714,NP!$A:$B,2,FALSE)</f>
        <v>#N/A</v>
      </c>
      <c r="AJ5714">
        <f t="shared" si="359"/>
        <v>0</v>
      </c>
      <c r="AK5714">
        <f>VLOOKUP(F5714,Kondition!$B$4:$AG$31,15,FALSE)*100</f>
        <v>27</v>
      </c>
      <c r="AL5714" t="e">
        <f t="shared" si="360"/>
        <v>#REF!</v>
      </c>
      <c r="AM5714">
        <v>17</v>
      </c>
    </row>
    <row r="5715" spans="1:39" x14ac:dyDescent="0.3">
      <c r="A5715" s="5">
        <v>10243088</v>
      </c>
      <c r="B5715" s="6">
        <v>8714692352195</v>
      </c>
      <c r="C5715" s="5" t="s">
        <v>76</v>
      </c>
      <c r="D5715" s="5" t="s">
        <v>2579</v>
      </c>
      <c r="E5715" s="12">
        <v>194.5</v>
      </c>
      <c r="F5715" s="5" t="s">
        <v>64</v>
      </c>
      <c r="G5715" s="5">
        <v>2454517</v>
      </c>
      <c r="H5715" s="36" t="s">
        <v>76</v>
      </c>
      <c r="I5715" s="5">
        <v>245</v>
      </c>
      <c r="J5715" s="5">
        <v>45</v>
      </c>
      <c r="K5715" s="5">
        <v>17</v>
      </c>
      <c r="L5715" s="5" t="s">
        <v>2570</v>
      </c>
      <c r="M5715" s="5">
        <v>99</v>
      </c>
      <c r="N5715" s="5"/>
      <c r="O5715" s="5" t="s">
        <v>25</v>
      </c>
      <c r="P5715" s="5"/>
      <c r="Q5715" s="5" t="s">
        <v>21</v>
      </c>
      <c r="R5715" s="5" t="s">
        <v>27</v>
      </c>
      <c r="S5715" s="5">
        <v>72</v>
      </c>
      <c r="T5715" s="5" t="s">
        <v>22</v>
      </c>
      <c r="U5715" s="5" t="s">
        <v>23</v>
      </c>
      <c r="V5715" s="5" t="s">
        <v>24</v>
      </c>
      <c r="W5715" s="12">
        <v>194.5</v>
      </c>
      <c r="X5715" s="7">
        <f t="shared" si="357"/>
        <v>0.27</v>
      </c>
      <c r="Y5715" s="5">
        <f t="shared" si="358"/>
        <v>141.98499999999999</v>
      </c>
      <c r="AI5715" t="e">
        <f>VLOOKUP(A5715,NP!$A:$B,2,FALSE)</f>
        <v>#N/A</v>
      </c>
      <c r="AJ5715">
        <f t="shared" si="359"/>
        <v>0</v>
      </c>
      <c r="AK5715">
        <f>VLOOKUP(F5715,Kondition!$B$4:$AG$31,15,FALSE)*100</f>
        <v>27</v>
      </c>
      <c r="AL5715" t="e">
        <f t="shared" si="360"/>
        <v>#REF!</v>
      </c>
      <c r="AM5715">
        <v>17</v>
      </c>
    </row>
    <row r="5716" spans="1:39" x14ac:dyDescent="0.3">
      <c r="A5716" s="5">
        <v>10242689</v>
      </c>
      <c r="B5716" s="6">
        <v>8714692336126</v>
      </c>
      <c r="C5716" s="5" t="s">
        <v>76</v>
      </c>
      <c r="D5716" s="5" t="s">
        <v>2536</v>
      </c>
      <c r="E5716" s="12">
        <v>214.5</v>
      </c>
      <c r="F5716" s="5" t="s">
        <v>64</v>
      </c>
      <c r="G5716" s="5">
        <v>2454518</v>
      </c>
      <c r="H5716" s="36" t="s">
        <v>76</v>
      </c>
      <c r="I5716" s="5">
        <v>245</v>
      </c>
      <c r="J5716" s="5">
        <v>45</v>
      </c>
      <c r="K5716" s="5">
        <v>18</v>
      </c>
      <c r="L5716" s="5" t="s">
        <v>2523</v>
      </c>
      <c r="M5716" s="5">
        <v>100</v>
      </c>
      <c r="N5716" s="5"/>
      <c r="O5716" s="5" t="s">
        <v>33</v>
      </c>
      <c r="P5716" s="5"/>
      <c r="Q5716" s="5"/>
      <c r="R5716" s="5"/>
      <c r="S5716" s="5"/>
      <c r="T5716" s="5"/>
      <c r="U5716" s="5"/>
      <c r="V5716" s="5"/>
      <c r="W5716" s="12">
        <v>214.5</v>
      </c>
      <c r="X5716" s="7" t="str">
        <f t="shared" si="357"/>
        <v>NP</v>
      </c>
      <c r="Y5716" s="5">
        <f t="shared" si="358"/>
        <v>153.5</v>
      </c>
      <c r="AI5716">
        <f>VLOOKUP(A5716,NP!$A:$B,2,FALSE)</f>
        <v>153.5</v>
      </c>
      <c r="AJ5716">
        <f t="shared" si="359"/>
        <v>153.5</v>
      </c>
      <c r="AK5716">
        <f>VLOOKUP(F5716,Kondition!$B$4:$AG$31,18,FALSE)*100</f>
        <v>27</v>
      </c>
      <c r="AL5716" t="e">
        <f t="shared" si="360"/>
        <v>#REF!</v>
      </c>
      <c r="AM5716">
        <v>17</v>
      </c>
    </row>
    <row r="5717" spans="1:39" x14ac:dyDescent="0.3">
      <c r="A5717" s="5">
        <v>10242807</v>
      </c>
      <c r="B5717" s="6">
        <v>8714692344244</v>
      </c>
      <c r="C5717" s="5" t="s">
        <v>76</v>
      </c>
      <c r="D5717" s="5" t="s">
        <v>2546</v>
      </c>
      <c r="E5717" s="12">
        <v>189.5</v>
      </c>
      <c r="F5717" s="5" t="s">
        <v>64</v>
      </c>
      <c r="G5717" s="5">
        <v>2454518</v>
      </c>
      <c r="H5717" s="36" t="s">
        <v>76</v>
      </c>
      <c r="I5717" s="5">
        <v>245</v>
      </c>
      <c r="J5717" s="5">
        <v>45</v>
      </c>
      <c r="K5717" s="5">
        <v>18</v>
      </c>
      <c r="L5717" s="5" t="s">
        <v>2543</v>
      </c>
      <c r="M5717" s="5">
        <v>100</v>
      </c>
      <c r="N5717" s="5"/>
      <c r="O5717" s="5" t="s">
        <v>25</v>
      </c>
      <c r="P5717" s="5"/>
      <c r="Q5717" s="5" t="s">
        <v>21</v>
      </c>
      <c r="R5717" s="5" t="s">
        <v>27</v>
      </c>
      <c r="S5717" s="5">
        <v>72</v>
      </c>
      <c r="T5717" s="5" t="s">
        <v>22</v>
      </c>
      <c r="U5717" s="5" t="s">
        <v>23</v>
      </c>
      <c r="V5717" s="5" t="s">
        <v>24</v>
      </c>
      <c r="W5717" s="12">
        <v>189.5</v>
      </c>
      <c r="X5717" s="7">
        <f t="shared" si="357"/>
        <v>0.27</v>
      </c>
      <c r="Y5717" s="5">
        <f t="shared" si="358"/>
        <v>138.33500000000001</v>
      </c>
      <c r="AI5717" t="e">
        <f>VLOOKUP(A5717,NP!$A:$B,2,FALSE)</f>
        <v>#N/A</v>
      </c>
      <c r="AJ5717">
        <f t="shared" si="359"/>
        <v>0</v>
      </c>
      <c r="AK5717">
        <f>VLOOKUP(F5717,Kondition!$B$4:$AG$31,18,FALSE)*100</f>
        <v>27</v>
      </c>
      <c r="AL5717" t="e">
        <f t="shared" si="360"/>
        <v>#REF!</v>
      </c>
      <c r="AM5717">
        <v>17</v>
      </c>
    </row>
    <row r="5718" spans="1:39" x14ac:dyDescent="0.3">
      <c r="A5718" s="5">
        <v>10242838</v>
      </c>
      <c r="B5718" s="6">
        <v>8714692344268</v>
      </c>
      <c r="C5718" s="5" t="s">
        <v>76</v>
      </c>
      <c r="D5718" s="5" t="s">
        <v>2567</v>
      </c>
      <c r="E5718" s="12">
        <v>240.5</v>
      </c>
      <c r="F5718" s="5" t="s">
        <v>64</v>
      </c>
      <c r="G5718" s="5">
        <v>2454519</v>
      </c>
      <c r="H5718" s="36" t="s">
        <v>76</v>
      </c>
      <c r="I5718" s="5">
        <v>245</v>
      </c>
      <c r="J5718" s="5">
        <v>45</v>
      </c>
      <c r="K5718" s="5">
        <v>19</v>
      </c>
      <c r="L5718" s="5" t="s">
        <v>2543</v>
      </c>
      <c r="M5718" s="5">
        <v>102</v>
      </c>
      <c r="N5718" s="5"/>
      <c r="O5718" s="5" t="s">
        <v>29</v>
      </c>
      <c r="P5718" s="5"/>
      <c r="Q5718" s="5" t="s">
        <v>26</v>
      </c>
      <c r="R5718" s="5" t="s">
        <v>27</v>
      </c>
      <c r="S5718" s="5">
        <v>72</v>
      </c>
      <c r="T5718" s="5" t="s">
        <v>22</v>
      </c>
      <c r="U5718" s="5" t="s">
        <v>23</v>
      </c>
      <c r="V5718" s="5" t="s">
        <v>24</v>
      </c>
      <c r="W5718" s="12">
        <v>240.5</v>
      </c>
      <c r="X5718" s="7">
        <f t="shared" si="357"/>
        <v>0.32</v>
      </c>
      <c r="Y5718" s="5">
        <f t="shared" si="358"/>
        <v>163.54</v>
      </c>
      <c r="AI5718" t="e">
        <f>VLOOKUP(A5718,NP!$A:$B,2,FALSE)</f>
        <v>#N/A</v>
      </c>
      <c r="AJ5718">
        <f t="shared" si="359"/>
        <v>0</v>
      </c>
      <c r="AK5718">
        <f>VLOOKUP(F5718,Kondition!$B$4:$AG$31,21,FALSE)*100</f>
        <v>32</v>
      </c>
      <c r="AL5718" t="e">
        <f t="shared" si="360"/>
        <v>#REF!</v>
      </c>
      <c r="AM5718">
        <v>19</v>
      </c>
    </row>
    <row r="5719" spans="1:39" x14ac:dyDescent="0.3">
      <c r="A5719" s="5">
        <v>10242380</v>
      </c>
      <c r="B5719" s="6">
        <v>8714692324161</v>
      </c>
      <c r="C5719" s="5" t="s">
        <v>76</v>
      </c>
      <c r="D5719" s="5" t="s">
        <v>2517</v>
      </c>
      <c r="E5719" s="12">
        <v>237</v>
      </c>
      <c r="F5719" s="5" t="s">
        <v>64</v>
      </c>
      <c r="G5719" s="5">
        <v>2454519</v>
      </c>
      <c r="H5719" s="36" t="s">
        <v>76</v>
      </c>
      <c r="I5719" s="5">
        <v>245</v>
      </c>
      <c r="J5719" s="5">
        <v>45</v>
      </c>
      <c r="K5719" s="5">
        <v>19</v>
      </c>
      <c r="L5719" s="5" t="s">
        <v>2415</v>
      </c>
      <c r="M5719" s="5">
        <v>102</v>
      </c>
      <c r="N5719" s="5"/>
      <c r="O5719" s="5" t="s">
        <v>31</v>
      </c>
      <c r="P5719" s="5"/>
      <c r="Q5719" s="5" t="s">
        <v>21</v>
      </c>
      <c r="R5719" s="5" t="s">
        <v>21</v>
      </c>
      <c r="S5719" s="5">
        <v>70</v>
      </c>
      <c r="T5719" s="5" t="s">
        <v>22</v>
      </c>
      <c r="U5719" s="5" t="s">
        <v>23</v>
      </c>
      <c r="V5719" s="5" t="s">
        <v>24</v>
      </c>
      <c r="W5719" s="12">
        <v>237</v>
      </c>
      <c r="X5719" s="7">
        <f t="shared" si="357"/>
        <v>0.32</v>
      </c>
      <c r="Y5719" s="5">
        <f t="shared" si="358"/>
        <v>161.16</v>
      </c>
      <c r="AI5719" t="e">
        <f>VLOOKUP(A5719,NP!$A:$B,2,FALSE)</f>
        <v>#N/A</v>
      </c>
      <c r="AJ5719">
        <f t="shared" si="359"/>
        <v>0</v>
      </c>
      <c r="AK5719">
        <f>VLOOKUP(F5719,Kondition!$B$4:$AG$31,21,FALSE)*100</f>
        <v>32</v>
      </c>
      <c r="AL5719" t="e">
        <f t="shared" si="360"/>
        <v>#REF!</v>
      </c>
      <c r="AM5719">
        <v>19</v>
      </c>
    </row>
    <row r="5720" spans="1:39" x14ac:dyDescent="0.3">
      <c r="A5720" s="5">
        <v>10242825</v>
      </c>
      <c r="B5720" s="6">
        <v>8714692344282</v>
      </c>
      <c r="C5720" s="5" t="s">
        <v>2294</v>
      </c>
      <c r="D5720" s="5" t="s">
        <v>5541</v>
      </c>
      <c r="E5720" s="12">
        <v>261.5</v>
      </c>
      <c r="F5720" s="5" t="s">
        <v>64</v>
      </c>
      <c r="G5720" s="5">
        <v>2454520</v>
      </c>
      <c r="H5720" s="36" t="s">
        <v>2294</v>
      </c>
      <c r="I5720" s="5">
        <v>245</v>
      </c>
      <c r="J5720" s="5">
        <v>45</v>
      </c>
      <c r="K5720" s="5">
        <v>20</v>
      </c>
      <c r="L5720" s="5" t="s">
        <v>2543</v>
      </c>
      <c r="M5720" s="5">
        <v>103</v>
      </c>
      <c r="N5720" s="5"/>
      <c r="O5720" s="5" t="s">
        <v>25</v>
      </c>
      <c r="P5720" s="5"/>
      <c r="Q5720" s="5" t="s">
        <v>21</v>
      </c>
      <c r="R5720" s="5" t="s">
        <v>27</v>
      </c>
      <c r="S5720" s="5">
        <v>72</v>
      </c>
      <c r="T5720" s="5" t="s">
        <v>22</v>
      </c>
      <c r="U5720" s="5" t="s">
        <v>23</v>
      </c>
      <c r="V5720" s="5" t="s">
        <v>24</v>
      </c>
      <c r="W5720" s="12">
        <v>261.5</v>
      </c>
      <c r="X5720" s="7">
        <f t="shared" si="357"/>
        <v>0.32</v>
      </c>
      <c r="Y5720" s="5">
        <f t="shared" si="358"/>
        <v>177.82</v>
      </c>
      <c r="AI5720" t="e">
        <f>VLOOKUP(A5720,NP!$A:$B,2,FALSE)</f>
        <v>#N/A</v>
      </c>
      <c r="AJ5720">
        <f t="shared" si="359"/>
        <v>0</v>
      </c>
      <c r="AK5720">
        <f>VLOOKUP(F5720,Kondition!$B$4:$AG$309,24,FALSE)*100</f>
        <v>32</v>
      </c>
      <c r="AL5720" t="e">
        <f t="shared" si="360"/>
        <v>#REF!</v>
      </c>
      <c r="AM5720">
        <v>19</v>
      </c>
    </row>
    <row r="5721" spans="1:39" x14ac:dyDescent="0.3">
      <c r="A5721" s="5">
        <v>10243138</v>
      </c>
      <c r="B5721" s="6">
        <v>8714692352201</v>
      </c>
      <c r="C5721" s="5" t="s">
        <v>2294</v>
      </c>
      <c r="D5721" s="5" t="s">
        <v>5557</v>
      </c>
      <c r="E5721" s="12">
        <v>275</v>
      </c>
      <c r="F5721" s="5" t="s">
        <v>64</v>
      </c>
      <c r="G5721" s="5">
        <v>2454521</v>
      </c>
      <c r="H5721" s="36" t="s">
        <v>2294</v>
      </c>
      <c r="I5721" s="5">
        <v>245</v>
      </c>
      <c r="J5721" s="5">
        <v>45</v>
      </c>
      <c r="K5721" s="5">
        <v>21</v>
      </c>
      <c r="L5721" s="5" t="s">
        <v>2570</v>
      </c>
      <c r="M5721" s="5">
        <v>104</v>
      </c>
      <c r="N5721" s="5"/>
      <c r="O5721" s="5" t="s">
        <v>29</v>
      </c>
      <c r="P5721" s="5"/>
      <c r="Q5721" s="5" t="s">
        <v>26</v>
      </c>
      <c r="R5721" s="5" t="s">
        <v>27</v>
      </c>
      <c r="S5721" s="5">
        <v>72</v>
      </c>
      <c r="T5721" s="5" t="s">
        <v>22</v>
      </c>
      <c r="U5721" s="5" t="s">
        <v>23</v>
      </c>
      <c r="V5721" s="5" t="s">
        <v>24</v>
      </c>
      <c r="W5721" s="12">
        <v>275</v>
      </c>
      <c r="X5721" s="7" t="str">
        <f t="shared" ref="X5721:X5784" si="361">IF(AJ5721&gt;0,"NP",AK5721/100)</f>
        <v>NP</v>
      </c>
      <c r="Y5721" s="5">
        <f t="shared" ref="Y5721:Y5784" si="362">IF(AJ5721&gt;0,AI5721,E5721*(100%-X5721))</f>
        <v>186</v>
      </c>
      <c r="AI5721">
        <f>VLOOKUP(A5721,NP!$A:$B,2,FALSE)</f>
        <v>186</v>
      </c>
      <c r="AJ5721">
        <f t="shared" ref="AJ5721:AJ5784" si="363">_xlfn.IFNA(AI5721,0)</f>
        <v>186</v>
      </c>
      <c r="AK5721">
        <f>VLOOKUP(F5721,Kondition!$B$4:$AG$31,27,FALSE)*100</f>
        <v>32</v>
      </c>
      <c r="AL5721" t="e">
        <f t="shared" ref="AL5721:AL5784" si="364">$AI$1&amp;F5721&amp;K5721</f>
        <v>#REF!</v>
      </c>
      <c r="AM5721">
        <v>19</v>
      </c>
    </row>
    <row r="5722" spans="1:39" x14ac:dyDescent="0.3">
      <c r="A5722" s="5">
        <v>10241598</v>
      </c>
      <c r="B5722" s="6">
        <v>8714692285004</v>
      </c>
      <c r="C5722" s="5" t="s">
        <v>76</v>
      </c>
      <c r="D5722" s="5" t="s">
        <v>2417</v>
      </c>
      <c r="E5722" s="12">
        <v>209.5</v>
      </c>
      <c r="F5722" s="5" t="s">
        <v>64</v>
      </c>
      <c r="G5722" s="5">
        <v>2455018</v>
      </c>
      <c r="H5722" s="36" t="s">
        <v>76</v>
      </c>
      <c r="I5722" s="5">
        <v>245</v>
      </c>
      <c r="J5722" s="5">
        <v>50</v>
      </c>
      <c r="K5722" s="5">
        <v>18</v>
      </c>
      <c r="L5722" s="5" t="s">
        <v>2415</v>
      </c>
      <c r="M5722" s="5">
        <v>104</v>
      </c>
      <c r="N5722" s="5"/>
      <c r="O5722" s="5" t="s">
        <v>25</v>
      </c>
      <c r="P5722" s="5"/>
      <c r="Q5722" s="5" t="s">
        <v>21</v>
      </c>
      <c r="R5722" s="5" t="s">
        <v>21</v>
      </c>
      <c r="S5722" s="5">
        <v>70</v>
      </c>
      <c r="T5722" s="5" t="s">
        <v>22</v>
      </c>
      <c r="U5722" s="5" t="s">
        <v>23</v>
      </c>
      <c r="V5722" s="5" t="s">
        <v>24</v>
      </c>
      <c r="W5722" s="12">
        <v>209.5</v>
      </c>
      <c r="X5722" s="7" t="str">
        <f t="shared" si="361"/>
        <v>NP</v>
      </c>
      <c r="Y5722" s="5">
        <f t="shared" si="362"/>
        <v>150.5</v>
      </c>
      <c r="AI5722">
        <f>VLOOKUP(A5722,NP!$A:$B,2,FALSE)</f>
        <v>150.5</v>
      </c>
      <c r="AJ5722">
        <f t="shared" si="363"/>
        <v>150.5</v>
      </c>
      <c r="AK5722">
        <f>VLOOKUP(F5722,Kondition!$B$4:$AG$31,18,FALSE)*100</f>
        <v>27</v>
      </c>
      <c r="AL5722" t="e">
        <f t="shared" si="364"/>
        <v>#REF!</v>
      </c>
      <c r="AM5722">
        <v>17</v>
      </c>
    </row>
    <row r="5723" spans="1:39" x14ac:dyDescent="0.3">
      <c r="A5723" s="5">
        <v>11100808</v>
      </c>
      <c r="B5723" s="6">
        <v>8019227275186</v>
      </c>
      <c r="C5723" s="5" t="s">
        <v>4929</v>
      </c>
      <c r="D5723" s="5" t="s">
        <v>6056</v>
      </c>
      <c r="E5723" s="12">
        <v>334</v>
      </c>
      <c r="F5723" s="5" t="s">
        <v>54</v>
      </c>
      <c r="G5723" s="5">
        <v>2655019</v>
      </c>
      <c r="H5723" s="36" t="s">
        <v>4929</v>
      </c>
      <c r="I5723" s="5">
        <v>265</v>
      </c>
      <c r="J5723" s="5">
        <v>50</v>
      </c>
      <c r="K5723" s="5">
        <v>19</v>
      </c>
      <c r="L5723" s="5" t="s">
        <v>5265</v>
      </c>
      <c r="M5723" s="5">
        <v>110</v>
      </c>
      <c r="N5723" s="5"/>
      <c r="O5723" s="5" t="s">
        <v>19</v>
      </c>
      <c r="P5723" s="5" t="s">
        <v>45</v>
      </c>
      <c r="Q5723" s="5" t="s">
        <v>21</v>
      </c>
      <c r="R5723" s="5" t="s">
        <v>27</v>
      </c>
      <c r="S5723" s="5">
        <v>70</v>
      </c>
      <c r="T5723" s="5" t="s">
        <v>35</v>
      </c>
      <c r="U5723" s="5" t="s">
        <v>23</v>
      </c>
      <c r="V5723" s="5" t="s">
        <v>24</v>
      </c>
      <c r="W5723" s="12">
        <v>334</v>
      </c>
      <c r="X5723" s="7">
        <f t="shared" si="361"/>
        <v>0.4</v>
      </c>
      <c r="Y5723" s="5">
        <f t="shared" si="362"/>
        <v>200.4</v>
      </c>
      <c r="AI5723" t="e">
        <f>VLOOKUP(A5723,NP!$A:$B,2,FALSE)</f>
        <v>#N/A</v>
      </c>
      <c r="AJ5723">
        <f t="shared" si="363"/>
        <v>0</v>
      </c>
      <c r="AK5723">
        <f>VLOOKUP(F5723,Kondition!$B$4:$AG$31,21,FALSE)*100</f>
        <v>40</v>
      </c>
      <c r="AL5723" t="e">
        <f t="shared" si="364"/>
        <v>#REF!</v>
      </c>
      <c r="AM5723">
        <v>19</v>
      </c>
    </row>
    <row r="5724" spans="1:39" x14ac:dyDescent="0.3">
      <c r="A5724" s="5">
        <v>11100809</v>
      </c>
      <c r="B5724" s="6">
        <v>8019227275179</v>
      </c>
      <c r="C5724" s="5" t="s">
        <v>4929</v>
      </c>
      <c r="D5724" s="5" t="s">
        <v>6057</v>
      </c>
      <c r="E5724" s="12">
        <v>425</v>
      </c>
      <c r="F5724" s="5" t="s">
        <v>54</v>
      </c>
      <c r="G5724" s="5">
        <v>2754520</v>
      </c>
      <c r="H5724" s="36" t="s">
        <v>4929</v>
      </c>
      <c r="I5724" s="5">
        <v>275</v>
      </c>
      <c r="J5724" s="5">
        <v>45</v>
      </c>
      <c r="K5724" s="5">
        <v>20</v>
      </c>
      <c r="L5724" s="5" t="s">
        <v>5265</v>
      </c>
      <c r="M5724" s="5">
        <v>110</v>
      </c>
      <c r="N5724" s="5"/>
      <c r="O5724" s="5" t="s">
        <v>25</v>
      </c>
      <c r="P5724" s="5" t="s">
        <v>45</v>
      </c>
      <c r="Q5724" s="5" t="s">
        <v>21</v>
      </c>
      <c r="R5724" s="5" t="s">
        <v>27</v>
      </c>
      <c r="S5724" s="5">
        <v>71</v>
      </c>
      <c r="T5724" s="5" t="s">
        <v>22</v>
      </c>
      <c r="U5724" s="5" t="s">
        <v>23</v>
      </c>
      <c r="V5724" s="5" t="s">
        <v>24</v>
      </c>
      <c r="W5724" s="12">
        <v>425</v>
      </c>
      <c r="X5724" s="7" t="str">
        <f t="shared" si="361"/>
        <v>NP</v>
      </c>
      <c r="Y5724" s="5">
        <f t="shared" si="362"/>
        <v>233.5</v>
      </c>
      <c r="AI5724">
        <f>VLOOKUP(A5724,NP!$A:$B,2,FALSE)</f>
        <v>233.5</v>
      </c>
      <c r="AJ5724">
        <f t="shared" si="363"/>
        <v>233.5</v>
      </c>
      <c r="AK5724">
        <f>VLOOKUP(F5724,Kondition!$B$4:$AG$309,24,FALSE)*100</f>
        <v>40</v>
      </c>
      <c r="AL5724" t="e">
        <f t="shared" si="364"/>
        <v>#REF!</v>
      </c>
      <c r="AM5724">
        <v>19</v>
      </c>
    </row>
    <row r="5725" spans="1:39" x14ac:dyDescent="0.3">
      <c r="A5725" s="5">
        <v>10243086</v>
      </c>
      <c r="B5725" s="6">
        <v>8714692352218</v>
      </c>
      <c r="C5725" s="5" t="s">
        <v>76</v>
      </c>
      <c r="D5725" s="5" t="s">
        <v>2578</v>
      </c>
      <c r="E5725" s="12">
        <v>207.5</v>
      </c>
      <c r="F5725" s="5" t="s">
        <v>64</v>
      </c>
      <c r="G5725" s="5">
        <v>2455018</v>
      </c>
      <c r="H5725" s="36" t="s">
        <v>76</v>
      </c>
      <c r="I5725" s="5">
        <v>245</v>
      </c>
      <c r="J5725" s="5">
        <v>50</v>
      </c>
      <c r="K5725" s="5">
        <v>18</v>
      </c>
      <c r="L5725" s="5" t="s">
        <v>2570</v>
      </c>
      <c r="M5725" s="5">
        <v>104</v>
      </c>
      <c r="N5725" s="5"/>
      <c r="O5725" s="5" t="s">
        <v>25</v>
      </c>
      <c r="P5725" s="5"/>
      <c r="Q5725" s="5" t="s">
        <v>26</v>
      </c>
      <c r="R5725" s="5" t="s">
        <v>27</v>
      </c>
      <c r="S5725" s="5">
        <v>72</v>
      </c>
      <c r="T5725" s="5" t="s">
        <v>22</v>
      </c>
      <c r="U5725" s="5" t="s">
        <v>23</v>
      </c>
      <c r="V5725" s="5" t="s">
        <v>24</v>
      </c>
      <c r="W5725" s="12">
        <v>207.5</v>
      </c>
      <c r="X5725" s="7" t="str">
        <f t="shared" si="361"/>
        <v>NP</v>
      </c>
      <c r="Y5725" s="5">
        <f t="shared" si="362"/>
        <v>149.5</v>
      </c>
      <c r="AI5725">
        <f>VLOOKUP(A5725,NP!$A:$B,2,FALSE)</f>
        <v>149.5</v>
      </c>
      <c r="AJ5725">
        <f t="shared" si="363"/>
        <v>149.5</v>
      </c>
      <c r="AK5725">
        <f>VLOOKUP(F5725,Kondition!$B$4:$AG$31,18,FALSE)*100</f>
        <v>27</v>
      </c>
      <c r="AL5725" t="e">
        <f t="shared" si="364"/>
        <v>#REF!</v>
      </c>
      <c r="AM5725">
        <v>17</v>
      </c>
    </row>
    <row r="5726" spans="1:39" x14ac:dyDescent="0.3">
      <c r="A5726" s="5">
        <v>10242264</v>
      </c>
      <c r="B5726" s="6">
        <v>8714692319037</v>
      </c>
      <c r="C5726" s="5" t="s">
        <v>2294</v>
      </c>
      <c r="D5726" s="5" t="s">
        <v>5524</v>
      </c>
      <c r="E5726" s="12">
        <v>185</v>
      </c>
      <c r="F5726" s="5" t="s">
        <v>64</v>
      </c>
      <c r="G5726" s="5">
        <v>2456517</v>
      </c>
      <c r="H5726" s="36" t="s">
        <v>2294</v>
      </c>
      <c r="I5726" s="5">
        <v>245</v>
      </c>
      <c r="J5726" s="5">
        <v>65</v>
      </c>
      <c r="K5726" s="5">
        <v>17</v>
      </c>
      <c r="L5726" s="5" t="s">
        <v>2415</v>
      </c>
      <c r="M5726" s="5">
        <v>111</v>
      </c>
      <c r="N5726" s="5"/>
      <c r="O5726" s="5" t="s">
        <v>19</v>
      </c>
      <c r="P5726" s="5"/>
      <c r="Q5726" s="5" t="s">
        <v>21</v>
      </c>
      <c r="R5726" s="5" t="s">
        <v>21</v>
      </c>
      <c r="S5726" s="5">
        <v>70</v>
      </c>
      <c r="T5726" s="5" t="s">
        <v>22</v>
      </c>
      <c r="U5726" s="5" t="s">
        <v>23</v>
      </c>
      <c r="V5726" s="5" t="s">
        <v>24</v>
      </c>
      <c r="W5726" s="12">
        <v>185</v>
      </c>
      <c r="X5726" s="7">
        <f t="shared" si="361"/>
        <v>0.27</v>
      </c>
      <c r="Y5726" s="5">
        <f t="shared" si="362"/>
        <v>135.04999999999998</v>
      </c>
      <c r="AI5726" t="e">
        <f>VLOOKUP(A5726,NP!$A:$B,2,FALSE)</f>
        <v>#N/A</v>
      </c>
      <c r="AJ5726">
        <f t="shared" si="363"/>
        <v>0</v>
      </c>
      <c r="AK5726">
        <f>VLOOKUP(F5726,Kondition!$B$4:$AG$31,15,FALSE)*100</f>
        <v>27</v>
      </c>
      <c r="AL5726" t="e">
        <f t="shared" si="364"/>
        <v>#REF!</v>
      </c>
      <c r="AM5726">
        <v>17</v>
      </c>
    </row>
    <row r="5727" spans="1:39" x14ac:dyDescent="0.3">
      <c r="A5727" s="5">
        <v>10242263</v>
      </c>
      <c r="B5727" s="6">
        <v>8714692317460</v>
      </c>
      <c r="C5727" s="5" t="s">
        <v>2294</v>
      </c>
      <c r="D5727" s="5" t="s">
        <v>5523</v>
      </c>
      <c r="E5727" s="12">
        <v>138</v>
      </c>
      <c r="F5727" s="5" t="s">
        <v>64</v>
      </c>
      <c r="G5727" s="5">
        <v>2457016</v>
      </c>
      <c r="H5727" s="36" t="s">
        <v>2294</v>
      </c>
      <c r="I5727" s="5">
        <v>245</v>
      </c>
      <c r="J5727" s="5">
        <v>70</v>
      </c>
      <c r="K5727" s="5">
        <v>16</v>
      </c>
      <c r="L5727" s="5" t="s">
        <v>2415</v>
      </c>
      <c r="M5727" s="5">
        <v>107</v>
      </c>
      <c r="N5727" s="5"/>
      <c r="O5727" s="5" t="s">
        <v>19</v>
      </c>
      <c r="P5727" s="5"/>
      <c r="Q5727" s="5" t="s">
        <v>26</v>
      </c>
      <c r="R5727" s="5" t="s">
        <v>21</v>
      </c>
      <c r="S5727" s="5">
        <v>70</v>
      </c>
      <c r="T5727" s="5" t="s">
        <v>22</v>
      </c>
      <c r="U5727" s="5" t="s">
        <v>23</v>
      </c>
      <c r="V5727" s="5" t="s">
        <v>24</v>
      </c>
      <c r="W5727" s="12">
        <v>138</v>
      </c>
      <c r="X5727" s="7">
        <f t="shared" si="361"/>
        <v>0.27</v>
      </c>
      <c r="Y5727" s="5">
        <f t="shared" si="362"/>
        <v>100.74</v>
      </c>
      <c r="AI5727" t="e">
        <f>VLOOKUP(A5727,NP!$A:$B,2,FALSE)</f>
        <v>#N/A</v>
      </c>
      <c r="AJ5727">
        <f t="shared" si="363"/>
        <v>0</v>
      </c>
      <c r="AK5727">
        <f>VLOOKUP(F5727,Kondition!$B$4:$AG$31,12,FALSE)*100</f>
        <v>27</v>
      </c>
      <c r="AL5727" t="e">
        <f t="shared" si="364"/>
        <v>#REF!</v>
      </c>
      <c r="AM5727">
        <v>16</v>
      </c>
    </row>
    <row r="5728" spans="1:39" x14ac:dyDescent="0.3">
      <c r="A5728" s="5">
        <v>10242835</v>
      </c>
      <c r="B5728" s="6">
        <v>8714692344305</v>
      </c>
      <c r="C5728" s="5" t="s">
        <v>76</v>
      </c>
      <c r="D5728" s="5" t="s">
        <v>2564</v>
      </c>
      <c r="E5728" s="12">
        <v>239.5</v>
      </c>
      <c r="F5728" s="5" t="s">
        <v>64</v>
      </c>
      <c r="G5728" s="5">
        <v>2553519</v>
      </c>
      <c r="H5728" s="36" t="s">
        <v>76</v>
      </c>
      <c r="I5728" s="5">
        <v>255</v>
      </c>
      <c r="J5728" s="5">
        <v>35</v>
      </c>
      <c r="K5728" s="5">
        <v>19</v>
      </c>
      <c r="L5728" s="5" t="s">
        <v>2543</v>
      </c>
      <c r="M5728" s="5">
        <v>96</v>
      </c>
      <c r="N5728" s="5"/>
      <c r="O5728" s="5" t="s">
        <v>31</v>
      </c>
      <c r="P5728" s="5"/>
      <c r="Q5728" s="5" t="s">
        <v>26</v>
      </c>
      <c r="R5728" s="5" t="s">
        <v>27</v>
      </c>
      <c r="S5728" s="5">
        <v>73</v>
      </c>
      <c r="T5728" s="5" t="s">
        <v>22</v>
      </c>
      <c r="U5728" s="5" t="s">
        <v>23</v>
      </c>
      <c r="V5728" s="5" t="s">
        <v>24</v>
      </c>
      <c r="W5728" s="12">
        <v>239.5</v>
      </c>
      <c r="X5728" s="7">
        <f t="shared" si="361"/>
        <v>0.32</v>
      </c>
      <c r="Y5728" s="5">
        <f t="shared" si="362"/>
        <v>162.85999999999999</v>
      </c>
      <c r="AI5728" t="e">
        <f>VLOOKUP(A5728,NP!$A:$B,2,FALSE)</f>
        <v>#N/A</v>
      </c>
      <c r="AJ5728">
        <f t="shared" si="363"/>
        <v>0</v>
      </c>
      <c r="AK5728">
        <f>VLOOKUP(F5728,Kondition!$B$4:$AG$31,21,FALSE)*100</f>
        <v>32</v>
      </c>
      <c r="AL5728" t="e">
        <f t="shared" si="364"/>
        <v>#REF!</v>
      </c>
      <c r="AM5728">
        <v>19</v>
      </c>
    </row>
    <row r="5729" spans="1:39" x14ac:dyDescent="0.3">
      <c r="A5729" s="5">
        <v>10242672</v>
      </c>
      <c r="B5729" s="6">
        <v>8714692339660</v>
      </c>
      <c r="C5729" s="5" t="s">
        <v>76</v>
      </c>
      <c r="D5729" s="5" t="s">
        <v>2519</v>
      </c>
      <c r="E5729" s="12">
        <v>274</v>
      </c>
      <c r="F5729" s="5" t="s">
        <v>64</v>
      </c>
      <c r="G5729" s="5">
        <v>2553520</v>
      </c>
      <c r="H5729" s="36" t="s">
        <v>76</v>
      </c>
      <c r="I5729" s="5">
        <v>255</v>
      </c>
      <c r="J5729" s="5">
        <v>35</v>
      </c>
      <c r="K5729" s="5">
        <v>20</v>
      </c>
      <c r="L5729" s="5" t="s">
        <v>2415</v>
      </c>
      <c r="M5729" s="5">
        <v>97</v>
      </c>
      <c r="N5729" s="5"/>
      <c r="O5729" s="5" t="s">
        <v>29</v>
      </c>
      <c r="P5729" s="5"/>
      <c r="Q5729" s="5" t="s">
        <v>26</v>
      </c>
      <c r="R5729" s="5" t="s">
        <v>21</v>
      </c>
      <c r="S5729" s="5">
        <v>73</v>
      </c>
      <c r="T5729" s="5" t="s">
        <v>22</v>
      </c>
      <c r="U5729" s="5" t="s">
        <v>23</v>
      </c>
      <c r="V5729" s="5" t="s">
        <v>24</v>
      </c>
      <c r="W5729" s="12">
        <v>274</v>
      </c>
      <c r="X5729" s="7" t="str">
        <f t="shared" si="361"/>
        <v>NP</v>
      </c>
      <c r="Y5729" s="5">
        <f t="shared" si="362"/>
        <v>185.5</v>
      </c>
      <c r="AI5729">
        <f>VLOOKUP(A5729,NP!$A:$B,2,FALSE)</f>
        <v>185.5</v>
      </c>
      <c r="AJ5729">
        <f t="shared" si="363"/>
        <v>185.5</v>
      </c>
      <c r="AK5729">
        <f>VLOOKUP(F5729,Kondition!$B$4:$AG$309,24,FALSE)*100</f>
        <v>32</v>
      </c>
      <c r="AL5729" t="e">
        <f t="shared" si="364"/>
        <v>#REF!</v>
      </c>
      <c r="AM5729">
        <v>19</v>
      </c>
    </row>
    <row r="5730" spans="1:39" x14ac:dyDescent="0.3">
      <c r="A5730" s="5">
        <v>10242262</v>
      </c>
      <c r="B5730" s="6">
        <v>8714692317507</v>
      </c>
      <c r="C5730" s="5" t="s">
        <v>76</v>
      </c>
      <c r="D5730" s="5" t="s">
        <v>2474</v>
      </c>
      <c r="E5730" s="12">
        <v>208.5</v>
      </c>
      <c r="F5730" s="5" t="s">
        <v>64</v>
      </c>
      <c r="G5730" s="5">
        <v>2554017</v>
      </c>
      <c r="H5730" s="36" t="s">
        <v>76</v>
      </c>
      <c r="I5730" s="5">
        <v>255</v>
      </c>
      <c r="J5730" s="5">
        <v>40</v>
      </c>
      <c r="K5730" s="5">
        <v>17</v>
      </c>
      <c r="L5730" s="5" t="s">
        <v>2415</v>
      </c>
      <c r="M5730" s="5">
        <v>98</v>
      </c>
      <c r="N5730" s="5"/>
      <c r="O5730" s="5" t="s">
        <v>25</v>
      </c>
      <c r="P5730" s="5"/>
      <c r="Q5730" s="5" t="s">
        <v>26</v>
      </c>
      <c r="R5730" s="5" t="s">
        <v>21</v>
      </c>
      <c r="S5730" s="5">
        <v>71</v>
      </c>
      <c r="T5730" s="5" t="s">
        <v>22</v>
      </c>
      <c r="U5730" s="5" t="s">
        <v>23</v>
      </c>
      <c r="V5730" s="5" t="s">
        <v>24</v>
      </c>
      <c r="W5730" s="12">
        <v>208.5</v>
      </c>
      <c r="X5730" s="7" t="str">
        <f t="shared" si="361"/>
        <v>NP</v>
      </c>
      <c r="Y5730" s="5">
        <f t="shared" si="362"/>
        <v>150</v>
      </c>
      <c r="AI5730">
        <f>VLOOKUP(A5730,NP!$A:$B,2,FALSE)</f>
        <v>150</v>
      </c>
      <c r="AJ5730">
        <f t="shared" si="363"/>
        <v>150</v>
      </c>
      <c r="AK5730">
        <f>VLOOKUP(F5730,Kondition!$B$4:$AG$31,15,FALSE)*100</f>
        <v>27</v>
      </c>
      <c r="AL5730" t="e">
        <f t="shared" si="364"/>
        <v>#REF!</v>
      </c>
      <c r="AM5730">
        <v>17</v>
      </c>
    </row>
    <row r="5731" spans="1:39" x14ac:dyDescent="0.3">
      <c r="A5731" s="5">
        <v>10242810</v>
      </c>
      <c r="B5731" s="6">
        <v>8714692344329</v>
      </c>
      <c r="C5731" s="5" t="s">
        <v>76</v>
      </c>
      <c r="D5731" s="5" t="s">
        <v>2549</v>
      </c>
      <c r="E5731" s="12">
        <v>194.5</v>
      </c>
      <c r="F5731" s="5" t="s">
        <v>64</v>
      </c>
      <c r="G5731" s="5">
        <v>2554018</v>
      </c>
      <c r="H5731" s="36" t="s">
        <v>76</v>
      </c>
      <c r="I5731" s="5">
        <v>255</v>
      </c>
      <c r="J5731" s="5">
        <v>40</v>
      </c>
      <c r="K5731" s="5">
        <v>18</v>
      </c>
      <c r="L5731" s="5" t="s">
        <v>2543</v>
      </c>
      <c r="M5731" s="5">
        <v>99</v>
      </c>
      <c r="N5731" s="5"/>
      <c r="O5731" s="5" t="s">
        <v>31</v>
      </c>
      <c r="P5731" s="5"/>
      <c r="Q5731" s="5" t="s">
        <v>26</v>
      </c>
      <c r="R5731" s="5" t="s">
        <v>27</v>
      </c>
      <c r="S5731" s="5">
        <v>73</v>
      </c>
      <c r="T5731" s="5" t="s">
        <v>22</v>
      </c>
      <c r="U5731" s="5" t="s">
        <v>23</v>
      </c>
      <c r="V5731" s="5" t="s">
        <v>24</v>
      </c>
      <c r="W5731" s="12">
        <v>194.5</v>
      </c>
      <c r="X5731" s="7">
        <f t="shared" si="361"/>
        <v>0.27</v>
      </c>
      <c r="Y5731" s="5">
        <f t="shared" si="362"/>
        <v>141.98499999999999</v>
      </c>
      <c r="AI5731" t="e">
        <f>VLOOKUP(A5731,NP!$A:$B,2,FALSE)</f>
        <v>#N/A</v>
      </c>
      <c r="AJ5731">
        <f t="shared" si="363"/>
        <v>0</v>
      </c>
      <c r="AK5731">
        <f>VLOOKUP(F5731,Kondition!$B$4:$AG$31,18,FALSE)*100</f>
        <v>27</v>
      </c>
      <c r="AL5731" t="e">
        <f t="shared" si="364"/>
        <v>#REF!</v>
      </c>
      <c r="AM5731">
        <v>17</v>
      </c>
    </row>
    <row r="5732" spans="1:39" x14ac:dyDescent="0.3">
      <c r="A5732" s="5">
        <v>10243085</v>
      </c>
      <c r="B5732" s="6">
        <v>8714692352249</v>
      </c>
      <c r="C5732" s="5" t="s">
        <v>76</v>
      </c>
      <c r="D5732" s="5" t="s">
        <v>2577</v>
      </c>
      <c r="E5732" s="12">
        <v>236.5</v>
      </c>
      <c r="F5732" s="5" t="s">
        <v>64</v>
      </c>
      <c r="G5732" s="5">
        <v>2554019</v>
      </c>
      <c r="H5732" s="36" t="s">
        <v>76</v>
      </c>
      <c r="I5732" s="5">
        <v>255</v>
      </c>
      <c r="J5732" s="5">
        <v>40</v>
      </c>
      <c r="K5732" s="5">
        <v>19</v>
      </c>
      <c r="L5732" s="5" t="s">
        <v>2570</v>
      </c>
      <c r="M5732" s="5">
        <v>100</v>
      </c>
      <c r="N5732" s="5"/>
      <c r="O5732" s="5" t="s">
        <v>25</v>
      </c>
      <c r="P5732" s="5"/>
      <c r="Q5732" s="5" t="s">
        <v>26</v>
      </c>
      <c r="R5732" s="5" t="s">
        <v>27</v>
      </c>
      <c r="S5732" s="5">
        <v>72</v>
      </c>
      <c r="T5732" s="5" t="s">
        <v>22</v>
      </c>
      <c r="U5732" s="5" t="s">
        <v>23</v>
      </c>
      <c r="V5732" s="5" t="s">
        <v>24</v>
      </c>
      <c r="W5732" s="12">
        <v>236.5</v>
      </c>
      <c r="X5732" s="7">
        <f t="shared" si="361"/>
        <v>0.32</v>
      </c>
      <c r="Y5732" s="5">
        <f t="shared" si="362"/>
        <v>160.82</v>
      </c>
      <c r="AI5732" t="e">
        <f>VLOOKUP(A5732,NP!$A:$B,2,FALSE)</f>
        <v>#N/A</v>
      </c>
      <c r="AJ5732">
        <f t="shared" si="363"/>
        <v>0</v>
      </c>
      <c r="AK5732">
        <f>VLOOKUP(F5732,Kondition!$B$4:$AG$31,21,FALSE)*100</f>
        <v>32</v>
      </c>
      <c r="AL5732" t="e">
        <f t="shared" si="364"/>
        <v>#REF!</v>
      </c>
      <c r="AM5732">
        <v>19</v>
      </c>
    </row>
    <row r="5733" spans="1:39" x14ac:dyDescent="0.3">
      <c r="A5733" s="5">
        <v>10242261</v>
      </c>
      <c r="B5733" s="6">
        <v>8714692318337</v>
      </c>
      <c r="C5733" s="5" t="s">
        <v>76</v>
      </c>
      <c r="D5733" s="5" t="s">
        <v>2473</v>
      </c>
      <c r="E5733" s="12">
        <v>236.5</v>
      </c>
      <c r="F5733" s="5" t="s">
        <v>64</v>
      </c>
      <c r="G5733" s="5">
        <v>2554019</v>
      </c>
      <c r="H5733" s="36" t="s">
        <v>76</v>
      </c>
      <c r="I5733" s="5">
        <v>255</v>
      </c>
      <c r="J5733" s="5">
        <v>40</v>
      </c>
      <c r="K5733" s="5">
        <v>19</v>
      </c>
      <c r="L5733" s="5" t="s">
        <v>2415</v>
      </c>
      <c r="M5733" s="5">
        <v>100</v>
      </c>
      <c r="N5733" s="5"/>
      <c r="O5733" s="5" t="s">
        <v>31</v>
      </c>
      <c r="P5733" s="5"/>
      <c r="Q5733" s="5" t="s">
        <v>21</v>
      </c>
      <c r="R5733" s="5" t="s">
        <v>21</v>
      </c>
      <c r="S5733" s="5">
        <v>71</v>
      </c>
      <c r="T5733" s="5" t="s">
        <v>22</v>
      </c>
      <c r="U5733" s="5" t="s">
        <v>23</v>
      </c>
      <c r="V5733" s="5" t="s">
        <v>24</v>
      </c>
      <c r="W5733" s="12">
        <v>236.5</v>
      </c>
      <c r="X5733" s="7">
        <f t="shared" si="361"/>
        <v>0.32</v>
      </c>
      <c r="Y5733" s="5">
        <f t="shared" si="362"/>
        <v>160.82</v>
      </c>
      <c r="AI5733" t="e">
        <f>VLOOKUP(A5733,NP!$A:$B,2,FALSE)</f>
        <v>#N/A</v>
      </c>
      <c r="AJ5733">
        <f t="shared" si="363"/>
        <v>0</v>
      </c>
      <c r="AK5733">
        <f>VLOOKUP(F5733,Kondition!$B$4:$AG$31,21,FALSE)*100</f>
        <v>32</v>
      </c>
      <c r="AL5733" t="e">
        <f t="shared" si="364"/>
        <v>#REF!</v>
      </c>
      <c r="AM5733">
        <v>19</v>
      </c>
    </row>
    <row r="5734" spans="1:39" x14ac:dyDescent="0.3">
      <c r="A5734" s="5">
        <v>11101425</v>
      </c>
      <c r="B5734" s="6">
        <v>8019227382754</v>
      </c>
      <c r="C5734" s="5" t="s">
        <v>4929</v>
      </c>
      <c r="D5734" s="5" t="s">
        <v>6065</v>
      </c>
      <c r="E5734" s="12">
        <v>697</v>
      </c>
      <c r="F5734" s="5" t="s">
        <v>54</v>
      </c>
      <c r="G5734" s="5">
        <v>2754022</v>
      </c>
      <c r="H5734" s="36" t="s">
        <v>4929</v>
      </c>
      <c r="I5734" s="5">
        <v>275</v>
      </c>
      <c r="J5734" s="5">
        <v>40</v>
      </c>
      <c r="K5734" s="5">
        <v>22</v>
      </c>
      <c r="L5734" s="5" t="s">
        <v>5265</v>
      </c>
      <c r="M5734" s="5">
        <v>108</v>
      </c>
      <c r="N5734" s="5"/>
      <c r="O5734" s="5" t="s">
        <v>25</v>
      </c>
      <c r="P5734" s="5" t="s">
        <v>57</v>
      </c>
      <c r="Q5734" s="5" t="s">
        <v>21</v>
      </c>
      <c r="R5734" s="5" t="s">
        <v>27</v>
      </c>
      <c r="S5734" s="5">
        <v>71</v>
      </c>
      <c r="T5734" s="5" t="s">
        <v>22</v>
      </c>
      <c r="U5734" s="5" t="s">
        <v>23</v>
      </c>
      <c r="V5734" s="5" t="s">
        <v>24</v>
      </c>
      <c r="W5734" s="12">
        <v>697</v>
      </c>
      <c r="X5734" s="7" t="str">
        <f t="shared" si="361"/>
        <v>NP</v>
      </c>
      <c r="Y5734" s="5">
        <f t="shared" si="362"/>
        <v>361.5</v>
      </c>
      <c r="AI5734">
        <f>VLOOKUP(A5734,NP!$A:$B,2,FALSE)</f>
        <v>361.5</v>
      </c>
      <c r="AJ5734">
        <f t="shared" si="363"/>
        <v>361.5</v>
      </c>
      <c r="AK5734">
        <f>VLOOKUP(F5734,Kondition!$B$4:$AG$31,30,FALSE)*100</f>
        <v>40</v>
      </c>
      <c r="AL5734" t="e">
        <f t="shared" si="364"/>
        <v>#REF!</v>
      </c>
      <c r="AM5734">
        <v>19</v>
      </c>
    </row>
    <row r="5735" spans="1:39" x14ac:dyDescent="0.3">
      <c r="A5735" s="5">
        <v>10242833</v>
      </c>
      <c r="B5735" s="6">
        <v>8714692344343</v>
      </c>
      <c r="C5735" s="5" t="s">
        <v>76</v>
      </c>
      <c r="D5735" s="5" t="s">
        <v>2562</v>
      </c>
      <c r="E5735" s="12">
        <v>299.5</v>
      </c>
      <c r="F5735" s="5" t="s">
        <v>64</v>
      </c>
      <c r="G5735" s="5">
        <v>2554020</v>
      </c>
      <c r="H5735" s="36" t="s">
        <v>76</v>
      </c>
      <c r="I5735" s="5">
        <v>255</v>
      </c>
      <c r="J5735" s="5">
        <v>40</v>
      </c>
      <c r="K5735" s="5">
        <v>20</v>
      </c>
      <c r="L5735" s="5" t="s">
        <v>2543</v>
      </c>
      <c r="M5735" s="5">
        <v>101</v>
      </c>
      <c r="N5735" s="5"/>
      <c r="O5735" s="5" t="s">
        <v>31</v>
      </c>
      <c r="P5735" s="5"/>
      <c r="Q5735" s="5" t="s">
        <v>26</v>
      </c>
      <c r="R5735" s="5" t="s">
        <v>27</v>
      </c>
      <c r="S5735" s="5">
        <v>73</v>
      </c>
      <c r="T5735" s="5" t="s">
        <v>22</v>
      </c>
      <c r="U5735" s="5" t="s">
        <v>23</v>
      </c>
      <c r="V5735" s="5" t="s">
        <v>24</v>
      </c>
      <c r="W5735" s="12">
        <v>299.5</v>
      </c>
      <c r="X5735" s="7" t="str">
        <f t="shared" si="361"/>
        <v>NP</v>
      </c>
      <c r="Y5735" s="5">
        <f t="shared" si="362"/>
        <v>199</v>
      </c>
      <c r="AI5735">
        <f>VLOOKUP(A5735,NP!$A:$B,2,FALSE)</f>
        <v>199</v>
      </c>
      <c r="AJ5735">
        <f t="shared" si="363"/>
        <v>199</v>
      </c>
      <c r="AK5735">
        <f>VLOOKUP(F5735,Kondition!$B$4:$AG$309,24,FALSE)*100</f>
        <v>32</v>
      </c>
      <c r="AL5735" t="e">
        <f t="shared" si="364"/>
        <v>#REF!</v>
      </c>
      <c r="AM5735">
        <v>19</v>
      </c>
    </row>
    <row r="5736" spans="1:39" x14ac:dyDescent="0.3">
      <c r="A5736" s="5">
        <v>11101434</v>
      </c>
      <c r="B5736" s="6">
        <v>8019227274523</v>
      </c>
      <c r="C5736" s="5" t="s">
        <v>4929</v>
      </c>
      <c r="D5736" s="5" t="s">
        <v>6067</v>
      </c>
      <c r="E5736" s="12">
        <v>690</v>
      </c>
      <c r="F5736" s="5" t="s">
        <v>54</v>
      </c>
      <c r="G5736" s="5">
        <v>2854521</v>
      </c>
      <c r="H5736" s="36" t="s">
        <v>4929</v>
      </c>
      <c r="I5736" s="5">
        <v>285</v>
      </c>
      <c r="J5736" s="5">
        <v>45</v>
      </c>
      <c r="K5736" s="5">
        <v>21</v>
      </c>
      <c r="L5736" s="5" t="s">
        <v>5265</v>
      </c>
      <c r="M5736" s="5">
        <v>113</v>
      </c>
      <c r="N5736" s="5"/>
      <c r="O5736" s="5" t="s">
        <v>25</v>
      </c>
      <c r="P5736" s="5" t="s">
        <v>57</v>
      </c>
      <c r="Q5736" s="5" t="s">
        <v>21</v>
      </c>
      <c r="R5736" s="5" t="s">
        <v>27</v>
      </c>
      <c r="S5736" s="5">
        <v>73</v>
      </c>
      <c r="T5736" s="5" t="s">
        <v>22</v>
      </c>
      <c r="U5736" s="5" t="s">
        <v>23</v>
      </c>
      <c r="V5736" s="5" t="s">
        <v>24</v>
      </c>
      <c r="W5736" s="12">
        <v>690</v>
      </c>
      <c r="X5736" s="7" t="str">
        <f t="shared" si="361"/>
        <v>NP</v>
      </c>
      <c r="Y5736" s="5">
        <f t="shared" si="362"/>
        <v>358</v>
      </c>
      <c r="AI5736">
        <f>VLOOKUP(A5736,NP!$A:$B,2,FALSE)</f>
        <v>358</v>
      </c>
      <c r="AJ5736">
        <f t="shared" si="363"/>
        <v>358</v>
      </c>
      <c r="AK5736">
        <f>VLOOKUP(F5736,Kondition!$B$4:$AG$31,27,FALSE)*100</f>
        <v>40</v>
      </c>
      <c r="AL5736" t="e">
        <f t="shared" si="364"/>
        <v>#REF!</v>
      </c>
      <c r="AM5736">
        <v>19</v>
      </c>
    </row>
    <row r="5737" spans="1:39" x14ac:dyDescent="0.3">
      <c r="A5737" s="5">
        <v>10243153</v>
      </c>
      <c r="B5737" s="6">
        <v>8714692352256</v>
      </c>
      <c r="C5737" s="5" t="s">
        <v>2294</v>
      </c>
      <c r="D5737" s="5" t="s">
        <v>5572</v>
      </c>
      <c r="E5737" s="12">
        <v>269.5</v>
      </c>
      <c r="F5737" s="5" t="s">
        <v>64</v>
      </c>
      <c r="G5737" s="5">
        <v>2554021</v>
      </c>
      <c r="H5737" s="36" t="s">
        <v>2294</v>
      </c>
      <c r="I5737" s="5">
        <v>255</v>
      </c>
      <c r="J5737" s="5">
        <v>40</v>
      </c>
      <c r="K5737" s="5">
        <v>21</v>
      </c>
      <c r="L5737" s="5" t="s">
        <v>2570</v>
      </c>
      <c r="M5737" s="5">
        <v>102</v>
      </c>
      <c r="N5737" s="5"/>
      <c r="O5737" s="5" t="s">
        <v>25</v>
      </c>
      <c r="P5737" s="5"/>
      <c r="Q5737" s="5" t="s">
        <v>26</v>
      </c>
      <c r="R5737" s="5" t="s">
        <v>27</v>
      </c>
      <c r="S5737" s="5">
        <v>72</v>
      </c>
      <c r="T5737" s="5" t="s">
        <v>22</v>
      </c>
      <c r="U5737" s="5" t="s">
        <v>23</v>
      </c>
      <c r="V5737" s="5" t="s">
        <v>24</v>
      </c>
      <c r="W5737" s="12">
        <v>269.5</v>
      </c>
      <c r="X5737" s="7" t="str">
        <f t="shared" si="361"/>
        <v>NP</v>
      </c>
      <c r="Y5737" s="5">
        <f t="shared" si="362"/>
        <v>182.5</v>
      </c>
      <c r="AI5737">
        <f>VLOOKUP(A5737,NP!$A:$B,2,FALSE)</f>
        <v>182.5</v>
      </c>
      <c r="AJ5737">
        <f t="shared" si="363"/>
        <v>182.5</v>
      </c>
      <c r="AK5737">
        <f>VLOOKUP(F5737,Kondition!$B$4:$AG$31,27,FALSE)*100</f>
        <v>32</v>
      </c>
      <c r="AL5737" t="e">
        <f t="shared" si="364"/>
        <v>#REF!</v>
      </c>
      <c r="AM5737">
        <v>19</v>
      </c>
    </row>
    <row r="5738" spans="1:39" x14ac:dyDescent="0.3">
      <c r="A5738" s="5">
        <v>11101439</v>
      </c>
      <c r="B5738" s="6">
        <v>8019227378276</v>
      </c>
      <c r="C5738" s="5" t="s">
        <v>4929</v>
      </c>
      <c r="D5738" s="5" t="s">
        <v>6069</v>
      </c>
      <c r="E5738" s="12">
        <v>482</v>
      </c>
      <c r="F5738" s="5" t="s">
        <v>54</v>
      </c>
      <c r="G5738" s="5">
        <v>3054020</v>
      </c>
      <c r="H5738" s="36" t="s">
        <v>4929</v>
      </c>
      <c r="I5738" s="5">
        <v>305</v>
      </c>
      <c r="J5738" s="5">
        <v>40</v>
      </c>
      <c r="K5738" s="5">
        <v>20</v>
      </c>
      <c r="L5738" s="5" t="s">
        <v>5265</v>
      </c>
      <c r="M5738" s="5">
        <v>112</v>
      </c>
      <c r="N5738" s="5"/>
      <c r="O5738" s="5" t="s">
        <v>25</v>
      </c>
      <c r="P5738" s="5" t="s">
        <v>57</v>
      </c>
      <c r="Q5738" s="5" t="s">
        <v>26</v>
      </c>
      <c r="R5738" s="5" t="s">
        <v>27</v>
      </c>
      <c r="S5738" s="5">
        <v>73</v>
      </c>
      <c r="T5738" s="5" t="s">
        <v>22</v>
      </c>
      <c r="U5738" s="5" t="s">
        <v>23</v>
      </c>
      <c r="V5738" s="5" t="s">
        <v>24</v>
      </c>
      <c r="W5738" s="12">
        <v>482</v>
      </c>
      <c r="X5738" s="7" t="str">
        <f t="shared" si="361"/>
        <v>NP</v>
      </c>
      <c r="Y5738" s="5">
        <f t="shared" si="362"/>
        <v>260</v>
      </c>
      <c r="AI5738">
        <f>VLOOKUP(A5738,NP!$A:$B,2,FALSE)</f>
        <v>260</v>
      </c>
      <c r="AJ5738">
        <f t="shared" si="363"/>
        <v>260</v>
      </c>
      <c r="AK5738">
        <f>VLOOKUP(F5738,Kondition!$B$4:$AG$309,24,FALSE)*100</f>
        <v>40</v>
      </c>
      <c r="AL5738" t="e">
        <f t="shared" si="364"/>
        <v>#REF!</v>
      </c>
      <c r="AM5738">
        <v>19</v>
      </c>
    </row>
    <row r="5739" spans="1:39" x14ac:dyDescent="0.3">
      <c r="A5739" s="5">
        <v>11101441</v>
      </c>
      <c r="B5739" s="6">
        <v>8019227382761</v>
      </c>
      <c r="C5739" s="5" t="s">
        <v>4929</v>
      </c>
      <c r="D5739" s="5" t="s">
        <v>6070</v>
      </c>
      <c r="E5739" s="12">
        <v>767</v>
      </c>
      <c r="F5739" s="5" t="s">
        <v>54</v>
      </c>
      <c r="G5739" s="5">
        <v>3153522</v>
      </c>
      <c r="H5739" s="36" t="s">
        <v>4929</v>
      </c>
      <c r="I5739" s="5">
        <v>315</v>
      </c>
      <c r="J5739" s="5">
        <v>35</v>
      </c>
      <c r="K5739" s="5">
        <v>22</v>
      </c>
      <c r="L5739" s="5" t="s">
        <v>5265</v>
      </c>
      <c r="M5739" s="5">
        <v>111</v>
      </c>
      <c r="N5739" s="5"/>
      <c r="O5739" s="5" t="s">
        <v>25</v>
      </c>
      <c r="P5739" s="5" t="s">
        <v>57</v>
      </c>
      <c r="Q5739" s="5" t="s">
        <v>21</v>
      </c>
      <c r="R5739" s="5" t="s">
        <v>27</v>
      </c>
      <c r="S5739" s="5">
        <v>71</v>
      </c>
      <c r="T5739" s="5" t="s">
        <v>35</v>
      </c>
      <c r="U5739" s="5" t="s">
        <v>23</v>
      </c>
      <c r="V5739" s="5" t="s">
        <v>24</v>
      </c>
      <c r="W5739" s="12">
        <v>767</v>
      </c>
      <c r="X5739" s="7" t="str">
        <f t="shared" si="361"/>
        <v>NP</v>
      </c>
      <c r="Y5739" s="5">
        <f t="shared" si="362"/>
        <v>394.5</v>
      </c>
      <c r="AI5739">
        <f>VLOOKUP(A5739,NP!$A:$B,2,FALSE)</f>
        <v>394.5</v>
      </c>
      <c r="AJ5739">
        <f t="shared" si="363"/>
        <v>394.5</v>
      </c>
      <c r="AK5739">
        <f>VLOOKUP(F5739,Kondition!$B$4:$AG$31,30,FALSE)*100</f>
        <v>40</v>
      </c>
      <c r="AL5739" t="e">
        <f t="shared" si="364"/>
        <v>#REF!</v>
      </c>
      <c r="AM5739">
        <v>19</v>
      </c>
    </row>
    <row r="5740" spans="1:39" x14ac:dyDescent="0.3">
      <c r="A5740" s="5">
        <v>10242260</v>
      </c>
      <c r="B5740" s="6">
        <v>8714692316838</v>
      </c>
      <c r="C5740" s="5" t="s">
        <v>76</v>
      </c>
      <c r="D5740" s="5" t="s">
        <v>2472</v>
      </c>
      <c r="E5740" s="12">
        <v>219.5</v>
      </c>
      <c r="F5740" s="5" t="s">
        <v>64</v>
      </c>
      <c r="G5740" s="5">
        <v>2554518</v>
      </c>
      <c r="H5740" s="36" t="s">
        <v>76</v>
      </c>
      <c r="I5740" s="5">
        <v>255</v>
      </c>
      <c r="J5740" s="5">
        <v>45</v>
      </c>
      <c r="K5740" s="5">
        <v>18</v>
      </c>
      <c r="L5740" s="5" t="s">
        <v>2415</v>
      </c>
      <c r="M5740" s="5">
        <v>103</v>
      </c>
      <c r="N5740" s="5"/>
      <c r="O5740" s="5" t="s">
        <v>25</v>
      </c>
      <c r="P5740" s="5"/>
      <c r="Q5740" s="5" t="s">
        <v>21</v>
      </c>
      <c r="R5740" s="5" t="s">
        <v>21</v>
      </c>
      <c r="S5740" s="5">
        <v>71</v>
      </c>
      <c r="T5740" s="5" t="s">
        <v>22</v>
      </c>
      <c r="U5740" s="5" t="s">
        <v>23</v>
      </c>
      <c r="V5740" s="5" t="s">
        <v>24</v>
      </c>
      <c r="W5740" s="12">
        <v>219.5</v>
      </c>
      <c r="X5740" s="7" t="str">
        <f t="shared" si="361"/>
        <v>NP</v>
      </c>
      <c r="Y5740" s="5">
        <f t="shared" si="362"/>
        <v>156</v>
      </c>
      <c r="AI5740">
        <f>VLOOKUP(A5740,NP!$A:$B,2,FALSE)</f>
        <v>156</v>
      </c>
      <c r="AJ5740">
        <f t="shared" si="363"/>
        <v>156</v>
      </c>
      <c r="AK5740">
        <f>VLOOKUP(F5740,Kondition!$B$4:$AG$31,18,FALSE)*100</f>
        <v>27</v>
      </c>
      <c r="AL5740" t="e">
        <f t="shared" si="364"/>
        <v>#REF!</v>
      </c>
      <c r="AM5740">
        <v>17</v>
      </c>
    </row>
    <row r="5741" spans="1:39" x14ac:dyDescent="0.3">
      <c r="A5741" s="5">
        <v>10242250</v>
      </c>
      <c r="B5741" s="6">
        <v>8714692317521</v>
      </c>
      <c r="C5741" s="5" t="s">
        <v>2294</v>
      </c>
      <c r="D5741" s="5" t="s">
        <v>5515</v>
      </c>
      <c r="E5741" s="12">
        <v>236</v>
      </c>
      <c r="F5741" s="5" t="s">
        <v>64</v>
      </c>
      <c r="G5741" s="5">
        <v>2554519</v>
      </c>
      <c r="H5741" s="36" t="s">
        <v>2294</v>
      </c>
      <c r="I5741" s="5">
        <v>255</v>
      </c>
      <c r="J5741" s="5">
        <v>45</v>
      </c>
      <c r="K5741" s="5">
        <v>19</v>
      </c>
      <c r="L5741" s="5" t="s">
        <v>2415</v>
      </c>
      <c r="M5741" s="5">
        <v>104</v>
      </c>
      <c r="N5741" s="5"/>
      <c r="O5741" s="5" t="s">
        <v>25</v>
      </c>
      <c r="P5741" s="5"/>
      <c r="Q5741" s="5" t="s">
        <v>21</v>
      </c>
      <c r="R5741" s="5" t="s">
        <v>21</v>
      </c>
      <c r="S5741" s="5">
        <v>71</v>
      </c>
      <c r="T5741" s="5" t="s">
        <v>22</v>
      </c>
      <c r="U5741" s="5" t="s">
        <v>23</v>
      </c>
      <c r="V5741" s="5" t="s">
        <v>24</v>
      </c>
      <c r="W5741" s="12">
        <v>236</v>
      </c>
      <c r="X5741" s="7">
        <f t="shared" si="361"/>
        <v>0.32</v>
      </c>
      <c r="Y5741" s="5">
        <f t="shared" si="362"/>
        <v>160.47999999999999</v>
      </c>
      <c r="AI5741" t="e">
        <f>VLOOKUP(A5741,NP!$A:$B,2,FALSE)</f>
        <v>#N/A</v>
      </c>
      <c r="AJ5741">
        <f t="shared" si="363"/>
        <v>0</v>
      </c>
      <c r="AK5741">
        <f>VLOOKUP(F5741,Kondition!$B$4:$AG$31,21,FALSE)*100</f>
        <v>32</v>
      </c>
      <c r="AL5741" t="e">
        <f t="shared" si="364"/>
        <v>#REF!</v>
      </c>
      <c r="AM5741">
        <v>19</v>
      </c>
    </row>
    <row r="5742" spans="1:39" x14ac:dyDescent="0.3">
      <c r="A5742" s="5">
        <v>10243148</v>
      </c>
      <c r="B5742" s="6">
        <v>8714692352270</v>
      </c>
      <c r="C5742" s="5" t="s">
        <v>2294</v>
      </c>
      <c r="D5742" s="5" t="s">
        <v>5567</v>
      </c>
      <c r="E5742" s="12">
        <v>241</v>
      </c>
      <c r="F5742" s="5" t="s">
        <v>64</v>
      </c>
      <c r="G5742" s="5">
        <v>2554519</v>
      </c>
      <c r="H5742" s="36" t="s">
        <v>2294</v>
      </c>
      <c r="I5742" s="5">
        <v>255</v>
      </c>
      <c r="J5742" s="5">
        <v>45</v>
      </c>
      <c r="K5742" s="5">
        <v>19</v>
      </c>
      <c r="L5742" s="5" t="s">
        <v>2570</v>
      </c>
      <c r="M5742" s="5">
        <v>104</v>
      </c>
      <c r="N5742" s="5"/>
      <c r="O5742" s="5" t="s">
        <v>25</v>
      </c>
      <c r="P5742" s="5"/>
      <c r="Q5742" s="5" t="s">
        <v>26</v>
      </c>
      <c r="R5742" s="5" t="s">
        <v>27</v>
      </c>
      <c r="S5742" s="5">
        <v>72</v>
      </c>
      <c r="T5742" s="5" t="s">
        <v>22</v>
      </c>
      <c r="U5742" s="5" t="s">
        <v>23</v>
      </c>
      <c r="V5742" s="5" t="s">
        <v>24</v>
      </c>
      <c r="W5742" s="12">
        <v>241</v>
      </c>
      <c r="X5742" s="7">
        <f t="shared" si="361"/>
        <v>0.32</v>
      </c>
      <c r="Y5742" s="5">
        <f t="shared" si="362"/>
        <v>163.88</v>
      </c>
      <c r="AI5742" t="e">
        <f>VLOOKUP(A5742,NP!$A:$B,2,FALSE)</f>
        <v>#N/A</v>
      </c>
      <c r="AJ5742">
        <f t="shared" si="363"/>
        <v>0</v>
      </c>
      <c r="AK5742">
        <f>VLOOKUP(F5742,Kondition!$B$4:$AG$31,21,FALSE)*100</f>
        <v>32</v>
      </c>
      <c r="AL5742" t="e">
        <f t="shared" si="364"/>
        <v>#REF!</v>
      </c>
      <c r="AM5742">
        <v>19</v>
      </c>
    </row>
    <row r="5743" spans="1:39" x14ac:dyDescent="0.3">
      <c r="A5743" s="5">
        <v>10242824</v>
      </c>
      <c r="B5743" s="6">
        <v>8714692344367</v>
      </c>
      <c r="C5743" s="5" t="s">
        <v>2294</v>
      </c>
      <c r="D5743" s="5" t="s">
        <v>5540</v>
      </c>
      <c r="E5743" s="12">
        <v>261.5</v>
      </c>
      <c r="F5743" s="5" t="s">
        <v>64</v>
      </c>
      <c r="G5743" s="5">
        <v>2554520</v>
      </c>
      <c r="H5743" s="36" t="s">
        <v>2294</v>
      </c>
      <c r="I5743" s="5">
        <v>255</v>
      </c>
      <c r="J5743" s="5">
        <v>45</v>
      </c>
      <c r="K5743" s="5">
        <v>20</v>
      </c>
      <c r="L5743" s="5" t="s">
        <v>2543</v>
      </c>
      <c r="M5743" s="5">
        <v>105</v>
      </c>
      <c r="N5743" s="5"/>
      <c r="O5743" s="5" t="s">
        <v>25</v>
      </c>
      <c r="P5743" s="5"/>
      <c r="Q5743" s="5" t="s">
        <v>21</v>
      </c>
      <c r="R5743" s="5" t="s">
        <v>27</v>
      </c>
      <c r="S5743" s="5">
        <v>73</v>
      </c>
      <c r="T5743" s="5" t="s">
        <v>22</v>
      </c>
      <c r="U5743" s="5" t="s">
        <v>23</v>
      </c>
      <c r="V5743" s="5" t="s">
        <v>24</v>
      </c>
      <c r="W5743" s="12">
        <v>261.5</v>
      </c>
      <c r="X5743" s="7">
        <f t="shared" si="361"/>
        <v>0.32</v>
      </c>
      <c r="Y5743" s="5">
        <f t="shared" si="362"/>
        <v>177.82</v>
      </c>
      <c r="AI5743" t="e">
        <f>VLOOKUP(A5743,NP!$A:$B,2,FALSE)</f>
        <v>#N/A</v>
      </c>
      <c r="AJ5743">
        <f t="shared" si="363"/>
        <v>0</v>
      </c>
      <c r="AK5743">
        <f>VLOOKUP(F5743,Kondition!$B$4:$AG$309,24,FALSE)*100</f>
        <v>32</v>
      </c>
      <c r="AL5743" t="e">
        <f t="shared" si="364"/>
        <v>#REF!</v>
      </c>
      <c r="AM5743">
        <v>19</v>
      </c>
    </row>
    <row r="5744" spans="1:39" x14ac:dyDescent="0.3">
      <c r="A5744" s="5">
        <v>10242828</v>
      </c>
      <c r="B5744" s="6">
        <v>8714692344381</v>
      </c>
      <c r="C5744" s="5" t="s">
        <v>2294</v>
      </c>
      <c r="D5744" s="5" t="s">
        <v>5543</v>
      </c>
      <c r="E5744" s="12">
        <v>195</v>
      </c>
      <c r="F5744" s="5" t="s">
        <v>64</v>
      </c>
      <c r="G5744" s="5">
        <v>2555019</v>
      </c>
      <c r="H5744" s="36" t="s">
        <v>2294</v>
      </c>
      <c r="I5744" s="5">
        <v>255</v>
      </c>
      <c r="J5744" s="5">
        <v>50</v>
      </c>
      <c r="K5744" s="5">
        <v>19</v>
      </c>
      <c r="L5744" s="5" t="s">
        <v>2543</v>
      </c>
      <c r="M5744" s="5">
        <v>107</v>
      </c>
      <c r="N5744" s="5"/>
      <c r="O5744" s="5" t="s">
        <v>25</v>
      </c>
      <c r="P5744" s="5"/>
      <c r="Q5744" s="5" t="s">
        <v>21</v>
      </c>
      <c r="R5744" s="5" t="s">
        <v>27</v>
      </c>
      <c r="S5744" s="5">
        <v>73</v>
      </c>
      <c r="T5744" s="5" t="s">
        <v>22</v>
      </c>
      <c r="U5744" s="5" t="s">
        <v>23</v>
      </c>
      <c r="V5744" s="5" t="s">
        <v>24</v>
      </c>
      <c r="W5744" s="12">
        <v>195</v>
      </c>
      <c r="X5744" s="7">
        <f t="shared" si="361"/>
        <v>0.32</v>
      </c>
      <c r="Y5744" s="5">
        <f t="shared" si="362"/>
        <v>132.6</v>
      </c>
      <c r="AI5744" t="e">
        <f>VLOOKUP(A5744,NP!$A:$B,2,FALSE)</f>
        <v>#N/A</v>
      </c>
      <c r="AJ5744">
        <f t="shared" si="363"/>
        <v>0</v>
      </c>
      <c r="AK5744">
        <f>VLOOKUP(F5744,Kondition!$B$4:$AG$31,21,FALSE)*100</f>
        <v>32</v>
      </c>
      <c r="AL5744" t="e">
        <f t="shared" si="364"/>
        <v>#REF!</v>
      </c>
      <c r="AM5744">
        <v>19</v>
      </c>
    </row>
    <row r="5745" spans="1:39" x14ac:dyDescent="0.3">
      <c r="A5745" s="5">
        <v>10242927</v>
      </c>
      <c r="B5745" s="6">
        <v>8714692340178</v>
      </c>
      <c r="C5745" s="5" t="s">
        <v>2294</v>
      </c>
      <c r="D5745" s="5" t="s">
        <v>5547</v>
      </c>
      <c r="E5745" s="12">
        <v>193.5</v>
      </c>
      <c r="F5745" s="5" t="s">
        <v>64</v>
      </c>
      <c r="G5745" s="5">
        <v>2555019</v>
      </c>
      <c r="H5745" s="36" t="s">
        <v>2294</v>
      </c>
      <c r="I5745" s="5">
        <v>255</v>
      </c>
      <c r="J5745" s="5">
        <v>50</v>
      </c>
      <c r="K5745" s="5">
        <v>19</v>
      </c>
      <c r="L5745" s="5" t="s">
        <v>2415</v>
      </c>
      <c r="M5745" s="5">
        <v>107</v>
      </c>
      <c r="N5745" s="5"/>
      <c r="O5745" s="5" t="s">
        <v>25</v>
      </c>
      <c r="P5745" s="5"/>
      <c r="Q5745" s="5" t="s">
        <v>21</v>
      </c>
      <c r="R5745" s="5" t="s">
        <v>27</v>
      </c>
      <c r="S5745" s="5">
        <v>71</v>
      </c>
      <c r="T5745" s="5" t="s">
        <v>22</v>
      </c>
      <c r="U5745" s="5" t="s">
        <v>23</v>
      </c>
      <c r="V5745" s="5" t="s">
        <v>24</v>
      </c>
      <c r="W5745" s="12">
        <v>193.5</v>
      </c>
      <c r="X5745" s="7">
        <f t="shared" si="361"/>
        <v>0.32</v>
      </c>
      <c r="Y5745" s="5">
        <f t="shared" si="362"/>
        <v>131.57999999999998</v>
      </c>
      <c r="AI5745" t="e">
        <f>VLOOKUP(A5745,NP!$A:$B,2,FALSE)</f>
        <v>#N/A</v>
      </c>
      <c r="AJ5745">
        <f t="shared" si="363"/>
        <v>0</v>
      </c>
      <c r="AK5745">
        <f>VLOOKUP(F5745,Kondition!$B$4:$AG$31,21,FALSE)*100</f>
        <v>32</v>
      </c>
      <c r="AL5745" t="e">
        <f t="shared" si="364"/>
        <v>#REF!</v>
      </c>
      <c r="AM5745">
        <v>19</v>
      </c>
    </row>
    <row r="5746" spans="1:39" x14ac:dyDescent="0.3">
      <c r="A5746" s="5">
        <v>10241920</v>
      </c>
      <c r="B5746" s="6">
        <v>8714692292347</v>
      </c>
      <c r="C5746" s="5" t="s">
        <v>2294</v>
      </c>
      <c r="D5746" s="5" t="s">
        <v>5505</v>
      </c>
      <c r="E5746" s="12">
        <v>285</v>
      </c>
      <c r="F5746" s="5" t="s">
        <v>64</v>
      </c>
      <c r="G5746" s="5">
        <v>2555020</v>
      </c>
      <c r="H5746" s="36" t="s">
        <v>2294</v>
      </c>
      <c r="I5746" s="5">
        <v>255</v>
      </c>
      <c r="J5746" s="5">
        <v>50</v>
      </c>
      <c r="K5746" s="5">
        <v>20</v>
      </c>
      <c r="L5746" s="5" t="s">
        <v>2415</v>
      </c>
      <c r="M5746" s="5">
        <v>109</v>
      </c>
      <c r="N5746" s="5"/>
      <c r="O5746" s="5" t="s">
        <v>25</v>
      </c>
      <c r="P5746" s="5"/>
      <c r="Q5746" s="5" t="s">
        <v>21</v>
      </c>
      <c r="R5746" s="5" t="s">
        <v>21</v>
      </c>
      <c r="S5746" s="5">
        <v>71</v>
      </c>
      <c r="T5746" s="5" t="s">
        <v>22</v>
      </c>
      <c r="U5746" s="5" t="s">
        <v>23</v>
      </c>
      <c r="V5746" s="5" t="s">
        <v>24</v>
      </c>
      <c r="W5746" s="12">
        <v>285</v>
      </c>
      <c r="X5746" s="7" t="str">
        <f t="shared" si="361"/>
        <v>NP</v>
      </c>
      <c r="Y5746" s="5">
        <f t="shared" si="362"/>
        <v>191.5</v>
      </c>
      <c r="AI5746">
        <f>VLOOKUP(A5746,NP!$A:$B,2,FALSE)</f>
        <v>191.5</v>
      </c>
      <c r="AJ5746">
        <f t="shared" si="363"/>
        <v>191.5</v>
      </c>
      <c r="AK5746">
        <f>VLOOKUP(F5746,Kondition!$B$4:$AG$309,24,FALSE)*100</f>
        <v>32</v>
      </c>
      <c r="AL5746" t="e">
        <f t="shared" si="364"/>
        <v>#REF!</v>
      </c>
      <c r="AM5746">
        <v>19</v>
      </c>
    </row>
    <row r="5747" spans="1:39" x14ac:dyDescent="0.3">
      <c r="A5747" s="5">
        <v>11101658</v>
      </c>
      <c r="B5747" s="6">
        <v>8019227327878</v>
      </c>
      <c r="C5747" s="5" t="s">
        <v>4929</v>
      </c>
      <c r="D5747" s="5" t="s">
        <v>6078</v>
      </c>
      <c r="E5747" s="12">
        <v>820</v>
      </c>
      <c r="F5747" s="5" t="s">
        <v>54</v>
      </c>
      <c r="G5747" s="5">
        <v>3153521</v>
      </c>
      <c r="H5747" s="36" t="s">
        <v>4929</v>
      </c>
      <c r="I5747" s="5">
        <v>315</v>
      </c>
      <c r="J5747" s="5">
        <v>35</v>
      </c>
      <c r="K5747" s="5">
        <v>21</v>
      </c>
      <c r="L5747" s="5" t="s">
        <v>5265</v>
      </c>
      <c r="M5747" s="5">
        <v>111</v>
      </c>
      <c r="N5747" s="5"/>
      <c r="O5747" s="5" t="s">
        <v>25</v>
      </c>
      <c r="P5747" s="5" t="s">
        <v>73</v>
      </c>
      <c r="Q5747" s="5" t="s">
        <v>21</v>
      </c>
      <c r="R5747" s="5" t="s">
        <v>27</v>
      </c>
      <c r="S5747" s="5">
        <v>70</v>
      </c>
      <c r="T5747" s="5" t="s">
        <v>35</v>
      </c>
      <c r="U5747" s="5" t="s">
        <v>23</v>
      </c>
      <c r="V5747" s="5" t="s">
        <v>24</v>
      </c>
      <c r="W5747" s="12">
        <v>820</v>
      </c>
      <c r="X5747" s="7" t="str">
        <f t="shared" si="361"/>
        <v>NP</v>
      </c>
      <c r="Y5747" s="5">
        <f t="shared" si="362"/>
        <v>419.5</v>
      </c>
      <c r="AI5747">
        <f>VLOOKUP(A5747,NP!$A:$B,2,FALSE)</f>
        <v>419.5</v>
      </c>
      <c r="AJ5747">
        <f t="shared" si="363"/>
        <v>419.5</v>
      </c>
      <c r="AK5747">
        <f>VLOOKUP(F5747,Kondition!$B$4:$AG$31,27,FALSE)*100</f>
        <v>40</v>
      </c>
      <c r="AL5747" t="e">
        <f t="shared" si="364"/>
        <v>#REF!</v>
      </c>
      <c r="AM5747">
        <v>19</v>
      </c>
    </row>
    <row r="5748" spans="1:39" x14ac:dyDescent="0.3">
      <c r="A5748" s="5">
        <v>11101659</v>
      </c>
      <c r="B5748" s="6">
        <v>8019227327861</v>
      </c>
      <c r="C5748" s="5" t="s">
        <v>4929</v>
      </c>
      <c r="D5748" s="5" t="s">
        <v>6079</v>
      </c>
      <c r="E5748" s="12">
        <v>607</v>
      </c>
      <c r="F5748" s="5" t="s">
        <v>54</v>
      </c>
      <c r="G5748" s="5">
        <v>2754021</v>
      </c>
      <c r="H5748" s="36" t="s">
        <v>4929</v>
      </c>
      <c r="I5748" s="5">
        <v>275</v>
      </c>
      <c r="J5748" s="5">
        <v>40</v>
      </c>
      <c r="K5748" s="5">
        <v>21</v>
      </c>
      <c r="L5748" s="5" t="s">
        <v>5265</v>
      </c>
      <c r="M5748" s="5">
        <v>107</v>
      </c>
      <c r="N5748" s="5"/>
      <c r="O5748" s="5" t="s">
        <v>25</v>
      </c>
      <c r="P5748" s="5" t="s">
        <v>73</v>
      </c>
      <c r="Q5748" s="5" t="s">
        <v>21</v>
      </c>
      <c r="R5748" s="5" t="s">
        <v>27</v>
      </c>
      <c r="S5748" s="5">
        <v>72</v>
      </c>
      <c r="T5748" s="5" t="s">
        <v>22</v>
      </c>
      <c r="U5748" s="5" t="s">
        <v>23</v>
      </c>
      <c r="V5748" s="5" t="s">
        <v>24</v>
      </c>
      <c r="W5748" s="12">
        <v>607</v>
      </c>
      <c r="X5748" s="7" t="str">
        <f t="shared" si="361"/>
        <v>NP</v>
      </c>
      <c r="Y5748" s="5">
        <f t="shared" si="362"/>
        <v>319</v>
      </c>
      <c r="AI5748">
        <f>VLOOKUP(A5748,NP!$A:$B,2,FALSE)</f>
        <v>319</v>
      </c>
      <c r="AJ5748">
        <f t="shared" si="363"/>
        <v>319</v>
      </c>
      <c r="AK5748">
        <f>VLOOKUP(F5748,Kondition!$B$4:$AG$31,27,FALSE)*100</f>
        <v>40</v>
      </c>
      <c r="AL5748" t="e">
        <f t="shared" si="364"/>
        <v>#REF!</v>
      </c>
      <c r="AM5748">
        <v>19</v>
      </c>
    </row>
    <row r="5749" spans="1:39" x14ac:dyDescent="0.3">
      <c r="A5749" s="5">
        <v>10243154</v>
      </c>
      <c r="B5749" s="6">
        <v>8714692352287</v>
      </c>
      <c r="C5749" s="5" t="s">
        <v>2294</v>
      </c>
      <c r="D5749" s="5" t="s">
        <v>5573</v>
      </c>
      <c r="E5749" s="12">
        <v>277.5</v>
      </c>
      <c r="F5749" s="5" t="s">
        <v>64</v>
      </c>
      <c r="G5749" s="5">
        <v>2555020</v>
      </c>
      <c r="H5749" s="36" t="s">
        <v>2294</v>
      </c>
      <c r="I5749" s="5">
        <v>255</v>
      </c>
      <c r="J5749" s="5">
        <v>50</v>
      </c>
      <c r="K5749" s="5">
        <v>20</v>
      </c>
      <c r="L5749" s="5" t="s">
        <v>2570</v>
      </c>
      <c r="M5749" s="5">
        <v>109</v>
      </c>
      <c r="N5749" s="5"/>
      <c r="O5749" s="5" t="s">
        <v>25</v>
      </c>
      <c r="P5749" s="5"/>
      <c r="Q5749" s="5" t="s">
        <v>21</v>
      </c>
      <c r="R5749" s="5" t="s">
        <v>27</v>
      </c>
      <c r="S5749" s="5">
        <v>72</v>
      </c>
      <c r="T5749" s="5" t="s">
        <v>22</v>
      </c>
      <c r="U5749" s="5" t="s">
        <v>23</v>
      </c>
      <c r="V5749" s="5" t="s">
        <v>24</v>
      </c>
      <c r="W5749" s="12">
        <v>277.5</v>
      </c>
      <c r="X5749" s="7" t="str">
        <f t="shared" si="361"/>
        <v>NP</v>
      </c>
      <c r="Y5749" s="5">
        <f t="shared" si="362"/>
        <v>187.5</v>
      </c>
      <c r="AI5749">
        <f>VLOOKUP(A5749,NP!$A:$B,2,FALSE)</f>
        <v>187.5</v>
      </c>
      <c r="AJ5749">
        <f t="shared" si="363"/>
        <v>187.5</v>
      </c>
      <c r="AK5749">
        <f>VLOOKUP(F5749,Kondition!$B$4:$AG$309,24,FALSE)*100</f>
        <v>32</v>
      </c>
      <c r="AL5749" t="e">
        <f t="shared" si="364"/>
        <v>#REF!</v>
      </c>
      <c r="AM5749">
        <v>19</v>
      </c>
    </row>
    <row r="5750" spans="1:39" x14ac:dyDescent="0.3">
      <c r="A5750" s="5">
        <v>10243152</v>
      </c>
      <c r="B5750" s="6">
        <v>8714692352294</v>
      </c>
      <c r="C5750" s="5" t="s">
        <v>2294</v>
      </c>
      <c r="D5750" s="5" t="s">
        <v>5571</v>
      </c>
      <c r="E5750" s="12">
        <v>174.5</v>
      </c>
      <c r="F5750" s="5" t="s">
        <v>64</v>
      </c>
      <c r="G5750" s="5">
        <v>2555518</v>
      </c>
      <c r="H5750" s="36" t="s">
        <v>2294</v>
      </c>
      <c r="I5750" s="5">
        <v>255</v>
      </c>
      <c r="J5750" s="5">
        <v>55</v>
      </c>
      <c r="K5750" s="5">
        <v>18</v>
      </c>
      <c r="L5750" s="5" t="s">
        <v>2570</v>
      </c>
      <c r="M5750" s="5">
        <v>109</v>
      </c>
      <c r="N5750" s="5"/>
      <c r="O5750" s="5" t="s">
        <v>25</v>
      </c>
      <c r="P5750" s="5"/>
      <c r="Q5750" s="5" t="s">
        <v>21</v>
      </c>
      <c r="R5750" s="5" t="s">
        <v>27</v>
      </c>
      <c r="S5750" s="5">
        <v>73</v>
      </c>
      <c r="T5750" s="5" t="s">
        <v>22</v>
      </c>
      <c r="U5750" s="5" t="s">
        <v>23</v>
      </c>
      <c r="V5750" s="5" t="s">
        <v>24</v>
      </c>
      <c r="W5750" s="12">
        <v>174.5</v>
      </c>
      <c r="X5750" s="7">
        <f t="shared" si="361"/>
        <v>0.27</v>
      </c>
      <c r="Y5750" s="5">
        <f t="shared" si="362"/>
        <v>127.38499999999999</v>
      </c>
      <c r="AI5750" t="e">
        <f>VLOOKUP(A5750,NP!$A:$B,2,FALSE)</f>
        <v>#N/A</v>
      </c>
      <c r="AJ5750">
        <f t="shared" si="363"/>
        <v>0</v>
      </c>
      <c r="AK5750">
        <f>VLOOKUP(F5750,Kondition!$B$4:$AG$31,18,FALSE)*100</f>
        <v>27</v>
      </c>
      <c r="AL5750" t="e">
        <f t="shared" si="364"/>
        <v>#REF!</v>
      </c>
      <c r="AM5750">
        <v>17</v>
      </c>
    </row>
    <row r="5751" spans="1:39" x14ac:dyDescent="0.3">
      <c r="A5751" s="5">
        <v>10242830</v>
      </c>
      <c r="B5751" s="6">
        <v>8714692347832</v>
      </c>
      <c r="C5751" s="5" t="s">
        <v>2294</v>
      </c>
      <c r="D5751" s="5" t="s">
        <v>5544</v>
      </c>
      <c r="E5751" s="12">
        <v>250</v>
      </c>
      <c r="F5751" s="5" t="s">
        <v>64</v>
      </c>
      <c r="G5751" s="5">
        <v>2555519</v>
      </c>
      <c r="H5751" s="36" t="s">
        <v>2294</v>
      </c>
      <c r="I5751" s="5">
        <v>255</v>
      </c>
      <c r="J5751" s="5">
        <v>55</v>
      </c>
      <c r="K5751" s="5">
        <v>19</v>
      </c>
      <c r="L5751" s="5" t="s">
        <v>2543</v>
      </c>
      <c r="M5751" s="5">
        <v>111</v>
      </c>
      <c r="N5751" s="5"/>
      <c r="O5751" s="5" t="s">
        <v>25</v>
      </c>
      <c r="P5751" s="5"/>
      <c r="Q5751" s="5" t="s">
        <v>21</v>
      </c>
      <c r="R5751" s="5" t="s">
        <v>27</v>
      </c>
      <c r="S5751" s="5">
        <v>73</v>
      </c>
      <c r="T5751" s="5" t="s">
        <v>22</v>
      </c>
      <c r="U5751" s="5" t="s">
        <v>23</v>
      </c>
      <c r="V5751" s="5" t="s">
        <v>24</v>
      </c>
      <c r="W5751" s="12">
        <v>250</v>
      </c>
      <c r="X5751" s="7">
        <f t="shared" si="361"/>
        <v>0.32</v>
      </c>
      <c r="Y5751" s="5">
        <f t="shared" si="362"/>
        <v>169.99999999999997</v>
      </c>
      <c r="AI5751" t="e">
        <f>VLOOKUP(A5751,NP!$A:$B,2,FALSE)</f>
        <v>#N/A</v>
      </c>
      <c r="AJ5751">
        <f t="shared" si="363"/>
        <v>0</v>
      </c>
      <c r="AK5751">
        <f>VLOOKUP(F5751,Kondition!$B$4:$AG$31,21,FALSE)*100</f>
        <v>32</v>
      </c>
      <c r="AL5751" t="e">
        <f t="shared" si="364"/>
        <v>#REF!</v>
      </c>
      <c r="AM5751">
        <v>19</v>
      </c>
    </row>
    <row r="5752" spans="1:39" x14ac:dyDescent="0.3">
      <c r="A5752" s="5">
        <v>10243076</v>
      </c>
      <c r="B5752" s="6">
        <v>8714692352300</v>
      </c>
      <c r="C5752" s="5" t="s">
        <v>2294</v>
      </c>
      <c r="D5752" s="5" t="s">
        <v>5555</v>
      </c>
      <c r="E5752" s="12">
        <v>273.5</v>
      </c>
      <c r="F5752" s="5" t="s">
        <v>64</v>
      </c>
      <c r="G5752" s="5">
        <v>2555520</v>
      </c>
      <c r="H5752" s="36" t="s">
        <v>2294</v>
      </c>
      <c r="I5752" s="5">
        <v>255</v>
      </c>
      <c r="J5752" s="5">
        <v>55</v>
      </c>
      <c r="K5752" s="5">
        <v>20</v>
      </c>
      <c r="L5752" s="5" t="s">
        <v>2570</v>
      </c>
      <c r="M5752" s="5">
        <v>110</v>
      </c>
      <c r="N5752" s="5"/>
      <c r="O5752" s="5" t="s">
        <v>25</v>
      </c>
      <c r="P5752" s="5"/>
      <c r="Q5752" s="5" t="s">
        <v>21</v>
      </c>
      <c r="R5752" s="5" t="s">
        <v>27</v>
      </c>
      <c r="S5752" s="5">
        <v>72</v>
      </c>
      <c r="T5752" s="5" t="s">
        <v>22</v>
      </c>
      <c r="U5752" s="5" t="s">
        <v>23</v>
      </c>
      <c r="V5752" s="5" t="s">
        <v>24</v>
      </c>
      <c r="W5752" s="12">
        <v>273.5</v>
      </c>
      <c r="X5752" s="7" t="str">
        <f t="shared" si="361"/>
        <v>NP</v>
      </c>
      <c r="Y5752" s="5">
        <f t="shared" si="362"/>
        <v>185</v>
      </c>
      <c r="AI5752">
        <f>VLOOKUP(A5752,NP!$A:$B,2,FALSE)</f>
        <v>185</v>
      </c>
      <c r="AJ5752">
        <f t="shared" si="363"/>
        <v>185</v>
      </c>
      <c r="AK5752">
        <f>VLOOKUP(F5752,Kondition!$B$4:$AG$309,24,FALSE)*100</f>
        <v>32</v>
      </c>
      <c r="AL5752" t="e">
        <f t="shared" si="364"/>
        <v>#REF!</v>
      </c>
      <c r="AM5752">
        <v>19</v>
      </c>
    </row>
    <row r="5753" spans="1:39" x14ac:dyDescent="0.3">
      <c r="A5753" s="5">
        <v>10241924</v>
      </c>
      <c r="B5753" s="6">
        <v>8714692297656</v>
      </c>
      <c r="C5753" s="5" t="s">
        <v>2294</v>
      </c>
      <c r="D5753" s="5" t="s">
        <v>5506</v>
      </c>
      <c r="E5753" s="12">
        <v>182</v>
      </c>
      <c r="F5753" s="5" t="s">
        <v>64</v>
      </c>
      <c r="G5753" s="5">
        <v>2556018</v>
      </c>
      <c r="H5753" s="36" t="s">
        <v>2294</v>
      </c>
      <c r="I5753" s="5">
        <v>255</v>
      </c>
      <c r="J5753" s="5">
        <v>60</v>
      </c>
      <c r="K5753" s="5">
        <v>18</v>
      </c>
      <c r="L5753" s="5" t="s">
        <v>2415</v>
      </c>
      <c r="M5753" s="5">
        <v>112</v>
      </c>
      <c r="N5753" s="5"/>
      <c r="O5753" s="5" t="s">
        <v>25</v>
      </c>
      <c r="P5753" s="5"/>
      <c r="Q5753" s="5" t="s">
        <v>21</v>
      </c>
      <c r="R5753" s="5" t="s">
        <v>21</v>
      </c>
      <c r="S5753" s="5">
        <v>71</v>
      </c>
      <c r="T5753" s="5" t="s">
        <v>22</v>
      </c>
      <c r="U5753" s="5" t="s">
        <v>23</v>
      </c>
      <c r="V5753" s="5" t="s">
        <v>24</v>
      </c>
      <c r="W5753" s="12">
        <v>182</v>
      </c>
      <c r="X5753" s="7">
        <f t="shared" si="361"/>
        <v>0.27</v>
      </c>
      <c r="Y5753" s="5">
        <f t="shared" si="362"/>
        <v>132.85999999999999</v>
      </c>
      <c r="AI5753" t="e">
        <f>VLOOKUP(A5753,NP!$A:$B,2,FALSE)</f>
        <v>#N/A</v>
      </c>
      <c r="AJ5753">
        <f t="shared" si="363"/>
        <v>0</v>
      </c>
      <c r="AK5753">
        <f>VLOOKUP(F5753,Kondition!$B$4:$AG$31,18,FALSE)*100</f>
        <v>27</v>
      </c>
      <c r="AL5753" t="e">
        <f t="shared" si="364"/>
        <v>#REF!</v>
      </c>
      <c r="AM5753">
        <v>17</v>
      </c>
    </row>
    <row r="5754" spans="1:39" x14ac:dyDescent="0.3">
      <c r="A5754" s="5">
        <v>10243156</v>
      </c>
      <c r="B5754" s="6">
        <v>8714692352317</v>
      </c>
      <c r="C5754" s="5" t="s">
        <v>2294</v>
      </c>
      <c r="D5754" s="5" t="s">
        <v>5575</v>
      </c>
      <c r="E5754" s="12">
        <v>183.5</v>
      </c>
      <c r="F5754" s="5" t="s">
        <v>64</v>
      </c>
      <c r="G5754" s="5">
        <v>2556018</v>
      </c>
      <c r="H5754" s="36" t="s">
        <v>2294</v>
      </c>
      <c r="I5754" s="5">
        <v>255</v>
      </c>
      <c r="J5754" s="5">
        <v>60</v>
      </c>
      <c r="K5754" s="5">
        <v>18</v>
      </c>
      <c r="L5754" s="5" t="s">
        <v>2570</v>
      </c>
      <c r="M5754" s="5">
        <v>112</v>
      </c>
      <c r="N5754" s="5"/>
      <c r="O5754" s="5" t="s">
        <v>25</v>
      </c>
      <c r="P5754" s="5"/>
      <c r="Q5754" s="5" t="s">
        <v>21</v>
      </c>
      <c r="R5754" s="5" t="s">
        <v>27</v>
      </c>
      <c r="S5754" s="5">
        <v>72</v>
      </c>
      <c r="T5754" s="5" t="s">
        <v>22</v>
      </c>
      <c r="U5754" s="5" t="s">
        <v>23</v>
      </c>
      <c r="V5754" s="5" t="s">
        <v>24</v>
      </c>
      <c r="W5754" s="12">
        <v>183.5</v>
      </c>
      <c r="X5754" s="7">
        <f t="shared" si="361"/>
        <v>0.27</v>
      </c>
      <c r="Y5754" s="5">
        <f t="shared" si="362"/>
        <v>133.95499999999998</v>
      </c>
      <c r="AI5754" t="e">
        <f>VLOOKUP(A5754,NP!$A:$B,2,FALSE)</f>
        <v>#N/A</v>
      </c>
      <c r="AJ5754">
        <f t="shared" si="363"/>
        <v>0</v>
      </c>
      <c r="AK5754">
        <f>VLOOKUP(F5754,Kondition!$B$4:$AG$31,18,FALSE)*100</f>
        <v>27</v>
      </c>
      <c r="AL5754" t="e">
        <f t="shared" si="364"/>
        <v>#REF!</v>
      </c>
      <c r="AM5754">
        <v>17</v>
      </c>
    </row>
    <row r="5755" spans="1:39" x14ac:dyDescent="0.3">
      <c r="A5755" s="5">
        <v>10242258</v>
      </c>
      <c r="B5755" s="6">
        <v>8714692317545</v>
      </c>
      <c r="C5755" s="5" t="s">
        <v>2294</v>
      </c>
      <c r="D5755" s="5" t="s">
        <v>5521</v>
      </c>
      <c r="E5755" s="12">
        <v>189</v>
      </c>
      <c r="F5755" s="5" t="s">
        <v>64</v>
      </c>
      <c r="G5755" s="5">
        <v>2556517</v>
      </c>
      <c r="H5755" s="36" t="s">
        <v>2294</v>
      </c>
      <c r="I5755" s="5">
        <v>255</v>
      </c>
      <c r="J5755" s="5">
        <v>65</v>
      </c>
      <c r="K5755" s="5">
        <v>17</v>
      </c>
      <c r="L5755" s="5" t="s">
        <v>2415</v>
      </c>
      <c r="M5755" s="5">
        <v>110</v>
      </c>
      <c r="N5755" s="5"/>
      <c r="O5755" s="5" t="s">
        <v>19</v>
      </c>
      <c r="P5755" s="5"/>
      <c r="Q5755" s="5" t="s">
        <v>21</v>
      </c>
      <c r="R5755" s="5" t="s">
        <v>21</v>
      </c>
      <c r="S5755" s="5">
        <v>71</v>
      </c>
      <c r="T5755" s="5" t="s">
        <v>22</v>
      </c>
      <c r="U5755" s="5" t="s">
        <v>23</v>
      </c>
      <c r="V5755" s="5" t="s">
        <v>24</v>
      </c>
      <c r="W5755" s="12">
        <v>189</v>
      </c>
      <c r="X5755" s="7">
        <f t="shared" si="361"/>
        <v>0.27</v>
      </c>
      <c r="Y5755" s="5">
        <f t="shared" si="362"/>
        <v>137.97</v>
      </c>
      <c r="AI5755" t="e">
        <f>VLOOKUP(A5755,NP!$A:$B,2,FALSE)</f>
        <v>#N/A</v>
      </c>
      <c r="AJ5755">
        <f t="shared" si="363"/>
        <v>0</v>
      </c>
      <c r="AK5755">
        <f>VLOOKUP(F5755,Kondition!$B$4:$AG$31,15,FALSE)*100</f>
        <v>27</v>
      </c>
      <c r="AL5755" t="e">
        <f t="shared" si="364"/>
        <v>#REF!</v>
      </c>
      <c r="AM5755">
        <v>17</v>
      </c>
    </row>
    <row r="5756" spans="1:39" x14ac:dyDescent="0.3">
      <c r="A5756" s="5">
        <v>10242666</v>
      </c>
      <c r="B5756" s="6">
        <v>8714692339684</v>
      </c>
      <c r="C5756" s="5" t="s">
        <v>2294</v>
      </c>
      <c r="D5756" s="5" t="s">
        <v>5532</v>
      </c>
      <c r="E5756" s="12">
        <v>289</v>
      </c>
      <c r="F5756" s="5" t="s">
        <v>64</v>
      </c>
      <c r="G5756" s="5">
        <v>2654021</v>
      </c>
      <c r="H5756" s="36" t="s">
        <v>2294</v>
      </c>
      <c r="I5756" s="5">
        <v>265</v>
      </c>
      <c r="J5756" s="5">
        <v>40</v>
      </c>
      <c r="K5756" s="5">
        <v>21</v>
      </c>
      <c r="L5756" s="5" t="s">
        <v>2415</v>
      </c>
      <c r="M5756" s="5">
        <v>105</v>
      </c>
      <c r="N5756" s="5"/>
      <c r="O5756" s="5" t="s">
        <v>31</v>
      </c>
      <c r="P5756" s="5"/>
      <c r="Q5756" s="5" t="s">
        <v>26</v>
      </c>
      <c r="R5756" s="5" t="s">
        <v>21</v>
      </c>
      <c r="S5756" s="5">
        <v>73</v>
      </c>
      <c r="T5756" s="5" t="s">
        <v>22</v>
      </c>
      <c r="U5756" s="5" t="s">
        <v>23</v>
      </c>
      <c r="V5756" s="5" t="s">
        <v>24</v>
      </c>
      <c r="W5756" s="12">
        <v>289</v>
      </c>
      <c r="X5756" s="7" t="str">
        <f t="shared" si="361"/>
        <v>NP</v>
      </c>
      <c r="Y5756" s="5">
        <f t="shared" si="362"/>
        <v>193.5</v>
      </c>
      <c r="AI5756">
        <f>VLOOKUP(A5756,NP!$A:$B,2,FALSE)</f>
        <v>193.5</v>
      </c>
      <c r="AJ5756">
        <f t="shared" si="363"/>
        <v>193.5</v>
      </c>
      <c r="AK5756">
        <f>VLOOKUP(F5756,Kondition!$B$4:$AG$31,27,FALSE)*100</f>
        <v>32</v>
      </c>
      <c r="AL5756" t="e">
        <f t="shared" si="364"/>
        <v>#REF!</v>
      </c>
      <c r="AM5756">
        <v>19</v>
      </c>
    </row>
    <row r="5757" spans="1:39" x14ac:dyDescent="0.3">
      <c r="A5757" s="5">
        <v>10242823</v>
      </c>
      <c r="B5757" s="6">
        <v>8714692344428</v>
      </c>
      <c r="C5757" s="5" t="s">
        <v>2294</v>
      </c>
      <c r="D5757" s="5" t="s">
        <v>5539</v>
      </c>
      <c r="E5757" s="12">
        <v>292.5</v>
      </c>
      <c r="F5757" s="5" t="s">
        <v>64</v>
      </c>
      <c r="G5757" s="5">
        <v>2654520</v>
      </c>
      <c r="H5757" s="36" t="s">
        <v>2294</v>
      </c>
      <c r="I5757" s="5">
        <v>265</v>
      </c>
      <c r="J5757" s="5">
        <v>45</v>
      </c>
      <c r="K5757" s="5">
        <v>20</v>
      </c>
      <c r="L5757" s="5" t="s">
        <v>2543</v>
      </c>
      <c r="M5757" s="5">
        <v>108</v>
      </c>
      <c r="N5757" s="5"/>
      <c r="O5757" s="5" t="s">
        <v>25</v>
      </c>
      <c r="P5757" s="5"/>
      <c r="Q5757" s="5" t="s">
        <v>21</v>
      </c>
      <c r="R5757" s="5" t="s">
        <v>27</v>
      </c>
      <c r="S5757" s="5">
        <v>73</v>
      </c>
      <c r="T5757" s="5" t="s">
        <v>22</v>
      </c>
      <c r="U5757" s="5" t="s">
        <v>23</v>
      </c>
      <c r="V5757" s="5" t="s">
        <v>24</v>
      </c>
      <c r="W5757" s="12">
        <v>292.5</v>
      </c>
      <c r="X5757" s="7" t="str">
        <f t="shared" si="361"/>
        <v>NP</v>
      </c>
      <c r="Y5757" s="5">
        <f t="shared" si="362"/>
        <v>195.5</v>
      </c>
      <c r="AI5757">
        <f>VLOOKUP(A5757,NP!$A:$B,2,FALSE)</f>
        <v>195.5</v>
      </c>
      <c r="AJ5757">
        <f t="shared" si="363"/>
        <v>195.5</v>
      </c>
      <c r="AK5757">
        <f>VLOOKUP(F5757,Kondition!$B$4:$AG$309,24,FALSE)*100</f>
        <v>32</v>
      </c>
      <c r="AL5757" t="e">
        <f t="shared" si="364"/>
        <v>#REF!</v>
      </c>
      <c r="AM5757">
        <v>19</v>
      </c>
    </row>
    <row r="5758" spans="1:39" x14ac:dyDescent="0.3">
      <c r="A5758" s="5">
        <v>10242669</v>
      </c>
      <c r="B5758" s="6">
        <v>8714692339707</v>
      </c>
      <c r="C5758" s="5" t="s">
        <v>2294</v>
      </c>
      <c r="D5758" s="5" t="s">
        <v>5535</v>
      </c>
      <c r="E5758" s="12">
        <v>225.5</v>
      </c>
      <c r="F5758" s="5" t="s">
        <v>64</v>
      </c>
      <c r="G5758" s="5">
        <v>2655019</v>
      </c>
      <c r="H5758" s="36" t="s">
        <v>2294</v>
      </c>
      <c r="I5758" s="5">
        <v>265</v>
      </c>
      <c r="J5758" s="5">
        <v>50</v>
      </c>
      <c r="K5758" s="5">
        <v>19</v>
      </c>
      <c r="L5758" s="5" t="s">
        <v>2415</v>
      </c>
      <c r="M5758" s="5">
        <v>110</v>
      </c>
      <c r="N5758" s="5"/>
      <c r="O5758" s="5" t="s">
        <v>25</v>
      </c>
      <c r="P5758" s="5"/>
      <c r="Q5758" s="5" t="s">
        <v>21</v>
      </c>
      <c r="R5758" s="5" t="s">
        <v>21</v>
      </c>
      <c r="S5758" s="5">
        <v>73</v>
      </c>
      <c r="T5758" s="5" t="s">
        <v>22</v>
      </c>
      <c r="U5758" s="5" t="s">
        <v>23</v>
      </c>
      <c r="V5758" s="5" t="s">
        <v>24</v>
      </c>
      <c r="W5758" s="12">
        <v>225.5</v>
      </c>
      <c r="X5758" s="7">
        <f t="shared" si="361"/>
        <v>0.32</v>
      </c>
      <c r="Y5758" s="5">
        <f t="shared" si="362"/>
        <v>153.33999999999997</v>
      </c>
      <c r="AI5758" t="e">
        <f>VLOOKUP(A5758,NP!$A:$B,2,FALSE)</f>
        <v>#N/A</v>
      </c>
      <c r="AJ5758">
        <f t="shared" si="363"/>
        <v>0</v>
      </c>
      <c r="AK5758">
        <f>VLOOKUP(F5758,Kondition!$B$4:$AG$31,21,FALSE)*100</f>
        <v>32</v>
      </c>
      <c r="AL5758" t="e">
        <f t="shared" si="364"/>
        <v>#REF!</v>
      </c>
      <c r="AM5758">
        <v>19</v>
      </c>
    </row>
    <row r="5759" spans="1:39" x14ac:dyDescent="0.3">
      <c r="A5759" s="5">
        <v>10242668</v>
      </c>
      <c r="B5759" s="6">
        <v>8714692339721</v>
      </c>
      <c r="C5759" s="5" t="s">
        <v>2294</v>
      </c>
      <c r="D5759" s="5" t="s">
        <v>5534</v>
      </c>
      <c r="E5759" s="12">
        <v>288.5</v>
      </c>
      <c r="F5759" s="5" t="s">
        <v>64</v>
      </c>
      <c r="G5759" s="5">
        <v>2655020</v>
      </c>
      <c r="H5759" s="36" t="s">
        <v>2294</v>
      </c>
      <c r="I5759" s="5">
        <v>265</v>
      </c>
      <c r="J5759" s="5">
        <v>50</v>
      </c>
      <c r="K5759" s="5">
        <v>20</v>
      </c>
      <c r="L5759" s="5" t="s">
        <v>2415</v>
      </c>
      <c r="M5759" s="5">
        <v>111</v>
      </c>
      <c r="N5759" s="5"/>
      <c r="O5759" s="5" t="s">
        <v>25</v>
      </c>
      <c r="P5759" s="5"/>
      <c r="Q5759" s="5" t="s">
        <v>21</v>
      </c>
      <c r="R5759" s="5" t="s">
        <v>21</v>
      </c>
      <c r="S5759" s="5">
        <v>73</v>
      </c>
      <c r="T5759" s="5" t="s">
        <v>22</v>
      </c>
      <c r="U5759" s="5" t="s">
        <v>23</v>
      </c>
      <c r="V5759" s="5" t="s">
        <v>24</v>
      </c>
      <c r="W5759" s="12">
        <v>288.5</v>
      </c>
      <c r="X5759" s="7" t="str">
        <f t="shared" si="361"/>
        <v>NP</v>
      </c>
      <c r="Y5759" s="5">
        <f t="shared" si="362"/>
        <v>193.5</v>
      </c>
      <c r="AI5759">
        <f>VLOOKUP(A5759,NP!$A:$B,2,FALSE)</f>
        <v>193.5</v>
      </c>
      <c r="AJ5759">
        <f t="shared" si="363"/>
        <v>193.5</v>
      </c>
      <c r="AK5759">
        <f>VLOOKUP(F5759,Kondition!$B$4:$AG$309,24,FALSE)*100</f>
        <v>32</v>
      </c>
      <c r="AL5759" t="e">
        <f t="shared" si="364"/>
        <v>#REF!</v>
      </c>
      <c r="AM5759">
        <v>19</v>
      </c>
    </row>
    <row r="5760" spans="1:39" x14ac:dyDescent="0.3">
      <c r="A5760" s="5">
        <v>10242267</v>
      </c>
      <c r="B5760" s="6">
        <v>8714692317125</v>
      </c>
      <c r="C5760" s="5" t="s">
        <v>2294</v>
      </c>
      <c r="D5760" s="5" t="s">
        <v>5527</v>
      </c>
      <c r="E5760" s="12">
        <v>233.5</v>
      </c>
      <c r="F5760" s="5" t="s">
        <v>64</v>
      </c>
      <c r="G5760" s="5">
        <v>2655519</v>
      </c>
      <c r="H5760" s="36" t="s">
        <v>2294</v>
      </c>
      <c r="I5760" s="5">
        <v>265</v>
      </c>
      <c r="J5760" s="5">
        <v>55</v>
      </c>
      <c r="K5760" s="5">
        <v>19</v>
      </c>
      <c r="L5760" s="5" t="s">
        <v>2415</v>
      </c>
      <c r="M5760" s="5">
        <v>109</v>
      </c>
      <c r="N5760" s="5"/>
      <c r="O5760" s="5" t="s">
        <v>19</v>
      </c>
      <c r="P5760" s="5"/>
      <c r="Q5760" s="5" t="s">
        <v>26</v>
      </c>
      <c r="R5760" s="5" t="s">
        <v>21</v>
      </c>
      <c r="S5760" s="5">
        <v>72</v>
      </c>
      <c r="T5760" s="5" t="s">
        <v>22</v>
      </c>
      <c r="U5760" s="5" t="s">
        <v>23</v>
      </c>
      <c r="V5760" s="5" t="s">
        <v>24</v>
      </c>
      <c r="W5760" s="12">
        <v>233.5</v>
      </c>
      <c r="X5760" s="7">
        <f t="shared" si="361"/>
        <v>0.32</v>
      </c>
      <c r="Y5760" s="5">
        <f t="shared" si="362"/>
        <v>158.77999999999997</v>
      </c>
      <c r="AI5760" t="e">
        <f>VLOOKUP(A5760,NP!$A:$B,2,FALSE)</f>
        <v>#N/A</v>
      </c>
      <c r="AJ5760">
        <f t="shared" si="363"/>
        <v>0</v>
      </c>
      <c r="AK5760">
        <f>VLOOKUP(F5760,Kondition!$B$4:$AG$31,21,FALSE)*100</f>
        <v>32</v>
      </c>
      <c r="AL5760" t="e">
        <f t="shared" si="364"/>
        <v>#REF!</v>
      </c>
      <c r="AM5760">
        <v>19</v>
      </c>
    </row>
    <row r="5761" spans="1:39" x14ac:dyDescent="0.3">
      <c r="A5761" s="5">
        <v>10242256</v>
      </c>
      <c r="B5761" s="6">
        <v>8714692317149</v>
      </c>
      <c r="C5761" s="5" t="s">
        <v>2294</v>
      </c>
      <c r="D5761" s="5" t="s">
        <v>5519</v>
      </c>
      <c r="E5761" s="12">
        <v>224</v>
      </c>
      <c r="F5761" s="5" t="s">
        <v>64</v>
      </c>
      <c r="G5761" s="5">
        <v>2656018</v>
      </c>
      <c r="H5761" s="36" t="s">
        <v>2294</v>
      </c>
      <c r="I5761" s="5">
        <v>265</v>
      </c>
      <c r="J5761" s="5">
        <v>60</v>
      </c>
      <c r="K5761" s="5">
        <v>18</v>
      </c>
      <c r="L5761" s="5" t="s">
        <v>2415</v>
      </c>
      <c r="M5761" s="5">
        <v>114</v>
      </c>
      <c r="N5761" s="5"/>
      <c r="O5761" s="5" t="s">
        <v>19</v>
      </c>
      <c r="P5761" s="5"/>
      <c r="Q5761" s="5" t="s">
        <v>21</v>
      </c>
      <c r="R5761" s="5" t="s">
        <v>21</v>
      </c>
      <c r="S5761" s="5">
        <v>72</v>
      </c>
      <c r="T5761" s="5" t="s">
        <v>22</v>
      </c>
      <c r="U5761" s="5" t="s">
        <v>23</v>
      </c>
      <c r="V5761" s="5" t="s">
        <v>24</v>
      </c>
      <c r="W5761" s="12">
        <v>224</v>
      </c>
      <c r="X5761" s="7" t="str">
        <f t="shared" si="361"/>
        <v>NP</v>
      </c>
      <c r="Y5761" s="5">
        <f t="shared" si="362"/>
        <v>158.5</v>
      </c>
      <c r="AI5761">
        <f>VLOOKUP(A5761,NP!$A:$B,2,FALSE)</f>
        <v>158.5</v>
      </c>
      <c r="AJ5761">
        <f t="shared" si="363"/>
        <v>158.5</v>
      </c>
      <c r="AK5761">
        <f>VLOOKUP(F5761,Kondition!$B$4:$AG$31,18,FALSE)*100</f>
        <v>27</v>
      </c>
      <c r="AL5761" t="e">
        <f t="shared" si="364"/>
        <v>#REF!</v>
      </c>
      <c r="AM5761">
        <v>17</v>
      </c>
    </row>
    <row r="5762" spans="1:39" x14ac:dyDescent="0.3">
      <c r="A5762" s="5">
        <v>10243155</v>
      </c>
      <c r="B5762" s="6">
        <v>8714692352355</v>
      </c>
      <c r="C5762" s="5" t="s">
        <v>2294</v>
      </c>
      <c r="D5762" s="5" t="s">
        <v>5574</v>
      </c>
      <c r="E5762" s="12">
        <v>214.5</v>
      </c>
      <c r="F5762" s="5" t="s">
        <v>64</v>
      </c>
      <c r="G5762" s="5">
        <v>2656018</v>
      </c>
      <c r="H5762" s="36" t="s">
        <v>2294</v>
      </c>
      <c r="I5762" s="5">
        <v>265</v>
      </c>
      <c r="J5762" s="5">
        <v>60</v>
      </c>
      <c r="K5762" s="5">
        <v>18</v>
      </c>
      <c r="L5762" s="5" t="s">
        <v>2570</v>
      </c>
      <c r="M5762" s="5">
        <v>114</v>
      </c>
      <c r="N5762" s="5"/>
      <c r="O5762" s="5" t="s">
        <v>19</v>
      </c>
      <c r="P5762" s="5"/>
      <c r="Q5762" s="5" t="s">
        <v>21</v>
      </c>
      <c r="R5762" s="5" t="s">
        <v>27</v>
      </c>
      <c r="S5762" s="5">
        <v>72</v>
      </c>
      <c r="T5762" s="5" t="s">
        <v>22</v>
      </c>
      <c r="U5762" s="5" t="s">
        <v>23</v>
      </c>
      <c r="V5762" s="5" t="s">
        <v>24</v>
      </c>
      <c r="W5762" s="12">
        <v>214.5</v>
      </c>
      <c r="X5762" s="7" t="str">
        <f t="shared" si="361"/>
        <v>NP</v>
      </c>
      <c r="Y5762" s="5">
        <f t="shared" si="362"/>
        <v>153.5</v>
      </c>
      <c r="AI5762">
        <f>VLOOKUP(A5762,NP!$A:$B,2,FALSE)</f>
        <v>153.5</v>
      </c>
      <c r="AJ5762">
        <f t="shared" si="363"/>
        <v>153.5</v>
      </c>
      <c r="AK5762">
        <f>VLOOKUP(F5762,Kondition!$B$4:$AG$31,18,FALSE)*100</f>
        <v>27</v>
      </c>
      <c r="AL5762" t="e">
        <f t="shared" si="364"/>
        <v>#REF!</v>
      </c>
      <c r="AM5762">
        <v>17</v>
      </c>
    </row>
    <row r="5763" spans="1:39" x14ac:dyDescent="0.3">
      <c r="A5763" s="5">
        <v>10242255</v>
      </c>
      <c r="B5763" s="6">
        <v>8714692316739</v>
      </c>
      <c r="C5763" s="5" t="s">
        <v>2294</v>
      </c>
      <c r="D5763" s="5" t="s">
        <v>5518</v>
      </c>
      <c r="E5763" s="12">
        <v>182.5</v>
      </c>
      <c r="F5763" s="5" t="s">
        <v>64</v>
      </c>
      <c r="G5763" s="5">
        <v>2656517</v>
      </c>
      <c r="H5763" s="36" t="s">
        <v>2294</v>
      </c>
      <c r="I5763" s="5">
        <v>265</v>
      </c>
      <c r="J5763" s="5">
        <v>65</v>
      </c>
      <c r="K5763" s="5">
        <v>17</v>
      </c>
      <c r="L5763" s="5" t="s">
        <v>2415</v>
      </c>
      <c r="M5763" s="5">
        <v>112</v>
      </c>
      <c r="N5763" s="5"/>
      <c r="O5763" s="5" t="s">
        <v>19</v>
      </c>
      <c r="P5763" s="5"/>
      <c r="Q5763" s="5" t="s">
        <v>21</v>
      </c>
      <c r="R5763" s="5" t="s">
        <v>21</v>
      </c>
      <c r="S5763" s="5">
        <v>72</v>
      </c>
      <c r="T5763" s="5" t="s">
        <v>22</v>
      </c>
      <c r="U5763" s="5" t="s">
        <v>23</v>
      </c>
      <c r="V5763" s="5" t="s">
        <v>24</v>
      </c>
      <c r="W5763" s="12">
        <v>182.5</v>
      </c>
      <c r="X5763" s="7">
        <f t="shared" si="361"/>
        <v>0.27</v>
      </c>
      <c r="Y5763" s="5">
        <f t="shared" si="362"/>
        <v>133.22499999999999</v>
      </c>
      <c r="AI5763" t="e">
        <f>VLOOKUP(A5763,NP!$A:$B,2,FALSE)</f>
        <v>#N/A</v>
      </c>
      <c r="AJ5763">
        <f t="shared" si="363"/>
        <v>0</v>
      </c>
      <c r="AK5763">
        <f>VLOOKUP(F5763,Kondition!$B$4:$AG$31,15,FALSE)*100</f>
        <v>27</v>
      </c>
      <c r="AL5763" t="e">
        <f t="shared" si="364"/>
        <v>#REF!</v>
      </c>
      <c r="AM5763">
        <v>17</v>
      </c>
    </row>
    <row r="5764" spans="1:39" x14ac:dyDescent="0.3">
      <c r="A5764" s="5">
        <v>10243084</v>
      </c>
      <c r="B5764" s="6">
        <v>8714692352362</v>
      </c>
      <c r="C5764" s="5" t="s">
        <v>76</v>
      </c>
      <c r="D5764" s="5" t="s">
        <v>2576</v>
      </c>
      <c r="E5764" s="12">
        <v>322.5</v>
      </c>
      <c r="F5764" s="5" t="s">
        <v>64</v>
      </c>
      <c r="G5764" s="5">
        <v>2753020</v>
      </c>
      <c r="H5764" s="36" t="s">
        <v>76</v>
      </c>
      <c r="I5764" s="5">
        <v>275</v>
      </c>
      <c r="J5764" s="5">
        <v>30</v>
      </c>
      <c r="K5764" s="5">
        <v>20</v>
      </c>
      <c r="L5764" s="5" t="s">
        <v>2570</v>
      </c>
      <c r="M5764" s="5">
        <v>97</v>
      </c>
      <c r="N5764" s="5"/>
      <c r="O5764" s="5" t="s">
        <v>31</v>
      </c>
      <c r="P5764" s="5"/>
      <c r="Q5764" s="5" t="s">
        <v>20</v>
      </c>
      <c r="R5764" s="5" t="s">
        <v>27</v>
      </c>
      <c r="S5764" s="5">
        <v>73</v>
      </c>
      <c r="T5764" s="5" t="s">
        <v>22</v>
      </c>
      <c r="U5764" s="5" t="s">
        <v>23</v>
      </c>
      <c r="V5764" s="5" t="s">
        <v>24</v>
      </c>
      <c r="W5764" s="12">
        <v>322.5</v>
      </c>
      <c r="X5764" s="7" t="str">
        <f t="shared" si="361"/>
        <v>NP</v>
      </c>
      <c r="Y5764" s="5">
        <f t="shared" si="362"/>
        <v>211.5</v>
      </c>
      <c r="AI5764">
        <f>VLOOKUP(A5764,NP!$A:$B,2,FALSE)</f>
        <v>211.5</v>
      </c>
      <c r="AJ5764">
        <f t="shared" si="363"/>
        <v>211.5</v>
      </c>
      <c r="AK5764">
        <f>VLOOKUP(F5764,Kondition!$B$4:$AG$309,24,FALSE)*100</f>
        <v>32</v>
      </c>
      <c r="AL5764" t="e">
        <f t="shared" si="364"/>
        <v>#REF!</v>
      </c>
      <c r="AM5764">
        <v>19</v>
      </c>
    </row>
    <row r="5765" spans="1:39" x14ac:dyDescent="0.3">
      <c r="A5765" s="5">
        <v>10243083</v>
      </c>
      <c r="B5765" s="6">
        <v>8714692352379</v>
      </c>
      <c r="C5765" s="5" t="s">
        <v>76</v>
      </c>
      <c r="D5765" s="5" t="s">
        <v>2575</v>
      </c>
      <c r="E5765" s="12">
        <v>330.5</v>
      </c>
      <c r="F5765" s="5" t="s">
        <v>64</v>
      </c>
      <c r="G5765" s="5">
        <v>2753519</v>
      </c>
      <c r="H5765" s="36" t="s">
        <v>76</v>
      </c>
      <c r="I5765" s="5">
        <v>275</v>
      </c>
      <c r="J5765" s="5">
        <v>35</v>
      </c>
      <c r="K5765" s="5">
        <v>19</v>
      </c>
      <c r="L5765" s="5" t="s">
        <v>2570</v>
      </c>
      <c r="M5765" s="5">
        <v>100</v>
      </c>
      <c r="N5765" s="5"/>
      <c r="O5765" s="5" t="s">
        <v>29</v>
      </c>
      <c r="P5765" s="5"/>
      <c r="Q5765" s="5" t="s">
        <v>26</v>
      </c>
      <c r="R5765" s="5" t="s">
        <v>27</v>
      </c>
      <c r="S5765" s="5">
        <v>73</v>
      </c>
      <c r="T5765" s="5" t="s">
        <v>22</v>
      </c>
      <c r="U5765" s="5" t="s">
        <v>23</v>
      </c>
      <c r="V5765" s="5" t="s">
        <v>24</v>
      </c>
      <c r="W5765" s="12">
        <v>330.5</v>
      </c>
      <c r="X5765" s="7" t="str">
        <f t="shared" si="361"/>
        <v>NP</v>
      </c>
      <c r="Y5765" s="5">
        <f t="shared" si="362"/>
        <v>216</v>
      </c>
      <c r="AI5765">
        <f>VLOOKUP(A5765,NP!$A:$B,2,FALSE)</f>
        <v>216</v>
      </c>
      <c r="AJ5765">
        <f t="shared" si="363"/>
        <v>216</v>
      </c>
      <c r="AK5765">
        <f>VLOOKUP(F5765,Kondition!$B$4:$AG$31,21,FALSE)*100</f>
        <v>32</v>
      </c>
      <c r="AL5765" t="e">
        <f t="shared" si="364"/>
        <v>#REF!</v>
      </c>
      <c r="AM5765">
        <v>19</v>
      </c>
    </row>
    <row r="5766" spans="1:39" x14ac:dyDescent="0.3">
      <c r="A5766" s="5">
        <v>10243082</v>
      </c>
      <c r="B5766" s="6">
        <v>8714692352386</v>
      </c>
      <c r="C5766" s="5" t="s">
        <v>76</v>
      </c>
      <c r="D5766" s="5" t="s">
        <v>2574</v>
      </c>
      <c r="E5766" s="12">
        <v>310.5</v>
      </c>
      <c r="F5766" s="5" t="s">
        <v>64</v>
      </c>
      <c r="G5766" s="5">
        <v>2753520</v>
      </c>
      <c r="H5766" s="36" t="s">
        <v>76</v>
      </c>
      <c r="I5766" s="5">
        <v>275</v>
      </c>
      <c r="J5766" s="5">
        <v>35</v>
      </c>
      <c r="K5766" s="5">
        <v>20</v>
      </c>
      <c r="L5766" s="5" t="s">
        <v>2570</v>
      </c>
      <c r="M5766" s="5">
        <v>102</v>
      </c>
      <c r="N5766" s="5"/>
      <c r="O5766" s="5" t="s">
        <v>31</v>
      </c>
      <c r="P5766" s="5"/>
      <c r="Q5766" s="5" t="s">
        <v>26</v>
      </c>
      <c r="R5766" s="5" t="s">
        <v>27</v>
      </c>
      <c r="S5766" s="5">
        <v>73</v>
      </c>
      <c r="T5766" s="5" t="s">
        <v>22</v>
      </c>
      <c r="U5766" s="5" t="s">
        <v>23</v>
      </c>
      <c r="V5766" s="5" t="s">
        <v>24</v>
      </c>
      <c r="W5766" s="12">
        <v>310.5</v>
      </c>
      <c r="X5766" s="7" t="str">
        <f t="shared" si="361"/>
        <v>NP</v>
      </c>
      <c r="Y5766" s="5">
        <f t="shared" si="362"/>
        <v>205</v>
      </c>
      <c r="AI5766">
        <f>VLOOKUP(A5766,NP!$A:$B,2,FALSE)</f>
        <v>205</v>
      </c>
      <c r="AJ5766">
        <f t="shared" si="363"/>
        <v>205</v>
      </c>
      <c r="AK5766">
        <f>VLOOKUP(F5766,Kondition!$B$4:$AG$309,24,FALSE)*100</f>
        <v>32</v>
      </c>
      <c r="AL5766" t="e">
        <f t="shared" si="364"/>
        <v>#REF!</v>
      </c>
      <c r="AM5766">
        <v>19</v>
      </c>
    </row>
    <row r="5767" spans="1:39" x14ac:dyDescent="0.3">
      <c r="A5767" s="5">
        <v>10243081</v>
      </c>
      <c r="B5767" s="6">
        <v>8714692352416</v>
      </c>
      <c r="C5767" s="5" t="s">
        <v>76</v>
      </c>
      <c r="D5767" s="5" t="s">
        <v>2573</v>
      </c>
      <c r="E5767" s="12">
        <v>257</v>
      </c>
      <c r="F5767" s="5" t="s">
        <v>64</v>
      </c>
      <c r="G5767" s="5">
        <v>2754019</v>
      </c>
      <c r="H5767" s="36" t="s">
        <v>76</v>
      </c>
      <c r="I5767" s="5">
        <v>275</v>
      </c>
      <c r="J5767" s="5">
        <v>40</v>
      </c>
      <c r="K5767" s="5">
        <v>19</v>
      </c>
      <c r="L5767" s="5" t="s">
        <v>2570</v>
      </c>
      <c r="M5767" s="5">
        <v>105</v>
      </c>
      <c r="N5767" s="5"/>
      <c r="O5767" s="5" t="s">
        <v>29</v>
      </c>
      <c r="P5767" s="5"/>
      <c r="Q5767" s="5" t="s">
        <v>26</v>
      </c>
      <c r="R5767" s="5" t="s">
        <v>27</v>
      </c>
      <c r="S5767" s="5">
        <v>73</v>
      </c>
      <c r="T5767" s="5" t="s">
        <v>22</v>
      </c>
      <c r="U5767" s="5" t="s">
        <v>23</v>
      </c>
      <c r="V5767" s="5" t="s">
        <v>24</v>
      </c>
      <c r="W5767" s="12">
        <v>257</v>
      </c>
      <c r="X5767" s="7">
        <f t="shared" si="361"/>
        <v>0.32</v>
      </c>
      <c r="Y5767" s="5">
        <f t="shared" si="362"/>
        <v>174.76</v>
      </c>
      <c r="AI5767" t="e">
        <f>VLOOKUP(A5767,NP!$A:$B,2,FALSE)</f>
        <v>#N/A</v>
      </c>
      <c r="AJ5767">
        <f t="shared" si="363"/>
        <v>0</v>
      </c>
      <c r="AK5767">
        <f>VLOOKUP(F5767,Kondition!$B$4:$AG$31,21,FALSE)*100</f>
        <v>32</v>
      </c>
      <c r="AL5767" t="e">
        <f t="shared" si="364"/>
        <v>#REF!</v>
      </c>
      <c r="AM5767">
        <v>19</v>
      </c>
    </row>
    <row r="5768" spans="1:39" x14ac:dyDescent="0.3">
      <c r="A5768" s="5">
        <v>10241925</v>
      </c>
      <c r="B5768" s="6">
        <v>8714692292354</v>
      </c>
      <c r="C5768" s="5" t="s">
        <v>2294</v>
      </c>
      <c r="D5768" s="5" t="s">
        <v>5507</v>
      </c>
      <c r="E5768" s="12">
        <v>283.5</v>
      </c>
      <c r="F5768" s="5" t="s">
        <v>64</v>
      </c>
      <c r="G5768" s="5">
        <v>2754020</v>
      </c>
      <c r="H5768" s="36" t="s">
        <v>2294</v>
      </c>
      <c r="I5768" s="5">
        <v>275</v>
      </c>
      <c r="J5768" s="5">
        <v>40</v>
      </c>
      <c r="K5768" s="5">
        <v>20</v>
      </c>
      <c r="L5768" s="5" t="s">
        <v>2415</v>
      </c>
      <c r="M5768" s="5">
        <v>106</v>
      </c>
      <c r="N5768" s="5"/>
      <c r="O5768" s="5" t="s">
        <v>25</v>
      </c>
      <c r="P5768" s="5"/>
      <c r="Q5768" s="5" t="s">
        <v>21</v>
      </c>
      <c r="R5768" s="5" t="s">
        <v>21</v>
      </c>
      <c r="S5768" s="5">
        <v>70</v>
      </c>
      <c r="T5768" s="5" t="s">
        <v>35</v>
      </c>
      <c r="U5768" s="5" t="s">
        <v>23</v>
      </c>
      <c r="V5768" s="5" t="s">
        <v>24</v>
      </c>
      <c r="W5768" s="12">
        <v>283.5</v>
      </c>
      <c r="X5768" s="7" t="str">
        <f t="shared" si="361"/>
        <v>NP</v>
      </c>
      <c r="Y5768" s="5">
        <f t="shared" si="362"/>
        <v>190.5</v>
      </c>
      <c r="AI5768">
        <f>VLOOKUP(A5768,NP!$A:$B,2,FALSE)</f>
        <v>190.5</v>
      </c>
      <c r="AJ5768">
        <f t="shared" si="363"/>
        <v>190.5</v>
      </c>
      <c r="AK5768">
        <f>VLOOKUP(F5768,Kondition!$B$4:$AG$309,24,FALSE)*100</f>
        <v>32</v>
      </c>
      <c r="AL5768" t="e">
        <f t="shared" si="364"/>
        <v>#REF!</v>
      </c>
      <c r="AM5768">
        <v>19</v>
      </c>
    </row>
    <row r="5769" spans="1:39" x14ac:dyDescent="0.3">
      <c r="A5769" s="5">
        <v>10243146</v>
      </c>
      <c r="B5769" s="6">
        <v>8714692352423</v>
      </c>
      <c r="C5769" s="5" t="s">
        <v>2294</v>
      </c>
      <c r="D5769" s="5" t="s">
        <v>5565</v>
      </c>
      <c r="E5769" s="12">
        <v>271</v>
      </c>
      <c r="F5769" s="5" t="s">
        <v>64</v>
      </c>
      <c r="G5769" s="5">
        <v>2754020</v>
      </c>
      <c r="H5769" s="36" t="s">
        <v>2294</v>
      </c>
      <c r="I5769" s="5">
        <v>275</v>
      </c>
      <c r="J5769" s="5">
        <v>40</v>
      </c>
      <c r="K5769" s="5">
        <v>20</v>
      </c>
      <c r="L5769" s="5" t="s">
        <v>2570</v>
      </c>
      <c r="M5769" s="5">
        <v>106</v>
      </c>
      <c r="N5769" s="5"/>
      <c r="O5769" s="5" t="s">
        <v>25</v>
      </c>
      <c r="P5769" s="5"/>
      <c r="Q5769" s="5" t="s">
        <v>26</v>
      </c>
      <c r="R5769" s="5" t="s">
        <v>27</v>
      </c>
      <c r="S5769" s="5">
        <v>73</v>
      </c>
      <c r="T5769" s="5" t="s">
        <v>22</v>
      </c>
      <c r="U5769" s="5" t="s">
        <v>23</v>
      </c>
      <c r="V5769" s="5" t="s">
        <v>24</v>
      </c>
      <c r="W5769" s="12">
        <v>271</v>
      </c>
      <c r="X5769" s="7" t="str">
        <f t="shared" si="361"/>
        <v>NP</v>
      </c>
      <c r="Y5769" s="5">
        <f t="shared" si="362"/>
        <v>184</v>
      </c>
      <c r="AI5769">
        <f>VLOOKUP(A5769,NP!$A:$B,2,FALSE)</f>
        <v>184</v>
      </c>
      <c r="AJ5769">
        <f t="shared" si="363"/>
        <v>184</v>
      </c>
      <c r="AK5769">
        <f>VLOOKUP(F5769,Kondition!$B$4:$AG$309,24,FALSE)*100</f>
        <v>32</v>
      </c>
      <c r="AL5769" t="e">
        <f t="shared" si="364"/>
        <v>#REF!</v>
      </c>
      <c r="AM5769">
        <v>19</v>
      </c>
    </row>
    <row r="5770" spans="1:39" x14ac:dyDescent="0.3">
      <c r="A5770" s="5">
        <v>10242667</v>
      </c>
      <c r="B5770" s="6">
        <v>8714692339745</v>
      </c>
      <c r="C5770" s="5" t="s">
        <v>2294</v>
      </c>
      <c r="D5770" s="5" t="s">
        <v>5533</v>
      </c>
      <c r="E5770" s="12">
        <v>304.5</v>
      </c>
      <c r="F5770" s="5" t="s">
        <v>64</v>
      </c>
      <c r="G5770" s="5">
        <v>2754021</v>
      </c>
      <c r="H5770" s="36" t="s">
        <v>2294</v>
      </c>
      <c r="I5770" s="5">
        <v>275</v>
      </c>
      <c r="J5770" s="5">
        <v>40</v>
      </c>
      <c r="K5770" s="5">
        <v>21</v>
      </c>
      <c r="L5770" s="5" t="s">
        <v>2415</v>
      </c>
      <c r="M5770" s="5">
        <v>107</v>
      </c>
      <c r="N5770" s="5"/>
      <c r="O5770" s="5" t="s">
        <v>29</v>
      </c>
      <c r="P5770" s="5"/>
      <c r="Q5770" s="5" t="s">
        <v>21</v>
      </c>
      <c r="R5770" s="5" t="s">
        <v>21</v>
      </c>
      <c r="S5770" s="5">
        <v>73</v>
      </c>
      <c r="T5770" s="5" t="s">
        <v>22</v>
      </c>
      <c r="U5770" s="5" t="s">
        <v>23</v>
      </c>
      <c r="V5770" s="5" t="s">
        <v>24</v>
      </c>
      <c r="W5770" s="12">
        <v>304.5</v>
      </c>
      <c r="X5770" s="7" t="str">
        <f t="shared" si="361"/>
        <v>NP</v>
      </c>
      <c r="Y5770" s="5">
        <f t="shared" si="362"/>
        <v>202</v>
      </c>
      <c r="AI5770">
        <f>VLOOKUP(A5770,NP!$A:$B,2,FALSE)</f>
        <v>202</v>
      </c>
      <c r="AJ5770">
        <f t="shared" si="363"/>
        <v>202</v>
      </c>
      <c r="AK5770">
        <f>VLOOKUP(F5770,Kondition!$B$4:$AG$31,27,FALSE)*100</f>
        <v>32</v>
      </c>
      <c r="AL5770" t="e">
        <f t="shared" si="364"/>
        <v>#REF!</v>
      </c>
      <c r="AM5770">
        <v>19</v>
      </c>
    </row>
    <row r="5771" spans="1:39" x14ac:dyDescent="0.3">
      <c r="A5771" s="5">
        <v>10241926</v>
      </c>
      <c r="B5771" s="6">
        <v>8714692292385</v>
      </c>
      <c r="C5771" s="5" t="s">
        <v>2294</v>
      </c>
      <c r="D5771" s="5" t="s">
        <v>5508</v>
      </c>
      <c r="E5771" s="12">
        <v>317</v>
      </c>
      <c r="F5771" s="5" t="s">
        <v>64</v>
      </c>
      <c r="G5771" s="5">
        <v>2754022</v>
      </c>
      <c r="H5771" s="36" t="s">
        <v>2294</v>
      </c>
      <c r="I5771" s="5">
        <v>275</v>
      </c>
      <c r="J5771" s="5">
        <v>40</v>
      </c>
      <c r="K5771" s="5">
        <v>22</v>
      </c>
      <c r="L5771" s="5" t="s">
        <v>2415</v>
      </c>
      <c r="M5771" s="5">
        <v>108</v>
      </c>
      <c r="N5771" s="5"/>
      <c r="O5771" s="5" t="s">
        <v>25</v>
      </c>
      <c r="P5771" s="5"/>
      <c r="Q5771" s="5" t="s">
        <v>21</v>
      </c>
      <c r="R5771" s="5" t="s">
        <v>21</v>
      </c>
      <c r="S5771" s="5">
        <v>70</v>
      </c>
      <c r="T5771" s="5" t="s">
        <v>35</v>
      </c>
      <c r="U5771" s="5" t="s">
        <v>23</v>
      </c>
      <c r="V5771" s="5" t="s">
        <v>24</v>
      </c>
      <c r="W5771" s="12">
        <v>317</v>
      </c>
      <c r="X5771" s="7" t="str">
        <f t="shared" si="361"/>
        <v>NP</v>
      </c>
      <c r="Y5771" s="5">
        <f t="shared" si="362"/>
        <v>208.5</v>
      </c>
      <c r="AI5771">
        <f>VLOOKUP(A5771,NP!$A:$B,2,FALSE)</f>
        <v>208.5</v>
      </c>
      <c r="AJ5771">
        <f t="shared" si="363"/>
        <v>208.5</v>
      </c>
      <c r="AK5771">
        <f>VLOOKUP(F5771,Kondition!$B$4:$AG$31,30,FALSE)*100</f>
        <v>32</v>
      </c>
      <c r="AL5771" t="e">
        <f t="shared" si="364"/>
        <v>#REF!</v>
      </c>
      <c r="AM5771">
        <v>19</v>
      </c>
    </row>
    <row r="5772" spans="1:39" x14ac:dyDescent="0.3">
      <c r="A5772" s="5">
        <v>10241927</v>
      </c>
      <c r="B5772" s="6">
        <v>8714692292361</v>
      </c>
      <c r="C5772" s="5" t="s">
        <v>2294</v>
      </c>
      <c r="D5772" s="5" t="s">
        <v>5509</v>
      </c>
      <c r="E5772" s="12">
        <v>280</v>
      </c>
      <c r="F5772" s="5" t="s">
        <v>64</v>
      </c>
      <c r="G5772" s="5">
        <v>2754519</v>
      </c>
      <c r="H5772" s="36" t="s">
        <v>2294</v>
      </c>
      <c r="I5772" s="5">
        <v>275</v>
      </c>
      <c r="J5772" s="5">
        <v>45</v>
      </c>
      <c r="K5772" s="5">
        <v>19</v>
      </c>
      <c r="L5772" s="5" t="s">
        <v>2415</v>
      </c>
      <c r="M5772" s="5">
        <v>108</v>
      </c>
      <c r="N5772" s="5"/>
      <c r="O5772" s="5" t="s">
        <v>25</v>
      </c>
      <c r="P5772" s="5"/>
      <c r="Q5772" s="5" t="s">
        <v>21</v>
      </c>
      <c r="R5772" s="5" t="s">
        <v>21</v>
      </c>
      <c r="S5772" s="5">
        <v>70</v>
      </c>
      <c r="T5772" s="5" t="s">
        <v>35</v>
      </c>
      <c r="U5772" s="5" t="s">
        <v>23</v>
      </c>
      <c r="V5772" s="5" t="s">
        <v>24</v>
      </c>
      <c r="W5772" s="12">
        <v>280</v>
      </c>
      <c r="X5772" s="7" t="str">
        <f t="shared" si="361"/>
        <v>NP</v>
      </c>
      <c r="Y5772" s="5">
        <f t="shared" si="362"/>
        <v>188.5</v>
      </c>
      <c r="AI5772">
        <f>VLOOKUP(A5772,NP!$A:$B,2,FALSE)</f>
        <v>188.5</v>
      </c>
      <c r="AJ5772">
        <f t="shared" si="363"/>
        <v>188.5</v>
      </c>
      <c r="AK5772">
        <f>VLOOKUP(F5772,Kondition!$B$4:$AG$31,21,FALSE)*100</f>
        <v>32</v>
      </c>
      <c r="AL5772" t="e">
        <f t="shared" si="364"/>
        <v>#REF!</v>
      </c>
      <c r="AM5772">
        <v>19</v>
      </c>
    </row>
    <row r="5773" spans="1:39" x14ac:dyDescent="0.3">
      <c r="A5773" s="5">
        <v>10242822</v>
      </c>
      <c r="B5773" s="6">
        <v>8714692344442</v>
      </c>
      <c r="C5773" s="5" t="s">
        <v>2294</v>
      </c>
      <c r="D5773" s="5" t="s">
        <v>5538</v>
      </c>
      <c r="E5773" s="12">
        <v>289.5</v>
      </c>
      <c r="F5773" s="5" t="s">
        <v>64</v>
      </c>
      <c r="G5773" s="5">
        <v>2754520</v>
      </c>
      <c r="H5773" s="36" t="s">
        <v>2294</v>
      </c>
      <c r="I5773" s="5">
        <v>275</v>
      </c>
      <c r="J5773" s="5">
        <v>45</v>
      </c>
      <c r="K5773" s="5">
        <v>20</v>
      </c>
      <c r="L5773" s="5" t="s">
        <v>2543</v>
      </c>
      <c r="M5773" s="5">
        <v>110</v>
      </c>
      <c r="N5773" s="5"/>
      <c r="O5773" s="5" t="s">
        <v>25</v>
      </c>
      <c r="P5773" s="5"/>
      <c r="Q5773" s="5" t="s">
        <v>21</v>
      </c>
      <c r="R5773" s="5" t="s">
        <v>27</v>
      </c>
      <c r="S5773" s="5">
        <v>73</v>
      </c>
      <c r="T5773" s="5" t="s">
        <v>22</v>
      </c>
      <c r="U5773" s="5" t="s">
        <v>23</v>
      </c>
      <c r="V5773" s="5" t="s">
        <v>24</v>
      </c>
      <c r="W5773" s="12">
        <v>289.5</v>
      </c>
      <c r="X5773" s="7" t="str">
        <f t="shared" si="361"/>
        <v>NP</v>
      </c>
      <c r="Y5773" s="5">
        <f t="shared" si="362"/>
        <v>194</v>
      </c>
      <c r="AI5773">
        <f>VLOOKUP(A5773,NP!$A:$B,2,FALSE)</f>
        <v>194</v>
      </c>
      <c r="AJ5773">
        <f t="shared" si="363"/>
        <v>194</v>
      </c>
      <c r="AK5773">
        <f>VLOOKUP(F5773,Kondition!$B$4:$AG$309,24,FALSE)*100</f>
        <v>32</v>
      </c>
      <c r="AL5773" t="e">
        <f t="shared" si="364"/>
        <v>#REF!</v>
      </c>
      <c r="AM5773">
        <v>19</v>
      </c>
    </row>
    <row r="5774" spans="1:39" x14ac:dyDescent="0.3">
      <c r="A5774" s="5">
        <v>10243143</v>
      </c>
      <c r="B5774" s="6">
        <v>8714692352430</v>
      </c>
      <c r="C5774" s="5" t="s">
        <v>2294</v>
      </c>
      <c r="D5774" s="5" t="s">
        <v>5562</v>
      </c>
      <c r="E5774" s="12">
        <v>323</v>
      </c>
      <c r="F5774" s="5" t="s">
        <v>64</v>
      </c>
      <c r="G5774" s="5">
        <v>2754521</v>
      </c>
      <c r="H5774" s="36" t="s">
        <v>2294</v>
      </c>
      <c r="I5774" s="5">
        <v>275</v>
      </c>
      <c r="J5774" s="5">
        <v>45</v>
      </c>
      <c r="K5774" s="5">
        <v>21</v>
      </c>
      <c r="L5774" s="5" t="s">
        <v>2570</v>
      </c>
      <c r="M5774" s="5">
        <v>110</v>
      </c>
      <c r="N5774" s="5"/>
      <c r="O5774" s="5" t="s">
        <v>25</v>
      </c>
      <c r="P5774" s="5"/>
      <c r="Q5774" s="5" t="s">
        <v>21</v>
      </c>
      <c r="R5774" s="5" t="s">
        <v>27</v>
      </c>
      <c r="S5774" s="5">
        <v>73</v>
      </c>
      <c r="T5774" s="5" t="s">
        <v>22</v>
      </c>
      <c r="U5774" s="5" t="s">
        <v>23</v>
      </c>
      <c r="V5774" s="5" t="s">
        <v>24</v>
      </c>
      <c r="W5774" s="12">
        <v>323</v>
      </c>
      <c r="X5774" s="7" t="str">
        <f t="shared" si="361"/>
        <v>NP</v>
      </c>
      <c r="Y5774" s="5">
        <f t="shared" si="362"/>
        <v>212</v>
      </c>
      <c r="AI5774">
        <f>VLOOKUP(A5774,NP!$A:$B,2,FALSE)</f>
        <v>212</v>
      </c>
      <c r="AJ5774">
        <f t="shared" si="363"/>
        <v>212</v>
      </c>
      <c r="AK5774">
        <f>VLOOKUP(F5774,Kondition!$B$4:$AG$31,27,FALSE)*100</f>
        <v>32</v>
      </c>
      <c r="AL5774" t="e">
        <f t="shared" si="364"/>
        <v>#REF!</v>
      </c>
      <c r="AM5774">
        <v>19</v>
      </c>
    </row>
    <row r="5775" spans="1:39" x14ac:dyDescent="0.3">
      <c r="A5775" s="5">
        <v>10242665</v>
      </c>
      <c r="B5775" s="6">
        <v>8714692339769</v>
      </c>
      <c r="C5775" s="5" t="s">
        <v>2294</v>
      </c>
      <c r="D5775" s="5" t="s">
        <v>5531</v>
      </c>
      <c r="E5775" s="12">
        <v>283</v>
      </c>
      <c r="F5775" s="5" t="s">
        <v>64</v>
      </c>
      <c r="G5775" s="5">
        <v>2755020</v>
      </c>
      <c r="H5775" s="36" t="s">
        <v>2294</v>
      </c>
      <c r="I5775" s="5">
        <v>275</v>
      </c>
      <c r="J5775" s="5">
        <v>50</v>
      </c>
      <c r="K5775" s="5">
        <v>20</v>
      </c>
      <c r="L5775" s="5" t="s">
        <v>2415</v>
      </c>
      <c r="M5775" s="5">
        <v>113</v>
      </c>
      <c r="N5775" s="5"/>
      <c r="O5775" s="5" t="s">
        <v>29</v>
      </c>
      <c r="P5775" s="5"/>
      <c r="Q5775" s="5" t="s">
        <v>21</v>
      </c>
      <c r="R5775" s="5" t="s">
        <v>21</v>
      </c>
      <c r="S5775" s="5">
        <v>73</v>
      </c>
      <c r="T5775" s="5" t="s">
        <v>22</v>
      </c>
      <c r="U5775" s="5" t="s">
        <v>23</v>
      </c>
      <c r="V5775" s="5" t="s">
        <v>24</v>
      </c>
      <c r="W5775" s="12">
        <v>283</v>
      </c>
      <c r="X5775" s="7" t="str">
        <f t="shared" si="361"/>
        <v>NP</v>
      </c>
      <c r="Y5775" s="5">
        <f t="shared" si="362"/>
        <v>190.5</v>
      </c>
      <c r="AI5775">
        <f>VLOOKUP(A5775,NP!$A:$B,2,FALSE)</f>
        <v>190.5</v>
      </c>
      <c r="AJ5775">
        <f t="shared" si="363"/>
        <v>190.5</v>
      </c>
      <c r="AK5775">
        <f>VLOOKUP(F5775,Kondition!$B$4:$AG$309,24,FALSE)*100</f>
        <v>32</v>
      </c>
      <c r="AL5775" t="e">
        <f t="shared" si="364"/>
        <v>#REF!</v>
      </c>
      <c r="AM5775">
        <v>19</v>
      </c>
    </row>
    <row r="5776" spans="1:39" x14ac:dyDescent="0.3">
      <c r="A5776" s="5">
        <v>10242831</v>
      </c>
      <c r="B5776" s="6">
        <v>8714692344466</v>
      </c>
      <c r="C5776" s="5" t="s">
        <v>2294</v>
      </c>
      <c r="D5776" s="5" t="s">
        <v>5545</v>
      </c>
      <c r="E5776" s="12">
        <v>309.5</v>
      </c>
      <c r="F5776" s="5" t="s">
        <v>64</v>
      </c>
      <c r="G5776" s="5">
        <v>2854021</v>
      </c>
      <c r="H5776" s="36" t="s">
        <v>2294</v>
      </c>
      <c r="I5776" s="5">
        <v>285</v>
      </c>
      <c r="J5776" s="5">
        <v>40</v>
      </c>
      <c r="K5776" s="5">
        <v>21</v>
      </c>
      <c r="L5776" s="5" t="s">
        <v>2543</v>
      </c>
      <c r="M5776" s="5">
        <v>109</v>
      </c>
      <c r="N5776" s="5"/>
      <c r="O5776" s="5" t="s">
        <v>25</v>
      </c>
      <c r="P5776" s="5"/>
      <c r="Q5776" s="5" t="s">
        <v>21</v>
      </c>
      <c r="R5776" s="5" t="s">
        <v>27</v>
      </c>
      <c r="S5776" s="5">
        <v>74</v>
      </c>
      <c r="T5776" s="5" t="s">
        <v>22</v>
      </c>
      <c r="U5776" s="5" t="s">
        <v>23</v>
      </c>
      <c r="V5776" s="5" t="s">
        <v>24</v>
      </c>
      <c r="W5776" s="12">
        <v>309.5</v>
      </c>
      <c r="X5776" s="7" t="str">
        <f t="shared" si="361"/>
        <v>NP</v>
      </c>
      <c r="Y5776" s="5">
        <f t="shared" si="362"/>
        <v>204.5</v>
      </c>
      <c r="AI5776">
        <f>VLOOKUP(A5776,NP!$A:$B,2,FALSE)</f>
        <v>204.5</v>
      </c>
      <c r="AJ5776">
        <f t="shared" si="363"/>
        <v>204.5</v>
      </c>
      <c r="AK5776">
        <f>VLOOKUP(F5776,Kondition!$B$4:$AG$31,27,FALSE)*100</f>
        <v>32</v>
      </c>
      <c r="AL5776" t="e">
        <f t="shared" si="364"/>
        <v>#REF!</v>
      </c>
      <c r="AM5776">
        <v>19</v>
      </c>
    </row>
    <row r="5777" spans="1:39" x14ac:dyDescent="0.3">
      <c r="A5777" s="5">
        <v>10242671</v>
      </c>
      <c r="B5777" s="6">
        <v>8714692339783</v>
      </c>
      <c r="C5777" s="5" t="s">
        <v>76</v>
      </c>
      <c r="D5777" s="5" t="s">
        <v>2518</v>
      </c>
      <c r="E5777" s="12">
        <v>358.5</v>
      </c>
      <c r="F5777" s="5" t="s">
        <v>64</v>
      </c>
      <c r="G5777" s="5">
        <v>2854022</v>
      </c>
      <c r="H5777" s="36" t="s">
        <v>76</v>
      </c>
      <c r="I5777" s="5">
        <v>285</v>
      </c>
      <c r="J5777" s="5">
        <v>40</v>
      </c>
      <c r="K5777" s="5">
        <v>22</v>
      </c>
      <c r="L5777" s="5" t="s">
        <v>2415</v>
      </c>
      <c r="M5777" s="5">
        <v>110</v>
      </c>
      <c r="N5777" s="5"/>
      <c r="O5777" s="5" t="s">
        <v>29</v>
      </c>
      <c r="P5777" s="5"/>
      <c r="Q5777" s="5" t="s">
        <v>21</v>
      </c>
      <c r="R5777" s="5" t="s">
        <v>21</v>
      </c>
      <c r="S5777" s="5">
        <v>73</v>
      </c>
      <c r="T5777" s="5" t="s">
        <v>22</v>
      </c>
      <c r="U5777" s="5" t="s">
        <v>23</v>
      </c>
      <c r="V5777" s="5" t="s">
        <v>24</v>
      </c>
      <c r="W5777" s="12">
        <v>358.5</v>
      </c>
      <c r="X5777" s="7" t="str">
        <f t="shared" si="361"/>
        <v>NP</v>
      </c>
      <c r="Y5777" s="5">
        <f t="shared" si="362"/>
        <v>231</v>
      </c>
      <c r="AI5777">
        <f>VLOOKUP(A5777,NP!$A:$B,2,FALSE)</f>
        <v>231</v>
      </c>
      <c r="AJ5777">
        <f t="shared" si="363"/>
        <v>231</v>
      </c>
      <c r="AK5777">
        <f>VLOOKUP(F5777,Kondition!$B$4:$AG$31,30,FALSE)*100</f>
        <v>32</v>
      </c>
      <c r="AL5777" t="e">
        <f t="shared" si="364"/>
        <v>#REF!</v>
      </c>
      <c r="AM5777">
        <v>19</v>
      </c>
    </row>
    <row r="5778" spans="1:39" x14ac:dyDescent="0.3">
      <c r="A5778" s="5">
        <v>10241929</v>
      </c>
      <c r="B5778" s="6">
        <v>8714692292378</v>
      </c>
      <c r="C5778" s="5" t="s">
        <v>2294</v>
      </c>
      <c r="D5778" s="5" t="s">
        <v>5510</v>
      </c>
      <c r="E5778" s="12">
        <v>287</v>
      </c>
      <c r="F5778" s="5" t="s">
        <v>64</v>
      </c>
      <c r="G5778" s="5">
        <v>2854519</v>
      </c>
      <c r="H5778" s="36" t="s">
        <v>2294</v>
      </c>
      <c r="I5778" s="5">
        <v>285</v>
      </c>
      <c r="J5778" s="5">
        <v>45</v>
      </c>
      <c r="K5778" s="5">
        <v>19</v>
      </c>
      <c r="L5778" s="5" t="s">
        <v>2415</v>
      </c>
      <c r="M5778" s="5">
        <v>111</v>
      </c>
      <c r="N5778" s="5"/>
      <c r="O5778" s="5" t="s">
        <v>25</v>
      </c>
      <c r="P5778" s="5"/>
      <c r="Q5778" s="5" t="s">
        <v>21</v>
      </c>
      <c r="R5778" s="5" t="s">
        <v>21</v>
      </c>
      <c r="S5778" s="5">
        <v>70</v>
      </c>
      <c r="T5778" s="5" t="s">
        <v>35</v>
      </c>
      <c r="U5778" s="5" t="s">
        <v>23</v>
      </c>
      <c r="V5778" s="5" t="s">
        <v>24</v>
      </c>
      <c r="W5778" s="12">
        <v>287</v>
      </c>
      <c r="X5778" s="7" t="str">
        <f t="shared" si="361"/>
        <v>NP</v>
      </c>
      <c r="Y5778" s="5">
        <f t="shared" si="362"/>
        <v>192.5</v>
      </c>
      <c r="AI5778">
        <f>VLOOKUP(A5778,NP!$A:$B,2,FALSE)</f>
        <v>192.5</v>
      </c>
      <c r="AJ5778">
        <f t="shared" si="363"/>
        <v>192.5</v>
      </c>
      <c r="AK5778">
        <f>VLOOKUP(F5778,Kondition!$B$4:$AG$31,21,FALSE)*100</f>
        <v>32</v>
      </c>
      <c r="AL5778" t="e">
        <f t="shared" si="364"/>
        <v>#REF!</v>
      </c>
      <c r="AM5778">
        <v>19</v>
      </c>
    </row>
    <row r="5779" spans="1:39" x14ac:dyDescent="0.3">
      <c r="A5779" s="5">
        <v>10243142</v>
      </c>
      <c r="B5779" s="6">
        <v>8714692352461</v>
      </c>
      <c r="C5779" s="5" t="s">
        <v>2294</v>
      </c>
      <c r="D5779" s="5" t="s">
        <v>5561</v>
      </c>
      <c r="E5779" s="12">
        <v>287.5</v>
      </c>
      <c r="F5779" s="5" t="s">
        <v>64</v>
      </c>
      <c r="G5779" s="5">
        <v>2854519</v>
      </c>
      <c r="H5779" s="36" t="s">
        <v>2294</v>
      </c>
      <c r="I5779" s="5">
        <v>285</v>
      </c>
      <c r="J5779" s="5">
        <v>45</v>
      </c>
      <c r="K5779" s="5">
        <v>19</v>
      </c>
      <c r="L5779" s="5" t="s">
        <v>2570</v>
      </c>
      <c r="M5779" s="5">
        <v>111</v>
      </c>
      <c r="N5779" s="5"/>
      <c r="O5779" s="5" t="s">
        <v>25</v>
      </c>
      <c r="P5779" s="5"/>
      <c r="Q5779" s="5" t="s">
        <v>21</v>
      </c>
      <c r="R5779" s="5" t="s">
        <v>27</v>
      </c>
      <c r="S5779" s="5">
        <v>73</v>
      </c>
      <c r="T5779" s="5" t="s">
        <v>22</v>
      </c>
      <c r="U5779" s="5" t="s">
        <v>23</v>
      </c>
      <c r="V5779" s="5" t="s">
        <v>24</v>
      </c>
      <c r="W5779" s="12">
        <v>287.5</v>
      </c>
      <c r="X5779" s="7" t="str">
        <f t="shared" si="361"/>
        <v>NP</v>
      </c>
      <c r="Y5779" s="5">
        <f t="shared" si="362"/>
        <v>192.5</v>
      </c>
      <c r="AI5779">
        <f>VLOOKUP(A5779,NP!$A:$B,2,FALSE)</f>
        <v>192.5</v>
      </c>
      <c r="AJ5779">
        <f t="shared" si="363"/>
        <v>192.5</v>
      </c>
      <c r="AK5779">
        <f>VLOOKUP(F5779,Kondition!$B$4:$AG$31,21,FALSE)*100</f>
        <v>32</v>
      </c>
      <c r="AL5779" t="e">
        <f t="shared" si="364"/>
        <v>#REF!</v>
      </c>
      <c r="AM5779">
        <v>19</v>
      </c>
    </row>
    <row r="5780" spans="1:39" x14ac:dyDescent="0.3">
      <c r="A5780" s="5">
        <v>10242664</v>
      </c>
      <c r="B5780" s="6">
        <v>8714692339806</v>
      </c>
      <c r="C5780" s="5" t="s">
        <v>2294</v>
      </c>
      <c r="D5780" s="5" t="s">
        <v>5530</v>
      </c>
      <c r="E5780" s="12">
        <v>292</v>
      </c>
      <c r="F5780" s="5" t="s">
        <v>64</v>
      </c>
      <c r="G5780" s="5">
        <v>2854520</v>
      </c>
      <c r="H5780" s="36" t="s">
        <v>2294</v>
      </c>
      <c r="I5780" s="5">
        <v>285</v>
      </c>
      <c r="J5780" s="5">
        <v>45</v>
      </c>
      <c r="K5780" s="5">
        <v>20</v>
      </c>
      <c r="L5780" s="5" t="s">
        <v>2415</v>
      </c>
      <c r="M5780" s="5">
        <v>112</v>
      </c>
      <c r="N5780" s="5"/>
      <c r="O5780" s="5" t="s">
        <v>29</v>
      </c>
      <c r="P5780" s="5"/>
      <c r="Q5780" s="5" t="s">
        <v>21</v>
      </c>
      <c r="R5780" s="5" t="s">
        <v>21</v>
      </c>
      <c r="S5780" s="5">
        <v>73</v>
      </c>
      <c r="T5780" s="5" t="s">
        <v>22</v>
      </c>
      <c r="U5780" s="5" t="s">
        <v>23</v>
      </c>
      <c r="V5780" s="5" t="s">
        <v>24</v>
      </c>
      <c r="W5780" s="12">
        <v>292</v>
      </c>
      <c r="X5780" s="7" t="str">
        <f t="shared" si="361"/>
        <v>NP</v>
      </c>
      <c r="Y5780" s="5">
        <f t="shared" si="362"/>
        <v>195</v>
      </c>
      <c r="AI5780">
        <f>VLOOKUP(A5780,NP!$A:$B,2,FALSE)</f>
        <v>195</v>
      </c>
      <c r="AJ5780">
        <f t="shared" si="363"/>
        <v>195</v>
      </c>
      <c r="AK5780">
        <f>VLOOKUP(F5780,Kondition!$B$4:$AG$309,24,FALSE)*100</f>
        <v>32</v>
      </c>
      <c r="AL5780" t="e">
        <f t="shared" si="364"/>
        <v>#REF!</v>
      </c>
      <c r="AM5780">
        <v>19</v>
      </c>
    </row>
    <row r="5781" spans="1:39" x14ac:dyDescent="0.3">
      <c r="A5781" s="5">
        <v>10241914</v>
      </c>
      <c r="B5781" s="6">
        <v>8714692297823</v>
      </c>
      <c r="C5781" s="5" t="s">
        <v>76</v>
      </c>
      <c r="D5781" s="5" t="s">
        <v>2452</v>
      </c>
      <c r="E5781" s="12">
        <v>323</v>
      </c>
      <c r="F5781" s="5" t="s">
        <v>64</v>
      </c>
      <c r="G5781" s="5">
        <v>2953019</v>
      </c>
      <c r="H5781" s="36" t="s">
        <v>76</v>
      </c>
      <c r="I5781" s="5">
        <v>295</v>
      </c>
      <c r="J5781" s="5">
        <v>30</v>
      </c>
      <c r="K5781" s="5">
        <v>19</v>
      </c>
      <c r="L5781" s="5" t="s">
        <v>2415</v>
      </c>
      <c r="M5781" s="5">
        <v>100</v>
      </c>
      <c r="N5781" s="5"/>
      <c r="O5781" s="5" t="s">
        <v>31</v>
      </c>
      <c r="P5781" s="5"/>
      <c r="Q5781" s="5" t="s">
        <v>26</v>
      </c>
      <c r="R5781" s="5" t="s">
        <v>21</v>
      </c>
      <c r="S5781" s="5">
        <v>71</v>
      </c>
      <c r="T5781" s="5" t="s">
        <v>22</v>
      </c>
      <c r="U5781" s="5" t="s">
        <v>23</v>
      </c>
      <c r="V5781" s="5" t="s">
        <v>24</v>
      </c>
      <c r="W5781" s="12">
        <v>323</v>
      </c>
      <c r="X5781" s="7" t="str">
        <f t="shared" si="361"/>
        <v>NP</v>
      </c>
      <c r="Y5781" s="5">
        <f t="shared" si="362"/>
        <v>212</v>
      </c>
      <c r="AI5781">
        <f>VLOOKUP(A5781,NP!$A:$B,2,FALSE)</f>
        <v>212</v>
      </c>
      <c r="AJ5781">
        <f t="shared" si="363"/>
        <v>212</v>
      </c>
      <c r="AK5781">
        <f>VLOOKUP(F5781,Kondition!$B$4:$AG$31,21,FALSE)*100</f>
        <v>32</v>
      </c>
      <c r="AL5781" t="e">
        <f t="shared" si="364"/>
        <v>#REF!</v>
      </c>
      <c r="AM5781">
        <v>19</v>
      </c>
    </row>
    <row r="5782" spans="1:39" x14ac:dyDescent="0.3">
      <c r="A5782" s="5">
        <v>10242252</v>
      </c>
      <c r="B5782" s="6">
        <v>8714692317422</v>
      </c>
      <c r="C5782" s="5" t="s">
        <v>2294</v>
      </c>
      <c r="D5782" s="5" t="s">
        <v>5517</v>
      </c>
      <c r="E5782" s="12">
        <v>392.5</v>
      </c>
      <c r="F5782" s="5" t="s">
        <v>64</v>
      </c>
      <c r="G5782" s="5">
        <v>2953022</v>
      </c>
      <c r="H5782" s="36" t="s">
        <v>2294</v>
      </c>
      <c r="I5782" s="5">
        <v>295</v>
      </c>
      <c r="J5782" s="5">
        <v>30</v>
      </c>
      <c r="K5782" s="5">
        <v>22</v>
      </c>
      <c r="L5782" s="5" t="s">
        <v>2415</v>
      </c>
      <c r="M5782" s="5">
        <v>103</v>
      </c>
      <c r="N5782" s="5"/>
      <c r="O5782" s="5" t="s">
        <v>31</v>
      </c>
      <c r="P5782" s="5"/>
      <c r="Q5782" s="5" t="s">
        <v>26</v>
      </c>
      <c r="R5782" s="5" t="s">
        <v>21</v>
      </c>
      <c r="S5782" s="5">
        <v>72</v>
      </c>
      <c r="T5782" s="5" t="s">
        <v>35</v>
      </c>
      <c r="U5782" s="5" t="s">
        <v>23</v>
      </c>
      <c r="V5782" s="5" t="s">
        <v>24</v>
      </c>
      <c r="W5782" s="12">
        <v>392.5</v>
      </c>
      <c r="X5782" s="7" t="str">
        <f t="shared" si="361"/>
        <v>NP</v>
      </c>
      <c r="Y5782" s="5">
        <f t="shared" si="362"/>
        <v>249.5</v>
      </c>
      <c r="AI5782">
        <f>VLOOKUP(A5782,NP!$A:$B,2,FALSE)</f>
        <v>249.5</v>
      </c>
      <c r="AJ5782">
        <f t="shared" si="363"/>
        <v>249.5</v>
      </c>
      <c r="AK5782">
        <f>VLOOKUP(F5782,Kondition!$B$4:$AG$31,30,FALSE)*100</f>
        <v>32</v>
      </c>
      <c r="AL5782" t="e">
        <f t="shared" si="364"/>
        <v>#REF!</v>
      </c>
      <c r="AM5782">
        <v>19</v>
      </c>
    </row>
    <row r="5783" spans="1:39" x14ac:dyDescent="0.3">
      <c r="A5783" s="5">
        <v>10242251</v>
      </c>
      <c r="B5783" s="6">
        <v>8714692317408</v>
      </c>
      <c r="C5783" s="5" t="s">
        <v>2294</v>
      </c>
      <c r="D5783" s="5" t="s">
        <v>5516</v>
      </c>
      <c r="E5783" s="12">
        <v>311.5</v>
      </c>
      <c r="F5783" s="5" t="s">
        <v>64</v>
      </c>
      <c r="G5783" s="5">
        <v>2953521</v>
      </c>
      <c r="H5783" s="36" t="s">
        <v>2294</v>
      </c>
      <c r="I5783" s="5">
        <v>295</v>
      </c>
      <c r="J5783" s="5">
        <v>35</v>
      </c>
      <c r="K5783" s="5">
        <v>21</v>
      </c>
      <c r="L5783" s="5" t="s">
        <v>2415</v>
      </c>
      <c r="M5783" s="5">
        <v>107</v>
      </c>
      <c r="N5783" s="5"/>
      <c r="O5783" s="5" t="s">
        <v>31</v>
      </c>
      <c r="P5783" s="5"/>
      <c r="Q5783" s="5" t="s">
        <v>26</v>
      </c>
      <c r="R5783" s="5" t="s">
        <v>21</v>
      </c>
      <c r="S5783" s="5">
        <v>72</v>
      </c>
      <c r="T5783" s="5" t="s">
        <v>35</v>
      </c>
      <c r="U5783" s="5" t="s">
        <v>23</v>
      </c>
      <c r="V5783" s="5" t="s">
        <v>24</v>
      </c>
      <c r="W5783" s="12">
        <v>311.5</v>
      </c>
      <c r="X5783" s="7" t="str">
        <f t="shared" si="361"/>
        <v>NP</v>
      </c>
      <c r="Y5783" s="5">
        <f t="shared" si="362"/>
        <v>205.5</v>
      </c>
      <c r="AI5783">
        <f>VLOOKUP(A5783,NP!$A:$B,2,FALSE)</f>
        <v>205.5</v>
      </c>
      <c r="AJ5783">
        <f t="shared" si="363"/>
        <v>205.5</v>
      </c>
      <c r="AK5783">
        <f>VLOOKUP(F5783,Kondition!$B$4:$AG$31,27,FALSE)*100</f>
        <v>32</v>
      </c>
      <c r="AL5783" t="e">
        <f t="shared" si="364"/>
        <v>#REF!</v>
      </c>
      <c r="AM5783">
        <v>19</v>
      </c>
    </row>
    <row r="5784" spans="1:39" x14ac:dyDescent="0.3">
      <c r="A5784" s="5">
        <v>10243141</v>
      </c>
      <c r="B5784" s="6">
        <v>8714692352485</v>
      </c>
      <c r="C5784" s="5" t="s">
        <v>2294</v>
      </c>
      <c r="D5784" s="5" t="s">
        <v>5560</v>
      </c>
      <c r="E5784" s="12">
        <v>308.5</v>
      </c>
      <c r="F5784" s="5" t="s">
        <v>64</v>
      </c>
      <c r="G5784" s="5">
        <v>2954020</v>
      </c>
      <c r="H5784" s="36" t="s">
        <v>2294</v>
      </c>
      <c r="I5784" s="5">
        <v>295</v>
      </c>
      <c r="J5784" s="5">
        <v>40</v>
      </c>
      <c r="K5784" s="5">
        <v>20</v>
      </c>
      <c r="L5784" s="5" t="s">
        <v>2570</v>
      </c>
      <c r="M5784" s="5">
        <v>110</v>
      </c>
      <c r="N5784" s="5"/>
      <c r="O5784" s="5" t="s">
        <v>25</v>
      </c>
      <c r="P5784" s="5"/>
      <c r="Q5784" s="5" t="s">
        <v>21</v>
      </c>
      <c r="R5784" s="5" t="s">
        <v>27</v>
      </c>
      <c r="S5784" s="5">
        <v>73</v>
      </c>
      <c r="T5784" s="5" t="s">
        <v>22</v>
      </c>
      <c r="U5784" s="5" t="s">
        <v>23</v>
      </c>
      <c r="V5784" s="5" t="s">
        <v>24</v>
      </c>
      <c r="W5784" s="12">
        <v>308.5</v>
      </c>
      <c r="X5784" s="7" t="str">
        <f t="shared" si="361"/>
        <v>NP</v>
      </c>
      <c r="Y5784" s="5">
        <f t="shared" si="362"/>
        <v>204</v>
      </c>
      <c r="AI5784">
        <f>VLOOKUP(A5784,NP!$A:$B,2,FALSE)</f>
        <v>204</v>
      </c>
      <c r="AJ5784">
        <f t="shared" si="363"/>
        <v>204</v>
      </c>
      <c r="AK5784">
        <f>VLOOKUP(F5784,Kondition!$B$4:$AG$309,24,FALSE)*100</f>
        <v>32</v>
      </c>
      <c r="AL5784" t="e">
        <f t="shared" si="364"/>
        <v>#REF!</v>
      </c>
      <c r="AM5784">
        <v>19</v>
      </c>
    </row>
    <row r="5785" spans="1:39" x14ac:dyDescent="0.3">
      <c r="A5785" s="5">
        <v>10243140</v>
      </c>
      <c r="B5785" s="6">
        <v>8714692352515</v>
      </c>
      <c r="C5785" s="5" t="s">
        <v>2294</v>
      </c>
      <c r="D5785" s="5" t="s">
        <v>5559</v>
      </c>
      <c r="E5785" s="12">
        <v>360</v>
      </c>
      <c r="F5785" s="5" t="s">
        <v>64</v>
      </c>
      <c r="G5785" s="5">
        <v>3154021</v>
      </c>
      <c r="H5785" s="36" t="s">
        <v>2294</v>
      </c>
      <c r="I5785" s="5">
        <v>315</v>
      </c>
      <c r="J5785" s="5">
        <v>40</v>
      </c>
      <c r="K5785" s="5">
        <v>21</v>
      </c>
      <c r="L5785" s="5" t="s">
        <v>2570</v>
      </c>
      <c r="M5785" s="5">
        <v>115</v>
      </c>
      <c r="N5785" s="5"/>
      <c r="O5785" s="5" t="s">
        <v>25</v>
      </c>
      <c r="P5785" s="5"/>
      <c r="Q5785" s="5"/>
      <c r="R5785" s="5"/>
      <c r="S5785" s="5"/>
      <c r="T5785" s="5"/>
      <c r="U5785" s="5"/>
      <c r="V5785" s="5"/>
      <c r="W5785" s="12">
        <v>360</v>
      </c>
      <c r="X5785" s="7" t="str">
        <f t="shared" ref="X5785:X5848" si="365">IF(AJ5785&gt;0,"NP",AK5785/100)</f>
        <v>NP</v>
      </c>
      <c r="Y5785" s="5">
        <f t="shared" ref="Y5785:Y5848" si="366">IF(AJ5785&gt;0,AI5785,E5785*(100%-X5785))</f>
        <v>232</v>
      </c>
      <c r="AI5785">
        <f>VLOOKUP(A5785,NP!$A:$B,2,FALSE)</f>
        <v>232</v>
      </c>
      <c r="AJ5785">
        <f t="shared" ref="AJ5785:AJ5848" si="367">_xlfn.IFNA(AI5785,0)</f>
        <v>232</v>
      </c>
      <c r="AK5785">
        <f>VLOOKUP(F5785,Kondition!$B$4:$AG$31,27,FALSE)*100</f>
        <v>32</v>
      </c>
      <c r="AL5785" t="e">
        <f t="shared" ref="AL5785:AL5848" si="368">$AI$1&amp;F5785&amp;K5785</f>
        <v>#REF!</v>
      </c>
      <c r="AM5785">
        <v>19</v>
      </c>
    </row>
    <row r="5786" spans="1:39" x14ac:dyDescent="0.3">
      <c r="A5786" s="5">
        <v>10141262</v>
      </c>
      <c r="B5786" s="6">
        <v>4968814751678</v>
      </c>
      <c r="C5786" s="5" t="s">
        <v>76</v>
      </c>
      <c r="D5786" s="5" t="s">
        <v>1860</v>
      </c>
      <c r="E5786" s="12">
        <v>170</v>
      </c>
      <c r="F5786" s="5" t="s">
        <v>60</v>
      </c>
      <c r="G5786" s="5">
        <v>2555518</v>
      </c>
      <c r="H5786" s="36" t="s">
        <v>76</v>
      </c>
      <c r="I5786" s="5">
        <v>255</v>
      </c>
      <c r="J5786" s="5">
        <v>55</v>
      </c>
      <c r="K5786" s="5">
        <v>18</v>
      </c>
      <c r="L5786" s="5" t="s">
        <v>1859</v>
      </c>
      <c r="M5786" s="5">
        <v>109</v>
      </c>
      <c r="N5786" s="5"/>
      <c r="O5786" s="5" t="s">
        <v>25</v>
      </c>
      <c r="P5786" s="5"/>
      <c r="Q5786" s="5" t="s">
        <v>20</v>
      </c>
      <c r="R5786" s="5" t="s">
        <v>21</v>
      </c>
      <c r="S5786" s="5">
        <v>74</v>
      </c>
      <c r="T5786" s="5" t="s">
        <v>30</v>
      </c>
      <c r="U5786" s="5" t="s">
        <v>23</v>
      </c>
      <c r="V5786" s="5" t="s">
        <v>24</v>
      </c>
      <c r="W5786" s="12">
        <v>170</v>
      </c>
      <c r="X5786" s="7">
        <f t="shared" si="365"/>
        <v>0.35</v>
      </c>
      <c r="Y5786" s="5">
        <f t="shared" si="366"/>
        <v>110.5</v>
      </c>
      <c r="AI5786" t="e">
        <f>VLOOKUP(A5786,NP!$A:$B,2,FALSE)</f>
        <v>#N/A</v>
      </c>
      <c r="AJ5786">
        <f t="shared" si="367"/>
        <v>0</v>
      </c>
      <c r="AK5786">
        <f>VLOOKUP(F5786,Kondition!$B$4:$AG$31,18,FALSE)*100</f>
        <v>35</v>
      </c>
      <c r="AL5786" t="e">
        <f t="shared" si="368"/>
        <v>#REF!</v>
      </c>
      <c r="AM5786">
        <v>17</v>
      </c>
    </row>
    <row r="5787" spans="1:39" x14ac:dyDescent="0.3">
      <c r="A5787" s="5">
        <v>10141276</v>
      </c>
      <c r="B5787" s="6">
        <v>4968814750855</v>
      </c>
      <c r="C5787" s="5" t="s">
        <v>76</v>
      </c>
      <c r="D5787" s="5" t="s">
        <v>1861</v>
      </c>
      <c r="E5787" s="12">
        <v>112.5</v>
      </c>
      <c r="F5787" s="5" t="s">
        <v>60</v>
      </c>
      <c r="G5787" s="5">
        <v>1956514</v>
      </c>
      <c r="H5787" s="36" t="s">
        <v>76</v>
      </c>
      <c r="I5787" s="5">
        <v>195</v>
      </c>
      <c r="J5787" s="5">
        <v>65</v>
      </c>
      <c r="K5787" s="5">
        <v>14</v>
      </c>
      <c r="L5787" s="5" t="s">
        <v>1859</v>
      </c>
      <c r="M5787" s="5">
        <v>89</v>
      </c>
      <c r="N5787" s="5"/>
      <c r="O5787" s="5" t="s">
        <v>33</v>
      </c>
      <c r="P5787" s="5"/>
      <c r="Q5787" s="5" t="s">
        <v>20</v>
      </c>
      <c r="R5787" s="5" t="s">
        <v>21</v>
      </c>
      <c r="S5787" s="5">
        <v>74</v>
      </c>
      <c r="T5787" s="5" t="s">
        <v>30</v>
      </c>
      <c r="U5787" s="5" t="s">
        <v>23</v>
      </c>
      <c r="V5787" s="5" t="s">
        <v>24</v>
      </c>
      <c r="W5787" s="12">
        <v>112.5</v>
      </c>
      <c r="X5787" s="7">
        <f t="shared" si="365"/>
        <v>0.33</v>
      </c>
      <c r="Y5787" s="5">
        <f t="shared" si="366"/>
        <v>75.374999999999986</v>
      </c>
      <c r="AI5787" t="e">
        <f>VLOOKUP(A5787,NP!$A:$B,2,FALSE)</f>
        <v>#N/A</v>
      </c>
      <c r="AJ5787">
        <f t="shared" si="367"/>
        <v>0</v>
      </c>
      <c r="AK5787">
        <f>VLOOKUP(F5787,Kondition!$B$4:$AG$31,6,FALSE)*100</f>
        <v>33</v>
      </c>
      <c r="AL5787" t="e">
        <f t="shared" si="368"/>
        <v>#REF!</v>
      </c>
      <c r="AM5787">
        <v>16</v>
      </c>
    </row>
    <row r="5788" spans="1:39" x14ac:dyDescent="0.3">
      <c r="A5788" s="5">
        <v>10141290</v>
      </c>
      <c r="B5788" s="6">
        <v>4968814750893</v>
      </c>
      <c r="C5788" s="5" t="s">
        <v>76</v>
      </c>
      <c r="D5788" s="5" t="s">
        <v>1862</v>
      </c>
      <c r="E5788" s="12">
        <v>137.5</v>
      </c>
      <c r="F5788" s="5" t="s">
        <v>60</v>
      </c>
      <c r="G5788" s="5">
        <v>2156515</v>
      </c>
      <c r="H5788" s="36" t="s">
        <v>76</v>
      </c>
      <c r="I5788" s="5">
        <v>215</v>
      </c>
      <c r="J5788" s="5">
        <v>65</v>
      </c>
      <c r="K5788" s="5">
        <v>15</v>
      </c>
      <c r="L5788" s="5" t="s">
        <v>1859</v>
      </c>
      <c r="M5788" s="5">
        <v>96</v>
      </c>
      <c r="N5788" s="5"/>
      <c r="O5788" s="5" t="s">
        <v>19</v>
      </c>
      <c r="P5788" s="5"/>
      <c r="Q5788" s="5" t="s">
        <v>20</v>
      </c>
      <c r="R5788" s="5" t="s">
        <v>21</v>
      </c>
      <c r="S5788" s="5">
        <v>74</v>
      </c>
      <c r="T5788" s="5" t="s">
        <v>30</v>
      </c>
      <c r="U5788" s="5" t="s">
        <v>23</v>
      </c>
      <c r="V5788" s="5" t="s">
        <v>24</v>
      </c>
      <c r="W5788" s="12">
        <v>137.5</v>
      </c>
      <c r="X5788" s="7">
        <f t="shared" si="365"/>
        <v>0.33</v>
      </c>
      <c r="Y5788" s="5">
        <f t="shared" si="366"/>
        <v>92.124999999999986</v>
      </c>
      <c r="AI5788" t="e">
        <f>VLOOKUP(A5788,NP!$A:$B,2,FALSE)</f>
        <v>#N/A</v>
      </c>
      <c r="AJ5788">
        <f t="shared" si="367"/>
        <v>0</v>
      </c>
      <c r="AK5788">
        <f>VLOOKUP(F5788,Kondition!$B$4:$AG$31,9,FALSE)*100</f>
        <v>33</v>
      </c>
      <c r="AL5788" t="e">
        <f t="shared" si="368"/>
        <v>#REF!</v>
      </c>
      <c r="AM5788">
        <v>16</v>
      </c>
    </row>
    <row r="5789" spans="1:39" x14ac:dyDescent="0.3">
      <c r="A5789" s="5">
        <v>10141374</v>
      </c>
      <c r="B5789" s="6">
        <v>4968814751661</v>
      </c>
      <c r="C5789" s="5" t="s">
        <v>76</v>
      </c>
      <c r="D5789" s="5" t="s">
        <v>1864</v>
      </c>
      <c r="E5789" s="12">
        <v>174</v>
      </c>
      <c r="F5789" s="5" t="s">
        <v>60</v>
      </c>
      <c r="G5789" s="5">
        <v>2356018</v>
      </c>
      <c r="H5789" s="36" t="s">
        <v>76</v>
      </c>
      <c r="I5789" s="5">
        <v>235</v>
      </c>
      <c r="J5789" s="5">
        <v>60</v>
      </c>
      <c r="K5789" s="5">
        <v>18</v>
      </c>
      <c r="L5789" s="5" t="s">
        <v>1863</v>
      </c>
      <c r="M5789" s="5">
        <v>107</v>
      </c>
      <c r="N5789" s="5"/>
      <c r="O5789" s="5" t="s">
        <v>19</v>
      </c>
      <c r="P5789" s="5"/>
      <c r="Q5789" s="5" t="s">
        <v>20</v>
      </c>
      <c r="R5789" s="5" t="s">
        <v>21</v>
      </c>
      <c r="S5789" s="5">
        <v>74</v>
      </c>
      <c r="T5789" s="5" t="s">
        <v>30</v>
      </c>
      <c r="U5789" s="5" t="s">
        <v>23</v>
      </c>
      <c r="V5789" s="5" t="s">
        <v>24</v>
      </c>
      <c r="W5789" s="12">
        <v>174</v>
      </c>
      <c r="X5789" s="7">
        <f t="shared" si="365"/>
        <v>0.35</v>
      </c>
      <c r="Y5789" s="5">
        <f t="shared" si="366"/>
        <v>113.10000000000001</v>
      </c>
      <c r="AI5789" t="e">
        <f>VLOOKUP(A5789,NP!$A:$B,2,FALSE)</f>
        <v>#N/A</v>
      </c>
      <c r="AJ5789">
        <f t="shared" si="367"/>
        <v>0</v>
      </c>
      <c r="AK5789">
        <f>VLOOKUP(F5789,Kondition!$B$4:$AG$31,18,FALSE)*100</f>
        <v>35</v>
      </c>
      <c r="AL5789" t="e">
        <f t="shared" si="368"/>
        <v>#REF!</v>
      </c>
      <c r="AM5789">
        <v>17</v>
      </c>
    </row>
    <row r="5790" spans="1:39" x14ac:dyDescent="0.3">
      <c r="A5790" s="5">
        <v>10141397</v>
      </c>
      <c r="B5790" s="6">
        <v>4968814778842</v>
      </c>
      <c r="C5790" s="5" t="s">
        <v>76</v>
      </c>
      <c r="D5790" s="5" t="s">
        <v>1865</v>
      </c>
      <c r="E5790" s="12">
        <v>63.5</v>
      </c>
      <c r="F5790" s="5" t="s">
        <v>60</v>
      </c>
      <c r="G5790" s="5">
        <v>1558013</v>
      </c>
      <c r="H5790" s="36" t="s">
        <v>76</v>
      </c>
      <c r="I5790" s="5">
        <v>155</v>
      </c>
      <c r="J5790" s="5">
        <v>80</v>
      </c>
      <c r="K5790" s="5">
        <v>13</v>
      </c>
      <c r="L5790" s="5" t="s">
        <v>1859</v>
      </c>
      <c r="M5790" s="5">
        <v>79</v>
      </c>
      <c r="N5790" s="5"/>
      <c r="O5790" s="5" t="s">
        <v>33</v>
      </c>
      <c r="P5790" s="5"/>
      <c r="Q5790" s="5" t="s">
        <v>20</v>
      </c>
      <c r="R5790" s="5" t="s">
        <v>21</v>
      </c>
      <c r="S5790" s="5">
        <v>70</v>
      </c>
      <c r="T5790" s="5" t="s">
        <v>22</v>
      </c>
      <c r="U5790" s="5" t="s">
        <v>23</v>
      </c>
      <c r="V5790" s="5" t="s">
        <v>24</v>
      </c>
      <c r="W5790" s="12">
        <v>63.5</v>
      </c>
      <c r="X5790" s="7">
        <f t="shared" si="365"/>
        <v>0.33</v>
      </c>
      <c r="Y5790" s="5">
        <f t="shared" si="366"/>
        <v>42.544999999999995</v>
      </c>
      <c r="AI5790" t="e">
        <f>VLOOKUP(A5790,NP!$A:$B,2,FALSE)</f>
        <v>#N/A</v>
      </c>
      <c r="AJ5790">
        <f t="shared" si="367"/>
        <v>0</v>
      </c>
      <c r="AK5790">
        <f>VLOOKUP(F5790,Kondition!$B$4:$AG$31,3,FALSE)*100</f>
        <v>33</v>
      </c>
      <c r="AL5790" t="e">
        <f t="shared" si="368"/>
        <v>#REF!</v>
      </c>
      <c r="AM5790">
        <v>16</v>
      </c>
    </row>
    <row r="5791" spans="1:39" x14ac:dyDescent="0.3">
      <c r="A5791" s="5">
        <v>10141416</v>
      </c>
      <c r="B5791" s="6">
        <v>4968814778651</v>
      </c>
      <c r="C5791" s="5" t="s">
        <v>76</v>
      </c>
      <c r="D5791" s="5" t="s">
        <v>1866</v>
      </c>
      <c r="E5791" s="12">
        <v>83</v>
      </c>
      <c r="F5791" s="5" t="s">
        <v>60</v>
      </c>
      <c r="G5791" s="5">
        <v>1756015</v>
      </c>
      <c r="H5791" s="36" t="s">
        <v>76</v>
      </c>
      <c r="I5791" s="5">
        <v>175</v>
      </c>
      <c r="J5791" s="5">
        <v>60</v>
      </c>
      <c r="K5791" s="5">
        <v>15</v>
      </c>
      <c r="L5791" s="5" t="s">
        <v>1859</v>
      </c>
      <c r="M5791" s="5">
        <v>81</v>
      </c>
      <c r="N5791" s="5"/>
      <c r="O5791" s="5" t="s">
        <v>33</v>
      </c>
      <c r="P5791" s="5"/>
      <c r="Q5791" s="5" t="s">
        <v>20</v>
      </c>
      <c r="R5791" s="5" t="s">
        <v>21</v>
      </c>
      <c r="S5791" s="5">
        <v>70</v>
      </c>
      <c r="T5791" s="5" t="s">
        <v>22</v>
      </c>
      <c r="U5791" s="5" t="s">
        <v>23</v>
      </c>
      <c r="V5791" s="5" t="s">
        <v>24</v>
      </c>
      <c r="W5791" s="12">
        <v>83</v>
      </c>
      <c r="X5791" s="7">
        <f t="shared" si="365"/>
        <v>0.33</v>
      </c>
      <c r="Y5791" s="5">
        <f t="shared" si="366"/>
        <v>55.609999999999992</v>
      </c>
      <c r="AI5791" t="e">
        <f>VLOOKUP(A5791,NP!$A:$B,2,FALSE)</f>
        <v>#N/A</v>
      </c>
      <c r="AJ5791">
        <f t="shared" si="367"/>
        <v>0</v>
      </c>
      <c r="AK5791">
        <f>VLOOKUP(F5791,Kondition!$B$4:$AG$31,9,FALSE)*100</f>
        <v>33</v>
      </c>
      <c r="AL5791" t="e">
        <f t="shared" si="368"/>
        <v>#REF!</v>
      </c>
      <c r="AM5791">
        <v>16</v>
      </c>
    </row>
    <row r="5792" spans="1:39" x14ac:dyDescent="0.3">
      <c r="A5792" s="5">
        <v>10141417</v>
      </c>
      <c r="B5792" s="6">
        <v>4968814778606</v>
      </c>
      <c r="C5792" s="5" t="s">
        <v>76</v>
      </c>
      <c r="D5792" s="5" t="s">
        <v>1867</v>
      </c>
      <c r="E5792" s="12">
        <v>110</v>
      </c>
      <c r="F5792" s="5" t="s">
        <v>60</v>
      </c>
      <c r="G5792" s="5">
        <v>1755515</v>
      </c>
      <c r="H5792" s="36" t="s">
        <v>76</v>
      </c>
      <c r="I5792" s="5">
        <v>175</v>
      </c>
      <c r="J5792" s="5">
        <v>55</v>
      </c>
      <c r="K5792" s="5">
        <v>15</v>
      </c>
      <c r="L5792" s="5" t="s">
        <v>1859</v>
      </c>
      <c r="M5792" s="5">
        <v>77</v>
      </c>
      <c r="N5792" s="5"/>
      <c r="O5792" s="5" t="s">
        <v>33</v>
      </c>
      <c r="P5792" s="5"/>
      <c r="Q5792" s="5" t="s">
        <v>20</v>
      </c>
      <c r="R5792" s="5" t="s">
        <v>21</v>
      </c>
      <c r="S5792" s="5">
        <v>70</v>
      </c>
      <c r="T5792" s="5" t="s">
        <v>22</v>
      </c>
      <c r="U5792" s="5" t="s">
        <v>23</v>
      </c>
      <c r="V5792" s="5" t="s">
        <v>24</v>
      </c>
      <c r="W5792" s="12">
        <v>110</v>
      </c>
      <c r="X5792" s="7">
        <f t="shared" si="365"/>
        <v>0.33</v>
      </c>
      <c r="Y5792" s="5">
        <f t="shared" si="366"/>
        <v>73.699999999999989</v>
      </c>
      <c r="AI5792" t="e">
        <f>VLOOKUP(A5792,NP!$A:$B,2,FALSE)</f>
        <v>#N/A</v>
      </c>
      <c r="AJ5792">
        <f t="shared" si="367"/>
        <v>0</v>
      </c>
      <c r="AK5792">
        <f>VLOOKUP(F5792,Kondition!$B$4:$AG$31,9,FALSE)*100</f>
        <v>33</v>
      </c>
      <c r="AL5792" t="e">
        <f t="shared" si="368"/>
        <v>#REF!</v>
      </c>
      <c r="AM5792">
        <v>16</v>
      </c>
    </row>
    <row r="5793" spans="1:39" x14ac:dyDescent="0.3">
      <c r="A5793" s="5">
        <v>10141418</v>
      </c>
      <c r="B5793" s="6">
        <v>4968814778682</v>
      </c>
      <c r="C5793" s="5" t="s">
        <v>76</v>
      </c>
      <c r="D5793" s="5" t="s">
        <v>1868</v>
      </c>
      <c r="E5793" s="12">
        <v>81</v>
      </c>
      <c r="F5793" s="5" t="s">
        <v>60</v>
      </c>
      <c r="G5793" s="5">
        <v>1756513</v>
      </c>
      <c r="H5793" s="36" t="s">
        <v>76</v>
      </c>
      <c r="I5793" s="5">
        <v>175</v>
      </c>
      <c r="J5793" s="5">
        <v>65</v>
      </c>
      <c r="K5793" s="5">
        <v>13</v>
      </c>
      <c r="L5793" s="5" t="s">
        <v>1859</v>
      </c>
      <c r="M5793" s="5">
        <v>80</v>
      </c>
      <c r="N5793" s="5"/>
      <c r="O5793" s="5" t="s">
        <v>33</v>
      </c>
      <c r="P5793" s="5"/>
      <c r="Q5793" s="5" t="s">
        <v>20</v>
      </c>
      <c r="R5793" s="5" t="s">
        <v>21</v>
      </c>
      <c r="S5793" s="5">
        <v>70</v>
      </c>
      <c r="T5793" s="5" t="s">
        <v>22</v>
      </c>
      <c r="U5793" s="5" t="s">
        <v>23</v>
      </c>
      <c r="V5793" s="5" t="s">
        <v>24</v>
      </c>
      <c r="W5793" s="12">
        <v>81</v>
      </c>
      <c r="X5793" s="7">
        <f t="shared" si="365"/>
        <v>0.33</v>
      </c>
      <c r="Y5793" s="5">
        <f t="shared" si="366"/>
        <v>54.269999999999996</v>
      </c>
      <c r="AI5793" t="e">
        <f>VLOOKUP(A5793,NP!$A:$B,2,FALSE)</f>
        <v>#N/A</v>
      </c>
      <c r="AJ5793">
        <f t="shared" si="367"/>
        <v>0</v>
      </c>
      <c r="AK5793">
        <f>VLOOKUP(F5793,Kondition!$B$4:$AG$31,3,FALSE)*100</f>
        <v>33</v>
      </c>
      <c r="AL5793" t="e">
        <f t="shared" si="368"/>
        <v>#REF!</v>
      </c>
      <c r="AM5793">
        <v>16</v>
      </c>
    </row>
    <row r="5794" spans="1:39" x14ac:dyDescent="0.3">
      <c r="A5794" s="5">
        <v>10141419</v>
      </c>
      <c r="B5794" s="6">
        <v>4968814778811</v>
      </c>
      <c r="C5794" s="5" t="s">
        <v>76</v>
      </c>
      <c r="D5794" s="5" t="s">
        <v>1869</v>
      </c>
      <c r="E5794" s="12">
        <v>79.5</v>
      </c>
      <c r="F5794" s="5" t="s">
        <v>60</v>
      </c>
      <c r="G5794" s="5">
        <v>1757014</v>
      </c>
      <c r="H5794" s="36" t="s">
        <v>76</v>
      </c>
      <c r="I5794" s="5">
        <v>175</v>
      </c>
      <c r="J5794" s="5">
        <v>70</v>
      </c>
      <c r="K5794" s="5">
        <v>14</v>
      </c>
      <c r="L5794" s="5" t="s">
        <v>1859</v>
      </c>
      <c r="M5794" s="5">
        <v>84</v>
      </c>
      <c r="N5794" s="5"/>
      <c r="O5794" s="5" t="s">
        <v>33</v>
      </c>
      <c r="P5794" s="5"/>
      <c r="Q5794" s="5" t="s">
        <v>20</v>
      </c>
      <c r="R5794" s="5" t="s">
        <v>21</v>
      </c>
      <c r="S5794" s="5">
        <v>70</v>
      </c>
      <c r="T5794" s="5" t="s">
        <v>22</v>
      </c>
      <c r="U5794" s="5" t="s">
        <v>23</v>
      </c>
      <c r="V5794" s="5" t="s">
        <v>24</v>
      </c>
      <c r="W5794" s="12">
        <v>79.5</v>
      </c>
      <c r="X5794" s="7">
        <f t="shared" si="365"/>
        <v>0.33</v>
      </c>
      <c r="Y5794" s="5">
        <f t="shared" si="366"/>
        <v>53.264999999999993</v>
      </c>
      <c r="AI5794" t="e">
        <f>VLOOKUP(A5794,NP!$A:$B,2,FALSE)</f>
        <v>#N/A</v>
      </c>
      <c r="AJ5794">
        <f t="shared" si="367"/>
        <v>0</v>
      </c>
      <c r="AK5794">
        <f>VLOOKUP(F5794,Kondition!$B$4:$AG$31,6,FALSE)*100</f>
        <v>33</v>
      </c>
      <c r="AL5794" t="e">
        <f t="shared" si="368"/>
        <v>#REF!</v>
      </c>
      <c r="AM5794">
        <v>16</v>
      </c>
    </row>
    <row r="5795" spans="1:39" x14ac:dyDescent="0.3">
      <c r="A5795" s="5">
        <v>10141420</v>
      </c>
      <c r="B5795" s="6">
        <v>4968814778613</v>
      </c>
      <c r="C5795" s="5" t="s">
        <v>76</v>
      </c>
      <c r="D5795" s="5" t="s">
        <v>1870</v>
      </c>
      <c r="E5795" s="12">
        <v>91</v>
      </c>
      <c r="F5795" s="5" t="s">
        <v>60</v>
      </c>
      <c r="G5795" s="5">
        <v>1656014</v>
      </c>
      <c r="H5795" s="36" t="s">
        <v>76</v>
      </c>
      <c r="I5795" s="5">
        <v>165</v>
      </c>
      <c r="J5795" s="5">
        <v>60</v>
      </c>
      <c r="K5795" s="5">
        <v>14</v>
      </c>
      <c r="L5795" s="5" t="s">
        <v>1859</v>
      </c>
      <c r="M5795" s="5">
        <v>79</v>
      </c>
      <c r="N5795" s="5"/>
      <c r="O5795" s="5" t="s">
        <v>33</v>
      </c>
      <c r="P5795" s="5"/>
      <c r="Q5795" s="5" t="s">
        <v>20</v>
      </c>
      <c r="R5795" s="5" t="s">
        <v>21</v>
      </c>
      <c r="S5795" s="5">
        <v>70</v>
      </c>
      <c r="T5795" s="5" t="s">
        <v>22</v>
      </c>
      <c r="U5795" s="5" t="s">
        <v>23</v>
      </c>
      <c r="V5795" s="5" t="s">
        <v>24</v>
      </c>
      <c r="W5795" s="12">
        <v>91</v>
      </c>
      <c r="X5795" s="7">
        <f t="shared" si="365"/>
        <v>0.33</v>
      </c>
      <c r="Y5795" s="5">
        <f t="shared" si="366"/>
        <v>60.969999999999992</v>
      </c>
      <c r="AI5795" t="e">
        <f>VLOOKUP(A5795,NP!$A:$B,2,FALSE)</f>
        <v>#N/A</v>
      </c>
      <c r="AJ5795">
        <f t="shared" si="367"/>
        <v>0</v>
      </c>
      <c r="AK5795">
        <f>VLOOKUP(F5795,Kondition!$B$4:$AG$31,6,FALSE)*100</f>
        <v>33</v>
      </c>
      <c r="AL5795" t="e">
        <f t="shared" si="368"/>
        <v>#REF!</v>
      </c>
      <c r="AM5795">
        <v>16</v>
      </c>
    </row>
    <row r="5796" spans="1:39" x14ac:dyDescent="0.3">
      <c r="A5796" s="5">
        <v>10141421</v>
      </c>
      <c r="B5796" s="6">
        <v>4968814778835</v>
      </c>
      <c r="C5796" s="5" t="s">
        <v>76</v>
      </c>
      <c r="D5796" s="5" t="s">
        <v>1871</v>
      </c>
      <c r="E5796" s="12">
        <v>96.5</v>
      </c>
      <c r="F5796" s="5" t="s">
        <v>60</v>
      </c>
      <c r="G5796" s="5">
        <v>1857014</v>
      </c>
      <c r="H5796" s="36" t="s">
        <v>76</v>
      </c>
      <c r="I5796" s="5">
        <v>185</v>
      </c>
      <c r="J5796" s="5">
        <v>70</v>
      </c>
      <c r="K5796" s="5">
        <v>14</v>
      </c>
      <c r="L5796" s="5" t="s">
        <v>1859</v>
      </c>
      <c r="M5796" s="5">
        <v>88</v>
      </c>
      <c r="N5796" s="5"/>
      <c r="O5796" s="5" t="s">
        <v>33</v>
      </c>
      <c r="P5796" s="5"/>
      <c r="Q5796" s="5" t="s">
        <v>20</v>
      </c>
      <c r="R5796" s="5" t="s">
        <v>21</v>
      </c>
      <c r="S5796" s="5">
        <v>70</v>
      </c>
      <c r="T5796" s="5" t="s">
        <v>22</v>
      </c>
      <c r="U5796" s="5" t="s">
        <v>23</v>
      </c>
      <c r="V5796" s="5" t="s">
        <v>24</v>
      </c>
      <c r="W5796" s="12">
        <v>96.5</v>
      </c>
      <c r="X5796" s="7">
        <f t="shared" si="365"/>
        <v>0.33</v>
      </c>
      <c r="Y5796" s="5">
        <f t="shared" si="366"/>
        <v>64.654999999999987</v>
      </c>
      <c r="AI5796" t="e">
        <f>VLOOKUP(A5796,NP!$A:$B,2,FALSE)</f>
        <v>#N/A</v>
      </c>
      <c r="AJ5796">
        <f t="shared" si="367"/>
        <v>0</v>
      </c>
      <c r="AK5796">
        <f>VLOOKUP(F5796,Kondition!$B$4:$AG$31,6,FALSE)*100</f>
        <v>33</v>
      </c>
      <c r="AL5796" t="e">
        <f t="shared" si="368"/>
        <v>#REF!</v>
      </c>
      <c r="AM5796">
        <v>16</v>
      </c>
    </row>
    <row r="5797" spans="1:39" x14ac:dyDescent="0.3">
      <c r="A5797" s="5">
        <v>10141422</v>
      </c>
      <c r="B5797" s="6">
        <v>4968814778620</v>
      </c>
      <c r="C5797" s="5" t="s">
        <v>76</v>
      </c>
      <c r="D5797" s="5" t="s">
        <v>1872</v>
      </c>
      <c r="E5797" s="12">
        <v>86</v>
      </c>
      <c r="F5797" s="5" t="s">
        <v>60</v>
      </c>
      <c r="G5797" s="5">
        <v>1756014</v>
      </c>
      <c r="H5797" s="36" t="s">
        <v>76</v>
      </c>
      <c r="I5797" s="5">
        <v>175</v>
      </c>
      <c r="J5797" s="5">
        <v>60</v>
      </c>
      <c r="K5797" s="5">
        <v>14</v>
      </c>
      <c r="L5797" s="5" t="s">
        <v>1859</v>
      </c>
      <c r="M5797" s="5">
        <v>79</v>
      </c>
      <c r="N5797" s="5"/>
      <c r="O5797" s="5" t="s">
        <v>33</v>
      </c>
      <c r="P5797" s="5"/>
      <c r="Q5797" s="5" t="s">
        <v>20</v>
      </c>
      <c r="R5797" s="5" t="s">
        <v>21</v>
      </c>
      <c r="S5797" s="5">
        <v>70</v>
      </c>
      <c r="T5797" s="5" t="s">
        <v>22</v>
      </c>
      <c r="U5797" s="5" t="s">
        <v>23</v>
      </c>
      <c r="V5797" s="5" t="s">
        <v>24</v>
      </c>
      <c r="W5797" s="12">
        <v>86</v>
      </c>
      <c r="X5797" s="7">
        <f t="shared" si="365"/>
        <v>0.33</v>
      </c>
      <c r="Y5797" s="5">
        <f t="shared" si="366"/>
        <v>57.61999999999999</v>
      </c>
      <c r="AI5797" t="e">
        <f>VLOOKUP(A5797,NP!$A:$B,2,FALSE)</f>
        <v>#N/A</v>
      </c>
      <c r="AJ5797">
        <f t="shared" si="367"/>
        <v>0</v>
      </c>
      <c r="AK5797">
        <f>VLOOKUP(F5797,Kondition!$B$4:$AG$31,6,FALSE)*100</f>
        <v>33</v>
      </c>
      <c r="AL5797" t="e">
        <f t="shared" si="368"/>
        <v>#REF!</v>
      </c>
      <c r="AM5797">
        <v>16</v>
      </c>
    </row>
    <row r="5798" spans="1:39" x14ac:dyDescent="0.3">
      <c r="A5798" s="5">
        <v>10141423</v>
      </c>
      <c r="B5798" s="6">
        <v>4968814778705</v>
      </c>
      <c r="C5798" s="5" t="s">
        <v>76</v>
      </c>
      <c r="D5798" s="5" t="s">
        <v>1873</v>
      </c>
      <c r="E5798" s="12">
        <v>76.5</v>
      </c>
      <c r="F5798" s="5" t="s">
        <v>60</v>
      </c>
      <c r="G5798" s="5">
        <v>1656514</v>
      </c>
      <c r="H5798" s="36" t="s">
        <v>76</v>
      </c>
      <c r="I5798" s="5">
        <v>165</v>
      </c>
      <c r="J5798" s="5">
        <v>65</v>
      </c>
      <c r="K5798" s="5">
        <v>14</v>
      </c>
      <c r="L5798" s="5" t="s">
        <v>1859</v>
      </c>
      <c r="M5798" s="5">
        <v>79</v>
      </c>
      <c r="N5798" s="5"/>
      <c r="O5798" s="5" t="s">
        <v>33</v>
      </c>
      <c r="P5798" s="5"/>
      <c r="Q5798" s="5" t="s">
        <v>20</v>
      </c>
      <c r="R5798" s="5" t="s">
        <v>21</v>
      </c>
      <c r="S5798" s="5">
        <v>70</v>
      </c>
      <c r="T5798" s="5" t="s">
        <v>22</v>
      </c>
      <c r="U5798" s="5" t="s">
        <v>23</v>
      </c>
      <c r="V5798" s="5" t="s">
        <v>24</v>
      </c>
      <c r="W5798" s="12">
        <v>76.5</v>
      </c>
      <c r="X5798" s="7">
        <f t="shared" si="365"/>
        <v>0.33</v>
      </c>
      <c r="Y5798" s="5">
        <f t="shared" si="366"/>
        <v>51.254999999999995</v>
      </c>
      <c r="AI5798" t="e">
        <f>VLOOKUP(A5798,NP!$A:$B,2,FALSE)</f>
        <v>#N/A</v>
      </c>
      <c r="AJ5798">
        <f t="shared" si="367"/>
        <v>0</v>
      </c>
      <c r="AK5798">
        <f>VLOOKUP(F5798,Kondition!$B$4:$AG$31,6,FALSE)*100</f>
        <v>33</v>
      </c>
      <c r="AL5798" t="e">
        <f t="shared" si="368"/>
        <v>#REF!</v>
      </c>
      <c r="AM5798">
        <v>16</v>
      </c>
    </row>
    <row r="5799" spans="1:39" x14ac:dyDescent="0.3">
      <c r="A5799" s="5">
        <v>10141424</v>
      </c>
      <c r="B5799" s="6">
        <v>4968814778712</v>
      </c>
      <c r="C5799" s="5" t="s">
        <v>76</v>
      </c>
      <c r="D5799" s="5" t="s">
        <v>1874</v>
      </c>
      <c r="E5799" s="12">
        <v>66</v>
      </c>
      <c r="F5799" s="5" t="s">
        <v>60</v>
      </c>
      <c r="G5799" s="5">
        <v>1756514</v>
      </c>
      <c r="H5799" s="36" t="s">
        <v>76</v>
      </c>
      <c r="I5799" s="5">
        <v>175</v>
      </c>
      <c r="J5799" s="5">
        <v>65</v>
      </c>
      <c r="K5799" s="5">
        <v>14</v>
      </c>
      <c r="L5799" s="5" t="s">
        <v>1859</v>
      </c>
      <c r="M5799" s="5">
        <v>82</v>
      </c>
      <c r="N5799" s="5"/>
      <c r="O5799" s="5" t="s">
        <v>33</v>
      </c>
      <c r="P5799" s="5"/>
      <c r="Q5799" s="5" t="s">
        <v>20</v>
      </c>
      <c r="R5799" s="5" t="s">
        <v>21</v>
      </c>
      <c r="S5799" s="5">
        <v>70</v>
      </c>
      <c r="T5799" s="5" t="s">
        <v>22</v>
      </c>
      <c r="U5799" s="5" t="s">
        <v>23</v>
      </c>
      <c r="V5799" s="5" t="s">
        <v>24</v>
      </c>
      <c r="W5799" s="12">
        <v>66</v>
      </c>
      <c r="X5799" s="7">
        <f t="shared" si="365"/>
        <v>0.33</v>
      </c>
      <c r="Y5799" s="5">
        <f t="shared" si="366"/>
        <v>44.22</v>
      </c>
      <c r="AI5799" t="e">
        <f>VLOOKUP(A5799,NP!$A:$B,2,FALSE)</f>
        <v>#N/A</v>
      </c>
      <c r="AJ5799">
        <f t="shared" si="367"/>
        <v>0</v>
      </c>
      <c r="AK5799">
        <f>VLOOKUP(F5799,Kondition!$B$4:$AG$31,6,FALSE)*100</f>
        <v>33</v>
      </c>
      <c r="AL5799" t="e">
        <f t="shared" si="368"/>
        <v>#REF!</v>
      </c>
      <c r="AM5799">
        <v>16</v>
      </c>
    </row>
    <row r="5800" spans="1:39" x14ac:dyDescent="0.3">
      <c r="A5800" s="5">
        <v>10141425</v>
      </c>
      <c r="B5800" s="6">
        <v>4968814778675</v>
      </c>
      <c r="C5800" s="5" t="s">
        <v>76</v>
      </c>
      <c r="D5800" s="5" t="s">
        <v>1875</v>
      </c>
      <c r="E5800" s="12">
        <v>67</v>
      </c>
      <c r="F5800" s="5" t="s">
        <v>60</v>
      </c>
      <c r="G5800" s="5">
        <v>1656513</v>
      </c>
      <c r="H5800" s="36" t="s">
        <v>76</v>
      </c>
      <c r="I5800" s="5">
        <v>165</v>
      </c>
      <c r="J5800" s="5">
        <v>65</v>
      </c>
      <c r="K5800" s="5">
        <v>13</v>
      </c>
      <c r="L5800" s="5" t="s">
        <v>1859</v>
      </c>
      <c r="M5800" s="5">
        <v>77</v>
      </c>
      <c r="N5800" s="5"/>
      <c r="O5800" s="5" t="s">
        <v>33</v>
      </c>
      <c r="P5800" s="5"/>
      <c r="Q5800" s="5" t="s">
        <v>20</v>
      </c>
      <c r="R5800" s="5" t="s">
        <v>21</v>
      </c>
      <c r="S5800" s="5">
        <v>70</v>
      </c>
      <c r="T5800" s="5" t="s">
        <v>22</v>
      </c>
      <c r="U5800" s="5" t="s">
        <v>23</v>
      </c>
      <c r="V5800" s="5" t="s">
        <v>24</v>
      </c>
      <c r="W5800" s="12">
        <v>67</v>
      </c>
      <c r="X5800" s="7">
        <f t="shared" si="365"/>
        <v>0.33</v>
      </c>
      <c r="Y5800" s="5">
        <f t="shared" si="366"/>
        <v>44.889999999999993</v>
      </c>
      <c r="AI5800" t="e">
        <f>VLOOKUP(A5800,NP!$A:$B,2,FALSE)</f>
        <v>#N/A</v>
      </c>
      <c r="AJ5800">
        <f t="shared" si="367"/>
        <v>0</v>
      </c>
      <c r="AK5800">
        <f>VLOOKUP(F5800,Kondition!$B$4:$AG$31,3,FALSE)*100</f>
        <v>33</v>
      </c>
      <c r="AL5800" t="e">
        <f t="shared" si="368"/>
        <v>#REF!</v>
      </c>
      <c r="AM5800">
        <v>16</v>
      </c>
    </row>
    <row r="5801" spans="1:39" x14ac:dyDescent="0.3">
      <c r="A5801" s="5">
        <v>10141426</v>
      </c>
      <c r="B5801" s="6">
        <v>4968814778644</v>
      </c>
      <c r="C5801" s="5" t="s">
        <v>76</v>
      </c>
      <c r="D5801" s="5" t="s">
        <v>1876</v>
      </c>
      <c r="E5801" s="12">
        <v>90</v>
      </c>
      <c r="F5801" s="5" t="s">
        <v>60</v>
      </c>
      <c r="G5801" s="5">
        <v>1556015</v>
      </c>
      <c r="H5801" s="36" t="s">
        <v>76</v>
      </c>
      <c r="I5801" s="5">
        <v>155</v>
      </c>
      <c r="J5801" s="5">
        <v>60</v>
      </c>
      <c r="K5801" s="5">
        <v>15</v>
      </c>
      <c r="L5801" s="5" t="s">
        <v>1859</v>
      </c>
      <c r="M5801" s="5">
        <v>74</v>
      </c>
      <c r="N5801" s="5"/>
      <c r="O5801" s="5" t="s">
        <v>33</v>
      </c>
      <c r="P5801" s="5"/>
      <c r="Q5801" s="5" t="s">
        <v>20</v>
      </c>
      <c r="R5801" s="5" t="s">
        <v>21</v>
      </c>
      <c r="S5801" s="5">
        <v>70</v>
      </c>
      <c r="T5801" s="5" t="s">
        <v>22</v>
      </c>
      <c r="U5801" s="5" t="s">
        <v>23</v>
      </c>
      <c r="V5801" s="5" t="s">
        <v>24</v>
      </c>
      <c r="W5801" s="12">
        <v>90</v>
      </c>
      <c r="X5801" s="7">
        <f t="shared" si="365"/>
        <v>0.33</v>
      </c>
      <c r="Y5801" s="5">
        <f t="shared" si="366"/>
        <v>60.3</v>
      </c>
      <c r="AI5801" t="e">
        <f>VLOOKUP(A5801,NP!$A:$B,2,FALSE)</f>
        <v>#N/A</v>
      </c>
      <c r="AJ5801">
        <f t="shared" si="367"/>
        <v>0</v>
      </c>
      <c r="AK5801">
        <f>VLOOKUP(F5801,Kondition!$B$4:$AG$31,9,FALSE)*100</f>
        <v>33</v>
      </c>
      <c r="AL5801" t="e">
        <f t="shared" si="368"/>
        <v>#REF!</v>
      </c>
      <c r="AM5801">
        <v>16</v>
      </c>
    </row>
    <row r="5802" spans="1:39" x14ac:dyDescent="0.3">
      <c r="A5802" s="5">
        <v>10141427</v>
      </c>
      <c r="B5802" s="6">
        <v>4968814778699</v>
      </c>
      <c r="C5802" s="5" t="s">
        <v>76</v>
      </c>
      <c r="D5802" s="5" t="s">
        <v>1877</v>
      </c>
      <c r="E5802" s="12">
        <v>68.5</v>
      </c>
      <c r="F5802" s="5" t="s">
        <v>60</v>
      </c>
      <c r="G5802" s="5">
        <v>1556514</v>
      </c>
      <c r="H5802" s="36" t="s">
        <v>76</v>
      </c>
      <c r="I5802" s="5">
        <v>155</v>
      </c>
      <c r="J5802" s="5">
        <v>65</v>
      </c>
      <c r="K5802" s="5">
        <v>14</v>
      </c>
      <c r="L5802" s="5" t="s">
        <v>1859</v>
      </c>
      <c r="M5802" s="5">
        <v>75</v>
      </c>
      <c r="N5802" s="5"/>
      <c r="O5802" s="5" t="s">
        <v>33</v>
      </c>
      <c r="P5802" s="5"/>
      <c r="Q5802" s="5" t="s">
        <v>20</v>
      </c>
      <c r="R5802" s="5" t="s">
        <v>21</v>
      </c>
      <c r="S5802" s="5">
        <v>70</v>
      </c>
      <c r="T5802" s="5" t="s">
        <v>22</v>
      </c>
      <c r="U5802" s="5" t="s">
        <v>23</v>
      </c>
      <c r="V5802" s="5" t="s">
        <v>24</v>
      </c>
      <c r="W5802" s="12">
        <v>68.5</v>
      </c>
      <c r="X5802" s="7">
        <f t="shared" si="365"/>
        <v>0.33</v>
      </c>
      <c r="Y5802" s="5">
        <f t="shared" si="366"/>
        <v>45.894999999999996</v>
      </c>
      <c r="AI5802" t="e">
        <f>VLOOKUP(A5802,NP!$A:$B,2,FALSE)</f>
        <v>#N/A</v>
      </c>
      <c r="AJ5802">
        <f t="shared" si="367"/>
        <v>0</v>
      </c>
      <c r="AK5802">
        <f>VLOOKUP(F5802,Kondition!$B$4:$AG$31,6,FALSE)*100</f>
        <v>33</v>
      </c>
      <c r="AL5802" t="e">
        <f t="shared" si="368"/>
        <v>#REF!</v>
      </c>
      <c r="AM5802">
        <v>16</v>
      </c>
    </row>
    <row r="5803" spans="1:39" x14ac:dyDescent="0.3">
      <c r="A5803" s="5">
        <v>10141428</v>
      </c>
      <c r="B5803" s="6">
        <v>4968814778668</v>
      </c>
      <c r="C5803" s="5" t="s">
        <v>76</v>
      </c>
      <c r="D5803" s="5" t="s">
        <v>1878</v>
      </c>
      <c r="E5803" s="12">
        <v>61</v>
      </c>
      <c r="F5803" s="5" t="s">
        <v>60</v>
      </c>
      <c r="G5803" s="5">
        <v>1556513</v>
      </c>
      <c r="H5803" s="36" t="s">
        <v>76</v>
      </c>
      <c r="I5803" s="5">
        <v>155</v>
      </c>
      <c r="J5803" s="5">
        <v>65</v>
      </c>
      <c r="K5803" s="5">
        <v>13</v>
      </c>
      <c r="L5803" s="5" t="s">
        <v>1859</v>
      </c>
      <c r="M5803" s="5">
        <v>73</v>
      </c>
      <c r="N5803" s="5"/>
      <c r="O5803" s="5" t="s">
        <v>33</v>
      </c>
      <c r="P5803" s="5"/>
      <c r="Q5803" s="5" t="s">
        <v>20</v>
      </c>
      <c r="R5803" s="5" t="s">
        <v>21</v>
      </c>
      <c r="S5803" s="5">
        <v>70</v>
      </c>
      <c r="T5803" s="5" t="s">
        <v>22</v>
      </c>
      <c r="U5803" s="5" t="s">
        <v>23</v>
      </c>
      <c r="V5803" s="5" t="s">
        <v>24</v>
      </c>
      <c r="W5803" s="12">
        <v>61</v>
      </c>
      <c r="X5803" s="7">
        <f t="shared" si="365"/>
        <v>0.33</v>
      </c>
      <c r="Y5803" s="5">
        <f t="shared" si="366"/>
        <v>40.869999999999997</v>
      </c>
      <c r="AI5803" t="e">
        <f>VLOOKUP(A5803,NP!$A:$B,2,FALSE)</f>
        <v>#N/A</v>
      </c>
      <c r="AJ5803">
        <f t="shared" si="367"/>
        <v>0</v>
      </c>
      <c r="AK5803">
        <f>VLOOKUP(F5803,Kondition!$B$4:$AG$31,3,FALSE)*100</f>
        <v>33</v>
      </c>
      <c r="AL5803" t="e">
        <f t="shared" si="368"/>
        <v>#REF!</v>
      </c>
      <c r="AM5803">
        <v>16</v>
      </c>
    </row>
    <row r="5804" spans="1:39" x14ac:dyDescent="0.3">
      <c r="A5804" s="5">
        <v>10141429</v>
      </c>
      <c r="B5804" s="6">
        <v>4968814778767</v>
      </c>
      <c r="C5804" s="5" t="s">
        <v>76</v>
      </c>
      <c r="D5804" s="5" t="s">
        <v>1879</v>
      </c>
      <c r="E5804" s="12">
        <v>71.5</v>
      </c>
      <c r="F5804" s="5" t="s">
        <v>60</v>
      </c>
      <c r="G5804" s="5">
        <v>1756515</v>
      </c>
      <c r="H5804" s="36" t="s">
        <v>76</v>
      </c>
      <c r="I5804" s="5">
        <v>175</v>
      </c>
      <c r="J5804" s="5">
        <v>65</v>
      </c>
      <c r="K5804" s="5">
        <v>15</v>
      </c>
      <c r="L5804" s="5" t="s">
        <v>1880</v>
      </c>
      <c r="M5804" s="5">
        <v>84</v>
      </c>
      <c r="N5804" s="5"/>
      <c r="O5804" s="5" t="s">
        <v>33</v>
      </c>
      <c r="P5804" s="5"/>
      <c r="Q5804" s="5" t="s">
        <v>20</v>
      </c>
      <c r="R5804" s="5" t="s">
        <v>21</v>
      </c>
      <c r="S5804" s="5">
        <v>70</v>
      </c>
      <c r="T5804" s="5" t="s">
        <v>22</v>
      </c>
      <c r="U5804" s="5" t="s">
        <v>23</v>
      </c>
      <c r="V5804" s="5" t="s">
        <v>24</v>
      </c>
      <c r="W5804" s="12">
        <v>71.5</v>
      </c>
      <c r="X5804" s="7">
        <f t="shared" si="365"/>
        <v>0.33</v>
      </c>
      <c r="Y5804" s="5">
        <f t="shared" si="366"/>
        <v>47.904999999999994</v>
      </c>
      <c r="AI5804" t="e">
        <f>VLOOKUP(A5804,NP!$A:$B,2,FALSE)</f>
        <v>#N/A</v>
      </c>
      <c r="AJ5804">
        <f t="shared" si="367"/>
        <v>0</v>
      </c>
      <c r="AK5804">
        <f>VLOOKUP(F5804,Kondition!$B$4:$AG$31,9,FALSE)*100</f>
        <v>33</v>
      </c>
      <c r="AL5804" t="e">
        <f t="shared" si="368"/>
        <v>#REF!</v>
      </c>
      <c r="AM5804">
        <v>16</v>
      </c>
    </row>
    <row r="5805" spans="1:39" x14ac:dyDescent="0.3">
      <c r="A5805" s="5">
        <v>10141430</v>
      </c>
      <c r="B5805" s="6">
        <v>4968814778774</v>
      </c>
      <c r="C5805" s="5" t="s">
        <v>76</v>
      </c>
      <c r="D5805" s="5" t="s">
        <v>1881</v>
      </c>
      <c r="E5805" s="12">
        <v>63.5</v>
      </c>
      <c r="F5805" s="5" t="s">
        <v>60</v>
      </c>
      <c r="G5805" s="5">
        <v>1557013</v>
      </c>
      <c r="H5805" s="36" t="s">
        <v>76</v>
      </c>
      <c r="I5805" s="5">
        <v>155</v>
      </c>
      <c r="J5805" s="5">
        <v>70</v>
      </c>
      <c r="K5805" s="5">
        <v>13</v>
      </c>
      <c r="L5805" s="5" t="s">
        <v>1859</v>
      </c>
      <c r="M5805" s="5">
        <v>75</v>
      </c>
      <c r="N5805" s="5"/>
      <c r="O5805" s="5" t="s">
        <v>33</v>
      </c>
      <c r="P5805" s="5"/>
      <c r="Q5805" s="5" t="s">
        <v>20</v>
      </c>
      <c r="R5805" s="5" t="s">
        <v>21</v>
      </c>
      <c r="S5805" s="5">
        <v>70</v>
      </c>
      <c r="T5805" s="5" t="s">
        <v>22</v>
      </c>
      <c r="U5805" s="5" t="s">
        <v>23</v>
      </c>
      <c r="V5805" s="5" t="s">
        <v>24</v>
      </c>
      <c r="W5805" s="12">
        <v>63.5</v>
      </c>
      <c r="X5805" s="7">
        <f t="shared" si="365"/>
        <v>0.33</v>
      </c>
      <c r="Y5805" s="5">
        <f t="shared" si="366"/>
        <v>42.544999999999995</v>
      </c>
      <c r="AI5805" t="e">
        <f>VLOOKUP(A5805,NP!$A:$B,2,FALSE)</f>
        <v>#N/A</v>
      </c>
      <c r="AJ5805">
        <f t="shared" si="367"/>
        <v>0</v>
      </c>
      <c r="AK5805">
        <f>VLOOKUP(F5805,Kondition!$B$4:$AG$31,3,FALSE)*100</f>
        <v>33</v>
      </c>
      <c r="AL5805" t="e">
        <f t="shared" si="368"/>
        <v>#REF!</v>
      </c>
      <c r="AM5805">
        <v>16</v>
      </c>
    </row>
    <row r="5806" spans="1:39" x14ac:dyDescent="0.3">
      <c r="A5806" s="5">
        <v>10141431</v>
      </c>
      <c r="B5806" s="6">
        <v>4968814778804</v>
      </c>
      <c r="C5806" s="5" t="s">
        <v>76</v>
      </c>
      <c r="D5806" s="5" t="s">
        <v>1882</v>
      </c>
      <c r="E5806" s="12">
        <v>66.5</v>
      </c>
      <c r="F5806" s="5" t="s">
        <v>60</v>
      </c>
      <c r="G5806" s="5">
        <v>1657014</v>
      </c>
      <c r="H5806" s="36" t="s">
        <v>76</v>
      </c>
      <c r="I5806" s="5">
        <v>165</v>
      </c>
      <c r="J5806" s="5">
        <v>70</v>
      </c>
      <c r="K5806" s="5">
        <v>14</v>
      </c>
      <c r="L5806" s="5" t="s">
        <v>1859</v>
      </c>
      <c r="M5806" s="5">
        <v>81</v>
      </c>
      <c r="N5806" s="5"/>
      <c r="O5806" s="5" t="s">
        <v>33</v>
      </c>
      <c r="P5806" s="5"/>
      <c r="Q5806" s="5" t="s">
        <v>20</v>
      </c>
      <c r="R5806" s="5" t="s">
        <v>21</v>
      </c>
      <c r="S5806" s="5">
        <v>70</v>
      </c>
      <c r="T5806" s="5" t="s">
        <v>22</v>
      </c>
      <c r="U5806" s="5" t="s">
        <v>23</v>
      </c>
      <c r="V5806" s="5" t="s">
        <v>24</v>
      </c>
      <c r="W5806" s="12">
        <v>66.5</v>
      </c>
      <c r="X5806" s="7">
        <f t="shared" si="365"/>
        <v>0.33</v>
      </c>
      <c r="Y5806" s="5">
        <f t="shared" si="366"/>
        <v>44.554999999999993</v>
      </c>
      <c r="AI5806" t="e">
        <f>VLOOKUP(A5806,NP!$A:$B,2,FALSE)</f>
        <v>#N/A</v>
      </c>
      <c r="AJ5806">
        <f t="shared" si="367"/>
        <v>0</v>
      </c>
      <c r="AK5806">
        <f>VLOOKUP(F5806,Kondition!$B$4:$AG$31,6,FALSE)*100</f>
        <v>33</v>
      </c>
      <c r="AL5806" t="e">
        <f t="shared" si="368"/>
        <v>#REF!</v>
      </c>
      <c r="AM5806">
        <v>16</v>
      </c>
    </row>
    <row r="5807" spans="1:39" x14ac:dyDescent="0.3">
      <c r="A5807" s="5">
        <v>10141432</v>
      </c>
      <c r="B5807" s="6">
        <v>4968814778781</v>
      </c>
      <c r="C5807" s="5" t="s">
        <v>76</v>
      </c>
      <c r="D5807" s="5" t="s">
        <v>1883</v>
      </c>
      <c r="E5807" s="12">
        <v>74</v>
      </c>
      <c r="F5807" s="5" t="s">
        <v>60</v>
      </c>
      <c r="G5807" s="5">
        <v>1657013</v>
      </c>
      <c r="H5807" s="36" t="s">
        <v>76</v>
      </c>
      <c r="I5807" s="5">
        <v>165</v>
      </c>
      <c r="J5807" s="5">
        <v>70</v>
      </c>
      <c r="K5807" s="5">
        <v>13</v>
      </c>
      <c r="L5807" s="5" t="s">
        <v>1859</v>
      </c>
      <c r="M5807" s="5">
        <v>83</v>
      </c>
      <c r="N5807" s="5"/>
      <c r="O5807" s="5" t="s">
        <v>33</v>
      </c>
      <c r="P5807" s="5"/>
      <c r="Q5807" s="5" t="s">
        <v>20</v>
      </c>
      <c r="R5807" s="5" t="s">
        <v>21</v>
      </c>
      <c r="S5807" s="5">
        <v>70</v>
      </c>
      <c r="T5807" s="5" t="s">
        <v>22</v>
      </c>
      <c r="U5807" s="5" t="s">
        <v>23</v>
      </c>
      <c r="V5807" s="5" t="s">
        <v>24</v>
      </c>
      <c r="W5807" s="12">
        <v>74</v>
      </c>
      <c r="X5807" s="7">
        <f t="shared" si="365"/>
        <v>0.33</v>
      </c>
      <c r="Y5807" s="5">
        <f t="shared" si="366"/>
        <v>49.58</v>
      </c>
      <c r="AI5807" t="e">
        <f>VLOOKUP(A5807,NP!$A:$B,2,FALSE)</f>
        <v>#N/A</v>
      </c>
      <c r="AJ5807">
        <f t="shared" si="367"/>
        <v>0</v>
      </c>
      <c r="AK5807">
        <f>VLOOKUP(F5807,Kondition!$B$4:$AG$31,3,FALSE)*100</f>
        <v>33</v>
      </c>
      <c r="AL5807" t="e">
        <f t="shared" si="368"/>
        <v>#REF!</v>
      </c>
      <c r="AM5807">
        <v>16</v>
      </c>
    </row>
    <row r="5808" spans="1:39" x14ac:dyDescent="0.3">
      <c r="A5808" s="5">
        <v>10141433</v>
      </c>
      <c r="B5808" s="6">
        <v>4968814778743</v>
      </c>
      <c r="C5808" s="5" t="s">
        <v>76</v>
      </c>
      <c r="D5808" s="5" t="s">
        <v>1884</v>
      </c>
      <c r="E5808" s="12">
        <v>79.5</v>
      </c>
      <c r="F5808" s="5" t="s">
        <v>60</v>
      </c>
      <c r="G5808" s="5">
        <v>1656515</v>
      </c>
      <c r="H5808" s="36" t="s">
        <v>76</v>
      </c>
      <c r="I5808" s="5">
        <v>165</v>
      </c>
      <c r="J5808" s="5">
        <v>65</v>
      </c>
      <c r="K5808" s="5">
        <v>15</v>
      </c>
      <c r="L5808" s="5" t="s">
        <v>1859</v>
      </c>
      <c r="M5808" s="5">
        <v>81</v>
      </c>
      <c r="N5808" s="5"/>
      <c r="O5808" s="5" t="s">
        <v>33</v>
      </c>
      <c r="P5808" s="5"/>
      <c r="Q5808" s="5" t="s">
        <v>20</v>
      </c>
      <c r="R5808" s="5" t="s">
        <v>21</v>
      </c>
      <c r="S5808" s="5">
        <v>70</v>
      </c>
      <c r="T5808" s="5" t="s">
        <v>22</v>
      </c>
      <c r="U5808" s="5" t="s">
        <v>23</v>
      </c>
      <c r="V5808" s="5" t="s">
        <v>24</v>
      </c>
      <c r="W5808" s="12">
        <v>79.5</v>
      </c>
      <c r="X5808" s="7">
        <f t="shared" si="365"/>
        <v>0.33</v>
      </c>
      <c r="Y5808" s="5">
        <f t="shared" si="366"/>
        <v>53.264999999999993</v>
      </c>
      <c r="AI5808" t="e">
        <f>VLOOKUP(A5808,NP!$A:$B,2,FALSE)</f>
        <v>#N/A</v>
      </c>
      <c r="AJ5808">
        <f t="shared" si="367"/>
        <v>0</v>
      </c>
      <c r="AK5808">
        <f>VLOOKUP(F5808,Kondition!$B$4:$AG$31,9,FALSE)*100</f>
        <v>33</v>
      </c>
      <c r="AL5808" t="e">
        <f t="shared" si="368"/>
        <v>#REF!</v>
      </c>
      <c r="AM5808">
        <v>16</v>
      </c>
    </row>
    <row r="5809" spans="1:39" x14ac:dyDescent="0.3">
      <c r="A5809" s="5">
        <v>10141434</v>
      </c>
      <c r="B5809" s="6">
        <v>4968814778828</v>
      </c>
      <c r="C5809" s="5" t="s">
        <v>76</v>
      </c>
      <c r="D5809" s="5" t="s">
        <v>1885</v>
      </c>
      <c r="E5809" s="12">
        <v>90</v>
      </c>
      <c r="F5809" s="5" t="s">
        <v>60</v>
      </c>
      <c r="G5809" s="5">
        <v>1757014</v>
      </c>
      <c r="H5809" s="36" t="s">
        <v>76</v>
      </c>
      <c r="I5809" s="5">
        <v>175</v>
      </c>
      <c r="J5809" s="5">
        <v>70</v>
      </c>
      <c r="K5809" s="5">
        <v>14</v>
      </c>
      <c r="L5809" s="5" t="s">
        <v>1859</v>
      </c>
      <c r="M5809" s="5">
        <v>88</v>
      </c>
      <c r="N5809" s="5"/>
      <c r="O5809" s="5" t="s">
        <v>33</v>
      </c>
      <c r="P5809" s="5"/>
      <c r="Q5809" s="5" t="s">
        <v>20</v>
      </c>
      <c r="R5809" s="5" t="s">
        <v>21</v>
      </c>
      <c r="S5809" s="5">
        <v>70</v>
      </c>
      <c r="T5809" s="5" t="s">
        <v>22</v>
      </c>
      <c r="U5809" s="5" t="s">
        <v>23</v>
      </c>
      <c r="V5809" s="5" t="s">
        <v>24</v>
      </c>
      <c r="W5809" s="12">
        <v>90</v>
      </c>
      <c r="X5809" s="7">
        <f t="shared" si="365"/>
        <v>0.33</v>
      </c>
      <c r="Y5809" s="5">
        <f t="shared" si="366"/>
        <v>60.3</v>
      </c>
      <c r="AI5809" t="e">
        <f>VLOOKUP(A5809,NP!$A:$B,2,FALSE)</f>
        <v>#N/A</v>
      </c>
      <c r="AJ5809">
        <f t="shared" si="367"/>
        <v>0</v>
      </c>
      <c r="AK5809">
        <f>VLOOKUP(F5809,Kondition!$B$4:$AG$31,6,FALSE)*100</f>
        <v>33</v>
      </c>
      <c r="AL5809" t="e">
        <f t="shared" si="368"/>
        <v>#REF!</v>
      </c>
      <c r="AM5809">
        <v>16</v>
      </c>
    </row>
    <row r="5810" spans="1:39" x14ac:dyDescent="0.3">
      <c r="A5810" s="5">
        <v>10141435</v>
      </c>
      <c r="B5810" s="6">
        <v>4968814778729</v>
      </c>
      <c r="C5810" s="5" t="s">
        <v>76</v>
      </c>
      <c r="D5810" s="5" t="s">
        <v>1886</v>
      </c>
      <c r="E5810" s="12">
        <v>76.5</v>
      </c>
      <c r="F5810" s="5" t="s">
        <v>60</v>
      </c>
      <c r="G5810" s="5">
        <v>1756514</v>
      </c>
      <c r="H5810" s="36" t="s">
        <v>76</v>
      </c>
      <c r="I5810" s="5">
        <v>175</v>
      </c>
      <c r="J5810" s="5">
        <v>65</v>
      </c>
      <c r="K5810" s="5">
        <v>14</v>
      </c>
      <c r="L5810" s="5" t="s">
        <v>1859</v>
      </c>
      <c r="M5810" s="5">
        <v>86</v>
      </c>
      <c r="N5810" s="5"/>
      <c r="O5810" s="5" t="s">
        <v>33</v>
      </c>
      <c r="P5810" s="5"/>
      <c r="Q5810" s="5" t="s">
        <v>20</v>
      </c>
      <c r="R5810" s="5" t="s">
        <v>21</v>
      </c>
      <c r="S5810" s="5">
        <v>70</v>
      </c>
      <c r="T5810" s="5" t="s">
        <v>22</v>
      </c>
      <c r="U5810" s="5" t="s">
        <v>23</v>
      </c>
      <c r="V5810" s="5" t="s">
        <v>24</v>
      </c>
      <c r="W5810" s="12">
        <v>76.5</v>
      </c>
      <c r="X5810" s="7">
        <f t="shared" si="365"/>
        <v>0.33</v>
      </c>
      <c r="Y5810" s="5">
        <f t="shared" si="366"/>
        <v>51.254999999999995</v>
      </c>
      <c r="AI5810" t="e">
        <f>VLOOKUP(A5810,NP!$A:$B,2,FALSE)</f>
        <v>#N/A</v>
      </c>
      <c r="AJ5810">
        <f t="shared" si="367"/>
        <v>0</v>
      </c>
      <c r="AK5810">
        <f>VLOOKUP(F5810,Kondition!$B$4:$AG$31,6,FALSE)*100</f>
        <v>33</v>
      </c>
      <c r="AL5810" t="e">
        <f t="shared" si="368"/>
        <v>#REF!</v>
      </c>
      <c r="AM5810">
        <v>16</v>
      </c>
    </row>
    <row r="5811" spans="1:39" x14ac:dyDescent="0.3">
      <c r="A5811" s="5">
        <v>10141436</v>
      </c>
      <c r="B5811" s="6">
        <v>4968814778798</v>
      </c>
      <c r="C5811" s="5" t="s">
        <v>76</v>
      </c>
      <c r="D5811" s="5" t="s">
        <v>1887</v>
      </c>
      <c r="E5811" s="12">
        <v>71.5</v>
      </c>
      <c r="F5811" s="5" t="s">
        <v>60</v>
      </c>
      <c r="G5811" s="5">
        <v>1757013</v>
      </c>
      <c r="H5811" s="36" t="s">
        <v>76</v>
      </c>
      <c r="I5811" s="5">
        <v>175</v>
      </c>
      <c r="J5811" s="5">
        <v>70</v>
      </c>
      <c r="K5811" s="5">
        <v>13</v>
      </c>
      <c r="L5811" s="5" t="s">
        <v>1859</v>
      </c>
      <c r="M5811" s="5">
        <v>82</v>
      </c>
      <c r="N5811" s="5"/>
      <c r="O5811" s="5" t="s">
        <v>33</v>
      </c>
      <c r="P5811" s="5"/>
      <c r="Q5811" s="5" t="s">
        <v>20</v>
      </c>
      <c r="R5811" s="5" t="s">
        <v>21</v>
      </c>
      <c r="S5811" s="5">
        <v>70</v>
      </c>
      <c r="T5811" s="5" t="s">
        <v>22</v>
      </c>
      <c r="U5811" s="5" t="s">
        <v>23</v>
      </c>
      <c r="V5811" s="5" t="s">
        <v>24</v>
      </c>
      <c r="W5811" s="12">
        <v>71.5</v>
      </c>
      <c r="X5811" s="7">
        <f t="shared" si="365"/>
        <v>0.33</v>
      </c>
      <c r="Y5811" s="5">
        <f t="shared" si="366"/>
        <v>47.904999999999994</v>
      </c>
      <c r="AI5811" t="e">
        <f>VLOOKUP(A5811,NP!$A:$B,2,FALSE)</f>
        <v>#N/A</v>
      </c>
      <c r="AJ5811">
        <f t="shared" si="367"/>
        <v>0</v>
      </c>
      <c r="AK5811">
        <f>VLOOKUP(F5811,Kondition!$B$4:$AG$31,3,FALSE)*100</f>
        <v>33</v>
      </c>
      <c r="AL5811" t="e">
        <f t="shared" si="368"/>
        <v>#REF!</v>
      </c>
      <c r="AM5811">
        <v>16</v>
      </c>
    </row>
    <row r="5812" spans="1:39" x14ac:dyDescent="0.3">
      <c r="A5812" s="5">
        <v>10141499</v>
      </c>
      <c r="B5812" s="6">
        <v>4968814778637</v>
      </c>
      <c r="C5812" s="5" t="s">
        <v>76</v>
      </c>
      <c r="D5812" s="5" t="s">
        <v>1888</v>
      </c>
      <c r="E5812" s="12">
        <v>77</v>
      </c>
      <c r="F5812" s="5" t="s">
        <v>60</v>
      </c>
      <c r="G5812" s="5">
        <v>1856014</v>
      </c>
      <c r="H5812" s="36" t="s">
        <v>76</v>
      </c>
      <c r="I5812" s="5">
        <v>185</v>
      </c>
      <c r="J5812" s="5">
        <v>60</v>
      </c>
      <c r="K5812" s="5">
        <v>14</v>
      </c>
      <c r="L5812" s="5" t="s">
        <v>1889</v>
      </c>
      <c r="M5812" s="5">
        <v>82</v>
      </c>
      <c r="N5812" s="5"/>
      <c r="O5812" s="5" t="s">
        <v>33</v>
      </c>
      <c r="P5812" s="5"/>
      <c r="Q5812" s="5" t="s">
        <v>20</v>
      </c>
      <c r="R5812" s="5" t="s">
        <v>21</v>
      </c>
      <c r="S5812" s="5">
        <v>70</v>
      </c>
      <c r="T5812" s="5" t="s">
        <v>22</v>
      </c>
      <c r="U5812" s="5" t="s">
        <v>23</v>
      </c>
      <c r="V5812" s="5" t="s">
        <v>24</v>
      </c>
      <c r="W5812" s="12">
        <v>77</v>
      </c>
      <c r="X5812" s="7">
        <f t="shared" si="365"/>
        <v>0.33</v>
      </c>
      <c r="Y5812" s="5">
        <f t="shared" si="366"/>
        <v>51.589999999999996</v>
      </c>
      <c r="AI5812" t="e">
        <f>VLOOKUP(A5812,NP!$A:$B,2,FALSE)</f>
        <v>#N/A</v>
      </c>
      <c r="AJ5812">
        <f t="shared" si="367"/>
        <v>0</v>
      </c>
      <c r="AK5812">
        <f>VLOOKUP(F5812,Kondition!$B$4:$AG$31,6,FALSE)*100</f>
        <v>33</v>
      </c>
      <c r="AL5812" t="e">
        <f t="shared" si="368"/>
        <v>#REF!</v>
      </c>
      <c r="AM5812">
        <v>16</v>
      </c>
    </row>
    <row r="5813" spans="1:39" x14ac:dyDescent="0.3">
      <c r="A5813" s="5">
        <v>10141500</v>
      </c>
      <c r="B5813" s="6">
        <v>4968814778736</v>
      </c>
      <c r="C5813" s="5" t="s">
        <v>76</v>
      </c>
      <c r="D5813" s="5" t="s">
        <v>1890</v>
      </c>
      <c r="E5813" s="12">
        <v>80.5</v>
      </c>
      <c r="F5813" s="5" t="s">
        <v>60</v>
      </c>
      <c r="G5813" s="5">
        <v>1856514</v>
      </c>
      <c r="H5813" s="36" t="s">
        <v>76</v>
      </c>
      <c r="I5813" s="5">
        <v>185</v>
      </c>
      <c r="J5813" s="5">
        <v>65</v>
      </c>
      <c r="K5813" s="5">
        <v>14</v>
      </c>
      <c r="L5813" s="5" t="s">
        <v>1889</v>
      </c>
      <c r="M5813" s="5">
        <v>86</v>
      </c>
      <c r="N5813" s="5"/>
      <c r="O5813" s="5" t="s">
        <v>33</v>
      </c>
      <c r="P5813" s="5"/>
      <c r="Q5813" s="5" t="s">
        <v>20</v>
      </c>
      <c r="R5813" s="5" t="s">
        <v>21</v>
      </c>
      <c r="S5813" s="5">
        <v>70</v>
      </c>
      <c r="T5813" s="5" t="s">
        <v>22</v>
      </c>
      <c r="U5813" s="5" t="s">
        <v>23</v>
      </c>
      <c r="V5813" s="5" t="s">
        <v>24</v>
      </c>
      <c r="W5813" s="12">
        <v>80.5</v>
      </c>
      <c r="X5813" s="7">
        <f t="shared" si="365"/>
        <v>0.33</v>
      </c>
      <c r="Y5813" s="5">
        <f t="shared" si="366"/>
        <v>53.934999999999995</v>
      </c>
      <c r="AI5813" t="e">
        <f>VLOOKUP(A5813,NP!$A:$B,2,FALSE)</f>
        <v>#N/A</v>
      </c>
      <c r="AJ5813">
        <f t="shared" si="367"/>
        <v>0</v>
      </c>
      <c r="AK5813">
        <f>VLOOKUP(F5813,Kondition!$B$4:$AG$31,6,FALSE)*100</f>
        <v>33</v>
      </c>
      <c r="AL5813" t="e">
        <f t="shared" si="368"/>
        <v>#REF!</v>
      </c>
      <c r="AM5813">
        <v>16</v>
      </c>
    </row>
    <row r="5814" spans="1:39" x14ac:dyDescent="0.3">
      <c r="A5814" s="5">
        <v>10141501</v>
      </c>
      <c r="B5814" s="6">
        <v>4968814779900</v>
      </c>
      <c r="C5814" s="5" t="s">
        <v>76</v>
      </c>
      <c r="D5814" s="5" t="s">
        <v>1891</v>
      </c>
      <c r="E5814" s="12">
        <v>70</v>
      </c>
      <c r="F5814" s="5" t="s">
        <v>60</v>
      </c>
      <c r="G5814" s="5">
        <v>1856515</v>
      </c>
      <c r="H5814" s="36" t="s">
        <v>76</v>
      </c>
      <c r="I5814" s="5">
        <v>185</v>
      </c>
      <c r="J5814" s="5">
        <v>65</v>
      </c>
      <c r="K5814" s="5">
        <v>15</v>
      </c>
      <c r="L5814" s="5" t="s">
        <v>1889</v>
      </c>
      <c r="M5814" s="5">
        <v>88</v>
      </c>
      <c r="N5814" s="5"/>
      <c r="O5814" s="5" t="s">
        <v>33</v>
      </c>
      <c r="P5814" s="5"/>
      <c r="Q5814" s="5" t="s">
        <v>20</v>
      </c>
      <c r="R5814" s="5" t="s">
        <v>21</v>
      </c>
      <c r="S5814" s="5">
        <v>70</v>
      </c>
      <c r="T5814" s="5" t="s">
        <v>22</v>
      </c>
      <c r="U5814" s="5" t="s">
        <v>23</v>
      </c>
      <c r="V5814" s="5" t="s">
        <v>24</v>
      </c>
      <c r="W5814" s="12">
        <v>70</v>
      </c>
      <c r="X5814" s="7">
        <f t="shared" si="365"/>
        <v>0.33</v>
      </c>
      <c r="Y5814" s="5">
        <f t="shared" si="366"/>
        <v>46.899999999999991</v>
      </c>
      <c r="AI5814" t="e">
        <f>VLOOKUP(A5814,NP!$A:$B,2,FALSE)</f>
        <v>#N/A</v>
      </c>
      <c r="AJ5814">
        <f t="shared" si="367"/>
        <v>0</v>
      </c>
      <c r="AK5814">
        <f>VLOOKUP(F5814,Kondition!$B$4:$AG$31,9,FALSE)*100</f>
        <v>33</v>
      </c>
      <c r="AL5814" t="e">
        <f t="shared" si="368"/>
        <v>#REF!</v>
      </c>
      <c r="AM5814">
        <v>16</v>
      </c>
    </row>
    <row r="5815" spans="1:39" x14ac:dyDescent="0.3">
      <c r="A5815" s="5">
        <v>10141608</v>
      </c>
      <c r="B5815" s="6">
        <v>4968814809928</v>
      </c>
      <c r="C5815" s="5" t="s">
        <v>76</v>
      </c>
      <c r="D5815" s="5" t="s">
        <v>1894</v>
      </c>
      <c r="E5815" s="12">
        <v>252</v>
      </c>
      <c r="F5815" s="5" t="s">
        <v>60</v>
      </c>
      <c r="G5815" s="5">
        <v>2355520</v>
      </c>
      <c r="H5815" s="36" t="s">
        <v>76</v>
      </c>
      <c r="I5815" s="5">
        <v>235</v>
      </c>
      <c r="J5815" s="5">
        <v>55</v>
      </c>
      <c r="K5815" s="5">
        <v>20</v>
      </c>
      <c r="L5815" s="5" t="s">
        <v>1859</v>
      </c>
      <c r="M5815" s="5">
        <v>102</v>
      </c>
      <c r="N5815" s="5"/>
      <c r="O5815" s="5" t="s">
        <v>25</v>
      </c>
      <c r="P5815" s="5"/>
      <c r="Q5815" s="5" t="s">
        <v>20</v>
      </c>
      <c r="R5815" s="5" t="s">
        <v>21</v>
      </c>
      <c r="S5815" s="5">
        <v>74</v>
      </c>
      <c r="T5815" s="5" t="s">
        <v>30</v>
      </c>
      <c r="U5815" s="5" t="s">
        <v>23</v>
      </c>
      <c r="V5815" s="5" t="s">
        <v>24</v>
      </c>
      <c r="W5815" s="12">
        <v>252</v>
      </c>
      <c r="X5815" s="7">
        <f t="shared" si="365"/>
        <v>0.4</v>
      </c>
      <c r="Y5815" s="5">
        <f t="shared" si="366"/>
        <v>151.19999999999999</v>
      </c>
      <c r="AI5815" t="e">
        <f>VLOOKUP(A5815,NP!$A:$B,2,FALSE)</f>
        <v>#N/A</v>
      </c>
      <c r="AJ5815">
        <f t="shared" si="367"/>
        <v>0</v>
      </c>
      <c r="AK5815">
        <f>VLOOKUP(F5815,Kondition!$B$4:$AG$309,24,FALSE)*100</f>
        <v>40</v>
      </c>
      <c r="AL5815" t="e">
        <f t="shared" si="368"/>
        <v>#REF!</v>
      </c>
      <c r="AM5815">
        <v>19</v>
      </c>
    </row>
    <row r="5816" spans="1:39" x14ac:dyDescent="0.3">
      <c r="A5816" s="5">
        <v>10141816</v>
      </c>
      <c r="B5816" s="6">
        <v>4968814813529</v>
      </c>
      <c r="C5816" s="5" t="s">
        <v>76</v>
      </c>
      <c r="D5816" s="5" t="s">
        <v>1899</v>
      </c>
      <c r="E5816" s="12">
        <v>148</v>
      </c>
      <c r="F5816" s="5" t="s">
        <v>60</v>
      </c>
      <c r="G5816" s="5">
        <v>1955016</v>
      </c>
      <c r="H5816" s="36" t="s">
        <v>76</v>
      </c>
      <c r="I5816" s="5">
        <v>195</v>
      </c>
      <c r="J5816" s="5">
        <v>50</v>
      </c>
      <c r="K5816" s="5">
        <v>16</v>
      </c>
      <c r="L5816" s="5" t="s">
        <v>1897</v>
      </c>
      <c r="M5816" s="5">
        <v>88</v>
      </c>
      <c r="N5816" s="5"/>
      <c r="O5816" s="5" t="s">
        <v>25</v>
      </c>
      <c r="P5816" s="5"/>
      <c r="Q5816" s="5" t="s">
        <v>20</v>
      </c>
      <c r="R5816" s="5" t="s">
        <v>21</v>
      </c>
      <c r="S5816" s="5">
        <v>74</v>
      </c>
      <c r="T5816" s="5" t="s">
        <v>30</v>
      </c>
      <c r="U5816" s="5" t="s">
        <v>23</v>
      </c>
      <c r="V5816" s="5" t="s">
        <v>24</v>
      </c>
      <c r="W5816" s="12">
        <v>148</v>
      </c>
      <c r="X5816" s="7">
        <f t="shared" si="365"/>
        <v>0.35</v>
      </c>
      <c r="Y5816" s="5">
        <f t="shared" si="366"/>
        <v>96.2</v>
      </c>
      <c r="AI5816" t="e">
        <f>VLOOKUP(A5816,NP!$A:$B,2,FALSE)</f>
        <v>#N/A</v>
      </c>
      <c r="AJ5816">
        <f t="shared" si="367"/>
        <v>0</v>
      </c>
      <c r="AK5816">
        <f>VLOOKUP(F5816,Kondition!$B$4:$AG$31,12,FALSE)*100</f>
        <v>35</v>
      </c>
      <c r="AL5816" t="e">
        <f t="shared" si="368"/>
        <v>#REF!</v>
      </c>
      <c r="AM5816">
        <v>16</v>
      </c>
    </row>
    <row r="5817" spans="1:39" x14ac:dyDescent="0.3">
      <c r="A5817" s="5">
        <v>10141818</v>
      </c>
      <c r="B5817" s="6">
        <v>4968814817961</v>
      </c>
      <c r="C5817" s="5" t="s">
        <v>76</v>
      </c>
      <c r="D5817" s="5" t="s">
        <v>1900</v>
      </c>
      <c r="E5817" s="12">
        <v>154</v>
      </c>
      <c r="F5817" s="5" t="s">
        <v>60</v>
      </c>
      <c r="G5817" s="5">
        <v>2154018</v>
      </c>
      <c r="H5817" s="36" t="s">
        <v>76</v>
      </c>
      <c r="I5817" s="5">
        <v>215</v>
      </c>
      <c r="J5817" s="5">
        <v>40</v>
      </c>
      <c r="K5817" s="5">
        <v>18</v>
      </c>
      <c r="L5817" s="5" t="s">
        <v>1897</v>
      </c>
      <c r="M5817" s="5">
        <v>89</v>
      </c>
      <c r="N5817" s="5"/>
      <c r="O5817" s="5" t="s">
        <v>25</v>
      </c>
      <c r="P5817" s="5"/>
      <c r="Q5817" s="5" t="s">
        <v>20</v>
      </c>
      <c r="R5817" s="5" t="s">
        <v>21</v>
      </c>
      <c r="S5817" s="5">
        <v>74</v>
      </c>
      <c r="T5817" s="5" t="s">
        <v>30</v>
      </c>
      <c r="U5817" s="5" t="s">
        <v>23</v>
      </c>
      <c r="V5817" s="5" t="s">
        <v>24</v>
      </c>
      <c r="W5817" s="12">
        <v>154</v>
      </c>
      <c r="X5817" s="7">
        <f t="shared" si="365"/>
        <v>0.35</v>
      </c>
      <c r="Y5817" s="5">
        <f t="shared" si="366"/>
        <v>100.10000000000001</v>
      </c>
      <c r="AI5817" t="e">
        <f>VLOOKUP(A5817,NP!$A:$B,2,FALSE)</f>
        <v>#N/A</v>
      </c>
      <c r="AJ5817">
        <f t="shared" si="367"/>
        <v>0</v>
      </c>
      <c r="AK5817">
        <f>VLOOKUP(F5817,Kondition!$B$4:$AG$31,18,FALSE)*100</f>
        <v>35</v>
      </c>
      <c r="AL5817" t="e">
        <f t="shared" si="368"/>
        <v>#REF!</v>
      </c>
      <c r="AM5817">
        <v>17</v>
      </c>
    </row>
    <row r="5818" spans="1:39" x14ac:dyDescent="0.3">
      <c r="A5818" s="5">
        <v>10141819</v>
      </c>
      <c r="B5818" s="6">
        <v>4968814824433</v>
      </c>
      <c r="C5818" s="5" t="s">
        <v>76</v>
      </c>
      <c r="D5818" s="5" t="s">
        <v>1901</v>
      </c>
      <c r="E5818" s="12">
        <v>121</v>
      </c>
      <c r="F5818" s="5" t="s">
        <v>60</v>
      </c>
      <c r="G5818" s="5">
        <v>1954516</v>
      </c>
      <c r="H5818" s="36" t="s">
        <v>76</v>
      </c>
      <c r="I5818" s="5">
        <v>195</v>
      </c>
      <c r="J5818" s="5">
        <v>45</v>
      </c>
      <c r="K5818" s="5">
        <v>16</v>
      </c>
      <c r="L5818" s="5" t="s">
        <v>1898</v>
      </c>
      <c r="M5818" s="5">
        <v>84</v>
      </c>
      <c r="N5818" s="5"/>
      <c r="O5818" s="5" t="s">
        <v>19</v>
      </c>
      <c r="P5818" s="5"/>
      <c r="Q5818" s="5" t="s">
        <v>20</v>
      </c>
      <c r="R5818" s="5" t="s">
        <v>21</v>
      </c>
      <c r="S5818" s="5">
        <v>71</v>
      </c>
      <c r="T5818" s="5" t="s">
        <v>22</v>
      </c>
      <c r="U5818" s="5" t="s">
        <v>23</v>
      </c>
      <c r="V5818" s="5" t="s">
        <v>24</v>
      </c>
      <c r="W5818" s="12">
        <v>121</v>
      </c>
      <c r="X5818" s="7">
        <f t="shared" si="365"/>
        <v>0.35</v>
      </c>
      <c r="Y5818" s="5">
        <f t="shared" si="366"/>
        <v>78.650000000000006</v>
      </c>
      <c r="AI5818" t="e">
        <f>VLOOKUP(A5818,NP!$A:$B,2,FALSE)</f>
        <v>#N/A</v>
      </c>
      <c r="AJ5818">
        <f t="shared" si="367"/>
        <v>0</v>
      </c>
      <c r="AK5818">
        <f>VLOOKUP(F5818,Kondition!$B$4:$AG$31,12,FALSE)*100</f>
        <v>35</v>
      </c>
      <c r="AL5818" t="e">
        <f t="shared" si="368"/>
        <v>#REF!</v>
      </c>
      <c r="AM5818">
        <v>16</v>
      </c>
    </row>
    <row r="5819" spans="1:39" x14ac:dyDescent="0.3">
      <c r="A5819" s="5">
        <v>10141822</v>
      </c>
      <c r="B5819" s="6">
        <v>4968814824464</v>
      </c>
      <c r="C5819" s="5" t="s">
        <v>76</v>
      </c>
      <c r="D5819" s="5" t="s">
        <v>1902</v>
      </c>
      <c r="E5819" s="12">
        <v>95.5</v>
      </c>
      <c r="F5819" s="5" t="s">
        <v>60</v>
      </c>
      <c r="G5819" s="5">
        <v>1855514</v>
      </c>
      <c r="H5819" s="36" t="s">
        <v>76</v>
      </c>
      <c r="I5819" s="5">
        <v>185</v>
      </c>
      <c r="J5819" s="5">
        <v>55</v>
      </c>
      <c r="K5819" s="5">
        <v>14</v>
      </c>
      <c r="L5819" s="5" t="s">
        <v>1898</v>
      </c>
      <c r="M5819" s="5">
        <v>80</v>
      </c>
      <c r="N5819" s="5"/>
      <c r="O5819" s="5" t="s">
        <v>33</v>
      </c>
      <c r="P5819" s="5"/>
      <c r="Q5819" s="5" t="s">
        <v>20</v>
      </c>
      <c r="R5819" s="5" t="s">
        <v>21</v>
      </c>
      <c r="S5819" s="5">
        <v>72</v>
      </c>
      <c r="T5819" s="5" t="s">
        <v>30</v>
      </c>
      <c r="U5819" s="5" t="s">
        <v>23</v>
      </c>
      <c r="V5819" s="5" t="s">
        <v>24</v>
      </c>
      <c r="W5819" s="12">
        <v>95.5</v>
      </c>
      <c r="X5819" s="7">
        <f t="shared" si="365"/>
        <v>0.33</v>
      </c>
      <c r="Y5819" s="5">
        <f t="shared" si="366"/>
        <v>63.984999999999992</v>
      </c>
      <c r="AI5819" t="e">
        <f>VLOOKUP(A5819,NP!$A:$B,2,FALSE)</f>
        <v>#N/A</v>
      </c>
      <c r="AJ5819">
        <f t="shared" si="367"/>
        <v>0</v>
      </c>
      <c r="AK5819">
        <f>VLOOKUP(F5819,Kondition!$B$4:$AG$31,6,FALSE)*100</f>
        <v>33</v>
      </c>
      <c r="AL5819" t="e">
        <f t="shared" si="368"/>
        <v>#REF!</v>
      </c>
      <c r="AM5819">
        <v>16</v>
      </c>
    </row>
    <row r="5820" spans="1:39" x14ac:dyDescent="0.3">
      <c r="A5820" s="5">
        <v>10142199</v>
      </c>
      <c r="B5820" s="6">
        <v>4968814841027</v>
      </c>
      <c r="C5820" s="5" t="s">
        <v>76</v>
      </c>
      <c r="D5820" s="5" t="s">
        <v>1904</v>
      </c>
      <c r="E5820" s="12">
        <v>118</v>
      </c>
      <c r="F5820" s="5" t="s">
        <v>60</v>
      </c>
      <c r="G5820" s="5">
        <v>1756016</v>
      </c>
      <c r="H5820" s="36" t="s">
        <v>76</v>
      </c>
      <c r="I5820" s="5">
        <v>175</v>
      </c>
      <c r="J5820" s="5">
        <v>60</v>
      </c>
      <c r="K5820" s="5">
        <v>16</v>
      </c>
      <c r="L5820" s="5" t="s">
        <v>1880</v>
      </c>
      <c r="M5820" s="5">
        <v>82</v>
      </c>
      <c r="N5820" s="5"/>
      <c r="O5820" s="5" t="s">
        <v>19</v>
      </c>
      <c r="P5820" s="5"/>
      <c r="Q5820" s="5" t="s">
        <v>20</v>
      </c>
      <c r="R5820" s="5" t="s">
        <v>21</v>
      </c>
      <c r="S5820" s="5">
        <v>70</v>
      </c>
      <c r="T5820" s="5" t="s">
        <v>22</v>
      </c>
      <c r="U5820" s="5" t="s">
        <v>23</v>
      </c>
      <c r="V5820" s="5" t="s">
        <v>24</v>
      </c>
      <c r="W5820" s="12">
        <v>118</v>
      </c>
      <c r="X5820" s="7">
        <f t="shared" si="365"/>
        <v>0.35</v>
      </c>
      <c r="Y5820" s="5">
        <f t="shared" si="366"/>
        <v>76.7</v>
      </c>
      <c r="AI5820" t="e">
        <f>VLOOKUP(A5820,NP!$A:$B,2,FALSE)</f>
        <v>#N/A</v>
      </c>
      <c r="AJ5820">
        <f t="shared" si="367"/>
        <v>0</v>
      </c>
      <c r="AK5820">
        <f>VLOOKUP(F5820,Kondition!$B$4:$AG$31,12,FALSE)*100</f>
        <v>35</v>
      </c>
      <c r="AL5820" t="e">
        <f t="shared" si="368"/>
        <v>#REF!</v>
      </c>
      <c r="AM5820">
        <v>16</v>
      </c>
    </row>
    <row r="5821" spans="1:39" x14ac:dyDescent="0.3">
      <c r="A5821" s="5">
        <v>10142201</v>
      </c>
      <c r="B5821" s="6">
        <v>4968814841034</v>
      </c>
      <c r="C5821" s="5" t="s">
        <v>76</v>
      </c>
      <c r="D5821" s="5" t="s">
        <v>1905</v>
      </c>
      <c r="E5821" s="12">
        <v>120</v>
      </c>
      <c r="F5821" s="5" t="s">
        <v>60</v>
      </c>
      <c r="G5821" s="5">
        <v>1856016</v>
      </c>
      <c r="H5821" s="36" t="s">
        <v>76</v>
      </c>
      <c r="I5821" s="5">
        <v>185</v>
      </c>
      <c r="J5821" s="5">
        <v>60</v>
      </c>
      <c r="K5821" s="5">
        <v>16</v>
      </c>
      <c r="L5821" s="5" t="s">
        <v>1880</v>
      </c>
      <c r="M5821" s="5">
        <v>76</v>
      </c>
      <c r="N5821" s="5"/>
      <c r="O5821" s="5" t="s">
        <v>19</v>
      </c>
      <c r="P5821" s="5"/>
      <c r="Q5821" s="5" t="s">
        <v>20</v>
      </c>
      <c r="R5821" s="5" t="s">
        <v>21</v>
      </c>
      <c r="S5821" s="5">
        <v>72</v>
      </c>
      <c r="T5821" s="5" t="s">
        <v>22</v>
      </c>
      <c r="U5821" s="5" t="s">
        <v>23</v>
      </c>
      <c r="V5821" s="5" t="s">
        <v>24</v>
      </c>
      <c r="W5821" s="12">
        <v>120</v>
      </c>
      <c r="X5821" s="7">
        <f t="shared" si="365"/>
        <v>0.35</v>
      </c>
      <c r="Y5821" s="5">
        <f t="shared" si="366"/>
        <v>78</v>
      </c>
      <c r="AI5821" t="e">
        <f>VLOOKUP(A5821,NP!$A:$B,2,FALSE)</f>
        <v>#N/A</v>
      </c>
      <c r="AJ5821">
        <f t="shared" si="367"/>
        <v>0</v>
      </c>
      <c r="AK5821">
        <f>VLOOKUP(F5821,Kondition!$B$4:$AG$31,12,FALSE)*100</f>
        <v>35</v>
      </c>
      <c r="AL5821" t="e">
        <f t="shared" si="368"/>
        <v>#REF!</v>
      </c>
      <c r="AM5821">
        <v>16</v>
      </c>
    </row>
    <row r="5822" spans="1:39" x14ac:dyDescent="0.3">
      <c r="A5822" s="5">
        <v>10142205</v>
      </c>
      <c r="B5822" s="6">
        <v>4968814841041</v>
      </c>
      <c r="C5822" s="5" t="s">
        <v>76</v>
      </c>
      <c r="D5822" s="5" t="s">
        <v>1906</v>
      </c>
      <c r="E5822" s="12">
        <v>83</v>
      </c>
      <c r="F5822" s="5" t="s">
        <v>60</v>
      </c>
      <c r="G5822" s="5">
        <v>1856515</v>
      </c>
      <c r="H5822" s="36" t="s">
        <v>76</v>
      </c>
      <c r="I5822" s="5">
        <v>185</v>
      </c>
      <c r="J5822" s="5">
        <v>65</v>
      </c>
      <c r="K5822" s="5">
        <v>15</v>
      </c>
      <c r="L5822" s="5" t="s">
        <v>1880</v>
      </c>
      <c r="M5822" s="5">
        <v>92</v>
      </c>
      <c r="N5822" s="5"/>
      <c r="O5822" s="5" t="s">
        <v>33</v>
      </c>
      <c r="P5822" s="5"/>
      <c r="Q5822" s="5" t="s">
        <v>20</v>
      </c>
      <c r="R5822" s="5" t="s">
        <v>21</v>
      </c>
      <c r="S5822" s="5">
        <v>70</v>
      </c>
      <c r="T5822" s="5" t="s">
        <v>22</v>
      </c>
      <c r="U5822" s="5" t="s">
        <v>23</v>
      </c>
      <c r="V5822" s="5" t="s">
        <v>24</v>
      </c>
      <c r="W5822" s="12">
        <v>83</v>
      </c>
      <c r="X5822" s="7">
        <f t="shared" si="365"/>
        <v>0.33</v>
      </c>
      <c r="Y5822" s="5">
        <f t="shared" si="366"/>
        <v>55.609999999999992</v>
      </c>
      <c r="AI5822" t="e">
        <f>VLOOKUP(A5822,NP!$A:$B,2,FALSE)</f>
        <v>#N/A</v>
      </c>
      <c r="AJ5822">
        <f t="shared" si="367"/>
        <v>0</v>
      </c>
      <c r="AK5822">
        <f>VLOOKUP(F5822,Kondition!$B$4:$AG$31,9,FALSE)*100</f>
        <v>33</v>
      </c>
      <c r="AL5822" t="e">
        <f t="shared" si="368"/>
        <v>#REF!</v>
      </c>
      <c r="AM5822">
        <v>16</v>
      </c>
    </row>
    <row r="5823" spans="1:39" x14ac:dyDescent="0.3">
      <c r="A5823" s="5">
        <v>10142208</v>
      </c>
      <c r="B5823" s="6">
        <v>4968814820954</v>
      </c>
      <c r="C5823" s="5" t="s">
        <v>76</v>
      </c>
      <c r="D5823" s="5" t="s">
        <v>1907</v>
      </c>
      <c r="E5823" s="12">
        <v>65</v>
      </c>
      <c r="F5823" s="5" t="s">
        <v>60</v>
      </c>
      <c r="G5823" s="5">
        <v>1457012</v>
      </c>
      <c r="H5823" s="36" t="s">
        <v>76</v>
      </c>
      <c r="I5823" s="5">
        <v>145</v>
      </c>
      <c r="J5823" s="5">
        <v>70</v>
      </c>
      <c r="K5823" s="5">
        <v>12</v>
      </c>
      <c r="L5823" s="5" t="s">
        <v>1903</v>
      </c>
      <c r="M5823" s="5">
        <v>69</v>
      </c>
      <c r="N5823" s="5"/>
      <c r="O5823" s="5" t="s">
        <v>40</v>
      </c>
      <c r="P5823" s="5"/>
      <c r="Q5823" s="5" t="s">
        <v>20</v>
      </c>
      <c r="R5823" s="5" t="s">
        <v>20</v>
      </c>
      <c r="S5823" s="5">
        <v>71</v>
      </c>
      <c r="T5823" s="5" t="s">
        <v>22</v>
      </c>
      <c r="U5823" s="5" t="s">
        <v>23</v>
      </c>
      <c r="V5823" s="5" t="s">
        <v>24</v>
      </c>
      <c r="W5823" s="12">
        <v>65</v>
      </c>
      <c r="X5823" s="7">
        <f t="shared" si="365"/>
        <v>0.33</v>
      </c>
      <c r="Y5823" s="5">
        <f t="shared" si="366"/>
        <v>43.55</v>
      </c>
      <c r="AI5823" t="e">
        <f>VLOOKUP(A5823,NP!$A:$B,2,FALSE)</f>
        <v>#N/A</v>
      </c>
      <c r="AJ5823">
        <f t="shared" si="367"/>
        <v>0</v>
      </c>
      <c r="AK5823">
        <f>VLOOKUP(F5823,Kondition!$B$4:$AG$31,3,FALSE)*100</f>
        <v>33</v>
      </c>
      <c r="AL5823" t="e">
        <f t="shared" si="368"/>
        <v>#REF!</v>
      </c>
      <c r="AM5823">
        <v>16</v>
      </c>
    </row>
    <row r="5824" spans="1:39" x14ac:dyDescent="0.3">
      <c r="A5824" s="5">
        <v>10142209</v>
      </c>
      <c r="B5824" s="6">
        <v>4968814821470</v>
      </c>
      <c r="C5824" s="5" t="s">
        <v>76</v>
      </c>
      <c r="D5824" s="5" t="s">
        <v>1908</v>
      </c>
      <c r="E5824" s="12">
        <v>66</v>
      </c>
      <c r="F5824" s="5" t="s">
        <v>60</v>
      </c>
      <c r="G5824" s="5">
        <v>1557012</v>
      </c>
      <c r="H5824" s="36" t="s">
        <v>76</v>
      </c>
      <c r="I5824" s="5">
        <v>155</v>
      </c>
      <c r="J5824" s="5">
        <v>70</v>
      </c>
      <c r="K5824" s="5">
        <v>12</v>
      </c>
      <c r="L5824" s="5" t="s">
        <v>1903</v>
      </c>
      <c r="M5824" s="5">
        <v>73</v>
      </c>
      <c r="N5824" s="5"/>
      <c r="O5824" s="5" t="s">
        <v>40</v>
      </c>
      <c r="P5824" s="5"/>
      <c r="Q5824" s="5" t="s">
        <v>20</v>
      </c>
      <c r="R5824" s="5" t="s">
        <v>20</v>
      </c>
      <c r="S5824" s="5">
        <v>71</v>
      </c>
      <c r="T5824" s="5" t="s">
        <v>22</v>
      </c>
      <c r="U5824" s="5" t="s">
        <v>23</v>
      </c>
      <c r="V5824" s="5" t="s">
        <v>24</v>
      </c>
      <c r="W5824" s="12">
        <v>66</v>
      </c>
      <c r="X5824" s="7">
        <f t="shared" si="365"/>
        <v>0.33</v>
      </c>
      <c r="Y5824" s="5">
        <f t="shared" si="366"/>
        <v>44.22</v>
      </c>
      <c r="AI5824" t="e">
        <f>VLOOKUP(A5824,NP!$A:$B,2,FALSE)</f>
        <v>#N/A</v>
      </c>
      <c r="AJ5824">
        <f t="shared" si="367"/>
        <v>0</v>
      </c>
      <c r="AK5824">
        <f>VLOOKUP(F5824,Kondition!$B$4:$AG$31,3,FALSE)*100</f>
        <v>33</v>
      </c>
      <c r="AL5824" t="e">
        <f t="shared" si="368"/>
        <v>#REF!</v>
      </c>
      <c r="AM5824">
        <v>16</v>
      </c>
    </row>
    <row r="5825" spans="1:39" x14ac:dyDescent="0.3">
      <c r="A5825" s="5">
        <v>10142217</v>
      </c>
      <c r="B5825" s="6">
        <v>4968814821036</v>
      </c>
      <c r="C5825" s="5" t="s">
        <v>76</v>
      </c>
      <c r="D5825" s="5" t="s">
        <v>1910</v>
      </c>
      <c r="E5825" s="12">
        <v>56</v>
      </c>
      <c r="F5825" s="5" t="s">
        <v>60</v>
      </c>
      <c r="G5825" s="5">
        <v>1458012</v>
      </c>
      <c r="H5825" s="36" t="s">
        <v>76</v>
      </c>
      <c r="I5825" s="5">
        <v>145</v>
      </c>
      <c r="J5825" s="5">
        <v>80</v>
      </c>
      <c r="K5825" s="5">
        <v>12</v>
      </c>
      <c r="L5825" s="5" t="s">
        <v>1903</v>
      </c>
      <c r="M5825" s="5">
        <v>74</v>
      </c>
      <c r="N5825" s="5"/>
      <c r="O5825" s="5" t="s">
        <v>40</v>
      </c>
      <c r="P5825" s="5"/>
      <c r="Q5825" s="5" t="s">
        <v>20</v>
      </c>
      <c r="R5825" s="5" t="s">
        <v>20</v>
      </c>
      <c r="S5825" s="5">
        <v>71</v>
      </c>
      <c r="T5825" s="5" t="s">
        <v>22</v>
      </c>
      <c r="U5825" s="5" t="s">
        <v>23</v>
      </c>
      <c r="V5825" s="5" t="s">
        <v>24</v>
      </c>
      <c r="W5825" s="12">
        <v>56</v>
      </c>
      <c r="X5825" s="7">
        <f t="shared" si="365"/>
        <v>0.33</v>
      </c>
      <c r="Y5825" s="5">
        <f t="shared" si="366"/>
        <v>37.519999999999996</v>
      </c>
      <c r="AI5825" t="e">
        <f>VLOOKUP(A5825,NP!$A:$B,2,FALSE)</f>
        <v>#N/A</v>
      </c>
      <c r="AJ5825">
        <f t="shared" si="367"/>
        <v>0</v>
      </c>
      <c r="AK5825">
        <f>VLOOKUP(F5825,Kondition!$B$4:$AG$31,3,FALSE)*100</f>
        <v>33</v>
      </c>
      <c r="AL5825" t="e">
        <f t="shared" si="368"/>
        <v>#REF!</v>
      </c>
      <c r="AM5825">
        <v>16</v>
      </c>
    </row>
    <row r="5826" spans="1:39" x14ac:dyDescent="0.3">
      <c r="A5826" s="5">
        <v>10142582</v>
      </c>
      <c r="B5826" s="6">
        <v>4968814893590</v>
      </c>
      <c r="C5826" s="5" t="s">
        <v>76</v>
      </c>
      <c r="D5826" s="5" t="s">
        <v>1912</v>
      </c>
      <c r="E5826" s="12">
        <v>79.5</v>
      </c>
      <c r="F5826" s="5" t="s">
        <v>60</v>
      </c>
      <c r="G5826" s="5">
        <v>1656015</v>
      </c>
      <c r="H5826" s="36" t="s">
        <v>76</v>
      </c>
      <c r="I5826" s="5">
        <v>165</v>
      </c>
      <c r="J5826" s="5">
        <v>60</v>
      </c>
      <c r="K5826" s="5">
        <v>15</v>
      </c>
      <c r="L5826" s="5" t="s">
        <v>1880</v>
      </c>
      <c r="M5826" s="5">
        <v>77</v>
      </c>
      <c r="N5826" s="5"/>
      <c r="O5826" s="5" t="s">
        <v>33</v>
      </c>
      <c r="P5826" s="5"/>
      <c r="Q5826" s="5" t="s">
        <v>20</v>
      </c>
      <c r="R5826" s="5" t="s">
        <v>21</v>
      </c>
      <c r="S5826" s="5">
        <v>70</v>
      </c>
      <c r="T5826" s="5" t="s">
        <v>22</v>
      </c>
      <c r="U5826" s="5" t="s">
        <v>23</v>
      </c>
      <c r="V5826" s="5" t="s">
        <v>24</v>
      </c>
      <c r="W5826" s="12">
        <v>79.5</v>
      </c>
      <c r="X5826" s="7">
        <f t="shared" si="365"/>
        <v>0.33</v>
      </c>
      <c r="Y5826" s="5">
        <f t="shared" si="366"/>
        <v>53.264999999999993</v>
      </c>
      <c r="AI5826" t="e">
        <f>VLOOKUP(A5826,NP!$A:$B,2,FALSE)</f>
        <v>#N/A</v>
      </c>
      <c r="AJ5826">
        <f t="shared" si="367"/>
        <v>0</v>
      </c>
      <c r="AK5826">
        <f>VLOOKUP(F5826,Kondition!$B$4:$AG$31,9,FALSE)*100</f>
        <v>33</v>
      </c>
      <c r="AL5826" t="e">
        <f t="shared" si="368"/>
        <v>#REF!</v>
      </c>
      <c r="AM5826">
        <v>16</v>
      </c>
    </row>
    <row r="5827" spans="1:39" x14ac:dyDescent="0.3">
      <c r="A5827" s="5">
        <v>10143181</v>
      </c>
      <c r="B5827" s="6">
        <v>4968814882488</v>
      </c>
      <c r="C5827" s="5" t="s">
        <v>76</v>
      </c>
      <c r="D5827" s="5" t="s">
        <v>1909</v>
      </c>
      <c r="E5827" s="12">
        <v>67</v>
      </c>
      <c r="F5827" s="5" t="s">
        <v>60</v>
      </c>
      <c r="G5827" s="5">
        <v>1557013</v>
      </c>
      <c r="H5827" s="36" t="s">
        <v>76</v>
      </c>
      <c r="I5827" s="5">
        <v>155</v>
      </c>
      <c r="J5827" s="5">
        <v>70</v>
      </c>
      <c r="K5827" s="5">
        <v>13</v>
      </c>
      <c r="L5827" s="5" t="s">
        <v>1903</v>
      </c>
      <c r="M5827" s="5">
        <v>75</v>
      </c>
      <c r="N5827" s="5"/>
      <c r="O5827" s="5" t="s">
        <v>40</v>
      </c>
      <c r="P5827" s="5"/>
      <c r="Q5827" s="5" t="s">
        <v>26</v>
      </c>
      <c r="R5827" s="5" t="s">
        <v>20</v>
      </c>
      <c r="S5827" s="5">
        <v>71</v>
      </c>
      <c r="T5827" s="5" t="s">
        <v>22</v>
      </c>
      <c r="U5827" s="5" t="s">
        <v>23</v>
      </c>
      <c r="V5827" s="5" t="s">
        <v>24</v>
      </c>
      <c r="W5827" s="12">
        <v>67</v>
      </c>
      <c r="X5827" s="7">
        <f t="shared" si="365"/>
        <v>0.33</v>
      </c>
      <c r="Y5827" s="5">
        <f t="shared" si="366"/>
        <v>44.889999999999993</v>
      </c>
      <c r="AI5827" t="e">
        <f>VLOOKUP(A5827,NP!$A:$B,2,FALSE)</f>
        <v>#N/A</v>
      </c>
      <c r="AJ5827">
        <f t="shared" si="367"/>
        <v>0</v>
      </c>
      <c r="AK5827">
        <f>VLOOKUP(F5827,Kondition!$B$4:$AG$31,3,FALSE)*100</f>
        <v>33</v>
      </c>
      <c r="AL5827" t="e">
        <f t="shared" si="368"/>
        <v>#REF!</v>
      </c>
      <c r="AM5827">
        <v>16</v>
      </c>
    </row>
    <row r="5828" spans="1:39" x14ac:dyDescent="0.3">
      <c r="A5828" s="5">
        <v>10143186</v>
      </c>
      <c r="B5828" s="6">
        <v>4968814911348</v>
      </c>
      <c r="C5828" s="5" t="s">
        <v>76</v>
      </c>
      <c r="D5828" s="5" t="s">
        <v>1913</v>
      </c>
      <c r="E5828" s="12">
        <v>155.5</v>
      </c>
      <c r="F5828" s="5" t="s">
        <v>60</v>
      </c>
      <c r="G5828" s="5">
        <v>2358016</v>
      </c>
      <c r="H5828" s="36" t="s">
        <v>76</v>
      </c>
      <c r="I5828" s="5">
        <v>235</v>
      </c>
      <c r="J5828" s="5">
        <v>80</v>
      </c>
      <c r="K5828" s="5">
        <v>16</v>
      </c>
      <c r="L5828" s="5" t="s">
        <v>1914</v>
      </c>
      <c r="M5828" s="5">
        <v>109</v>
      </c>
      <c r="N5828" s="5"/>
      <c r="O5828" s="5" t="s">
        <v>33</v>
      </c>
      <c r="P5828" s="5"/>
      <c r="Q5828" s="5" t="s">
        <v>21</v>
      </c>
      <c r="R5828" s="5" t="s">
        <v>21</v>
      </c>
      <c r="S5828" s="5">
        <v>72</v>
      </c>
      <c r="T5828" s="5" t="s">
        <v>22</v>
      </c>
      <c r="U5828" s="5" t="s">
        <v>23</v>
      </c>
      <c r="V5828" s="5" t="s">
        <v>24</v>
      </c>
      <c r="W5828" s="12">
        <v>155.5</v>
      </c>
      <c r="X5828" s="7">
        <f t="shared" si="365"/>
        <v>0.35</v>
      </c>
      <c r="Y5828" s="5">
        <f t="shared" si="366"/>
        <v>101.075</v>
      </c>
      <c r="AI5828" t="e">
        <f>VLOOKUP(A5828,NP!$A:$B,2,FALSE)</f>
        <v>#N/A</v>
      </c>
      <c r="AJ5828">
        <f t="shared" si="367"/>
        <v>0</v>
      </c>
      <c r="AK5828">
        <f>VLOOKUP(F5828,Kondition!$B$4:$AG$31,12,FALSE)*100</f>
        <v>35</v>
      </c>
      <c r="AL5828" t="e">
        <f t="shared" si="368"/>
        <v>#REF!</v>
      </c>
      <c r="AM5828">
        <v>16</v>
      </c>
    </row>
    <row r="5829" spans="1:39" x14ac:dyDescent="0.3">
      <c r="A5829" s="5">
        <v>10143187</v>
      </c>
      <c r="B5829" s="6">
        <v>4968814911133</v>
      </c>
      <c r="C5829" s="5" t="s">
        <v>76</v>
      </c>
      <c r="D5829" s="5" t="s">
        <v>1915</v>
      </c>
      <c r="E5829" s="12">
        <v>121</v>
      </c>
      <c r="F5829" s="5" t="s">
        <v>60</v>
      </c>
      <c r="G5829" s="5">
        <v>1955516</v>
      </c>
      <c r="H5829" s="36" t="s">
        <v>76</v>
      </c>
      <c r="I5829" s="5">
        <v>195</v>
      </c>
      <c r="J5829" s="5">
        <v>55</v>
      </c>
      <c r="K5829" s="5">
        <v>16</v>
      </c>
      <c r="L5829" s="5" t="s">
        <v>1914</v>
      </c>
      <c r="M5829" s="5">
        <v>87</v>
      </c>
      <c r="N5829" s="5"/>
      <c r="O5829" s="5" t="s">
        <v>19</v>
      </c>
      <c r="P5829" s="5"/>
      <c r="Q5829" s="5" t="s">
        <v>26</v>
      </c>
      <c r="R5829" s="5" t="s">
        <v>21</v>
      </c>
      <c r="S5829" s="5">
        <v>72</v>
      </c>
      <c r="T5829" s="5" t="s">
        <v>22</v>
      </c>
      <c r="U5829" s="5" t="s">
        <v>23</v>
      </c>
      <c r="V5829" s="5" t="s">
        <v>24</v>
      </c>
      <c r="W5829" s="12">
        <v>121</v>
      </c>
      <c r="X5829" s="7">
        <f t="shared" si="365"/>
        <v>0.35</v>
      </c>
      <c r="Y5829" s="5">
        <f t="shared" si="366"/>
        <v>78.650000000000006</v>
      </c>
      <c r="AI5829" t="e">
        <f>VLOOKUP(A5829,NP!$A:$B,2,FALSE)</f>
        <v>#N/A</v>
      </c>
      <c r="AJ5829">
        <f t="shared" si="367"/>
        <v>0</v>
      </c>
      <c r="AK5829">
        <f>VLOOKUP(F5829,Kondition!$B$4:$AG$31,12,FALSE)*100</f>
        <v>35</v>
      </c>
      <c r="AL5829" t="e">
        <f t="shared" si="368"/>
        <v>#REF!</v>
      </c>
      <c r="AM5829">
        <v>16</v>
      </c>
    </row>
    <row r="5830" spans="1:39" x14ac:dyDescent="0.3">
      <c r="A5830" s="5">
        <v>10143188</v>
      </c>
      <c r="B5830" s="6">
        <v>4968814911591</v>
      </c>
      <c r="C5830" s="5" t="s">
        <v>76</v>
      </c>
      <c r="D5830" s="5" t="s">
        <v>1916</v>
      </c>
      <c r="E5830" s="12">
        <v>161.5</v>
      </c>
      <c r="F5830" s="5" t="s">
        <v>60</v>
      </c>
      <c r="G5830" s="5">
        <v>2356016</v>
      </c>
      <c r="H5830" s="36" t="s">
        <v>76</v>
      </c>
      <c r="I5830" s="5">
        <v>235</v>
      </c>
      <c r="J5830" s="5">
        <v>60</v>
      </c>
      <c r="K5830" s="5">
        <v>16</v>
      </c>
      <c r="L5830" s="5" t="s">
        <v>1914</v>
      </c>
      <c r="M5830" s="5">
        <v>100</v>
      </c>
      <c r="N5830" s="5"/>
      <c r="O5830" s="5" t="s">
        <v>19</v>
      </c>
      <c r="P5830" s="5"/>
      <c r="Q5830" s="5" t="s">
        <v>21</v>
      </c>
      <c r="R5830" s="5" t="s">
        <v>21</v>
      </c>
      <c r="S5830" s="5">
        <v>72</v>
      </c>
      <c r="T5830" s="5" t="s">
        <v>22</v>
      </c>
      <c r="U5830" s="5" t="s">
        <v>23</v>
      </c>
      <c r="V5830" s="5" t="s">
        <v>24</v>
      </c>
      <c r="W5830" s="12">
        <v>161.5</v>
      </c>
      <c r="X5830" s="7">
        <f t="shared" si="365"/>
        <v>0.35</v>
      </c>
      <c r="Y5830" s="5">
        <f t="shared" si="366"/>
        <v>104.97500000000001</v>
      </c>
      <c r="AI5830" t="e">
        <f>VLOOKUP(A5830,NP!$A:$B,2,FALSE)</f>
        <v>#N/A</v>
      </c>
      <c r="AJ5830">
        <f t="shared" si="367"/>
        <v>0</v>
      </c>
      <c r="AK5830">
        <f>VLOOKUP(F5830,Kondition!$B$4:$AG$31,12,FALSE)*100</f>
        <v>35</v>
      </c>
      <c r="AL5830" t="e">
        <f t="shared" si="368"/>
        <v>#REF!</v>
      </c>
      <c r="AM5830">
        <v>16</v>
      </c>
    </row>
    <row r="5831" spans="1:39" x14ac:dyDescent="0.3">
      <c r="A5831" s="5">
        <v>10143189</v>
      </c>
      <c r="B5831" s="6">
        <v>4968814924096</v>
      </c>
      <c r="C5831" s="5" t="s">
        <v>76</v>
      </c>
      <c r="D5831" s="5" t="s">
        <v>1917</v>
      </c>
      <c r="E5831" s="12">
        <v>149</v>
      </c>
      <c r="F5831" s="5" t="s">
        <v>60</v>
      </c>
      <c r="G5831" s="5">
        <v>2256016</v>
      </c>
      <c r="H5831" s="36" t="s">
        <v>76</v>
      </c>
      <c r="I5831" s="5">
        <v>225</v>
      </c>
      <c r="J5831" s="5">
        <v>60</v>
      </c>
      <c r="K5831" s="5">
        <v>16</v>
      </c>
      <c r="L5831" s="5" t="s">
        <v>1914</v>
      </c>
      <c r="M5831" s="5">
        <v>102</v>
      </c>
      <c r="N5831" s="5"/>
      <c r="O5831" s="5" t="s">
        <v>19</v>
      </c>
      <c r="P5831" s="5"/>
      <c r="Q5831" s="5" t="s">
        <v>21</v>
      </c>
      <c r="R5831" s="5" t="s">
        <v>21</v>
      </c>
      <c r="S5831" s="5">
        <v>72</v>
      </c>
      <c r="T5831" s="5" t="s">
        <v>22</v>
      </c>
      <c r="U5831" s="5" t="s">
        <v>23</v>
      </c>
      <c r="V5831" s="5" t="s">
        <v>24</v>
      </c>
      <c r="W5831" s="12">
        <v>149</v>
      </c>
      <c r="X5831" s="7">
        <f t="shared" si="365"/>
        <v>0.35</v>
      </c>
      <c r="Y5831" s="5">
        <f t="shared" si="366"/>
        <v>96.850000000000009</v>
      </c>
      <c r="AI5831" t="e">
        <f>VLOOKUP(A5831,NP!$A:$B,2,FALSE)</f>
        <v>#N/A</v>
      </c>
      <c r="AJ5831">
        <f t="shared" si="367"/>
        <v>0</v>
      </c>
      <c r="AK5831">
        <f>VLOOKUP(F5831,Kondition!$B$4:$AG$31,12,FALSE)*100</f>
        <v>35</v>
      </c>
      <c r="AL5831" t="e">
        <f t="shared" si="368"/>
        <v>#REF!</v>
      </c>
      <c r="AM5831">
        <v>16</v>
      </c>
    </row>
    <row r="5832" spans="1:39" x14ac:dyDescent="0.3">
      <c r="A5832" s="5">
        <v>10143190</v>
      </c>
      <c r="B5832" s="6">
        <v>4968814911225</v>
      </c>
      <c r="C5832" s="5" t="s">
        <v>76</v>
      </c>
      <c r="D5832" s="5" t="s">
        <v>1918</v>
      </c>
      <c r="E5832" s="12">
        <v>139.5</v>
      </c>
      <c r="F5832" s="5" t="s">
        <v>60</v>
      </c>
      <c r="G5832" s="5">
        <v>2156016</v>
      </c>
      <c r="H5832" s="36" t="s">
        <v>76</v>
      </c>
      <c r="I5832" s="5">
        <v>215</v>
      </c>
      <c r="J5832" s="5">
        <v>60</v>
      </c>
      <c r="K5832" s="5">
        <v>16</v>
      </c>
      <c r="L5832" s="5" t="s">
        <v>1914</v>
      </c>
      <c r="M5832" s="5">
        <v>99</v>
      </c>
      <c r="N5832" s="5"/>
      <c r="O5832" s="5" t="s">
        <v>19</v>
      </c>
      <c r="P5832" s="5"/>
      <c r="Q5832" s="5" t="s">
        <v>21</v>
      </c>
      <c r="R5832" s="5" t="s">
        <v>21</v>
      </c>
      <c r="S5832" s="5">
        <v>72</v>
      </c>
      <c r="T5832" s="5" t="s">
        <v>22</v>
      </c>
      <c r="U5832" s="5" t="s">
        <v>23</v>
      </c>
      <c r="V5832" s="5" t="s">
        <v>24</v>
      </c>
      <c r="W5832" s="12">
        <v>139.5</v>
      </c>
      <c r="X5832" s="7">
        <f t="shared" si="365"/>
        <v>0.35</v>
      </c>
      <c r="Y5832" s="5">
        <f t="shared" si="366"/>
        <v>90.674999999999997</v>
      </c>
      <c r="AI5832" t="e">
        <f>VLOOKUP(A5832,NP!$A:$B,2,FALSE)</f>
        <v>#N/A</v>
      </c>
      <c r="AJ5832">
        <f t="shared" si="367"/>
        <v>0</v>
      </c>
      <c r="AK5832">
        <f>VLOOKUP(F5832,Kondition!$B$4:$AG$31,12,FALSE)*100</f>
        <v>35</v>
      </c>
      <c r="AL5832" t="e">
        <f t="shared" si="368"/>
        <v>#REF!</v>
      </c>
      <c r="AM5832">
        <v>16</v>
      </c>
    </row>
    <row r="5833" spans="1:39" x14ac:dyDescent="0.3">
      <c r="A5833" s="5">
        <v>10143191</v>
      </c>
      <c r="B5833" s="6">
        <v>4968814911003</v>
      </c>
      <c r="C5833" s="5" t="s">
        <v>76</v>
      </c>
      <c r="D5833" s="5" t="s">
        <v>1919</v>
      </c>
      <c r="E5833" s="12">
        <v>114</v>
      </c>
      <c r="F5833" s="5" t="s">
        <v>60</v>
      </c>
      <c r="G5833" s="5">
        <v>2056016</v>
      </c>
      <c r="H5833" s="36" t="s">
        <v>76</v>
      </c>
      <c r="I5833" s="5">
        <v>205</v>
      </c>
      <c r="J5833" s="5">
        <v>60</v>
      </c>
      <c r="K5833" s="5">
        <v>16</v>
      </c>
      <c r="L5833" s="5" t="s">
        <v>1914</v>
      </c>
      <c r="M5833" s="5">
        <v>96</v>
      </c>
      <c r="N5833" s="5"/>
      <c r="O5833" s="5" t="s">
        <v>19</v>
      </c>
      <c r="P5833" s="5"/>
      <c r="Q5833" s="5" t="s">
        <v>21</v>
      </c>
      <c r="R5833" s="5" t="s">
        <v>21</v>
      </c>
      <c r="S5833" s="5">
        <v>72</v>
      </c>
      <c r="T5833" s="5" t="s">
        <v>22</v>
      </c>
      <c r="U5833" s="5" t="s">
        <v>23</v>
      </c>
      <c r="V5833" s="5" t="s">
        <v>24</v>
      </c>
      <c r="W5833" s="12">
        <v>114</v>
      </c>
      <c r="X5833" s="7">
        <f t="shared" si="365"/>
        <v>0.35</v>
      </c>
      <c r="Y5833" s="5">
        <f t="shared" si="366"/>
        <v>74.100000000000009</v>
      </c>
      <c r="AI5833" t="e">
        <f>VLOOKUP(A5833,NP!$A:$B,2,FALSE)</f>
        <v>#N/A</v>
      </c>
      <c r="AJ5833">
        <f t="shared" si="367"/>
        <v>0</v>
      </c>
      <c r="AK5833">
        <f>VLOOKUP(F5833,Kondition!$B$4:$AG$31,12,FALSE)*100</f>
        <v>35</v>
      </c>
      <c r="AL5833" t="e">
        <f t="shared" si="368"/>
        <v>#REF!</v>
      </c>
      <c r="AM5833">
        <v>16</v>
      </c>
    </row>
    <row r="5834" spans="1:39" x14ac:dyDescent="0.3">
      <c r="A5834" s="5">
        <v>10143192</v>
      </c>
      <c r="B5834" s="6">
        <v>4968814924089</v>
      </c>
      <c r="C5834" s="5" t="s">
        <v>76</v>
      </c>
      <c r="D5834" s="5" t="s">
        <v>1920</v>
      </c>
      <c r="E5834" s="12">
        <v>149.5</v>
      </c>
      <c r="F5834" s="5" t="s">
        <v>60</v>
      </c>
      <c r="G5834" s="5">
        <v>2256516</v>
      </c>
      <c r="H5834" s="36" t="s">
        <v>76</v>
      </c>
      <c r="I5834" s="5">
        <v>225</v>
      </c>
      <c r="J5834" s="5">
        <v>65</v>
      </c>
      <c r="K5834" s="5">
        <v>16</v>
      </c>
      <c r="L5834" s="5" t="s">
        <v>1914</v>
      </c>
      <c r="M5834" s="5">
        <v>100</v>
      </c>
      <c r="N5834" s="5"/>
      <c r="O5834" s="5" t="s">
        <v>19</v>
      </c>
      <c r="P5834" s="5"/>
      <c r="Q5834" s="5" t="s">
        <v>21</v>
      </c>
      <c r="R5834" s="5" t="s">
        <v>21</v>
      </c>
      <c r="S5834" s="5">
        <v>72</v>
      </c>
      <c r="T5834" s="5" t="s">
        <v>22</v>
      </c>
      <c r="U5834" s="5" t="s">
        <v>23</v>
      </c>
      <c r="V5834" s="5" t="s">
        <v>24</v>
      </c>
      <c r="W5834" s="12">
        <v>149.5</v>
      </c>
      <c r="X5834" s="7">
        <f t="shared" si="365"/>
        <v>0.35</v>
      </c>
      <c r="Y5834" s="5">
        <f t="shared" si="366"/>
        <v>97.174999999999997</v>
      </c>
      <c r="AI5834" t="e">
        <f>VLOOKUP(A5834,NP!$A:$B,2,FALSE)</f>
        <v>#N/A</v>
      </c>
      <c r="AJ5834">
        <f t="shared" si="367"/>
        <v>0</v>
      </c>
      <c r="AK5834">
        <f>VLOOKUP(F5834,Kondition!$B$4:$AG$31,12,FALSE)*100</f>
        <v>35</v>
      </c>
      <c r="AL5834" t="e">
        <f t="shared" si="368"/>
        <v>#REF!</v>
      </c>
      <c r="AM5834">
        <v>16</v>
      </c>
    </row>
    <row r="5835" spans="1:39" x14ac:dyDescent="0.3">
      <c r="A5835" s="5">
        <v>10143193</v>
      </c>
      <c r="B5835" s="6">
        <v>4968814911034</v>
      </c>
      <c r="C5835" s="5" t="s">
        <v>76</v>
      </c>
      <c r="D5835" s="5" t="s">
        <v>1921</v>
      </c>
      <c r="E5835" s="12">
        <v>127.5</v>
      </c>
      <c r="F5835" s="5" t="s">
        <v>60</v>
      </c>
      <c r="G5835" s="5">
        <v>2156516</v>
      </c>
      <c r="H5835" s="36" t="s">
        <v>76</v>
      </c>
      <c r="I5835" s="5">
        <v>215</v>
      </c>
      <c r="J5835" s="5">
        <v>65</v>
      </c>
      <c r="K5835" s="5">
        <v>16</v>
      </c>
      <c r="L5835" s="5" t="s">
        <v>1914</v>
      </c>
      <c r="M5835" s="5">
        <v>98</v>
      </c>
      <c r="N5835" s="5"/>
      <c r="O5835" s="5" t="s">
        <v>19</v>
      </c>
      <c r="P5835" s="5"/>
      <c r="Q5835" s="5" t="s">
        <v>21</v>
      </c>
      <c r="R5835" s="5" t="s">
        <v>21</v>
      </c>
      <c r="S5835" s="5">
        <v>72</v>
      </c>
      <c r="T5835" s="5" t="s">
        <v>22</v>
      </c>
      <c r="U5835" s="5" t="s">
        <v>23</v>
      </c>
      <c r="V5835" s="5" t="s">
        <v>24</v>
      </c>
      <c r="W5835" s="12">
        <v>127.5</v>
      </c>
      <c r="X5835" s="7">
        <f t="shared" si="365"/>
        <v>0.35</v>
      </c>
      <c r="Y5835" s="5">
        <f t="shared" si="366"/>
        <v>82.875</v>
      </c>
      <c r="AI5835" t="e">
        <f>VLOOKUP(A5835,NP!$A:$B,2,FALSE)</f>
        <v>#N/A</v>
      </c>
      <c r="AJ5835">
        <f t="shared" si="367"/>
        <v>0</v>
      </c>
      <c r="AK5835">
        <f>VLOOKUP(F5835,Kondition!$B$4:$AG$31,12,FALSE)*100</f>
        <v>35</v>
      </c>
      <c r="AL5835" t="e">
        <f t="shared" si="368"/>
        <v>#REF!</v>
      </c>
      <c r="AM5835">
        <v>16</v>
      </c>
    </row>
    <row r="5836" spans="1:39" x14ac:dyDescent="0.3">
      <c r="A5836" s="5">
        <v>10143194</v>
      </c>
      <c r="B5836" s="6">
        <v>4968814911416</v>
      </c>
      <c r="C5836" s="5" t="s">
        <v>76</v>
      </c>
      <c r="D5836" s="5" t="s">
        <v>1922</v>
      </c>
      <c r="E5836" s="12">
        <v>173</v>
      </c>
      <c r="F5836" s="5" t="s">
        <v>60</v>
      </c>
      <c r="G5836" s="5">
        <v>2657016</v>
      </c>
      <c r="H5836" s="36" t="s">
        <v>76</v>
      </c>
      <c r="I5836" s="5">
        <v>265</v>
      </c>
      <c r="J5836" s="5">
        <v>70</v>
      </c>
      <c r="K5836" s="5">
        <v>16</v>
      </c>
      <c r="L5836" s="5" t="s">
        <v>1914</v>
      </c>
      <c r="M5836" s="5">
        <v>112</v>
      </c>
      <c r="N5836" s="5"/>
      <c r="O5836" s="5" t="s">
        <v>33</v>
      </c>
      <c r="P5836" s="5"/>
      <c r="Q5836" s="5" t="s">
        <v>21</v>
      </c>
      <c r="R5836" s="5" t="s">
        <v>21</v>
      </c>
      <c r="S5836" s="5">
        <v>73</v>
      </c>
      <c r="T5836" s="5" t="s">
        <v>22</v>
      </c>
      <c r="U5836" s="5" t="s">
        <v>23</v>
      </c>
      <c r="V5836" s="5" t="s">
        <v>24</v>
      </c>
      <c r="W5836" s="12">
        <v>173</v>
      </c>
      <c r="X5836" s="7">
        <f t="shared" si="365"/>
        <v>0.35</v>
      </c>
      <c r="Y5836" s="5">
        <f t="shared" si="366"/>
        <v>112.45</v>
      </c>
      <c r="AI5836" t="e">
        <f>VLOOKUP(A5836,NP!$A:$B,2,FALSE)</f>
        <v>#N/A</v>
      </c>
      <c r="AJ5836">
        <f t="shared" si="367"/>
        <v>0</v>
      </c>
      <c r="AK5836">
        <f>VLOOKUP(F5836,Kondition!$B$4:$AG$31,12,FALSE)*100</f>
        <v>35</v>
      </c>
      <c r="AL5836" t="e">
        <f t="shared" si="368"/>
        <v>#REF!</v>
      </c>
      <c r="AM5836">
        <v>16</v>
      </c>
    </row>
    <row r="5837" spans="1:39" x14ac:dyDescent="0.3">
      <c r="A5837" s="5">
        <v>10143195</v>
      </c>
      <c r="B5837" s="6">
        <v>4968814911430</v>
      </c>
      <c r="C5837" s="5" t="s">
        <v>76</v>
      </c>
      <c r="D5837" s="5" t="s">
        <v>1923</v>
      </c>
      <c r="E5837" s="12">
        <v>164.5</v>
      </c>
      <c r="F5837" s="5" t="s">
        <v>60</v>
      </c>
      <c r="G5837" s="5">
        <v>2457016</v>
      </c>
      <c r="H5837" s="36" t="s">
        <v>76</v>
      </c>
      <c r="I5837" s="5">
        <v>245</v>
      </c>
      <c r="J5837" s="5">
        <v>70</v>
      </c>
      <c r="K5837" s="5">
        <v>16</v>
      </c>
      <c r="L5837" s="5" t="s">
        <v>1914</v>
      </c>
      <c r="M5837" s="5">
        <v>107</v>
      </c>
      <c r="N5837" s="5"/>
      <c r="O5837" s="5" t="s">
        <v>33</v>
      </c>
      <c r="P5837" s="5"/>
      <c r="Q5837" s="5" t="s">
        <v>21</v>
      </c>
      <c r="R5837" s="5" t="s">
        <v>21</v>
      </c>
      <c r="S5837" s="5">
        <v>72</v>
      </c>
      <c r="T5837" s="5" t="s">
        <v>22</v>
      </c>
      <c r="U5837" s="5" t="s">
        <v>23</v>
      </c>
      <c r="V5837" s="5" t="s">
        <v>24</v>
      </c>
      <c r="W5837" s="12">
        <v>164.5</v>
      </c>
      <c r="X5837" s="7">
        <f t="shared" si="365"/>
        <v>0.35</v>
      </c>
      <c r="Y5837" s="5">
        <f t="shared" si="366"/>
        <v>106.925</v>
      </c>
      <c r="AI5837" t="e">
        <f>VLOOKUP(A5837,NP!$A:$B,2,FALSE)</f>
        <v>#N/A</v>
      </c>
      <c r="AJ5837">
        <f t="shared" si="367"/>
        <v>0</v>
      </c>
      <c r="AK5837">
        <f>VLOOKUP(F5837,Kondition!$B$4:$AG$31,12,FALSE)*100</f>
        <v>35</v>
      </c>
      <c r="AL5837" t="e">
        <f t="shared" si="368"/>
        <v>#REF!</v>
      </c>
      <c r="AM5837">
        <v>16</v>
      </c>
    </row>
    <row r="5838" spans="1:39" x14ac:dyDescent="0.3">
      <c r="A5838" s="5">
        <v>10143196</v>
      </c>
      <c r="B5838" s="6">
        <v>4968814911065</v>
      </c>
      <c r="C5838" s="5" t="s">
        <v>76</v>
      </c>
      <c r="D5838" s="5" t="s">
        <v>1924</v>
      </c>
      <c r="E5838" s="12">
        <v>136</v>
      </c>
      <c r="F5838" s="5" t="s">
        <v>60</v>
      </c>
      <c r="G5838" s="5">
        <v>2157016</v>
      </c>
      <c r="H5838" s="36" t="s">
        <v>76</v>
      </c>
      <c r="I5838" s="5">
        <v>215</v>
      </c>
      <c r="J5838" s="5">
        <v>70</v>
      </c>
      <c r="K5838" s="5">
        <v>16</v>
      </c>
      <c r="L5838" s="5" t="s">
        <v>1914</v>
      </c>
      <c r="M5838" s="5">
        <v>100</v>
      </c>
      <c r="N5838" s="5"/>
      <c r="O5838" s="5" t="s">
        <v>33</v>
      </c>
      <c r="P5838" s="5"/>
      <c r="Q5838" s="5" t="s">
        <v>21</v>
      </c>
      <c r="R5838" s="5" t="s">
        <v>21</v>
      </c>
      <c r="S5838" s="5">
        <v>72</v>
      </c>
      <c r="T5838" s="5" t="s">
        <v>22</v>
      </c>
      <c r="U5838" s="5" t="s">
        <v>23</v>
      </c>
      <c r="V5838" s="5" t="s">
        <v>24</v>
      </c>
      <c r="W5838" s="12">
        <v>136</v>
      </c>
      <c r="X5838" s="7">
        <f t="shared" si="365"/>
        <v>0.35</v>
      </c>
      <c r="Y5838" s="5">
        <f t="shared" si="366"/>
        <v>88.4</v>
      </c>
      <c r="AI5838" t="e">
        <f>VLOOKUP(A5838,NP!$A:$B,2,FALSE)</f>
        <v>#N/A</v>
      </c>
      <c r="AJ5838">
        <f t="shared" si="367"/>
        <v>0</v>
      </c>
      <c r="AK5838">
        <f>VLOOKUP(F5838,Kondition!$B$4:$AG$31,12,FALSE)*100</f>
        <v>35</v>
      </c>
      <c r="AL5838" t="e">
        <f t="shared" si="368"/>
        <v>#REF!</v>
      </c>
      <c r="AM5838">
        <v>16</v>
      </c>
    </row>
    <row r="5839" spans="1:39" x14ac:dyDescent="0.3">
      <c r="A5839" s="5">
        <v>10143197</v>
      </c>
      <c r="B5839" s="6">
        <v>4968814911256</v>
      </c>
      <c r="C5839" s="5" t="s">
        <v>76</v>
      </c>
      <c r="D5839" s="5" t="s">
        <v>1925</v>
      </c>
      <c r="E5839" s="12">
        <v>121</v>
      </c>
      <c r="F5839" s="5" t="s">
        <v>60</v>
      </c>
      <c r="G5839" s="5">
        <v>2055516</v>
      </c>
      <c r="H5839" s="36" t="s">
        <v>76</v>
      </c>
      <c r="I5839" s="5">
        <v>205</v>
      </c>
      <c r="J5839" s="5">
        <v>55</v>
      </c>
      <c r="K5839" s="5">
        <v>16</v>
      </c>
      <c r="L5839" s="5" t="s">
        <v>1914</v>
      </c>
      <c r="M5839" s="5">
        <v>94</v>
      </c>
      <c r="N5839" s="5"/>
      <c r="O5839" s="5" t="s">
        <v>19</v>
      </c>
      <c r="P5839" s="5"/>
      <c r="Q5839" s="5" t="s">
        <v>26</v>
      </c>
      <c r="R5839" s="5" t="s">
        <v>21</v>
      </c>
      <c r="S5839" s="5">
        <v>72</v>
      </c>
      <c r="T5839" s="5" t="s">
        <v>22</v>
      </c>
      <c r="U5839" s="5" t="s">
        <v>23</v>
      </c>
      <c r="V5839" s="5" t="s">
        <v>24</v>
      </c>
      <c r="W5839" s="12">
        <v>121</v>
      </c>
      <c r="X5839" s="7">
        <f t="shared" si="365"/>
        <v>0.35</v>
      </c>
      <c r="Y5839" s="5">
        <f t="shared" si="366"/>
        <v>78.650000000000006</v>
      </c>
      <c r="AI5839" t="e">
        <f>VLOOKUP(A5839,NP!$A:$B,2,FALSE)</f>
        <v>#N/A</v>
      </c>
      <c r="AJ5839">
        <f t="shared" si="367"/>
        <v>0</v>
      </c>
      <c r="AK5839">
        <f>VLOOKUP(F5839,Kondition!$B$4:$AG$31,12,FALSE)*100</f>
        <v>35</v>
      </c>
      <c r="AL5839" t="e">
        <f t="shared" si="368"/>
        <v>#REF!</v>
      </c>
      <c r="AM5839">
        <v>16</v>
      </c>
    </row>
    <row r="5840" spans="1:39" x14ac:dyDescent="0.3">
      <c r="A5840" s="5">
        <v>10143198</v>
      </c>
      <c r="B5840" s="6">
        <v>4968814911218</v>
      </c>
      <c r="C5840" s="5" t="s">
        <v>76</v>
      </c>
      <c r="D5840" s="5" t="s">
        <v>1926</v>
      </c>
      <c r="E5840" s="12">
        <v>128</v>
      </c>
      <c r="F5840" s="5" t="s">
        <v>60</v>
      </c>
      <c r="G5840" s="5">
        <v>2058016</v>
      </c>
      <c r="H5840" s="36" t="s">
        <v>76</v>
      </c>
      <c r="I5840" s="5">
        <v>205</v>
      </c>
      <c r="J5840" s="5">
        <v>80</v>
      </c>
      <c r="K5840" s="5">
        <v>16</v>
      </c>
      <c r="L5840" s="5" t="s">
        <v>1914</v>
      </c>
      <c r="M5840" s="5">
        <v>104</v>
      </c>
      <c r="N5840" s="5"/>
      <c r="O5840" s="5" t="s">
        <v>33</v>
      </c>
      <c r="P5840" s="5"/>
      <c r="Q5840" s="5" t="s">
        <v>21</v>
      </c>
      <c r="R5840" s="5" t="s">
        <v>21</v>
      </c>
      <c r="S5840" s="5">
        <v>72</v>
      </c>
      <c r="T5840" s="5" t="s">
        <v>22</v>
      </c>
      <c r="U5840" s="5" t="s">
        <v>23</v>
      </c>
      <c r="V5840" s="5" t="s">
        <v>24</v>
      </c>
      <c r="W5840" s="12">
        <v>128</v>
      </c>
      <c r="X5840" s="7">
        <f t="shared" si="365"/>
        <v>0.35</v>
      </c>
      <c r="Y5840" s="5">
        <f t="shared" si="366"/>
        <v>83.2</v>
      </c>
      <c r="AI5840" t="e">
        <f>VLOOKUP(A5840,NP!$A:$B,2,FALSE)</f>
        <v>#N/A</v>
      </c>
      <c r="AJ5840">
        <f t="shared" si="367"/>
        <v>0</v>
      </c>
      <c r="AK5840">
        <f>VLOOKUP(F5840,Kondition!$B$4:$AG$31,12,FALSE)*100</f>
        <v>35</v>
      </c>
      <c r="AL5840" t="e">
        <f t="shared" si="368"/>
        <v>#REF!</v>
      </c>
      <c r="AM5840">
        <v>16</v>
      </c>
    </row>
    <row r="5841" spans="1:39" x14ac:dyDescent="0.3">
      <c r="A5841" s="5">
        <v>10143199</v>
      </c>
      <c r="B5841" s="6">
        <v>4968814911195</v>
      </c>
      <c r="C5841" s="5" t="s">
        <v>76</v>
      </c>
      <c r="D5841" s="5" t="s">
        <v>1927</v>
      </c>
      <c r="E5841" s="12">
        <v>92</v>
      </c>
      <c r="F5841" s="5" t="s">
        <v>60</v>
      </c>
      <c r="G5841" s="5">
        <v>1955015</v>
      </c>
      <c r="H5841" s="36" t="s">
        <v>76</v>
      </c>
      <c r="I5841" s="5">
        <v>195</v>
      </c>
      <c r="J5841" s="5">
        <v>50</v>
      </c>
      <c r="K5841" s="5">
        <v>15</v>
      </c>
      <c r="L5841" s="5" t="s">
        <v>1914</v>
      </c>
      <c r="M5841" s="5">
        <v>82</v>
      </c>
      <c r="N5841" s="5"/>
      <c r="O5841" s="5" t="s">
        <v>19</v>
      </c>
      <c r="P5841" s="5"/>
      <c r="Q5841" s="5" t="s">
        <v>26</v>
      </c>
      <c r="R5841" s="5" t="s">
        <v>21</v>
      </c>
      <c r="S5841" s="5">
        <v>72</v>
      </c>
      <c r="T5841" s="5" t="s">
        <v>22</v>
      </c>
      <c r="U5841" s="5" t="s">
        <v>23</v>
      </c>
      <c r="V5841" s="5" t="s">
        <v>24</v>
      </c>
      <c r="W5841" s="12">
        <v>92</v>
      </c>
      <c r="X5841" s="7">
        <f t="shared" si="365"/>
        <v>0.33</v>
      </c>
      <c r="Y5841" s="5">
        <f t="shared" si="366"/>
        <v>61.639999999999993</v>
      </c>
      <c r="AI5841" t="e">
        <f>VLOOKUP(A5841,NP!$A:$B,2,FALSE)</f>
        <v>#N/A</v>
      </c>
      <c r="AJ5841">
        <f t="shared" si="367"/>
        <v>0</v>
      </c>
      <c r="AK5841">
        <f>VLOOKUP(F5841,Kondition!$B$4:$AG$31,9,FALSE)*100</f>
        <v>33</v>
      </c>
      <c r="AL5841" t="e">
        <f t="shared" si="368"/>
        <v>#REF!</v>
      </c>
      <c r="AM5841">
        <v>16</v>
      </c>
    </row>
    <row r="5842" spans="1:39" x14ac:dyDescent="0.3">
      <c r="A5842" s="5">
        <v>10143200</v>
      </c>
      <c r="B5842" s="6">
        <v>4968814924263</v>
      </c>
      <c r="C5842" s="5" t="s">
        <v>76</v>
      </c>
      <c r="D5842" s="5" t="s">
        <v>1928</v>
      </c>
      <c r="E5842" s="12">
        <v>125.5</v>
      </c>
      <c r="F5842" s="5" t="s">
        <v>60</v>
      </c>
      <c r="G5842" s="5">
        <v>2055515</v>
      </c>
      <c r="H5842" s="36" t="s">
        <v>76</v>
      </c>
      <c r="I5842" s="5">
        <v>205</v>
      </c>
      <c r="J5842" s="5">
        <v>55</v>
      </c>
      <c r="K5842" s="5">
        <v>15</v>
      </c>
      <c r="L5842" s="5" t="s">
        <v>1914</v>
      </c>
      <c r="M5842" s="5">
        <v>88</v>
      </c>
      <c r="N5842" s="5"/>
      <c r="O5842" s="5" t="s">
        <v>33</v>
      </c>
      <c r="P5842" s="5"/>
      <c r="Q5842" s="5" t="s">
        <v>26</v>
      </c>
      <c r="R5842" s="5" t="s">
        <v>21</v>
      </c>
      <c r="S5842" s="5">
        <v>72</v>
      </c>
      <c r="T5842" s="5" t="s">
        <v>22</v>
      </c>
      <c r="U5842" s="5" t="s">
        <v>23</v>
      </c>
      <c r="V5842" s="5" t="s">
        <v>24</v>
      </c>
      <c r="W5842" s="12">
        <v>125.5</v>
      </c>
      <c r="X5842" s="7">
        <f t="shared" si="365"/>
        <v>0.33</v>
      </c>
      <c r="Y5842" s="5">
        <f t="shared" si="366"/>
        <v>84.084999999999994</v>
      </c>
      <c r="AI5842" t="e">
        <f>VLOOKUP(A5842,NP!$A:$B,2,FALSE)</f>
        <v>#N/A</v>
      </c>
      <c r="AJ5842">
        <f t="shared" si="367"/>
        <v>0</v>
      </c>
      <c r="AK5842">
        <f>VLOOKUP(F5842,Kondition!$B$4:$AG$31,9,FALSE)*100</f>
        <v>33</v>
      </c>
      <c r="AL5842" t="e">
        <f t="shared" si="368"/>
        <v>#REF!</v>
      </c>
      <c r="AM5842">
        <v>16</v>
      </c>
    </row>
    <row r="5843" spans="1:39" x14ac:dyDescent="0.3">
      <c r="A5843" s="5">
        <v>10143201</v>
      </c>
      <c r="B5843" s="6">
        <v>4968814911355</v>
      </c>
      <c r="C5843" s="5" t="s">
        <v>76</v>
      </c>
      <c r="D5843" s="5" t="s">
        <v>1929</v>
      </c>
      <c r="E5843" s="12">
        <v>99.5</v>
      </c>
      <c r="F5843" s="5" t="s">
        <v>60</v>
      </c>
      <c r="G5843" s="5">
        <v>1955515</v>
      </c>
      <c r="H5843" s="36" t="s">
        <v>76</v>
      </c>
      <c r="I5843" s="5">
        <v>195</v>
      </c>
      <c r="J5843" s="5">
        <v>55</v>
      </c>
      <c r="K5843" s="5">
        <v>15</v>
      </c>
      <c r="L5843" s="5" t="s">
        <v>1914</v>
      </c>
      <c r="M5843" s="5">
        <v>85</v>
      </c>
      <c r="N5843" s="5"/>
      <c r="O5843" s="5" t="s">
        <v>19</v>
      </c>
      <c r="P5843" s="5"/>
      <c r="Q5843" s="5" t="s">
        <v>26</v>
      </c>
      <c r="R5843" s="5" t="s">
        <v>21</v>
      </c>
      <c r="S5843" s="5">
        <v>72</v>
      </c>
      <c r="T5843" s="5" t="s">
        <v>22</v>
      </c>
      <c r="U5843" s="5" t="s">
        <v>23</v>
      </c>
      <c r="V5843" s="5" t="s">
        <v>24</v>
      </c>
      <c r="W5843" s="12">
        <v>99.5</v>
      </c>
      <c r="X5843" s="7">
        <f t="shared" si="365"/>
        <v>0.33</v>
      </c>
      <c r="Y5843" s="5">
        <f t="shared" si="366"/>
        <v>66.664999999999992</v>
      </c>
      <c r="AI5843" t="e">
        <f>VLOOKUP(A5843,NP!$A:$B,2,FALSE)</f>
        <v>#N/A</v>
      </c>
      <c r="AJ5843">
        <f t="shared" si="367"/>
        <v>0</v>
      </c>
      <c r="AK5843">
        <f>VLOOKUP(F5843,Kondition!$B$4:$AG$31,9,FALSE)*100</f>
        <v>33</v>
      </c>
      <c r="AL5843" t="e">
        <f t="shared" si="368"/>
        <v>#REF!</v>
      </c>
      <c r="AM5843">
        <v>16</v>
      </c>
    </row>
    <row r="5844" spans="1:39" x14ac:dyDescent="0.3">
      <c r="A5844" s="5">
        <v>11270812</v>
      </c>
      <c r="B5844" s="6">
        <v>3286341671919</v>
      </c>
      <c r="C5844" s="5" t="s">
        <v>4929</v>
      </c>
      <c r="D5844" s="5" t="s">
        <v>6173</v>
      </c>
      <c r="E5844" s="12">
        <v>280.5</v>
      </c>
      <c r="F5844" s="5" t="s">
        <v>65</v>
      </c>
      <c r="G5844" s="5">
        <v>2256017</v>
      </c>
      <c r="H5844" s="36" t="s">
        <v>4929</v>
      </c>
      <c r="I5844" s="5">
        <v>225</v>
      </c>
      <c r="J5844" s="5">
        <v>60</v>
      </c>
      <c r="K5844" s="5">
        <v>17</v>
      </c>
      <c r="L5844" s="5" t="s">
        <v>3701</v>
      </c>
      <c r="M5844" s="5">
        <v>103</v>
      </c>
      <c r="N5844" s="5"/>
      <c r="O5844" s="5" t="s">
        <v>25</v>
      </c>
      <c r="P5844" s="5" t="s">
        <v>45</v>
      </c>
      <c r="Q5844" s="5" t="s">
        <v>26</v>
      </c>
      <c r="R5844" s="5" t="s">
        <v>34</v>
      </c>
      <c r="S5844" s="5">
        <v>71</v>
      </c>
      <c r="T5844" s="5" t="s">
        <v>22</v>
      </c>
      <c r="U5844" s="5" t="s">
        <v>23</v>
      </c>
      <c r="V5844" s="5" t="s">
        <v>24</v>
      </c>
      <c r="W5844" s="12">
        <v>280.5</v>
      </c>
      <c r="X5844" s="7" t="str">
        <f t="shared" si="365"/>
        <v>NP</v>
      </c>
      <c r="Y5844" s="5">
        <f t="shared" si="366"/>
        <v>165.5</v>
      </c>
      <c r="AI5844">
        <f>VLOOKUP(A5844,NP!$A:$B,2,FALSE)</f>
        <v>165.5</v>
      </c>
      <c r="AJ5844">
        <f t="shared" si="367"/>
        <v>165.5</v>
      </c>
      <c r="AK5844">
        <f>VLOOKUP(F5844,Kondition!$B$4:$AG$31,15,FALSE)*100</f>
        <v>37</v>
      </c>
      <c r="AL5844" t="e">
        <f t="shared" si="368"/>
        <v>#REF!</v>
      </c>
      <c r="AM5844">
        <v>17</v>
      </c>
    </row>
    <row r="5845" spans="1:39" x14ac:dyDescent="0.3">
      <c r="A5845" s="5">
        <v>10143202</v>
      </c>
      <c r="B5845" s="6">
        <v>4968814911089</v>
      </c>
      <c r="C5845" s="5" t="s">
        <v>76</v>
      </c>
      <c r="D5845" s="5" t="s">
        <v>1930</v>
      </c>
      <c r="E5845" s="12">
        <v>97.5</v>
      </c>
      <c r="F5845" s="5" t="s">
        <v>60</v>
      </c>
      <c r="G5845" s="5">
        <v>1855515</v>
      </c>
      <c r="H5845" s="36" t="s">
        <v>76</v>
      </c>
      <c r="I5845" s="5">
        <v>185</v>
      </c>
      <c r="J5845" s="5">
        <v>55</v>
      </c>
      <c r="K5845" s="5">
        <v>15</v>
      </c>
      <c r="L5845" s="5" t="s">
        <v>1914</v>
      </c>
      <c r="M5845" s="5">
        <v>86</v>
      </c>
      <c r="N5845" s="5"/>
      <c r="O5845" s="5" t="s">
        <v>19</v>
      </c>
      <c r="P5845" s="5"/>
      <c r="Q5845" s="5" t="s">
        <v>26</v>
      </c>
      <c r="R5845" s="5" t="s">
        <v>21</v>
      </c>
      <c r="S5845" s="5">
        <v>71</v>
      </c>
      <c r="T5845" s="5" t="s">
        <v>22</v>
      </c>
      <c r="U5845" s="5" t="s">
        <v>23</v>
      </c>
      <c r="V5845" s="5" t="s">
        <v>24</v>
      </c>
      <c r="W5845" s="12">
        <v>97.5</v>
      </c>
      <c r="X5845" s="7">
        <f t="shared" si="365"/>
        <v>0.33</v>
      </c>
      <c r="Y5845" s="5">
        <f t="shared" si="366"/>
        <v>65.324999999999989</v>
      </c>
      <c r="AI5845" t="e">
        <f>VLOOKUP(A5845,NP!$A:$B,2,FALSE)</f>
        <v>#N/A</v>
      </c>
      <c r="AJ5845">
        <f t="shared" si="367"/>
        <v>0</v>
      </c>
      <c r="AK5845">
        <f>VLOOKUP(F5845,Kondition!$B$4:$AG$31,9,FALSE)*100</f>
        <v>33</v>
      </c>
      <c r="AL5845" t="e">
        <f t="shared" si="368"/>
        <v>#REF!</v>
      </c>
      <c r="AM5845">
        <v>16</v>
      </c>
    </row>
    <row r="5846" spans="1:39" x14ac:dyDescent="0.3">
      <c r="A5846" s="5">
        <v>10143203</v>
      </c>
      <c r="B5846" s="6">
        <v>4968814911096</v>
      </c>
      <c r="C5846" s="5" t="s">
        <v>76</v>
      </c>
      <c r="D5846" s="5" t="s">
        <v>1931</v>
      </c>
      <c r="E5846" s="12">
        <v>85.5</v>
      </c>
      <c r="F5846" s="5" t="s">
        <v>60</v>
      </c>
      <c r="G5846" s="5">
        <v>1956015</v>
      </c>
      <c r="H5846" s="36" t="s">
        <v>76</v>
      </c>
      <c r="I5846" s="5">
        <v>195</v>
      </c>
      <c r="J5846" s="5">
        <v>60</v>
      </c>
      <c r="K5846" s="5">
        <v>15</v>
      </c>
      <c r="L5846" s="5" t="s">
        <v>1914</v>
      </c>
      <c r="M5846" s="5">
        <v>88</v>
      </c>
      <c r="N5846" s="5"/>
      <c r="O5846" s="5" t="s">
        <v>33</v>
      </c>
      <c r="P5846" s="5"/>
      <c r="Q5846" s="5" t="s">
        <v>26</v>
      </c>
      <c r="R5846" s="5" t="s">
        <v>21</v>
      </c>
      <c r="S5846" s="5">
        <v>72</v>
      </c>
      <c r="T5846" s="5" t="s">
        <v>22</v>
      </c>
      <c r="U5846" s="5" t="s">
        <v>23</v>
      </c>
      <c r="V5846" s="5" t="s">
        <v>24</v>
      </c>
      <c r="W5846" s="12">
        <v>85.5</v>
      </c>
      <c r="X5846" s="7">
        <f t="shared" si="365"/>
        <v>0.33</v>
      </c>
      <c r="Y5846" s="5">
        <f t="shared" si="366"/>
        <v>57.284999999999997</v>
      </c>
      <c r="AI5846" t="e">
        <f>VLOOKUP(A5846,NP!$A:$B,2,FALSE)</f>
        <v>#N/A</v>
      </c>
      <c r="AJ5846">
        <f t="shared" si="367"/>
        <v>0</v>
      </c>
      <c r="AK5846">
        <f>VLOOKUP(F5846,Kondition!$B$4:$AG$31,9,FALSE)*100</f>
        <v>33</v>
      </c>
      <c r="AL5846" t="e">
        <f t="shared" si="368"/>
        <v>#REF!</v>
      </c>
      <c r="AM5846">
        <v>16</v>
      </c>
    </row>
    <row r="5847" spans="1:39" x14ac:dyDescent="0.3">
      <c r="A5847" s="5">
        <v>10143204</v>
      </c>
      <c r="B5847" s="6">
        <v>4968814911157</v>
      </c>
      <c r="C5847" s="5" t="s">
        <v>76</v>
      </c>
      <c r="D5847" s="5" t="s">
        <v>1932</v>
      </c>
      <c r="E5847" s="12">
        <v>79.5</v>
      </c>
      <c r="F5847" s="5" t="s">
        <v>60</v>
      </c>
      <c r="G5847" s="5">
        <v>1856015</v>
      </c>
      <c r="H5847" s="36" t="s">
        <v>76</v>
      </c>
      <c r="I5847" s="5">
        <v>185</v>
      </c>
      <c r="J5847" s="5">
        <v>60</v>
      </c>
      <c r="K5847" s="5">
        <v>15</v>
      </c>
      <c r="L5847" s="5" t="s">
        <v>1914</v>
      </c>
      <c r="M5847" s="5">
        <v>88</v>
      </c>
      <c r="N5847" s="5"/>
      <c r="O5847" s="5" t="s">
        <v>33</v>
      </c>
      <c r="P5847" s="5"/>
      <c r="Q5847" s="5" t="s">
        <v>26</v>
      </c>
      <c r="R5847" s="5" t="s">
        <v>21</v>
      </c>
      <c r="S5847" s="5">
        <v>71</v>
      </c>
      <c r="T5847" s="5" t="s">
        <v>22</v>
      </c>
      <c r="U5847" s="5" t="s">
        <v>23</v>
      </c>
      <c r="V5847" s="5" t="s">
        <v>24</v>
      </c>
      <c r="W5847" s="12">
        <v>79.5</v>
      </c>
      <c r="X5847" s="7">
        <f t="shared" si="365"/>
        <v>0.33</v>
      </c>
      <c r="Y5847" s="5">
        <f t="shared" si="366"/>
        <v>53.264999999999993</v>
      </c>
      <c r="AI5847" t="e">
        <f>VLOOKUP(A5847,NP!$A:$B,2,FALSE)</f>
        <v>#N/A</v>
      </c>
      <c r="AJ5847">
        <f t="shared" si="367"/>
        <v>0</v>
      </c>
      <c r="AK5847">
        <f>VLOOKUP(F5847,Kondition!$B$4:$AG$31,9,FALSE)*100</f>
        <v>33</v>
      </c>
      <c r="AL5847" t="e">
        <f t="shared" si="368"/>
        <v>#REF!</v>
      </c>
      <c r="AM5847">
        <v>16</v>
      </c>
    </row>
    <row r="5848" spans="1:39" x14ac:dyDescent="0.3">
      <c r="A5848" s="5">
        <v>10143205</v>
      </c>
      <c r="B5848" s="6">
        <v>4968814911058</v>
      </c>
      <c r="C5848" s="5" t="s">
        <v>76</v>
      </c>
      <c r="D5848" s="5" t="s">
        <v>1933</v>
      </c>
      <c r="E5848" s="12">
        <v>77</v>
      </c>
      <c r="F5848" s="5" t="s">
        <v>60</v>
      </c>
      <c r="G5848" s="5">
        <v>1856015</v>
      </c>
      <c r="H5848" s="36" t="s">
        <v>76</v>
      </c>
      <c r="I5848" s="5">
        <v>185</v>
      </c>
      <c r="J5848" s="5">
        <v>60</v>
      </c>
      <c r="K5848" s="5">
        <v>15</v>
      </c>
      <c r="L5848" s="5" t="s">
        <v>1914</v>
      </c>
      <c r="M5848" s="5">
        <v>84</v>
      </c>
      <c r="N5848" s="5"/>
      <c r="O5848" s="5" t="s">
        <v>33</v>
      </c>
      <c r="P5848" s="5"/>
      <c r="Q5848" s="5" t="s">
        <v>26</v>
      </c>
      <c r="R5848" s="5" t="s">
        <v>21</v>
      </c>
      <c r="S5848" s="5">
        <v>71</v>
      </c>
      <c r="T5848" s="5" t="s">
        <v>22</v>
      </c>
      <c r="U5848" s="5" t="s">
        <v>23</v>
      </c>
      <c r="V5848" s="5" t="s">
        <v>24</v>
      </c>
      <c r="W5848" s="12">
        <v>77</v>
      </c>
      <c r="X5848" s="7">
        <f t="shared" si="365"/>
        <v>0.33</v>
      </c>
      <c r="Y5848" s="5">
        <f t="shared" si="366"/>
        <v>51.589999999999996</v>
      </c>
      <c r="AI5848" t="e">
        <f>VLOOKUP(A5848,NP!$A:$B,2,FALSE)</f>
        <v>#N/A</v>
      </c>
      <c r="AJ5848">
        <f t="shared" si="367"/>
        <v>0</v>
      </c>
      <c r="AK5848">
        <f>VLOOKUP(F5848,Kondition!$B$4:$AG$31,9,FALSE)*100</f>
        <v>33</v>
      </c>
      <c r="AL5848" t="e">
        <f t="shared" si="368"/>
        <v>#REF!</v>
      </c>
      <c r="AM5848">
        <v>16</v>
      </c>
    </row>
    <row r="5849" spans="1:39" x14ac:dyDescent="0.3">
      <c r="A5849" s="5">
        <v>10143206</v>
      </c>
      <c r="B5849" s="6">
        <v>4968814924171</v>
      </c>
      <c r="C5849" s="5" t="s">
        <v>76</v>
      </c>
      <c r="D5849" s="5" t="s">
        <v>1934</v>
      </c>
      <c r="E5849" s="12">
        <v>156.5</v>
      </c>
      <c r="F5849" s="5" t="s">
        <v>60</v>
      </c>
      <c r="G5849" s="5">
        <v>2156515</v>
      </c>
      <c r="H5849" s="36" t="s">
        <v>76</v>
      </c>
      <c r="I5849" s="5">
        <v>215</v>
      </c>
      <c r="J5849" s="5">
        <v>65</v>
      </c>
      <c r="K5849" s="5">
        <v>15</v>
      </c>
      <c r="L5849" s="5" t="s">
        <v>1914</v>
      </c>
      <c r="M5849" s="5">
        <v>96</v>
      </c>
      <c r="N5849" s="5"/>
      <c r="O5849" s="5" t="s">
        <v>19</v>
      </c>
      <c r="P5849" s="5"/>
      <c r="Q5849" s="5" t="s">
        <v>21</v>
      </c>
      <c r="R5849" s="5" t="s">
        <v>21</v>
      </c>
      <c r="S5849" s="5">
        <v>72</v>
      </c>
      <c r="T5849" s="5" t="s">
        <v>22</v>
      </c>
      <c r="U5849" s="5" t="s">
        <v>23</v>
      </c>
      <c r="V5849" s="5" t="s">
        <v>24</v>
      </c>
      <c r="W5849" s="12">
        <v>156.5</v>
      </c>
      <c r="X5849" s="7">
        <f t="shared" ref="X5849:X5912" si="369">IF(AJ5849&gt;0,"NP",AK5849/100)</f>
        <v>0.33</v>
      </c>
      <c r="Y5849" s="5">
        <f t="shared" ref="Y5849:Y5912" si="370">IF(AJ5849&gt;0,AI5849,E5849*(100%-X5849))</f>
        <v>104.85499999999999</v>
      </c>
      <c r="AI5849" t="e">
        <f>VLOOKUP(A5849,NP!$A:$B,2,FALSE)</f>
        <v>#N/A</v>
      </c>
      <c r="AJ5849">
        <f t="shared" ref="AJ5849:AJ5912" si="371">_xlfn.IFNA(AI5849,0)</f>
        <v>0</v>
      </c>
      <c r="AK5849">
        <f>VLOOKUP(F5849,Kondition!$B$4:$AG$31,9,FALSE)*100</f>
        <v>33</v>
      </c>
      <c r="AL5849" t="e">
        <f t="shared" ref="AL5849:AL5912" si="372">$AI$1&amp;F5849&amp;K5849</f>
        <v>#REF!</v>
      </c>
      <c r="AM5849">
        <v>16</v>
      </c>
    </row>
    <row r="5850" spans="1:39" x14ac:dyDescent="0.3">
      <c r="A5850" s="5">
        <v>10143207</v>
      </c>
      <c r="B5850" s="6">
        <v>4968814924195</v>
      </c>
      <c r="C5850" s="5" t="s">
        <v>76</v>
      </c>
      <c r="D5850" s="5" t="s">
        <v>1935</v>
      </c>
      <c r="E5850" s="12">
        <v>167</v>
      </c>
      <c r="F5850" s="5" t="s">
        <v>60</v>
      </c>
      <c r="G5850" s="5">
        <v>2257016</v>
      </c>
      <c r="H5850" s="36" t="s">
        <v>76</v>
      </c>
      <c r="I5850" s="5">
        <v>225</v>
      </c>
      <c r="J5850" s="5">
        <v>70</v>
      </c>
      <c r="K5850" s="5">
        <v>16</v>
      </c>
      <c r="L5850" s="5" t="s">
        <v>1914</v>
      </c>
      <c r="M5850" s="5">
        <v>107</v>
      </c>
      <c r="N5850" s="5"/>
      <c r="O5850" s="5" t="s">
        <v>19</v>
      </c>
      <c r="P5850" s="5"/>
      <c r="Q5850" s="5" t="s">
        <v>21</v>
      </c>
      <c r="R5850" s="5" t="s">
        <v>21</v>
      </c>
      <c r="S5850" s="5">
        <v>72</v>
      </c>
      <c r="T5850" s="5" t="s">
        <v>22</v>
      </c>
      <c r="U5850" s="5" t="s">
        <v>23</v>
      </c>
      <c r="V5850" s="5" t="s">
        <v>24</v>
      </c>
      <c r="W5850" s="12">
        <v>167</v>
      </c>
      <c r="X5850" s="7">
        <f t="shared" si="369"/>
        <v>0.35</v>
      </c>
      <c r="Y5850" s="5">
        <f t="shared" si="370"/>
        <v>108.55</v>
      </c>
      <c r="AI5850" t="e">
        <f>VLOOKUP(A5850,NP!$A:$B,2,FALSE)</f>
        <v>#N/A</v>
      </c>
      <c r="AJ5850">
        <f t="shared" si="371"/>
        <v>0</v>
      </c>
      <c r="AK5850">
        <f>VLOOKUP(F5850,Kondition!$B$4:$AG$31,12,FALSE)*100</f>
        <v>35</v>
      </c>
      <c r="AL5850" t="e">
        <f t="shared" si="372"/>
        <v>#REF!</v>
      </c>
      <c r="AM5850">
        <v>16</v>
      </c>
    </row>
    <row r="5851" spans="1:39" x14ac:dyDescent="0.3">
      <c r="A5851" s="5">
        <v>10143208</v>
      </c>
      <c r="B5851" s="6">
        <v>4968814923914</v>
      </c>
      <c r="C5851" s="5" t="s">
        <v>76</v>
      </c>
      <c r="D5851" s="5" t="s">
        <v>1936</v>
      </c>
      <c r="E5851" s="12">
        <v>170.5</v>
      </c>
      <c r="F5851" s="5" t="s">
        <v>60</v>
      </c>
      <c r="G5851" s="5">
        <v>2356517</v>
      </c>
      <c r="H5851" s="36" t="s">
        <v>76</v>
      </c>
      <c r="I5851" s="5">
        <v>235</v>
      </c>
      <c r="J5851" s="5">
        <v>65</v>
      </c>
      <c r="K5851" s="5">
        <v>17</v>
      </c>
      <c r="L5851" s="5" t="s">
        <v>1914</v>
      </c>
      <c r="M5851" s="5">
        <v>108</v>
      </c>
      <c r="N5851" s="5"/>
      <c r="O5851" s="5" t="s">
        <v>19</v>
      </c>
      <c r="P5851" s="5"/>
      <c r="Q5851" s="5" t="s">
        <v>21</v>
      </c>
      <c r="R5851" s="5" t="s">
        <v>21</v>
      </c>
      <c r="S5851" s="5">
        <v>72</v>
      </c>
      <c r="T5851" s="5" t="s">
        <v>22</v>
      </c>
      <c r="U5851" s="5" t="s">
        <v>23</v>
      </c>
      <c r="V5851" s="5" t="s">
        <v>24</v>
      </c>
      <c r="W5851" s="12">
        <v>170.5</v>
      </c>
      <c r="X5851" s="7">
        <f t="shared" si="369"/>
        <v>0.35</v>
      </c>
      <c r="Y5851" s="5">
        <f t="shared" si="370"/>
        <v>110.825</v>
      </c>
      <c r="AI5851" t="e">
        <f>VLOOKUP(A5851,NP!$A:$B,2,FALSE)</f>
        <v>#N/A</v>
      </c>
      <c r="AJ5851">
        <f t="shared" si="371"/>
        <v>0</v>
      </c>
      <c r="AK5851">
        <f>VLOOKUP(F5851,Kondition!$B$4:$AG$31,15,FALSE)*100</f>
        <v>35</v>
      </c>
      <c r="AL5851" t="e">
        <f t="shared" si="372"/>
        <v>#REF!</v>
      </c>
      <c r="AM5851">
        <v>17</v>
      </c>
    </row>
    <row r="5852" spans="1:39" x14ac:dyDescent="0.3">
      <c r="A5852" s="5">
        <v>10143209</v>
      </c>
      <c r="B5852" s="6">
        <v>4968814924294</v>
      </c>
      <c r="C5852" s="5" t="s">
        <v>76</v>
      </c>
      <c r="D5852" s="5" t="s">
        <v>1937</v>
      </c>
      <c r="E5852" s="12">
        <v>239</v>
      </c>
      <c r="F5852" s="5" t="s">
        <v>60</v>
      </c>
      <c r="G5852" s="5">
        <v>2653518</v>
      </c>
      <c r="H5852" s="36" t="s">
        <v>76</v>
      </c>
      <c r="I5852" s="5">
        <v>265</v>
      </c>
      <c r="J5852" s="5">
        <v>35</v>
      </c>
      <c r="K5852" s="5">
        <v>18</v>
      </c>
      <c r="L5852" s="5" t="s">
        <v>1914</v>
      </c>
      <c r="M5852" s="5">
        <v>97</v>
      </c>
      <c r="N5852" s="5"/>
      <c r="O5852" s="5" t="s">
        <v>25</v>
      </c>
      <c r="P5852" s="5"/>
      <c r="Q5852" s="5" t="s">
        <v>26</v>
      </c>
      <c r="R5852" s="5" t="s">
        <v>21</v>
      </c>
      <c r="S5852" s="5">
        <v>71</v>
      </c>
      <c r="T5852" s="5" t="s">
        <v>22</v>
      </c>
      <c r="U5852" s="5" t="s">
        <v>23</v>
      </c>
      <c r="V5852" s="5" t="s">
        <v>24</v>
      </c>
      <c r="W5852" s="12">
        <v>239</v>
      </c>
      <c r="X5852" s="7" t="str">
        <f t="shared" si="369"/>
        <v>NP</v>
      </c>
      <c r="Y5852" s="5">
        <f t="shared" si="370"/>
        <v>150</v>
      </c>
      <c r="AI5852">
        <f>VLOOKUP(A5852,NP!$A:$B,2,FALSE)</f>
        <v>150</v>
      </c>
      <c r="AJ5852">
        <f t="shared" si="371"/>
        <v>150</v>
      </c>
      <c r="AK5852">
        <f>VLOOKUP(F5852,Kondition!$B$4:$AG$31,18,FALSE)*100</f>
        <v>35</v>
      </c>
      <c r="AL5852" t="e">
        <f t="shared" si="372"/>
        <v>#REF!</v>
      </c>
      <c r="AM5852">
        <v>17</v>
      </c>
    </row>
    <row r="5853" spans="1:39" x14ac:dyDescent="0.3">
      <c r="A5853" s="5">
        <v>10143210</v>
      </c>
      <c r="B5853" s="6">
        <v>4968814924157</v>
      </c>
      <c r="C5853" s="5" t="s">
        <v>76</v>
      </c>
      <c r="D5853" s="5" t="s">
        <v>1938</v>
      </c>
      <c r="E5853" s="12">
        <v>221.5</v>
      </c>
      <c r="F5853" s="5" t="s">
        <v>60</v>
      </c>
      <c r="G5853" s="5">
        <v>2554018</v>
      </c>
      <c r="H5853" s="36" t="s">
        <v>76</v>
      </c>
      <c r="I5853" s="5">
        <v>255</v>
      </c>
      <c r="J5853" s="5">
        <v>40</v>
      </c>
      <c r="K5853" s="5">
        <v>18</v>
      </c>
      <c r="L5853" s="5" t="s">
        <v>1914</v>
      </c>
      <c r="M5853" s="5">
        <v>99</v>
      </c>
      <c r="N5853" s="5"/>
      <c r="O5853" s="5" t="s">
        <v>25</v>
      </c>
      <c r="P5853" s="5"/>
      <c r="Q5853" s="5" t="s">
        <v>21</v>
      </c>
      <c r="R5853" s="5" t="s">
        <v>21</v>
      </c>
      <c r="S5853" s="5">
        <v>73</v>
      </c>
      <c r="T5853" s="5" t="s">
        <v>22</v>
      </c>
      <c r="U5853" s="5" t="s">
        <v>23</v>
      </c>
      <c r="V5853" s="5" t="s">
        <v>24</v>
      </c>
      <c r="W5853" s="12">
        <v>221.5</v>
      </c>
      <c r="X5853" s="7" t="str">
        <f t="shared" si="369"/>
        <v>NP</v>
      </c>
      <c r="Y5853" s="5">
        <f t="shared" si="370"/>
        <v>142</v>
      </c>
      <c r="AI5853">
        <f>VLOOKUP(A5853,NP!$A:$B,2,FALSE)</f>
        <v>142</v>
      </c>
      <c r="AJ5853">
        <f t="shared" si="371"/>
        <v>142</v>
      </c>
      <c r="AK5853">
        <f>VLOOKUP(F5853,Kondition!$B$4:$AG$31,18,FALSE)*100</f>
        <v>35</v>
      </c>
      <c r="AL5853" t="e">
        <f t="shared" si="372"/>
        <v>#REF!</v>
      </c>
      <c r="AM5853">
        <v>17</v>
      </c>
    </row>
    <row r="5854" spans="1:39" x14ac:dyDescent="0.3">
      <c r="A5854" s="5">
        <v>10143211</v>
      </c>
      <c r="B5854" s="6">
        <v>4968814911676</v>
      </c>
      <c r="C5854" s="5" t="s">
        <v>76</v>
      </c>
      <c r="D5854" s="5" t="s">
        <v>1939</v>
      </c>
      <c r="E5854" s="12">
        <v>197.5</v>
      </c>
      <c r="F5854" s="5" t="s">
        <v>60</v>
      </c>
      <c r="G5854" s="5">
        <v>2454018</v>
      </c>
      <c r="H5854" s="36" t="s">
        <v>76</v>
      </c>
      <c r="I5854" s="5">
        <v>245</v>
      </c>
      <c r="J5854" s="5">
        <v>40</v>
      </c>
      <c r="K5854" s="5">
        <v>18</v>
      </c>
      <c r="L5854" s="5" t="s">
        <v>1914</v>
      </c>
      <c r="M5854" s="5">
        <v>97</v>
      </c>
      <c r="N5854" s="5"/>
      <c r="O5854" s="5" t="s">
        <v>29</v>
      </c>
      <c r="P5854" s="5"/>
      <c r="Q5854" s="5" t="s">
        <v>21</v>
      </c>
      <c r="R5854" s="5" t="s">
        <v>21</v>
      </c>
      <c r="S5854" s="5">
        <v>72</v>
      </c>
      <c r="T5854" s="5" t="s">
        <v>22</v>
      </c>
      <c r="U5854" s="5" t="s">
        <v>23</v>
      </c>
      <c r="V5854" s="5" t="s">
        <v>24</v>
      </c>
      <c r="W5854" s="12">
        <v>197.5</v>
      </c>
      <c r="X5854" s="7">
        <f t="shared" si="369"/>
        <v>0.35</v>
      </c>
      <c r="Y5854" s="5">
        <f t="shared" si="370"/>
        <v>128.375</v>
      </c>
      <c r="AI5854" t="e">
        <f>VLOOKUP(A5854,NP!$A:$B,2,FALSE)</f>
        <v>#N/A</v>
      </c>
      <c r="AJ5854">
        <f t="shared" si="371"/>
        <v>0</v>
      </c>
      <c r="AK5854">
        <f>VLOOKUP(F5854,Kondition!$B$4:$AG$31,18,FALSE)*100</f>
        <v>35</v>
      </c>
      <c r="AL5854" t="e">
        <f t="shared" si="372"/>
        <v>#REF!</v>
      </c>
      <c r="AM5854">
        <v>17</v>
      </c>
    </row>
    <row r="5855" spans="1:39" x14ac:dyDescent="0.3">
      <c r="A5855" s="5">
        <v>10143212</v>
      </c>
      <c r="B5855" s="6">
        <v>4968814911300</v>
      </c>
      <c r="C5855" s="5" t="s">
        <v>76</v>
      </c>
      <c r="D5855" s="5" t="s">
        <v>1940</v>
      </c>
      <c r="E5855" s="12">
        <v>183.5</v>
      </c>
      <c r="F5855" s="5" t="s">
        <v>60</v>
      </c>
      <c r="G5855" s="5">
        <v>2355517</v>
      </c>
      <c r="H5855" s="36" t="s">
        <v>76</v>
      </c>
      <c r="I5855" s="5">
        <v>235</v>
      </c>
      <c r="J5855" s="5">
        <v>55</v>
      </c>
      <c r="K5855" s="5">
        <v>17</v>
      </c>
      <c r="L5855" s="5" t="s">
        <v>1914</v>
      </c>
      <c r="M5855" s="5">
        <v>103</v>
      </c>
      <c r="N5855" s="5"/>
      <c r="O5855" s="5" t="s">
        <v>25</v>
      </c>
      <c r="P5855" s="5"/>
      <c r="Q5855" s="5" t="s">
        <v>21</v>
      </c>
      <c r="R5855" s="5" t="s">
        <v>21</v>
      </c>
      <c r="S5855" s="5">
        <v>72</v>
      </c>
      <c r="T5855" s="5" t="s">
        <v>22</v>
      </c>
      <c r="U5855" s="5" t="s">
        <v>23</v>
      </c>
      <c r="V5855" s="5" t="s">
        <v>24</v>
      </c>
      <c r="W5855" s="12">
        <v>183.5</v>
      </c>
      <c r="X5855" s="7">
        <f t="shared" si="369"/>
        <v>0.35</v>
      </c>
      <c r="Y5855" s="5">
        <f t="shared" si="370"/>
        <v>119.27500000000001</v>
      </c>
      <c r="AI5855" t="e">
        <f>VLOOKUP(A5855,NP!$A:$B,2,FALSE)</f>
        <v>#N/A</v>
      </c>
      <c r="AJ5855">
        <f t="shared" si="371"/>
        <v>0</v>
      </c>
      <c r="AK5855">
        <f>VLOOKUP(F5855,Kondition!$B$4:$AG$31,15,FALSE)*100</f>
        <v>35</v>
      </c>
      <c r="AL5855" t="e">
        <f t="shared" si="372"/>
        <v>#REF!</v>
      </c>
      <c r="AM5855">
        <v>17</v>
      </c>
    </row>
    <row r="5856" spans="1:39" x14ac:dyDescent="0.3">
      <c r="A5856" s="5">
        <v>10143213</v>
      </c>
      <c r="B5856" s="6">
        <v>4968814911102</v>
      </c>
      <c r="C5856" s="5" t="s">
        <v>76</v>
      </c>
      <c r="D5856" s="5" t="s">
        <v>1941</v>
      </c>
      <c r="E5856" s="12">
        <v>161</v>
      </c>
      <c r="F5856" s="5" t="s">
        <v>60</v>
      </c>
      <c r="G5856" s="5">
        <v>2255517</v>
      </c>
      <c r="H5856" s="36" t="s">
        <v>76</v>
      </c>
      <c r="I5856" s="5">
        <v>225</v>
      </c>
      <c r="J5856" s="5">
        <v>55</v>
      </c>
      <c r="K5856" s="5">
        <v>17</v>
      </c>
      <c r="L5856" s="5" t="s">
        <v>1914</v>
      </c>
      <c r="M5856" s="5">
        <v>101</v>
      </c>
      <c r="N5856" s="5"/>
      <c r="O5856" s="5" t="s">
        <v>25</v>
      </c>
      <c r="P5856" s="5"/>
      <c r="Q5856" s="5" t="s">
        <v>21</v>
      </c>
      <c r="R5856" s="5" t="s">
        <v>21</v>
      </c>
      <c r="S5856" s="5">
        <v>72</v>
      </c>
      <c r="T5856" s="5" t="s">
        <v>22</v>
      </c>
      <c r="U5856" s="5" t="s">
        <v>23</v>
      </c>
      <c r="V5856" s="5" t="s">
        <v>24</v>
      </c>
      <c r="W5856" s="12">
        <v>161</v>
      </c>
      <c r="X5856" s="7">
        <f t="shared" si="369"/>
        <v>0.35</v>
      </c>
      <c r="Y5856" s="5">
        <f t="shared" si="370"/>
        <v>104.65</v>
      </c>
      <c r="AI5856" t="e">
        <f>VLOOKUP(A5856,NP!$A:$B,2,FALSE)</f>
        <v>#N/A</v>
      </c>
      <c r="AJ5856">
        <f t="shared" si="371"/>
        <v>0</v>
      </c>
      <c r="AK5856">
        <f>VLOOKUP(F5856,Kondition!$B$4:$AG$31,15,FALSE)*100</f>
        <v>35</v>
      </c>
      <c r="AL5856" t="e">
        <f t="shared" si="372"/>
        <v>#REF!</v>
      </c>
      <c r="AM5856">
        <v>17</v>
      </c>
    </row>
    <row r="5857" spans="1:39" x14ac:dyDescent="0.3">
      <c r="A5857" s="5">
        <v>10143214</v>
      </c>
      <c r="B5857" s="6">
        <v>4968814911263</v>
      </c>
      <c r="C5857" s="5" t="s">
        <v>76</v>
      </c>
      <c r="D5857" s="5" t="s">
        <v>1942</v>
      </c>
      <c r="E5857" s="12">
        <v>167</v>
      </c>
      <c r="F5857" s="5" t="s">
        <v>60</v>
      </c>
      <c r="G5857" s="5">
        <v>2155517</v>
      </c>
      <c r="H5857" s="36" t="s">
        <v>76</v>
      </c>
      <c r="I5857" s="5">
        <v>215</v>
      </c>
      <c r="J5857" s="5">
        <v>55</v>
      </c>
      <c r="K5857" s="5">
        <v>17</v>
      </c>
      <c r="L5857" s="5" t="s">
        <v>1914</v>
      </c>
      <c r="M5857" s="5">
        <v>98</v>
      </c>
      <c r="N5857" s="5"/>
      <c r="O5857" s="5" t="s">
        <v>25</v>
      </c>
      <c r="P5857" s="5"/>
      <c r="Q5857" s="5" t="s">
        <v>21</v>
      </c>
      <c r="R5857" s="5" t="s">
        <v>21</v>
      </c>
      <c r="S5857" s="5">
        <v>72</v>
      </c>
      <c r="T5857" s="5" t="s">
        <v>22</v>
      </c>
      <c r="U5857" s="5" t="s">
        <v>23</v>
      </c>
      <c r="V5857" s="5" t="s">
        <v>24</v>
      </c>
      <c r="W5857" s="12">
        <v>167</v>
      </c>
      <c r="X5857" s="7">
        <f t="shared" si="369"/>
        <v>0.35</v>
      </c>
      <c r="Y5857" s="5">
        <f t="shared" si="370"/>
        <v>108.55</v>
      </c>
      <c r="AI5857" t="e">
        <f>VLOOKUP(A5857,NP!$A:$B,2,FALSE)</f>
        <v>#N/A</v>
      </c>
      <c r="AJ5857">
        <f t="shared" si="371"/>
        <v>0</v>
      </c>
      <c r="AK5857">
        <f>VLOOKUP(F5857,Kondition!$B$4:$AG$31,15,FALSE)*100</f>
        <v>35</v>
      </c>
      <c r="AL5857" t="e">
        <f t="shared" si="372"/>
        <v>#REF!</v>
      </c>
      <c r="AM5857">
        <v>17</v>
      </c>
    </row>
    <row r="5858" spans="1:39" x14ac:dyDescent="0.3">
      <c r="A5858" s="5">
        <v>10143215</v>
      </c>
      <c r="B5858" s="6">
        <v>4968814924126</v>
      </c>
      <c r="C5858" s="5" t="s">
        <v>76</v>
      </c>
      <c r="D5858" s="5" t="s">
        <v>1943</v>
      </c>
      <c r="E5858" s="12">
        <v>187</v>
      </c>
      <c r="F5858" s="5" t="s">
        <v>60</v>
      </c>
      <c r="G5858" s="5">
        <v>2356017</v>
      </c>
      <c r="H5858" s="36" t="s">
        <v>76</v>
      </c>
      <c r="I5858" s="5">
        <v>235</v>
      </c>
      <c r="J5858" s="5">
        <v>60</v>
      </c>
      <c r="K5858" s="5">
        <v>17</v>
      </c>
      <c r="L5858" s="5" t="s">
        <v>1914</v>
      </c>
      <c r="M5858" s="5">
        <v>102</v>
      </c>
      <c r="N5858" s="5"/>
      <c r="O5858" s="5" t="s">
        <v>19</v>
      </c>
      <c r="P5858" s="5"/>
      <c r="Q5858" s="5" t="s">
        <v>21</v>
      </c>
      <c r="R5858" s="5" t="s">
        <v>21</v>
      </c>
      <c r="S5858" s="5">
        <v>72</v>
      </c>
      <c r="T5858" s="5" t="s">
        <v>22</v>
      </c>
      <c r="U5858" s="5" t="s">
        <v>23</v>
      </c>
      <c r="V5858" s="5" t="s">
        <v>24</v>
      </c>
      <c r="W5858" s="12">
        <v>187</v>
      </c>
      <c r="X5858" s="7">
        <f t="shared" si="369"/>
        <v>0.35</v>
      </c>
      <c r="Y5858" s="5">
        <f t="shared" si="370"/>
        <v>121.55</v>
      </c>
      <c r="AI5858" t="e">
        <f>VLOOKUP(A5858,NP!$A:$B,2,FALSE)</f>
        <v>#N/A</v>
      </c>
      <c r="AJ5858">
        <f t="shared" si="371"/>
        <v>0</v>
      </c>
      <c r="AK5858">
        <f>VLOOKUP(F5858,Kondition!$B$4:$AG$31,15,FALSE)*100</f>
        <v>35</v>
      </c>
      <c r="AL5858" t="e">
        <f t="shared" si="372"/>
        <v>#REF!</v>
      </c>
      <c r="AM5858">
        <v>17</v>
      </c>
    </row>
    <row r="5859" spans="1:39" x14ac:dyDescent="0.3">
      <c r="A5859" s="5">
        <v>10143216</v>
      </c>
      <c r="B5859" s="6">
        <v>4968814911232</v>
      </c>
      <c r="C5859" s="5" t="s">
        <v>76</v>
      </c>
      <c r="D5859" s="5" t="s">
        <v>1944</v>
      </c>
      <c r="E5859" s="12">
        <v>193.5</v>
      </c>
      <c r="F5859" s="5" t="s">
        <v>60</v>
      </c>
      <c r="G5859" s="5">
        <v>2256017</v>
      </c>
      <c r="H5859" s="36" t="s">
        <v>76</v>
      </c>
      <c r="I5859" s="5">
        <v>225</v>
      </c>
      <c r="J5859" s="5">
        <v>60</v>
      </c>
      <c r="K5859" s="5">
        <v>17</v>
      </c>
      <c r="L5859" s="5" t="s">
        <v>1914</v>
      </c>
      <c r="M5859" s="5">
        <v>99</v>
      </c>
      <c r="N5859" s="5"/>
      <c r="O5859" s="5" t="s">
        <v>19</v>
      </c>
      <c r="P5859" s="5"/>
      <c r="Q5859" s="5" t="s">
        <v>21</v>
      </c>
      <c r="R5859" s="5" t="s">
        <v>21</v>
      </c>
      <c r="S5859" s="5">
        <v>72</v>
      </c>
      <c r="T5859" s="5" t="s">
        <v>22</v>
      </c>
      <c r="U5859" s="5" t="s">
        <v>23</v>
      </c>
      <c r="V5859" s="5" t="s">
        <v>24</v>
      </c>
      <c r="W5859" s="12">
        <v>193.5</v>
      </c>
      <c r="X5859" s="7">
        <f t="shared" si="369"/>
        <v>0.35</v>
      </c>
      <c r="Y5859" s="5">
        <f t="shared" si="370"/>
        <v>125.77500000000001</v>
      </c>
      <c r="AI5859" t="e">
        <f>VLOOKUP(A5859,NP!$A:$B,2,FALSE)</f>
        <v>#N/A</v>
      </c>
      <c r="AJ5859">
        <f t="shared" si="371"/>
        <v>0</v>
      </c>
      <c r="AK5859">
        <f>VLOOKUP(F5859,Kondition!$B$4:$AG$31,15,FALSE)*100</f>
        <v>35</v>
      </c>
      <c r="AL5859" t="e">
        <f t="shared" si="372"/>
        <v>#REF!</v>
      </c>
      <c r="AM5859">
        <v>17</v>
      </c>
    </row>
    <row r="5860" spans="1:39" x14ac:dyDescent="0.3">
      <c r="A5860" s="5">
        <v>10143217</v>
      </c>
      <c r="B5860" s="6">
        <v>4968814923907</v>
      </c>
      <c r="C5860" s="5" t="s">
        <v>76</v>
      </c>
      <c r="D5860" s="5" t="s">
        <v>1945</v>
      </c>
      <c r="E5860" s="12">
        <v>151</v>
      </c>
      <c r="F5860" s="5" t="s">
        <v>60</v>
      </c>
      <c r="G5860" s="5">
        <v>2156017</v>
      </c>
      <c r="H5860" s="36" t="s">
        <v>76</v>
      </c>
      <c r="I5860" s="5">
        <v>215</v>
      </c>
      <c r="J5860" s="5">
        <v>60</v>
      </c>
      <c r="K5860" s="5">
        <v>17</v>
      </c>
      <c r="L5860" s="5" t="s">
        <v>1914</v>
      </c>
      <c r="M5860" s="5">
        <v>96</v>
      </c>
      <c r="N5860" s="5"/>
      <c r="O5860" s="5" t="s">
        <v>19</v>
      </c>
      <c r="P5860" s="5"/>
      <c r="Q5860" s="5" t="s">
        <v>26</v>
      </c>
      <c r="R5860" s="5" t="s">
        <v>21</v>
      </c>
      <c r="S5860" s="5">
        <v>72</v>
      </c>
      <c r="T5860" s="5" t="s">
        <v>22</v>
      </c>
      <c r="U5860" s="5" t="s">
        <v>23</v>
      </c>
      <c r="V5860" s="5" t="s">
        <v>24</v>
      </c>
      <c r="W5860" s="12">
        <v>151</v>
      </c>
      <c r="X5860" s="7">
        <f t="shared" si="369"/>
        <v>0.35</v>
      </c>
      <c r="Y5860" s="5">
        <f t="shared" si="370"/>
        <v>98.15</v>
      </c>
      <c r="AI5860" t="e">
        <f>VLOOKUP(A5860,NP!$A:$B,2,FALSE)</f>
        <v>#N/A</v>
      </c>
      <c r="AJ5860">
        <f t="shared" si="371"/>
        <v>0</v>
      </c>
      <c r="AK5860">
        <f>VLOOKUP(F5860,Kondition!$B$4:$AG$31,15,FALSE)*100</f>
        <v>35</v>
      </c>
      <c r="AL5860" t="e">
        <f t="shared" si="372"/>
        <v>#REF!</v>
      </c>
      <c r="AM5860">
        <v>17</v>
      </c>
    </row>
    <row r="5861" spans="1:39" x14ac:dyDescent="0.3">
      <c r="A5861" s="5">
        <v>10143218</v>
      </c>
      <c r="B5861" s="6">
        <v>4968814910990</v>
      </c>
      <c r="C5861" s="5" t="s">
        <v>76</v>
      </c>
      <c r="D5861" s="5" t="s">
        <v>1946</v>
      </c>
      <c r="E5861" s="12">
        <v>107</v>
      </c>
      <c r="F5861" s="5" t="s">
        <v>60</v>
      </c>
      <c r="G5861" s="5">
        <v>2055516</v>
      </c>
      <c r="H5861" s="36" t="s">
        <v>76</v>
      </c>
      <c r="I5861" s="5">
        <v>205</v>
      </c>
      <c r="J5861" s="5">
        <v>55</v>
      </c>
      <c r="K5861" s="5">
        <v>16</v>
      </c>
      <c r="L5861" s="5" t="s">
        <v>1914</v>
      </c>
      <c r="M5861" s="5">
        <v>91</v>
      </c>
      <c r="N5861" s="5"/>
      <c r="O5861" s="5" t="s">
        <v>19</v>
      </c>
      <c r="P5861" s="5"/>
      <c r="Q5861" s="5" t="s">
        <v>26</v>
      </c>
      <c r="R5861" s="5" t="s">
        <v>21</v>
      </c>
      <c r="S5861" s="5">
        <v>72</v>
      </c>
      <c r="T5861" s="5" t="s">
        <v>22</v>
      </c>
      <c r="U5861" s="5" t="s">
        <v>23</v>
      </c>
      <c r="V5861" s="5" t="s">
        <v>24</v>
      </c>
      <c r="W5861" s="12">
        <v>107</v>
      </c>
      <c r="X5861" s="7">
        <f t="shared" si="369"/>
        <v>0.35</v>
      </c>
      <c r="Y5861" s="5">
        <f t="shared" si="370"/>
        <v>69.55</v>
      </c>
      <c r="AI5861" t="e">
        <f>VLOOKUP(A5861,NP!$A:$B,2,FALSE)</f>
        <v>#N/A</v>
      </c>
      <c r="AJ5861">
        <f t="shared" si="371"/>
        <v>0</v>
      </c>
      <c r="AK5861">
        <f>VLOOKUP(F5861,Kondition!$B$4:$AG$31,12,FALSE)*100</f>
        <v>35</v>
      </c>
      <c r="AL5861" t="e">
        <f t="shared" si="372"/>
        <v>#REF!</v>
      </c>
      <c r="AM5861">
        <v>16</v>
      </c>
    </row>
    <row r="5862" spans="1:39" x14ac:dyDescent="0.3">
      <c r="A5862" s="5">
        <v>10143219</v>
      </c>
      <c r="B5862" s="6">
        <v>4968814911850</v>
      </c>
      <c r="C5862" s="5" t="s">
        <v>76</v>
      </c>
      <c r="D5862" s="5" t="s">
        <v>1947</v>
      </c>
      <c r="E5862" s="12">
        <v>206.5</v>
      </c>
      <c r="F5862" s="5" t="s">
        <v>60</v>
      </c>
      <c r="G5862" s="5">
        <v>2556517</v>
      </c>
      <c r="H5862" s="36" t="s">
        <v>76</v>
      </c>
      <c r="I5862" s="5">
        <v>255</v>
      </c>
      <c r="J5862" s="5">
        <v>65</v>
      </c>
      <c r="K5862" s="5">
        <v>17</v>
      </c>
      <c r="L5862" s="5" t="s">
        <v>1914</v>
      </c>
      <c r="M5862" s="5">
        <v>110</v>
      </c>
      <c r="N5862" s="5"/>
      <c r="O5862" s="5" t="s">
        <v>19</v>
      </c>
      <c r="P5862" s="5"/>
      <c r="Q5862" s="5" t="s">
        <v>21</v>
      </c>
      <c r="R5862" s="5" t="s">
        <v>21</v>
      </c>
      <c r="S5862" s="5">
        <v>73</v>
      </c>
      <c r="T5862" s="5" t="s">
        <v>22</v>
      </c>
      <c r="U5862" s="5" t="s">
        <v>23</v>
      </c>
      <c r="V5862" s="5" t="s">
        <v>24</v>
      </c>
      <c r="W5862" s="12">
        <v>206.5</v>
      </c>
      <c r="X5862" s="7">
        <f t="shared" si="369"/>
        <v>0.35</v>
      </c>
      <c r="Y5862" s="5">
        <f t="shared" si="370"/>
        <v>134.22499999999999</v>
      </c>
      <c r="AI5862" t="e">
        <f>VLOOKUP(A5862,NP!$A:$B,2,FALSE)</f>
        <v>#N/A</v>
      </c>
      <c r="AJ5862">
        <f t="shared" si="371"/>
        <v>0</v>
      </c>
      <c r="AK5862">
        <f>VLOOKUP(F5862,Kondition!$B$4:$AG$31,15,FALSE)*100</f>
        <v>35</v>
      </c>
      <c r="AL5862" t="e">
        <f t="shared" si="372"/>
        <v>#REF!</v>
      </c>
      <c r="AM5862">
        <v>17</v>
      </c>
    </row>
    <row r="5863" spans="1:39" x14ac:dyDescent="0.3">
      <c r="A5863" s="5">
        <v>10143220</v>
      </c>
      <c r="B5863" s="6">
        <v>4968814911027</v>
      </c>
      <c r="C5863" s="5" t="s">
        <v>76</v>
      </c>
      <c r="D5863" s="5" t="s">
        <v>1948</v>
      </c>
      <c r="E5863" s="12">
        <v>104.5</v>
      </c>
      <c r="F5863" s="5" t="s">
        <v>60</v>
      </c>
      <c r="G5863" s="5">
        <v>2055516</v>
      </c>
      <c r="H5863" s="36" t="s">
        <v>76</v>
      </c>
      <c r="I5863" s="5">
        <v>205</v>
      </c>
      <c r="J5863" s="5">
        <v>55</v>
      </c>
      <c r="K5863" s="5">
        <v>16</v>
      </c>
      <c r="L5863" s="5" t="s">
        <v>1914</v>
      </c>
      <c r="M5863" s="5">
        <v>91</v>
      </c>
      <c r="N5863" s="5"/>
      <c r="O5863" s="5" t="s">
        <v>33</v>
      </c>
      <c r="P5863" s="5"/>
      <c r="Q5863" s="5" t="s">
        <v>26</v>
      </c>
      <c r="R5863" s="5" t="s">
        <v>21</v>
      </c>
      <c r="S5863" s="5">
        <v>72</v>
      </c>
      <c r="T5863" s="5" t="s">
        <v>22</v>
      </c>
      <c r="U5863" s="5" t="s">
        <v>23</v>
      </c>
      <c r="V5863" s="5" t="s">
        <v>24</v>
      </c>
      <c r="W5863" s="12">
        <v>104.5</v>
      </c>
      <c r="X5863" s="7">
        <f t="shared" si="369"/>
        <v>0.35</v>
      </c>
      <c r="Y5863" s="5">
        <f t="shared" si="370"/>
        <v>67.924999999999997</v>
      </c>
      <c r="AI5863" t="e">
        <f>VLOOKUP(A5863,NP!$A:$B,2,FALSE)</f>
        <v>#N/A</v>
      </c>
      <c r="AJ5863">
        <f t="shared" si="371"/>
        <v>0</v>
      </c>
      <c r="AK5863">
        <f>VLOOKUP(F5863,Kondition!$B$4:$AG$31,12,FALSE)*100</f>
        <v>35</v>
      </c>
      <c r="AL5863" t="e">
        <f t="shared" si="372"/>
        <v>#REF!</v>
      </c>
      <c r="AM5863">
        <v>16</v>
      </c>
    </row>
    <row r="5864" spans="1:39" x14ac:dyDescent="0.3">
      <c r="A5864" s="5">
        <v>10143221</v>
      </c>
      <c r="B5864" s="6">
        <v>4968814911010</v>
      </c>
      <c r="C5864" s="5" t="s">
        <v>76</v>
      </c>
      <c r="D5864" s="5" t="s">
        <v>1949</v>
      </c>
      <c r="E5864" s="12">
        <v>178</v>
      </c>
      <c r="F5864" s="5" t="s">
        <v>60</v>
      </c>
      <c r="G5864" s="5">
        <v>2256517</v>
      </c>
      <c r="H5864" s="36" t="s">
        <v>76</v>
      </c>
      <c r="I5864" s="5">
        <v>225</v>
      </c>
      <c r="J5864" s="5">
        <v>65</v>
      </c>
      <c r="K5864" s="5">
        <v>17</v>
      </c>
      <c r="L5864" s="5" t="s">
        <v>1914</v>
      </c>
      <c r="M5864" s="5">
        <v>102</v>
      </c>
      <c r="N5864" s="5"/>
      <c r="O5864" s="5" t="s">
        <v>19</v>
      </c>
      <c r="P5864" s="5"/>
      <c r="Q5864" s="5" t="s">
        <v>21</v>
      </c>
      <c r="R5864" s="5" t="s">
        <v>21</v>
      </c>
      <c r="S5864" s="5">
        <v>72</v>
      </c>
      <c r="T5864" s="5" t="s">
        <v>22</v>
      </c>
      <c r="U5864" s="5" t="s">
        <v>23</v>
      </c>
      <c r="V5864" s="5" t="s">
        <v>24</v>
      </c>
      <c r="W5864" s="12">
        <v>178</v>
      </c>
      <c r="X5864" s="7">
        <f t="shared" si="369"/>
        <v>0.35</v>
      </c>
      <c r="Y5864" s="5">
        <f t="shared" si="370"/>
        <v>115.7</v>
      </c>
      <c r="AI5864" t="e">
        <f>VLOOKUP(A5864,NP!$A:$B,2,FALSE)</f>
        <v>#N/A</v>
      </c>
      <c r="AJ5864">
        <f t="shared" si="371"/>
        <v>0</v>
      </c>
      <c r="AK5864">
        <f>VLOOKUP(F5864,Kondition!$B$4:$AG$31,15,FALSE)*100</f>
        <v>35</v>
      </c>
      <c r="AL5864" t="e">
        <f t="shared" si="372"/>
        <v>#REF!</v>
      </c>
      <c r="AM5864">
        <v>17</v>
      </c>
    </row>
    <row r="5865" spans="1:39" x14ac:dyDescent="0.3">
      <c r="A5865" s="5">
        <v>10143222</v>
      </c>
      <c r="B5865" s="6">
        <v>4968814924102</v>
      </c>
      <c r="C5865" s="5" t="s">
        <v>76</v>
      </c>
      <c r="D5865" s="5" t="s">
        <v>1950</v>
      </c>
      <c r="E5865" s="12">
        <v>137.5</v>
      </c>
      <c r="F5865" s="5" t="s">
        <v>60</v>
      </c>
      <c r="G5865" s="5">
        <v>2055016</v>
      </c>
      <c r="H5865" s="36" t="s">
        <v>76</v>
      </c>
      <c r="I5865" s="5">
        <v>205</v>
      </c>
      <c r="J5865" s="5">
        <v>50</v>
      </c>
      <c r="K5865" s="5">
        <v>16</v>
      </c>
      <c r="L5865" s="5" t="s">
        <v>1914</v>
      </c>
      <c r="M5865" s="5">
        <v>91</v>
      </c>
      <c r="N5865" s="5"/>
      <c r="O5865" s="5" t="s">
        <v>19</v>
      </c>
      <c r="P5865" s="5"/>
      <c r="Q5865" s="5" t="s">
        <v>26</v>
      </c>
      <c r="R5865" s="5" t="s">
        <v>21</v>
      </c>
      <c r="S5865" s="5">
        <v>72</v>
      </c>
      <c r="T5865" s="5" t="s">
        <v>22</v>
      </c>
      <c r="U5865" s="5" t="s">
        <v>23</v>
      </c>
      <c r="V5865" s="5" t="s">
        <v>24</v>
      </c>
      <c r="W5865" s="12">
        <v>137.5</v>
      </c>
      <c r="X5865" s="7">
        <f t="shared" si="369"/>
        <v>0.35</v>
      </c>
      <c r="Y5865" s="5">
        <f t="shared" si="370"/>
        <v>89.375</v>
      </c>
      <c r="AI5865" t="e">
        <f>VLOOKUP(A5865,NP!$A:$B,2,FALSE)</f>
        <v>#N/A</v>
      </c>
      <c r="AJ5865">
        <f t="shared" si="371"/>
        <v>0</v>
      </c>
      <c r="AK5865">
        <f>VLOOKUP(F5865,Kondition!$B$4:$AG$31,12,FALSE)*100</f>
        <v>35</v>
      </c>
      <c r="AL5865" t="e">
        <f t="shared" si="372"/>
        <v>#REF!</v>
      </c>
      <c r="AM5865">
        <v>16</v>
      </c>
    </row>
    <row r="5866" spans="1:39" x14ac:dyDescent="0.3">
      <c r="A5866" s="5">
        <v>10143223</v>
      </c>
      <c r="B5866" s="6">
        <v>4968814924010</v>
      </c>
      <c r="C5866" s="5" t="s">
        <v>76</v>
      </c>
      <c r="D5866" s="5" t="s">
        <v>1951</v>
      </c>
      <c r="E5866" s="12">
        <v>144.5</v>
      </c>
      <c r="F5866" s="5" t="s">
        <v>60</v>
      </c>
      <c r="G5866" s="5">
        <v>1955016</v>
      </c>
      <c r="H5866" s="36" t="s">
        <v>76</v>
      </c>
      <c r="I5866" s="5">
        <v>195</v>
      </c>
      <c r="J5866" s="5">
        <v>50</v>
      </c>
      <c r="K5866" s="5">
        <v>16</v>
      </c>
      <c r="L5866" s="5" t="s">
        <v>1914</v>
      </c>
      <c r="M5866" s="5">
        <v>88</v>
      </c>
      <c r="N5866" s="5"/>
      <c r="O5866" s="5" t="s">
        <v>19</v>
      </c>
      <c r="P5866" s="5"/>
      <c r="Q5866" s="5" t="s">
        <v>26</v>
      </c>
      <c r="R5866" s="5" t="s">
        <v>21</v>
      </c>
      <c r="S5866" s="5">
        <v>72</v>
      </c>
      <c r="T5866" s="5" t="s">
        <v>22</v>
      </c>
      <c r="U5866" s="5" t="s">
        <v>23</v>
      </c>
      <c r="V5866" s="5" t="s">
        <v>24</v>
      </c>
      <c r="W5866" s="12">
        <v>144.5</v>
      </c>
      <c r="X5866" s="7">
        <f t="shared" si="369"/>
        <v>0.35</v>
      </c>
      <c r="Y5866" s="5">
        <f t="shared" si="370"/>
        <v>93.924999999999997</v>
      </c>
      <c r="AI5866" t="e">
        <f>VLOOKUP(A5866,NP!$A:$B,2,FALSE)</f>
        <v>#N/A</v>
      </c>
      <c r="AJ5866">
        <f t="shared" si="371"/>
        <v>0</v>
      </c>
      <c r="AK5866">
        <f>VLOOKUP(F5866,Kondition!$B$4:$AG$31,12,FALSE)*100</f>
        <v>35</v>
      </c>
      <c r="AL5866" t="e">
        <f t="shared" si="372"/>
        <v>#REF!</v>
      </c>
      <c r="AM5866">
        <v>16</v>
      </c>
    </row>
    <row r="5867" spans="1:39" x14ac:dyDescent="0.3">
      <c r="A5867" s="5">
        <v>10143224</v>
      </c>
      <c r="B5867" s="6">
        <v>4968814911775</v>
      </c>
      <c r="C5867" s="5" t="s">
        <v>76</v>
      </c>
      <c r="D5867" s="5" t="s">
        <v>1952</v>
      </c>
      <c r="E5867" s="12">
        <v>173</v>
      </c>
      <c r="F5867" s="5" t="s">
        <v>60</v>
      </c>
      <c r="G5867" s="5">
        <v>2255516</v>
      </c>
      <c r="H5867" s="36" t="s">
        <v>76</v>
      </c>
      <c r="I5867" s="5">
        <v>225</v>
      </c>
      <c r="J5867" s="5">
        <v>55</v>
      </c>
      <c r="K5867" s="5">
        <v>16</v>
      </c>
      <c r="L5867" s="5" t="s">
        <v>1914</v>
      </c>
      <c r="M5867" s="5">
        <v>99</v>
      </c>
      <c r="N5867" s="5"/>
      <c r="O5867" s="5" t="s">
        <v>25</v>
      </c>
      <c r="P5867" s="5"/>
      <c r="Q5867" s="5" t="s">
        <v>26</v>
      </c>
      <c r="R5867" s="5" t="s">
        <v>21</v>
      </c>
      <c r="S5867" s="5">
        <v>72</v>
      </c>
      <c r="T5867" s="5" t="s">
        <v>22</v>
      </c>
      <c r="U5867" s="5" t="s">
        <v>23</v>
      </c>
      <c r="V5867" s="5" t="s">
        <v>24</v>
      </c>
      <c r="W5867" s="12">
        <v>173</v>
      </c>
      <c r="X5867" s="7">
        <f t="shared" si="369"/>
        <v>0.35</v>
      </c>
      <c r="Y5867" s="5">
        <f t="shared" si="370"/>
        <v>112.45</v>
      </c>
      <c r="AI5867" t="e">
        <f>VLOOKUP(A5867,NP!$A:$B,2,FALSE)</f>
        <v>#N/A</v>
      </c>
      <c r="AJ5867">
        <f t="shared" si="371"/>
        <v>0</v>
      </c>
      <c r="AK5867">
        <f>VLOOKUP(F5867,Kondition!$B$4:$AG$31,12,FALSE)*100</f>
        <v>35</v>
      </c>
      <c r="AL5867" t="e">
        <f t="shared" si="372"/>
        <v>#REF!</v>
      </c>
      <c r="AM5867">
        <v>16</v>
      </c>
    </row>
    <row r="5868" spans="1:39" x14ac:dyDescent="0.3">
      <c r="A5868" s="5">
        <v>10143225</v>
      </c>
      <c r="B5868" s="6">
        <v>4968814911669</v>
      </c>
      <c r="C5868" s="5" t="s">
        <v>76</v>
      </c>
      <c r="D5868" s="5" t="s">
        <v>1953</v>
      </c>
      <c r="E5868" s="12">
        <v>141.5</v>
      </c>
      <c r="F5868" s="5" t="s">
        <v>60</v>
      </c>
      <c r="G5868" s="5">
        <v>2255516</v>
      </c>
      <c r="H5868" s="36" t="s">
        <v>76</v>
      </c>
      <c r="I5868" s="5">
        <v>225</v>
      </c>
      <c r="J5868" s="5">
        <v>55</v>
      </c>
      <c r="K5868" s="5">
        <v>16</v>
      </c>
      <c r="L5868" s="5" t="s">
        <v>1914</v>
      </c>
      <c r="M5868" s="5">
        <v>99</v>
      </c>
      <c r="N5868" s="5"/>
      <c r="O5868" s="5" t="s">
        <v>19</v>
      </c>
      <c r="P5868" s="5"/>
      <c r="Q5868" s="5" t="s">
        <v>21</v>
      </c>
      <c r="R5868" s="5" t="s">
        <v>21</v>
      </c>
      <c r="S5868" s="5">
        <v>72</v>
      </c>
      <c r="T5868" s="5" t="s">
        <v>22</v>
      </c>
      <c r="U5868" s="5" t="s">
        <v>23</v>
      </c>
      <c r="V5868" s="5" t="s">
        <v>24</v>
      </c>
      <c r="W5868" s="12">
        <v>141.5</v>
      </c>
      <c r="X5868" s="7">
        <f t="shared" si="369"/>
        <v>0.35</v>
      </c>
      <c r="Y5868" s="5">
        <f t="shared" si="370"/>
        <v>91.975000000000009</v>
      </c>
      <c r="AI5868" t="e">
        <f>VLOOKUP(A5868,NP!$A:$B,2,FALSE)</f>
        <v>#N/A</v>
      </c>
      <c r="AJ5868">
        <f t="shared" si="371"/>
        <v>0</v>
      </c>
      <c r="AK5868">
        <f>VLOOKUP(F5868,Kondition!$B$4:$AG$31,12,FALSE)*100</f>
        <v>35</v>
      </c>
      <c r="AL5868" t="e">
        <f t="shared" si="372"/>
        <v>#REF!</v>
      </c>
      <c r="AM5868">
        <v>16</v>
      </c>
    </row>
    <row r="5869" spans="1:39" x14ac:dyDescent="0.3">
      <c r="A5869" s="5">
        <v>10143226</v>
      </c>
      <c r="B5869" s="6">
        <v>4968814911386</v>
      </c>
      <c r="C5869" s="5" t="s">
        <v>76</v>
      </c>
      <c r="D5869" s="5" t="s">
        <v>1954</v>
      </c>
      <c r="E5869" s="12">
        <v>119.5</v>
      </c>
      <c r="F5869" s="5" t="s">
        <v>60</v>
      </c>
      <c r="G5869" s="5">
        <v>2255516</v>
      </c>
      <c r="H5869" s="36" t="s">
        <v>76</v>
      </c>
      <c r="I5869" s="5">
        <v>225</v>
      </c>
      <c r="J5869" s="5">
        <v>55</v>
      </c>
      <c r="K5869" s="5">
        <v>16</v>
      </c>
      <c r="L5869" s="5" t="s">
        <v>1914</v>
      </c>
      <c r="M5869" s="5">
        <v>95</v>
      </c>
      <c r="N5869" s="5"/>
      <c r="O5869" s="5" t="s">
        <v>19</v>
      </c>
      <c r="P5869" s="5"/>
      <c r="Q5869" s="5" t="s">
        <v>26</v>
      </c>
      <c r="R5869" s="5" t="s">
        <v>21</v>
      </c>
      <c r="S5869" s="5">
        <v>72</v>
      </c>
      <c r="T5869" s="5" t="s">
        <v>22</v>
      </c>
      <c r="U5869" s="5" t="s">
        <v>23</v>
      </c>
      <c r="V5869" s="5" t="s">
        <v>24</v>
      </c>
      <c r="W5869" s="12">
        <v>119.5</v>
      </c>
      <c r="X5869" s="7">
        <f t="shared" si="369"/>
        <v>0.35</v>
      </c>
      <c r="Y5869" s="5">
        <f t="shared" si="370"/>
        <v>77.674999999999997</v>
      </c>
      <c r="AI5869" t="e">
        <f>VLOOKUP(A5869,NP!$A:$B,2,FALSE)</f>
        <v>#N/A</v>
      </c>
      <c r="AJ5869">
        <f t="shared" si="371"/>
        <v>0</v>
      </c>
      <c r="AK5869">
        <f>VLOOKUP(F5869,Kondition!$B$4:$AG$31,12,FALSE)*100</f>
        <v>35</v>
      </c>
      <c r="AL5869" t="e">
        <f t="shared" si="372"/>
        <v>#REF!</v>
      </c>
      <c r="AM5869">
        <v>16</v>
      </c>
    </row>
    <row r="5870" spans="1:39" x14ac:dyDescent="0.3">
      <c r="A5870" s="5">
        <v>10143227</v>
      </c>
      <c r="B5870" s="6">
        <v>4968814911683</v>
      </c>
      <c r="C5870" s="5" t="s">
        <v>76</v>
      </c>
      <c r="D5870" s="5" t="s">
        <v>1955</v>
      </c>
      <c r="E5870" s="12">
        <v>170</v>
      </c>
      <c r="F5870" s="5" t="s">
        <v>60</v>
      </c>
      <c r="G5870" s="5">
        <v>2155516</v>
      </c>
      <c r="H5870" s="36" t="s">
        <v>76</v>
      </c>
      <c r="I5870" s="5">
        <v>215</v>
      </c>
      <c r="J5870" s="5">
        <v>55</v>
      </c>
      <c r="K5870" s="5">
        <v>16</v>
      </c>
      <c r="L5870" s="5" t="s">
        <v>1914</v>
      </c>
      <c r="M5870" s="5">
        <v>97</v>
      </c>
      <c r="N5870" s="5"/>
      <c r="O5870" s="5" t="s">
        <v>25</v>
      </c>
      <c r="P5870" s="5"/>
      <c r="Q5870" s="5" t="s">
        <v>21</v>
      </c>
      <c r="R5870" s="5" t="s">
        <v>21</v>
      </c>
      <c r="S5870" s="5">
        <v>72</v>
      </c>
      <c r="T5870" s="5" t="s">
        <v>22</v>
      </c>
      <c r="U5870" s="5" t="s">
        <v>23</v>
      </c>
      <c r="V5870" s="5" t="s">
        <v>24</v>
      </c>
      <c r="W5870" s="12">
        <v>170</v>
      </c>
      <c r="X5870" s="7">
        <f t="shared" si="369"/>
        <v>0.35</v>
      </c>
      <c r="Y5870" s="5">
        <f t="shared" si="370"/>
        <v>110.5</v>
      </c>
      <c r="AI5870" t="e">
        <f>VLOOKUP(A5870,NP!$A:$B,2,FALSE)</f>
        <v>#N/A</v>
      </c>
      <c r="AJ5870">
        <f t="shared" si="371"/>
        <v>0</v>
      </c>
      <c r="AK5870">
        <f>VLOOKUP(F5870,Kondition!$B$4:$AG$31,12,FALSE)*100</f>
        <v>35</v>
      </c>
      <c r="AL5870" t="e">
        <f t="shared" si="372"/>
        <v>#REF!</v>
      </c>
      <c r="AM5870">
        <v>16</v>
      </c>
    </row>
    <row r="5871" spans="1:39" x14ac:dyDescent="0.3">
      <c r="A5871" s="5">
        <v>10143228</v>
      </c>
      <c r="B5871" s="6">
        <v>4968814911164</v>
      </c>
      <c r="C5871" s="5" t="s">
        <v>76</v>
      </c>
      <c r="D5871" s="5" t="s">
        <v>1956</v>
      </c>
      <c r="E5871" s="12">
        <v>141</v>
      </c>
      <c r="F5871" s="5" t="s">
        <v>60</v>
      </c>
      <c r="G5871" s="5">
        <v>2155516</v>
      </c>
      <c r="H5871" s="36" t="s">
        <v>76</v>
      </c>
      <c r="I5871" s="5">
        <v>215</v>
      </c>
      <c r="J5871" s="5">
        <v>55</v>
      </c>
      <c r="K5871" s="5">
        <v>16</v>
      </c>
      <c r="L5871" s="5" t="s">
        <v>1914</v>
      </c>
      <c r="M5871" s="5">
        <v>93</v>
      </c>
      <c r="N5871" s="5"/>
      <c r="O5871" s="5" t="s">
        <v>19</v>
      </c>
      <c r="P5871" s="5"/>
      <c r="Q5871" s="5" t="s">
        <v>21</v>
      </c>
      <c r="R5871" s="5" t="s">
        <v>21</v>
      </c>
      <c r="S5871" s="5">
        <v>72</v>
      </c>
      <c r="T5871" s="5" t="s">
        <v>22</v>
      </c>
      <c r="U5871" s="5" t="s">
        <v>23</v>
      </c>
      <c r="V5871" s="5" t="s">
        <v>24</v>
      </c>
      <c r="W5871" s="12">
        <v>141</v>
      </c>
      <c r="X5871" s="7">
        <f t="shared" si="369"/>
        <v>0.35</v>
      </c>
      <c r="Y5871" s="5">
        <f t="shared" si="370"/>
        <v>91.65</v>
      </c>
      <c r="AI5871" t="e">
        <f>VLOOKUP(A5871,NP!$A:$B,2,FALSE)</f>
        <v>#N/A</v>
      </c>
      <c r="AJ5871">
        <f t="shared" si="371"/>
        <v>0</v>
      </c>
      <c r="AK5871">
        <f>VLOOKUP(F5871,Kondition!$B$4:$AG$31,12,FALSE)*100</f>
        <v>35</v>
      </c>
      <c r="AL5871" t="e">
        <f t="shared" si="372"/>
        <v>#REF!</v>
      </c>
      <c r="AM5871">
        <v>16</v>
      </c>
    </row>
    <row r="5872" spans="1:39" x14ac:dyDescent="0.3">
      <c r="A5872" s="5">
        <v>10143229</v>
      </c>
      <c r="B5872" s="6">
        <v>4968814911645</v>
      </c>
      <c r="C5872" s="5" t="s">
        <v>76</v>
      </c>
      <c r="D5872" s="5" t="s">
        <v>1957</v>
      </c>
      <c r="E5872" s="12">
        <v>144</v>
      </c>
      <c r="F5872" s="5" t="s">
        <v>60</v>
      </c>
      <c r="G5872" s="5">
        <v>2055516</v>
      </c>
      <c r="H5872" s="36" t="s">
        <v>76</v>
      </c>
      <c r="I5872" s="5">
        <v>205</v>
      </c>
      <c r="J5872" s="5">
        <v>55</v>
      </c>
      <c r="K5872" s="5">
        <v>16</v>
      </c>
      <c r="L5872" s="5" t="s">
        <v>1914</v>
      </c>
      <c r="M5872" s="5">
        <v>94</v>
      </c>
      <c r="N5872" s="5"/>
      <c r="O5872" s="5" t="s">
        <v>25</v>
      </c>
      <c r="P5872" s="5"/>
      <c r="Q5872" s="5" t="s">
        <v>26</v>
      </c>
      <c r="R5872" s="5" t="s">
        <v>21</v>
      </c>
      <c r="S5872" s="5">
        <v>72</v>
      </c>
      <c r="T5872" s="5" t="s">
        <v>22</v>
      </c>
      <c r="U5872" s="5" t="s">
        <v>23</v>
      </c>
      <c r="V5872" s="5" t="s">
        <v>24</v>
      </c>
      <c r="W5872" s="12">
        <v>144</v>
      </c>
      <c r="X5872" s="7">
        <f t="shared" si="369"/>
        <v>0.35</v>
      </c>
      <c r="Y5872" s="5">
        <f t="shared" si="370"/>
        <v>93.600000000000009</v>
      </c>
      <c r="AI5872" t="e">
        <f>VLOOKUP(A5872,NP!$A:$B,2,FALSE)</f>
        <v>#N/A</v>
      </c>
      <c r="AJ5872">
        <f t="shared" si="371"/>
        <v>0</v>
      </c>
      <c r="AK5872">
        <f>VLOOKUP(F5872,Kondition!$B$4:$AG$31,12,FALSE)*100</f>
        <v>35</v>
      </c>
      <c r="AL5872" t="e">
        <f t="shared" si="372"/>
        <v>#REF!</v>
      </c>
      <c r="AM5872">
        <v>16</v>
      </c>
    </row>
    <row r="5873" spans="1:39" x14ac:dyDescent="0.3">
      <c r="A5873" s="5">
        <v>10143230</v>
      </c>
      <c r="B5873" s="6">
        <v>4968814910983</v>
      </c>
      <c r="C5873" s="5" t="s">
        <v>76</v>
      </c>
      <c r="D5873" s="5" t="s">
        <v>1958</v>
      </c>
      <c r="E5873" s="12">
        <v>69.5</v>
      </c>
      <c r="F5873" s="5" t="s">
        <v>60</v>
      </c>
      <c r="G5873" s="5">
        <v>1956515</v>
      </c>
      <c r="H5873" s="36" t="s">
        <v>76</v>
      </c>
      <c r="I5873" s="5">
        <v>195</v>
      </c>
      <c r="J5873" s="5">
        <v>65</v>
      </c>
      <c r="K5873" s="5">
        <v>15</v>
      </c>
      <c r="L5873" s="5" t="s">
        <v>1914</v>
      </c>
      <c r="M5873" s="5">
        <v>91</v>
      </c>
      <c r="N5873" s="5"/>
      <c r="O5873" s="5" t="s">
        <v>33</v>
      </c>
      <c r="P5873" s="5"/>
      <c r="Q5873" s="5" t="s">
        <v>21</v>
      </c>
      <c r="R5873" s="5" t="s">
        <v>21</v>
      </c>
      <c r="S5873" s="5">
        <v>71</v>
      </c>
      <c r="T5873" s="5" t="s">
        <v>22</v>
      </c>
      <c r="U5873" s="5" t="s">
        <v>23</v>
      </c>
      <c r="V5873" s="5" t="s">
        <v>24</v>
      </c>
      <c r="W5873" s="12">
        <v>69.5</v>
      </c>
      <c r="X5873" s="7">
        <f t="shared" si="369"/>
        <v>0.33</v>
      </c>
      <c r="Y5873" s="5">
        <f t="shared" si="370"/>
        <v>46.564999999999998</v>
      </c>
      <c r="AI5873" t="e">
        <f>VLOOKUP(A5873,NP!$A:$B,2,FALSE)</f>
        <v>#N/A</v>
      </c>
      <c r="AJ5873">
        <f t="shared" si="371"/>
        <v>0</v>
      </c>
      <c r="AK5873">
        <f>VLOOKUP(F5873,Kondition!$B$4:$AG$31,9,FALSE)*100</f>
        <v>33</v>
      </c>
      <c r="AL5873" t="e">
        <f t="shared" si="372"/>
        <v>#REF!</v>
      </c>
      <c r="AM5873">
        <v>16</v>
      </c>
    </row>
    <row r="5874" spans="1:39" x14ac:dyDescent="0.3">
      <c r="A5874" s="5">
        <v>10143231</v>
      </c>
      <c r="B5874" s="6">
        <v>4968814911461</v>
      </c>
      <c r="C5874" s="5" t="s">
        <v>76</v>
      </c>
      <c r="D5874" s="5" t="s">
        <v>1959</v>
      </c>
      <c r="E5874" s="12">
        <v>209.5</v>
      </c>
      <c r="F5874" s="5" t="s">
        <v>60</v>
      </c>
      <c r="G5874" s="5">
        <v>2656517</v>
      </c>
      <c r="H5874" s="36" t="s">
        <v>76</v>
      </c>
      <c r="I5874" s="5">
        <v>265</v>
      </c>
      <c r="J5874" s="5">
        <v>65</v>
      </c>
      <c r="K5874" s="5">
        <v>17</v>
      </c>
      <c r="L5874" s="5" t="s">
        <v>1914</v>
      </c>
      <c r="M5874" s="5">
        <v>112</v>
      </c>
      <c r="N5874" s="5"/>
      <c r="O5874" s="5" t="s">
        <v>33</v>
      </c>
      <c r="P5874" s="5"/>
      <c r="Q5874" s="5" t="s">
        <v>21</v>
      </c>
      <c r="R5874" s="5" t="s">
        <v>21</v>
      </c>
      <c r="S5874" s="5">
        <v>73</v>
      </c>
      <c r="T5874" s="5" t="s">
        <v>22</v>
      </c>
      <c r="U5874" s="5" t="s">
        <v>23</v>
      </c>
      <c r="V5874" s="5" t="s">
        <v>24</v>
      </c>
      <c r="W5874" s="12">
        <v>209.5</v>
      </c>
      <c r="X5874" s="7">
        <f t="shared" si="369"/>
        <v>0.35</v>
      </c>
      <c r="Y5874" s="5">
        <f t="shared" si="370"/>
        <v>136.17500000000001</v>
      </c>
      <c r="AI5874" t="e">
        <f>VLOOKUP(A5874,NP!$A:$B,2,FALSE)</f>
        <v>#N/A</v>
      </c>
      <c r="AJ5874">
        <f t="shared" si="371"/>
        <v>0</v>
      </c>
      <c r="AK5874">
        <f>VLOOKUP(F5874,Kondition!$B$4:$AG$31,15,FALSE)*100</f>
        <v>35</v>
      </c>
      <c r="AL5874" t="e">
        <f t="shared" si="372"/>
        <v>#REF!</v>
      </c>
      <c r="AM5874">
        <v>17</v>
      </c>
    </row>
    <row r="5875" spans="1:39" x14ac:dyDescent="0.3">
      <c r="A5875" s="5">
        <v>10143232</v>
      </c>
      <c r="B5875" s="6">
        <v>4968814911638</v>
      </c>
      <c r="C5875" s="5" t="s">
        <v>76</v>
      </c>
      <c r="D5875" s="5" t="s">
        <v>1960</v>
      </c>
      <c r="E5875" s="12">
        <v>193.5</v>
      </c>
      <c r="F5875" s="5" t="s">
        <v>60</v>
      </c>
      <c r="G5875" s="5">
        <v>2354517</v>
      </c>
      <c r="H5875" s="36" t="s">
        <v>76</v>
      </c>
      <c r="I5875" s="5">
        <v>235</v>
      </c>
      <c r="J5875" s="5">
        <v>45</v>
      </c>
      <c r="K5875" s="5">
        <v>17</v>
      </c>
      <c r="L5875" s="5" t="s">
        <v>1914</v>
      </c>
      <c r="M5875" s="5">
        <v>97</v>
      </c>
      <c r="N5875" s="5"/>
      <c r="O5875" s="5" t="s">
        <v>25</v>
      </c>
      <c r="P5875" s="5"/>
      <c r="Q5875" s="5" t="s">
        <v>21</v>
      </c>
      <c r="R5875" s="5" t="s">
        <v>21</v>
      </c>
      <c r="S5875" s="5">
        <v>72</v>
      </c>
      <c r="T5875" s="5" t="s">
        <v>22</v>
      </c>
      <c r="U5875" s="5" t="s">
        <v>23</v>
      </c>
      <c r="V5875" s="5" t="s">
        <v>24</v>
      </c>
      <c r="W5875" s="12">
        <v>193.5</v>
      </c>
      <c r="X5875" s="7">
        <f t="shared" si="369"/>
        <v>0.35</v>
      </c>
      <c r="Y5875" s="5">
        <f t="shared" si="370"/>
        <v>125.77500000000001</v>
      </c>
      <c r="AI5875" t="e">
        <f>VLOOKUP(A5875,NP!$A:$B,2,FALSE)</f>
        <v>#N/A</v>
      </c>
      <c r="AJ5875">
        <f t="shared" si="371"/>
        <v>0</v>
      </c>
      <c r="AK5875">
        <f>VLOOKUP(F5875,Kondition!$B$4:$AG$31,15,FALSE)*100</f>
        <v>35</v>
      </c>
      <c r="AL5875" t="e">
        <f t="shared" si="372"/>
        <v>#REF!</v>
      </c>
      <c r="AM5875">
        <v>17</v>
      </c>
    </row>
    <row r="5876" spans="1:39" x14ac:dyDescent="0.3">
      <c r="A5876" s="5">
        <v>10143233</v>
      </c>
      <c r="B5876" s="6">
        <v>4968814911560</v>
      </c>
      <c r="C5876" s="5" t="s">
        <v>76</v>
      </c>
      <c r="D5876" s="5" t="s">
        <v>1961</v>
      </c>
      <c r="E5876" s="12">
        <v>124.5</v>
      </c>
      <c r="F5876" s="5" t="s">
        <v>60</v>
      </c>
      <c r="G5876" s="5">
        <v>2056515</v>
      </c>
      <c r="H5876" s="36" t="s">
        <v>76</v>
      </c>
      <c r="I5876" s="5">
        <v>205</v>
      </c>
      <c r="J5876" s="5">
        <v>65</v>
      </c>
      <c r="K5876" s="5">
        <v>15</v>
      </c>
      <c r="L5876" s="5" t="s">
        <v>1914</v>
      </c>
      <c r="M5876" s="5">
        <v>94</v>
      </c>
      <c r="N5876" s="5"/>
      <c r="O5876" s="5" t="s">
        <v>19</v>
      </c>
      <c r="P5876" s="5"/>
      <c r="Q5876" s="5" t="s">
        <v>21</v>
      </c>
      <c r="R5876" s="5" t="s">
        <v>21</v>
      </c>
      <c r="S5876" s="5">
        <v>72</v>
      </c>
      <c r="T5876" s="5" t="s">
        <v>22</v>
      </c>
      <c r="U5876" s="5" t="s">
        <v>23</v>
      </c>
      <c r="V5876" s="5" t="s">
        <v>24</v>
      </c>
      <c r="W5876" s="12">
        <v>124.5</v>
      </c>
      <c r="X5876" s="7">
        <f t="shared" si="369"/>
        <v>0.33</v>
      </c>
      <c r="Y5876" s="5">
        <f t="shared" si="370"/>
        <v>83.414999999999992</v>
      </c>
      <c r="AI5876" t="e">
        <f>VLOOKUP(A5876,NP!$A:$B,2,FALSE)</f>
        <v>#N/A</v>
      </c>
      <c r="AJ5876">
        <f t="shared" si="371"/>
        <v>0</v>
      </c>
      <c r="AK5876">
        <f>VLOOKUP(F5876,Kondition!$B$4:$AG$31,9,FALSE)*100</f>
        <v>33</v>
      </c>
      <c r="AL5876" t="e">
        <f t="shared" si="372"/>
        <v>#REF!</v>
      </c>
      <c r="AM5876">
        <v>16</v>
      </c>
    </row>
    <row r="5877" spans="1:39" x14ac:dyDescent="0.3">
      <c r="A5877" s="5">
        <v>10143234</v>
      </c>
      <c r="B5877" s="6">
        <v>4968814924270</v>
      </c>
      <c r="C5877" s="5" t="s">
        <v>76</v>
      </c>
      <c r="D5877" s="5" t="s">
        <v>1962</v>
      </c>
      <c r="E5877" s="12">
        <v>219.5</v>
      </c>
      <c r="F5877" s="5" t="s">
        <v>60</v>
      </c>
      <c r="G5877" s="5">
        <v>2255018</v>
      </c>
      <c r="H5877" s="36" t="s">
        <v>76</v>
      </c>
      <c r="I5877" s="5">
        <v>225</v>
      </c>
      <c r="J5877" s="5">
        <v>50</v>
      </c>
      <c r="K5877" s="5">
        <v>18</v>
      </c>
      <c r="L5877" s="5" t="s">
        <v>1914</v>
      </c>
      <c r="M5877" s="5">
        <v>95</v>
      </c>
      <c r="N5877" s="5"/>
      <c r="O5877" s="5" t="s">
        <v>25</v>
      </c>
      <c r="P5877" s="5"/>
      <c r="Q5877" s="5" t="s">
        <v>21</v>
      </c>
      <c r="R5877" s="5" t="s">
        <v>21</v>
      </c>
      <c r="S5877" s="5">
        <v>72</v>
      </c>
      <c r="T5877" s="5" t="s">
        <v>22</v>
      </c>
      <c r="U5877" s="5" t="s">
        <v>23</v>
      </c>
      <c r="V5877" s="5" t="s">
        <v>24</v>
      </c>
      <c r="W5877" s="12">
        <v>219.5</v>
      </c>
      <c r="X5877" s="7" t="str">
        <f t="shared" si="369"/>
        <v>NP</v>
      </c>
      <c r="Y5877" s="5">
        <f t="shared" si="370"/>
        <v>141</v>
      </c>
      <c r="AI5877">
        <f>VLOOKUP(A5877,NP!$A:$B,2,FALSE)</f>
        <v>141</v>
      </c>
      <c r="AJ5877">
        <f t="shared" si="371"/>
        <v>141</v>
      </c>
      <c r="AK5877">
        <f>VLOOKUP(F5877,Kondition!$B$4:$AG$31,18,FALSE)*100</f>
        <v>35</v>
      </c>
      <c r="AL5877" t="e">
        <f t="shared" si="372"/>
        <v>#REF!</v>
      </c>
      <c r="AM5877">
        <v>17</v>
      </c>
    </row>
    <row r="5878" spans="1:39" x14ac:dyDescent="0.3">
      <c r="A5878" s="5">
        <v>10143235</v>
      </c>
      <c r="B5878" s="6">
        <v>4968814924058</v>
      </c>
      <c r="C5878" s="5" t="s">
        <v>76</v>
      </c>
      <c r="D5878" s="5" t="s">
        <v>1963</v>
      </c>
      <c r="E5878" s="12">
        <v>186</v>
      </c>
      <c r="F5878" s="5" t="s">
        <v>60</v>
      </c>
      <c r="G5878" s="5">
        <v>2555518</v>
      </c>
      <c r="H5878" s="36" t="s">
        <v>76</v>
      </c>
      <c r="I5878" s="5">
        <v>255</v>
      </c>
      <c r="J5878" s="5">
        <v>55</v>
      </c>
      <c r="K5878" s="5">
        <v>18</v>
      </c>
      <c r="L5878" s="5" t="s">
        <v>1914</v>
      </c>
      <c r="M5878" s="5">
        <v>109</v>
      </c>
      <c r="N5878" s="5"/>
      <c r="O5878" s="5" t="s">
        <v>25</v>
      </c>
      <c r="P5878" s="5"/>
      <c r="Q5878" s="5" t="s">
        <v>21</v>
      </c>
      <c r="R5878" s="5" t="s">
        <v>21</v>
      </c>
      <c r="S5878" s="5">
        <v>73</v>
      </c>
      <c r="T5878" s="5" t="s">
        <v>22</v>
      </c>
      <c r="U5878" s="5" t="s">
        <v>23</v>
      </c>
      <c r="V5878" s="5" t="s">
        <v>24</v>
      </c>
      <c r="W5878" s="12">
        <v>186</v>
      </c>
      <c r="X5878" s="7">
        <f t="shared" si="369"/>
        <v>0.35</v>
      </c>
      <c r="Y5878" s="5">
        <f t="shared" si="370"/>
        <v>120.9</v>
      </c>
      <c r="AI5878" t="e">
        <f>VLOOKUP(A5878,NP!$A:$B,2,FALSE)</f>
        <v>#N/A</v>
      </c>
      <c r="AJ5878">
        <f t="shared" si="371"/>
        <v>0</v>
      </c>
      <c r="AK5878">
        <f>VLOOKUP(F5878,Kondition!$B$4:$AG$31,18,FALSE)*100</f>
        <v>35</v>
      </c>
      <c r="AL5878" t="e">
        <f t="shared" si="372"/>
        <v>#REF!</v>
      </c>
      <c r="AM5878">
        <v>17</v>
      </c>
    </row>
    <row r="5879" spans="1:39" x14ac:dyDescent="0.3">
      <c r="A5879" s="5">
        <v>10143236</v>
      </c>
      <c r="B5879" s="6">
        <v>4968814923938</v>
      </c>
      <c r="C5879" s="5" t="s">
        <v>76</v>
      </c>
      <c r="D5879" s="5" t="s">
        <v>1964</v>
      </c>
      <c r="E5879" s="12">
        <v>228.5</v>
      </c>
      <c r="F5879" s="5" t="s">
        <v>60</v>
      </c>
      <c r="G5879" s="5">
        <v>2355518</v>
      </c>
      <c r="H5879" s="36" t="s">
        <v>76</v>
      </c>
      <c r="I5879" s="5">
        <v>235</v>
      </c>
      <c r="J5879" s="5">
        <v>55</v>
      </c>
      <c r="K5879" s="5">
        <v>18</v>
      </c>
      <c r="L5879" s="5" t="s">
        <v>1914</v>
      </c>
      <c r="M5879" s="5">
        <v>100</v>
      </c>
      <c r="N5879" s="5"/>
      <c r="O5879" s="5" t="s">
        <v>25</v>
      </c>
      <c r="P5879" s="5"/>
      <c r="Q5879" s="5" t="s">
        <v>21</v>
      </c>
      <c r="R5879" s="5" t="s">
        <v>21</v>
      </c>
      <c r="S5879" s="5">
        <v>72</v>
      </c>
      <c r="T5879" s="5" t="s">
        <v>22</v>
      </c>
      <c r="U5879" s="5" t="s">
        <v>23</v>
      </c>
      <c r="V5879" s="5" t="s">
        <v>24</v>
      </c>
      <c r="W5879" s="12">
        <v>228.5</v>
      </c>
      <c r="X5879" s="7" t="str">
        <f t="shared" si="369"/>
        <v>NP</v>
      </c>
      <c r="Y5879" s="5">
        <f t="shared" si="370"/>
        <v>145.5</v>
      </c>
      <c r="AI5879">
        <f>VLOOKUP(A5879,NP!$A:$B,2,FALSE)</f>
        <v>145.5</v>
      </c>
      <c r="AJ5879">
        <f t="shared" si="371"/>
        <v>145.5</v>
      </c>
      <c r="AK5879">
        <f>VLOOKUP(F5879,Kondition!$B$4:$AG$31,18,FALSE)*100</f>
        <v>35</v>
      </c>
      <c r="AL5879" t="e">
        <f t="shared" si="372"/>
        <v>#REF!</v>
      </c>
      <c r="AM5879">
        <v>17</v>
      </c>
    </row>
    <row r="5880" spans="1:39" x14ac:dyDescent="0.3">
      <c r="A5880" s="5">
        <v>10143237</v>
      </c>
      <c r="B5880" s="6">
        <v>4968814923921</v>
      </c>
      <c r="C5880" s="5" t="s">
        <v>76</v>
      </c>
      <c r="D5880" s="5" t="s">
        <v>1965</v>
      </c>
      <c r="E5880" s="12">
        <v>209</v>
      </c>
      <c r="F5880" s="5" t="s">
        <v>60</v>
      </c>
      <c r="G5880" s="5">
        <v>2255518</v>
      </c>
      <c r="H5880" s="36" t="s">
        <v>76</v>
      </c>
      <c r="I5880" s="5">
        <v>225</v>
      </c>
      <c r="J5880" s="5">
        <v>55</v>
      </c>
      <c r="K5880" s="5">
        <v>18</v>
      </c>
      <c r="L5880" s="5" t="s">
        <v>1914</v>
      </c>
      <c r="M5880" s="5">
        <v>98</v>
      </c>
      <c r="N5880" s="5"/>
      <c r="O5880" s="5" t="s">
        <v>25</v>
      </c>
      <c r="P5880" s="5"/>
      <c r="Q5880" s="5" t="s">
        <v>26</v>
      </c>
      <c r="R5880" s="5" t="s">
        <v>21</v>
      </c>
      <c r="S5880" s="5">
        <v>72</v>
      </c>
      <c r="T5880" s="5" t="s">
        <v>22</v>
      </c>
      <c r="U5880" s="5" t="s">
        <v>23</v>
      </c>
      <c r="V5880" s="5" t="s">
        <v>24</v>
      </c>
      <c r="W5880" s="12">
        <v>209</v>
      </c>
      <c r="X5880" s="7">
        <f t="shared" si="369"/>
        <v>0.35</v>
      </c>
      <c r="Y5880" s="5">
        <f t="shared" si="370"/>
        <v>135.85</v>
      </c>
      <c r="AI5880" t="e">
        <f>VLOOKUP(A5880,NP!$A:$B,2,FALSE)</f>
        <v>#N/A</v>
      </c>
      <c r="AJ5880">
        <f t="shared" si="371"/>
        <v>0</v>
      </c>
      <c r="AK5880">
        <f>VLOOKUP(F5880,Kondition!$B$4:$AG$31,18,FALSE)*100</f>
        <v>35</v>
      </c>
      <c r="AL5880" t="e">
        <f t="shared" si="372"/>
        <v>#REF!</v>
      </c>
      <c r="AM5880">
        <v>17</v>
      </c>
    </row>
    <row r="5881" spans="1:39" x14ac:dyDescent="0.3">
      <c r="A5881" s="5">
        <v>10143238</v>
      </c>
      <c r="B5881" s="6">
        <v>4968814911072</v>
      </c>
      <c r="C5881" s="5" t="s">
        <v>76</v>
      </c>
      <c r="D5881" s="5" t="s">
        <v>1966</v>
      </c>
      <c r="E5881" s="12">
        <v>172.5</v>
      </c>
      <c r="F5881" s="5" t="s">
        <v>60</v>
      </c>
      <c r="G5881" s="5">
        <v>2155518</v>
      </c>
      <c r="H5881" s="36" t="s">
        <v>76</v>
      </c>
      <c r="I5881" s="5">
        <v>215</v>
      </c>
      <c r="J5881" s="5">
        <v>55</v>
      </c>
      <c r="K5881" s="5">
        <v>18</v>
      </c>
      <c r="L5881" s="5" t="s">
        <v>1914</v>
      </c>
      <c r="M5881" s="5">
        <v>95</v>
      </c>
      <c r="N5881" s="5"/>
      <c r="O5881" s="5" t="s">
        <v>25</v>
      </c>
      <c r="P5881" s="5"/>
      <c r="Q5881" s="5" t="s">
        <v>21</v>
      </c>
      <c r="R5881" s="5" t="s">
        <v>21</v>
      </c>
      <c r="S5881" s="5">
        <v>72</v>
      </c>
      <c r="T5881" s="5" t="s">
        <v>22</v>
      </c>
      <c r="U5881" s="5" t="s">
        <v>23</v>
      </c>
      <c r="V5881" s="5" t="s">
        <v>24</v>
      </c>
      <c r="W5881" s="12">
        <v>172.5</v>
      </c>
      <c r="X5881" s="7">
        <f t="shared" si="369"/>
        <v>0.35</v>
      </c>
      <c r="Y5881" s="5">
        <f t="shared" si="370"/>
        <v>112.125</v>
      </c>
      <c r="AI5881" t="e">
        <f>VLOOKUP(A5881,NP!$A:$B,2,FALSE)</f>
        <v>#N/A</v>
      </c>
      <c r="AJ5881">
        <f t="shared" si="371"/>
        <v>0</v>
      </c>
      <c r="AK5881">
        <f>VLOOKUP(F5881,Kondition!$B$4:$AG$31,18,FALSE)*100</f>
        <v>35</v>
      </c>
      <c r="AL5881" t="e">
        <f t="shared" si="372"/>
        <v>#REF!</v>
      </c>
      <c r="AM5881">
        <v>17</v>
      </c>
    </row>
    <row r="5882" spans="1:39" x14ac:dyDescent="0.3">
      <c r="A5882" s="5">
        <v>10143239</v>
      </c>
      <c r="B5882" s="6">
        <v>4968814924324</v>
      </c>
      <c r="C5882" s="5" t="s">
        <v>76</v>
      </c>
      <c r="D5882" s="5" t="s">
        <v>1967</v>
      </c>
      <c r="E5882" s="12">
        <v>219</v>
      </c>
      <c r="F5882" s="5" t="s">
        <v>60</v>
      </c>
      <c r="G5882" s="5">
        <v>2856018</v>
      </c>
      <c r="H5882" s="36" t="s">
        <v>76</v>
      </c>
      <c r="I5882" s="5">
        <v>285</v>
      </c>
      <c r="J5882" s="5">
        <v>60</v>
      </c>
      <c r="K5882" s="5">
        <v>18</v>
      </c>
      <c r="L5882" s="5" t="s">
        <v>1914</v>
      </c>
      <c r="M5882" s="5">
        <v>116</v>
      </c>
      <c r="N5882" s="5"/>
      <c r="O5882" s="5" t="s">
        <v>19</v>
      </c>
      <c r="P5882" s="5"/>
      <c r="Q5882" s="5" t="s">
        <v>21</v>
      </c>
      <c r="R5882" s="5" t="s">
        <v>21</v>
      </c>
      <c r="S5882" s="5">
        <v>74</v>
      </c>
      <c r="T5882" s="5" t="s">
        <v>22</v>
      </c>
      <c r="U5882" s="5" t="s">
        <v>23</v>
      </c>
      <c r="V5882" s="5" t="s">
        <v>24</v>
      </c>
      <c r="W5882" s="12">
        <v>219</v>
      </c>
      <c r="X5882" s="7" t="str">
        <f t="shared" si="369"/>
        <v>NP</v>
      </c>
      <c r="Y5882" s="5">
        <f t="shared" si="370"/>
        <v>141</v>
      </c>
      <c r="AI5882">
        <f>VLOOKUP(A5882,NP!$A:$B,2,FALSE)</f>
        <v>141</v>
      </c>
      <c r="AJ5882">
        <f t="shared" si="371"/>
        <v>141</v>
      </c>
      <c r="AK5882">
        <f>VLOOKUP(F5882,Kondition!$B$4:$AG$31,18,FALSE)*100</f>
        <v>35</v>
      </c>
      <c r="AL5882" t="e">
        <f t="shared" si="372"/>
        <v>#REF!</v>
      </c>
      <c r="AM5882">
        <v>17</v>
      </c>
    </row>
    <row r="5883" spans="1:39" x14ac:dyDescent="0.3">
      <c r="A5883" s="5">
        <v>10143240</v>
      </c>
      <c r="B5883" s="6">
        <v>4968814911126</v>
      </c>
      <c r="C5883" s="5" t="s">
        <v>76</v>
      </c>
      <c r="D5883" s="5" t="s">
        <v>1968</v>
      </c>
      <c r="E5883" s="12">
        <v>218.5</v>
      </c>
      <c r="F5883" s="5" t="s">
        <v>60</v>
      </c>
      <c r="G5883" s="5">
        <v>2656018</v>
      </c>
      <c r="H5883" s="36" t="s">
        <v>76</v>
      </c>
      <c r="I5883" s="5">
        <v>265</v>
      </c>
      <c r="J5883" s="5">
        <v>60</v>
      </c>
      <c r="K5883" s="5">
        <v>18</v>
      </c>
      <c r="L5883" s="5" t="s">
        <v>1969</v>
      </c>
      <c r="M5883" s="5">
        <v>110</v>
      </c>
      <c r="N5883" s="5"/>
      <c r="O5883" s="5" t="s">
        <v>19</v>
      </c>
      <c r="P5883" s="5"/>
      <c r="Q5883" s="5" t="s">
        <v>21</v>
      </c>
      <c r="R5883" s="5" t="s">
        <v>21</v>
      </c>
      <c r="S5883" s="5">
        <v>73</v>
      </c>
      <c r="T5883" s="5" t="s">
        <v>22</v>
      </c>
      <c r="U5883" s="5" t="s">
        <v>23</v>
      </c>
      <c r="V5883" s="5" t="s">
        <v>24</v>
      </c>
      <c r="W5883" s="12">
        <v>218.5</v>
      </c>
      <c r="X5883" s="7" t="str">
        <f t="shared" si="369"/>
        <v>NP</v>
      </c>
      <c r="Y5883" s="5">
        <f t="shared" si="370"/>
        <v>141</v>
      </c>
      <c r="AI5883">
        <f>VLOOKUP(A5883,NP!$A:$B,2,FALSE)</f>
        <v>141</v>
      </c>
      <c r="AJ5883">
        <f t="shared" si="371"/>
        <v>141</v>
      </c>
      <c r="AK5883">
        <f>VLOOKUP(F5883,Kondition!$B$4:$AG$31,18,FALSE)*100</f>
        <v>35</v>
      </c>
      <c r="AL5883" t="e">
        <f t="shared" si="372"/>
        <v>#REF!</v>
      </c>
      <c r="AM5883">
        <v>17</v>
      </c>
    </row>
    <row r="5884" spans="1:39" x14ac:dyDescent="0.3">
      <c r="A5884" s="5">
        <v>10143241</v>
      </c>
      <c r="B5884" s="6">
        <v>4968814924201</v>
      </c>
      <c r="C5884" s="5" t="s">
        <v>76</v>
      </c>
      <c r="D5884" s="5" t="s">
        <v>1970</v>
      </c>
      <c r="E5884" s="12">
        <v>199</v>
      </c>
      <c r="F5884" s="5" t="s">
        <v>60</v>
      </c>
      <c r="G5884" s="5">
        <v>2556018</v>
      </c>
      <c r="H5884" s="36" t="s">
        <v>76</v>
      </c>
      <c r="I5884" s="5">
        <v>255</v>
      </c>
      <c r="J5884" s="5">
        <v>60</v>
      </c>
      <c r="K5884" s="5">
        <v>18</v>
      </c>
      <c r="L5884" s="5" t="s">
        <v>1914</v>
      </c>
      <c r="M5884" s="5">
        <v>112</v>
      </c>
      <c r="N5884" s="5"/>
      <c r="O5884" s="5" t="s">
        <v>19</v>
      </c>
      <c r="P5884" s="5"/>
      <c r="Q5884" s="5" t="s">
        <v>21</v>
      </c>
      <c r="R5884" s="5" t="s">
        <v>21</v>
      </c>
      <c r="S5884" s="5">
        <v>73</v>
      </c>
      <c r="T5884" s="5" t="s">
        <v>22</v>
      </c>
      <c r="U5884" s="5" t="s">
        <v>23</v>
      </c>
      <c r="V5884" s="5" t="s">
        <v>24</v>
      </c>
      <c r="W5884" s="12">
        <v>199</v>
      </c>
      <c r="X5884" s="7">
        <f t="shared" si="369"/>
        <v>0.35</v>
      </c>
      <c r="Y5884" s="5">
        <f t="shared" si="370"/>
        <v>129.35</v>
      </c>
      <c r="AI5884" t="e">
        <f>VLOOKUP(A5884,NP!$A:$B,2,FALSE)</f>
        <v>#N/A</v>
      </c>
      <c r="AJ5884">
        <f t="shared" si="371"/>
        <v>0</v>
      </c>
      <c r="AK5884">
        <f>VLOOKUP(F5884,Kondition!$B$4:$AG$31,18,FALSE)*100</f>
        <v>35</v>
      </c>
      <c r="AL5884" t="e">
        <f t="shared" si="372"/>
        <v>#REF!</v>
      </c>
      <c r="AM5884">
        <v>17</v>
      </c>
    </row>
    <row r="5885" spans="1:39" x14ac:dyDescent="0.3">
      <c r="A5885" s="5">
        <v>10143242</v>
      </c>
      <c r="B5885" s="6">
        <v>4968814911614</v>
      </c>
      <c r="C5885" s="5" t="s">
        <v>76</v>
      </c>
      <c r="D5885" s="5" t="s">
        <v>1971</v>
      </c>
      <c r="E5885" s="12">
        <v>218</v>
      </c>
      <c r="F5885" s="5" t="s">
        <v>60</v>
      </c>
      <c r="G5885" s="5">
        <v>2455018</v>
      </c>
      <c r="H5885" s="36" t="s">
        <v>76</v>
      </c>
      <c r="I5885" s="5">
        <v>245</v>
      </c>
      <c r="J5885" s="5">
        <v>50</v>
      </c>
      <c r="K5885" s="5">
        <v>18</v>
      </c>
      <c r="L5885" s="5" t="s">
        <v>1914</v>
      </c>
      <c r="M5885" s="5">
        <v>104</v>
      </c>
      <c r="N5885" s="5"/>
      <c r="O5885" s="5" t="s">
        <v>25</v>
      </c>
      <c r="P5885" s="5"/>
      <c r="Q5885" s="5" t="s">
        <v>21</v>
      </c>
      <c r="R5885" s="5" t="s">
        <v>21</v>
      </c>
      <c r="S5885" s="5">
        <v>72</v>
      </c>
      <c r="T5885" s="5" t="s">
        <v>22</v>
      </c>
      <c r="U5885" s="5" t="s">
        <v>23</v>
      </c>
      <c r="V5885" s="5" t="s">
        <v>24</v>
      </c>
      <c r="W5885" s="12">
        <v>218</v>
      </c>
      <c r="X5885" s="7" t="str">
        <f t="shared" si="369"/>
        <v>NP</v>
      </c>
      <c r="Y5885" s="5">
        <f t="shared" si="370"/>
        <v>140.5</v>
      </c>
      <c r="AI5885">
        <f>VLOOKUP(A5885,NP!$A:$B,2,FALSE)</f>
        <v>140.5</v>
      </c>
      <c r="AJ5885">
        <f t="shared" si="371"/>
        <v>140.5</v>
      </c>
      <c r="AK5885">
        <f>VLOOKUP(F5885,Kondition!$B$4:$AG$31,18,FALSE)*100</f>
        <v>35</v>
      </c>
      <c r="AL5885" t="e">
        <f t="shared" si="372"/>
        <v>#REF!</v>
      </c>
      <c r="AM5885">
        <v>17</v>
      </c>
    </row>
    <row r="5886" spans="1:39" x14ac:dyDescent="0.3">
      <c r="A5886" s="5">
        <v>10143243</v>
      </c>
      <c r="B5886" s="6">
        <v>4968814923952</v>
      </c>
      <c r="C5886" s="5" t="s">
        <v>76</v>
      </c>
      <c r="D5886" s="5" t="s">
        <v>1972</v>
      </c>
      <c r="E5886" s="12">
        <v>199.5</v>
      </c>
      <c r="F5886" s="5" t="s">
        <v>60</v>
      </c>
      <c r="G5886" s="5">
        <v>2256018</v>
      </c>
      <c r="H5886" s="36" t="s">
        <v>76</v>
      </c>
      <c r="I5886" s="5">
        <v>225</v>
      </c>
      <c r="J5886" s="5">
        <v>60</v>
      </c>
      <c r="K5886" s="5">
        <v>18</v>
      </c>
      <c r="L5886" s="5" t="s">
        <v>1914</v>
      </c>
      <c r="M5886" s="5">
        <v>100</v>
      </c>
      <c r="N5886" s="5"/>
      <c r="O5886" s="5" t="s">
        <v>19</v>
      </c>
      <c r="P5886" s="5"/>
      <c r="Q5886" s="5" t="s">
        <v>21</v>
      </c>
      <c r="R5886" s="5" t="s">
        <v>21</v>
      </c>
      <c r="S5886" s="5">
        <v>72</v>
      </c>
      <c r="T5886" s="5" t="s">
        <v>22</v>
      </c>
      <c r="U5886" s="5" t="s">
        <v>23</v>
      </c>
      <c r="V5886" s="5" t="s">
        <v>24</v>
      </c>
      <c r="W5886" s="12">
        <v>199.5</v>
      </c>
      <c r="X5886" s="7">
        <f t="shared" si="369"/>
        <v>0.35</v>
      </c>
      <c r="Y5886" s="5">
        <f t="shared" si="370"/>
        <v>129.67500000000001</v>
      </c>
      <c r="AI5886" t="e">
        <f>VLOOKUP(A5886,NP!$A:$B,2,FALSE)</f>
        <v>#N/A</v>
      </c>
      <c r="AJ5886">
        <f t="shared" si="371"/>
        <v>0</v>
      </c>
      <c r="AK5886">
        <f>VLOOKUP(F5886,Kondition!$B$4:$AG$31,18,FALSE)*100</f>
        <v>35</v>
      </c>
      <c r="AL5886" t="e">
        <f t="shared" si="372"/>
        <v>#REF!</v>
      </c>
      <c r="AM5886">
        <v>17</v>
      </c>
    </row>
    <row r="5887" spans="1:39" x14ac:dyDescent="0.3">
      <c r="A5887" s="5">
        <v>10143244</v>
      </c>
      <c r="B5887" s="6">
        <v>4968814924225</v>
      </c>
      <c r="C5887" s="5" t="s">
        <v>76</v>
      </c>
      <c r="D5887" s="5" t="s">
        <v>1973</v>
      </c>
      <c r="E5887" s="12">
        <v>185.5</v>
      </c>
      <c r="F5887" s="5" t="s">
        <v>60</v>
      </c>
      <c r="G5887" s="5">
        <v>2154518</v>
      </c>
      <c r="H5887" s="36" t="s">
        <v>76</v>
      </c>
      <c r="I5887" s="5">
        <v>215</v>
      </c>
      <c r="J5887" s="5">
        <v>45</v>
      </c>
      <c r="K5887" s="5">
        <v>18</v>
      </c>
      <c r="L5887" s="5" t="s">
        <v>1914</v>
      </c>
      <c r="M5887" s="5">
        <v>93</v>
      </c>
      <c r="N5887" s="5"/>
      <c r="O5887" s="5" t="s">
        <v>25</v>
      </c>
      <c r="P5887" s="5"/>
      <c r="Q5887" s="5" t="s">
        <v>26</v>
      </c>
      <c r="R5887" s="5" t="s">
        <v>21</v>
      </c>
      <c r="S5887" s="5">
        <v>72</v>
      </c>
      <c r="T5887" s="5" t="s">
        <v>22</v>
      </c>
      <c r="U5887" s="5" t="s">
        <v>23</v>
      </c>
      <c r="V5887" s="5" t="s">
        <v>24</v>
      </c>
      <c r="W5887" s="12">
        <v>185.5</v>
      </c>
      <c r="X5887" s="7">
        <f t="shared" si="369"/>
        <v>0.35</v>
      </c>
      <c r="Y5887" s="5">
        <f t="shared" si="370"/>
        <v>120.575</v>
      </c>
      <c r="AI5887" t="e">
        <f>VLOOKUP(A5887,NP!$A:$B,2,FALSE)</f>
        <v>#N/A</v>
      </c>
      <c r="AJ5887">
        <f t="shared" si="371"/>
        <v>0</v>
      </c>
      <c r="AK5887">
        <f>VLOOKUP(F5887,Kondition!$B$4:$AG$31,18,FALSE)*100</f>
        <v>35</v>
      </c>
      <c r="AL5887" t="e">
        <f t="shared" si="372"/>
        <v>#REF!</v>
      </c>
      <c r="AM5887">
        <v>17</v>
      </c>
    </row>
    <row r="5888" spans="1:39" x14ac:dyDescent="0.3">
      <c r="A5888" s="5">
        <v>10143245</v>
      </c>
      <c r="B5888" s="6">
        <v>4968814911539</v>
      </c>
      <c r="C5888" s="5" t="s">
        <v>76</v>
      </c>
      <c r="D5888" s="5" t="s">
        <v>1974</v>
      </c>
      <c r="E5888" s="12">
        <v>193</v>
      </c>
      <c r="F5888" s="5" t="s">
        <v>60</v>
      </c>
      <c r="G5888" s="5">
        <v>2354517</v>
      </c>
      <c r="H5888" s="36" t="s">
        <v>76</v>
      </c>
      <c r="I5888" s="5">
        <v>235</v>
      </c>
      <c r="J5888" s="5">
        <v>45</v>
      </c>
      <c r="K5888" s="5">
        <v>17</v>
      </c>
      <c r="L5888" s="5" t="s">
        <v>1914</v>
      </c>
      <c r="M5888" s="5">
        <v>94</v>
      </c>
      <c r="N5888" s="5"/>
      <c r="O5888" s="5" t="s">
        <v>19</v>
      </c>
      <c r="P5888" s="5"/>
      <c r="Q5888" s="5" t="s">
        <v>26</v>
      </c>
      <c r="R5888" s="5" t="s">
        <v>21</v>
      </c>
      <c r="S5888" s="5">
        <v>72</v>
      </c>
      <c r="T5888" s="5" t="s">
        <v>22</v>
      </c>
      <c r="U5888" s="5" t="s">
        <v>23</v>
      </c>
      <c r="V5888" s="5" t="s">
        <v>24</v>
      </c>
      <c r="W5888" s="12">
        <v>193</v>
      </c>
      <c r="X5888" s="7">
        <f t="shared" si="369"/>
        <v>0.35</v>
      </c>
      <c r="Y5888" s="5">
        <f t="shared" si="370"/>
        <v>125.45</v>
      </c>
      <c r="AI5888" t="e">
        <f>VLOOKUP(A5888,NP!$A:$B,2,FALSE)</f>
        <v>#N/A</v>
      </c>
      <c r="AJ5888">
        <f t="shared" si="371"/>
        <v>0</v>
      </c>
      <c r="AK5888">
        <f>VLOOKUP(F5888,Kondition!$B$4:$AG$31,15,FALSE)*100</f>
        <v>35</v>
      </c>
      <c r="AL5888" t="e">
        <f t="shared" si="372"/>
        <v>#REF!</v>
      </c>
      <c r="AM5888">
        <v>17</v>
      </c>
    </row>
    <row r="5889" spans="1:39" x14ac:dyDescent="0.3">
      <c r="A5889" s="5">
        <v>10143246</v>
      </c>
      <c r="B5889" s="6">
        <v>4968814911331</v>
      </c>
      <c r="C5889" s="5" t="s">
        <v>76</v>
      </c>
      <c r="D5889" s="5" t="s">
        <v>1975</v>
      </c>
      <c r="E5889" s="12">
        <v>160.5</v>
      </c>
      <c r="F5889" s="5" t="s">
        <v>60</v>
      </c>
      <c r="G5889" s="5">
        <v>2254517</v>
      </c>
      <c r="H5889" s="36" t="s">
        <v>76</v>
      </c>
      <c r="I5889" s="5">
        <v>225</v>
      </c>
      <c r="J5889" s="5">
        <v>45</v>
      </c>
      <c r="K5889" s="5">
        <v>17</v>
      </c>
      <c r="L5889" s="5" t="s">
        <v>1914</v>
      </c>
      <c r="M5889" s="5">
        <v>94</v>
      </c>
      <c r="N5889" s="5"/>
      <c r="O5889" s="5" t="s">
        <v>25</v>
      </c>
      <c r="P5889" s="5"/>
      <c r="Q5889" s="5" t="s">
        <v>26</v>
      </c>
      <c r="R5889" s="5" t="s">
        <v>21</v>
      </c>
      <c r="S5889" s="5">
        <v>72</v>
      </c>
      <c r="T5889" s="5" t="s">
        <v>22</v>
      </c>
      <c r="U5889" s="5" t="s">
        <v>23</v>
      </c>
      <c r="V5889" s="5" t="s">
        <v>24</v>
      </c>
      <c r="W5889" s="12">
        <v>160.5</v>
      </c>
      <c r="X5889" s="7">
        <f t="shared" si="369"/>
        <v>0.35</v>
      </c>
      <c r="Y5889" s="5">
        <f t="shared" si="370"/>
        <v>104.325</v>
      </c>
      <c r="AI5889" t="e">
        <f>VLOOKUP(A5889,NP!$A:$B,2,FALSE)</f>
        <v>#N/A</v>
      </c>
      <c r="AJ5889">
        <f t="shared" si="371"/>
        <v>0</v>
      </c>
      <c r="AK5889">
        <f>VLOOKUP(F5889,Kondition!$B$4:$AG$31,15,FALSE)*100</f>
        <v>35</v>
      </c>
      <c r="AL5889" t="e">
        <f t="shared" si="372"/>
        <v>#REF!</v>
      </c>
      <c r="AM5889">
        <v>17</v>
      </c>
    </row>
    <row r="5890" spans="1:39" x14ac:dyDescent="0.3">
      <c r="A5890" s="5">
        <v>10143247</v>
      </c>
      <c r="B5890" s="6">
        <v>4968814911041</v>
      </c>
      <c r="C5890" s="5" t="s">
        <v>76</v>
      </c>
      <c r="D5890" s="5" t="s">
        <v>1976</v>
      </c>
      <c r="E5890" s="12">
        <v>142</v>
      </c>
      <c r="F5890" s="5" t="s">
        <v>60</v>
      </c>
      <c r="G5890" s="5">
        <v>2254517</v>
      </c>
      <c r="H5890" s="36" t="s">
        <v>76</v>
      </c>
      <c r="I5890" s="5">
        <v>225</v>
      </c>
      <c r="J5890" s="5">
        <v>45</v>
      </c>
      <c r="K5890" s="5">
        <v>17</v>
      </c>
      <c r="L5890" s="5" t="s">
        <v>1914</v>
      </c>
      <c r="M5890" s="5">
        <v>91</v>
      </c>
      <c r="N5890" s="5"/>
      <c r="O5890" s="5" t="s">
        <v>19</v>
      </c>
      <c r="P5890" s="5"/>
      <c r="Q5890" s="5" t="s">
        <v>26</v>
      </c>
      <c r="R5890" s="5" t="s">
        <v>21</v>
      </c>
      <c r="S5890" s="5">
        <v>72</v>
      </c>
      <c r="T5890" s="5" t="s">
        <v>22</v>
      </c>
      <c r="U5890" s="5" t="s">
        <v>23</v>
      </c>
      <c r="V5890" s="5" t="s">
        <v>24</v>
      </c>
      <c r="W5890" s="12">
        <v>142</v>
      </c>
      <c r="X5890" s="7">
        <f t="shared" si="369"/>
        <v>0.35</v>
      </c>
      <c r="Y5890" s="5">
        <f t="shared" si="370"/>
        <v>92.3</v>
      </c>
      <c r="AI5890" t="e">
        <f>VLOOKUP(A5890,NP!$A:$B,2,FALSE)</f>
        <v>#N/A</v>
      </c>
      <c r="AJ5890">
        <f t="shared" si="371"/>
        <v>0</v>
      </c>
      <c r="AK5890">
        <f>VLOOKUP(F5890,Kondition!$B$4:$AG$31,15,FALSE)*100</f>
        <v>35</v>
      </c>
      <c r="AL5890" t="e">
        <f t="shared" si="372"/>
        <v>#REF!</v>
      </c>
      <c r="AM5890">
        <v>17</v>
      </c>
    </row>
    <row r="5891" spans="1:39" x14ac:dyDescent="0.3">
      <c r="A5891" s="5">
        <v>11304583</v>
      </c>
      <c r="B5891" s="6">
        <v>8808563407463</v>
      </c>
      <c r="C5891" s="5" t="s">
        <v>4929</v>
      </c>
      <c r="D5891" s="5" t="s">
        <v>6223</v>
      </c>
      <c r="E5891" s="12">
        <v>190</v>
      </c>
      <c r="F5891" s="5" t="s">
        <v>69</v>
      </c>
      <c r="G5891" s="5">
        <v>2555518</v>
      </c>
      <c r="H5891" s="36" t="s">
        <v>4929</v>
      </c>
      <c r="I5891" s="5">
        <v>255</v>
      </c>
      <c r="J5891" s="5">
        <v>55</v>
      </c>
      <c r="K5891" s="5">
        <v>18</v>
      </c>
      <c r="L5891" s="5" t="s">
        <v>6224</v>
      </c>
      <c r="M5891" s="5">
        <v>109</v>
      </c>
      <c r="N5891" s="5"/>
      <c r="O5891" s="5" t="s">
        <v>25</v>
      </c>
      <c r="P5891" s="5" t="s">
        <v>70</v>
      </c>
      <c r="Q5891" s="5" t="s">
        <v>26</v>
      </c>
      <c r="R5891" s="5" t="s">
        <v>21</v>
      </c>
      <c r="S5891" s="5">
        <v>73</v>
      </c>
      <c r="T5891" s="5" t="s">
        <v>22</v>
      </c>
      <c r="U5891" s="5" t="s">
        <v>23</v>
      </c>
      <c r="V5891" s="5" t="s">
        <v>24</v>
      </c>
      <c r="W5891" s="12">
        <v>190</v>
      </c>
      <c r="X5891" s="7" t="str">
        <f t="shared" si="369"/>
        <v>NP</v>
      </c>
      <c r="Y5891" s="5">
        <f t="shared" si="370"/>
        <v>132</v>
      </c>
      <c r="AI5891">
        <f>VLOOKUP(A5891,NP!$A:$B,2,FALSE)</f>
        <v>132</v>
      </c>
      <c r="AJ5891">
        <f t="shared" si="371"/>
        <v>132</v>
      </c>
      <c r="AK5891">
        <f>VLOOKUP(F5891,Kondition!$B$4:$AG$31,18,FALSE)*100</f>
        <v>25</v>
      </c>
      <c r="AL5891" t="e">
        <f t="shared" si="372"/>
        <v>#REF!</v>
      </c>
      <c r="AM5891">
        <v>17</v>
      </c>
    </row>
    <row r="5892" spans="1:39" x14ac:dyDescent="0.3">
      <c r="A5892" s="5">
        <v>10143248</v>
      </c>
      <c r="B5892" s="6">
        <v>4968814911379</v>
      </c>
      <c r="C5892" s="5" t="s">
        <v>76</v>
      </c>
      <c r="D5892" s="5" t="s">
        <v>1977</v>
      </c>
      <c r="E5892" s="12">
        <v>169</v>
      </c>
      <c r="F5892" s="5" t="s">
        <v>60</v>
      </c>
      <c r="G5892" s="5">
        <v>2154517</v>
      </c>
      <c r="H5892" s="36" t="s">
        <v>76</v>
      </c>
      <c r="I5892" s="5">
        <v>215</v>
      </c>
      <c r="J5892" s="5">
        <v>45</v>
      </c>
      <c r="K5892" s="5">
        <v>17</v>
      </c>
      <c r="L5892" s="5" t="s">
        <v>1914</v>
      </c>
      <c r="M5892" s="5">
        <v>91</v>
      </c>
      <c r="N5892" s="5"/>
      <c r="O5892" s="5" t="s">
        <v>25</v>
      </c>
      <c r="P5892" s="5"/>
      <c r="Q5892" s="5" t="s">
        <v>26</v>
      </c>
      <c r="R5892" s="5" t="s">
        <v>21</v>
      </c>
      <c r="S5892" s="5">
        <v>72</v>
      </c>
      <c r="T5892" s="5" t="s">
        <v>22</v>
      </c>
      <c r="U5892" s="5" t="s">
        <v>23</v>
      </c>
      <c r="V5892" s="5" t="s">
        <v>24</v>
      </c>
      <c r="W5892" s="12">
        <v>169</v>
      </c>
      <c r="X5892" s="7">
        <f t="shared" si="369"/>
        <v>0.35</v>
      </c>
      <c r="Y5892" s="5">
        <f t="shared" si="370"/>
        <v>109.85000000000001</v>
      </c>
      <c r="AI5892" t="e">
        <f>VLOOKUP(A5892,NP!$A:$B,2,FALSE)</f>
        <v>#N/A</v>
      </c>
      <c r="AJ5892">
        <f t="shared" si="371"/>
        <v>0</v>
      </c>
      <c r="AK5892">
        <f>VLOOKUP(F5892,Kondition!$B$4:$AG$31,15,FALSE)*100</f>
        <v>35</v>
      </c>
      <c r="AL5892" t="e">
        <f t="shared" si="372"/>
        <v>#REF!</v>
      </c>
      <c r="AM5892">
        <v>17</v>
      </c>
    </row>
    <row r="5893" spans="1:39" x14ac:dyDescent="0.3">
      <c r="A5893" s="5">
        <v>11304585</v>
      </c>
      <c r="B5893" s="6">
        <v>8808563407456</v>
      </c>
      <c r="C5893" s="5" t="s">
        <v>4929</v>
      </c>
      <c r="D5893" s="5" t="s">
        <v>6226</v>
      </c>
      <c r="E5893" s="12">
        <v>211</v>
      </c>
      <c r="F5893" s="5" t="s">
        <v>69</v>
      </c>
      <c r="G5893" s="5">
        <v>2555019</v>
      </c>
      <c r="H5893" s="36" t="s">
        <v>4929</v>
      </c>
      <c r="I5893" s="5">
        <v>255</v>
      </c>
      <c r="J5893" s="5">
        <v>50</v>
      </c>
      <c r="K5893" s="5">
        <v>19</v>
      </c>
      <c r="L5893" s="5" t="s">
        <v>6224</v>
      </c>
      <c r="M5893" s="5">
        <v>107</v>
      </c>
      <c r="N5893" s="5"/>
      <c r="O5893" s="5" t="s">
        <v>25</v>
      </c>
      <c r="P5893" s="5" t="s">
        <v>70</v>
      </c>
      <c r="Q5893" s="5" t="s">
        <v>26</v>
      </c>
      <c r="R5893" s="5" t="s">
        <v>21</v>
      </c>
      <c r="S5893" s="5">
        <v>73</v>
      </c>
      <c r="T5893" s="5" t="s">
        <v>22</v>
      </c>
      <c r="U5893" s="5" t="s">
        <v>23</v>
      </c>
      <c r="V5893" s="5" t="s">
        <v>24</v>
      </c>
      <c r="W5893" s="12">
        <v>211</v>
      </c>
      <c r="X5893" s="7">
        <f t="shared" si="369"/>
        <v>0.34</v>
      </c>
      <c r="Y5893" s="5">
        <f t="shared" si="370"/>
        <v>139.26</v>
      </c>
      <c r="AI5893" t="e">
        <f>VLOOKUP(A5893,NP!$A:$B,2,FALSE)</f>
        <v>#N/A</v>
      </c>
      <c r="AJ5893">
        <f t="shared" si="371"/>
        <v>0</v>
      </c>
      <c r="AK5893">
        <f>VLOOKUP(F5893,Kondition!$B$4:$AG$31,21,FALSE)*100</f>
        <v>34</v>
      </c>
      <c r="AL5893" t="e">
        <f t="shared" si="372"/>
        <v>#REF!</v>
      </c>
      <c r="AM5893">
        <v>19</v>
      </c>
    </row>
    <row r="5894" spans="1:39" x14ac:dyDescent="0.3">
      <c r="A5894" s="5">
        <v>10143249</v>
      </c>
      <c r="B5894" s="6">
        <v>4968814923976</v>
      </c>
      <c r="C5894" s="5" t="s">
        <v>76</v>
      </c>
      <c r="D5894" s="5" t="s">
        <v>1978</v>
      </c>
      <c r="E5894" s="12">
        <v>165</v>
      </c>
      <c r="F5894" s="5" t="s">
        <v>60</v>
      </c>
      <c r="G5894" s="5">
        <v>2054517</v>
      </c>
      <c r="H5894" s="36" t="s">
        <v>76</v>
      </c>
      <c r="I5894" s="5">
        <v>205</v>
      </c>
      <c r="J5894" s="5">
        <v>45</v>
      </c>
      <c r="K5894" s="5">
        <v>17</v>
      </c>
      <c r="L5894" s="5" t="s">
        <v>1914</v>
      </c>
      <c r="M5894" s="5">
        <v>88</v>
      </c>
      <c r="N5894" s="5"/>
      <c r="O5894" s="5" t="s">
        <v>25</v>
      </c>
      <c r="P5894" s="5"/>
      <c r="Q5894" s="5" t="s">
        <v>26</v>
      </c>
      <c r="R5894" s="5" t="s">
        <v>21</v>
      </c>
      <c r="S5894" s="5">
        <v>72</v>
      </c>
      <c r="T5894" s="5" t="s">
        <v>22</v>
      </c>
      <c r="U5894" s="5" t="s">
        <v>23</v>
      </c>
      <c r="V5894" s="5" t="s">
        <v>24</v>
      </c>
      <c r="W5894" s="12">
        <v>165</v>
      </c>
      <c r="X5894" s="7">
        <f t="shared" si="369"/>
        <v>0.35</v>
      </c>
      <c r="Y5894" s="5">
        <f t="shared" si="370"/>
        <v>107.25</v>
      </c>
      <c r="AI5894" t="e">
        <f>VLOOKUP(A5894,NP!$A:$B,2,FALSE)</f>
        <v>#N/A</v>
      </c>
      <c r="AJ5894">
        <f t="shared" si="371"/>
        <v>0</v>
      </c>
      <c r="AK5894">
        <f>VLOOKUP(F5894,Kondition!$B$4:$AG$31,15,FALSE)*100</f>
        <v>35</v>
      </c>
      <c r="AL5894" t="e">
        <f t="shared" si="372"/>
        <v>#REF!</v>
      </c>
      <c r="AM5894">
        <v>17</v>
      </c>
    </row>
    <row r="5895" spans="1:39" x14ac:dyDescent="0.3">
      <c r="A5895" s="5">
        <v>10143250</v>
      </c>
      <c r="B5895" s="6">
        <v>4968814911188</v>
      </c>
      <c r="C5895" s="5" t="s">
        <v>76</v>
      </c>
      <c r="D5895" s="5" t="s">
        <v>1979</v>
      </c>
      <c r="E5895" s="12">
        <v>157</v>
      </c>
      <c r="F5895" s="5" t="s">
        <v>60</v>
      </c>
      <c r="G5895" s="5">
        <v>2255017</v>
      </c>
      <c r="H5895" s="36" t="s">
        <v>76</v>
      </c>
      <c r="I5895" s="5">
        <v>225</v>
      </c>
      <c r="J5895" s="5">
        <v>50</v>
      </c>
      <c r="K5895" s="5">
        <v>17</v>
      </c>
      <c r="L5895" s="5" t="s">
        <v>1914</v>
      </c>
      <c r="M5895" s="5">
        <v>98</v>
      </c>
      <c r="N5895" s="5"/>
      <c r="O5895" s="5" t="s">
        <v>25</v>
      </c>
      <c r="P5895" s="5"/>
      <c r="Q5895" s="5" t="s">
        <v>21</v>
      </c>
      <c r="R5895" s="5" t="s">
        <v>21</v>
      </c>
      <c r="S5895" s="5">
        <v>72</v>
      </c>
      <c r="T5895" s="5" t="s">
        <v>22</v>
      </c>
      <c r="U5895" s="5" t="s">
        <v>23</v>
      </c>
      <c r="V5895" s="5" t="s">
        <v>24</v>
      </c>
      <c r="W5895" s="12">
        <v>157</v>
      </c>
      <c r="X5895" s="7">
        <f t="shared" si="369"/>
        <v>0.35</v>
      </c>
      <c r="Y5895" s="5">
        <f t="shared" si="370"/>
        <v>102.05</v>
      </c>
      <c r="AI5895" t="e">
        <f>VLOOKUP(A5895,NP!$A:$B,2,FALSE)</f>
        <v>#N/A</v>
      </c>
      <c r="AJ5895">
        <f t="shared" si="371"/>
        <v>0</v>
      </c>
      <c r="AK5895">
        <f>VLOOKUP(F5895,Kondition!$B$4:$AG$31,15,FALSE)*100</f>
        <v>35</v>
      </c>
      <c r="AL5895" t="e">
        <f t="shared" si="372"/>
        <v>#REF!</v>
      </c>
      <c r="AM5895">
        <v>17</v>
      </c>
    </row>
    <row r="5896" spans="1:39" x14ac:dyDescent="0.3">
      <c r="A5896" s="5">
        <v>10143251</v>
      </c>
      <c r="B5896" s="6">
        <v>4968814911201</v>
      </c>
      <c r="C5896" s="5" t="s">
        <v>76</v>
      </c>
      <c r="D5896" s="5" t="s">
        <v>1980</v>
      </c>
      <c r="E5896" s="12">
        <v>138.5</v>
      </c>
      <c r="F5896" s="5" t="s">
        <v>60</v>
      </c>
      <c r="G5896" s="5">
        <v>2255017</v>
      </c>
      <c r="H5896" s="36" t="s">
        <v>76</v>
      </c>
      <c r="I5896" s="5">
        <v>225</v>
      </c>
      <c r="J5896" s="5">
        <v>50</v>
      </c>
      <c r="K5896" s="5">
        <v>17</v>
      </c>
      <c r="L5896" s="5" t="s">
        <v>1914</v>
      </c>
      <c r="M5896" s="5">
        <v>94</v>
      </c>
      <c r="N5896" s="5"/>
      <c r="O5896" s="5" t="s">
        <v>19</v>
      </c>
      <c r="P5896" s="5"/>
      <c r="Q5896" s="5" t="s">
        <v>21</v>
      </c>
      <c r="R5896" s="5" t="s">
        <v>21</v>
      </c>
      <c r="S5896" s="5">
        <v>72</v>
      </c>
      <c r="T5896" s="5" t="s">
        <v>22</v>
      </c>
      <c r="U5896" s="5" t="s">
        <v>23</v>
      </c>
      <c r="V5896" s="5" t="s">
        <v>24</v>
      </c>
      <c r="W5896" s="12">
        <v>138.5</v>
      </c>
      <c r="X5896" s="7">
        <f t="shared" si="369"/>
        <v>0.35</v>
      </c>
      <c r="Y5896" s="5">
        <f t="shared" si="370"/>
        <v>90.025000000000006</v>
      </c>
      <c r="AI5896" t="e">
        <f>VLOOKUP(A5896,NP!$A:$B,2,FALSE)</f>
        <v>#N/A</v>
      </c>
      <c r="AJ5896">
        <f t="shared" si="371"/>
        <v>0</v>
      </c>
      <c r="AK5896">
        <f>VLOOKUP(F5896,Kondition!$B$4:$AG$31,15,FALSE)*100</f>
        <v>35</v>
      </c>
      <c r="AL5896" t="e">
        <f t="shared" si="372"/>
        <v>#REF!</v>
      </c>
      <c r="AM5896">
        <v>17</v>
      </c>
    </row>
    <row r="5897" spans="1:39" x14ac:dyDescent="0.3">
      <c r="A5897" s="5">
        <v>10143252</v>
      </c>
      <c r="B5897" s="6">
        <v>4968814911294</v>
      </c>
      <c r="C5897" s="5" t="s">
        <v>76</v>
      </c>
      <c r="D5897" s="5" t="s">
        <v>1981</v>
      </c>
      <c r="E5897" s="12">
        <v>157</v>
      </c>
      <c r="F5897" s="5" t="s">
        <v>60</v>
      </c>
      <c r="G5897" s="5">
        <v>2155017</v>
      </c>
      <c r="H5897" s="36" t="s">
        <v>76</v>
      </c>
      <c r="I5897" s="5">
        <v>215</v>
      </c>
      <c r="J5897" s="5">
        <v>50</v>
      </c>
      <c r="K5897" s="5">
        <v>17</v>
      </c>
      <c r="L5897" s="5" t="s">
        <v>1914</v>
      </c>
      <c r="M5897" s="5">
        <v>95</v>
      </c>
      <c r="N5897" s="5"/>
      <c r="O5897" s="5" t="s">
        <v>25</v>
      </c>
      <c r="P5897" s="5"/>
      <c r="Q5897" s="5" t="s">
        <v>26</v>
      </c>
      <c r="R5897" s="5" t="s">
        <v>21</v>
      </c>
      <c r="S5897" s="5">
        <v>72</v>
      </c>
      <c r="T5897" s="5" t="s">
        <v>22</v>
      </c>
      <c r="U5897" s="5" t="s">
        <v>23</v>
      </c>
      <c r="V5897" s="5" t="s">
        <v>24</v>
      </c>
      <c r="W5897" s="12">
        <v>157</v>
      </c>
      <c r="X5897" s="7">
        <f t="shared" si="369"/>
        <v>0.35</v>
      </c>
      <c r="Y5897" s="5">
        <f t="shared" si="370"/>
        <v>102.05</v>
      </c>
      <c r="AI5897" t="e">
        <f>VLOOKUP(A5897,NP!$A:$B,2,FALSE)</f>
        <v>#N/A</v>
      </c>
      <c r="AJ5897">
        <f t="shared" si="371"/>
        <v>0</v>
      </c>
      <c r="AK5897">
        <f>VLOOKUP(F5897,Kondition!$B$4:$AG$31,15,FALSE)*100</f>
        <v>35</v>
      </c>
      <c r="AL5897" t="e">
        <f t="shared" si="372"/>
        <v>#REF!</v>
      </c>
      <c r="AM5897">
        <v>17</v>
      </c>
    </row>
    <row r="5898" spans="1:39" x14ac:dyDescent="0.3">
      <c r="A5898" s="5">
        <v>10143253</v>
      </c>
      <c r="B5898" s="6">
        <v>4968814911393</v>
      </c>
      <c r="C5898" s="5" t="s">
        <v>76</v>
      </c>
      <c r="D5898" s="5" t="s">
        <v>1982</v>
      </c>
      <c r="E5898" s="12">
        <v>155</v>
      </c>
      <c r="F5898" s="5" t="s">
        <v>60</v>
      </c>
      <c r="G5898" s="5">
        <v>2055017</v>
      </c>
      <c r="H5898" s="36" t="s">
        <v>76</v>
      </c>
      <c r="I5898" s="5">
        <v>205</v>
      </c>
      <c r="J5898" s="5">
        <v>50</v>
      </c>
      <c r="K5898" s="5">
        <v>17</v>
      </c>
      <c r="L5898" s="5" t="s">
        <v>1914</v>
      </c>
      <c r="M5898" s="5">
        <v>93</v>
      </c>
      <c r="N5898" s="5"/>
      <c r="O5898" s="5" t="s">
        <v>25</v>
      </c>
      <c r="P5898" s="5"/>
      <c r="Q5898" s="5" t="s">
        <v>26</v>
      </c>
      <c r="R5898" s="5" t="s">
        <v>21</v>
      </c>
      <c r="S5898" s="5">
        <v>72</v>
      </c>
      <c r="T5898" s="5" t="s">
        <v>22</v>
      </c>
      <c r="U5898" s="5" t="s">
        <v>23</v>
      </c>
      <c r="V5898" s="5" t="s">
        <v>24</v>
      </c>
      <c r="W5898" s="12">
        <v>155</v>
      </c>
      <c r="X5898" s="7">
        <f t="shared" si="369"/>
        <v>0.35</v>
      </c>
      <c r="Y5898" s="5">
        <f t="shared" si="370"/>
        <v>100.75</v>
      </c>
      <c r="AI5898" t="e">
        <f>VLOOKUP(A5898,NP!$A:$B,2,FALSE)</f>
        <v>#N/A</v>
      </c>
      <c r="AJ5898">
        <f t="shared" si="371"/>
        <v>0</v>
      </c>
      <c r="AK5898">
        <f>VLOOKUP(F5898,Kondition!$B$4:$AG$31,15,FALSE)*100</f>
        <v>35</v>
      </c>
      <c r="AL5898" t="e">
        <f t="shared" si="372"/>
        <v>#REF!</v>
      </c>
      <c r="AM5898">
        <v>17</v>
      </c>
    </row>
    <row r="5899" spans="1:39" x14ac:dyDescent="0.3">
      <c r="A5899" s="5">
        <v>10143254</v>
      </c>
      <c r="B5899" s="6">
        <v>4968814924317</v>
      </c>
      <c r="C5899" s="5" t="s">
        <v>76</v>
      </c>
      <c r="D5899" s="5" t="s">
        <v>1983</v>
      </c>
      <c r="E5899" s="12">
        <v>225.5</v>
      </c>
      <c r="F5899" s="5" t="s">
        <v>60</v>
      </c>
      <c r="G5899" s="5">
        <v>2755517</v>
      </c>
      <c r="H5899" s="36" t="s">
        <v>76</v>
      </c>
      <c r="I5899" s="5">
        <v>275</v>
      </c>
      <c r="J5899" s="5">
        <v>55</v>
      </c>
      <c r="K5899" s="5">
        <v>17</v>
      </c>
      <c r="L5899" s="5" t="s">
        <v>1914</v>
      </c>
      <c r="M5899" s="5">
        <v>109</v>
      </c>
      <c r="N5899" s="5"/>
      <c r="O5899" s="5" t="s">
        <v>25</v>
      </c>
      <c r="P5899" s="5"/>
      <c r="Q5899" s="5" t="s">
        <v>21</v>
      </c>
      <c r="R5899" s="5" t="s">
        <v>21</v>
      </c>
      <c r="S5899" s="5">
        <v>73</v>
      </c>
      <c r="T5899" s="5" t="s">
        <v>22</v>
      </c>
      <c r="U5899" s="5" t="s">
        <v>23</v>
      </c>
      <c r="V5899" s="5" t="s">
        <v>24</v>
      </c>
      <c r="W5899" s="12">
        <v>225.5</v>
      </c>
      <c r="X5899" s="7" t="str">
        <f t="shared" si="369"/>
        <v>NP</v>
      </c>
      <c r="Y5899" s="5">
        <f t="shared" si="370"/>
        <v>144</v>
      </c>
      <c r="AI5899">
        <f>VLOOKUP(A5899,NP!$A:$B,2,FALSE)</f>
        <v>144</v>
      </c>
      <c r="AJ5899">
        <f t="shared" si="371"/>
        <v>144</v>
      </c>
      <c r="AK5899">
        <f>VLOOKUP(F5899,Kondition!$B$4:$AG$31,15,FALSE)*100</f>
        <v>35</v>
      </c>
      <c r="AL5899" t="e">
        <f t="shared" si="372"/>
        <v>#REF!</v>
      </c>
      <c r="AM5899">
        <v>17</v>
      </c>
    </row>
    <row r="5900" spans="1:39" x14ac:dyDescent="0.3">
      <c r="A5900" s="5">
        <v>10143255</v>
      </c>
      <c r="B5900" s="6">
        <v>4968814923983</v>
      </c>
      <c r="C5900" s="5" t="s">
        <v>76</v>
      </c>
      <c r="D5900" s="5" t="s">
        <v>1984</v>
      </c>
      <c r="E5900" s="12">
        <v>171</v>
      </c>
      <c r="F5900" s="5" t="s">
        <v>60</v>
      </c>
      <c r="G5900" s="5">
        <v>2356018</v>
      </c>
      <c r="H5900" s="36" t="s">
        <v>76</v>
      </c>
      <c r="I5900" s="5">
        <v>235</v>
      </c>
      <c r="J5900" s="5">
        <v>60</v>
      </c>
      <c r="K5900" s="5">
        <v>18</v>
      </c>
      <c r="L5900" s="5" t="s">
        <v>1914</v>
      </c>
      <c r="M5900" s="5">
        <v>107</v>
      </c>
      <c r="N5900" s="5"/>
      <c r="O5900" s="5" t="s">
        <v>19</v>
      </c>
      <c r="P5900" s="5"/>
      <c r="Q5900" s="5" t="s">
        <v>21</v>
      </c>
      <c r="R5900" s="5" t="s">
        <v>21</v>
      </c>
      <c r="S5900" s="5">
        <v>72</v>
      </c>
      <c r="T5900" s="5" t="s">
        <v>22</v>
      </c>
      <c r="U5900" s="5" t="s">
        <v>23</v>
      </c>
      <c r="V5900" s="5" t="s">
        <v>24</v>
      </c>
      <c r="W5900" s="12">
        <v>171</v>
      </c>
      <c r="X5900" s="7">
        <f t="shared" si="369"/>
        <v>0.35</v>
      </c>
      <c r="Y5900" s="5">
        <f t="shared" si="370"/>
        <v>111.15</v>
      </c>
      <c r="AI5900" t="e">
        <f>VLOOKUP(A5900,NP!$A:$B,2,FALSE)</f>
        <v>#N/A</v>
      </c>
      <c r="AJ5900">
        <f t="shared" si="371"/>
        <v>0</v>
      </c>
      <c r="AK5900">
        <f>VLOOKUP(F5900,Kondition!$B$4:$AG$31,18,FALSE)*100</f>
        <v>35</v>
      </c>
      <c r="AL5900" t="e">
        <f t="shared" si="372"/>
        <v>#REF!</v>
      </c>
      <c r="AM5900">
        <v>17</v>
      </c>
    </row>
    <row r="5901" spans="1:39" x14ac:dyDescent="0.3">
      <c r="A5901" s="5">
        <v>10143257</v>
      </c>
      <c r="B5901" s="6">
        <v>4968814924232</v>
      </c>
      <c r="C5901" s="5" t="s">
        <v>76</v>
      </c>
      <c r="D5901" s="5" t="s">
        <v>1985</v>
      </c>
      <c r="E5901" s="12">
        <v>282.5</v>
      </c>
      <c r="F5901" s="5" t="s">
        <v>60</v>
      </c>
      <c r="G5901" s="5">
        <v>2555519</v>
      </c>
      <c r="H5901" s="36" t="s">
        <v>76</v>
      </c>
      <c r="I5901" s="5">
        <v>255</v>
      </c>
      <c r="J5901" s="5">
        <v>55</v>
      </c>
      <c r="K5901" s="5">
        <v>19</v>
      </c>
      <c r="L5901" s="5" t="s">
        <v>1914</v>
      </c>
      <c r="M5901" s="5">
        <v>111</v>
      </c>
      <c r="N5901" s="5"/>
      <c r="O5901" s="5" t="s">
        <v>25</v>
      </c>
      <c r="P5901" s="5"/>
      <c r="Q5901" s="5" t="s">
        <v>21</v>
      </c>
      <c r="R5901" s="5" t="s">
        <v>21</v>
      </c>
      <c r="S5901" s="5">
        <v>73</v>
      </c>
      <c r="T5901" s="5" t="s">
        <v>22</v>
      </c>
      <c r="U5901" s="5" t="s">
        <v>23</v>
      </c>
      <c r="V5901" s="5" t="s">
        <v>24</v>
      </c>
      <c r="W5901" s="12">
        <v>282.5</v>
      </c>
      <c r="X5901" s="7">
        <f t="shared" si="369"/>
        <v>0.4</v>
      </c>
      <c r="Y5901" s="5">
        <f t="shared" si="370"/>
        <v>169.5</v>
      </c>
      <c r="AI5901" t="e">
        <f>VLOOKUP(A5901,NP!$A:$B,2,FALSE)</f>
        <v>#N/A</v>
      </c>
      <c r="AJ5901">
        <f t="shared" si="371"/>
        <v>0</v>
      </c>
      <c r="AK5901">
        <f>VLOOKUP(F5901,Kondition!$B$4:$AG$31,21,FALSE)*100</f>
        <v>40</v>
      </c>
      <c r="AL5901" t="e">
        <f t="shared" si="372"/>
        <v>#REF!</v>
      </c>
      <c r="AM5901">
        <v>19</v>
      </c>
    </row>
    <row r="5902" spans="1:39" x14ac:dyDescent="0.3">
      <c r="A5902" s="5">
        <v>10143258</v>
      </c>
      <c r="B5902" s="6">
        <v>4968814911409</v>
      </c>
      <c r="C5902" s="5" t="s">
        <v>76</v>
      </c>
      <c r="D5902" s="5" t="s">
        <v>1986</v>
      </c>
      <c r="E5902" s="12">
        <v>85.5</v>
      </c>
      <c r="F5902" s="5" t="s">
        <v>60</v>
      </c>
      <c r="G5902" s="5">
        <v>1956515</v>
      </c>
      <c r="H5902" s="36" t="s">
        <v>76</v>
      </c>
      <c r="I5902" s="5">
        <v>195</v>
      </c>
      <c r="J5902" s="5">
        <v>65</v>
      </c>
      <c r="K5902" s="5">
        <v>15</v>
      </c>
      <c r="L5902" s="5" t="s">
        <v>1914</v>
      </c>
      <c r="M5902" s="5">
        <v>91</v>
      </c>
      <c r="N5902" s="5"/>
      <c r="O5902" s="5" t="s">
        <v>19</v>
      </c>
      <c r="P5902" s="5"/>
      <c r="Q5902" s="5" t="s">
        <v>21</v>
      </c>
      <c r="R5902" s="5" t="s">
        <v>21</v>
      </c>
      <c r="S5902" s="5">
        <v>71</v>
      </c>
      <c r="T5902" s="5" t="s">
        <v>22</v>
      </c>
      <c r="U5902" s="5" t="s">
        <v>23</v>
      </c>
      <c r="V5902" s="5" t="s">
        <v>24</v>
      </c>
      <c r="W5902" s="12">
        <v>85.5</v>
      </c>
      <c r="X5902" s="7">
        <f t="shared" si="369"/>
        <v>0.33</v>
      </c>
      <c r="Y5902" s="5">
        <f t="shared" si="370"/>
        <v>57.284999999999997</v>
      </c>
      <c r="AI5902" t="e">
        <f>VLOOKUP(A5902,NP!$A:$B,2,FALSE)</f>
        <v>#N/A</v>
      </c>
      <c r="AJ5902">
        <f t="shared" si="371"/>
        <v>0</v>
      </c>
      <c r="AK5902">
        <f>VLOOKUP(F5902,Kondition!$B$4:$AG$31,9,FALSE)*100</f>
        <v>33</v>
      </c>
      <c r="AL5902" t="e">
        <f t="shared" si="372"/>
        <v>#REF!</v>
      </c>
      <c r="AM5902">
        <v>16</v>
      </c>
    </row>
    <row r="5903" spans="1:39" x14ac:dyDescent="0.3">
      <c r="A5903" s="5">
        <v>10143259</v>
      </c>
      <c r="B5903" s="6">
        <v>4968814911584</v>
      </c>
      <c r="C5903" s="5" t="s">
        <v>76</v>
      </c>
      <c r="D5903" s="5" t="s">
        <v>1987</v>
      </c>
      <c r="E5903" s="12">
        <v>139</v>
      </c>
      <c r="F5903" s="5" t="s">
        <v>60</v>
      </c>
      <c r="G5903" s="5">
        <v>2257015</v>
      </c>
      <c r="H5903" s="36" t="s">
        <v>76</v>
      </c>
      <c r="I5903" s="5">
        <v>225</v>
      </c>
      <c r="J5903" s="5">
        <v>70</v>
      </c>
      <c r="K5903" s="5">
        <v>15</v>
      </c>
      <c r="L5903" s="5" t="s">
        <v>1914</v>
      </c>
      <c r="M5903" s="5">
        <v>100</v>
      </c>
      <c r="N5903" s="5"/>
      <c r="O5903" s="5" t="s">
        <v>33</v>
      </c>
      <c r="P5903" s="5"/>
      <c r="Q5903" s="5" t="s">
        <v>21</v>
      </c>
      <c r="R5903" s="5" t="s">
        <v>21</v>
      </c>
      <c r="S5903" s="5">
        <v>72</v>
      </c>
      <c r="T5903" s="5" t="s">
        <v>22</v>
      </c>
      <c r="U5903" s="5" t="s">
        <v>23</v>
      </c>
      <c r="V5903" s="5" t="s">
        <v>24</v>
      </c>
      <c r="W5903" s="12">
        <v>139</v>
      </c>
      <c r="X5903" s="7">
        <f t="shared" si="369"/>
        <v>0.33</v>
      </c>
      <c r="Y5903" s="5">
        <f t="shared" si="370"/>
        <v>93.13</v>
      </c>
      <c r="AI5903" t="e">
        <f>VLOOKUP(A5903,NP!$A:$B,2,FALSE)</f>
        <v>#N/A</v>
      </c>
      <c r="AJ5903">
        <f t="shared" si="371"/>
        <v>0</v>
      </c>
      <c r="AK5903">
        <f>VLOOKUP(F5903,Kondition!$B$4:$AG$31,9,FALSE)*100</f>
        <v>33</v>
      </c>
      <c r="AL5903" t="e">
        <f t="shared" si="372"/>
        <v>#REF!</v>
      </c>
      <c r="AM5903">
        <v>16</v>
      </c>
    </row>
    <row r="5904" spans="1:39" x14ac:dyDescent="0.3">
      <c r="A5904" s="5">
        <v>10143260</v>
      </c>
      <c r="B5904" s="6">
        <v>4968814911171</v>
      </c>
      <c r="C5904" s="5" t="s">
        <v>76</v>
      </c>
      <c r="D5904" s="5" t="s">
        <v>1988</v>
      </c>
      <c r="E5904" s="12">
        <v>123</v>
      </c>
      <c r="F5904" s="5" t="s">
        <v>60</v>
      </c>
      <c r="G5904" s="5">
        <v>2057015</v>
      </c>
      <c r="H5904" s="36" t="s">
        <v>76</v>
      </c>
      <c r="I5904" s="5">
        <v>205</v>
      </c>
      <c r="J5904" s="5">
        <v>70</v>
      </c>
      <c r="K5904" s="5">
        <v>15</v>
      </c>
      <c r="L5904" s="5" t="s">
        <v>1914</v>
      </c>
      <c r="M5904" s="5">
        <v>96</v>
      </c>
      <c r="N5904" s="5"/>
      <c r="O5904" s="5" t="s">
        <v>33</v>
      </c>
      <c r="P5904" s="5"/>
      <c r="Q5904" s="5" t="s">
        <v>21</v>
      </c>
      <c r="R5904" s="5" t="s">
        <v>21</v>
      </c>
      <c r="S5904" s="5">
        <v>72</v>
      </c>
      <c r="T5904" s="5" t="s">
        <v>22</v>
      </c>
      <c r="U5904" s="5" t="s">
        <v>23</v>
      </c>
      <c r="V5904" s="5" t="s">
        <v>24</v>
      </c>
      <c r="W5904" s="12">
        <v>123</v>
      </c>
      <c r="X5904" s="7">
        <f t="shared" si="369"/>
        <v>0.33</v>
      </c>
      <c r="Y5904" s="5">
        <f t="shared" si="370"/>
        <v>82.41</v>
      </c>
      <c r="AI5904" t="e">
        <f>VLOOKUP(A5904,NP!$A:$B,2,FALSE)</f>
        <v>#N/A</v>
      </c>
      <c r="AJ5904">
        <f t="shared" si="371"/>
        <v>0</v>
      </c>
      <c r="AK5904">
        <f>VLOOKUP(F5904,Kondition!$B$4:$AG$31,9,FALSE)*100</f>
        <v>33</v>
      </c>
      <c r="AL5904" t="e">
        <f t="shared" si="372"/>
        <v>#REF!</v>
      </c>
      <c r="AM5904">
        <v>16</v>
      </c>
    </row>
    <row r="5905" spans="1:39" x14ac:dyDescent="0.3">
      <c r="A5905" s="5">
        <v>10143261</v>
      </c>
      <c r="B5905" s="6">
        <v>4968814911423</v>
      </c>
      <c r="C5905" s="5" t="s">
        <v>76</v>
      </c>
      <c r="D5905" s="5" t="s">
        <v>1989</v>
      </c>
      <c r="E5905" s="12">
        <v>114.5</v>
      </c>
      <c r="F5905" s="5" t="s">
        <v>60</v>
      </c>
      <c r="G5905" s="5">
        <v>1958015</v>
      </c>
      <c r="H5905" s="36" t="s">
        <v>76</v>
      </c>
      <c r="I5905" s="5">
        <v>195</v>
      </c>
      <c r="J5905" s="5">
        <v>80</v>
      </c>
      <c r="K5905" s="5">
        <v>15</v>
      </c>
      <c r="L5905" s="5" t="s">
        <v>1914</v>
      </c>
      <c r="M5905" s="5">
        <v>96</v>
      </c>
      <c r="N5905" s="5"/>
      <c r="O5905" s="5" t="s">
        <v>33</v>
      </c>
      <c r="P5905" s="5"/>
      <c r="Q5905" s="5" t="s">
        <v>26</v>
      </c>
      <c r="R5905" s="5" t="s">
        <v>21</v>
      </c>
      <c r="S5905" s="5">
        <v>71</v>
      </c>
      <c r="T5905" s="5" t="s">
        <v>22</v>
      </c>
      <c r="U5905" s="5" t="s">
        <v>23</v>
      </c>
      <c r="V5905" s="5" t="s">
        <v>24</v>
      </c>
      <c r="W5905" s="12">
        <v>114.5</v>
      </c>
      <c r="X5905" s="7">
        <f t="shared" si="369"/>
        <v>0.33</v>
      </c>
      <c r="Y5905" s="5">
        <f t="shared" si="370"/>
        <v>76.714999999999989</v>
      </c>
      <c r="AI5905" t="e">
        <f>VLOOKUP(A5905,NP!$A:$B,2,FALSE)</f>
        <v>#N/A</v>
      </c>
      <c r="AJ5905">
        <f t="shared" si="371"/>
        <v>0</v>
      </c>
      <c r="AK5905">
        <f>VLOOKUP(F5905,Kondition!$B$4:$AG$31,9,FALSE)*100</f>
        <v>33</v>
      </c>
      <c r="AL5905" t="e">
        <f t="shared" si="372"/>
        <v>#REF!</v>
      </c>
      <c r="AM5905">
        <v>16</v>
      </c>
    </row>
    <row r="5906" spans="1:39" x14ac:dyDescent="0.3">
      <c r="A5906" s="5">
        <v>10143266</v>
      </c>
      <c r="B5906" s="6">
        <v>4968814911447</v>
      </c>
      <c r="C5906" s="5" t="s">
        <v>76</v>
      </c>
      <c r="D5906" s="5" t="s">
        <v>1990</v>
      </c>
      <c r="E5906" s="12">
        <v>213.5</v>
      </c>
      <c r="F5906" s="5" t="s">
        <v>60</v>
      </c>
      <c r="G5906" s="5">
        <v>2355018</v>
      </c>
      <c r="H5906" s="36" t="s">
        <v>76</v>
      </c>
      <c r="I5906" s="5">
        <v>235</v>
      </c>
      <c r="J5906" s="5">
        <v>50</v>
      </c>
      <c r="K5906" s="5">
        <v>18</v>
      </c>
      <c r="L5906" s="5" t="s">
        <v>1914</v>
      </c>
      <c r="M5906" s="5">
        <v>101</v>
      </c>
      <c r="N5906" s="5"/>
      <c r="O5906" s="5" t="s">
        <v>25</v>
      </c>
      <c r="P5906" s="5"/>
      <c r="Q5906" s="5" t="s">
        <v>21</v>
      </c>
      <c r="R5906" s="5" t="s">
        <v>21</v>
      </c>
      <c r="S5906" s="5">
        <v>72</v>
      </c>
      <c r="T5906" s="5" t="s">
        <v>22</v>
      </c>
      <c r="U5906" s="5" t="s">
        <v>23</v>
      </c>
      <c r="V5906" s="5" t="s">
        <v>24</v>
      </c>
      <c r="W5906" s="12">
        <v>213.5</v>
      </c>
      <c r="X5906" s="7" t="str">
        <f t="shared" si="369"/>
        <v>NP</v>
      </c>
      <c r="Y5906" s="5">
        <f t="shared" si="370"/>
        <v>138.5</v>
      </c>
      <c r="AI5906">
        <f>VLOOKUP(A5906,NP!$A:$B,2,FALSE)</f>
        <v>138.5</v>
      </c>
      <c r="AJ5906">
        <f t="shared" si="371"/>
        <v>138.5</v>
      </c>
      <c r="AK5906">
        <f>VLOOKUP(F5906,Kondition!$B$4:$AG$31,18,FALSE)*100</f>
        <v>35</v>
      </c>
      <c r="AL5906" t="e">
        <f t="shared" si="372"/>
        <v>#REF!</v>
      </c>
      <c r="AM5906">
        <v>17</v>
      </c>
    </row>
    <row r="5907" spans="1:39" x14ac:dyDescent="0.3">
      <c r="A5907" s="5">
        <v>10143268</v>
      </c>
      <c r="B5907" s="6">
        <v>4968814911249</v>
      </c>
      <c r="C5907" s="5" t="s">
        <v>76</v>
      </c>
      <c r="D5907" s="5" t="s">
        <v>1991</v>
      </c>
      <c r="E5907" s="12">
        <v>81</v>
      </c>
      <c r="F5907" s="5" t="s">
        <v>60</v>
      </c>
      <c r="G5907" s="5">
        <v>1956515</v>
      </c>
      <c r="H5907" s="36" t="s">
        <v>76</v>
      </c>
      <c r="I5907" s="5">
        <v>195</v>
      </c>
      <c r="J5907" s="5">
        <v>65</v>
      </c>
      <c r="K5907" s="5">
        <v>15</v>
      </c>
      <c r="L5907" s="5" t="s">
        <v>1914</v>
      </c>
      <c r="M5907" s="5">
        <v>95</v>
      </c>
      <c r="N5907" s="5"/>
      <c r="O5907" s="5" t="s">
        <v>33</v>
      </c>
      <c r="P5907" s="5"/>
      <c r="Q5907" s="5" t="s">
        <v>26</v>
      </c>
      <c r="R5907" s="5" t="s">
        <v>21</v>
      </c>
      <c r="S5907" s="5">
        <v>71</v>
      </c>
      <c r="T5907" s="5" t="s">
        <v>22</v>
      </c>
      <c r="U5907" s="5" t="s">
        <v>23</v>
      </c>
      <c r="V5907" s="5" t="s">
        <v>24</v>
      </c>
      <c r="W5907" s="12">
        <v>81</v>
      </c>
      <c r="X5907" s="7">
        <f t="shared" si="369"/>
        <v>0.33</v>
      </c>
      <c r="Y5907" s="5">
        <f t="shared" si="370"/>
        <v>54.269999999999996</v>
      </c>
      <c r="AI5907" t="e">
        <f>VLOOKUP(A5907,NP!$A:$B,2,FALSE)</f>
        <v>#N/A</v>
      </c>
      <c r="AJ5907">
        <f t="shared" si="371"/>
        <v>0</v>
      </c>
      <c r="AK5907">
        <f>VLOOKUP(F5907,Kondition!$B$4:$AG$31,9,FALSE)*100</f>
        <v>33</v>
      </c>
      <c r="AL5907" t="e">
        <f t="shared" si="372"/>
        <v>#REF!</v>
      </c>
      <c r="AM5907">
        <v>16</v>
      </c>
    </row>
    <row r="5908" spans="1:39" x14ac:dyDescent="0.3">
      <c r="A5908" s="5">
        <v>10143271</v>
      </c>
      <c r="B5908" s="6">
        <v>4968814911577</v>
      </c>
      <c r="C5908" s="5" t="s">
        <v>76</v>
      </c>
      <c r="D5908" s="5" t="s">
        <v>1992</v>
      </c>
      <c r="E5908" s="12">
        <v>225.5</v>
      </c>
      <c r="F5908" s="5" t="s">
        <v>60</v>
      </c>
      <c r="G5908" s="5">
        <v>2354018</v>
      </c>
      <c r="H5908" s="36" t="s">
        <v>76</v>
      </c>
      <c r="I5908" s="5">
        <v>235</v>
      </c>
      <c r="J5908" s="5">
        <v>40</v>
      </c>
      <c r="K5908" s="5">
        <v>18</v>
      </c>
      <c r="L5908" s="5" t="s">
        <v>1914</v>
      </c>
      <c r="M5908" s="5">
        <v>95</v>
      </c>
      <c r="N5908" s="5"/>
      <c r="O5908" s="5" t="s">
        <v>29</v>
      </c>
      <c r="P5908" s="5"/>
      <c r="Q5908" s="5" t="s">
        <v>26</v>
      </c>
      <c r="R5908" s="5" t="s">
        <v>21</v>
      </c>
      <c r="S5908" s="5">
        <v>72</v>
      </c>
      <c r="T5908" s="5" t="s">
        <v>22</v>
      </c>
      <c r="U5908" s="5" t="s">
        <v>23</v>
      </c>
      <c r="V5908" s="5" t="s">
        <v>24</v>
      </c>
      <c r="W5908" s="12">
        <v>225.5</v>
      </c>
      <c r="X5908" s="7" t="str">
        <f t="shared" si="369"/>
        <v>NP</v>
      </c>
      <c r="Y5908" s="5">
        <f t="shared" si="370"/>
        <v>144</v>
      </c>
      <c r="AI5908">
        <f>VLOOKUP(A5908,NP!$A:$B,2,FALSE)</f>
        <v>144</v>
      </c>
      <c r="AJ5908">
        <f t="shared" si="371"/>
        <v>144</v>
      </c>
      <c r="AK5908">
        <f>VLOOKUP(F5908,Kondition!$B$4:$AG$31,18,FALSE)*100</f>
        <v>35</v>
      </c>
      <c r="AL5908" t="e">
        <f t="shared" si="372"/>
        <v>#REF!</v>
      </c>
      <c r="AM5908">
        <v>17</v>
      </c>
    </row>
    <row r="5909" spans="1:39" x14ac:dyDescent="0.3">
      <c r="A5909" s="5">
        <v>10143272</v>
      </c>
      <c r="B5909" s="6">
        <v>4968814911140</v>
      </c>
      <c r="C5909" s="5" t="s">
        <v>76</v>
      </c>
      <c r="D5909" s="5" t="s">
        <v>1993</v>
      </c>
      <c r="E5909" s="12">
        <v>185</v>
      </c>
      <c r="F5909" s="5" t="s">
        <v>60</v>
      </c>
      <c r="G5909" s="5">
        <v>2254018</v>
      </c>
      <c r="H5909" s="36" t="s">
        <v>76</v>
      </c>
      <c r="I5909" s="5">
        <v>225</v>
      </c>
      <c r="J5909" s="5">
        <v>40</v>
      </c>
      <c r="K5909" s="5">
        <v>18</v>
      </c>
      <c r="L5909" s="5" t="s">
        <v>1914</v>
      </c>
      <c r="M5909" s="5">
        <v>92</v>
      </c>
      <c r="N5909" s="5"/>
      <c r="O5909" s="5" t="s">
        <v>29</v>
      </c>
      <c r="P5909" s="5"/>
      <c r="Q5909" s="5" t="s">
        <v>26</v>
      </c>
      <c r="R5909" s="5" t="s">
        <v>21</v>
      </c>
      <c r="S5909" s="5">
        <v>72</v>
      </c>
      <c r="T5909" s="5" t="s">
        <v>22</v>
      </c>
      <c r="U5909" s="5" t="s">
        <v>23</v>
      </c>
      <c r="V5909" s="5" t="s">
        <v>24</v>
      </c>
      <c r="W5909" s="12">
        <v>185</v>
      </c>
      <c r="X5909" s="7">
        <f t="shared" si="369"/>
        <v>0.35</v>
      </c>
      <c r="Y5909" s="5">
        <f t="shared" si="370"/>
        <v>120.25</v>
      </c>
      <c r="AI5909" t="e">
        <f>VLOOKUP(A5909,NP!$A:$B,2,FALSE)</f>
        <v>#N/A</v>
      </c>
      <c r="AJ5909">
        <f t="shared" si="371"/>
        <v>0</v>
      </c>
      <c r="AK5909">
        <f>VLOOKUP(F5909,Kondition!$B$4:$AG$31,18,FALSE)*100</f>
        <v>35</v>
      </c>
      <c r="AL5909" t="e">
        <f t="shared" si="372"/>
        <v>#REF!</v>
      </c>
      <c r="AM5909">
        <v>17</v>
      </c>
    </row>
    <row r="5910" spans="1:39" x14ac:dyDescent="0.3">
      <c r="A5910" s="5">
        <v>10143273</v>
      </c>
      <c r="B5910" s="6">
        <v>4968814924188</v>
      </c>
      <c r="C5910" s="5" t="s">
        <v>76</v>
      </c>
      <c r="D5910" s="5" t="s">
        <v>1994</v>
      </c>
      <c r="E5910" s="12">
        <v>171</v>
      </c>
      <c r="F5910" s="5" t="s">
        <v>60</v>
      </c>
      <c r="G5910" s="5">
        <v>2154018</v>
      </c>
      <c r="H5910" s="36" t="s">
        <v>76</v>
      </c>
      <c r="I5910" s="5">
        <v>215</v>
      </c>
      <c r="J5910" s="5">
        <v>40</v>
      </c>
      <c r="K5910" s="5">
        <v>18</v>
      </c>
      <c r="L5910" s="5" t="s">
        <v>1914</v>
      </c>
      <c r="M5910" s="5">
        <v>89</v>
      </c>
      <c r="N5910" s="5"/>
      <c r="O5910" s="5" t="s">
        <v>25</v>
      </c>
      <c r="P5910" s="5"/>
      <c r="Q5910" s="5" t="s">
        <v>26</v>
      </c>
      <c r="R5910" s="5" t="s">
        <v>21</v>
      </c>
      <c r="S5910" s="5">
        <v>72</v>
      </c>
      <c r="T5910" s="5" t="s">
        <v>22</v>
      </c>
      <c r="U5910" s="5" t="s">
        <v>23</v>
      </c>
      <c r="V5910" s="5" t="s">
        <v>24</v>
      </c>
      <c r="W5910" s="12">
        <v>171</v>
      </c>
      <c r="X5910" s="7">
        <f t="shared" si="369"/>
        <v>0.35</v>
      </c>
      <c r="Y5910" s="5">
        <f t="shared" si="370"/>
        <v>111.15</v>
      </c>
      <c r="AI5910" t="e">
        <f>VLOOKUP(A5910,NP!$A:$B,2,FALSE)</f>
        <v>#N/A</v>
      </c>
      <c r="AJ5910">
        <f t="shared" si="371"/>
        <v>0</v>
      </c>
      <c r="AK5910">
        <f>VLOOKUP(F5910,Kondition!$B$4:$AG$31,18,FALSE)*100</f>
        <v>35</v>
      </c>
      <c r="AL5910" t="e">
        <f t="shared" si="372"/>
        <v>#REF!</v>
      </c>
      <c r="AM5910">
        <v>17</v>
      </c>
    </row>
    <row r="5911" spans="1:39" x14ac:dyDescent="0.3">
      <c r="A5911" s="5">
        <v>10143274</v>
      </c>
      <c r="B5911" s="6">
        <v>4968814911843</v>
      </c>
      <c r="C5911" s="5" t="s">
        <v>76</v>
      </c>
      <c r="D5911" s="5" t="s">
        <v>1995</v>
      </c>
      <c r="E5911" s="12">
        <v>283</v>
      </c>
      <c r="F5911" s="5" t="s">
        <v>60</v>
      </c>
      <c r="G5911" s="5">
        <v>2754518</v>
      </c>
      <c r="H5911" s="36" t="s">
        <v>76</v>
      </c>
      <c r="I5911" s="5">
        <v>275</v>
      </c>
      <c r="J5911" s="5">
        <v>45</v>
      </c>
      <c r="K5911" s="5">
        <v>18</v>
      </c>
      <c r="L5911" s="5" t="s">
        <v>1914</v>
      </c>
      <c r="M5911" s="5">
        <v>107</v>
      </c>
      <c r="N5911" s="5"/>
      <c r="O5911" s="5" t="s">
        <v>25</v>
      </c>
      <c r="P5911" s="5"/>
      <c r="Q5911" s="5" t="s">
        <v>21</v>
      </c>
      <c r="R5911" s="5" t="s">
        <v>21</v>
      </c>
      <c r="S5911" s="5">
        <v>73</v>
      </c>
      <c r="T5911" s="5" t="s">
        <v>22</v>
      </c>
      <c r="U5911" s="5" t="s">
        <v>23</v>
      </c>
      <c r="V5911" s="5" t="s">
        <v>24</v>
      </c>
      <c r="W5911" s="12">
        <v>283</v>
      </c>
      <c r="X5911" s="7" t="str">
        <f t="shared" si="369"/>
        <v>NP</v>
      </c>
      <c r="Y5911" s="5">
        <f t="shared" si="370"/>
        <v>170.5</v>
      </c>
      <c r="AI5911">
        <f>VLOOKUP(A5911,NP!$A:$B,2,FALSE)</f>
        <v>170.5</v>
      </c>
      <c r="AJ5911">
        <f t="shared" si="371"/>
        <v>170.5</v>
      </c>
      <c r="AK5911">
        <f>VLOOKUP(F5911,Kondition!$B$4:$AG$31,18,FALSE)*100</f>
        <v>35</v>
      </c>
      <c r="AL5911" t="e">
        <f t="shared" si="372"/>
        <v>#REF!</v>
      </c>
      <c r="AM5911">
        <v>17</v>
      </c>
    </row>
    <row r="5912" spans="1:39" x14ac:dyDescent="0.3">
      <c r="A5912" s="5">
        <v>10143275</v>
      </c>
      <c r="B5912" s="6">
        <v>4968814924119</v>
      </c>
      <c r="C5912" s="5" t="s">
        <v>76</v>
      </c>
      <c r="D5912" s="5" t="s">
        <v>1996</v>
      </c>
      <c r="E5912" s="12">
        <v>237</v>
      </c>
      <c r="F5912" s="5" t="s">
        <v>60</v>
      </c>
      <c r="G5912" s="5">
        <v>2554518</v>
      </c>
      <c r="H5912" s="36" t="s">
        <v>76</v>
      </c>
      <c r="I5912" s="5">
        <v>255</v>
      </c>
      <c r="J5912" s="5">
        <v>45</v>
      </c>
      <c r="K5912" s="5">
        <v>18</v>
      </c>
      <c r="L5912" s="5" t="s">
        <v>1914</v>
      </c>
      <c r="M5912" s="5">
        <v>103</v>
      </c>
      <c r="N5912" s="5"/>
      <c r="O5912" s="5" t="s">
        <v>25</v>
      </c>
      <c r="P5912" s="5"/>
      <c r="Q5912" s="5" t="s">
        <v>21</v>
      </c>
      <c r="R5912" s="5" t="s">
        <v>21</v>
      </c>
      <c r="S5912" s="5">
        <v>73</v>
      </c>
      <c r="T5912" s="5" t="s">
        <v>22</v>
      </c>
      <c r="U5912" s="5" t="s">
        <v>23</v>
      </c>
      <c r="V5912" s="5" t="s">
        <v>24</v>
      </c>
      <c r="W5912" s="12">
        <v>237</v>
      </c>
      <c r="X5912" s="7" t="str">
        <f t="shared" si="369"/>
        <v>NP</v>
      </c>
      <c r="Y5912" s="5">
        <f t="shared" si="370"/>
        <v>149.5</v>
      </c>
      <c r="AI5912">
        <f>VLOOKUP(A5912,NP!$A:$B,2,FALSE)</f>
        <v>149.5</v>
      </c>
      <c r="AJ5912">
        <f t="shared" si="371"/>
        <v>149.5</v>
      </c>
      <c r="AK5912">
        <f>VLOOKUP(F5912,Kondition!$B$4:$AG$31,18,FALSE)*100</f>
        <v>35</v>
      </c>
      <c r="AL5912" t="e">
        <f t="shared" si="372"/>
        <v>#REF!</v>
      </c>
      <c r="AM5912">
        <v>17</v>
      </c>
    </row>
    <row r="5913" spans="1:39" x14ac:dyDescent="0.3">
      <c r="A5913" s="5">
        <v>10143276</v>
      </c>
      <c r="B5913" s="6">
        <v>4968814911317</v>
      </c>
      <c r="C5913" s="5" t="s">
        <v>76</v>
      </c>
      <c r="D5913" s="5" t="s">
        <v>1997</v>
      </c>
      <c r="E5913" s="12">
        <v>200.5</v>
      </c>
      <c r="F5913" s="5" t="s">
        <v>60</v>
      </c>
      <c r="G5913" s="5">
        <v>2454518</v>
      </c>
      <c r="H5913" s="36" t="s">
        <v>76</v>
      </c>
      <c r="I5913" s="5">
        <v>245</v>
      </c>
      <c r="J5913" s="5">
        <v>45</v>
      </c>
      <c r="K5913" s="5">
        <v>18</v>
      </c>
      <c r="L5913" s="5" t="s">
        <v>1914</v>
      </c>
      <c r="M5913" s="5">
        <v>100</v>
      </c>
      <c r="N5913" s="5"/>
      <c r="O5913" s="5" t="s">
        <v>25</v>
      </c>
      <c r="P5913" s="5"/>
      <c r="Q5913" s="5" t="s">
        <v>21</v>
      </c>
      <c r="R5913" s="5" t="s">
        <v>21</v>
      </c>
      <c r="S5913" s="5">
        <v>72</v>
      </c>
      <c r="T5913" s="5" t="s">
        <v>22</v>
      </c>
      <c r="U5913" s="5" t="s">
        <v>23</v>
      </c>
      <c r="V5913" s="5" t="s">
        <v>24</v>
      </c>
      <c r="W5913" s="12">
        <v>200.5</v>
      </c>
      <c r="X5913" s="7">
        <f t="shared" ref="X5913:X5976" si="373">IF(AJ5913&gt;0,"NP",AK5913/100)</f>
        <v>0.35</v>
      </c>
      <c r="Y5913" s="5">
        <f t="shared" ref="Y5913:Y5976" si="374">IF(AJ5913&gt;0,AI5913,E5913*(100%-X5913))</f>
        <v>130.32500000000002</v>
      </c>
      <c r="AI5913" t="e">
        <f>VLOOKUP(A5913,NP!$A:$B,2,FALSE)</f>
        <v>#N/A</v>
      </c>
      <c r="AJ5913">
        <f t="shared" ref="AJ5913:AJ5976" si="375">_xlfn.IFNA(AI5913,0)</f>
        <v>0</v>
      </c>
      <c r="AK5913">
        <f>VLOOKUP(F5913,Kondition!$B$4:$AG$31,18,FALSE)*100</f>
        <v>35</v>
      </c>
      <c r="AL5913" t="e">
        <f t="shared" ref="AL5913:AL5976" si="376">$AI$1&amp;F5913&amp;K5913</f>
        <v>#REF!</v>
      </c>
      <c r="AM5913">
        <v>17</v>
      </c>
    </row>
    <row r="5914" spans="1:39" x14ac:dyDescent="0.3">
      <c r="A5914" s="5">
        <v>10143277</v>
      </c>
      <c r="B5914" s="6">
        <v>4968814911652</v>
      </c>
      <c r="C5914" s="5" t="s">
        <v>76</v>
      </c>
      <c r="D5914" s="5" t="s">
        <v>1998</v>
      </c>
      <c r="E5914" s="12">
        <v>195.5</v>
      </c>
      <c r="F5914" s="5" t="s">
        <v>60</v>
      </c>
      <c r="G5914" s="5">
        <v>2354518</v>
      </c>
      <c r="H5914" s="36" t="s">
        <v>76</v>
      </c>
      <c r="I5914" s="5">
        <v>235</v>
      </c>
      <c r="J5914" s="5">
        <v>45</v>
      </c>
      <c r="K5914" s="5">
        <v>18</v>
      </c>
      <c r="L5914" s="5" t="s">
        <v>1914</v>
      </c>
      <c r="M5914" s="5">
        <v>98</v>
      </c>
      <c r="N5914" s="5"/>
      <c r="O5914" s="5" t="s">
        <v>25</v>
      </c>
      <c r="P5914" s="5"/>
      <c r="Q5914" s="5" t="s">
        <v>26</v>
      </c>
      <c r="R5914" s="5" t="s">
        <v>21</v>
      </c>
      <c r="S5914" s="5">
        <v>72</v>
      </c>
      <c r="T5914" s="5" t="s">
        <v>22</v>
      </c>
      <c r="U5914" s="5" t="s">
        <v>23</v>
      </c>
      <c r="V5914" s="5" t="s">
        <v>24</v>
      </c>
      <c r="W5914" s="12">
        <v>195.5</v>
      </c>
      <c r="X5914" s="7">
        <f t="shared" si="373"/>
        <v>0.35</v>
      </c>
      <c r="Y5914" s="5">
        <f t="shared" si="374"/>
        <v>127.075</v>
      </c>
      <c r="AI5914" t="e">
        <f>VLOOKUP(A5914,NP!$A:$B,2,FALSE)</f>
        <v>#N/A</v>
      </c>
      <c r="AJ5914">
        <f t="shared" si="375"/>
        <v>0</v>
      </c>
      <c r="AK5914">
        <f>VLOOKUP(F5914,Kondition!$B$4:$AG$31,18,FALSE)*100</f>
        <v>35</v>
      </c>
      <c r="AL5914" t="e">
        <f t="shared" si="376"/>
        <v>#REF!</v>
      </c>
      <c r="AM5914">
        <v>17</v>
      </c>
    </row>
    <row r="5915" spans="1:39" x14ac:dyDescent="0.3">
      <c r="A5915" s="5">
        <v>10143278</v>
      </c>
      <c r="B5915" s="6">
        <v>4968814911362</v>
      </c>
      <c r="C5915" s="5" t="s">
        <v>76</v>
      </c>
      <c r="D5915" s="5" t="s">
        <v>1999</v>
      </c>
      <c r="E5915" s="12">
        <v>178</v>
      </c>
      <c r="F5915" s="5" t="s">
        <v>60</v>
      </c>
      <c r="G5915" s="5">
        <v>2254518</v>
      </c>
      <c r="H5915" s="36" t="s">
        <v>76</v>
      </c>
      <c r="I5915" s="5">
        <v>225</v>
      </c>
      <c r="J5915" s="5">
        <v>45</v>
      </c>
      <c r="K5915" s="5">
        <v>18</v>
      </c>
      <c r="L5915" s="5" t="s">
        <v>1914</v>
      </c>
      <c r="M5915" s="5">
        <v>95</v>
      </c>
      <c r="N5915" s="5"/>
      <c r="O5915" s="5" t="s">
        <v>25</v>
      </c>
      <c r="P5915" s="5"/>
      <c r="Q5915" s="5" t="s">
        <v>26</v>
      </c>
      <c r="R5915" s="5" t="s">
        <v>21</v>
      </c>
      <c r="S5915" s="5">
        <v>72</v>
      </c>
      <c r="T5915" s="5" t="s">
        <v>22</v>
      </c>
      <c r="U5915" s="5" t="s">
        <v>23</v>
      </c>
      <c r="V5915" s="5" t="s">
        <v>24</v>
      </c>
      <c r="W5915" s="12">
        <v>178</v>
      </c>
      <c r="X5915" s="7">
        <f t="shared" si="373"/>
        <v>0.35</v>
      </c>
      <c r="Y5915" s="5">
        <f t="shared" si="374"/>
        <v>115.7</v>
      </c>
      <c r="AI5915" t="e">
        <f>VLOOKUP(A5915,NP!$A:$B,2,FALSE)</f>
        <v>#N/A</v>
      </c>
      <c r="AJ5915">
        <f t="shared" si="375"/>
        <v>0</v>
      </c>
      <c r="AK5915">
        <f>VLOOKUP(F5915,Kondition!$B$4:$AG$31,18,FALSE)*100</f>
        <v>35</v>
      </c>
      <c r="AL5915" t="e">
        <f t="shared" si="376"/>
        <v>#REF!</v>
      </c>
      <c r="AM5915">
        <v>17</v>
      </c>
    </row>
    <row r="5916" spans="1:39" x14ac:dyDescent="0.3">
      <c r="A5916" s="5">
        <v>10143302</v>
      </c>
      <c r="B5916" s="6">
        <v>4968814911119</v>
      </c>
      <c r="C5916" s="5" t="s">
        <v>76</v>
      </c>
      <c r="D5916" s="5" t="s">
        <v>2000</v>
      </c>
      <c r="E5916" s="12">
        <v>243</v>
      </c>
      <c r="F5916" s="5" t="s">
        <v>60</v>
      </c>
      <c r="G5916" s="5">
        <v>2255519</v>
      </c>
      <c r="H5916" s="36" t="s">
        <v>76</v>
      </c>
      <c r="I5916" s="5">
        <v>225</v>
      </c>
      <c r="J5916" s="5">
        <v>55</v>
      </c>
      <c r="K5916" s="5">
        <v>19</v>
      </c>
      <c r="L5916" s="5" t="s">
        <v>1914</v>
      </c>
      <c r="M5916" s="5">
        <v>99</v>
      </c>
      <c r="N5916" s="5"/>
      <c r="O5916" s="5" t="s">
        <v>25</v>
      </c>
      <c r="P5916" s="5"/>
      <c r="Q5916" s="5" t="s">
        <v>21</v>
      </c>
      <c r="R5916" s="5" t="s">
        <v>21</v>
      </c>
      <c r="S5916" s="5">
        <v>72</v>
      </c>
      <c r="T5916" s="5" t="s">
        <v>22</v>
      </c>
      <c r="U5916" s="5" t="s">
        <v>23</v>
      </c>
      <c r="V5916" s="5" t="s">
        <v>24</v>
      </c>
      <c r="W5916" s="12">
        <v>243</v>
      </c>
      <c r="X5916" s="7">
        <f t="shared" si="373"/>
        <v>0.4</v>
      </c>
      <c r="Y5916" s="5">
        <f t="shared" si="374"/>
        <v>145.79999999999998</v>
      </c>
      <c r="AI5916" t="e">
        <f>VLOOKUP(A5916,NP!$A:$B,2,FALSE)</f>
        <v>#N/A</v>
      </c>
      <c r="AJ5916">
        <f t="shared" si="375"/>
        <v>0</v>
      </c>
      <c r="AK5916">
        <f>VLOOKUP(F5916,Kondition!$B$4:$AG$31,21,FALSE)*100</f>
        <v>40</v>
      </c>
      <c r="AL5916" t="e">
        <f t="shared" si="376"/>
        <v>#REF!</v>
      </c>
      <c r="AM5916">
        <v>19</v>
      </c>
    </row>
    <row r="5917" spans="1:39" x14ac:dyDescent="0.3">
      <c r="A5917" s="5">
        <v>10143328</v>
      </c>
      <c r="B5917" s="6">
        <v>4968814911478</v>
      </c>
      <c r="C5917" s="5" t="s">
        <v>76</v>
      </c>
      <c r="D5917" s="5" t="s">
        <v>2001</v>
      </c>
      <c r="E5917" s="12">
        <v>253.5</v>
      </c>
      <c r="F5917" s="5" t="s">
        <v>60</v>
      </c>
      <c r="G5917" s="5">
        <v>2554019</v>
      </c>
      <c r="H5917" s="36" t="s">
        <v>76</v>
      </c>
      <c r="I5917" s="5">
        <v>255</v>
      </c>
      <c r="J5917" s="5">
        <v>40</v>
      </c>
      <c r="K5917" s="5">
        <v>19</v>
      </c>
      <c r="L5917" s="5" t="s">
        <v>1914</v>
      </c>
      <c r="M5917" s="5">
        <v>100</v>
      </c>
      <c r="N5917" s="5"/>
      <c r="O5917" s="5" t="s">
        <v>25</v>
      </c>
      <c r="P5917" s="5"/>
      <c r="Q5917" s="5" t="s">
        <v>21</v>
      </c>
      <c r="R5917" s="5" t="s">
        <v>21</v>
      </c>
      <c r="S5917" s="5">
        <v>73</v>
      </c>
      <c r="T5917" s="5" t="s">
        <v>22</v>
      </c>
      <c r="U5917" s="5" t="s">
        <v>23</v>
      </c>
      <c r="V5917" s="5" t="s">
        <v>24</v>
      </c>
      <c r="W5917" s="12">
        <v>253.5</v>
      </c>
      <c r="X5917" s="7">
        <f t="shared" si="373"/>
        <v>0.4</v>
      </c>
      <c r="Y5917" s="5">
        <f t="shared" si="374"/>
        <v>152.1</v>
      </c>
      <c r="AI5917" t="e">
        <f>VLOOKUP(A5917,NP!$A:$B,2,FALSE)</f>
        <v>#N/A</v>
      </c>
      <c r="AJ5917">
        <f t="shared" si="375"/>
        <v>0</v>
      </c>
      <c r="AK5917">
        <f>VLOOKUP(F5917,Kondition!$B$4:$AG$31,21,FALSE)*100</f>
        <v>40</v>
      </c>
      <c r="AL5917" t="e">
        <f t="shared" si="376"/>
        <v>#REF!</v>
      </c>
      <c r="AM5917">
        <v>19</v>
      </c>
    </row>
    <row r="5918" spans="1:39" x14ac:dyDescent="0.3">
      <c r="A5918" s="5">
        <v>10143330</v>
      </c>
      <c r="B5918" s="6">
        <v>4968814911607</v>
      </c>
      <c r="C5918" s="5" t="s">
        <v>76</v>
      </c>
      <c r="D5918" s="5" t="s">
        <v>2002</v>
      </c>
      <c r="E5918" s="12">
        <v>310</v>
      </c>
      <c r="F5918" s="5" t="s">
        <v>60</v>
      </c>
      <c r="G5918" s="5">
        <v>2653520</v>
      </c>
      <c r="H5918" s="36" t="s">
        <v>76</v>
      </c>
      <c r="I5918" s="5">
        <v>265</v>
      </c>
      <c r="J5918" s="5">
        <v>35</v>
      </c>
      <c r="K5918" s="5">
        <v>20</v>
      </c>
      <c r="L5918" s="5" t="s">
        <v>1914</v>
      </c>
      <c r="M5918" s="5">
        <v>99</v>
      </c>
      <c r="N5918" s="5"/>
      <c r="O5918" s="5" t="s">
        <v>25</v>
      </c>
      <c r="P5918" s="5"/>
      <c r="Q5918" s="5" t="s">
        <v>26</v>
      </c>
      <c r="R5918" s="5" t="s">
        <v>21</v>
      </c>
      <c r="S5918" s="5">
        <v>71</v>
      </c>
      <c r="T5918" s="5" t="s">
        <v>22</v>
      </c>
      <c r="U5918" s="5" t="s">
        <v>23</v>
      </c>
      <c r="V5918" s="5" t="s">
        <v>24</v>
      </c>
      <c r="W5918" s="12">
        <v>310</v>
      </c>
      <c r="X5918" s="7" t="str">
        <f t="shared" si="373"/>
        <v>NP</v>
      </c>
      <c r="Y5918" s="5">
        <f t="shared" si="374"/>
        <v>183</v>
      </c>
      <c r="AI5918">
        <f>VLOOKUP(A5918,NP!$A:$B,2,FALSE)</f>
        <v>183</v>
      </c>
      <c r="AJ5918">
        <f t="shared" si="375"/>
        <v>183</v>
      </c>
      <c r="AK5918">
        <f>VLOOKUP(F5918,Kondition!$B$4:$AG$309,24,FALSE)*100</f>
        <v>40</v>
      </c>
      <c r="AL5918" t="e">
        <f t="shared" si="376"/>
        <v>#REF!</v>
      </c>
      <c r="AM5918">
        <v>19</v>
      </c>
    </row>
    <row r="5919" spans="1:39" x14ac:dyDescent="0.3">
      <c r="A5919" s="5">
        <v>11305679</v>
      </c>
      <c r="B5919" s="6">
        <v>6419440323381</v>
      </c>
      <c r="C5919" s="5" t="s">
        <v>4929</v>
      </c>
      <c r="D5919" s="5" t="s">
        <v>6252</v>
      </c>
      <c r="E5919" s="12">
        <v>379.4</v>
      </c>
      <c r="F5919" s="5" t="s">
        <v>67</v>
      </c>
      <c r="G5919" s="5">
        <v>2256017</v>
      </c>
      <c r="H5919" s="36" t="s">
        <v>4929</v>
      </c>
      <c r="I5919" s="5">
        <v>225</v>
      </c>
      <c r="J5919" s="5">
        <v>60</v>
      </c>
      <c r="K5919" s="5">
        <v>17</v>
      </c>
      <c r="L5919" s="5" t="s">
        <v>6179</v>
      </c>
      <c r="M5919" s="5">
        <v>99</v>
      </c>
      <c r="N5919" s="5"/>
      <c r="O5919" s="5" t="s">
        <v>33</v>
      </c>
      <c r="P5919" s="5" t="s">
        <v>45</v>
      </c>
      <c r="Q5919" s="5"/>
      <c r="R5919" s="5"/>
      <c r="S5919" s="5"/>
      <c r="T5919" s="5"/>
      <c r="U5919" s="5"/>
      <c r="V5919" s="5"/>
      <c r="W5919" s="12">
        <v>379.4</v>
      </c>
      <c r="X5919" s="7" t="str">
        <f t="shared" si="373"/>
        <v>NP</v>
      </c>
      <c r="Y5919" s="5">
        <f t="shared" si="374"/>
        <v>220</v>
      </c>
      <c r="AI5919">
        <f>VLOOKUP(A5919,NP!$A:$B,2,FALSE)</f>
        <v>220</v>
      </c>
      <c r="AJ5919">
        <f t="shared" si="375"/>
        <v>220</v>
      </c>
      <c r="AK5919">
        <f>VLOOKUP(F5919,Kondition!$B$4:$AG$31,15,FALSE)*100</f>
        <v>37</v>
      </c>
      <c r="AL5919" t="e">
        <f t="shared" si="376"/>
        <v>#REF!</v>
      </c>
      <c r="AM5919">
        <v>17</v>
      </c>
    </row>
    <row r="5920" spans="1:39" x14ac:dyDescent="0.3">
      <c r="A5920" s="5">
        <v>11305680</v>
      </c>
      <c r="B5920" s="6">
        <v>6419440323664</v>
      </c>
      <c r="C5920" s="5" t="s">
        <v>4929</v>
      </c>
      <c r="D5920" s="5" t="s">
        <v>6253</v>
      </c>
      <c r="E5920" s="12">
        <v>433</v>
      </c>
      <c r="F5920" s="5" t="s">
        <v>67</v>
      </c>
      <c r="G5920" s="5">
        <v>2256018</v>
      </c>
      <c r="H5920" s="36" t="s">
        <v>4929</v>
      </c>
      <c r="I5920" s="5">
        <v>225</v>
      </c>
      <c r="J5920" s="5">
        <v>60</v>
      </c>
      <c r="K5920" s="5">
        <v>18</v>
      </c>
      <c r="L5920" s="5" t="s">
        <v>6179</v>
      </c>
      <c r="M5920" s="5">
        <v>104</v>
      </c>
      <c r="N5920" s="5"/>
      <c r="O5920" s="5" t="s">
        <v>33</v>
      </c>
      <c r="P5920" s="5" t="s">
        <v>45</v>
      </c>
      <c r="Q5920" s="5"/>
      <c r="R5920" s="5"/>
      <c r="S5920" s="5"/>
      <c r="T5920" s="5"/>
      <c r="U5920" s="5"/>
      <c r="V5920" s="5"/>
      <c r="W5920" s="12">
        <v>433</v>
      </c>
      <c r="X5920" s="7" t="str">
        <f t="shared" si="373"/>
        <v>NP</v>
      </c>
      <c r="Y5920" s="5">
        <f t="shared" si="374"/>
        <v>245.5</v>
      </c>
      <c r="AI5920">
        <f>VLOOKUP(A5920,NP!$A:$B,2,FALSE)</f>
        <v>245.5</v>
      </c>
      <c r="AJ5920">
        <f t="shared" si="375"/>
        <v>245.5</v>
      </c>
      <c r="AK5920">
        <f>VLOOKUP(F5920,Kondition!$B$4:$AG$31,18,FALSE)*100</f>
        <v>37</v>
      </c>
      <c r="AL5920" t="e">
        <f t="shared" si="376"/>
        <v>#REF!</v>
      </c>
      <c r="AM5920">
        <v>17</v>
      </c>
    </row>
    <row r="5921" spans="1:39" x14ac:dyDescent="0.3">
      <c r="A5921" s="5">
        <v>11305682</v>
      </c>
      <c r="B5921" s="6">
        <v>6419440323404</v>
      </c>
      <c r="C5921" s="5" t="s">
        <v>4929</v>
      </c>
      <c r="D5921" s="5" t="s">
        <v>6254</v>
      </c>
      <c r="E5921" s="12">
        <v>552.75</v>
      </c>
      <c r="F5921" s="5" t="s">
        <v>67</v>
      </c>
      <c r="G5921" s="5">
        <v>2555019</v>
      </c>
      <c r="H5921" s="36" t="s">
        <v>4929</v>
      </c>
      <c r="I5921" s="5">
        <v>255</v>
      </c>
      <c r="J5921" s="5">
        <v>50</v>
      </c>
      <c r="K5921" s="5">
        <v>19</v>
      </c>
      <c r="L5921" s="5" t="s">
        <v>6179</v>
      </c>
      <c r="M5921" s="5">
        <v>107</v>
      </c>
      <c r="N5921" s="5"/>
      <c r="O5921" s="5" t="s">
        <v>33</v>
      </c>
      <c r="P5921" s="5" t="s">
        <v>45</v>
      </c>
      <c r="Q5921" s="5"/>
      <c r="R5921" s="5"/>
      <c r="S5921" s="5"/>
      <c r="T5921" s="5"/>
      <c r="U5921" s="5"/>
      <c r="V5921" s="5"/>
      <c r="W5921" s="12">
        <v>552.75</v>
      </c>
      <c r="X5921" s="7" t="str">
        <f t="shared" si="373"/>
        <v>NP</v>
      </c>
      <c r="Y5921" s="5">
        <f t="shared" si="374"/>
        <v>302</v>
      </c>
      <c r="AI5921">
        <f>VLOOKUP(A5921,NP!$A:$B,2,FALSE)</f>
        <v>302</v>
      </c>
      <c r="AJ5921">
        <f t="shared" si="375"/>
        <v>302</v>
      </c>
      <c r="AK5921">
        <f>VLOOKUP(F5921,Kondition!$B$4:$AG$31,21,FALSE)*100</f>
        <v>42</v>
      </c>
      <c r="AL5921" t="e">
        <f t="shared" si="376"/>
        <v>#REF!</v>
      </c>
      <c r="AM5921">
        <v>19</v>
      </c>
    </row>
    <row r="5922" spans="1:39" x14ac:dyDescent="0.3">
      <c r="A5922" s="5">
        <v>10143331</v>
      </c>
      <c r="B5922" s="6">
        <v>4968814911768</v>
      </c>
      <c r="C5922" s="5" t="s">
        <v>76</v>
      </c>
      <c r="D5922" s="5" t="s">
        <v>2003</v>
      </c>
      <c r="E5922" s="12">
        <v>368.5</v>
      </c>
      <c r="F5922" s="5" t="s">
        <v>60</v>
      </c>
      <c r="G5922" s="5">
        <v>2954020</v>
      </c>
      <c r="H5922" s="36" t="s">
        <v>76</v>
      </c>
      <c r="I5922" s="5">
        <v>295</v>
      </c>
      <c r="J5922" s="5">
        <v>40</v>
      </c>
      <c r="K5922" s="5">
        <v>20</v>
      </c>
      <c r="L5922" s="5" t="s">
        <v>1914</v>
      </c>
      <c r="M5922" s="5">
        <v>110</v>
      </c>
      <c r="N5922" s="5"/>
      <c r="O5922" s="5" t="s">
        <v>25</v>
      </c>
      <c r="P5922" s="5"/>
      <c r="Q5922" s="5" t="s">
        <v>21</v>
      </c>
      <c r="R5922" s="5" t="s">
        <v>21</v>
      </c>
      <c r="S5922" s="5">
        <v>74</v>
      </c>
      <c r="T5922" s="5" t="s">
        <v>22</v>
      </c>
      <c r="U5922" s="5" t="s">
        <v>23</v>
      </c>
      <c r="V5922" s="5" t="s">
        <v>24</v>
      </c>
      <c r="W5922" s="12">
        <v>368.5</v>
      </c>
      <c r="X5922" s="7" t="str">
        <f t="shared" si="373"/>
        <v>NP</v>
      </c>
      <c r="Y5922" s="5">
        <f t="shared" si="374"/>
        <v>210</v>
      </c>
      <c r="AI5922">
        <f>VLOOKUP(A5922,NP!$A:$B,2,FALSE)</f>
        <v>210</v>
      </c>
      <c r="AJ5922">
        <f t="shared" si="375"/>
        <v>210</v>
      </c>
      <c r="AK5922">
        <f>VLOOKUP(F5922,Kondition!$B$4:$AG$309,24,FALSE)*100</f>
        <v>40</v>
      </c>
      <c r="AL5922" t="e">
        <f t="shared" si="376"/>
        <v>#REF!</v>
      </c>
      <c r="AM5922">
        <v>19</v>
      </c>
    </row>
    <row r="5923" spans="1:39" x14ac:dyDescent="0.3">
      <c r="A5923" s="5">
        <v>10143332</v>
      </c>
      <c r="B5923" s="6">
        <v>4968814911270</v>
      </c>
      <c r="C5923" s="5" t="s">
        <v>76</v>
      </c>
      <c r="D5923" s="5" t="s">
        <v>2004</v>
      </c>
      <c r="E5923" s="12">
        <v>318</v>
      </c>
      <c r="F5923" s="5" t="s">
        <v>60</v>
      </c>
      <c r="G5923" s="5">
        <v>2754020</v>
      </c>
      <c r="H5923" s="36" t="s">
        <v>76</v>
      </c>
      <c r="I5923" s="5">
        <v>275</v>
      </c>
      <c r="J5923" s="5">
        <v>40</v>
      </c>
      <c r="K5923" s="5">
        <v>20</v>
      </c>
      <c r="L5923" s="5" t="s">
        <v>1914</v>
      </c>
      <c r="M5923" s="5">
        <v>106</v>
      </c>
      <c r="N5923" s="5"/>
      <c r="O5923" s="5" t="s">
        <v>25</v>
      </c>
      <c r="P5923" s="5"/>
      <c r="Q5923" s="5" t="s">
        <v>26</v>
      </c>
      <c r="R5923" s="5" t="s">
        <v>21</v>
      </c>
      <c r="S5923" s="5">
        <v>73</v>
      </c>
      <c r="T5923" s="5" t="s">
        <v>22</v>
      </c>
      <c r="U5923" s="5" t="s">
        <v>23</v>
      </c>
      <c r="V5923" s="5" t="s">
        <v>24</v>
      </c>
      <c r="W5923" s="12">
        <v>318</v>
      </c>
      <c r="X5923" s="7" t="str">
        <f t="shared" si="373"/>
        <v>NP</v>
      </c>
      <c r="Y5923" s="5">
        <f t="shared" si="374"/>
        <v>186.5</v>
      </c>
      <c r="AI5923">
        <f>VLOOKUP(A5923,NP!$A:$B,2,FALSE)</f>
        <v>186.5</v>
      </c>
      <c r="AJ5923">
        <f t="shared" si="375"/>
        <v>186.5</v>
      </c>
      <c r="AK5923">
        <f>VLOOKUP(F5923,Kondition!$B$4:$AG$309,24,FALSE)*100</f>
        <v>40</v>
      </c>
      <c r="AL5923" t="e">
        <f t="shared" si="376"/>
        <v>#REF!</v>
      </c>
      <c r="AM5923">
        <v>19</v>
      </c>
    </row>
    <row r="5924" spans="1:39" x14ac:dyDescent="0.3">
      <c r="A5924" s="5">
        <v>10143333</v>
      </c>
      <c r="B5924" s="6">
        <v>4968814924218</v>
      </c>
      <c r="C5924" s="5" t="s">
        <v>76</v>
      </c>
      <c r="D5924" s="5" t="s">
        <v>2005</v>
      </c>
      <c r="E5924" s="12">
        <v>322.5</v>
      </c>
      <c r="F5924" s="5" t="s">
        <v>60</v>
      </c>
      <c r="G5924" s="5">
        <v>2654020</v>
      </c>
      <c r="H5924" s="36" t="s">
        <v>76</v>
      </c>
      <c r="I5924" s="5">
        <v>265</v>
      </c>
      <c r="J5924" s="5">
        <v>40</v>
      </c>
      <c r="K5924" s="5">
        <v>20</v>
      </c>
      <c r="L5924" s="5" t="s">
        <v>1914</v>
      </c>
      <c r="M5924" s="5">
        <v>104</v>
      </c>
      <c r="N5924" s="5"/>
      <c r="O5924" s="5" t="s">
        <v>25</v>
      </c>
      <c r="P5924" s="5"/>
      <c r="Q5924" s="5" t="s">
        <v>21</v>
      </c>
      <c r="R5924" s="5" t="s">
        <v>21</v>
      </c>
      <c r="S5924" s="5">
        <v>73</v>
      </c>
      <c r="T5924" s="5" t="s">
        <v>22</v>
      </c>
      <c r="U5924" s="5" t="s">
        <v>23</v>
      </c>
      <c r="V5924" s="5" t="s">
        <v>24</v>
      </c>
      <c r="W5924" s="12">
        <v>322.5</v>
      </c>
      <c r="X5924" s="7" t="str">
        <f t="shared" si="373"/>
        <v>NP</v>
      </c>
      <c r="Y5924" s="5">
        <f t="shared" si="374"/>
        <v>188.5</v>
      </c>
      <c r="AI5924">
        <f>VLOOKUP(A5924,NP!$A:$B,2,FALSE)</f>
        <v>188.5</v>
      </c>
      <c r="AJ5924">
        <f t="shared" si="375"/>
        <v>188.5</v>
      </c>
      <c r="AK5924">
        <f>VLOOKUP(F5924,Kondition!$B$4:$AG$309,24,FALSE)*100</f>
        <v>40</v>
      </c>
      <c r="AL5924" t="e">
        <f t="shared" si="376"/>
        <v>#REF!</v>
      </c>
      <c r="AM5924">
        <v>19</v>
      </c>
    </row>
    <row r="5925" spans="1:39" x14ac:dyDescent="0.3">
      <c r="A5925" s="5">
        <v>10143334</v>
      </c>
      <c r="B5925" s="6">
        <v>4968814924287</v>
      </c>
      <c r="C5925" s="5" t="s">
        <v>76</v>
      </c>
      <c r="D5925" s="5" t="s">
        <v>2006</v>
      </c>
      <c r="E5925" s="12">
        <v>329.5</v>
      </c>
      <c r="F5925" s="5" t="s">
        <v>60</v>
      </c>
      <c r="G5925" s="5">
        <v>2454020</v>
      </c>
      <c r="H5925" s="36" t="s">
        <v>76</v>
      </c>
      <c r="I5925" s="5">
        <v>245</v>
      </c>
      <c r="J5925" s="5">
        <v>40</v>
      </c>
      <c r="K5925" s="5">
        <v>20</v>
      </c>
      <c r="L5925" s="5" t="s">
        <v>1914</v>
      </c>
      <c r="M5925" s="5">
        <v>99</v>
      </c>
      <c r="N5925" s="5"/>
      <c r="O5925" s="5" t="s">
        <v>25</v>
      </c>
      <c r="P5925" s="5"/>
      <c r="Q5925" s="5" t="s">
        <v>21</v>
      </c>
      <c r="R5925" s="5" t="s">
        <v>21</v>
      </c>
      <c r="S5925" s="5">
        <v>73</v>
      </c>
      <c r="T5925" s="5" t="s">
        <v>22</v>
      </c>
      <c r="U5925" s="5" t="s">
        <v>23</v>
      </c>
      <c r="V5925" s="5" t="s">
        <v>24</v>
      </c>
      <c r="W5925" s="12">
        <v>329.5</v>
      </c>
      <c r="X5925" s="7" t="str">
        <f t="shared" si="373"/>
        <v>NP</v>
      </c>
      <c r="Y5925" s="5">
        <f t="shared" si="374"/>
        <v>192</v>
      </c>
      <c r="AI5925">
        <f>VLOOKUP(A5925,NP!$A:$B,2,FALSE)</f>
        <v>192</v>
      </c>
      <c r="AJ5925">
        <f t="shared" si="375"/>
        <v>192</v>
      </c>
      <c r="AK5925">
        <f>VLOOKUP(F5925,Kondition!$B$4:$AG$309,24,FALSE)*100</f>
        <v>40</v>
      </c>
      <c r="AL5925" t="e">
        <f t="shared" si="376"/>
        <v>#REF!</v>
      </c>
      <c r="AM5925">
        <v>19</v>
      </c>
    </row>
    <row r="5926" spans="1:39" x14ac:dyDescent="0.3">
      <c r="A5926" s="5">
        <v>10143335</v>
      </c>
      <c r="B5926" s="6">
        <v>4968814911553</v>
      </c>
      <c r="C5926" s="5" t="s">
        <v>76</v>
      </c>
      <c r="D5926" s="5" t="s">
        <v>2007</v>
      </c>
      <c r="E5926" s="12">
        <v>341</v>
      </c>
      <c r="F5926" s="5" t="s">
        <v>60</v>
      </c>
      <c r="G5926" s="5">
        <v>2754520</v>
      </c>
      <c r="H5926" s="36" t="s">
        <v>76</v>
      </c>
      <c r="I5926" s="5">
        <v>275</v>
      </c>
      <c r="J5926" s="5">
        <v>45</v>
      </c>
      <c r="K5926" s="5">
        <v>20</v>
      </c>
      <c r="L5926" s="5" t="s">
        <v>1914</v>
      </c>
      <c r="M5926" s="5">
        <v>110</v>
      </c>
      <c r="N5926" s="5"/>
      <c r="O5926" s="5" t="s">
        <v>25</v>
      </c>
      <c r="P5926" s="5"/>
      <c r="Q5926" s="5" t="s">
        <v>21</v>
      </c>
      <c r="R5926" s="5" t="s">
        <v>21</v>
      </c>
      <c r="S5926" s="5">
        <v>73</v>
      </c>
      <c r="T5926" s="5" t="s">
        <v>22</v>
      </c>
      <c r="U5926" s="5" t="s">
        <v>23</v>
      </c>
      <c r="V5926" s="5" t="s">
        <v>24</v>
      </c>
      <c r="W5926" s="12">
        <v>341</v>
      </c>
      <c r="X5926" s="7" t="str">
        <f t="shared" si="373"/>
        <v>NP</v>
      </c>
      <c r="Y5926" s="5">
        <f t="shared" si="374"/>
        <v>197</v>
      </c>
      <c r="AI5926">
        <f>VLOOKUP(A5926,NP!$A:$B,2,FALSE)</f>
        <v>197</v>
      </c>
      <c r="AJ5926">
        <f t="shared" si="375"/>
        <v>197</v>
      </c>
      <c r="AK5926">
        <f>VLOOKUP(F5926,Kondition!$B$4:$AG$309,24,FALSE)*100</f>
        <v>40</v>
      </c>
      <c r="AL5926" t="e">
        <f t="shared" si="376"/>
        <v>#REF!</v>
      </c>
      <c r="AM5926">
        <v>19</v>
      </c>
    </row>
    <row r="5927" spans="1:39" x14ac:dyDescent="0.3">
      <c r="A5927" s="5">
        <v>10143336</v>
      </c>
      <c r="B5927" s="6">
        <v>4968814923969</v>
      </c>
      <c r="C5927" s="5" t="s">
        <v>76</v>
      </c>
      <c r="D5927" s="5" t="s">
        <v>2008</v>
      </c>
      <c r="E5927" s="12">
        <v>302</v>
      </c>
      <c r="F5927" s="5" t="s">
        <v>60</v>
      </c>
      <c r="G5927" s="5">
        <v>2554520</v>
      </c>
      <c r="H5927" s="36" t="s">
        <v>76</v>
      </c>
      <c r="I5927" s="5">
        <v>255</v>
      </c>
      <c r="J5927" s="5">
        <v>45</v>
      </c>
      <c r="K5927" s="5">
        <v>20</v>
      </c>
      <c r="L5927" s="5" t="s">
        <v>1914</v>
      </c>
      <c r="M5927" s="5">
        <v>105</v>
      </c>
      <c r="N5927" s="5"/>
      <c r="O5927" s="5" t="s">
        <v>25</v>
      </c>
      <c r="P5927" s="5"/>
      <c r="Q5927" s="5" t="s">
        <v>21</v>
      </c>
      <c r="R5927" s="5" t="s">
        <v>21</v>
      </c>
      <c r="S5927" s="5">
        <v>73</v>
      </c>
      <c r="T5927" s="5" t="s">
        <v>22</v>
      </c>
      <c r="U5927" s="5" t="s">
        <v>23</v>
      </c>
      <c r="V5927" s="5" t="s">
        <v>24</v>
      </c>
      <c r="W5927" s="12">
        <v>302</v>
      </c>
      <c r="X5927" s="7" t="str">
        <f t="shared" si="373"/>
        <v>NP</v>
      </c>
      <c r="Y5927" s="5">
        <f t="shared" si="374"/>
        <v>179</v>
      </c>
      <c r="AI5927">
        <f>VLOOKUP(A5927,NP!$A:$B,2,FALSE)</f>
        <v>179</v>
      </c>
      <c r="AJ5927">
        <f t="shared" si="375"/>
        <v>179</v>
      </c>
      <c r="AK5927">
        <f>VLOOKUP(F5927,Kondition!$B$4:$AG$309,24,FALSE)*100</f>
        <v>40</v>
      </c>
      <c r="AL5927" t="e">
        <f t="shared" si="376"/>
        <v>#REF!</v>
      </c>
      <c r="AM5927">
        <v>19</v>
      </c>
    </row>
    <row r="5928" spans="1:39" x14ac:dyDescent="0.3">
      <c r="A5928" s="5">
        <v>10143337</v>
      </c>
      <c r="B5928" s="6">
        <v>4968814924133</v>
      </c>
      <c r="C5928" s="5" t="s">
        <v>76</v>
      </c>
      <c r="D5928" s="5" t="s">
        <v>2009</v>
      </c>
      <c r="E5928" s="12">
        <v>327</v>
      </c>
      <c r="F5928" s="5" t="s">
        <v>60</v>
      </c>
      <c r="G5928" s="5">
        <v>2555020</v>
      </c>
      <c r="H5928" s="36" t="s">
        <v>76</v>
      </c>
      <c r="I5928" s="5">
        <v>255</v>
      </c>
      <c r="J5928" s="5">
        <v>50</v>
      </c>
      <c r="K5928" s="5">
        <v>20</v>
      </c>
      <c r="L5928" s="5" t="s">
        <v>1914</v>
      </c>
      <c r="M5928" s="5">
        <v>109</v>
      </c>
      <c r="N5928" s="5"/>
      <c r="O5928" s="5" t="s">
        <v>25</v>
      </c>
      <c r="P5928" s="5"/>
      <c r="Q5928" s="5" t="s">
        <v>21</v>
      </c>
      <c r="R5928" s="5" t="s">
        <v>21</v>
      </c>
      <c r="S5928" s="5">
        <v>73</v>
      </c>
      <c r="T5928" s="5" t="s">
        <v>22</v>
      </c>
      <c r="U5928" s="5" t="s">
        <v>23</v>
      </c>
      <c r="V5928" s="5" t="s">
        <v>24</v>
      </c>
      <c r="W5928" s="12">
        <v>327</v>
      </c>
      <c r="X5928" s="7" t="str">
        <f t="shared" si="373"/>
        <v>NP</v>
      </c>
      <c r="Y5928" s="5">
        <f t="shared" si="374"/>
        <v>190.5</v>
      </c>
      <c r="AI5928">
        <f>VLOOKUP(A5928,NP!$A:$B,2,FALSE)</f>
        <v>190.5</v>
      </c>
      <c r="AJ5928">
        <f t="shared" si="375"/>
        <v>190.5</v>
      </c>
      <c r="AK5928">
        <f>VLOOKUP(F5928,Kondition!$B$4:$AG$309,24,FALSE)*100</f>
        <v>40</v>
      </c>
      <c r="AL5928" t="e">
        <f t="shared" si="376"/>
        <v>#REF!</v>
      </c>
      <c r="AM5928">
        <v>19</v>
      </c>
    </row>
    <row r="5929" spans="1:39" x14ac:dyDescent="0.3">
      <c r="A5929" s="5">
        <v>10143338</v>
      </c>
      <c r="B5929" s="6">
        <v>4968814924331</v>
      </c>
      <c r="C5929" s="5" t="s">
        <v>76</v>
      </c>
      <c r="D5929" s="5" t="s">
        <v>2010</v>
      </c>
      <c r="E5929" s="12">
        <v>322</v>
      </c>
      <c r="F5929" s="5" t="s">
        <v>60</v>
      </c>
      <c r="G5929" s="5">
        <v>2454021</v>
      </c>
      <c r="H5929" s="36" t="s">
        <v>76</v>
      </c>
      <c r="I5929" s="5">
        <v>245</v>
      </c>
      <c r="J5929" s="5">
        <v>40</v>
      </c>
      <c r="K5929" s="5">
        <v>21</v>
      </c>
      <c r="L5929" s="5" t="s">
        <v>1914</v>
      </c>
      <c r="M5929" s="5">
        <v>100</v>
      </c>
      <c r="N5929" s="5"/>
      <c r="O5929" s="5" t="s">
        <v>25</v>
      </c>
      <c r="P5929" s="5"/>
      <c r="Q5929" s="5" t="s">
        <v>21</v>
      </c>
      <c r="R5929" s="5" t="s">
        <v>21</v>
      </c>
      <c r="S5929" s="5">
        <v>71</v>
      </c>
      <c r="T5929" s="5" t="s">
        <v>22</v>
      </c>
      <c r="U5929" s="5" t="s">
        <v>23</v>
      </c>
      <c r="V5929" s="5" t="s">
        <v>24</v>
      </c>
      <c r="W5929" s="12">
        <v>322</v>
      </c>
      <c r="X5929" s="7" t="str">
        <f t="shared" si="373"/>
        <v>NP</v>
      </c>
      <c r="Y5929" s="5">
        <f t="shared" si="374"/>
        <v>188.5</v>
      </c>
      <c r="AI5929">
        <f>VLOOKUP(A5929,NP!$A:$B,2,FALSE)</f>
        <v>188.5</v>
      </c>
      <c r="AJ5929">
        <f t="shared" si="375"/>
        <v>188.5</v>
      </c>
      <c r="AK5929">
        <f>VLOOKUP(F5929,Kondition!$B$4:$AG$31,27,FALSE)*100</f>
        <v>40</v>
      </c>
      <c r="AL5929" t="e">
        <f t="shared" si="376"/>
        <v>#REF!</v>
      </c>
      <c r="AM5929">
        <v>19</v>
      </c>
    </row>
    <row r="5930" spans="1:39" x14ac:dyDescent="0.3">
      <c r="A5930" s="5">
        <v>10143339</v>
      </c>
      <c r="B5930" s="6">
        <v>4968814911690</v>
      </c>
      <c r="C5930" s="5" t="s">
        <v>76</v>
      </c>
      <c r="D5930" s="5" t="s">
        <v>2011</v>
      </c>
      <c r="E5930" s="12">
        <v>328.5</v>
      </c>
      <c r="F5930" s="5" t="s">
        <v>60</v>
      </c>
      <c r="G5930" s="5">
        <v>2754019</v>
      </c>
      <c r="H5930" s="36" t="s">
        <v>76</v>
      </c>
      <c r="I5930" s="5">
        <v>275</v>
      </c>
      <c r="J5930" s="5">
        <v>40</v>
      </c>
      <c r="K5930" s="5">
        <v>19</v>
      </c>
      <c r="L5930" s="5" t="s">
        <v>1914</v>
      </c>
      <c r="M5930" s="5">
        <v>105</v>
      </c>
      <c r="N5930" s="5"/>
      <c r="O5930" s="5" t="s">
        <v>29</v>
      </c>
      <c r="P5930" s="5"/>
      <c r="Q5930" s="5" t="s">
        <v>21</v>
      </c>
      <c r="R5930" s="5" t="s">
        <v>21</v>
      </c>
      <c r="S5930" s="5">
        <v>73</v>
      </c>
      <c r="T5930" s="5" t="s">
        <v>22</v>
      </c>
      <c r="U5930" s="5" t="s">
        <v>23</v>
      </c>
      <c r="V5930" s="5" t="s">
        <v>24</v>
      </c>
      <c r="W5930" s="12">
        <v>328.5</v>
      </c>
      <c r="X5930" s="7" t="str">
        <f t="shared" si="373"/>
        <v>NP</v>
      </c>
      <c r="Y5930" s="5">
        <f t="shared" si="374"/>
        <v>191.5</v>
      </c>
      <c r="AI5930">
        <f>VLOOKUP(A5930,NP!$A:$B,2,FALSE)</f>
        <v>191.5</v>
      </c>
      <c r="AJ5930">
        <f t="shared" si="375"/>
        <v>191.5</v>
      </c>
      <c r="AK5930">
        <f>VLOOKUP(F5930,Kondition!$B$4:$AG$31,21,FALSE)*100</f>
        <v>40</v>
      </c>
      <c r="AL5930" t="e">
        <f t="shared" si="376"/>
        <v>#REF!</v>
      </c>
      <c r="AM5930">
        <v>19</v>
      </c>
    </row>
    <row r="5931" spans="1:39" x14ac:dyDescent="0.3">
      <c r="A5931" s="5">
        <v>10143340</v>
      </c>
      <c r="B5931" s="6">
        <v>4968814923945</v>
      </c>
      <c r="C5931" s="5" t="s">
        <v>76</v>
      </c>
      <c r="D5931" s="5" t="s">
        <v>2012</v>
      </c>
      <c r="E5931" s="12">
        <v>328.5</v>
      </c>
      <c r="F5931" s="5" t="s">
        <v>60</v>
      </c>
      <c r="G5931" s="5">
        <v>2654021</v>
      </c>
      <c r="H5931" s="36" t="s">
        <v>76</v>
      </c>
      <c r="I5931" s="5">
        <v>265</v>
      </c>
      <c r="J5931" s="5">
        <v>40</v>
      </c>
      <c r="K5931" s="5">
        <v>21</v>
      </c>
      <c r="L5931" s="5" t="s">
        <v>1914</v>
      </c>
      <c r="M5931" s="5">
        <v>105</v>
      </c>
      <c r="N5931" s="5"/>
      <c r="O5931" s="5" t="s">
        <v>25</v>
      </c>
      <c r="P5931" s="5"/>
      <c r="Q5931" s="5" t="s">
        <v>21</v>
      </c>
      <c r="R5931" s="5" t="s">
        <v>21</v>
      </c>
      <c r="S5931" s="5">
        <v>73</v>
      </c>
      <c r="T5931" s="5" t="s">
        <v>22</v>
      </c>
      <c r="U5931" s="5" t="s">
        <v>23</v>
      </c>
      <c r="V5931" s="5" t="s">
        <v>24</v>
      </c>
      <c r="W5931" s="12">
        <v>328.5</v>
      </c>
      <c r="X5931" s="7" t="str">
        <f t="shared" si="373"/>
        <v>NP</v>
      </c>
      <c r="Y5931" s="5">
        <f t="shared" si="374"/>
        <v>191.5</v>
      </c>
      <c r="AI5931">
        <f>VLOOKUP(A5931,NP!$A:$B,2,FALSE)</f>
        <v>191.5</v>
      </c>
      <c r="AJ5931">
        <f t="shared" si="375"/>
        <v>191.5</v>
      </c>
      <c r="AK5931">
        <f>VLOOKUP(F5931,Kondition!$B$4:$AG$31,27,FALSE)*100</f>
        <v>40</v>
      </c>
      <c r="AL5931" t="e">
        <f t="shared" si="376"/>
        <v>#REF!</v>
      </c>
      <c r="AM5931">
        <v>19</v>
      </c>
    </row>
    <row r="5932" spans="1:39" x14ac:dyDescent="0.3">
      <c r="A5932" s="5">
        <v>10143341</v>
      </c>
      <c r="B5932" s="6">
        <v>4968814924065</v>
      </c>
      <c r="C5932" s="5" t="s">
        <v>76</v>
      </c>
      <c r="D5932" s="5" t="s">
        <v>2013</v>
      </c>
      <c r="E5932" s="12">
        <v>278</v>
      </c>
      <c r="F5932" s="5" t="s">
        <v>60</v>
      </c>
      <c r="G5932" s="5">
        <v>2454019</v>
      </c>
      <c r="H5932" s="36" t="s">
        <v>76</v>
      </c>
      <c r="I5932" s="5">
        <v>245</v>
      </c>
      <c r="J5932" s="5">
        <v>40</v>
      </c>
      <c r="K5932" s="5">
        <v>19</v>
      </c>
      <c r="L5932" s="5" t="s">
        <v>1914</v>
      </c>
      <c r="M5932" s="5">
        <v>98</v>
      </c>
      <c r="N5932" s="5"/>
      <c r="O5932" s="5" t="s">
        <v>25</v>
      </c>
      <c r="P5932" s="5"/>
      <c r="Q5932" s="5" t="s">
        <v>21</v>
      </c>
      <c r="R5932" s="5" t="s">
        <v>21</v>
      </c>
      <c r="S5932" s="5">
        <v>72</v>
      </c>
      <c r="T5932" s="5" t="s">
        <v>22</v>
      </c>
      <c r="U5932" s="5" t="s">
        <v>23</v>
      </c>
      <c r="V5932" s="5" t="s">
        <v>24</v>
      </c>
      <c r="W5932" s="12">
        <v>278</v>
      </c>
      <c r="X5932" s="7">
        <f t="shared" si="373"/>
        <v>0.4</v>
      </c>
      <c r="Y5932" s="5">
        <f t="shared" si="374"/>
        <v>166.79999999999998</v>
      </c>
      <c r="AI5932" t="e">
        <f>VLOOKUP(A5932,NP!$A:$B,2,FALSE)</f>
        <v>#N/A</v>
      </c>
      <c r="AJ5932">
        <f t="shared" si="375"/>
        <v>0</v>
      </c>
      <c r="AK5932">
        <f>VLOOKUP(F5932,Kondition!$B$4:$AG$31,21,FALSE)*100</f>
        <v>40</v>
      </c>
      <c r="AL5932" t="e">
        <f t="shared" si="376"/>
        <v>#REF!</v>
      </c>
      <c r="AM5932">
        <v>19</v>
      </c>
    </row>
    <row r="5933" spans="1:39" x14ac:dyDescent="0.3">
      <c r="A5933" s="5">
        <v>10143342</v>
      </c>
      <c r="B5933" s="6">
        <v>4968814924164</v>
      </c>
      <c r="C5933" s="5" t="s">
        <v>76</v>
      </c>
      <c r="D5933" s="5" t="s">
        <v>2014</v>
      </c>
      <c r="E5933" s="12">
        <v>319.5</v>
      </c>
      <c r="F5933" s="5" t="s">
        <v>60</v>
      </c>
      <c r="G5933" s="5">
        <v>2854519</v>
      </c>
      <c r="H5933" s="36" t="s">
        <v>76</v>
      </c>
      <c r="I5933" s="5">
        <v>285</v>
      </c>
      <c r="J5933" s="5">
        <v>45</v>
      </c>
      <c r="K5933" s="5">
        <v>19</v>
      </c>
      <c r="L5933" s="5" t="s">
        <v>1914</v>
      </c>
      <c r="M5933" s="5">
        <v>111</v>
      </c>
      <c r="N5933" s="5"/>
      <c r="O5933" s="5" t="s">
        <v>25</v>
      </c>
      <c r="P5933" s="5"/>
      <c r="Q5933" s="5" t="s">
        <v>21</v>
      </c>
      <c r="R5933" s="5" t="s">
        <v>21</v>
      </c>
      <c r="S5933" s="5">
        <v>74</v>
      </c>
      <c r="T5933" s="5" t="s">
        <v>22</v>
      </c>
      <c r="U5933" s="5" t="s">
        <v>23</v>
      </c>
      <c r="V5933" s="5" t="s">
        <v>24</v>
      </c>
      <c r="W5933" s="12">
        <v>319.5</v>
      </c>
      <c r="X5933" s="7" t="str">
        <f t="shared" si="373"/>
        <v>NP</v>
      </c>
      <c r="Y5933" s="5">
        <f t="shared" si="374"/>
        <v>187</v>
      </c>
      <c r="AI5933">
        <f>VLOOKUP(A5933,NP!$A:$B,2,FALSE)</f>
        <v>187</v>
      </c>
      <c r="AJ5933">
        <f t="shared" si="375"/>
        <v>187</v>
      </c>
      <c r="AK5933">
        <f>VLOOKUP(F5933,Kondition!$B$4:$AG$31,21,FALSE)*100</f>
        <v>40</v>
      </c>
      <c r="AL5933" t="e">
        <f t="shared" si="376"/>
        <v>#REF!</v>
      </c>
      <c r="AM5933">
        <v>19</v>
      </c>
    </row>
    <row r="5934" spans="1:39" x14ac:dyDescent="0.3">
      <c r="A5934" s="5">
        <v>10143343</v>
      </c>
      <c r="B5934" s="6">
        <v>4968814924140</v>
      </c>
      <c r="C5934" s="5" t="s">
        <v>76</v>
      </c>
      <c r="D5934" s="5" t="s">
        <v>2015</v>
      </c>
      <c r="E5934" s="12">
        <v>312.5</v>
      </c>
      <c r="F5934" s="5" t="s">
        <v>60</v>
      </c>
      <c r="G5934" s="5">
        <v>2754519</v>
      </c>
      <c r="H5934" s="36" t="s">
        <v>76</v>
      </c>
      <c r="I5934" s="5">
        <v>275</v>
      </c>
      <c r="J5934" s="5">
        <v>45</v>
      </c>
      <c r="K5934" s="5">
        <v>19</v>
      </c>
      <c r="L5934" s="5" t="s">
        <v>1914</v>
      </c>
      <c r="M5934" s="5">
        <v>108</v>
      </c>
      <c r="N5934" s="5"/>
      <c r="O5934" s="5" t="s">
        <v>25</v>
      </c>
      <c r="P5934" s="5"/>
      <c r="Q5934" s="5" t="s">
        <v>21</v>
      </c>
      <c r="R5934" s="5" t="s">
        <v>21</v>
      </c>
      <c r="S5934" s="5">
        <v>73</v>
      </c>
      <c r="T5934" s="5" t="s">
        <v>22</v>
      </c>
      <c r="U5934" s="5" t="s">
        <v>23</v>
      </c>
      <c r="V5934" s="5" t="s">
        <v>24</v>
      </c>
      <c r="W5934" s="12">
        <v>312.5</v>
      </c>
      <c r="X5934" s="7" t="str">
        <f t="shared" si="373"/>
        <v>NP</v>
      </c>
      <c r="Y5934" s="5">
        <f t="shared" si="374"/>
        <v>184</v>
      </c>
      <c r="AI5934">
        <f>VLOOKUP(A5934,NP!$A:$B,2,FALSE)</f>
        <v>184</v>
      </c>
      <c r="AJ5934">
        <f t="shared" si="375"/>
        <v>184</v>
      </c>
      <c r="AK5934">
        <f>VLOOKUP(F5934,Kondition!$B$4:$AG$31,21,FALSE)*100</f>
        <v>40</v>
      </c>
      <c r="AL5934" t="e">
        <f t="shared" si="376"/>
        <v>#REF!</v>
      </c>
      <c r="AM5934">
        <v>19</v>
      </c>
    </row>
    <row r="5935" spans="1:39" x14ac:dyDescent="0.3">
      <c r="A5935" s="5">
        <v>10143344</v>
      </c>
      <c r="B5935" s="6">
        <v>4968814924072</v>
      </c>
      <c r="C5935" s="5" t="s">
        <v>76</v>
      </c>
      <c r="D5935" s="5" t="s">
        <v>2016</v>
      </c>
      <c r="E5935" s="12">
        <v>254.5</v>
      </c>
      <c r="F5935" s="5" t="s">
        <v>60</v>
      </c>
      <c r="G5935" s="5">
        <v>2554519</v>
      </c>
      <c r="H5935" s="36" t="s">
        <v>76</v>
      </c>
      <c r="I5935" s="5">
        <v>255</v>
      </c>
      <c r="J5935" s="5">
        <v>45</v>
      </c>
      <c r="K5935" s="5">
        <v>19</v>
      </c>
      <c r="L5935" s="5" t="s">
        <v>1914</v>
      </c>
      <c r="M5935" s="5">
        <v>104</v>
      </c>
      <c r="N5935" s="5"/>
      <c r="O5935" s="5" t="s">
        <v>25</v>
      </c>
      <c r="P5935" s="5"/>
      <c r="Q5935" s="5" t="s">
        <v>21</v>
      </c>
      <c r="R5935" s="5" t="s">
        <v>21</v>
      </c>
      <c r="S5935" s="5">
        <v>73</v>
      </c>
      <c r="T5935" s="5" t="s">
        <v>22</v>
      </c>
      <c r="U5935" s="5" t="s">
        <v>23</v>
      </c>
      <c r="V5935" s="5" t="s">
        <v>24</v>
      </c>
      <c r="W5935" s="12">
        <v>254.5</v>
      </c>
      <c r="X5935" s="7">
        <f t="shared" si="373"/>
        <v>0.4</v>
      </c>
      <c r="Y5935" s="5">
        <f t="shared" si="374"/>
        <v>152.69999999999999</v>
      </c>
      <c r="AI5935" t="e">
        <f>VLOOKUP(A5935,NP!$A:$B,2,FALSE)</f>
        <v>#N/A</v>
      </c>
      <c r="AJ5935">
        <f t="shared" si="375"/>
        <v>0</v>
      </c>
      <c r="AK5935">
        <f>VLOOKUP(F5935,Kondition!$B$4:$AG$31,21,FALSE)*100</f>
        <v>40</v>
      </c>
      <c r="AL5935" t="e">
        <f t="shared" si="376"/>
        <v>#REF!</v>
      </c>
      <c r="AM5935">
        <v>19</v>
      </c>
    </row>
    <row r="5936" spans="1:39" x14ac:dyDescent="0.3">
      <c r="A5936" s="5">
        <v>10143345</v>
      </c>
      <c r="B5936" s="6">
        <v>4968814911546</v>
      </c>
      <c r="C5936" s="5" t="s">
        <v>76</v>
      </c>
      <c r="D5936" s="5" t="s">
        <v>2017</v>
      </c>
      <c r="E5936" s="12">
        <v>263.5</v>
      </c>
      <c r="F5936" s="5" t="s">
        <v>60</v>
      </c>
      <c r="G5936" s="5">
        <v>2454519</v>
      </c>
      <c r="H5936" s="36" t="s">
        <v>76</v>
      </c>
      <c r="I5936" s="5">
        <v>245</v>
      </c>
      <c r="J5936" s="5">
        <v>45</v>
      </c>
      <c r="K5936" s="5">
        <v>19</v>
      </c>
      <c r="L5936" s="5" t="s">
        <v>1914</v>
      </c>
      <c r="M5936" s="5">
        <v>102</v>
      </c>
      <c r="N5936" s="5"/>
      <c r="O5936" s="5" t="s">
        <v>29</v>
      </c>
      <c r="P5936" s="5"/>
      <c r="Q5936" s="5" t="s">
        <v>21</v>
      </c>
      <c r="R5936" s="5" t="s">
        <v>21</v>
      </c>
      <c r="S5936" s="5">
        <v>72</v>
      </c>
      <c r="T5936" s="5" t="s">
        <v>22</v>
      </c>
      <c r="U5936" s="5" t="s">
        <v>23</v>
      </c>
      <c r="V5936" s="5" t="s">
        <v>24</v>
      </c>
      <c r="W5936" s="12">
        <v>263.5</v>
      </c>
      <c r="X5936" s="7">
        <f t="shared" si="373"/>
        <v>0.4</v>
      </c>
      <c r="Y5936" s="5">
        <f t="shared" si="374"/>
        <v>158.1</v>
      </c>
      <c r="AI5936" t="e">
        <f>VLOOKUP(A5936,NP!$A:$B,2,FALSE)</f>
        <v>#N/A</v>
      </c>
      <c r="AJ5936">
        <f t="shared" si="375"/>
        <v>0</v>
      </c>
      <c r="AK5936">
        <f>VLOOKUP(F5936,Kondition!$B$4:$AG$31,21,FALSE)*100</f>
        <v>40</v>
      </c>
      <c r="AL5936" t="e">
        <f t="shared" si="376"/>
        <v>#REF!</v>
      </c>
      <c r="AM5936">
        <v>19</v>
      </c>
    </row>
    <row r="5937" spans="1:39" x14ac:dyDescent="0.3">
      <c r="A5937" s="5">
        <v>10143346</v>
      </c>
      <c r="B5937" s="6">
        <v>4968814911829</v>
      </c>
      <c r="C5937" s="5" t="s">
        <v>76</v>
      </c>
      <c r="D5937" s="5" t="s">
        <v>2018</v>
      </c>
      <c r="E5937" s="12">
        <v>247</v>
      </c>
      <c r="F5937" s="5" t="s">
        <v>60</v>
      </c>
      <c r="G5937" s="5">
        <v>2354519</v>
      </c>
      <c r="H5937" s="36" t="s">
        <v>76</v>
      </c>
      <c r="I5937" s="5">
        <v>235</v>
      </c>
      <c r="J5937" s="5">
        <v>45</v>
      </c>
      <c r="K5937" s="5">
        <v>19</v>
      </c>
      <c r="L5937" s="5" t="s">
        <v>1914</v>
      </c>
      <c r="M5937" s="5">
        <v>99</v>
      </c>
      <c r="N5937" s="5"/>
      <c r="O5937" s="5" t="s">
        <v>25</v>
      </c>
      <c r="P5937" s="5"/>
      <c r="Q5937" s="5" t="s">
        <v>21</v>
      </c>
      <c r="R5937" s="5" t="s">
        <v>21</v>
      </c>
      <c r="S5937" s="5">
        <v>72</v>
      </c>
      <c r="T5937" s="5" t="s">
        <v>22</v>
      </c>
      <c r="U5937" s="5" t="s">
        <v>23</v>
      </c>
      <c r="V5937" s="5" t="s">
        <v>24</v>
      </c>
      <c r="W5937" s="12">
        <v>247</v>
      </c>
      <c r="X5937" s="7">
        <f t="shared" si="373"/>
        <v>0.4</v>
      </c>
      <c r="Y5937" s="5">
        <f t="shared" si="374"/>
        <v>148.19999999999999</v>
      </c>
      <c r="AI5937" t="e">
        <f>VLOOKUP(A5937,NP!$A:$B,2,FALSE)</f>
        <v>#N/A</v>
      </c>
      <c r="AJ5937">
        <f t="shared" si="375"/>
        <v>0</v>
      </c>
      <c r="AK5937">
        <f>VLOOKUP(F5937,Kondition!$B$4:$AG$31,21,FALSE)*100</f>
        <v>40</v>
      </c>
      <c r="AL5937" t="e">
        <f t="shared" si="376"/>
        <v>#REF!</v>
      </c>
      <c r="AM5937">
        <v>19</v>
      </c>
    </row>
    <row r="5938" spans="1:39" x14ac:dyDescent="0.3">
      <c r="A5938" s="5">
        <v>10143347</v>
      </c>
      <c r="B5938" s="6">
        <v>4968814911454</v>
      </c>
      <c r="C5938" s="5" t="s">
        <v>76</v>
      </c>
      <c r="D5938" s="5" t="s">
        <v>2019</v>
      </c>
      <c r="E5938" s="12">
        <v>290</v>
      </c>
      <c r="F5938" s="5" t="s">
        <v>60</v>
      </c>
      <c r="G5938" s="5">
        <v>2254519</v>
      </c>
      <c r="H5938" s="36" t="s">
        <v>76</v>
      </c>
      <c r="I5938" s="5">
        <v>225</v>
      </c>
      <c r="J5938" s="5">
        <v>45</v>
      </c>
      <c r="K5938" s="5">
        <v>19</v>
      </c>
      <c r="L5938" s="5" t="s">
        <v>1914</v>
      </c>
      <c r="M5938" s="5">
        <v>96</v>
      </c>
      <c r="N5938" s="5"/>
      <c r="O5938" s="5" t="s">
        <v>25</v>
      </c>
      <c r="P5938" s="5"/>
      <c r="Q5938" s="5" t="s">
        <v>26</v>
      </c>
      <c r="R5938" s="5" t="s">
        <v>21</v>
      </c>
      <c r="S5938" s="5">
        <v>72</v>
      </c>
      <c r="T5938" s="5" t="s">
        <v>22</v>
      </c>
      <c r="U5938" s="5" t="s">
        <v>23</v>
      </c>
      <c r="V5938" s="5" t="s">
        <v>24</v>
      </c>
      <c r="W5938" s="12">
        <v>290</v>
      </c>
      <c r="X5938" s="7" t="str">
        <f t="shared" si="373"/>
        <v>NP</v>
      </c>
      <c r="Y5938" s="5">
        <f t="shared" si="374"/>
        <v>173.5</v>
      </c>
      <c r="AI5938">
        <f>VLOOKUP(A5938,NP!$A:$B,2,FALSE)</f>
        <v>173.5</v>
      </c>
      <c r="AJ5938">
        <f t="shared" si="375"/>
        <v>173.5</v>
      </c>
      <c r="AK5938">
        <f>VLOOKUP(F5938,Kondition!$B$4:$AG$31,21,FALSE)*100</f>
        <v>40</v>
      </c>
      <c r="AL5938" t="e">
        <f t="shared" si="376"/>
        <v>#REF!</v>
      </c>
      <c r="AM5938">
        <v>19</v>
      </c>
    </row>
    <row r="5939" spans="1:39" x14ac:dyDescent="0.3">
      <c r="A5939" s="5">
        <v>10143348</v>
      </c>
      <c r="B5939" s="6">
        <v>4968814924041</v>
      </c>
      <c r="C5939" s="5" t="s">
        <v>76</v>
      </c>
      <c r="D5939" s="5" t="s">
        <v>2020</v>
      </c>
      <c r="E5939" s="12">
        <v>247</v>
      </c>
      <c r="F5939" s="5" t="s">
        <v>60</v>
      </c>
      <c r="G5939" s="5">
        <v>2655019</v>
      </c>
      <c r="H5939" s="36" t="s">
        <v>76</v>
      </c>
      <c r="I5939" s="5">
        <v>265</v>
      </c>
      <c r="J5939" s="5">
        <v>50</v>
      </c>
      <c r="K5939" s="5">
        <v>19</v>
      </c>
      <c r="L5939" s="5" t="s">
        <v>1914</v>
      </c>
      <c r="M5939" s="5">
        <v>110</v>
      </c>
      <c r="N5939" s="5"/>
      <c r="O5939" s="5" t="s">
        <v>25</v>
      </c>
      <c r="P5939" s="5"/>
      <c r="Q5939" s="5" t="s">
        <v>21</v>
      </c>
      <c r="R5939" s="5" t="s">
        <v>21</v>
      </c>
      <c r="S5939" s="5">
        <v>72</v>
      </c>
      <c r="T5939" s="5" t="s">
        <v>22</v>
      </c>
      <c r="U5939" s="5" t="s">
        <v>23</v>
      </c>
      <c r="V5939" s="5" t="s">
        <v>24</v>
      </c>
      <c r="W5939" s="12">
        <v>247</v>
      </c>
      <c r="X5939" s="7">
        <f t="shared" si="373"/>
        <v>0.4</v>
      </c>
      <c r="Y5939" s="5">
        <f t="shared" si="374"/>
        <v>148.19999999999999</v>
      </c>
      <c r="AI5939" t="e">
        <f>VLOOKUP(A5939,NP!$A:$B,2,FALSE)</f>
        <v>#N/A</v>
      </c>
      <c r="AJ5939">
        <f t="shared" si="375"/>
        <v>0</v>
      </c>
      <c r="AK5939">
        <f>VLOOKUP(F5939,Kondition!$B$4:$AG$31,21,FALSE)*100</f>
        <v>40</v>
      </c>
      <c r="AL5939" t="e">
        <f t="shared" si="376"/>
        <v>#REF!</v>
      </c>
      <c r="AM5939">
        <v>19</v>
      </c>
    </row>
    <row r="5940" spans="1:39" x14ac:dyDescent="0.3">
      <c r="A5940" s="5">
        <v>10143349</v>
      </c>
      <c r="B5940" s="6">
        <v>4968814924027</v>
      </c>
      <c r="C5940" s="5" t="s">
        <v>76</v>
      </c>
      <c r="D5940" s="5" t="s">
        <v>2021</v>
      </c>
      <c r="E5940" s="12">
        <v>216.5</v>
      </c>
      <c r="F5940" s="5" t="s">
        <v>60</v>
      </c>
      <c r="G5940" s="5">
        <v>2555019</v>
      </c>
      <c r="H5940" s="36" t="s">
        <v>76</v>
      </c>
      <c r="I5940" s="5">
        <v>255</v>
      </c>
      <c r="J5940" s="5">
        <v>50</v>
      </c>
      <c r="K5940" s="5">
        <v>19</v>
      </c>
      <c r="L5940" s="5" t="s">
        <v>1914</v>
      </c>
      <c r="M5940" s="5">
        <v>107</v>
      </c>
      <c r="N5940" s="5"/>
      <c r="O5940" s="5" t="s">
        <v>25</v>
      </c>
      <c r="P5940" s="5"/>
      <c r="Q5940" s="5" t="s">
        <v>21</v>
      </c>
      <c r="R5940" s="5" t="s">
        <v>21</v>
      </c>
      <c r="S5940" s="5">
        <v>73</v>
      </c>
      <c r="T5940" s="5" t="s">
        <v>22</v>
      </c>
      <c r="U5940" s="5" t="s">
        <v>23</v>
      </c>
      <c r="V5940" s="5" t="s">
        <v>24</v>
      </c>
      <c r="W5940" s="12">
        <v>216.5</v>
      </c>
      <c r="X5940" s="7">
        <f t="shared" si="373"/>
        <v>0.4</v>
      </c>
      <c r="Y5940" s="5">
        <f t="shared" si="374"/>
        <v>129.9</v>
      </c>
      <c r="AI5940" t="e">
        <f>VLOOKUP(A5940,NP!$A:$B,2,FALSE)</f>
        <v>#N/A</v>
      </c>
      <c r="AJ5940">
        <f t="shared" si="375"/>
        <v>0</v>
      </c>
      <c r="AK5940">
        <f>VLOOKUP(F5940,Kondition!$B$4:$AG$31,21,FALSE)*100</f>
        <v>40</v>
      </c>
      <c r="AL5940" t="e">
        <f t="shared" si="376"/>
        <v>#REF!</v>
      </c>
      <c r="AM5940">
        <v>19</v>
      </c>
    </row>
    <row r="5941" spans="1:39" x14ac:dyDescent="0.3">
      <c r="A5941" s="5">
        <v>10143351</v>
      </c>
      <c r="B5941" s="6">
        <v>4968814924034</v>
      </c>
      <c r="C5941" s="5" t="s">
        <v>76</v>
      </c>
      <c r="D5941" s="5" t="s">
        <v>2022</v>
      </c>
      <c r="E5941" s="12">
        <v>263.5</v>
      </c>
      <c r="F5941" s="5" t="s">
        <v>60</v>
      </c>
      <c r="G5941" s="5">
        <v>2355520</v>
      </c>
      <c r="H5941" s="36" t="s">
        <v>76</v>
      </c>
      <c r="I5941" s="5">
        <v>235</v>
      </c>
      <c r="J5941" s="5">
        <v>55</v>
      </c>
      <c r="K5941" s="5">
        <v>20</v>
      </c>
      <c r="L5941" s="5" t="s">
        <v>1914</v>
      </c>
      <c r="M5941" s="5">
        <v>102</v>
      </c>
      <c r="N5941" s="5"/>
      <c r="O5941" s="5" t="s">
        <v>25</v>
      </c>
      <c r="P5941" s="5"/>
      <c r="Q5941" s="5" t="s">
        <v>21</v>
      </c>
      <c r="R5941" s="5" t="s">
        <v>21</v>
      </c>
      <c r="S5941" s="5">
        <v>72</v>
      </c>
      <c r="T5941" s="5" t="s">
        <v>22</v>
      </c>
      <c r="U5941" s="5" t="s">
        <v>23</v>
      </c>
      <c r="V5941" s="5" t="s">
        <v>24</v>
      </c>
      <c r="W5941" s="12">
        <v>263.5</v>
      </c>
      <c r="X5941" s="7">
        <f t="shared" si="373"/>
        <v>0.4</v>
      </c>
      <c r="Y5941" s="5">
        <f t="shared" si="374"/>
        <v>158.1</v>
      </c>
      <c r="AI5941" t="e">
        <f>VLOOKUP(A5941,NP!$A:$B,2,FALSE)</f>
        <v>#N/A</v>
      </c>
      <c r="AJ5941">
        <f t="shared" si="375"/>
        <v>0</v>
      </c>
      <c r="AK5941">
        <f>VLOOKUP(F5941,Kondition!$B$4:$AG$309,24,FALSE)*100</f>
        <v>40</v>
      </c>
      <c r="AL5941" t="e">
        <f t="shared" si="376"/>
        <v>#REF!</v>
      </c>
      <c r="AM5941">
        <v>19</v>
      </c>
    </row>
    <row r="5942" spans="1:39" x14ac:dyDescent="0.3">
      <c r="A5942" s="5">
        <v>10143362</v>
      </c>
      <c r="B5942" s="6">
        <v>4968814911287</v>
      </c>
      <c r="C5942" s="5" t="s">
        <v>76</v>
      </c>
      <c r="D5942" s="5" t="s">
        <v>2023</v>
      </c>
      <c r="E5942" s="12">
        <v>389.5</v>
      </c>
      <c r="F5942" s="5" t="s">
        <v>60</v>
      </c>
      <c r="G5942" s="5">
        <v>3153520</v>
      </c>
      <c r="H5942" s="36" t="s">
        <v>76</v>
      </c>
      <c r="I5942" s="5">
        <v>315</v>
      </c>
      <c r="J5942" s="5">
        <v>35</v>
      </c>
      <c r="K5942" s="5">
        <v>20</v>
      </c>
      <c r="L5942" s="5" t="s">
        <v>1914</v>
      </c>
      <c r="M5942" s="5">
        <v>110</v>
      </c>
      <c r="N5942" s="5"/>
      <c r="O5942" s="5" t="s">
        <v>25</v>
      </c>
      <c r="P5942" s="5"/>
      <c r="Q5942" s="5" t="s">
        <v>26</v>
      </c>
      <c r="R5942" s="5" t="s">
        <v>21</v>
      </c>
      <c r="S5942" s="5">
        <v>74</v>
      </c>
      <c r="T5942" s="5" t="s">
        <v>22</v>
      </c>
      <c r="U5942" s="5" t="s">
        <v>23</v>
      </c>
      <c r="V5942" s="5" t="s">
        <v>24</v>
      </c>
      <c r="W5942" s="12">
        <v>389.5</v>
      </c>
      <c r="X5942" s="7" t="str">
        <f t="shared" si="373"/>
        <v>NP</v>
      </c>
      <c r="Y5942" s="5">
        <f t="shared" si="374"/>
        <v>219.5</v>
      </c>
      <c r="AI5942">
        <f>VLOOKUP(A5942,NP!$A:$B,2,FALSE)</f>
        <v>219.5</v>
      </c>
      <c r="AJ5942">
        <f t="shared" si="375"/>
        <v>219.5</v>
      </c>
      <c r="AK5942">
        <f>VLOOKUP(F5942,Kondition!$B$4:$AG$309,24,FALSE)*100</f>
        <v>40</v>
      </c>
      <c r="AL5942" t="e">
        <f t="shared" si="376"/>
        <v>#REF!</v>
      </c>
      <c r="AM5942">
        <v>19</v>
      </c>
    </row>
    <row r="5943" spans="1:39" x14ac:dyDescent="0.3">
      <c r="A5943" s="5">
        <v>10143364</v>
      </c>
      <c r="B5943" s="6">
        <v>4968814923990</v>
      </c>
      <c r="C5943" s="5" t="s">
        <v>76</v>
      </c>
      <c r="D5943" s="5" t="s">
        <v>2024</v>
      </c>
      <c r="E5943" s="12">
        <v>209</v>
      </c>
      <c r="F5943" s="5" t="s">
        <v>60</v>
      </c>
      <c r="G5943" s="5">
        <v>2355519</v>
      </c>
      <c r="H5943" s="36" t="s">
        <v>76</v>
      </c>
      <c r="I5943" s="5">
        <v>235</v>
      </c>
      <c r="J5943" s="5">
        <v>55</v>
      </c>
      <c r="K5943" s="5">
        <v>19</v>
      </c>
      <c r="L5943" s="5" t="s">
        <v>1914</v>
      </c>
      <c r="M5943" s="5">
        <v>101</v>
      </c>
      <c r="N5943" s="5"/>
      <c r="O5943" s="5" t="s">
        <v>25</v>
      </c>
      <c r="P5943" s="5"/>
      <c r="Q5943" s="5" t="s">
        <v>21</v>
      </c>
      <c r="R5943" s="5" t="s">
        <v>21</v>
      </c>
      <c r="S5943" s="5">
        <v>72</v>
      </c>
      <c r="T5943" s="5" t="s">
        <v>22</v>
      </c>
      <c r="U5943" s="5" t="s">
        <v>23</v>
      </c>
      <c r="V5943" s="5" t="s">
        <v>24</v>
      </c>
      <c r="W5943" s="12">
        <v>209</v>
      </c>
      <c r="X5943" s="7">
        <f t="shared" si="373"/>
        <v>0.4</v>
      </c>
      <c r="Y5943" s="5">
        <f t="shared" si="374"/>
        <v>125.39999999999999</v>
      </c>
      <c r="AI5943" t="e">
        <f>VLOOKUP(A5943,NP!$A:$B,2,FALSE)</f>
        <v>#N/A</v>
      </c>
      <c r="AJ5943">
        <f t="shared" si="375"/>
        <v>0</v>
      </c>
      <c r="AK5943">
        <f>VLOOKUP(F5943,Kondition!$B$4:$AG$31,21,FALSE)*100</f>
        <v>40</v>
      </c>
      <c r="AL5943" t="e">
        <f t="shared" si="376"/>
        <v>#REF!</v>
      </c>
      <c r="AM5943">
        <v>19</v>
      </c>
    </row>
    <row r="5944" spans="1:39" x14ac:dyDescent="0.3">
      <c r="A5944" s="5">
        <v>10143370</v>
      </c>
      <c r="B5944" s="6">
        <v>4968814911713</v>
      </c>
      <c r="C5944" s="5" t="s">
        <v>76</v>
      </c>
      <c r="D5944" s="5" t="s">
        <v>2025</v>
      </c>
      <c r="E5944" s="12">
        <v>386</v>
      </c>
      <c r="F5944" s="5" t="s">
        <v>60</v>
      </c>
      <c r="G5944" s="5">
        <v>2953022</v>
      </c>
      <c r="H5944" s="36" t="s">
        <v>76</v>
      </c>
      <c r="I5944" s="5">
        <v>295</v>
      </c>
      <c r="J5944" s="5">
        <v>30</v>
      </c>
      <c r="K5944" s="5">
        <v>22</v>
      </c>
      <c r="L5944" s="5" t="s">
        <v>1914</v>
      </c>
      <c r="M5944" s="5">
        <v>103</v>
      </c>
      <c r="N5944" s="5"/>
      <c r="O5944" s="5" t="s">
        <v>25</v>
      </c>
      <c r="P5944" s="5"/>
      <c r="Q5944" s="5" t="s">
        <v>26</v>
      </c>
      <c r="R5944" s="5" t="s">
        <v>21</v>
      </c>
      <c r="S5944" s="5">
        <v>74</v>
      </c>
      <c r="T5944" s="5" t="s">
        <v>22</v>
      </c>
      <c r="U5944" s="5" t="s">
        <v>23</v>
      </c>
      <c r="V5944" s="5" t="s">
        <v>24</v>
      </c>
      <c r="W5944" s="12">
        <v>386</v>
      </c>
      <c r="X5944" s="7" t="str">
        <f t="shared" si="373"/>
        <v>NP</v>
      </c>
      <c r="Y5944" s="5">
        <f t="shared" si="374"/>
        <v>218</v>
      </c>
      <c r="AI5944">
        <f>VLOOKUP(A5944,NP!$A:$B,2,FALSE)</f>
        <v>218</v>
      </c>
      <c r="AJ5944">
        <f t="shared" si="375"/>
        <v>218</v>
      </c>
      <c r="AK5944">
        <f>VLOOKUP(F5944,Kondition!$B$4:$AG$31,30,FALSE)*100</f>
        <v>40</v>
      </c>
      <c r="AL5944" t="e">
        <f t="shared" si="376"/>
        <v>#REF!</v>
      </c>
      <c r="AM5944">
        <v>19</v>
      </c>
    </row>
    <row r="5945" spans="1:39" x14ac:dyDescent="0.3">
      <c r="A5945" s="5">
        <v>10143371</v>
      </c>
      <c r="B5945" s="6">
        <v>4968814911799</v>
      </c>
      <c r="C5945" s="5" t="s">
        <v>76</v>
      </c>
      <c r="D5945" s="5" t="s">
        <v>2026</v>
      </c>
      <c r="E5945" s="12">
        <v>408</v>
      </c>
      <c r="F5945" s="5" t="s">
        <v>60</v>
      </c>
      <c r="G5945" s="5">
        <v>3253021</v>
      </c>
      <c r="H5945" s="36" t="s">
        <v>76</v>
      </c>
      <c r="I5945" s="5">
        <v>325</v>
      </c>
      <c r="J5945" s="5">
        <v>30</v>
      </c>
      <c r="K5945" s="5">
        <v>21</v>
      </c>
      <c r="L5945" s="5" t="s">
        <v>1914</v>
      </c>
      <c r="M5945" s="5">
        <v>108</v>
      </c>
      <c r="N5945" s="5"/>
      <c r="O5945" s="5" t="s">
        <v>25</v>
      </c>
      <c r="P5945" s="5"/>
      <c r="Q5945" s="5" t="s">
        <v>26</v>
      </c>
      <c r="R5945" s="5" t="s">
        <v>21</v>
      </c>
      <c r="S5945" s="5">
        <v>74</v>
      </c>
      <c r="T5945" s="5" t="s">
        <v>22</v>
      </c>
      <c r="U5945" s="5" t="s">
        <v>23</v>
      </c>
      <c r="V5945" s="5" t="s">
        <v>24</v>
      </c>
      <c r="W5945" s="12">
        <v>408</v>
      </c>
      <c r="X5945" s="7" t="str">
        <f t="shared" si="373"/>
        <v>NP</v>
      </c>
      <c r="Y5945" s="5">
        <f t="shared" si="374"/>
        <v>228</v>
      </c>
      <c r="AI5945">
        <f>VLOOKUP(A5945,NP!$A:$B,2,FALSE)</f>
        <v>228</v>
      </c>
      <c r="AJ5945">
        <f t="shared" si="375"/>
        <v>228</v>
      </c>
      <c r="AK5945">
        <f>VLOOKUP(F5945,Kondition!$B$4:$AG$31,27,FALSE)*100</f>
        <v>40</v>
      </c>
      <c r="AL5945" t="e">
        <f t="shared" si="376"/>
        <v>#REF!</v>
      </c>
      <c r="AM5945">
        <v>19</v>
      </c>
    </row>
    <row r="5946" spans="1:39" x14ac:dyDescent="0.3">
      <c r="A5946" s="5">
        <v>10143372</v>
      </c>
      <c r="B5946" s="6">
        <v>4968814911508</v>
      </c>
      <c r="C5946" s="5" t="s">
        <v>76</v>
      </c>
      <c r="D5946" s="5" t="s">
        <v>2027</v>
      </c>
      <c r="E5946" s="12">
        <v>352</v>
      </c>
      <c r="F5946" s="5" t="s">
        <v>60</v>
      </c>
      <c r="G5946" s="5">
        <v>2953521</v>
      </c>
      <c r="H5946" s="36" t="s">
        <v>76</v>
      </c>
      <c r="I5946" s="5">
        <v>295</v>
      </c>
      <c r="J5946" s="5">
        <v>35</v>
      </c>
      <c r="K5946" s="5">
        <v>21</v>
      </c>
      <c r="L5946" s="5" t="s">
        <v>1914</v>
      </c>
      <c r="M5946" s="5">
        <v>107</v>
      </c>
      <c r="N5946" s="5"/>
      <c r="O5946" s="5" t="s">
        <v>25</v>
      </c>
      <c r="P5946" s="5"/>
      <c r="Q5946" s="5" t="s">
        <v>21</v>
      </c>
      <c r="R5946" s="5" t="s">
        <v>21</v>
      </c>
      <c r="S5946" s="5">
        <v>74</v>
      </c>
      <c r="T5946" s="5" t="s">
        <v>22</v>
      </c>
      <c r="U5946" s="5" t="s">
        <v>23</v>
      </c>
      <c r="V5946" s="5" t="s">
        <v>24</v>
      </c>
      <c r="W5946" s="12">
        <v>352</v>
      </c>
      <c r="X5946" s="7" t="str">
        <f t="shared" si="373"/>
        <v>NP</v>
      </c>
      <c r="Y5946" s="5">
        <f t="shared" si="374"/>
        <v>202</v>
      </c>
      <c r="AI5946">
        <f>VLOOKUP(A5946,NP!$A:$B,2,FALSE)</f>
        <v>202</v>
      </c>
      <c r="AJ5946">
        <f t="shared" si="375"/>
        <v>202</v>
      </c>
      <c r="AK5946">
        <f>VLOOKUP(F5946,Kondition!$B$4:$AG$31,27,FALSE)*100</f>
        <v>40</v>
      </c>
      <c r="AL5946" t="e">
        <f t="shared" si="376"/>
        <v>#REF!</v>
      </c>
      <c r="AM5946">
        <v>19</v>
      </c>
    </row>
    <row r="5947" spans="1:39" x14ac:dyDescent="0.3">
      <c r="A5947" s="5">
        <v>10143373</v>
      </c>
      <c r="B5947" s="6">
        <v>4968814911751</v>
      </c>
      <c r="C5947" s="5" t="s">
        <v>76</v>
      </c>
      <c r="D5947" s="5" t="s">
        <v>2028</v>
      </c>
      <c r="E5947" s="12">
        <v>387</v>
      </c>
      <c r="F5947" s="5" t="s">
        <v>60</v>
      </c>
      <c r="G5947" s="5">
        <v>2853521</v>
      </c>
      <c r="H5947" s="36" t="s">
        <v>76</v>
      </c>
      <c r="I5947" s="5">
        <v>285</v>
      </c>
      <c r="J5947" s="5">
        <v>35</v>
      </c>
      <c r="K5947" s="5">
        <v>21</v>
      </c>
      <c r="L5947" s="5" t="s">
        <v>1914</v>
      </c>
      <c r="M5947" s="5">
        <v>105</v>
      </c>
      <c r="N5947" s="5"/>
      <c r="O5947" s="5" t="s">
        <v>25</v>
      </c>
      <c r="P5947" s="5"/>
      <c r="Q5947" s="5" t="s">
        <v>26</v>
      </c>
      <c r="R5947" s="5" t="s">
        <v>21</v>
      </c>
      <c r="S5947" s="5">
        <v>74</v>
      </c>
      <c r="T5947" s="5" t="s">
        <v>22</v>
      </c>
      <c r="U5947" s="5" t="s">
        <v>23</v>
      </c>
      <c r="V5947" s="5" t="s">
        <v>24</v>
      </c>
      <c r="W5947" s="12">
        <v>387</v>
      </c>
      <c r="X5947" s="7" t="str">
        <f t="shared" si="373"/>
        <v>NP</v>
      </c>
      <c r="Y5947" s="5">
        <f t="shared" si="374"/>
        <v>218.5</v>
      </c>
      <c r="AI5947">
        <f>VLOOKUP(A5947,NP!$A:$B,2,FALSE)</f>
        <v>218.5</v>
      </c>
      <c r="AJ5947">
        <f t="shared" si="375"/>
        <v>218.5</v>
      </c>
      <c r="AK5947">
        <f>VLOOKUP(F5947,Kondition!$B$4:$AG$31,27,FALSE)*100</f>
        <v>40</v>
      </c>
      <c r="AL5947" t="e">
        <f t="shared" si="376"/>
        <v>#REF!</v>
      </c>
      <c r="AM5947">
        <v>19</v>
      </c>
    </row>
    <row r="5948" spans="1:39" x14ac:dyDescent="0.3">
      <c r="A5948" s="5">
        <v>10143374</v>
      </c>
      <c r="B5948" s="6">
        <v>4968814911324</v>
      </c>
      <c r="C5948" s="5" t="s">
        <v>76</v>
      </c>
      <c r="D5948" s="5" t="s">
        <v>2029</v>
      </c>
      <c r="E5948" s="12">
        <v>343.5</v>
      </c>
      <c r="F5948" s="5" t="s">
        <v>60</v>
      </c>
      <c r="G5948" s="5">
        <v>2954021</v>
      </c>
      <c r="H5948" s="36" t="s">
        <v>76</v>
      </c>
      <c r="I5948" s="5">
        <v>295</v>
      </c>
      <c r="J5948" s="5">
        <v>40</v>
      </c>
      <c r="K5948" s="5">
        <v>21</v>
      </c>
      <c r="L5948" s="5" t="s">
        <v>1914</v>
      </c>
      <c r="M5948" s="5">
        <v>111</v>
      </c>
      <c r="N5948" s="5"/>
      <c r="O5948" s="5" t="s">
        <v>25</v>
      </c>
      <c r="P5948" s="5"/>
      <c r="Q5948" s="5" t="s">
        <v>21</v>
      </c>
      <c r="R5948" s="5" t="s">
        <v>21</v>
      </c>
      <c r="S5948" s="5">
        <v>74</v>
      </c>
      <c r="T5948" s="5" t="s">
        <v>22</v>
      </c>
      <c r="U5948" s="5" t="s">
        <v>23</v>
      </c>
      <c r="V5948" s="5" t="s">
        <v>24</v>
      </c>
      <c r="W5948" s="12">
        <v>343.5</v>
      </c>
      <c r="X5948" s="7" t="str">
        <f t="shared" si="373"/>
        <v>NP</v>
      </c>
      <c r="Y5948" s="5">
        <f t="shared" si="374"/>
        <v>198.5</v>
      </c>
      <c r="AI5948">
        <f>VLOOKUP(A5948,NP!$A:$B,2,FALSE)</f>
        <v>198.5</v>
      </c>
      <c r="AJ5948">
        <f t="shared" si="375"/>
        <v>198.5</v>
      </c>
      <c r="AK5948">
        <f>VLOOKUP(F5948,Kondition!$B$4:$AG$31,27,FALSE)*100</f>
        <v>40</v>
      </c>
      <c r="AL5948" t="e">
        <f t="shared" si="376"/>
        <v>#REF!</v>
      </c>
      <c r="AM5948">
        <v>19</v>
      </c>
    </row>
    <row r="5949" spans="1:39" x14ac:dyDescent="0.3">
      <c r="A5949" s="5">
        <v>10143379</v>
      </c>
      <c r="B5949" s="6">
        <v>4968814911522</v>
      </c>
      <c r="C5949" s="5" t="s">
        <v>76</v>
      </c>
      <c r="D5949" s="5" t="s">
        <v>2030</v>
      </c>
      <c r="E5949" s="12">
        <v>207.5</v>
      </c>
      <c r="F5949" s="5" t="s">
        <v>60</v>
      </c>
      <c r="G5949" s="5">
        <v>2454517</v>
      </c>
      <c r="H5949" s="36" t="s">
        <v>76</v>
      </c>
      <c r="I5949" s="5">
        <v>245</v>
      </c>
      <c r="J5949" s="5">
        <v>45</v>
      </c>
      <c r="K5949" s="5">
        <v>17</v>
      </c>
      <c r="L5949" s="5" t="s">
        <v>2031</v>
      </c>
      <c r="M5949" s="5">
        <v>99</v>
      </c>
      <c r="N5949" s="5"/>
      <c r="O5949" s="5" t="s">
        <v>25</v>
      </c>
      <c r="P5949" s="5"/>
      <c r="Q5949" s="5" t="s">
        <v>26</v>
      </c>
      <c r="R5949" s="5" t="s">
        <v>21</v>
      </c>
      <c r="S5949" s="5">
        <v>72</v>
      </c>
      <c r="T5949" s="5" t="s">
        <v>22</v>
      </c>
      <c r="U5949" s="5" t="s">
        <v>23</v>
      </c>
      <c r="V5949" s="5" t="s">
        <v>24</v>
      </c>
      <c r="W5949" s="12">
        <v>207.5</v>
      </c>
      <c r="X5949" s="7">
        <f t="shared" si="373"/>
        <v>0.35</v>
      </c>
      <c r="Y5949" s="5">
        <f t="shared" si="374"/>
        <v>134.875</v>
      </c>
      <c r="AI5949" t="e">
        <f>VLOOKUP(A5949,NP!$A:$B,2,FALSE)</f>
        <v>#N/A</v>
      </c>
      <c r="AJ5949">
        <f t="shared" si="375"/>
        <v>0</v>
      </c>
      <c r="AK5949">
        <f>VLOOKUP(F5949,Kondition!$B$4:$AG$31,15,FALSE)*100</f>
        <v>35</v>
      </c>
      <c r="AL5949" t="e">
        <f t="shared" si="376"/>
        <v>#REF!</v>
      </c>
      <c r="AM5949">
        <v>17</v>
      </c>
    </row>
    <row r="5950" spans="1:39" x14ac:dyDescent="0.3">
      <c r="A5950" s="5">
        <v>10143381</v>
      </c>
      <c r="B5950" s="6">
        <v>4968814911737</v>
      </c>
      <c r="C5950" s="5" t="s">
        <v>76</v>
      </c>
      <c r="D5950" s="5" t="s">
        <v>2032</v>
      </c>
      <c r="E5950" s="12">
        <v>148.5</v>
      </c>
      <c r="F5950" s="5" t="s">
        <v>60</v>
      </c>
      <c r="G5950" s="5">
        <v>2155516</v>
      </c>
      <c r="H5950" s="36" t="s">
        <v>76</v>
      </c>
      <c r="I5950" s="5">
        <v>215</v>
      </c>
      <c r="J5950" s="5">
        <v>55</v>
      </c>
      <c r="K5950" s="5">
        <v>16</v>
      </c>
      <c r="L5950" s="5" t="s">
        <v>2031</v>
      </c>
      <c r="M5950" s="5">
        <v>97</v>
      </c>
      <c r="N5950" s="5"/>
      <c r="O5950" s="5" t="s">
        <v>19</v>
      </c>
      <c r="P5950" s="5"/>
      <c r="Q5950" s="5" t="s">
        <v>21</v>
      </c>
      <c r="R5950" s="5" t="s">
        <v>21</v>
      </c>
      <c r="S5950" s="5">
        <v>72</v>
      </c>
      <c r="T5950" s="5" t="s">
        <v>22</v>
      </c>
      <c r="U5950" s="5" t="s">
        <v>23</v>
      </c>
      <c r="V5950" s="5" t="s">
        <v>24</v>
      </c>
      <c r="W5950" s="12">
        <v>148.5</v>
      </c>
      <c r="X5950" s="7">
        <f t="shared" si="373"/>
        <v>0.35</v>
      </c>
      <c r="Y5950" s="5">
        <f t="shared" si="374"/>
        <v>96.525000000000006</v>
      </c>
      <c r="AI5950" t="e">
        <f>VLOOKUP(A5950,NP!$A:$B,2,FALSE)</f>
        <v>#N/A</v>
      </c>
      <c r="AJ5950">
        <f t="shared" si="375"/>
        <v>0</v>
      </c>
      <c r="AK5950">
        <f>VLOOKUP(F5950,Kondition!$B$4:$AG$31,12,FALSE)*100</f>
        <v>35</v>
      </c>
      <c r="AL5950" t="e">
        <f t="shared" si="376"/>
        <v>#REF!</v>
      </c>
      <c r="AM5950">
        <v>16</v>
      </c>
    </row>
    <row r="5951" spans="1:39" x14ac:dyDescent="0.3">
      <c r="A5951" s="5">
        <v>10143382</v>
      </c>
      <c r="B5951" s="6">
        <v>4968814911744</v>
      </c>
      <c r="C5951" s="5" t="s">
        <v>76</v>
      </c>
      <c r="D5951" s="5" t="s">
        <v>2033</v>
      </c>
      <c r="E5951" s="12">
        <v>130</v>
      </c>
      <c r="F5951" s="5" t="s">
        <v>60</v>
      </c>
      <c r="G5951" s="5">
        <v>2055017</v>
      </c>
      <c r="H5951" s="36" t="s">
        <v>76</v>
      </c>
      <c r="I5951" s="5">
        <v>205</v>
      </c>
      <c r="J5951" s="5">
        <v>50</v>
      </c>
      <c r="K5951" s="5">
        <v>17</v>
      </c>
      <c r="L5951" s="5" t="s">
        <v>2031</v>
      </c>
      <c r="M5951" s="5">
        <v>93</v>
      </c>
      <c r="N5951" s="5"/>
      <c r="O5951" s="5" t="s">
        <v>19</v>
      </c>
      <c r="P5951" s="5"/>
      <c r="Q5951" s="5" t="s">
        <v>21</v>
      </c>
      <c r="R5951" s="5" t="s">
        <v>21</v>
      </c>
      <c r="S5951" s="5">
        <v>72</v>
      </c>
      <c r="T5951" s="5" t="s">
        <v>22</v>
      </c>
      <c r="U5951" s="5" t="s">
        <v>23</v>
      </c>
      <c r="V5951" s="5" t="s">
        <v>24</v>
      </c>
      <c r="W5951" s="12">
        <v>130</v>
      </c>
      <c r="X5951" s="7">
        <f t="shared" si="373"/>
        <v>0.35</v>
      </c>
      <c r="Y5951" s="5">
        <f t="shared" si="374"/>
        <v>84.5</v>
      </c>
      <c r="AI5951" t="e">
        <f>VLOOKUP(A5951,NP!$A:$B,2,FALSE)</f>
        <v>#N/A</v>
      </c>
      <c r="AJ5951">
        <f t="shared" si="375"/>
        <v>0</v>
      </c>
      <c r="AK5951">
        <f>VLOOKUP(F5951,Kondition!$B$4:$AG$31,15,FALSE)*100</f>
        <v>35</v>
      </c>
      <c r="AL5951" t="e">
        <f t="shared" si="376"/>
        <v>#REF!</v>
      </c>
      <c r="AM5951">
        <v>17</v>
      </c>
    </row>
    <row r="5952" spans="1:39" x14ac:dyDescent="0.3">
      <c r="A5952" s="5">
        <v>11307471</v>
      </c>
      <c r="B5952" s="6">
        <v>6419440321875</v>
      </c>
      <c r="C5952" s="5" t="s">
        <v>4929</v>
      </c>
      <c r="D5952" s="5" t="s">
        <v>6285</v>
      </c>
      <c r="E5952" s="12">
        <v>162.1</v>
      </c>
      <c r="F5952" s="5" t="s">
        <v>67</v>
      </c>
      <c r="G5952" s="5">
        <v>2156516</v>
      </c>
      <c r="H5952" s="36" t="s">
        <v>4929</v>
      </c>
      <c r="I5952" s="5">
        <v>215</v>
      </c>
      <c r="J5952" s="5">
        <v>65</v>
      </c>
      <c r="K5952" s="5">
        <v>16</v>
      </c>
      <c r="L5952" s="5" t="s">
        <v>6286</v>
      </c>
      <c r="M5952" s="5">
        <v>102</v>
      </c>
      <c r="N5952" s="5"/>
      <c r="O5952" s="5" t="s">
        <v>33</v>
      </c>
      <c r="P5952" s="5" t="s">
        <v>45</v>
      </c>
      <c r="Q5952" s="5"/>
      <c r="R5952" s="5"/>
      <c r="S5952" s="5"/>
      <c r="T5952" s="5"/>
      <c r="U5952" s="5"/>
      <c r="V5952" s="5"/>
      <c r="W5952" s="12">
        <v>162.1</v>
      </c>
      <c r="X5952" s="7">
        <f t="shared" si="373"/>
        <v>0.37</v>
      </c>
      <c r="Y5952" s="5">
        <f t="shared" si="374"/>
        <v>102.12299999999999</v>
      </c>
      <c r="AI5952" t="e">
        <f>VLOOKUP(A5952,NP!$A:$B,2,FALSE)</f>
        <v>#N/A</v>
      </c>
      <c r="AJ5952">
        <f t="shared" si="375"/>
        <v>0</v>
      </c>
      <c r="AK5952">
        <f>VLOOKUP(F5952,Kondition!$B$4:$AG$31,12,FALSE)*100</f>
        <v>37</v>
      </c>
      <c r="AL5952" t="e">
        <f t="shared" si="376"/>
        <v>#REF!</v>
      </c>
      <c r="AM5952">
        <v>16</v>
      </c>
    </row>
    <row r="5953" spans="1:39" x14ac:dyDescent="0.3">
      <c r="A5953" s="5">
        <v>10143383</v>
      </c>
      <c r="B5953" s="6">
        <v>4968814911812</v>
      </c>
      <c r="C5953" s="5" t="s">
        <v>76</v>
      </c>
      <c r="D5953" s="5" t="s">
        <v>2034</v>
      </c>
      <c r="E5953" s="12">
        <v>138</v>
      </c>
      <c r="F5953" s="5" t="s">
        <v>60</v>
      </c>
      <c r="G5953" s="5">
        <v>2255017</v>
      </c>
      <c r="H5953" s="36" t="s">
        <v>76</v>
      </c>
      <c r="I5953" s="5">
        <v>225</v>
      </c>
      <c r="J5953" s="5">
        <v>50</v>
      </c>
      <c r="K5953" s="5">
        <v>17</v>
      </c>
      <c r="L5953" s="5" t="s">
        <v>2031</v>
      </c>
      <c r="M5953" s="5">
        <v>95</v>
      </c>
      <c r="N5953" s="5"/>
      <c r="O5953" s="5" t="s">
        <v>19</v>
      </c>
      <c r="P5953" s="5"/>
      <c r="Q5953" s="5" t="s">
        <v>21</v>
      </c>
      <c r="R5953" s="5" t="s">
        <v>21</v>
      </c>
      <c r="S5953" s="5">
        <v>72</v>
      </c>
      <c r="T5953" s="5" t="s">
        <v>22</v>
      </c>
      <c r="U5953" s="5" t="s">
        <v>23</v>
      </c>
      <c r="V5953" s="5" t="s">
        <v>24</v>
      </c>
      <c r="W5953" s="12">
        <v>138</v>
      </c>
      <c r="X5953" s="7">
        <f t="shared" si="373"/>
        <v>0.35</v>
      </c>
      <c r="Y5953" s="5">
        <f t="shared" si="374"/>
        <v>89.7</v>
      </c>
      <c r="AI5953" t="e">
        <f>VLOOKUP(A5953,NP!$A:$B,2,FALSE)</f>
        <v>#N/A</v>
      </c>
      <c r="AJ5953">
        <f t="shared" si="375"/>
        <v>0</v>
      </c>
      <c r="AK5953">
        <f>VLOOKUP(F5953,Kondition!$B$4:$AG$31,15,FALSE)*100</f>
        <v>35</v>
      </c>
      <c r="AL5953" t="e">
        <f t="shared" si="376"/>
        <v>#REF!</v>
      </c>
      <c r="AM5953">
        <v>17</v>
      </c>
    </row>
    <row r="5954" spans="1:39" x14ac:dyDescent="0.3">
      <c r="A5954" s="5">
        <v>10143386</v>
      </c>
      <c r="B5954" s="6">
        <v>4968814911805</v>
      </c>
      <c r="C5954" s="5" t="s">
        <v>76</v>
      </c>
      <c r="D5954" s="5" t="s">
        <v>2035</v>
      </c>
      <c r="E5954" s="12">
        <v>132</v>
      </c>
      <c r="F5954" s="5" t="s">
        <v>60</v>
      </c>
      <c r="G5954" s="5">
        <v>2254517</v>
      </c>
      <c r="H5954" s="36" t="s">
        <v>76</v>
      </c>
      <c r="I5954" s="5">
        <v>225</v>
      </c>
      <c r="J5954" s="5">
        <v>45</v>
      </c>
      <c r="K5954" s="5">
        <v>17</v>
      </c>
      <c r="L5954" s="5" t="s">
        <v>2031</v>
      </c>
      <c r="M5954" s="5">
        <v>94</v>
      </c>
      <c r="N5954" s="5"/>
      <c r="O5954" s="5" t="s">
        <v>19</v>
      </c>
      <c r="P5954" s="5"/>
      <c r="Q5954" s="5" t="s">
        <v>26</v>
      </c>
      <c r="R5954" s="5" t="s">
        <v>21</v>
      </c>
      <c r="S5954" s="5">
        <v>72</v>
      </c>
      <c r="T5954" s="5" t="s">
        <v>22</v>
      </c>
      <c r="U5954" s="5" t="s">
        <v>23</v>
      </c>
      <c r="V5954" s="5" t="s">
        <v>24</v>
      </c>
      <c r="W5954" s="12">
        <v>132</v>
      </c>
      <c r="X5954" s="7">
        <f t="shared" si="373"/>
        <v>0.35</v>
      </c>
      <c r="Y5954" s="5">
        <f t="shared" si="374"/>
        <v>85.8</v>
      </c>
      <c r="AI5954" t="e">
        <f>VLOOKUP(A5954,NP!$A:$B,2,FALSE)</f>
        <v>#N/A</v>
      </c>
      <c r="AJ5954">
        <f t="shared" si="375"/>
        <v>0</v>
      </c>
      <c r="AK5954">
        <f>VLOOKUP(F5954,Kondition!$B$4:$AG$31,15,FALSE)*100</f>
        <v>35</v>
      </c>
      <c r="AL5954" t="e">
        <f t="shared" si="376"/>
        <v>#REF!</v>
      </c>
      <c r="AM5954">
        <v>17</v>
      </c>
    </row>
    <row r="5955" spans="1:39" x14ac:dyDescent="0.3">
      <c r="A5955" s="5">
        <v>10143394</v>
      </c>
      <c r="B5955" s="6">
        <v>4968814911492</v>
      </c>
      <c r="C5955" s="5" t="s">
        <v>76</v>
      </c>
      <c r="D5955" s="5" t="s">
        <v>2036</v>
      </c>
      <c r="E5955" s="12">
        <v>160.5</v>
      </c>
      <c r="F5955" s="5" t="s">
        <v>60</v>
      </c>
      <c r="G5955" s="5">
        <v>2657015</v>
      </c>
      <c r="H5955" s="36" t="s">
        <v>76</v>
      </c>
      <c r="I5955" s="5">
        <v>265</v>
      </c>
      <c r="J5955" s="5">
        <v>70</v>
      </c>
      <c r="K5955" s="5">
        <v>15</v>
      </c>
      <c r="L5955" s="5" t="s">
        <v>2031</v>
      </c>
      <c r="M5955" s="5">
        <v>112</v>
      </c>
      <c r="N5955" s="5"/>
      <c r="O5955" s="5" t="s">
        <v>33</v>
      </c>
      <c r="P5955" s="5"/>
      <c r="Q5955" s="5" t="s">
        <v>21</v>
      </c>
      <c r="R5955" s="5" t="s">
        <v>21</v>
      </c>
      <c r="S5955" s="5">
        <v>73</v>
      </c>
      <c r="T5955" s="5" t="s">
        <v>22</v>
      </c>
      <c r="U5955" s="5" t="s">
        <v>23</v>
      </c>
      <c r="V5955" s="5" t="s">
        <v>24</v>
      </c>
      <c r="W5955" s="12">
        <v>160.5</v>
      </c>
      <c r="X5955" s="7">
        <f t="shared" si="373"/>
        <v>0.33</v>
      </c>
      <c r="Y5955" s="5">
        <f t="shared" si="374"/>
        <v>107.53499999999998</v>
      </c>
      <c r="AI5955" t="e">
        <f>VLOOKUP(A5955,NP!$A:$B,2,FALSE)</f>
        <v>#N/A</v>
      </c>
      <c r="AJ5955">
        <f t="shared" si="375"/>
        <v>0</v>
      </c>
      <c r="AK5955">
        <f>VLOOKUP(F5955,Kondition!$B$4:$AG$31,9,FALSE)*100</f>
        <v>33</v>
      </c>
      <c r="AL5955" t="e">
        <f t="shared" si="376"/>
        <v>#REF!</v>
      </c>
      <c r="AM5955">
        <v>16</v>
      </c>
    </row>
    <row r="5956" spans="1:39" x14ac:dyDescent="0.3">
      <c r="A5956" s="5">
        <v>10143396</v>
      </c>
      <c r="B5956" s="6">
        <v>4968814911621</v>
      </c>
      <c r="C5956" s="5" t="s">
        <v>76</v>
      </c>
      <c r="D5956" s="5" t="s">
        <v>2037</v>
      </c>
      <c r="E5956" s="12">
        <v>181</v>
      </c>
      <c r="F5956" s="5" t="s">
        <v>60</v>
      </c>
      <c r="G5956" s="5">
        <v>2757016</v>
      </c>
      <c r="H5956" s="36" t="s">
        <v>76</v>
      </c>
      <c r="I5956" s="5">
        <v>275</v>
      </c>
      <c r="J5956" s="5">
        <v>70</v>
      </c>
      <c r="K5956" s="5">
        <v>16</v>
      </c>
      <c r="L5956" s="5" t="s">
        <v>2031</v>
      </c>
      <c r="M5956" s="5">
        <v>114</v>
      </c>
      <c r="N5956" s="5"/>
      <c r="O5956" s="5" t="s">
        <v>33</v>
      </c>
      <c r="P5956" s="5"/>
      <c r="Q5956" s="5" t="s">
        <v>21</v>
      </c>
      <c r="R5956" s="5" t="s">
        <v>21</v>
      </c>
      <c r="S5956" s="5">
        <v>73</v>
      </c>
      <c r="T5956" s="5" t="s">
        <v>22</v>
      </c>
      <c r="U5956" s="5" t="s">
        <v>23</v>
      </c>
      <c r="V5956" s="5" t="s">
        <v>24</v>
      </c>
      <c r="W5956" s="12">
        <v>181</v>
      </c>
      <c r="X5956" s="7">
        <f t="shared" si="373"/>
        <v>0.35</v>
      </c>
      <c r="Y5956" s="5">
        <f t="shared" si="374"/>
        <v>117.65</v>
      </c>
      <c r="AI5956" t="e">
        <f>VLOOKUP(A5956,NP!$A:$B,2,FALSE)</f>
        <v>#N/A</v>
      </c>
      <c r="AJ5956">
        <f t="shared" si="375"/>
        <v>0</v>
      </c>
      <c r="AK5956">
        <f>VLOOKUP(F5956,Kondition!$B$4:$AG$31,12,FALSE)*100</f>
        <v>35</v>
      </c>
      <c r="AL5956" t="e">
        <f t="shared" si="376"/>
        <v>#REF!</v>
      </c>
      <c r="AM5956">
        <v>16</v>
      </c>
    </row>
    <row r="5957" spans="1:39" x14ac:dyDescent="0.3">
      <c r="A5957" s="5">
        <v>10143397</v>
      </c>
      <c r="B5957" s="6">
        <v>4968814911485</v>
      </c>
      <c r="C5957" s="5" t="s">
        <v>76</v>
      </c>
      <c r="D5957" s="5" t="s">
        <v>2038</v>
      </c>
      <c r="E5957" s="12">
        <v>139.5</v>
      </c>
      <c r="F5957" s="5" t="s">
        <v>60</v>
      </c>
      <c r="G5957" s="5">
        <v>2158016</v>
      </c>
      <c r="H5957" s="36" t="s">
        <v>76</v>
      </c>
      <c r="I5957" s="5">
        <v>215</v>
      </c>
      <c r="J5957" s="5">
        <v>80</v>
      </c>
      <c r="K5957" s="5">
        <v>16</v>
      </c>
      <c r="L5957" s="5" t="s">
        <v>2031</v>
      </c>
      <c r="M5957" s="5">
        <v>103</v>
      </c>
      <c r="N5957" s="5"/>
      <c r="O5957" s="5" t="s">
        <v>33</v>
      </c>
      <c r="P5957" s="5"/>
      <c r="Q5957" s="5" t="s">
        <v>21</v>
      </c>
      <c r="R5957" s="5" t="s">
        <v>21</v>
      </c>
      <c r="S5957" s="5">
        <v>72</v>
      </c>
      <c r="T5957" s="5" t="s">
        <v>22</v>
      </c>
      <c r="U5957" s="5" t="s">
        <v>23</v>
      </c>
      <c r="V5957" s="5" t="s">
        <v>24</v>
      </c>
      <c r="W5957" s="12">
        <v>139.5</v>
      </c>
      <c r="X5957" s="7">
        <f t="shared" si="373"/>
        <v>0.35</v>
      </c>
      <c r="Y5957" s="5">
        <f t="shared" si="374"/>
        <v>90.674999999999997</v>
      </c>
      <c r="AI5957" t="e">
        <f>VLOOKUP(A5957,NP!$A:$B,2,FALSE)</f>
        <v>#N/A</v>
      </c>
      <c r="AJ5957">
        <f t="shared" si="375"/>
        <v>0</v>
      </c>
      <c r="AK5957">
        <f>VLOOKUP(F5957,Kondition!$B$4:$AG$31,12,FALSE)*100</f>
        <v>35</v>
      </c>
      <c r="AL5957" t="e">
        <f t="shared" si="376"/>
        <v>#REF!</v>
      </c>
      <c r="AM5957">
        <v>16</v>
      </c>
    </row>
    <row r="5958" spans="1:39" x14ac:dyDescent="0.3">
      <c r="A5958" s="5">
        <v>10143399</v>
      </c>
      <c r="B5958" s="6">
        <v>4968814911706</v>
      </c>
      <c r="C5958" s="5" t="s">
        <v>76</v>
      </c>
      <c r="D5958" s="5" t="s">
        <v>2039</v>
      </c>
      <c r="E5958" s="12">
        <v>135</v>
      </c>
      <c r="F5958" s="5" t="s">
        <v>60</v>
      </c>
      <c r="G5958" s="5">
        <v>2158015</v>
      </c>
      <c r="H5958" s="36" t="s">
        <v>76</v>
      </c>
      <c r="I5958" s="5">
        <v>215</v>
      </c>
      <c r="J5958" s="5">
        <v>80</v>
      </c>
      <c r="K5958" s="5">
        <v>15</v>
      </c>
      <c r="L5958" s="5" t="s">
        <v>2031</v>
      </c>
      <c r="M5958" s="5">
        <v>102</v>
      </c>
      <c r="N5958" s="5"/>
      <c r="O5958" s="5" t="s">
        <v>33</v>
      </c>
      <c r="P5958" s="5"/>
      <c r="Q5958" s="5" t="s">
        <v>21</v>
      </c>
      <c r="R5958" s="5" t="s">
        <v>21</v>
      </c>
      <c r="S5958" s="5">
        <v>72</v>
      </c>
      <c r="T5958" s="5" t="s">
        <v>22</v>
      </c>
      <c r="U5958" s="5" t="s">
        <v>23</v>
      </c>
      <c r="V5958" s="5" t="s">
        <v>24</v>
      </c>
      <c r="W5958" s="12">
        <v>135</v>
      </c>
      <c r="X5958" s="7">
        <f t="shared" si="373"/>
        <v>0.33</v>
      </c>
      <c r="Y5958" s="5">
        <f t="shared" si="374"/>
        <v>90.449999999999989</v>
      </c>
      <c r="AI5958" t="e">
        <f>VLOOKUP(A5958,NP!$A:$B,2,FALSE)</f>
        <v>#N/A</v>
      </c>
      <c r="AJ5958">
        <f t="shared" si="375"/>
        <v>0</v>
      </c>
      <c r="AK5958">
        <f>VLOOKUP(F5958,Kondition!$B$4:$AG$31,9,FALSE)*100</f>
        <v>33</v>
      </c>
      <c r="AL5958" t="e">
        <f t="shared" si="376"/>
        <v>#REF!</v>
      </c>
      <c r="AM5958">
        <v>16</v>
      </c>
    </row>
    <row r="5959" spans="1:39" x14ac:dyDescent="0.3">
      <c r="A5959" s="5">
        <v>10143402</v>
      </c>
      <c r="B5959" s="6">
        <v>4968814924003</v>
      </c>
      <c r="C5959" s="5" t="s">
        <v>76</v>
      </c>
      <c r="D5959" s="5" t="s">
        <v>2040</v>
      </c>
      <c r="E5959" s="12">
        <v>118.5</v>
      </c>
      <c r="F5959" s="5" t="s">
        <v>60</v>
      </c>
      <c r="G5959" s="5">
        <v>1956016</v>
      </c>
      <c r="H5959" s="36" t="s">
        <v>76</v>
      </c>
      <c r="I5959" s="5">
        <v>195</v>
      </c>
      <c r="J5959" s="5">
        <v>60</v>
      </c>
      <c r="K5959" s="5">
        <v>16</v>
      </c>
      <c r="L5959" s="5" t="s">
        <v>2031</v>
      </c>
      <c r="M5959" s="5">
        <v>89</v>
      </c>
      <c r="N5959" s="5"/>
      <c r="O5959" s="5" t="s">
        <v>19</v>
      </c>
      <c r="P5959" s="5"/>
      <c r="Q5959" s="5" t="s">
        <v>26</v>
      </c>
      <c r="R5959" s="5" t="s">
        <v>21</v>
      </c>
      <c r="S5959" s="5">
        <v>72</v>
      </c>
      <c r="T5959" s="5" t="s">
        <v>22</v>
      </c>
      <c r="U5959" s="5" t="s">
        <v>23</v>
      </c>
      <c r="V5959" s="5" t="s">
        <v>24</v>
      </c>
      <c r="W5959" s="12">
        <v>118.5</v>
      </c>
      <c r="X5959" s="7">
        <f t="shared" si="373"/>
        <v>0.35</v>
      </c>
      <c r="Y5959" s="5">
        <f t="shared" si="374"/>
        <v>77.025000000000006</v>
      </c>
      <c r="AI5959" t="e">
        <f>VLOOKUP(A5959,NP!$A:$B,2,FALSE)</f>
        <v>#N/A</v>
      </c>
      <c r="AJ5959">
        <f t="shared" si="375"/>
        <v>0</v>
      </c>
      <c r="AK5959">
        <f>VLOOKUP(F5959,Kondition!$B$4:$AG$31,12,FALSE)*100</f>
        <v>35</v>
      </c>
      <c r="AL5959" t="e">
        <f t="shared" si="376"/>
        <v>#REF!</v>
      </c>
      <c r="AM5959">
        <v>16</v>
      </c>
    </row>
    <row r="5960" spans="1:39" x14ac:dyDescent="0.3">
      <c r="A5960" s="5">
        <v>10143403</v>
      </c>
      <c r="B5960" s="6">
        <v>4968814882426</v>
      </c>
      <c r="C5960" s="5" t="s">
        <v>76</v>
      </c>
      <c r="D5960" s="5" t="s">
        <v>2041</v>
      </c>
      <c r="E5960" s="12">
        <v>90</v>
      </c>
      <c r="F5960" s="5" t="s">
        <v>60</v>
      </c>
      <c r="G5960" s="5">
        <v>1956015</v>
      </c>
      <c r="H5960" s="36" t="s">
        <v>76</v>
      </c>
      <c r="I5960" s="5">
        <v>195</v>
      </c>
      <c r="J5960" s="5">
        <v>60</v>
      </c>
      <c r="K5960" s="5">
        <v>15</v>
      </c>
      <c r="L5960" s="5" t="s">
        <v>1911</v>
      </c>
      <c r="M5960" s="5">
        <v>88</v>
      </c>
      <c r="N5960" s="5"/>
      <c r="O5960" s="5" t="s">
        <v>40</v>
      </c>
      <c r="P5960" s="5"/>
      <c r="Q5960" s="5" t="s">
        <v>26</v>
      </c>
      <c r="R5960" s="5" t="s">
        <v>20</v>
      </c>
      <c r="S5960" s="5">
        <v>72</v>
      </c>
      <c r="T5960" s="5" t="s">
        <v>22</v>
      </c>
      <c r="U5960" s="5" t="s">
        <v>23</v>
      </c>
      <c r="V5960" s="5" t="s">
        <v>24</v>
      </c>
      <c r="W5960" s="12">
        <v>90</v>
      </c>
      <c r="X5960" s="7">
        <f t="shared" si="373"/>
        <v>0.33</v>
      </c>
      <c r="Y5960" s="5">
        <f t="shared" si="374"/>
        <v>60.3</v>
      </c>
      <c r="AI5960" t="e">
        <f>VLOOKUP(A5960,NP!$A:$B,2,FALSE)</f>
        <v>#N/A</v>
      </c>
      <c r="AJ5960">
        <f t="shared" si="375"/>
        <v>0</v>
      </c>
      <c r="AK5960">
        <f>VLOOKUP(F5960,Kondition!$B$4:$AG$31,9,FALSE)*100</f>
        <v>33</v>
      </c>
      <c r="AL5960" t="e">
        <f t="shared" si="376"/>
        <v>#REF!</v>
      </c>
      <c r="AM5960">
        <v>16</v>
      </c>
    </row>
    <row r="5961" spans="1:39" x14ac:dyDescent="0.3">
      <c r="A5961" s="5">
        <v>10143404</v>
      </c>
      <c r="B5961" s="6">
        <v>4968814911782</v>
      </c>
      <c r="C5961" s="5" t="s">
        <v>76</v>
      </c>
      <c r="D5961" s="5" t="s">
        <v>2042</v>
      </c>
      <c r="E5961" s="12">
        <v>142</v>
      </c>
      <c r="F5961" s="5" t="s">
        <v>60</v>
      </c>
      <c r="G5961" s="5">
        <v>2255517</v>
      </c>
      <c r="H5961" s="36" t="s">
        <v>76</v>
      </c>
      <c r="I5961" s="5">
        <v>225</v>
      </c>
      <c r="J5961" s="5">
        <v>55</v>
      </c>
      <c r="K5961" s="5">
        <v>17</v>
      </c>
      <c r="L5961" s="5" t="s">
        <v>2031</v>
      </c>
      <c r="M5961" s="5">
        <v>97</v>
      </c>
      <c r="N5961" s="5"/>
      <c r="O5961" s="5" t="s">
        <v>19</v>
      </c>
      <c r="P5961" s="5"/>
      <c r="Q5961" s="5" t="s">
        <v>21</v>
      </c>
      <c r="R5961" s="5" t="s">
        <v>21</v>
      </c>
      <c r="S5961" s="5">
        <v>72</v>
      </c>
      <c r="T5961" s="5" t="s">
        <v>22</v>
      </c>
      <c r="U5961" s="5" t="s">
        <v>23</v>
      </c>
      <c r="V5961" s="5" t="s">
        <v>24</v>
      </c>
      <c r="W5961" s="12">
        <v>142</v>
      </c>
      <c r="X5961" s="7">
        <f t="shared" si="373"/>
        <v>0.35</v>
      </c>
      <c r="Y5961" s="5">
        <f t="shared" si="374"/>
        <v>92.3</v>
      </c>
      <c r="AI5961" t="e">
        <f>VLOOKUP(A5961,NP!$A:$B,2,FALSE)</f>
        <v>#N/A</v>
      </c>
      <c r="AJ5961">
        <f t="shared" si="375"/>
        <v>0</v>
      </c>
      <c r="AK5961">
        <f>VLOOKUP(F5961,Kondition!$B$4:$AG$31,15,FALSE)*100</f>
        <v>35</v>
      </c>
      <c r="AL5961" t="e">
        <f t="shared" si="376"/>
        <v>#REF!</v>
      </c>
      <c r="AM5961">
        <v>17</v>
      </c>
    </row>
    <row r="5962" spans="1:39" x14ac:dyDescent="0.3">
      <c r="A5962" s="5">
        <v>10143414</v>
      </c>
      <c r="B5962" s="6">
        <v>4968814911720</v>
      </c>
      <c r="C5962" s="5" t="s">
        <v>76</v>
      </c>
      <c r="D5962" s="5" t="s">
        <v>2043</v>
      </c>
      <c r="E5962" s="12">
        <v>182</v>
      </c>
      <c r="F5962" s="5" t="s">
        <v>60</v>
      </c>
      <c r="G5962" s="5">
        <v>2556516</v>
      </c>
      <c r="H5962" s="36" t="s">
        <v>76</v>
      </c>
      <c r="I5962" s="5">
        <v>255</v>
      </c>
      <c r="J5962" s="5">
        <v>65</v>
      </c>
      <c r="K5962" s="5">
        <v>16</v>
      </c>
      <c r="L5962" s="5" t="s">
        <v>2031</v>
      </c>
      <c r="M5962" s="5">
        <v>109</v>
      </c>
      <c r="N5962" s="5"/>
      <c r="O5962" s="5" t="s">
        <v>19</v>
      </c>
      <c r="P5962" s="5"/>
      <c r="Q5962" s="5" t="s">
        <v>21</v>
      </c>
      <c r="R5962" s="5" t="s">
        <v>21</v>
      </c>
      <c r="S5962" s="5">
        <v>73</v>
      </c>
      <c r="T5962" s="5" t="s">
        <v>22</v>
      </c>
      <c r="U5962" s="5" t="s">
        <v>23</v>
      </c>
      <c r="V5962" s="5" t="s">
        <v>24</v>
      </c>
      <c r="W5962" s="12">
        <v>182</v>
      </c>
      <c r="X5962" s="7">
        <f t="shared" si="373"/>
        <v>0.35</v>
      </c>
      <c r="Y5962" s="5">
        <f t="shared" si="374"/>
        <v>118.3</v>
      </c>
      <c r="AI5962" t="e">
        <f>VLOOKUP(A5962,NP!$A:$B,2,FALSE)</f>
        <v>#N/A</v>
      </c>
      <c r="AJ5962">
        <f t="shared" si="375"/>
        <v>0</v>
      </c>
      <c r="AK5962">
        <f>VLOOKUP(F5962,Kondition!$B$4:$AG$31,12,FALSE)*100</f>
        <v>35</v>
      </c>
      <c r="AL5962" t="e">
        <f t="shared" si="376"/>
        <v>#REF!</v>
      </c>
      <c r="AM5962">
        <v>16</v>
      </c>
    </row>
    <row r="5963" spans="1:39" x14ac:dyDescent="0.3">
      <c r="A5963" s="5">
        <v>10143595</v>
      </c>
      <c r="B5963" s="6">
        <v>4968814962401</v>
      </c>
      <c r="C5963" s="5" t="s">
        <v>76</v>
      </c>
      <c r="D5963" s="5" t="s">
        <v>2044</v>
      </c>
      <c r="E5963" s="12">
        <v>282</v>
      </c>
      <c r="F5963" s="5" t="s">
        <v>60</v>
      </c>
      <c r="G5963" s="5">
        <v>3153521</v>
      </c>
      <c r="H5963" s="36" t="s">
        <v>76</v>
      </c>
      <c r="I5963" s="5">
        <v>315</v>
      </c>
      <c r="J5963" s="5">
        <v>35</v>
      </c>
      <c r="K5963" s="5">
        <v>21</v>
      </c>
      <c r="L5963" s="5" t="s">
        <v>1914</v>
      </c>
      <c r="M5963" s="5">
        <v>111</v>
      </c>
      <c r="N5963" s="5"/>
      <c r="O5963" s="5" t="s">
        <v>29</v>
      </c>
      <c r="P5963" s="5"/>
      <c r="Q5963" s="5" t="s">
        <v>21</v>
      </c>
      <c r="R5963" s="5" t="s">
        <v>21</v>
      </c>
      <c r="S5963" s="5">
        <v>74</v>
      </c>
      <c r="T5963" s="5" t="s">
        <v>22</v>
      </c>
      <c r="U5963" s="5" t="s">
        <v>23</v>
      </c>
      <c r="V5963" s="5" t="s">
        <v>24</v>
      </c>
      <c r="W5963" s="12">
        <v>282</v>
      </c>
      <c r="X5963" s="7">
        <f t="shared" si="373"/>
        <v>0.4</v>
      </c>
      <c r="Y5963" s="5">
        <f t="shared" si="374"/>
        <v>169.2</v>
      </c>
      <c r="AI5963" t="e">
        <f>VLOOKUP(A5963,NP!$A:$B,2,FALSE)</f>
        <v>#N/A</v>
      </c>
      <c r="AJ5963">
        <f t="shared" si="375"/>
        <v>0</v>
      </c>
      <c r="AK5963">
        <f>VLOOKUP(F5963,Kondition!$B$4:$AG$31,27,FALSE)*100</f>
        <v>40</v>
      </c>
      <c r="AL5963" t="e">
        <f t="shared" si="376"/>
        <v>#REF!</v>
      </c>
      <c r="AM5963">
        <v>19</v>
      </c>
    </row>
    <row r="5964" spans="1:39" x14ac:dyDescent="0.3">
      <c r="A5964" s="5">
        <v>10143596</v>
      </c>
      <c r="B5964" s="6">
        <v>4968814954451</v>
      </c>
      <c r="C5964" s="5" t="s">
        <v>76</v>
      </c>
      <c r="D5964" s="5" t="s">
        <v>2045</v>
      </c>
      <c r="E5964" s="12">
        <v>149</v>
      </c>
      <c r="F5964" s="5" t="s">
        <v>60</v>
      </c>
      <c r="G5964" s="5">
        <v>2156517</v>
      </c>
      <c r="H5964" s="36" t="s">
        <v>76</v>
      </c>
      <c r="I5964" s="5">
        <v>215</v>
      </c>
      <c r="J5964" s="5">
        <v>65</v>
      </c>
      <c r="K5964" s="5">
        <v>17</v>
      </c>
      <c r="L5964" s="5" t="s">
        <v>1914</v>
      </c>
      <c r="M5964" s="5">
        <v>99</v>
      </c>
      <c r="N5964" s="5"/>
      <c r="O5964" s="5" t="s">
        <v>25</v>
      </c>
      <c r="P5964" s="5"/>
      <c r="Q5964" s="5" t="s">
        <v>21</v>
      </c>
      <c r="R5964" s="5" t="s">
        <v>21</v>
      </c>
      <c r="S5964" s="5">
        <v>72</v>
      </c>
      <c r="T5964" s="5" t="s">
        <v>22</v>
      </c>
      <c r="U5964" s="5" t="s">
        <v>23</v>
      </c>
      <c r="V5964" s="5" t="s">
        <v>24</v>
      </c>
      <c r="W5964" s="12">
        <v>149</v>
      </c>
      <c r="X5964" s="7">
        <f t="shared" si="373"/>
        <v>0.35</v>
      </c>
      <c r="Y5964" s="5">
        <f t="shared" si="374"/>
        <v>96.850000000000009</v>
      </c>
      <c r="AI5964" t="e">
        <f>VLOOKUP(A5964,NP!$A:$B,2,FALSE)</f>
        <v>#N/A</v>
      </c>
      <c r="AJ5964">
        <f t="shared" si="375"/>
        <v>0</v>
      </c>
      <c r="AK5964">
        <f>VLOOKUP(F5964,Kondition!$B$4:$AG$31,15,FALSE)*100</f>
        <v>35</v>
      </c>
      <c r="AL5964" t="e">
        <f t="shared" si="376"/>
        <v>#REF!</v>
      </c>
      <c r="AM5964">
        <v>17</v>
      </c>
    </row>
    <row r="5965" spans="1:39" x14ac:dyDescent="0.3">
      <c r="A5965" s="5">
        <v>10143597</v>
      </c>
      <c r="B5965" s="6">
        <v>4968814962371</v>
      </c>
      <c r="C5965" s="5" t="s">
        <v>76</v>
      </c>
      <c r="D5965" s="5" t="s">
        <v>2046</v>
      </c>
      <c r="E5965" s="12">
        <v>283</v>
      </c>
      <c r="F5965" s="5" t="s">
        <v>60</v>
      </c>
      <c r="G5965" s="5">
        <v>2654019</v>
      </c>
      <c r="H5965" s="36" t="s">
        <v>76</v>
      </c>
      <c r="I5965" s="5">
        <v>265</v>
      </c>
      <c r="J5965" s="5">
        <v>40</v>
      </c>
      <c r="K5965" s="5">
        <v>19</v>
      </c>
      <c r="L5965" s="5" t="s">
        <v>1914</v>
      </c>
      <c r="M5965" s="5">
        <v>102</v>
      </c>
      <c r="N5965" s="5"/>
      <c r="O5965" s="5" t="s">
        <v>29</v>
      </c>
      <c r="P5965" s="5"/>
      <c r="Q5965" s="5" t="s">
        <v>21</v>
      </c>
      <c r="R5965" s="5" t="s">
        <v>21</v>
      </c>
      <c r="S5965" s="5">
        <v>73</v>
      </c>
      <c r="T5965" s="5" t="s">
        <v>22</v>
      </c>
      <c r="U5965" s="5" t="s">
        <v>23</v>
      </c>
      <c r="V5965" s="5" t="s">
        <v>24</v>
      </c>
      <c r="W5965" s="12">
        <v>283</v>
      </c>
      <c r="X5965" s="7">
        <f t="shared" si="373"/>
        <v>0.4</v>
      </c>
      <c r="Y5965" s="5">
        <f t="shared" si="374"/>
        <v>169.79999999999998</v>
      </c>
      <c r="AI5965" t="e">
        <f>VLOOKUP(A5965,NP!$A:$B,2,FALSE)</f>
        <v>#N/A</v>
      </c>
      <c r="AJ5965">
        <f t="shared" si="375"/>
        <v>0</v>
      </c>
      <c r="AK5965">
        <f>VLOOKUP(F5965,Kondition!$B$4:$AG$31,21,FALSE)*100</f>
        <v>40</v>
      </c>
      <c r="AL5965" t="e">
        <f t="shared" si="376"/>
        <v>#REF!</v>
      </c>
      <c r="AM5965">
        <v>19</v>
      </c>
    </row>
    <row r="5966" spans="1:39" x14ac:dyDescent="0.3">
      <c r="A5966" s="5">
        <v>10143599</v>
      </c>
      <c r="B5966" s="6">
        <v>4968814962395</v>
      </c>
      <c r="C5966" s="5" t="s">
        <v>76</v>
      </c>
      <c r="D5966" s="5" t="s">
        <v>2047</v>
      </c>
      <c r="E5966" s="12">
        <v>338</v>
      </c>
      <c r="F5966" s="5" t="s">
        <v>60</v>
      </c>
      <c r="G5966" s="5">
        <v>2754021</v>
      </c>
      <c r="H5966" s="36" t="s">
        <v>76</v>
      </c>
      <c r="I5966" s="5">
        <v>275</v>
      </c>
      <c r="J5966" s="5">
        <v>40</v>
      </c>
      <c r="K5966" s="5">
        <v>21</v>
      </c>
      <c r="L5966" s="5" t="s">
        <v>1914</v>
      </c>
      <c r="M5966" s="5">
        <v>107</v>
      </c>
      <c r="N5966" s="5"/>
      <c r="O5966" s="5" t="s">
        <v>29</v>
      </c>
      <c r="P5966" s="5"/>
      <c r="Q5966" s="5" t="s">
        <v>21</v>
      </c>
      <c r="R5966" s="5" t="s">
        <v>21</v>
      </c>
      <c r="S5966" s="5">
        <v>72</v>
      </c>
      <c r="T5966" s="5" t="s">
        <v>22</v>
      </c>
      <c r="U5966" s="5" t="s">
        <v>23</v>
      </c>
      <c r="V5966" s="5" t="s">
        <v>24</v>
      </c>
      <c r="W5966" s="12">
        <v>338</v>
      </c>
      <c r="X5966" s="7" t="str">
        <f t="shared" si="373"/>
        <v>NP</v>
      </c>
      <c r="Y5966" s="5">
        <f t="shared" si="374"/>
        <v>195.5</v>
      </c>
      <c r="AI5966">
        <f>VLOOKUP(A5966,NP!$A:$B,2,FALSE)</f>
        <v>195.5</v>
      </c>
      <c r="AJ5966">
        <f t="shared" si="375"/>
        <v>195.5</v>
      </c>
      <c r="AK5966">
        <f>VLOOKUP(F5966,Kondition!$B$4:$AG$31,27,FALSE)*100</f>
        <v>40</v>
      </c>
      <c r="AL5966" t="e">
        <f t="shared" si="376"/>
        <v>#REF!</v>
      </c>
      <c r="AM5966">
        <v>19</v>
      </c>
    </row>
    <row r="5967" spans="1:39" x14ac:dyDescent="0.3">
      <c r="A5967" s="5">
        <v>10143600</v>
      </c>
      <c r="B5967" s="6">
        <v>4968814948313</v>
      </c>
      <c r="C5967" s="5" t="s">
        <v>76</v>
      </c>
      <c r="D5967" s="5" t="s">
        <v>2048</v>
      </c>
      <c r="E5967" s="12">
        <v>210</v>
      </c>
      <c r="F5967" s="5" t="s">
        <v>60</v>
      </c>
      <c r="G5967" s="5">
        <v>2256018</v>
      </c>
      <c r="H5967" s="36" t="s">
        <v>76</v>
      </c>
      <c r="I5967" s="5">
        <v>225</v>
      </c>
      <c r="J5967" s="5">
        <v>60</v>
      </c>
      <c r="K5967" s="5">
        <v>18</v>
      </c>
      <c r="L5967" s="5" t="s">
        <v>1969</v>
      </c>
      <c r="M5967" s="5">
        <v>104</v>
      </c>
      <c r="N5967" s="5"/>
      <c r="O5967" s="5" t="s">
        <v>25</v>
      </c>
      <c r="P5967" s="5"/>
      <c r="Q5967" s="5" t="s">
        <v>21</v>
      </c>
      <c r="R5967" s="5" t="s">
        <v>21</v>
      </c>
      <c r="S5967" s="5">
        <v>72</v>
      </c>
      <c r="T5967" s="5" t="s">
        <v>22</v>
      </c>
      <c r="U5967" s="5" t="s">
        <v>23</v>
      </c>
      <c r="V5967" s="5" t="s">
        <v>24</v>
      </c>
      <c r="W5967" s="12">
        <v>210</v>
      </c>
      <c r="X5967" s="7">
        <f t="shared" si="373"/>
        <v>0.35</v>
      </c>
      <c r="Y5967" s="5">
        <f t="shared" si="374"/>
        <v>136.5</v>
      </c>
      <c r="AI5967" t="e">
        <f>VLOOKUP(A5967,NP!$A:$B,2,FALSE)</f>
        <v>#N/A</v>
      </c>
      <c r="AJ5967">
        <f t="shared" si="375"/>
        <v>0</v>
      </c>
      <c r="AK5967">
        <f>VLOOKUP(F5967,Kondition!$B$4:$AG$31,18,FALSE)*100</f>
        <v>35</v>
      </c>
      <c r="AL5967" t="e">
        <f t="shared" si="376"/>
        <v>#REF!</v>
      </c>
      <c r="AM5967">
        <v>17</v>
      </c>
    </row>
    <row r="5968" spans="1:39" x14ac:dyDescent="0.3">
      <c r="A5968" s="5">
        <v>10143602</v>
      </c>
      <c r="B5968" s="6">
        <v>4968814962364</v>
      </c>
      <c r="C5968" s="5" t="s">
        <v>76</v>
      </c>
      <c r="D5968" s="5" t="s">
        <v>2049</v>
      </c>
      <c r="E5968" s="12">
        <v>318</v>
      </c>
      <c r="F5968" s="5" t="s">
        <v>60</v>
      </c>
      <c r="G5968" s="5">
        <v>2854019</v>
      </c>
      <c r="H5968" s="36" t="s">
        <v>76</v>
      </c>
      <c r="I5968" s="5">
        <v>285</v>
      </c>
      <c r="J5968" s="5">
        <v>40</v>
      </c>
      <c r="K5968" s="5">
        <v>19</v>
      </c>
      <c r="L5968" s="5" t="s">
        <v>1969</v>
      </c>
      <c r="M5968" s="5">
        <v>107</v>
      </c>
      <c r="N5968" s="5"/>
      <c r="O5968" s="5" t="s">
        <v>29</v>
      </c>
      <c r="P5968" s="5"/>
      <c r="Q5968" s="5" t="s">
        <v>21</v>
      </c>
      <c r="R5968" s="5" t="s">
        <v>21</v>
      </c>
      <c r="S5968" s="5">
        <v>74</v>
      </c>
      <c r="T5968" s="5" t="s">
        <v>22</v>
      </c>
      <c r="U5968" s="5" t="s">
        <v>23</v>
      </c>
      <c r="V5968" s="5" t="s">
        <v>24</v>
      </c>
      <c r="W5968" s="12">
        <v>318</v>
      </c>
      <c r="X5968" s="7" t="str">
        <f t="shared" si="373"/>
        <v>NP</v>
      </c>
      <c r="Y5968" s="5">
        <f t="shared" si="374"/>
        <v>186.5</v>
      </c>
      <c r="AI5968">
        <f>VLOOKUP(A5968,NP!$A:$B,2,FALSE)</f>
        <v>186.5</v>
      </c>
      <c r="AJ5968">
        <f t="shared" si="375"/>
        <v>186.5</v>
      </c>
      <c r="AK5968">
        <f>VLOOKUP(F5968,Kondition!$B$4:$AG$31,21,FALSE)*100</f>
        <v>40</v>
      </c>
      <c r="AL5968" t="e">
        <f t="shared" si="376"/>
        <v>#REF!</v>
      </c>
      <c r="AM5968">
        <v>19</v>
      </c>
    </row>
    <row r="5969" spans="1:39" x14ac:dyDescent="0.3">
      <c r="A5969" s="5">
        <v>10143604</v>
      </c>
      <c r="B5969" s="6">
        <v>4968814930493</v>
      </c>
      <c r="C5969" s="5" t="s">
        <v>76</v>
      </c>
      <c r="D5969" s="5" t="s">
        <v>2050</v>
      </c>
      <c r="E5969" s="12">
        <v>83</v>
      </c>
      <c r="F5969" s="5" t="s">
        <v>60</v>
      </c>
      <c r="G5969" s="5">
        <v>1856514</v>
      </c>
      <c r="H5969" s="36" t="s">
        <v>76</v>
      </c>
      <c r="I5969" s="5">
        <v>185</v>
      </c>
      <c r="J5969" s="5">
        <v>65</v>
      </c>
      <c r="K5969" s="5">
        <v>14</v>
      </c>
      <c r="L5969" s="5" t="s">
        <v>2051</v>
      </c>
      <c r="M5969" s="5">
        <v>86</v>
      </c>
      <c r="N5969" s="5"/>
      <c r="O5969" s="5" t="s">
        <v>40</v>
      </c>
      <c r="P5969" s="5"/>
      <c r="Q5969" s="5" t="s">
        <v>26</v>
      </c>
      <c r="R5969" s="5" t="s">
        <v>20</v>
      </c>
      <c r="S5969" s="5">
        <v>71</v>
      </c>
      <c r="T5969" s="5" t="s">
        <v>22</v>
      </c>
      <c r="U5969" s="5" t="s">
        <v>23</v>
      </c>
      <c r="V5969" s="5" t="s">
        <v>24</v>
      </c>
      <c r="W5969" s="12">
        <v>83</v>
      </c>
      <c r="X5969" s="7">
        <f t="shared" si="373"/>
        <v>0.33</v>
      </c>
      <c r="Y5969" s="5">
        <f t="shared" si="374"/>
        <v>55.609999999999992</v>
      </c>
      <c r="AI5969" t="e">
        <f>VLOOKUP(A5969,NP!$A:$B,2,FALSE)</f>
        <v>#N/A</v>
      </c>
      <c r="AJ5969">
        <f t="shared" si="375"/>
        <v>0</v>
      </c>
      <c r="AK5969">
        <f>VLOOKUP(F5969,Kondition!$B$4:$AG$31,6,FALSE)*100</f>
        <v>33</v>
      </c>
      <c r="AL5969" t="e">
        <f t="shared" si="376"/>
        <v>#REF!</v>
      </c>
      <c r="AM5969">
        <v>16</v>
      </c>
    </row>
    <row r="5970" spans="1:39" x14ac:dyDescent="0.3">
      <c r="A5970" s="5">
        <v>10143605</v>
      </c>
      <c r="B5970" s="6">
        <v>4968814930271</v>
      </c>
      <c r="C5970" s="5" t="s">
        <v>76</v>
      </c>
      <c r="D5970" s="5" t="s">
        <v>2052</v>
      </c>
      <c r="E5970" s="12">
        <v>85</v>
      </c>
      <c r="F5970" s="5" t="s">
        <v>60</v>
      </c>
      <c r="G5970" s="5">
        <v>1856515</v>
      </c>
      <c r="H5970" s="36" t="s">
        <v>76</v>
      </c>
      <c r="I5970" s="5">
        <v>185</v>
      </c>
      <c r="J5970" s="5">
        <v>65</v>
      </c>
      <c r="K5970" s="5">
        <v>15</v>
      </c>
      <c r="L5970" s="5" t="s">
        <v>2051</v>
      </c>
      <c r="M5970" s="5">
        <v>88</v>
      </c>
      <c r="N5970" s="5"/>
      <c r="O5970" s="5" t="s">
        <v>40</v>
      </c>
      <c r="P5970" s="5"/>
      <c r="Q5970" s="5" t="s">
        <v>21</v>
      </c>
      <c r="R5970" s="5" t="s">
        <v>20</v>
      </c>
      <c r="S5970" s="5">
        <v>71</v>
      </c>
      <c r="T5970" s="5" t="s">
        <v>22</v>
      </c>
      <c r="U5970" s="5" t="s">
        <v>23</v>
      </c>
      <c r="V5970" s="5" t="s">
        <v>24</v>
      </c>
      <c r="W5970" s="12">
        <v>85</v>
      </c>
      <c r="X5970" s="7">
        <f t="shared" si="373"/>
        <v>0.33</v>
      </c>
      <c r="Y5970" s="5">
        <f t="shared" si="374"/>
        <v>56.949999999999996</v>
      </c>
      <c r="AI5970" t="e">
        <f>VLOOKUP(A5970,NP!$A:$B,2,FALSE)</f>
        <v>#N/A</v>
      </c>
      <c r="AJ5970">
        <f t="shared" si="375"/>
        <v>0</v>
      </c>
      <c r="AK5970">
        <f>VLOOKUP(F5970,Kondition!$B$4:$AG$31,9,FALSE)*100</f>
        <v>33</v>
      </c>
      <c r="AL5970" t="e">
        <f t="shared" si="376"/>
        <v>#REF!</v>
      </c>
      <c r="AM5970">
        <v>16</v>
      </c>
    </row>
    <row r="5971" spans="1:39" x14ac:dyDescent="0.3">
      <c r="A5971" s="5">
        <v>10143606</v>
      </c>
      <c r="B5971" s="6">
        <v>4968814929510</v>
      </c>
      <c r="C5971" s="5" t="s">
        <v>76</v>
      </c>
      <c r="D5971" s="5" t="s">
        <v>2053</v>
      </c>
      <c r="E5971" s="12">
        <v>94</v>
      </c>
      <c r="F5971" s="5" t="s">
        <v>60</v>
      </c>
      <c r="G5971" s="5">
        <v>1956515</v>
      </c>
      <c r="H5971" s="36" t="s">
        <v>76</v>
      </c>
      <c r="I5971" s="5">
        <v>195</v>
      </c>
      <c r="J5971" s="5">
        <v>65</v>
      </c>
      <c r="K5971" s="5">
        <v>15</v>
      </c>
      <c r="L5971" s="5" t="s">
        <v>2051</v>
      </c>
      <c r="M5971" s="5">
        <v>91</v>
      </c>
      <c r="N5971" s="5"/>
      <c r="O5971" s="5" t="s">
        <v>40</v>
      </c>
      <c r="P5971" s="5"/>
      <c r="Q5971" s="5" t="s">
        <v>21</v>
      </c>
      <c r="R5971" s="5" t="s">
        <v>20</v>
      </c>
      <c r="S5971" s="5">
        <v>71</v>
      </c>
      <c r="T5971" s="5" t="s">
        <v>22</v>
      </c>
      <c r="U5971" s="5" t="s">
        <v>23</v>
      </c>
      <c r="V5971" s="5" t="s">
        <v>24</v>
      </c>
      <c r="W5971" s="12">
        <v>94</v>
      </c>
      <c r="X5971" s="7">
        <f t="shared" si="373"/>
        <v>0.33</v>
      </c>
      <c r="Y5971" s="5">
        <f t="shared" si="374"/>
        <v>62.97999999999999</v>
      </c>
      <c r="AI5971" t="e">
        <f>VLOOKUP(A5971,NP!$A:$B,2,FALSE)</f>
        <v>#N/A</v>
      </c>
      <c r="AJ5971">
        <f t="shared" si="375"/>
        <v>0</v>
      </c>
      <c r="AK5971">
        <f>VLOOKUP(F5971,Kondition!$B$4:$AG$31,9,FALSE)*100</f>
        <v>33</v>
      </c>
      <c r="AL5971" t="e">
        <f t="shared" si="376"/>
        <v>#REF!</v>
      </c>
      <c r="AM5971">
        <v>16</v>
      </c>
    </row>
    <row r="5972" spans="1:39" x14ac:dyDescent="0.3">
      <c r="A5972" s="5">
        <v>10143607</v>
      </c>
      <c r="B5972" s="6">
        <v>4968814929633</v>
      </c>
      <c r="C5972" s="5" t="s">
        <v>76</v>
      </c>
      <c r="D5972" s="5" t="s">
        <v>2054</v>
      </c>
      <c r="E5972" s="12">
        <v>147</v>
      </c>
      <c r="F5972" s="5" t="s">
        <v>60</v>
      </c>
      <c r="G5972" s="5">
        <v>2156516</v>
      </c>
      <c r="H5972" s="36" t="s">
        <v>76</v>
      </c>
      <c r="I5972" s="5">
        <v>215</v>
      </c>
      <c r="J5972" s="5">
        <v>65</v>
      </c>
      <c r="K5972" s="5">
        <v>16</v>
      </c>
      <c r="L5972" s="5" t="s">
        <v>2051</v>
      </c>
      <c r="M5972" s="5">
        <v>98</v>
      </c>
      <c r="N5972" s="5"/>
      <c r="O5972" s="5" t="s">
        <v>40</v>
      </c>
      <c r="P5972" s="5"/>
      <c r="Q5972" s="5" t="s">
        <v>21</v>
      </c>
      <c r="R5972" s="5" t="s">
        <v>20</v>
      </c>
      <c r="S5972" s="5">
        <v>71</v>
      </c>
      <c r="T5972" s="5" t="s">
        <v>22</v>
      </c>
      <c r="U5972" s="5" t="s">
        <v>23</v>
      </c>
      <c r="V5972" s="5" t="s">
        <v>24</v>
      </c>
      <c r="W5972" s="12">
        <v>147</v>
      </c>
      <c r="X5972" s="7">
        <f t="shared" si="373"/>
        <v>0.35</v>
      </c>
      <c r="Y5972" s="5">
        <f t="shared" si="374"/>
        <v>95.55</v>
      </c>
      <c r="AI5972" t="e">
        <f>VLOOKUP(A5972,NP!$A:$B,2,FALSE)</f>
        <v>#N/A</v>
      </c>
      <c r="AJ5972">
        <f t="shared" si="375"/>
        <v>0</v>
      </c>
      <c r="AK5972">
        <f>VLOOKUP(F5972,Kondition!$B$4:$AG$31,12,FALSE)*100</f>
        <v>35</v>
      </c>
      <c r="AL5972" t="e">
        <f t="shared" si="376"/>
        <v>#REF!</v>
      </c>
      <c r="AM5972">
        <v>16</v>
      </c>
    </row>
    <row r="5973" spans="1:39" x14ac:dyDescent="0.3">
      <c r="A5973" s="5">
        <v>10143608</v>
      </c>
      <c r="B5973" s="6">
        <v>4968814930325</v>
      </c>
      <c r="C5973" s="5" t="s">
        <v>76</v>
      </c>
      <c r="D5973" s="5" t="s">
        <v>2055</v>
      </c>
      <c r="E5973" s="12">
        <v>86</v>
      </c>
      <c r="F5973" s="5" t="s">
        <v>60</v>
      </c>
      <c r="G5973" s="5">
        <v>1656014</v>
      </c>
      <c r="H5973" s="36" t="s">
        <v>76</v>
      </c>
      <c r="I5973" s="5">
        <v>165</v>
      </c>
      <c r="J5973" s="5">
        <v>60</v>
      </c>
      <c r="K5973" s="5">
        <v>14</v>
      </c>
      <c r="L5973" s="5" t="s">
        <v>2051</v>
      </c>
      <c r="M5973" s="5">
        <v>75</v>
      </c>
      <c r="N5973" s="5"/>
      <c r="O5973" s="5" t="s">
        <v>40</v>
      </c>
      <c r="P5973" s="5"/>
      <c r="Q5973" s="5" t="s">
        <v>26</v>
      </c>
      <c r="R5973" s="5" t="s">
        <v>20</v>
      </c>
      <c r="S5973" s="5">
        <v>71</v>
      </c>
      <c r="T5973" s="5" t="s">
        <v>22</v>
      </c>
      <c r="U5973" s="5" t="s">
        <v>23</v>
      </c>
      <c r="V5973" s="5" t="s">
        <v>24</v>
      </c>
      <c r="W5973" s="12">
        <v>86</v>
      </c>
      <c r="X5973" s="7">
        <f t="shared" si="373"/>
        <v>0.33</v>
      </c>
      <c r="Y5973" s="5">
        <f t="shared" si="374"/>
        <v>57.61999999999999</v>
      </c>
      <c r="AI5973" t="e">
        <f>VLOOKUP(A5973,NP!$A:$B,2,FALSE)</f>
        <v>#N/A</v>
      </c>
      <c r="AJ5973">
        <f t="shared" si="375"/>
        <v>0</v>
      </c>
      <c r="AK5973">
        <f>VLOOKUP(F5973,Kondition!$B$4:$AG$31,6,FALSE)*100</f>
        <v>33</v>
      </c>
      <c r="AL5973" t="e">
        <f t="shared" si="376"/>
        <v>#REF!</v>
      </c>
      <c r="AM5973">
        <v>16</v>
      </c>
    </row>
    <row r="5974" spans="1:39" x14ac:dyDescent="0.3">
      <c r="A5974" s="5">
        <v>10143609</v>
      </c>
      <c r="B5974" s="6">
        <v>4968814929640</v>
      </c>
      <c r="C5974" s="5" t="s">
        <v>76</v>
      </c>
      <c r="D5974" s="5" t="s">
        <v>2056</v>
      </c>
      <c r="E5974" s="12">
        <v>94</v>
      </c>
      <c r="F5974" s="5" t="s">
        <v>60</v>
      </c>
      <c r="G5974" s="5">
        <v>1856014</v>
      </c>
      <c r="H5974" s="36" t="s">
        <v>76</v>
      </c>
      <c r="I5974" s="5">
        <v>185</v>
      </c>
      <c r="J5974" s="5">
        <v>60</v>
      </c>
      <c r="K5974" s="5">
        <v>14</v>
      </c>
      <c r="L5974" s="5" t="s">
        <v>2051</v>
      </c>
      <c r="M5974" s="5">
        <v>82</v>
      </c>
      <c r="N5974" s="5"/>
      <c r="O5974" s="5" t="s">
        <v>40</v>
      </c>
      <c r="P5974" s="5"/>
      <c r="Q5974" s="5" t="s">
        <v>26</v>
      </c>
      <c r="R5974" s="5" t="s">
        <v>20</v>
      </c>
      <c r="S5974" s="5">
        <v>71</v>
      </c>
      <c r="T5974" s="5" t="s">
        <v>22</v>
      </c>
      <c r="U5974" s="5" t="s">
        <v>23</v>
      </c>
      <c r="V5974" s="5" t="s">
        <v>24</v>
      </c>
      <c r="W5974" s="12">
        <v>94</v>
      </c>
      <c r="X5974" s="7">
        <f t="shared" si="373"/>
        <v>0.33</v>
      </c>
      <c r="Y5974" s="5">
        <f t="shared" si="374"/>
        <v>62.97999999999999</v>
      </c>
      <c r="AI5974" t="e">
        <f>VLOOKUP(A5974,NP!$A:$B,2,FALSE)</f>
        <v>#N/A</v>
      </c>
      <c r="AJ5974">
        <f t="shared" si="375"/>
        <v>0</v>
      </c>
      <c r="AK5974">
        <f>VLOOKUP(F5974,Kondition!$B$4:$AG$31,6,FALSE)*100</f>
        <v>33</v>
      </c>
      <c r="AL5974" t="e">
        <f t="shared" si="376"/>
        <v>#REF!</v>
      </c>
      <c r="AM5974">
        <v>16</v>
      </c>
    </row>
    <row r="5975" spans="1:39" x14ac:dyDescent="0.3">
      <c r="A5975" s="5">
        <v>10143610</v>
      </c>
      <c r="B5975" s="6">
        <v>4968814929602</v>
      </c>
      <c r="C5975" s="5" t="s">
        <v>76</v>
      </c>
      <c r="D5975" s="5" t="s">
        <v>2057</v>
      </c>
      <c r="E5975" s="12">
        <v>83</v>
      </c>
      <c r="F5975" s="5" t="s">
        <v>60</v>
      </c>
      <c r="G5975" s="5">
        <v>1856015</v>
      </c>
      <c r="H5975" s="36" t="s">
        <v>76</v>
      </c>
      <c r="I5975" s="5">
        <v>185</v>
      </c>
      <c r="J5975" s="5">
        <v>60</v>
      </c>
      <c r="K5975" s="5">
        <v>15</v>
      </c>
      <c r="L5975" s="5" t="s">
        <v>2051</v>
      </c>
      <c r="M5975" s="5">
        <v>84</v>
      </c>
      <c r="N5975" s="5"/>
      <c r="O5975" s="5" t="s">
        <v>40</v>
      </c>
      <c r="P5975" s="5"/>
      <c r="Q5975" s="5" t="s">
        <v>26</v>
      </c>
      <c r="R5975" s="5" t="s">
        <v>20</v>
      </c>
      <c r="S5975" s="5">
        <v>71</v>
      </c>
      <c r="T5975" s="5" t="s">
        <v>22</v>
      </c>
      <c r="U5975" s="5" t="s">
        <v>23</v>
      </c>
      <c r="V5975" s="5" t="s">
        <v>24</v>
      </c>
      <c r="W5975" s="12">
        <v>83</v>
      </c>
      <c r="X5975" s="7">
        <f t="shared" si="373"/>
        <v>0.33</v>
      </c>
      <c r="Y5975" s="5">
        <f t="shared" si="374"/>
        <v>55.609999999999992</v>
      </c>
      <c r="AI5975" t="e">
        <f>VLOOKUP(A5975,NP!$A:$B,2,FALSE)</f>
        <v>#N/A</v>
      </c>
      <c r="AJ5975">
        <f t="shared" si="375"/>
        <v>0</v>
      </c>
      <c r="AK5975">
        <f>VLOOKUP(F5975,Kondition!$B$4:$AG$31,9,FALSE)*100</f>
        <v>33</v>
      </c>
      <c r="AL5975" t="e">
        <f t="shared" si="376"/>
        <v>#REF!</v>
      </c>
      <c r="AM5975">
        <v>16</v>
      </c>
    </row>
    <row r="5976" spans="1:39" x14ac:dyDescent="0.3">
      <c r="A5976" s="5">
        <v>10143611</v>
      </c>
      <c r="B5976" s="6">
        <v>4968814929664</v>
      </c>
      <c r="C5976" s="5" t="s">
        <v>76</v>
      </c>
      <c r="D5976" s="5" t="s">
        <v>2058</v>
      </c>
      <c r="E5976" s="12">
        <v>93</v>
      </c>
      <c r="F5976" s="5" t="s">
        <v>60</v>
      </c>
      <c r="G5976" s="5">
        <v>1956015</v>
      </c>
      <c r="H5976" s="36" t="s">
        <v>76</v>
      </c>
      <c r="I5976" s="5">
        <v>195</v>
      </c>
      <c r="J5976" s="5">
        <v>60</v>
      </c>
      <c r="K5976" s="5">
        <v>15</v>
      </c>
      <c r="L5976" s="5" t="s">
        <v>2051</v>
      </c>
      <c r="M5976" s="5">
        <v>88</v>
      </c>
      <c r="N5976" s="5"/>
      <c r="O5976" s="5" t="s">
        <v>40</v>
      </c>
      <c r="P5976" s="5"/>
      <c r="Q5976" s="5" t="s">
        <v>21</v>
      </c>
      <c r="R5976" s="5" t="s">
        <v>20</v>
      </c>
      <c r="S5976" s="5">
        <v>71</v>
      </c>
      <c r="T5976" s="5" t="s">
        <v>22</v>
      </c>
      <c r="U5976" s="5" t="s">
        <v>23</v>
      </c>
      <c r="V5976" s="5" t="s">
        <v>24</v>
      </c>
      <c r="W5976" s="12">
        <v>93</v>
      </c>
      <c r="X5976" s="7">
        <f t="shared" si="373"/>
        <v>0.33</v>
      </c>
      <c r="Y5976" s="5">
        <f t="shared" si="374"/>
        <v>62.309999999999995</v>
      </c>
      <c r="AI5976" t="e">
        <f>VLOOKUP(A5976,NP!$A:$B,2,FALSE)</f>
        <v>#N/A</v>
      </c>
      <c r="AJ5976">
        <f t="shared" si="375"/>
        <v>0</v>
      </c>
      <c r="AK5976">
        <f>VLOOKUP(F5976,Kondition!$B$4:$AG$31,9,FALSE)*100</f>
        <v>33</v>
      </c>
      <c r="AL5976" t="e">
        <f t="shared" si="376"/>
        <v>#REF!</v>
      </c>
      <c r="AM5976">
        <v>16</v>
      </c>
    </row>
    <row r="5977" spans="1:39" x14ac:dyDescent="0.3">
      <c r="A5977" s="5">
        <v>10143612</v>
      </c>
      <c r="B5977" s="6">
        <v>4968814929619</v>
      </c>
      <c r="C5977" s="5" t="s">
        <v>76</v>
      </c>
      <c r="D5977" s="5" t="s">
        <v>2059</v>
      </c>
      <c r="E5977" s="12">
        <v>135</v>
      </c>
      <c r="F5977" s="5" t="s">
        <v>60</v>
      </c>
      <c r="G5977" s="5">
        <v>2056016</v>
      </c>
      <c r="H5977" s="36" t="s">
        <v>76</v>
      </c>
      <c r="I5977" s="5">
        <v>205</v>
      </c>
      <c r="J5977" s="5">
        <v>60</v>
      </c>
      <c r="K5977" s="5">
        <v>16</v>
      </c>
      <c r="L5977" s="5" t="s">
        <v>2051</v>
      </c>
      <c r="M5977" s="5">
        <v>96</v>
      </c>
      <c r="N5977" s="5"/>
      <c r="O5977" s="5" t="s">
        <v>40</v>
      </c>
      <c r="P5977" s="5"/>
      <c r="Q5977" s="5" t="s">
        <v>21</v>
      </c>
      <c r="R5977" s="5" t="s">
        <v>20</v>
      </c>
      <c r="S5977" s="5">
        <v>71</v>
      </c>
      <c r="T5977" s="5" t="s">
        <v>22</v>
      </c>
      <c r="U5977" s="5" t="s">
        <v>23</v>
      </c>
      <c r="V5977" s="5" t="s">
        <v>24</v>
      </c>
      <c r="W5977" s="12">
        <v>135</v>
      </c>
      <c r="X5977" s="7">
        <f t="shared" ref="X5977:X6040" si="377">IF(AJ5977&gt;0,"NP",AK5977/100)</f>
        <v>0.35</v>
      </c>
      <c r="Y5977" s="5">
        <f t="shared" ref="Y5977:Y6040" si="378">IF(AJ5977&gt;0,AI5977,E5977*(100%-X5977))</f>
        <v>87.75</v>
      </c>
      <c r="AI5977" t="e">
        <f>VLOOKUP(A5977,NP!$A:$B,2,FALSE)</f>
        <v>#N/A</v>
      </c>
      <c r="AJ5977">
        <f t="shared" ref="AJ5977:AJ6040" si="379">_xlfn.IFNA(AI5977,0)</f>
        <v>0</v>
      </c>
      <c r="AK5977">
        <f>VLOOKUP(F5977,Kondition!$B$4:$AG$31,12,FALSE)*100</f>
        <v>35</v>
      </c>
      <c r="AL5977" t="e">
        <f t="shared" ref="AL5977:AL6040" si="380">$AI$1&amp;F5977&amp;K5977</f>
        <v>#REF!</v>
      </c>
      <c r="AM5977">
        <v>16</v>
      </c>
    </row>
    <row r="5978" spans="1:39" x14ac:dyDescent="0.3">
      <c r="A5978" s="5">
        <v>10143613</v>
      </c>
      <c r="B5978" s="6">
        <v>4968814929534</v>
      </c>
      <c r="C5978" s="5" t="s">
        <v>76</v>
      </c>
      <c r="D5978" s="5" t="s">
        <v>2060</v>
      </c>
      <c r="E5978" s="12">
        <v>143</v>
      </c>
      <c r="F5978" s="5" t="s">
        <v>60</v>
      </c>
      <c r="G5978" s="5">
        <v>2156016</v>
      </c>
      <c r="H5978" s="36" t="s">
        <v>76</v>
      </c>
      <c r="I5978" s="5">
        <v>215</v>
      </c>
      <c r="J5978" s="5">
        <v>60</v>
      </c>
      <c r="K5978" s="5">
        <v>16</v>
      </c>
      <c r="L5978" s="5" t="s">
        <v>2051</v>
      </c>
      <c r="M5978" s="5">
        <v>95</v>
      </c>
      <c r="N5978" s="5"/>
      <c r="O5978" s="5" t="s">
        <v>40</v>
      </c>
      <c r="P5978" s="5"/>
      <c r="Q5978" s="5" t="s">
        <v>21</v>
      </c>
      <c r="R5978" s="5" t="s">
        <v>20</v>
      </c>
      <c r="S5978" s="5">
        <v>71</v>
      </c>
      <c r="T5978" s="5" t="s">
        <v>22</v>
      </c>
      <c r="U5978" s="5" t="s">
        <v>23</v>
      </c>
      <c r="V5978" s="5" t="s">
        <v>24</v>
      </c>
      <c r="W5978" s="12">
        <v>143</v>
      </c>
      <c r="X5978" s="7">
        <f t="shared" si="377"/>
        <v>0.35</v>
      </c>
      <c r="Y5978" s="5">
        <f t="shared" si="378"/>
        <v>92.95</v>
      </c>
      <c r="AI5978" t="e">
        <f>VLOOKUP(A5978,NP!$A:$B,2,FALSE)</f>
        <v>#N/A</v>
      </c>
      <c r="AJ5978">
        <f t="shared" si="379"/>
        <v>0</v>
      </c>
      <c r="AK5978">
        <f>VLOOKUP(F5978,Kondition!$B$4:$AG$31,12,FALSE)*100</f>
        <v>35</v>
      </c>
      <c r="AL5978" t="e">
        <f t="shared" si="380"/>
        <v>#REF!</v>
      </c>
      <c r="AM5978">
        <v>16</v>
      </c>
    </row>
    <row r="5979" spans="1:39" x14ac:dyDescent="0.3">
      <c r="A5979" s="5">
        <v>10143614</v>
      </c>
      <c r="B5979" s="6">
        <v>4968814930301</v>
      </c>
      <c r="C5979" s="5" t="s">
        <v>76</v>
      </c>
      <c r="D5979" s="5" t="s">
        <v>2061</v>
      </c>
      <c r="E5979" s="12">
        <v>90</v>
      </c>
      <c r="F5979" s="5" t="s">
        <v>60</v>
      </c>
      <c r="G5979" s="5">
        <v>1656514</v>
      </c>
      <c r="H5979" s="36" t="s">
        <v>76</v>
      </c>
      <c r="I5979" s="5">
        <v>165</v>
      </c>
      <c r="J5979" s="5">
        <v>65</v>
      </c>
      <c r="K5979" s="5">
        <v>14</v>
      </c>
      <c r="L5979" s="5" t="s">
        <v>2051</v>
      </c>
      <c r="M5979" s="5">
        <v>79</v>
      </c>
      <c r="N5979" s="5"/>
      <c r="O5979" s="5" t="s">
        <v>40</v>
      </c>
      <c r="P5979" s="5"/>
      <c r="Q5979" s="5" t="s">
        <v>26</v>
      </c>
      <c r="R5979" s="5" t="s">
        <v>20</v>
      </c>
      <c r="S5979" s="5">
        <v>71</v>
      </c>
      <c r="T5979" s="5" t="s">
        <v>22</v>
      </c>
      <c r="U5979" s="5" t="s">
        <v>23</v>
      </c>
      <c r="V5979" s="5" t="s">
        <v>24</v>
      </c>
      <c r="W5979" s="12">
        <v>90</v>
      </c>
      <c r="X5979" s="7">
        <f t="shared" si="377"/>
        <v>0.33</v>
      </c>
      <c r="Y5979" s="5">
        <f t="shared" si="378"/>
        <v>60.3</v>
      </c>
      <c r="AI5979" t="e">
        <f>VLOOKUP(A5979,NP!$A:$B,2,FALSE)</f>
        <v>#N/A</v>
      </c>
      <c r="AJ5979">
        <f t="shared" si="379"/>
        <v>0</v>
      </c>
      <c r="AK5979">
        <f>VLOOKUP(F5979,Kondition!$B$4:$AG$31,6,FALSE)*100</f>
        <v>33</v>
      </c>
      <c r="AL5979" t="e">
        <f t="shared" si="380"/>
        <v>#REF!</v>
      </c>
      <c r="AM5979">
        <v>16</v>
      </c>
    </row>
    <row r="5980" spans="1:39" x14ac:dyDescent="0.3">
      <c r="A5980" s="5">
        <v>10143615</v>
      </c>
      <c r="B5980" s="6">
        <v>4968814930066</v>
      </c>
      <c r="C5980" s="5" t="s">
        <v>76</v>
      </c>
      <c r="D5980" s="5" t="s">
        <v>2062</v>
      </c>
      <c r="E5980" s="12">
        <v>100</v>
      </c>
      <c r="F5980" s="5" t="s">
        <v>60</v>
      </c>
      <c r="G5980" s="5">
        <v>1755515</v>
      </c>
      <c r="H5980" s="36" t="s">
        <v>76</v>
      </c>
      <c r="I5980" s="5">
        <v>175</v>
      </c>
      <c r="J5980" s="5">
        <v>55</v>
      </c>
      <c r="K5980" s="5">
        <v>15</v>
      </c>
      <c r="L5980" s="5" t="s">
        <v>2051</v>
      </c>
      <c r="M5980" s="5">
        <v>77</v>
      </c>
      <c r="N5980" s="5"/>
      <c r="O5980" s="5" t="s">
        <v>40</v>
      </c>
      <c r="P5980" s="5"/>
      <c r="Q5980" s="5" t="s">
        <v>26</v>
      </c>
      <c r="R5980" s="5" t="s">
        <v>20</v>
      </c>
      <c r="S5980" s="5">
        <v>71</v>
      </c>
      <c r="T5980" s="5" t="s">
        <v>22</v>
      </c>
      <c r="U5980" s="5" t="s">
        <v>23</v>
      </c>
      <c r="V5980" s="5" t="s">
        <v>24</v>
      </c>
      <c r="W5980" s="12">
        <v>100</v>
      </c>
      <c r="X5980" s="7">
        <f t="shared" si="377"/>
        <v>0.33</v>
      </c>
      <c r="Y5980" s="5">
        <f t="shared" si="378"/>
        <v>67</v>
      </c>
      <c r="AI5980" t="e">
        <f>VLOOKUP(A5980,NP!$A:$B,2,FALSE)</f>
        <v>#N/A</v>
      </c>
      <c r="AJ5980">
        <f t="shared" si="379"/>
        <v>0</v>
      </c>
      <c r="AK5980">
        <f>VLOOKUP(F5980,Kondition!$B$4:$AG$31,9,FALSE)*100</f>
        <v>33</v>
      </c>
      <c r="AL5980" t="e">
        <f t="shared" si="380"/>
        <v>#REF!</v>
      </c>
      <c r="AM5980">
        <v>16</v>
      </c>
    </row>
    <row r="5981" spans="1:39" x14ac:dyDescent="0.3">
      <c r="A5981" s="5">
        <v>10143616</v>
      </c>
      <c r="B5981" s="6">
        <v>4968814930264</v>
      </c>
      <c r="C5981" s="5" t="s">
        <v>76</v>
      </c>
      <c r="D5981" s="5" t="s">
        <v>2063</v>
      </c>
      <c r="E5981" s="12">
        <v>128</v>
      </c>
      <c r="F5981" s="5" t="s">
        <v>60</v>
      </c>
      <c r="G5981" s="5">
        <v>2055516</v>
      </c>
      <c r="H5981" s="36" t="s">
        <v>76</v>
      </c>
      <c r="I5981" s="5">
        <v>205</v>
      </c>
      <c r="J5981" s="5">
        <v>55</v>
      </c>
      <c r="K5981" s="5">
        <v>16</v>
      </c>
      <c r="L5981" s="5" t="s">
        <v>2051</v>
      </c>
      <c r="M5981" s="5">
        <v>91</v>
      </c>
      <c r="N5981" s="5"/>
      <c r="O5981" s="5" t="s">
        <v>40</v>
      </c>
      <c r="P5981" s="5"/>
      <c r="Q5981" s="5" t="s">
        <v>21</v>
      </c>
      <c r="R5981" s="5" t="s">
        <v>20</v>
      </c>
      <c r="S5981" s="5">
        <v>71</v>
      </c>
      <c r="T5981" s="5" t="s">
        <v>22</v>
      </c>
      <c r="U5981" s="5" t="s">
        <v>23</v>
      </c>
      <c r="V5981" s="5" t="s">
        <v>24</v>
      </c>
      <c r="W5981" s="12">
        <v>128</v>
      </c>
      <c r="X5981" s="7">
        <f t="shared" si="377"/>
        <v>0.35</v>
      </c>
      <c r="Y5981" s="5">
        <f t="shared" si="378"/>
        <v>83.2</v>
      </c>
      <c r="AI5981" t="e">
        <f>VLOOKUP(A5981,NP!$A:$B,2,FALSE)</f>
        <v>#N/A</v>
      </c>
      <c r="AJ5981">
        <f t="shared" si="379"/>
        <v>0</v>
      </c>
      <c r="AK5981">
        <f>VLOOKUP(F5981,Kondition!$B$4:$AG$31,12,FALSE)*100</f>
        <v>35</v>
      </c>
      <c r="AL5981" t="e">
        <f t="shared" si="380"/>
        <v>#REF!</v>
      </c>
      <c r="AM5981">
        <v>16</v>
      </c>
    </row>
    <row r="5982" spans="1:39" x14ac:dyDescent="0.3">
      <c r="A5982" s="5">
        <v>10143617</v>
      </c>
      <c r="B5982" s="6">
        <v>4968814929657</v>
      </c>
      <c r="C5982" s="5" t="s">
        <v>76</v>
      </c>
      <c r="D5982" s="5" t="s">
        <v>2064</v>
      </c>
      <c r="E5982" s="12">
        <v>181</v>
      </c>
      <c r="F5982" s="5" t="s">
        <v>60</v>
      </c>
      <c r="G5982" s="5">
        <v>2155517</v>
      </c>
      <c r="H5982" s="36" t="s">
        <v>76</v>
      </c>
      <c r="I5982" s="5">
        <v>215</v>
      </c>
      <c r="J5982" s="5">
        <v>55</v>
      </c>
      <c r="K5982" s="5">
        <v>17</v>
      </c>
      <c r="L5982" s="5" t="s">
        <v>2051</v>
      </c>
      <c r="M5982" s="5">
        <v>94</v>
      </c>
      <c r="N5982" s="5"/>
      <c r="O5982" s="5" t="s">
        <v>40</v>
      </c>
      <c r="P5982" s="5"/>
      <c r="Q5982" s="5" t="s">
        <v>21</v>
      </c>
      <c r="R5982" s="5" t="s">
        <v>20</v>
      </c>
      <c r="S5982" s="5">
        <v>71</v>
      </c>
      <c r="T5982" s="5" t="s">
        <v>22</v>
      </c>
      <c r="U5982" s="5" t="s">
        <v>23</v>
      </c>
      <c r="V5982" s="5" t="s">
        <v>24</v>
      </c>
      <c r="W5982" s="12">
        <v>181</v>
      </c>
      <c r="X5982" s="7">
        <f t="shared" si="377"/>
        <v>0.35</v>
      </c>
      <c r="Y5982" s="5">
        <f t="shared" si="378"/>
        <v>117.65</v>
      </c>
      <c r="AI5982" t="e">
        <f>VLOOKUP(A5982,NP!$A:$B,2,FALSE)</f>
        <v>#N/A</v>
      </c>
      <c r="AJ5982">
        <f t="shared" si="379"/>
        <v>0</v>
      </c>
      <c r="AK5982">
        <f>VLOOKUP(F5982,Kondition!$B$4:$AG$31,15,FALSE)*100</f>
        <v>35</v>
      </c>
      <c r="AL5982" t="e">
        <f t="shared" si="380"/>
        <v>#REF!</v>
      </c>
      <c r="AM5982">
        <v>17</v>
      </c>
    </row>
    <row r="5983" spans="1:39" x14ac:dyDescent="0.3">
      <c r="A5983" s="5">
        <v>10143618</v>
      </c>
      <c r="B5983" s="6">
        <v>4968814930288</v>
      </c>
      <c r="C5983" s="5" t="s">
        <v>76</v>
      </c>
      <c r="D5983" s="5" t="s">
        <v>2065</v>
      </c>
      <c r="E5983" s="12">
        <v>181</v>
      </c>
      <c r="F5983" s="5" t="s">
        <v>60</v>
      </c>
      <c r="G5983" s="5">
        <v>2255517</v>
      </c>
      <c r="H5983" s="36" t="s">
        <v>76</v>
      </c>
      <c r="I5983" s="5">
        <v>225</v>
      </c>
      <c r="J5983" s="5">
        <v>55</v>
      </c>
      <c r="K5983" s="5">
        <v>17</v>
      </c>
      <c r="L5983" s="5" t="s">
        <v>2051</v>
      </c>
      <c r="M5983" s="5">
        <v>97</v>
      </c>
      <c r="N5983" s="5"/>
      <c r="O5983" s="5" t="s">
        <v>40</v>
      </c>
      <c r="P5983" s="5"/>
      <c r="Q5983" s="5" t="s">
        <v>21</v>
      </c>
      <c r="R5983" s="5" t="s">
        <v>20</v>
      </c>
      <c r="S5983" s="5">
        <v>71</v>
      </c>
      <c r="T5983" s="5" t="s">
        <v>22</v>
      </c>
      <c r="U5983" s="5" t="s">
        <v>23</v>
      </c>
      <c r="V5983" s="5" t="s">
        <v>24</v>
      </c>
      <c r="W5983" s="12">
        <v>181</v>
      </c>
      <c r="X5983" s="7">
        <f t="shared" si="377"/>
        <v>0.35</v>
      </c>
      <c r="Y5983" s="5">
        <f t="shared" si="378"/>
        <v>117.65</v>
      </c>
      <c r="AI5983" t="e">
        <f>VLOOKUP(A5983,NP!$A:$B,2,FALSE)</f>
        <v>#N/A</v>
      </c>
      <c r="AJ5983">
        <f t="shared" si="379"/>
        <v>0</v>
      </c>
      <c r="AK5983">
        <f>VLOOKUP(F5983,Kondition!$B$4:$AG$31,15,FALSE)*100</f>
        <v>35</v>
      </c>
      <c r="AL5983" t="e">
        <f t="shared" si="380"/>
        <v>#REF!</v>
      </c>
      <c r="AM5983">
        <v>17</v>
      </c>
    </row>
    <row r="5984" spans="1:39" x14ac:dyDescent="0.3">
      <c r="A5984" s="5">
        <v>10143620</v>
      </c>
      <c r="B5984" s="6">
        <v>4968814930448</v>
      </c>
      <c r="C5984" s="5" t="s">
        <v>76</v>
      </c>
      <c r="D5984" s="5" t="s">
        <v>2066</v>
      </c>
      <c r="E5984" s="12">
        <v>177</v>
      </c>
      <c r="F5984" s="5" t="s">
        <v>60</v>
      </c>
      <c r="G5984" s="5">
        <v>2155017</v>
      </c>
      <c r="H5984" s="36" t="s">
        <v>76</v>
      </c>
      <c r="I5984" s="5">
        <v>215</v>
      </c>
      <c r="J5984" s="5">
        <v>50</v>
      </c>
      <c r="K5984" s="5">
        <v>17</v>
      </c>
      <c r="L5984" s="5" t="s">
        <v>2051</v>
      </c>
      <c r="M5984" s="5">
        <v>91</v>
      </c>
      <c r="N5984" s="5"/>
      <c r="O5984" s="5" t="s">
        <v>40</v>
      </c>
      <c r="P5984" s="5"/>
      <c r="Q5984" s="5" t="s">
        <v>26</v>
      </c>
      <c r="R5984" s="5" t="s">
        <v>20</v>
      </c>
      <c r="S5984" s="5">
        <v>71</v>
      </c>
      <c r="T5984" s="5" t="s">
        <v>22</v>
      </c>
      <c r="U5984" s="5" t="s">
        <v>23</v>
      </c>
      <c r="V5984" s="5" t="s">
        <v>24</v>
      </c>
      <c r="W5984" s="12">
        <v>177</v>
      </c>
      <c r="X5984" s="7">
        <f t="shared" si="377"/>
        <v>0.35</v>
      </c>
      <c r="Y5984" s="5">
        <f t="shared" si="378"/>
        <v>115.05</v>
      </c>
      <c r="AI5984" t="e">
        <f>VLOOKUP(A5984,NP!$A:$B,2,FALSE)</f>
        <v>#N/A</v>
      </c>
      <c r="AJ5984">
        <f t="shared" si="379"/>
        <v>0</v>
      </c>
      <c r="AK5984">
        <f>VLOOKUP(F5984,Kondition!$B$4:$AG$31,15,FALSE)*100</f>
        <v>35</v>
      </c>
      <c r="AL5984" t="e">
        <f t="shared" si="380"/>
        <v>#REF!</v>
      </c>
      <c r="AM5984">
        <v>17</v>
      </c>
    </row>
    <row r="5985" spans="1:39" x14ac:dyDescent="0.3">
      <c r="A5985" s="5">
        <v>10143621</v>
      </c>
      <c r="B5985" s="6">
        <v>4968814929558</v>
      </c>
      <c r="C5985" s="5" t="s">
        <v>76</v>
      </c>
      <c r="D5985" s="5" t="s">
        <v>2067</v>
      </c>
      <c r="E5985" s="12">
        <v>177</v>
      </c>
      <c r="F5985" s="5" t="s">
        <v>60</v>
      </c>
      <c r="G5985" s="5">
        <v>2254517</v>
      </c>
      <c r="H5985" s="36" t="s">
        <v>76</v>
      </c>
      <c r="I5985" s="5">
        <v>225</v>
      </c>
      <c r="J5985" s="5">
        <v>45</v>
      </c>
      <c r="K5985" s="5">
        <v>17</v>
      </c>
      <c r="L5985" s="5" t="s">
        <v>2051</v>
      </c>
      <c r="M5985" s="5">
        <v>91</v>
      </c>
      <c r="N5985" s="5"/>
      <c r="O5985" s="5" t="s">
        <v>40</v>
      </c>
      <c r="P5985" s="5"/>
      <c r="Q5985" s="5" t="s">
        <v>26</v>
      </c>
      <c r="R5985" s="5" t="s">
        <v>20</v>
      </c>
      <c r="S5985" s="5">
        <v>71</v>
      </c>
      <c r="T5985" s="5" t="s">
        <v>22</v>
      </c>
      <c r="U5985" s="5" t="s">
        <v>23</v>
      </c>
      <c r="V5985" s="5" t="s">
        <v>24</v>
      </c>
      <c r="W5985" s="12">
        <v>177</v>
      </c>
      <c r="X5985" s="7">
        <f t="shared" si="377"/>
        <v>0.35</v>
      </c>
      <c r="Y5985" s="5">
        <f t="shared" si="378"/>
        <v>115.05</v>
      </c>
      <c r="AI5985" t="e">
        <f>VLOOKUP(A5985,NP!$A:$B,2,FALSE)</f>
        <v>#N/A</v>
      </c>
      <c r="AJ5985">
        <f t="shared" si="379"/>
        <v>0</v>
      </c>
      <c r="AK5985">
        <f>VLOOKUP(F5985,Kondition!$B$4:$AG$31,15,FALSE)*100</f>
        <v>35</v>
      </c>
      <c r="AL5985" t="e">
        <f t="shared" si="380"/>
        <v>#REF!</v>
      </c>
      <c r="AM5985">
        <v>17</v>
      </c>
    </row>
    <row r="5986" spans="1:39" x14ac:dyDescent="0.3">
      <c r="A5986" s="5">
        <v>10143633</v>
      </c>
      <c r="B5986" s="6">
        <v>4968814930394</v>
      </c>
      <c r="C5986" s="5" t="s">
        <v>76</v>
      </c>
      <c r="D5986" s="5" t="s">
        <v>2068</v>
      </c>
      <c r="E5986" s="12">
        <v>84</v>
      </c>
      <c r="F5986" s="5" t="s">
        <v>60</v>
      </c>
      <c r="G5986" s="5">
        <v>1756514</v>
      </c>
      <c r="H5986" s="36" t="s">
        <v>76</v>
      </c>
      <c r="I5986" s="5">
        <v>175</v>
      </c>
      <c r="J5986" s="5">
        <v>65</v>
      </c>
      <c r="K5986" s="5">
        <v>14</v>
      </c>
      <c r="L5986" s="5" t="s">
        <v>2051</v>
      </c>
      <c r="M5986" s="5">
        <v>82</v>
      </c>
      <c r="N5986" s="5"/>
      <c r="O5986" s="5" t="s">
        <v>40</v>
      </c>
      <c r="P5986" s="5"/>
      <c r="Q5986" s="5" t="s">
        <v>26</v>
      </c>
      <c r="R5986" s="5" t="s">
        <v>20</v>
      </c>
      <c r="S5986" s="5">
        <v>71</v>
      </c>
      <c r="T5986" s="5" t="s">
        <v>22</v>
      </c>
      <c r="U5986" s="5" t="s">
        <v>23</v>
      </c>
      <c r="V5986" s="5" t="s">
        <v>24</v>
      </c>
      <c r="W5986" s="12">
        <v>84</v>
      </c>
      <c r="X5986" s="7">
        <f t="shared" si="377"/>
        <v>0.33</v>
      </c>
      <c r="Y5986" s="5">
        <f t="shared" si="378"/>
        <v>56.279999999999994</v>
      </c>
      <c r="AI5986" t="e">
        <f>VLOOKUP(A5986,NP!$A:$B,2,FALSE)</f>
        <v>#N/A</v>
      </c>
      <c r="AJ5986">
        <f t="shared" si="379"/>
        <v>0</v>
      </c>
      <c r="AK5986">
        <f>VLOOKUP(F5986,Kondition!$B$4:$AG$31,6,FALSE)*100</f>
        <v>33</v>
      </c>
      <c r="AL5986" t="e">
        <f t="shared" si="380"/>
        <v>#REF!</v>
      </c>
      <c r="AM5986">
        <v>16</v>
      </c>
    </row>
    <row r="5987" spans="1:39" x14ac:dyDescent="0.3">
      <c r="A5987" s="5">
        <v>10143634</v>
      </c>
      <c r="B5987" s="6">
        <v>4968814929688</v>
      </c>
      <c r="C5987" s="5" t="s">
        <v>76</v>
      </c>
      <c r="D5987" s="5" t="s">
        <v>2069</v>
      </c>
      <c r="E5987" s="12">
        <v>88</v>
      </c>
      <c r="F5987" s="5" t="s">
        <v>60</v>
      </c>
      <c r="G5987" s="5">
        <v>1757014</v>
      </c>
      <c r="H5987" s="36" t="s">
        <v>76</v>
      </c>
      <c r="I5987" s="5">
        <v>175</v>
      </c>
      <c r="J5987" s="5">
        <v>70</v>
      </c>
      <c r="K5987" s="5">
        <v>14</v>
      </c>
      <c r="L5987" s="5" t="s">
        <v>2051</v>
      </c>
      <c r="M5987" s="5">
        <v>84</v>
      </c>
      <c r="N5987" s="5"/>
      <c r="O5987" s="5" t="s">
        <v>40</v>
      </c>
      <c r="P5987" s="5"/>
      <c r="Q5987" s="5" t="s">
        <v>26</v>
      </c>
      <c r="R5987" s="5" t="s">
        <v>20</v>
      </c>
      <c r="S5987" s="5">
        <v>71</v>
      </c>
      <c r="T5987" s="5" t="s">
        <v>22</v>
      </c>
      <c r="U5987" s="5" t="s">
        <v>23</v>
      </c>
      <c r="V5987" s="5" t="s">
        <v>24</v>
      </c>
      <c r="W5987" s="12">
        <v>88</v>
      </c>
      <c r="X5987" s="7">
        <f t="shared" si="377"/>
        <v>0.33</v>
      </c>
      <c r="Y5987" s="5">
        <f t="shared" si="378"/>
        <v>58.959999999999994</v>
      </c>
      <c r="AI5987" t="e">
        <f>VLOOKUP(A5987,NP!$A:$B,2,FALSE)</f>
        <v>#N/A</v>
      </c>
      <c r="AJ5987">
        <f t="shared" si="379"/>
        <v>0</v>
      </c>
      <c r="AK5987">
        <f>VLOOKUP(F5987,Kondition!$B$4:$AG$31,6,FALSE)*100</f>
        <v>33</v>
      </c>
      <c r="AL5987" t="e">
        <f t="shared" si="380"/>
        <v>#REF!</v>
      </c>
      <c r="AM5987">
        <v>16</v>
      </c>
    </row>
    <row r="5988" spans="1:39" x14ac:dyDescent="0.3">
      <c r="A5988" s="5">
        <v>10143635</v>
      </c>
      <c r="B5988" s="6">
        <v>4968814930455</v>
      </c>
      <c r="C5988" s="5" t="s">
        <v>76</v>
      </c>
      <c r="D5988" s="5" t="s">
        <v>2070</v>
      </c>
      <c r="E5988" s="12">
        <v>87</v>
      </c>
      <c r="F5988" s="5" t="s">
        <v>60</v>
      </c>
      <c r="G5988" s="5">
        <v>1857014</v>
      </c>
      <c r="H5988" s="36" t="s">
        <v>76</v>
      </c>
      <c r="I5988" s="5">
        <v>185</v>
      </c>
      <c r="J5988" s="5">
        <v>70</v>
      </c>
      <c r="K5988" s="5">
        <v>14</v>
      </c>
      <c r="L5988" s="5" t="s">
        <v>2051</v>
      </c>
      <c r="M5988" s="5">
        <v>88</v>
      </c>
      <c r="N5988" s="5"/>
      <c r="O5988" s="5" t="s">
        <v>40</v>
      </c>
      <c r="P5988" s="5"/>
      <c r="Q5988" s="5" t="s">
        <v>21</v>
      </c>
      <c r="R5988" s="5" t="s">
        <v>20</v>
      </c>
      <c r="S5988" s="5">
        <v>71</v>
      </c>
      <c r="T5988" s="5" t="s">
        <v>22</v>
      </c>
      <c r="U5988" s="5" t="s">
        <v>23</v>
      </c>
      <c r="V5988" s="5" t="s">
        <v>24</v>
      </c>
      <c r="W5988" s="12">
        <v>87</v>
      </c>
      <c r="X5988" s="7">
        <f t="shared" si="377"/>
        <v>0.33</v>
      </c>
      <c r="Y5988" s="5">
        <f t="shared" si="378"/>
        <v>58.289999999999992</v>
      </c>
      <c r="AI5988" t="e">
        <f>VLOOKUP(A5988,NP!$A:$B,2,FALSE)</f>
        <v>#N/A</v>
      </c>
      <c r="AJ5988">
        <f t="shared" si="379"/>
        <v>0</v>
      </c>
      <c r="AK5988">
        <f>VLOOKUP(F5988,Kondition!$B$4:$AG$31,6,FALSE)*100</f>
        <v>33</v>
      </c>
      <c r="AL5988" t="e">
        <f t="shared" si="380"/>
        <v>#REF!</v>
      </c>
      <c r="AM5988">
        <v>16</v>
      </c>
    </row>
    <row r="5989" spans="1:39" x14ac:dyDescent="0.3">
      <c r="A5989" s="5">
        <v>10143637</v>
      </c>
      <c r="B5989" s="6">
        <v>4968814882938</v>
      </c>
      <c r="C5989" s="5" t="s">
        <v>76</v>
      </c>
      <c r="D5989" s="5" t="s">
        <v>2072</v>
      </c>
      <c r="E5989" s="12">
        <v>110</v>
      </c>
      <c r="F5989" s="5" t="s">
        <v>60</v>
      </c>
      <c r="G5989" s="5">
        <v>2157015</v>
      </c>
      <c r="H5989" s="36" t="s">
        <v>76</v>
      </c>
      <c r="I5989" s="5">
        <v>215</v>
      </c>
      <c r="J5989" s="5">
        <v>70</v>
      </c>
      <c r="K5989" s="5">
        <v>15</v>
      </c>
      <c r="L5989" s="5" t="s">
        <v>2071</v>
      </c>
      <c r="M5989" s="5">
        <v>98</v>
      </c>
      <c r="N5989" s="5"/>
      <c r="O5989" s="5" t="s">
        <v>40</v>
      </c>
      <c r="P5989" s="5"/>
      <c r="Q5989" s="5" t="s">
        <v>21</v>
      </c>
      <c r="R5989" s="5" t="s">
        <v>20</v>
      </c>
      <c r="S5989" s="5">
        <v>72</v>
      </c>
      <c r="T5989" s="5" t="s">
        <v>22</v>
      </c>
      <c r="U5989" s="5" t="s">
        <v>23</v>
      </c>
      <c r="V5989" s="5" t="s">
        <v>24</v>
      </c>
      <c r="W5989" s="12">
        <v>110</v>
      </c>
      <c r="X5989" s="7">
        <f t="shared" si="377"/>
        <v>0.33</v>
      </c>
      <c r="Y5989" s="5">
        <f t="shared" si="378"/>
        <v>73.699999999999989</v>
      </c>
      <c r="AI5989" t="e">
        <f>VLOOKUP(A5989,NP!$A:$B,2,FALSE)</f>
        <v>#N/A</v>
      </c>
      <c r="AJ5989">
        <f t="shared" si="379"/>
        <v>0</v>
      </c>
      <c r="AK5989">
        <f>VLOOKUP(F5989,Kondition!$B$4:$AG$31,9,FALSE)*100</f>
        <v>33</v>
      </c>
      <c r="AL5989" t="e">
        <f t="shared" si="380"/>
        <v>#REF!</v>
      </c>
      <c r="AM5989">
        <v>16</v>
      </c>
    </row>
    <row r="5990" spans="1:39" x14ac:dyDescent="0.3">
      <c r="A5990" s="5">
        <v>10143638</v>
      </c>
      <c r="B5990" s="6">
        <v>4968814929879</v>
      </c>
      <c r="C5990" s="5" t="s">
        <v>76</v>
      </c>
      <c r="D5990" s="5" t="s">
        <v>2073</v>
      </c>
      <c r="E5990" s="12">
        <v>68</v>
      </c>
      <c r="F5990" s="5" t="s">
        <v>60</v>
      </c>
      <c r="G5990" s="5">
        <v>1557013</v>
      </c>
      <c r="H5990" s="36" t="s">
        <v>76</v>
      </c>
      <c r="I5990" s="5">
        <v>155</v>
      </c>
      <c r="J5990" s="5">
        <v>70</v>
      </c>
      <c r="K5990" s="5">
        <v>13</v>
      </c>
      <c r="L5990" s="5" t="s">
        <v>2051</v>
      </c>
      <c r="M5990" s="5">
        <v>75</v>
      </c>
      <c r="N5990" s="5"/>
      <c r="O5990" s="5" t="s">
        <v>40</v>
      </c>
      <c r="P5990" s="5"/>
      <c r="Q5990" s="5" t="s">
        <v>26</v>
      </c>
      <c r="R5990" s="5" t="s">
        <v>20</v>
      </c>
      <c r="S5990" s="5">
        <v>71</v>
      </c>
      <c r="T5990" s="5" t="s">
        <v>22</v>
      </c>
      <c r="U5990" s="5" t="s">
        <v>23</v>
      </c>
      <c r="V5990" s="5" t="s">
        <v>24</v>
      </c>
      <c r="W5990" s="12">
        <v>68</v>
      </c>
      <c r="X5990" s="7">
        <f t="shared" si="377"/>
        <v>0.33</v>
      </c>
      <c r="Y5990" s="5">
        <f t="shared" si="378"/>
        <v>45.559999999999995</v>
      </c>
      <c r="AI5990" t="e">
        <f>VLOOKUP(A5990,NP!$A:$B,2,FALSE)</f>
        <v>#N/A</v>
      </c>
      <c r="AJ5990">
        <f t="shared" si="379"/>
        <v>0</v>
      </c>
      <c r="AK5990">
        <f>VLOOKUP(F5990,Kondition!$B$4:$AG$31,3,FALSE)*100</f>
        <v>33</v>
      </c>
      <c r="AL5990" t="e">
        <f t="shared" si="380"/>
        <v>#REF!</v>
      </c>
      <c r="AM5990">
        <v>16</v>
      </c>
    </row>
    <row r="5991" spans="1:39" x14ac:dyDescent="0.3">
      <c r="A5991" s="5">
        <v>10143639</v>
      </c>
      <c r="B5991" s="6">
        <v>4968814929930</v>
      </c>
      <c r="C5991" s="5" t="s">
        <v>76</v>
      </c>
      <c r="D5991" s="5" t="s">
        <v>2074</v>
      </c>
      <c r="E5991" s="12">
        <v>70</v>
      </c>
      <c r="F5991" s="5" t="s">
        <v>60</v>
      </c>
      <c r="G5991" s="5">
        <v>1657013</v>
      </c>
      <c r="H5991" s="36" t="s">
        <v>76</v>
      </c>
      <c r="I5991" s="5">
        <v>165</v>
      </c>
      <c r="J5991" s="5">
        <v>70</v>
      </c>
      <c r="K5991" s="5">
        <v>13</v>
      </c>
      <c r="L5991" s="5" t="s">
        <v>2051</v>
      </c>
      <c r="M5991" s="5">
        <v>79</v>
      </c>
      <c r="N5991" s="5"/>
      <c r="O5991" s="5" t="s">
        <v>40</v>
      </c>
      <c r="P5991" s="5"/>
      <c r="Q5991" s="5" t="s">
        <v>26</v>
      </c>
      <c r="R5991" s="5" t="s">
        <v>20</v>
      </c>
      <c r="S5991" s="5">
        <v>71</v>
      </c>
      <c r="T5991" s="5" t="s">
        <v>22</v>
      </c>
      <c r="U5991" s="5" t="s">
        <v>23</v>
      </c>
      <c r="V5991" s="5" t="s">
        <v>24</v>
      </c>
      <c r="W5991" s="12">
        <v>70</v>
      </c>
      <c r="X5991" s="7">
        <f t="shared" si="377"/>
        <v>0.33</v>
      </c>
      <c r="Y5991" s="5">
        <f t="shared" si="378"/>
        <v>46.899999999999991</v>
      </c>
      <c r="AI5991" t="e">
        <f>VLOOKUP(A5991,NP!$A:$B,2,FALSE)</f>
        <v>#N/A</v>
      </c>
      <c r="AJ5991">
        <f t="shared" si="379"/>
        <v>0</v>
      </c>
      <c r="AK5991">
        <f>VLOOKUP(F5991,Kondition!$B$4:$AG$31,3,FALSE)*100</f>
        <v>33</v>
      </c>
      <c r="AL5991" t="e">
        <f t="shared" si="380"/>
        <v>#REF!</v>
      </c>
      <c r="AM5991">
        <v>16</v>
      </c>
    </row>
    <row r="5992" spans="1:39" x14ac:dyDescent="0.3">
      <c r="A5992" s="5">
        <v>10143640</v>
      </c>
      <c r="B5992" s="6">
        <v>4968814929626</v>
      </c>
      <c r="C5992" s="5" t="s">
        <v>76</v>
      </c>
      <c r="D5992" s="5" t="s">
        <v>2075</v>
      </c>
      <c r="E5992" s="12">
        <v>82</v>
      </c>
      <c r="F5992" s="5" t="s">
        <v>60</v>
      </c>
      <c r="G5992" s="5">
        <v>1757013</v>
      </c>
      <c r="H5992" s="36" t="s">
        <v>76</v>
      </c>
      <c r="I5992" s="5">
        <v>175</v>
      </c>
      <c r="J5992" s="5">
        <v>70</v>
      </c>
      <c r="K5992" s="5">
        <v>13</v>
      </c>
      <c r="L5992" s="5" t="s">
        <v>2051</v>
      </c>
      <c r="M5992" s="5">
        <v>82</v>
      </c>
      <c r="N5992" s="5"/>
      <c r="O5992" s="5" t="s">
        <v>40</v>
      </c>
      <c r="P5992" s="5"/>
      <c r="Q5992" s="5" t="s">
        <v>26</v>
      </c>
      <c r="R5992" s="5" t="s">
        <v>20</v>
      </c>
      <c r="S5992" s="5">
        <v>71</v>
      </c>
      <c r="T5992" s="5" t="s">
        <v>22</v>
      </c>
      <c r="U5992" s="5" t="s">
        <v>23</v>
      </c>
      <c r="V5992" s="5" t="s">
        <v>24</v>
      </c>
      <c r="W5992" s="12">
        <v>82</v>
      </c>
      <c r="X5992" s="7">
        <f t="shared" si="377"/>
        <v>0.33</v>
      </c>
      <c r="Y5992" s="5">
        <f t="shared" si="378"/>
        <v>54.94</v>
      </c>
      <c r="AI5992" t="e">
        <f>VLOOKUP(A5992,NP!$A:$B,2,FALSE)</f>
        <v>#N/A</v>
      </c>
      <c r="AJ5992">
        <f t="shared" si="379"/>
        <v>0</v>
      </c>
      <c r="AK5992">
        <f>VLOOKUP(F5992,Kondition!$B$4:$AG$31,3,FALSE)*100</f>
        <v>33</v>
      </c>
      <c r="AL5992" t="e">
        <f t="shared" si="380"/>
        <v>#REF!</v>
      </c>
      <c r="AM5992">
        <v>16</v>
      </c>
    </row>
    <row r="5993" spans="1:39" x14ac:dyDescent="0.3">
      <c r="A5993" s="5">
        <v>10143641</v>
      </c>
      <c r="B5993" s="6">
        <v>4968814929541</v>
      </c>
      <c r="C5993" s="5" t="s">
        <v>76</v>
      </c>
      <c r="D5993" s="5" t="s">
        <v>2076</v>
      </c>
      <c r="E5993" s="12">
        <v>85</v>
      </c>
      <c r="F5993" s="5" t="s">
        <v>60</v>
      </c>
      <c r="G5993" s="5">
        <v>1657014</v>
      </c>
      <c r="H5993" s="36" t="s">
        <v>76</v>
      </c>
      <c r="I5993" s="5">
        <v>165</v>
      </c>
      <c r="J5993" s="5">
        <v>70</v>
      </c>
      <c r="K5993" s="5">
        <v>14</v>
      </c>
      <c r="L5993" s="5" t="s">
        <v>2051</v>
      </c>
      <c r="M5993" s="5">
        <v>81</v>
      </c>
      <c r="N5993" s="5"/>
      <c r="O5993" s="5" t="s">
        <v>40</v>
      </c>
      <c r="P5993" s="5"/>
      <c r="Q5993" s="5" t="s">
        <v>26</v>
      </c>
      <c r="R5993" s="5" t="s">
        <v>20</v>
      </c>
      <c r="S5993" s="5">
        <v>71</v>
      </c>
      <c r="T5993" s="5" t="s">
        <v>22</v>
      </c>
      <c r="U5993" s="5" t="s">
        <v>23</v>
      </c>
      <c r="V5993" s="5" t="s">
        <v>24</v>
      </c>
      <c r="W5993" s="12">
        <v>85</v>
      </c>
      <c r="X5993" s="7">
        <f t="shared" si="377"/>
        <v>0.33</v>
      </c>
      <c r="Y5993" s="5">
        <f t="shared" si="378"/>
        <v>56.949999999999996</v>
      </c>
      <c r="AI5993" t="e">
        <f>VLOOKUP(A5993,NP!$A:$B,2,FALSE)</f>
        <v>#N/A</v>
      </c>
      <c r="AJ5993">
        <f t="shared" si="379"/>
        <v>0</v>
      </c>
      <c r="AK5993">
        <f>VLOOKUP(F5993,Kondition!$B$4:$AG$31,6,FALSE)*100</f>
        <v>33</v>
      </c>
      <c r="AL5993" t="e">
        <f t="shared" si="380"/>
        <v>#REF!</v>
      </c>
      <c r="AM5993">
        <v>16</v>
      </c>
    </row>
    <row r="5994" spans="1:39" x14ac:dyDescent="0.3">
      <c r="A5994" s="5">
        <v>10143646</v>
      </c>
      <c r="B5994" s="6">
        <v>4968814929763</v>
      </c>
      <c r="C5994" s="5" t="s">
        <v>76</v>
      </c>
      <c r="D5994" s="5" t="s">
        <v>2077</v>
      </c>
      <c r="E5994" s="12">
        <v>220</v>
      </c>
      <c r="F5994" s="5" t="s">
        <v>60</v>
      </c>
      <c r="G5994" s="5">
        <v>2454518</v>
      </c>
      <c r="H5994" s="36" t="s">
        <v>76</v>
      </c>
      <c r="I5994" s="5">
        <v>245</v>
      </c>
      <c r="J5994" s="5">
        <v>45</v>
      </c>
      <c r="K5994" s="5">
        <v>18</v>
      </c>
      <c r="L5994" s="5" t="s">
        <v>2051</v>
      </c>
      <c r="M5994" s="5">
        <v>100</v>
      </c>
      <c r="N5994" s="5"/>
      <c r="O5994" s="5" t="s">
        <v>40</v>
      </c>
      <c r="P5994" s="5"/>
      <c r="Q5994" s="5" t="s">
        <v>26</v>
      </c>
      <c r="R5994" s="5" t="s">
        <v>20</v>
      </c>
      <c r="S5994" s="5">
        <v>71</v>
      </c>
      <c r="T5994" s="5" t="s">
        <v>22</v>
      </c>
      <c r="U5994" s="5" t="s">
        <v>23</v>
      </c>
      <c r="V5994" s="5" t="s">
        <v>24</v>
      </c>
      <c r="W5994" s="12">
        <v>220</v>
      </c>
      <c r="X5994" s="7" t="str">
        <f t="shared" si="377"/>
        <v>NP</v>
      </c>
      <c r="Y5994" s="5">
        <f t="shared" si="378"/>
        <v>141.5</v>
      </c>
      <c r="AI5994">
        <f>VLOOKUP(A5994,NP!$A:$B,2,FALSE)</f>
        <v>141.5</v>
      </c>
      <c r="AJ5994">
        <f t="shared" si="379"/>
        <v>141.5</v>
      </c>
      <c r="AK5994">
        <f>VLOOKUP(F5994,Kondition!$B$4:$AG$31,18,FALSE)*100</f>
        <v>35</v>
      </c>
      <c r="AL5994" t="e">
        <f t="shared" si="380"/>
        <v>#REF!</v>
      </c>
      <c r="AM5994">
        <v>17</v>
      </c>
    </row>
    <row r="5995" spans="1:39" x14ac:dyDescent="0.3">
      <c r="A5995" s="5">
        <v>30895485</v>
      </c>
      <c r="B5995" s="6">
        <v>4968814767792</v>
      </c>
      <c r="C5995" s="5" t="s">
        <v>76</v>
      </c>
      <c r="D5995" s="5" t="s">
        <v>4283</v>
      </c>
      <c r="E5995" s="12">
        <v>193.5</v>
      </c>
      <c r="F5995" s="5" t="s">
        <v>60</v>
      </c>
      <c r="G5995" s="5">
        <v>2255018</v>
      </c>
      <c r="H5995" s="36" t="s">
        <v>76</v>
      </c>
      <c r="I5995" s="5">
        <v>225</v>
      </c>
      <c r="J5995" s="5">
        <v>50</v>
      </c>
      <c r="K5995" s="5">
        <v>18</v>
      </c>
      <c r="L5995" s="5" t="s">
        <v>1895</v>
      </c>
      <c r="M5995" s="5">
        <v>95</v>
      </c>
      <c r="N5995" s="5"/>
      <c r="O5995" s="5" t="s">
        <v>25</v>
      </c>
      <c r="P5995" s="5"/>
      <c r="Q5995" s="5" t="s">
        <v>20</v>
      </c>
      <c r="R5995" s="5" t="s">
        <v>21</v>
      </c>
      <c r="S5995" s="5">
        <v>74</v>
      </c>
      <c r="T5995" s="5" t="s">
        <v>30</v>
      </c>
      <c r="U5995" s="5" t="s">
        <v>23</v>
      </c>
      <c r="V5995" s="5" t="s">
        <v>24</v>
      </c>
      <c r="W5995" s="12">
        <v>193.5</v>
      </c>
      <c r="X5995" s="7">
        <f t="shared" si="377"/>
        <v>0.35</v>
      </c>
      <c r="Y5995" s="5">
        <f t="shared" si="378"/>
        <v>125.77500000000001</v>
      </c>
      <c r="AI5995" t="e">
        <f>VLOOKUP(A5995,NP!$A:$B,2,FALSE)</f>
        <v>#N/A</v>
      </c>
      <c r="AJ5995">
        <f t="shared" si="379"/>
        <v>0</v>
      </c>
      <c r="AK5995">
        <f>VLOOKUP(F5995,Kondition!$B$4:$AG$31,18,FALSE)*100</f>
        <v>35</v>
      </c>
      <c r="AL5995" t="e">
        <f t="shared" si="380"/>
        <v>#REF!</v>
      </c>
      <c r="AM5995">
        <v>17</v>
      </c>
    </row>
    <row r="5996" spans="1:39" x14ac:dyDescent="0.3">
      <c r="A5996" s="5">
        <v>30895629</v>
      </c>
      <c r="B5996" s="6">
        <v>4968814765408</v>
      </c>
      <c r="C5996" s="5" t="s">
        <v>76</v>
      </c>
      <c r="D5996" s="5" t="s">
        <v>4284</v>
      </c>
      <c r="E5996" s="12">
        <v>178.5</v>
      </c>
      <c r="F5996" s="5" t="s">
        <v>60</v>
      </c>
      <c r="G5996" s="5">
        <v>2256018</v>
      </c>
      <c r="H5996" s="36" t="s">
        <v>76</v>
      </c>
      <c r="I5996" s="5">
        <v>225</v>
      </c>
      <c r="J5996" s="5">
        <v>60</v>
      </c>
      <c r="K5996" s="5">
        <v>18</v>
      </c>
      <c r="L5996" s="5" t="s">
        <v>1895</v>
      </c>
      <c r="M5996" s="5">
        <v>100</v>
      </c>
      <c r="N5996" s="5"/>
      <c r="O5996" s="5" t="s">
        <v>19</v>
      </c>
      <c r="P5996" s="5"/>
      <c r="Q5996" s="5" t="s">
        <v>20</v>
      </c>
      <c r="R5996" s="5" t="s">
        <v>21</v>
      </c>
      <c r="S5996" s="5">
        <v>74</v>
      </c>
      <c r="T5996" s="5" t="s">
        <v>30</v>
      </c>
      <c r="U5996" s="5" t="s">
        <v>23</v>
      </c>
      <c r="V5996" s="5" t="s">
        <v>24</v>
      </c>
      <c r="W5996" s="12">
        <v>178.5</v>
      </c>
      <c r="X5996" s="7">
        <f t="shared" si="377"/>
        <v>0.35</v>
      </c>
      <c r="Y5996" s="5">
        <f t="shared" si="378"/>
        <v>116.02500000000001</v>
      </c>
      <c r="AI5996" t="e">
        <f>VLOOKUP(A5996,NP!$A:$B,2,FALSE)</f>
        <v>#N/A</v>
      </c>
      <c r="AJ5996">
        <f t="shared" si="379"/>
        <v>0</v>
      </c>
      <c r="AK5996">
        <f>VLOOKUP(F5996,Kondition!$B$4:$AG$31,18,FALSE)*100</f>
        <v>35</v>
      </c>
      <c r="AL5996" t="e">
        <f t="shared" si="380"/>
        <v>#REF!</v>
      </c>
      <c r="AM5996">
        <v>17</v>
      </c>
    </row>
    <row r="5997" spans="1:39" x14ac:dyDescent="0.3">
      <c r="A5997" s="5">
        <v>30895647</v>
      </c>
      <c r="B5997" s="6">
        <v>4968814765361</v>
      </c>
      <c r="C5997" s="5" t="s">
        <v>76</v>
      </c>
      <c r="D5997" s="5" t="s">
        <v>4285</v>
      </c>
      <c r="E5997" s="12">
        <v>242</v>
      </c>
      <c r="F5997" s="5" t="s">
        <v>60</v>
      </c>
      <c r="G5997" s="5">
        <v>2856517</v>
      </c>
      <c r="H5997" s="36" t="s">
        <v>76</v>
      </c>
      <c r="I5997" s="5">
        <v>285</v>
      </c>
      <c r="J5997" s="5">
        <v>65</v>
      </c>
      <c r="K5997" s="5">
        <v>17</v>
      </c>
      <c r="L5997" s="5" t="s">
        <v>1897</v>
      </c>
      <c r="M5997" s="5">
        <v>116</v>
      </c>
      <c r="N5997" s="5"/>
      <c r="O5997" s="5" t="s">
        <v>19</v>
      </c>
      <c r="P5997" s="5"/>
      <c r="Q5997" s="5" t="s">
        <v>20</v>
      </c>
      <c r="R5997" s="5" t="s">
        <v>21</v>
      </c>
      <c r="S5997" s="5">
        <v>74</v>
      </c>
      <c r="T5997" s="5" t="s">
        <v>22</v>
      </c>
      <c r="U5997" s="5" t="s">
        <v>23</v>
      </c>
      <c r="V5997" s="5" t="s">
        <v>24</v>
      </c>
      <c r="W5997" s="12">
        <v>242</v>
      </c>
      <c r="X5997" s="7" t="str">
        <f t="shared" si="377"/>
        <v>NP</v>
      </c>
      <c r="Y5997" s="5">
        <f t="shared" si="378"/>
        <v>151.5</v>
      </c>
      <c r="AI5997">
        <f>VLOOKUP(A5997,NP!$A:$B,2,FALSE)</f>
        <v>151.5</v>
      </c>
      <c r="AJ5997">
        <f t="shared" si="379"/>
        <v>151.5</v>
      </c>
      <c r="AK5997">
        <f>VLOOKUP(F5997,Kondition!$B$4:$AG$31,15,FALSE)*100</f>
        <v>35</v>
      </c>
      <c r="AL5997" t="e">
        <f t="shared" si="380"/>
        <v>#REF!</v>
      </c>
      <c r="AM5997">
        <v>17</v>
      </c>
    </row>
    <row r="5998" spans="1:39" x14ac:dyDescent="0.3">
      <c r="A5998" s="5">
        <v>10143281</v>
      </c>
      <c r="B5998" s="6">
        <v>4968814937652</v>
      </c>
      <c r="C5998" s="5" t="s">
        <v>4286</v>
      </c>
      <c r="D5998" s="5" t="s">
        <v>4518</v>
      </c>
      <c r="E5998" s="12">
        <v>204</v>
      </c>
      <c r="F5998" s="5" t="s">
        <v>60</v>
      </c>
      <c r="G5998" s="5">
        <v>2356017</v>
      </c>
      <c r="H5998" s="36" t="s">
        <v>4286</v>
      </c>
      <c r="I5998" s="5">
        <v>235</v>
      </c>
      <c r="J5998" s="5">
        <v>60</v>
      </c>
      <c r="K5998" s="5">
        <v>17</v>
      </c>
      <c r="L5998" s="5" t="s">
        <v>4519</v>
      </c>
      <c r="M5998" s="5">
        <v>117</v>
      </c>
      <c r="N5998" s="5">
        <v>115</v>
      </c>
      <c r="O5998" s="5" t="s">
        <v>50</v>
      </c>
      <c r="P5998" s="5"/>
      <c r="Q5998" s="5" t="s">
        <v>20</v>
      </c>
      <c r="R5998" s="5" t="s">
        <v>27</v>
      </c>
      <c r="S5998" s="5">
        <v>72</v>
      </c>
      <c r="T5998" s="5" t="s">
        <v>22</v>
      </c>
      <c r="U5998" s="5" t="s">
        <v>23</v>
      </c>
      <c r="V5998" s="5" t="s">
        <v>4279</v>
      </c>
      <c r="W5998" s="12">
        <v>204</v>
      </c>
      <c r="X5998" s="7">
        <f t="shared" si="377"/>
        <v>0.35</v>
      </c>
      <c r="Y5998" s="5">
        <f t="shared" si="378"/>
        <v>132.6</v>
      </c>
      <c r="AI5998" t="e">
        <f>VLOOKUP(A5998,NP!$A:$B,2,FALSE)</f>
        <v>#N/A</v>
      </c>
      <c r="AJ5998">
        <f t="shared" si="379"/>
        <v>0</v>
      </c>
      <c r="AK5998">
        <f>VLOOKUP(F5998,Kondition!$B$4:$AG$31,15,FALSE)*100</f>
        <v>35</v>
      </c>
      <c r="AL5998" t="e">
        <f t="shared" si="380"/>
        <v>#REF!</v>
      </c>
      <c r="AM5998">
        <v>17</v>
      </c>
    </row>
    <row r="5999" spans="1:39" x14ac:dyDescent="0.3">
      <c r="A5999" s="5">
        <v>10143316</v>
      </c>
      <c r="B5999" s="6">
        <v>4968814937591</v>
      </c>
      <c r="C5999" s="5" t="s">
        <v>4286</v>
      </c>
      <c r="D5999" s="5" t="s">
        <v>4520</v>
      </c>
      <c r="E5999" s="12">
        <v>187.5</v>
      </c>
      <c r="F5999" s="5" t="s">
        <v>60</v>
      </c>
      <c r="G5999" s="5">
        <v>2356516</v>
      </c>
      <c r="H5999" s="36" t="s">
        <v>4286</v>
      </c>
      <c r="I5999" s="5">
        <v>235</v>
      </c>
      <c r="J5999" s="5">
        <v>65</v>
      </c>
      <c r="K5999" s="5">
        <v>16</v>
      </c>
      <c r="L5999" s="5" t="s">
        <v>4519</v>
      </c>
      <c r="M5999" s="5">
        <v>115</v>
      </c>
      <c r="N5999" s="5">
        <v>113</v>
      </c>
      <c r="O5999" s="5" t="s">
        <v>50</v>
      </c>
      <c r="P5999" s="5"/>
      <c r="Q5999" s="5" t="s">
        <v>20</v>
      </c>
      <c r="R5999" s="5" t="s">
        <v>27</v>
      </c>
      <c r="S5999" s="5">
        <v>72</v>
      </c>
      <c r="T5999" s="5" t="s">
        <v>22</v>
      </c>
      <c r="U5999" s="5" t="s">
        <v>23</v>
      </c>
      <c r="V5999" s="5" t="s">
        <v>4279</v>
      </c>
      <c r="W5999" s="12">
        <v>187.5</v>
      </c>
      <c r="X5999" s="7">
        <f t="shared" si="377"/>
        <v>0.35</v>
      </c>
      <c r="Y5999" s="5">
        <f t="shared" si="378"/>
        <v>121.875</v>
      </c>
      <c r="AI5999" t="e">
        <f>VLOOKUP(A5999,NP!$A:$B,2,FALSE)</f>
        <v>#N/A</v>
      </c>
      <c r="AJ5999">
        <f t="shared" si="379"/>
        <v>0</v>
      </c>
      <c r="AK5999">
        <f>VLOOKUP(F5999,Kondition!$B$4:$AG$31,12,FALSE)*100</f>
        <v>35</v>
      </c>
      <c r="AL5999" t="e">
        <f t="shared" si="380"/>
        <v>#REF!</v>
      </c>
      <c r="AM5999">
        <v>16</v>
      </c>
    </row>
    <row r="6000" spans="1:39" x14ac:dyDescent="0.3">
      <c r="A6000" s="5">
        <v>10143352</v>
      </c>
      <c r="B6000" s="6">
        <v>4968814937782</v>
      </c>
      <c r="C6000" s="5" t="s">
        <v>4286</v>
      </c>
      <c r="D6000" s="5" t="s">
        <v>4521</v>
      </c>
      <c r="E6000" s="12">
        <v>141</v>
      </c>
      <c r="F6000" s="5" t="s">
        <v>60</v>
      </c>
      <c r="G6000" s="5">
        <v>2157015</v>
      </c>
      <c r="H6000" s="36" t="s">
        <v>4286</v>
      </c>
      <c r="I6000" s="5">
        <v>215</v>
      </c>
      <c r="J6000" s="5">
        <v>70</v>
      </c>
      <c r="K6000" s="5">
        <v>15</v>
      </c>
      <c r="L6000" s="5" t="s">
        <v>4519</v>
      </c>
      <c r="M6000" s="5">
        <v>109</v>
      </c>
      <c r="N6000" s="5">
        <v>107</v>
      </c>
      <c r="O6000" s="5" t="s">
        <v>50</v>
      </c>
      <c r="P6000" s="5"/>
      <c r="Q6000" s="5" t="s">
        <v>20</v>
      </c>
      <c r="R6000" s="5" t="s">
        <v>27</v>
      </c>
      <c r="S6000" s="5">
        <v>72</v>
      </c>
      <c r="T6000" s="5" t="s">
        <v>22</v>
      </c>
      <c r="U6000" s="5" t="s">
        <v>23</v>
      </c>
      <c r="V6000" s="5" t="s">
        <v>4279</v>
      </c>
      <c r="W6000" s="12">
        <v>141</v>
      </c>
      <c r="X6000" s="7">
        <f t="shared" si="377"/>
        <v>0.33</v>
      </c>
      <c r="Y6000" s="5">
        <f t="shared" si="378"/>
        <v>94.469999999999985</v>
      </c>
      <c r="AI6000" t="e">
        <f>VLOOKUP(A6000,NP!$A:$B,2,FALSE)</f>
        <v>#N/A</v>
      </c>
      <c r="AJ6000">
        <f t="shared" si="379"/>
        <v>0</v>
      </c>
      <c r="AK6000">
        <f>VLOOKUP(F6000,Kondition!$B$4:$AG$31,9,FALSE)*100</f>
        <v>33</v>
      </c>
      <c r="AL6000" t="e">
        <f t="shared" si="380"/>
        <v>#REF!</v>
      </c>
      <c r="AM6000">
        <v>16</v>
      </c>
    </row>
    <row r="6001" spans="1:39" x14ac:dyDescent="0.3">
      <c r="A6001" s="5">
        <v>11309734</v>
      </c>
      <c r="B6001" s="6">
        <v>6419440300672</v>
      </c>
      <c r="C6001" s="5" t="s">
        <v>4929</v>
      </c>
      <c r="D6001" s="5" t="s">
        <v>6335</v>
      </c>
      <c r="E6001" s="12">
        <v>268.8</v>
      </c>
      <c r="F6001" s="5" t="s">
        <v>67</v>
      </c>
      <c r="G6001" s="5">
        <v>2555019</v>
      </c>
      <c r="H6001" s="36" t="s">
        <v>4929</v>
      </c>
      <c r="I6001" s="5">
        <v>255</v>
      </c>
      <c r="J6001" s="5">
        <v>50</v>
      </c>
      <c r="K6001" s="5">
        <v>19</v>
      </c>
      <c r="L6001" s="5" t="s">
        <v>6183</v>
      </c>
      <c r="M6001" s="5">
        <v>107</v>
      </c>
      <c r="N6001" s="5"/>
      <c r="O6001" s="5" t="s">
        <v>25</v>
      </c>
      <c r="P6001" s="5" t="s">
        <v>45</v>
      </c>
      <c r="Q6001" s="5" t="s">
        <v>26</v>
      </c>
      <c r="R6001" s="5" t="s">
        <v>21</v>
      </c>
      <c r="S6001" s="5">
        <v>73</v>
      </c>
      <c r="T6001" s="5" t="s">
        <v>22</v>
      </c>
      <c r="U6001" s="5" t="s">
        <v>23</v>
      </c>
      <c r="V6001" s="5" t="s">
        <v>24</v>
      </c>
      <c r="W6001" s="12">
        <v>268.8</v>
      </c>
      <c r="X6001" s="7">
        <f t="shared" si="377"/>
        <v>0.42</v>
      </c>
      <c r="Y6001" s="5">
        <f t="shared" si="378"/>
        <v>155.90400000000002</v>
      </c>
      <c r="AI6001" t="e">
        <f>VLOOKUP(A6001,NP!$A:$B,2,FALSE)</f>
        <v>#N/A</v>
      </c>
      <c r="AJ6001">
        <f t="shared" si="379"/>
        <v>0</v>
      </c>
      <c r="AK6001">
        <f>VLOOKUP(F6001,Kondition!$B$4:$AG$31,21,FALSE)*100</f>
        <v>42</v>
      </c>
      <c r="AL6001" t="e">
        <f t="shared" si="380"/>
        <v>#REF!</v>
      </c>
      <c r="AM6001">
        <v>19</v>
      </c>
    </row>
    <row r="6002" spans="1:39" x14ac:dyDescent="0.3">
      <c r="A6002" s="5">
        <v>10143353</v>
      </c>
      <c r="B6002" s="6">
        <v>4968814937713</v>
      </c>
      <c r="C6002" s="5" t="s">
        <v>4286</v>
      </c>
      <c r="D6002" s="5" t="s">
        <v>4522</v>
      </c>
      <c r="E6002" s="12">
        <v>170.5</v>
      </c>
      <c r="F6002" s="5" t="s">
        <v>60</v>
      </c>
      <c r="G6002" s="5">
        <v>2256516</v>
      </c>
      <c r="H6002" s="36" t="s">
        <v>4286</v>
      </c>
      <c r="I6002" s="5">
        <v>225</v>
      </c>
      <c r="J6002" s="5">
        <v>65</v>
      </c>
      <c r="K6002" s="5">
        <v>16</v>
      </c>
      <c r="L6002" s="5" t="s">
        <v>4519</v>
      </c>
      <c r="M6002" s="5">
        <v>112</v>
      </c>
      <c r="N6002" s="5">
        <v>110</v>
      </c>
      <c r="O6002" s="5" t="s">
        <v>50</v>
      </c>
      <c r="P6002" s="5"/>
      <c r="Q6002" s="5" t="s">
        <v>20</v>
      </c>
      <c r="R6002" s="5" t="s">
        <v>27</v>
      </c>
      <c r="S6002" s="5">
        <v>72</v>
      </c>
      <c r="T6002" s="5" t="s">
        <v>22</v>
      </c>
      <c r="U6002" s="5" t="s">
        <v>23</v>
      </c>
      <c r="V6002" s="5" t="s">
        <v>4279</v>
      </c>
      <c r="W6002" s="12">
        <v>170.5</v>
      </c>
      <c r="X6002" s="7">
        <f t="shared" si="377"/>
        <v>0.35</v>
      </c>
      <c r="Y6002" s="5">
        <f t="shared" si="378"/>
        <v>110.825</v>
      </c>
      <c r="AI6002" t="e">
        <f>VLOOKUP(A6002,NP!$A:$B,2,FALSE)</f>
        <v>#N/A</v>
      </c>
      <c r="AJ6002">
        <f t="shared" si="379"/>
        <v>0</v>
      </c>
      <c r="AK6002">
        <f>VLOOKUP(F6002,Kondition!$B$4:$AG$31,12,FALSE)*100</f>
        <v>35</v>
      </c>
      <c r="AL6002" t="e">
        <f t="shared" si="380"/>
        <v>#REF!</v>
      </c>
      <c r="AM6002">
        <v>16</v>
      </c>
    </row>
    <row r="6003" spans="1:39" x14ac:dyDescent="0.3">
      <c r="A6003" s="5">
        <v>10143354</v>
      </c>
      <c r="B6003" s="6">
        <v>4968814937676</v>
      </c>
      <c r="C6003" s="5" t="s">
        <v>4286</v>
      </c>
      <c r="D6003" s="5" t="s">
        <v>4523</v>
      </c>
      <c r="E6003" s="12">
        <v>153</v>
      </c>
      <c r="F6003" s="5" t="s">
        <v>60</v>
      </c>
      <c r="G6003" s="5">
        <v>2156516</v>
      </c>
      <c r="H6003" s="36" t="s">
        <v>4286</v>
      </c>
      <c r="I6003" s="5">
        <v>215</v>
      </c>
      <c r="J6003" s="5">
        <v>65</v>
      </c>
      <c r="K6003" s="5">
        <v>16</v>
      </c>
      <c r="L6003" s="5" t="s">
        <v>4519</v>
      </c>
      <c r="M6003" s="5">
        <v>109</v>
      </c>
      <c r="N6003" s="5">
        <v>107</v>
      </c>
      <c r="O6003" s="5" t="s">
        <v>33</v>
      </c>
      <c r="P6003" s="5"/>
      <c r="Q6003" s="5" t="s">
        <v>20</v>
      </c>
      <c r="R6003" s="5" t="s">
        <v>27</v>
      </c>
      <c r="S6003" s="5">
        <v>72</v>
      </c>
      <c r="T6003" s="5" t="s">
        <v>22</v>
      </c>
      <c r="U6003" s="5" t="s">
        <v>23</v>
      </c>
      <c r="V6003" s="5" t="s">
        <v>4279</v>
      </c>
      <c r="W6003" s="12">
        <v>153</v>
      </c>
      <c r="X6003" s="7">
        <f t="shared" si="377"/>
        <v>0.35</v>
      </c>
      <c r="Y6003" s="5">
        <f t="shared" si="378"/>
        <v>99.45</v>
      </c>
      <c r="AI6003" t="e">
        <f>VLOOKUP(A6003,NP!$A:$B,2,FALSE)</f>
        <v>#N/A</v>
      </c>
      <c r="AJ6003">
        <f t="shared" si="379"/>
        <v>0</v>
      </c>
      <c r="AK6003">
        <f>VLOOKUP(F6003,Kondition!$B$4:$AG$31,12,FALSE)*100</f>
        <v>35</v>
      </c>
      <c r="AL6003" t="e">
        <f t="shared" si="380"/>
        <v>#REF!</v>
      </c>
      <c r="AM6003">
        <v>16</v>
      </c>
    </row>
    <row r="6004" spans="1:39" x14ac:dyDescent="0.3">
      <c r="A6004" s="5">
        <v>10143355</v>
      </c>
      <c r="B6004" s="6">
        <v>4968814937614</v>
      </c>
      <c r="C6004" s="5" t="s">
        <v>4286</v>
      </c>
      <c r="D6004" s="5" t="s">
        <v>4524</v>
      </c>
      <c r="E6004" s="12">
        <v>154</v>
      </c>
      <c r="F6004" s="5" t="s">
        <v>60</v>
      </c>
      <c r="G6004" s="5">
        <v>2056516</v>
      </c>
      <c r="H6004" s="36" t="s">
        <v>4286</v>
      </c>
      <c r="I6004" s="5">
        <v>205</v>
      </c>
      <c r="J6004" s="5">
        <v>65</v>
      </c>
      <c r="K6004" s="5">
        <v>16</v>
      </c>
      <c r="L6004" s="5" t="s">
        <v>4519</v>
      </c>
      <c r="M6004" s="5">
        <v>107</v>
      </c>
      <c r="N6004" s="5">
        <v>105</v>
      </c>
      <c r="O6004" s="5" t="s">
        <v>33</v>
      </c>
      <c r="P6004" s="5"/>
      <c r="Q6004" s="5" t="s">
        <v>20</v>
      </c>
      <c r="R6004" s="5" t="s">
        <v>27</v>
      </c>
      <c r="S6004" s="5">
        <v>72</v>
      </c>
      <c r="T6004" s="5" t="s">
        <v>22</v>
      </c>
      <c r="U6004" s="5" t="s">
        <v>23</v>
      </c>
      <c r="V6004" s="5" t="s">
        <v>4279</v>
      </c>
      <c r="W6004" s="12">
        <v>154</v>
      </c>
      <c r="X6004" s="7">
        <f t="shared" si="377"/>
        <v>0.35</v>
      </c>
      <c r="Y6004" s="5">
        <f t="shared" si="378"/>
        <v>100.10000000000001</v>
      </c>
      <c r="AI6004" t="e">
        <f>VLOOKUP(A6004,NP!$A:$B,2,FALSE)</f>
        <v>#N/A</v>
      </c>
      <c r="AJ6004">
        <f t="shared" si="379"/>
        <v>0</v>
      </c>
      <c r="AK6004">
        <f>VLOOKUP(F6004,Kondition!$B$4:$AG$31,12,FALSE)*100</f>
        <v>35</v>
      </c>
      <c r="AL6004" t="e">
        <f t="shared" si="380"/>
        <v>#REF!</v>
      </c>
      <c r="AM6004">
        <v>16</v>
      </c>
    </row>
    <row r="6005" spans="1:39" x14ac:dyDescent="0.3">
      <c r="A6005" s="5">
        <v>10143356</v>
      </c>
      <c r="B6005" s="6">
        <v>4968814937683</v>
      </c>
      <c r="C6005" s="5" t="s">
        <v>4286</v>
      </c>
      <c r="D6005" s="5" t="s">
        <v>4525</v>
      </c>
      <c r="E6005" s="12">
        <v>143</v>
      </c>
      <c r="F6005" s="5" t="s">
        <v>60</v>
      </c>
      <c r="G6005" s="5">
        <v>1956516</v>
      </c>
      <c r="H6005" s="36" t="s">
        <v>4286</v>
      </c>
      <c r="I6005" s="5">
        <v>195</v>
      </c>
      <c r="J6005" s="5">
        <v>65</v>
      </c>
      <c r="K6005" s="5">
        <v>16</v>
      </c>
      <c r="L6005" s="5" t="s">
        <v>4519</v>
      </c>
      <c r="M6005" s="5">
        <v>104</v>
      </c>
      <c r="N6005" s="5">
        <v>102</v>
      </c>
      <c r="O6005" s="5" t="s">
        <v>33</v>
      </c>
      <c r="P6005" s="5"/>
      <c r="Q6005" s="5" t="s">
        <v>20</v>
      </c>
      <c r="R6005" s="5" t="s">
        <v>27</v>
      </c>
      <c r="S6005" s="5">
        <v>72</v>
      </c>
      <c r="T6005" s="5" t="s">
        <v>22</v>
      </c>
      <c r="U6005" s="5" t="s">
        <v>23</v>
      </c>
      <c r="V6005" s="5" t="s">
        <v>4279</v>
      </c>
      <c r="W6005" s="12">
        <v>143</v>
      </c>
      <c r="X6005" s="7">
        <f t="shared" si="377"/>
        <v>0.35</v>
      </c>
      <c r="Y6005" s="5">
        <f t="shared" si="378"/>
        <v>92.95</v>
      </c>
      <c r="AI6005" t="e">
        <f>VLOOKUP(A6005,NP!$A:$B,2,FALSE)</f>
        <v>#N/A</v>
      </c>
      <c r="AJ6005">
        <f t="shared" si="379"/>
        <v>0</v>
      </c>
      <c r="AK6005">
        <f>VLOOKUP(F6005,Kondition!$B$4:$AG$31,12,FALSE)*100</f>
        <v>35</v>
      </c>
      <c r="AL6005" t="e">
        <f t="shared" si="380"/>
        <v>#REF!</v>
      </c>
      <c r="AM6005">
        <v>16</v>
      </c>
    </row>
    <row r="6006" spans="1:39" x14ac:dyDescent="0.3">
      <c r="A6006" s="5">
        <v>10143357</v>
      </c>
      <c r="B6006" s="6">
        <v>4968814937690</v>
      </c>
      <c r="C6006" s="5" t="s">
        <v>4286</v>
      </c>
      <c r="D6006" s="5" t="s">
        <v>4526</v>
      </c>
      <c r="E6006" s="12">
        <v>204</v>
      </c>
      <c r="F6006" s="5" t="s">
        <v>60</v>
      </c>
      <c r="G6006" s="5">
        <v>2257516</v>
      </c>
      <c r="H6006" s="36" t="s">
        <v>4286</v>
      </c>
      <c r="I6006" s="5">
        <v>225</v>
      </c>
      <c r="J6006" s="5">
        <v>75</v>
      </c>
      <c r="K6006" s="5">
        <v>16</v>
      </c>
      <c r="L6006" s="5" t="s">
        <v>4519</v>
      </c>
      <c r="M6006" s="5">
        <v>121</v>
      </c>
      <c r="N6006" s="5">
        <v>120</v>
      </c>
      <c r="O6006" s="5" t="s">
        <v>50</v>
      </c>
      <c r="P6006" s="5"/>
      <c r="Q6006" s="5" t="s">
        <v>20</v>
      </c>
      <c r="R6006" s="5" t="s">
        <v>27</v>
      </c>
      <c r="S6006" s="5">
        <v>72</v>
      </c>
      <c r="T6006" s="5" t="s">
        <v>22</v>
      </c>
      <c r="U6006" s="5" t="s">
        <v>23</v>
      </c>
      <c r="V6006" s="5" t="s">
        <v>4279</v>
      </c>
      <c r="W6006" s="12">
        <v>204</v>
      </c>
      <c r="X6006" s="7">
        <f t="shared" si="377"/>
        <v>0.35</v>
      </c>
      <c r="Y6006" s="5">
        <f t="shared" si="378"/>
        <v>132.6</v>
      </c>
      <c r="AI6006" t="e">
        <f>VLOOKUP(A6006,NP!$A:$B,2,FALSE)</f>
        <v>#N/A</v>
      </c>
      <c r="AJ6006">
        <f t="shared" si="379"/>
        <v>0</v>
      </c>
      <c r="AK6006">
        <f>VLOOKUP(F6006,Kondition!$B$4:$AG$31,12,FALSE)*100</f>
        <v>35</v>
      </c>
      <c r="AL6006" t="e">
        <f t="shared" si="380"/>
        <v>#REF!</v>
      </c>
      <c r="AM6006">
        <v>16</v>
      </c>
    </row>
    <row r="6007" spans="1:39" x14ac:dyDescent="0.3">
      <c r="A6007" s="5">
        <v>11309740</v>
      </c>
      <c r="B6007" s="6">
        <v>6419440300474</v>
      </c>
      <c r="C6007" s="5" t="s">
        <v>4929</v>
      </c>
      <c r="D6007" s="5" t="s">
        <v>6341</v>
      </c>
      <c r="E6007" s="12">
        <v>224</v>
      </c>
      <c r="F6007" s="5" t="s">
        <v>67</v>
      </c>
      <c r="G6007" s="5">
        <v>2256017</v>
      </c>
      <c r="H6007" s="36" t="s">
        <v>4929</v>
      </c>
      <c r="I6007" s="5">
        <v>225</v>
      </c>
      <c r="J6007" s="5">
        <v>60</v>
      </c>
      <c r="K6007" s="5">
        <v>17</v>
      </c>
      <c r="L6007" s="5" t="s">
        <v>6183</v>
      </c>
      <c r="M6007" s="5">
        <v>99</v>
      </c>
      <c r="N6007" s="5"/>
      <c r="O6007" s="5" t="s">
        <v>25</v>
      </c>
      <c r="P6007" s="5" t="s">
        <v>45</v>
      </c>
      <c r="Q6007" s="5" t="s">
        <v>26</v>
      </c>
      <c r="R6007" s="5" t="s">
        <v>21</v>
      </c>
      <c r="S6007" s="5">
        <v>72</v>
      </c>
      <c r="T6007" s="5" t="s">
        <v>22</v>
      </c>
      <c r="U6007" s="5" t="s">
        <v>23</v>
      </c>
      <c r="V6007" s="5" t="s">
        <v>24</v>
      </c>
      <c r="W6007" s="12">
        <v>224</v>
      </c>
      <c r="X6007" s="7">
        <f t="shared" si="377"/>
        <v>0.37</v>
      </c>
      <c r="Y6007" s="5">
        <f t="shared" si="378"/>
        <v>141.12</v>
      </c>
      <c r="AI6007" t="e">
        <f>VLOOKUP(A6007,NP!$A:$B,2,FALSE)</f>
        <v>#N/A</v>
      </c>
      <c r="AJ6007">
        <f t="shared" si="379"/>
        <v>0</v>
      </c>
      <c r="AK6007">
        <f>VLOOKUP(F6007,Kondition!$B$4:$AG$31,15,FALSE)*100</f>
        <v>37</v>
      </c>
      <c r="AL6007" t="e">
        <f t="shared" si="380"/>
        <v>#REF!</v>
      </c>
      <c r="AM6007">
        <v>17</v>
      </c>
    </row>
    <row r="6008" spans="1:39" x14ac:dyDescent="0.3">
      <c r="A6008" s="5">
        <v>10143358</v>
      </c>
      <c r="B6008" s="6">
        <v>4968814937638</v>
      </c>
      <c r="C6008" s="5" t="s">
        <v>4286</v>
      </c>
      <c r="D6008" s="5" t="s">
        <v>4527</v>
      </c>
      <c r="E6008" s="12">
        <v>189</v>
      </c>
      <c r="F6008" s="5" t="s">
        <v>60</v>
      </c>
      <c r="G6008" s="5">
        <v>2157516</v>
      </c>
      <c r="H6008" s="36" t="s">
        <v>4286</v>
      </c>
      <c r="I6008" s="5">
        <v>215</v>
      </c>
      <c r="J6008" s="5">
        <v>75</v>
      </c>
      <c r="K6008" s="5">
        <v>16</v>
      </c>
      <c r="L6008" s="5" t="s">
        <v>4519</v>
      </c>
      <c r="M6008" s="5">
        <v>116</v>
      </c>
      <c r="N6008" s="5">
        <v>114</v>
      </c>
      <c r="O6008" s="5" t="s">
        <v>50</v>
      </c>
      <c r="P6008" s="5"/>
      <c r="Q6008" s="5" t="s">
        <v>20</v>
      </c>
      <c r="R6008" s="5" t="s">
        <v>27</v>
      </c>
      <c r="S6008" s="5">
        <v>72</v>
      </c>
      <c r="T6008" s="5" t="s">
        <v>22</v>
      </c>
      <c r="U6008" s="5" t="s">
        <v>23</v>
      </c>
      <c r="V6008" s="5" t="s">
        <v>4279</v>
      </c>
      <c r="W6008" s="12">
        <v>189</v>
      </c>
      <c r="X6008" s="7">
        <f t="shared" si="377"/>
        <v>0.35</v>
      </c>
      <c r="Y6008" s="5">
        <f t="shared" si="378"/>
        <v>122.85000000000001</v>
      </c>
      <c r="AI6008" t="e">
        <f>VLOOKUP(A6008,NP!$A:$B,2,FALSE)</f>
        <v>#N/A</v>
      </c>
      <c r="AJ6008">
        <f t="shared" si="379"/>
        <v>0</v>
      </c>
      <c r="AK6008">
        <f>VLOOKUP(F6008,Kondition!$B$4:$AG$31,12,FALSE)*100</f>
        <v>35</v>
      </c>
      <c r="AL6008" t="e">
        <f t="shared" si="380"/>
        <v>#REF!</v>
      </c>
      <c r="AM6008">
        <v>16</v>
      </c>
    </row>
    <row r="6009" spans="1:39" x14ac:dyDescent="0.3">
      <c r="A6009" s="5">
        <v>10143359</v>
      </c>
      <c r="B6009" s="6">
        <v>4968814937669</v>
      </c>
      <c r="C6009" s="5" t="s">
        <v>4286</v>
      </c>
      <c r="D6009" s="5" t="s">
        <v>4528</v>
      </c>
      <c r="E6009" s="12">
        <v>137</v>
      </c>
      <c r="F6009" s="5" t="s">
        <v>60</v>
      </c>
      <c r="G6009" s="5">
        <v>2057516</v>
      </c>
      <c r="H6009" s="36" t="s">
        <v>4286</v>
      </c>
      <c r="I6009" s="5">
        <v>205</v>
      </c>
      <c r="J6009" s="5">
        <v>75</v>
      </c>
      <c r="K6009" s="5">
        <v>16</v>
      </c>
      <c r="L6009" s="5" t="s">
        <v>4519</v>
      </c>
      <c r="M6009" s="5">
        <v>110</v>
      </c>
      <c r="N6009" s="5">
        <v>108</v>
      </c>
      <c r="O6009" s="5" t="s">
        <v>50</v>
      </c>
      <c r="P6009" s="5"/>
      <c r="Q6009" s="5" t="s">
        <v>20</v>
      </c>
      <c r="R6009" s="5" t="s">
        <v>27</v>
      </c>
      <c r="S6009" s="5">
        <v>72</v>
      </c>
      <c r="T6009" s="5" t="s">
        <v>22</v>
      </c>
      <c r="U6009" s="5" t="s">
        <v>23</v>
      </c>
      <c r="V6009" s="5" t="s">
        <v>4279</v>
      </c>
      <c r="W6009" s="12">
        <v>137</v>
      </c>
      <c r="X6009" s="7">
        <f t="shared" si="377"/>
        <v>0.35</v>
      </c>
      <c r="Y6009" s="5">
        <f t="shared" si="378"/>
        <v>89.05</v>
      </c>
      <c r="AI6009" t="e">
        <f>VLOOKUP(A6009,NP!$A:$B,2,FALSE)</f>
        <v>#N/A</v>
      </c>
      <c r="AJ6009">
        <f t="shared" si="379"/>
        <v>0</v>
      </c>
      <c r="AK6009">
        <f>VLOOKUP(F6009,Kondition!$B$4:$AG$31,12,FALSE)*100</f>
        <v>35</v>
      </c>
      <c r="AL6009" t="e">
        <f t="shared" si="380"/>
        <v>#REF!</v>
      </c>
      <c r="AM6009">
        <v>16</v>
      </c>
    </row>
    <row r="6010" spans="1:39" x14ac:dyDescent="0.3">
      <c r="A6010" s="5">
        <v>10143360</v>
      </c>
      <c r="B6010" s="6">
        <v>4968814937607</v>
      </c>
      <c r="C6010" s="5" t="s">
        <v>4286</v>
      </c>
      <c r="D6010" s="5" t="s">
        <v>4529</v>
      </c>
      <c r="E6010" s="12">
        <v>124.5</v>
      </c>
      <c r="F6010" s="5" t="s">
        <v>60</v>
      </c>
      <c r="G6010" s="5">
        <v>1957516</v>
      </c>
      <c r="H6010" s="36" t="s">
        <v>4286</v>
      </c>
      <c r="I6010" s="5">
        <v>195</v>
      </c>
      <c r="J6010" s="5">
        <v>75</v>
      </c>
      <c r="K6010" s="5">
        <v>16</v>
      </c>
      <c r="L6010" s="5" t="s">
        <v>4519</v>
      </c>
      <c r="M6010" s="5">
        <v>107</v>
      </c>
      <c r="N6010" s="5">
        <v>105</v>
      </c>
      <c r="O6010" s="5" t="s">
        <v>50</v>
      </c>
      <c r="P6010" s="5"/>
      <c r="Q6010" s="5" t="s">
        <v>20</v>
      </c>
      <c r="R6010" s="5" t="s">
        <v>27</v>
      </c>
      <c r="S6010" s="5">
        <v>72</v>
      </c>
      <c r="T6010" s="5" t="s">
        <v>22</v>
      </c>
      <c r="U6010" s="5" t="s">
        <v>23</v>
      </c>
      <c r="V6010" s="5" t="s">
        <v>4279</v>
      </c>
      <c r="W6010" s="12">
        <v>124.5</v>
      </c>
      <c r="X6010" s="7">
        <f t="shared" si="377"/>
        <v>0.35</v>
      </c>
      <c r="Y6010" s="5">
        <f t="shared" si="378"/>
        <v>80.924999999999997</v>
      </c>
      <c r="AI6010" t="e">
        <f>VLOOKUP(A6010,NP!$A:$B,2,FALSE)</f>
        <v>#N/A</v>
      </c>
      <c r="AJ6010">
        <f t="shared" si="379"/>
        <v>0</v>
      </c>
      <c r="AK6010">
        <f>VLOOKUP(F6010,Kondition!$B$4:$AG$31,12,FALSE)*100</f>
        <v>35</v>
      </c>
      <c r="AL6010" t="e">
        <f t="shared" si="380"/>
        <v>#REF!</v>
      </c>
      <c r="AM6010">
        <v>16</v>
      </c>
    </row>
    <row r="6011" spans="1:39" x14ac:dyDescent="0.3">
      <c r="A6011" s="5">
        <v>10143361</v>
      </c>
      <c r="B6011" s="6">
        <v>4968814937805</v>
      </c>
      <c r="C6011" s="5" t="s">
        <v>4286</v>
      </c>
      <c r="D6011" s="5" t="s">
        <v>4530</v>
      </c>
      <c r="E6011" s="12">
        <v>135.5</v>
      </c>
      <c r="F6011" s="5" t="s">
        <v>60</v>
      </c>
      <c r="G6011" s="5">
        <v>1857516</v>
      </c>
      <c r="H6011" s="36" t="s">
        <v>4286</v>
      </c>
      <c r="I6011" s="5">
        <v>185</v>
      </c>
      <c r="J6011" s="5">
        <v>75</v>
      </c>
      <c r="K6011" s="5">
        <v>16</v>
      </c>
      <c r="L6011" s="5" t="s">
        <v>4519</v>
      </c>
      <c r="M6011" s="5">
        <v>104</v>
      </c>
      <c r="N6011" s="5">
        <v>102</v>
      </c>
      <c r="O6011" s="5" t="s">
        <v>50</v>
      </c>
      <c r="P6011" s="5"/>
      <c r="Q6011" s="5" t="s">
        <v>20</v>
      </c>
      <c r="R6011" s="5" t="s">
        <v>27</v>
      </c>
      <c r="S6011" s="5">
        <v>72</v>
      </c>
      <c r="T6011" s="5" t="s">
        <v>22</v>
      </c>
      <c r="U6011" s="5" t="s">
        <v>23</v>
      </c>
      <c r="V6011" s="5" t="s">
        <v>4279</v>
      </c>
      <c r="W6011" s="12">
        <v>135.5</v>
      </c>
      <c r="X6011" s="7">
        <f t="shared" si="377"/>
        <v>0.35</v>
      </c>
      <c r="Y6011" s="5">
        <f t="shared" si="378"/>
        <v>88.075000000000003</v>
      </c>
      <c r="AI6011" t="e">
        <f>VLOOKUP(A6011,NP!$A:$B,2,FALSE)</f>
        <v>#N/A</v>
      </c>
      <c r="AJ6011">
        <f t="shared" si="379"/>
        <v>0</v>
      </c>
      <c r="AK6011">
        <f>VLOOKUP(F6011,Kondition!$B$4:$AG$31,12,FALSE)*100</f>
        <v>35</v>
      </c>
      <c r="AL6011" t="e">
        <f t="shared" si="380"/>
        <v>#REF!</v>
      </c>
      <c r="AM6011">
        <v>16</v>
      </c>
    </row>
    <row r="6012" spans="1:39" x14ac:dyDescent="0.3">
      <c r="A6012" s="5">
        <v>10143363</v>
      </c>
      <c r="B6012" s="6">
        <v>4968814937775</v>
      </c>
      <c r="C6012" s="5" t="s">
        <v>4286</v>
      </c>
      <c r="D6012" s="5" t="s">
        <v>4531</v>
      </c>
      <c r="E6012" s="12">
        <v>139</v>
      </c>
      <c r="F6012" s="5" t="s">
        <v>60</v>
      </c>
      <c r="G6012" s="5">
        <v>2257015</v>
      </c>
      <c r="H6012" s="36" t="s">
        <v>4286</v>
      </c>
      <c r="I6012" s="5">
        <v>225</v>
      </c>
      <c r="J6012" s="5">
        <v>70</v>
      </c>
      <c r="K6012" s="5">
        <v>15</v>
      </c>
      <c r="L6012" s="5" t="s">
        <v>4519</v>
      </c>
      <c r="M6012" s="5">
        <v>112</v>
      </c>
      <c r="N6012" s="5">
        <v>110</v>
      </c>
      <c r="O6012" s="5" t="s">
        <v>50</v>
      </c>
      <c r="P6012" s="5"/>
      <c r="Q6012" s="5" t="s">
        <v>20</v>
      </c>
      <c r="R6012" s="5" t="s">
        <v>27</v>
      </c>
      <c r="S6012" s="5">
        <v>72</v>
      </c>
      <c r="T6012" s="5" t="s">
        <v>22</v>
      </c>
      <c r="U6012" s="5" t="s">
        <v>23</v>
      </c>
      <c r="V6012" s="5" t="s">
        <v>4279</v>
      </c>
      <c r="W6012" s="12">
        <v>139</v>
      </c>
      <c r="X6012" s="7">
        <f t="shared" si="377"/>
        <v>0.33</v>
      </c>
      <c r="Y6012" s="5">
        <f t="shared" si="378"/>
        <v>93.13</v>
      </c>
      <c r="AI6012" t="e">
        <f>VLOOKUP(A6012,NP!$A:$B,2,FALSE)</f>
        <v>#N/A</v>
      </c>
      <c r="AJ6012">
        <f t="shared" si="379"/>
        <v>0</v>
      </c>
      <c r="AK6012">
        <f>VLOOKUP(F6012,Kondition!$B$4:$AG$31,9,FALSE)*100</f>
        <v>33</v>
      </c>
      <c r="AL6012" t="e">
        <f t="shared" si="380"/>
        <v>#REF!</v>
      </c>
      <c r="AM6012">
        <v>16</v>
      </c>
    </row>
    <row r="6013" spans="1:39" x14ac:dyDescent="0.3">
      <c r="A6013" s="5">
        <v>10143365</v>
      </c>
      <c r="B6013" s="6">
        <v>4968814937768</v>
      </c>
      <c r="C6013" s="5" t="s">
        <v>4286</v>
      </c>
      <c r="D6013" s="5" t="s">
        <v>4532</v>
      </c>
      <c r="E6013" s="12">
        <v>110.5</v>
      </c>
      <c r="F6013" s="5" t="s">
        <v>60</v>
      </c>
      <c r="G6013" s="5">
        <v>1957015</v>
      </c>
      <c r="H6013" s="36" t="s">
        <v>4286</v>
      </c>
      <c r="I6013" s="5">
        <v>195</v>
      </c>
      <c r="J6013" s="5">
        <v>70</v>
      </c>
      <c r="K6013" s="5">
        <v>15</v>
      </c>
      <c r="L6013" s="5" t="s">
        <v>4519</v>
      </c>
      <c r="M6013" s="5">
        <v>104</v>
      </c>
      <c r="N6013" s="5">
        <v>102</v>
      </c>
      <c r="O6013" s="5" t="s">
        <v>50</v>
      </c>
      <c r="P6013" s="5"/>
      <c r="Q6013" s="5" t="s">
        <v>20</v>
      </c>
      <c r="R6013" s="5" t="s">
        <v>27</v>
      </c>
      <c r="S6013" s="5">
        <v>72</v>
      </c>
      <c r="T6013" s="5" t="s">
        <v>22</v>
      </c>
      <c r="U6013" s="5" t="s">
        <v>23</v>
      </c>
      <c r="V6013" s="5" t="s">
        <v>4279</v>
      </c>
      <c r="W6013" s="12">
        <v>110.5</v>
      </c>
      <c r="X6013" s="7">
        <f t="shared" si="377"/>
        <v>0.33</v>
      </c>
      <c r="Y6013" s="5">
        <f t="shared" si="378"/>
        <v>74.034999999999997</v>
      </c>
      <c r="AI6013" t="e">
        <f>VLOOKUP(A6013,NP!$A:$B,2,FALSE)</f>
        <v>#N/A</v>
      </c>
      <c r="AJ6013">
        <f t="shared" si="379"/>
        <v>0</v>
      </c>
      <c r="AK6013">
        <f>VLOOKUP(F6013,Kondition!$B$4:$AG$31,9,FALSE)*100</f>
        <v>33</v>
      </c>
      <c r="AL6013" t="e">
        <f t="shared" si="380"/>
        <v>#REF!</v>
      </c>
      <c r="AM6013">
        <v>16</v>
      </c>
    </row>
    <row r="6014" spans="1:39" x14ac:dyDescent="0.3">
      <c r="A6014" s="5">
        <v>10143366</v>
      </c>
      <c r="B6014" s="6">
        <v>4968814937744</v>
      </c>
      <c r="C6014" s="5" t="s">
        <v>4286</v>
      </c>
      <c r="D6014" s="5" t="s">
        <v>4533</v>
      </c>
      <c r="E6014" s="12">
        <v>122.5</v>
      </c>
      <c r="F6014" s="5" t="s">
        <v>60</v>
      </c>
      <c r="G6014" s="5">
        <v>21514</v>
      </c>
      <c r="H6014" s="36" t="s">
        <v>4286</v>
      </c>
      <c r="I6014" s="5">
        <v>215</v>
      </c>
      <c r="J6014" s="5"/>
      <c r="K6014" s="5">
        <v>14</v>
      </c>
      <c r="L6014" s="5" t="s">
        <v>4519</v>
      </c>
      <c r="M6014" s="5">
        <v>112</v>
      </c>
      <c r="N6014" s="5">
        <v>110</v>
      </c>
      <c r="O6014" s="5" t="s">
        <v>40</v>
      </c>
      <c r="P6014" s="5"/>
      <c r="Q6014" s="5" t="s">
        <v>20</v>
      </c>
      <c r="R6014" s="5" t="s">
        <v>21</v>
      </c>
      <c r="S6014" s="5">
        <v>72</v>
      </c>
      <c r="T6014" s="5" t="s">
        <v>22</v>
      </c>
      <c r="U6014" s="5" t="s">
        <v>23</v>
      </c>
      <c r="V6014" s="5" t="s">
        <v>4279</v>
      </c>
      <c r="W6014" s="12">
        <v>122.5</v>
      </c>
      <c r="X6014" s="7">
        <f t="shared" si="377"/>
        <v>0.33</v>
      </c>
      <c r="Y6014" s="5">
        <f t="shared" si="378"/>
        <v>82.074999999999989</v>
      </c>
      <c r="AI6014" t="e">
        <f>VLOOKUP(A6014,NP!$A:$B,2,FALSE)</f>
        <v>#N/A</v>
      </c>
      <c r="AJ6014">
        <f t="shared" si="379"/>
        <v>0</v>
      </c>
      <c r="AK6014">
        <f>VLOOKUP(F6014,Kondition!$B$4:$AG$31,6,FALSE)*100</f>
        <v>33</v>
      </c>
      <c r="AL6014" t="e">
        <f t="shared" si="380"/>
        <v>#REF!</v>
      </c>
      <c r="AM6014">
        <v>16</v>
      </c>
    </row>
    <row r="6015" spans="1:39" x14ac:dyDescent="0.3">
      <c r="A6015" s="5">
        <v>10143367</v>
      </c>
      <c r="B6015" s="6">
        <v>4968814937751</v>
      </c>
      <c r="C6015" s="5" t="s">
        <v>4286</v>
      </c>
      <c r="D6015" s="5" t="s">
        <v>4534</v>
      </c>
      <c r="E6015" s="12">
        <v>120</v>
      </c>
      <c r="F6015" s="5" t="s">
        <v>60</v>
      </c>
      <c r="G6015" s="5">
        <v>20514</v>
      </c>
      <c r="H6015" s="36" t="s">
        <v>4286</v>
      </c>
      <c r="I6015" s="5">
        <v>205</v>
      </c>
      <c r="J6015" s="5"/>
      <c r="K6015" s="5">
        <v>14</v>
      </c>
      <c r="L6015" s="5" t="s">
        <v>4519</v>
      </c>
      <c r="M6015" s="5">
        <v>109</v>
      </c>
      <c r="N6015" s="5">
        <v>107</v>
      </c>
      <c r="O6015" s="5" t="s">
        <v>40</v>
      </c>
      <c r="P6015" s="5"/>
      <c r="Q6015" s="5" t="s">
        <v>20</v>
      </c>
      <c r="R6015" s="5" t="s">
        <v>21</v>
      </c>
      <c r="S6015" s="5">
        <v>72</v>
      </c>
      <c r="T6015" s="5" t="s">
        <v>22</v>
      </c>
      <c r="U6015" s="5" t="s">
        <v>23</v>
      </c>
      <c r="V6015" s="5" t="s">
        <v>4279</v>
      </c>
      <c r="W6015" s="12">
        <v>120</v>
      </c>
      <c r="X6015" s="7">
        <f t="shared" si="377"/>
        <v>0.33</v>
      </c>
      <c r="Y6015" s="5">
        <f t="shared" si="378"/>
        <v>80.399999999999991</v>
      </c>
      <c r="AI6015" t="e">
        <f>VLOOKUP(A6015,NP!$A:$B,2,FALSE)</f>
        <v>#N/A</v>
      </c>
      <c r="AJ6015">
        <f t="shared" si="379"/>
        <v>0</v>
      </c>
      <c r="AK6015">
        <f>VLOOKUP(F6015,Kondition!$B$4:$AG$31,6,FALSE)*100</f>
        <v>33</v>
      </c>
      <c r="AL6015" t="e">
        <f t="shared" si="380"/>
        <v>#REF!</v>
      </c>
      <c r="AM6015">
        <v>16</v>
      </c>
    </row>
    <row r="6016" spans="1:39" x14ac:dyDescent="0.3">
      <c r="A6016" s="5">
        <v>10143368</v>
      </c>
      <c r="B6016" s="6">
        <v>4968814937737</v>
      </c>
      <c r="C6016" s="5" t="s">
        <v>4286</v>
      </c>
      <c r="D6016" s="5" t="s">
        <v>4535</v>
      </c>
      <c r="E6016" s="12">
        <v>119</v>
      </c>
      <c r="F6016" s="5" t="s">
        <v>60</v>
      </c>
      <c r="G6016" s="5">
        <v>19514</v>
      </c>
      <c r="H6016" s="36" t="s">
        <v>4286</v>
      </c>
      <c r="I6016" s="5">
        <v>195</v>
      </c>
      <c r="J6016" s="5"/>
      <c r="K6016" s="5">
        <v>14</v>
      </c>
      <c r="L6016" s="5" t="s">
        <v>4519</v>
      </c>
      <c r="M6016" s="5">
        <v>106</v>
      </c>
      <c r="N6016" s="5">
        <v>104</v>
      </c>
      <c r="O6016" s="5" t="s">
        <v>40</v>
      </c>
      <c r="P6016" s="5"/>
      <c r="Q6016" s="5" t="s">
        <v>20</v>
      </c>
      <c r="R6016" s="5" t="s">
        <v>21</v>
      </c>
      <c r="S6016" s="5">
        <v>72</v>
      </c>
      <c r="T6016" s="5" t="s">
        <v>22</v>
      </c>
      <c r="U6016" s="5" t="s">
        <v>23</v>
      </c>
      <c r="V6016" s="5" t="s">
        <v>4279</v>
      </c>
      <c r="W6016" s="12">
        <v>119</v>
      </c>
      <c r="X6016" s="7">
        <f t="shared" si="377"/>
        <v>0.33</v>
      </c>
      <c r="Y6016" s="5">
        <f t="shared" si="378"/>
        <v>79.72999999999999</v>
      </c>
      <c r="AI6016" t="e">
        <f>VLOOKUP(A6016,NP!$A:$B,2,FALSE)</f>
        <v>#N/A</v>
      </c>
      <c r="AJ6016">
        <f t="shared" si="379"/>
        <v>0</v>
      </c>
      <c r="AK6016">
        <f>VLOOKUP(F6016,Kondition!$B$4:$AG$31,6,FALSE)*100</f>
        <v>33</v>
      </c>
      <c r="AL6016" t="e">
        <f t="shared" si="380"/>
        <v>#REF!</v>
      </c>
      <c r="AM6016">
        <v>16</v>
      </c>
    </row>
    <row r="6017" spans="1:39" x14ac:dyDescent="0.3">
      <c r="A6017" s="5">
        <v>10143369</v>
      </c>
      <c r="B6017" s="6">
        <v>4968814937720</v>
      </c>
      <c r="C6017" s="5" t="s">
        <v>4286</v>
      </c>
      <c r="D6017" s="5" t="s">
        <v>4536</v>
      </c>
      <c r="E6017" s="12">
        <v>111</v>
      </c>
      <c r="F6017" s="5" t="s">
        <v>60</v>
      </c>
      <c r="G6017" s="5">
        <v>18514</v>
      </c>
      <c r="H6017" s="36" t="s">
        <v>4286</v>
      </c>
      <c r="I6017" s="5">
        <v>185</v>
      </c>
      <c r="J6017" s="5"/>
      <c r="K6017" s="5">
        <v>14</v>
      </c>
      <c r="L6017" s="5" t="s">
        <v>4519</v>
      </c>
      <c r="M6017" s="5">
        <v>102</v>
      </c>
      <c r="N6017" s="5">
        <v>100</v>
      </c>
      <c r="O6017" s="5" t="s">
        <v>40</v>
      </c>
      <c r="P6017" s="5"/>
      <c r="Q6017" s="5" t="s">
        <v>20</v>
      </c>
      <c r="R6017" s="5" t="s">
        <v>21</v>
      </c>
      <c r="S6017" s="5">
        <v>72</v>
      </c>
      <c r="T6017" s="5" t="s">
        <v>22</v>
      </c>
      <c r="U6017" s="5" t="s">
        <v>23</v>
      </c>
      <c r="V6017" s="5" t="s">
        <v>4279</v>
      </c>
      <c r="W6017" s="12">
        <v>111</v>
      </c>
      <c r="X6017" s="7">
        <f t="shared" si="377"/>
        <v>0.33</v>
      </c>
      <c r="Y6017" s="5">
        <f t="shared" si="378"/>
        <v>74.36999999999999</v>
      </c>
      <c r="AI6017" t="e">
        <f>VLOOKUP(A6017,NP!$A:$B,2,FALSE)</f>
        <v>#N/A</v>
      </c>
      <c r="AJ6017">
        <f t="shared" si="379"/>
        <v>0</v>
      </c>
      <c r="AK6017">
        <f>VLOOKUP(F6017,Kondition!$B$4:$AG$31,6,FALSE)*100</f>
        <v>33</v>
      </c>
      <c r="AL6017" t="e">
        <f t="shared" si="380"/>
        <v>#REF!</v>
      </c>
      <c r="AM6017">
        <v>16</v>
      </c>
    </row>
    <row r="6018" spans="1:39" x14ac:dyDescent="0.3">
      <c r="A6018" s="5">
        <v>10143375</v>
      </c>
      <c r="B6018" s="6">
        <v>4968814937706</v>
      </c>
      <c r="C6018" s="5" t="s">
        <v>4286</v>
      </c>
      <c r="D6018" s="5" t="s">
        <v>4537</v>
      </c>
      <c r="E6018" s="12">
        <v>139.5</v>
      </c>
      <c r="F6018" s="5" t="s">
        <v>60</v>
      </c>
      <c r="G6018" s="5">
        <v>2056515</v>
      </c>
      <c r="H6018" s="36" t="s">
        <v>4286</v>
      </c>
      <c r="I6018" s="5">
        <v>205</v>
      </c>
      <c r="J6018" s="5">
        <v>65</v>
      </c>
      <c r="K6018" s="5">
        <v>15</v>
      </c>
      <c r="L6018" s="5" t="s">
        <v>4519</v>
      </c>
      <c r="M6018" s="5">
        <v>102</v>
      </c>
      <c r="N6018" s="5">
        <v>100</v>
      </c>
      <c r="O6018" s="5" t="s">
        <v>33</v>
      </c>
      <c r="P6018" s="5"/>
      <c r="Q6018" s="5" t="s">
        <v>20</v>
      </c>
      <c r="R6018" s="5" t="s">
        <v>27</v>
      </c>
      <c r="S6018" s="5">
        <v>72</v>
      </c>
      <c r="T6018" s="5" t="s">
        <v>22</v>
      </c>
      <c r="U6018" s="5" t="s">
        <v>23</v>
      </c>
      <c r="V6018" s="5" t="s">
        <v>4279</v>
      </c>
      <c r="W6018" s="12">
        <v>139.5</v>
      </c>
      <c r="X6018" s="7">
        <f t="shared" si="377"/>
        <v>0.33</v>
      </c>
      <c r="Y6018" s="5">
        <f t="shared" si="378"/>
        <v>93.464999999999989</v>
      </c>
      <c r="AI6018" t="e">
        <f>VLOOKUP(A6018,NP!$A:$B,2,FALSE)</f>
        <v>#N/A</v>
      </c>
      <c r="AJ6018">
        <f t="shared" si="379"/>
        <v>0</v>
      </c>
      <c r="AK6018">
        <f>VLOOKUP(F6018,Kondition!$B$4:$AG$31,9,FALSE)*100</f>
        <v>33</v>
      </c>
      <c r="AL6018" t="e">
        <f t="shared" si="380"/>
        <v>#REF!</v>
      </c>
      <c r="AM6018">
        <v>16</v>
      </c>
    </row>
    <row r="6019" spans="1:39" x14ac:dyDescent="0.3">
      <c r="A6019" s="5">
        <v>10143395</v>
      </c>
      <c r="B6019" s="6">
        <v>4968814937799</v>
      </c>
      <c r="C6019" s="5" t="s">
        <v>4286</v>
      </c>
      <c r="D6019" s="5" t="s">
        <v>4538</v>
      </c>
      <c r="E6019" s="12">
        <v>129</v>
      </c>
      <c r="F6019" s="5" t="s">
        <v>60</v>
      </c>
      <c r="G6019" s="5">
        <v>2057015</v>
      </c>
      <c r="H6019" s="36" t="s">
        <v>4286</v>
      </c>
      <c r="I6019" s="5">
        <v>205</v>
      </c>
      <c r="J6019" s="5">
        <v>70</v>
      </c>
      <c r="K6019" s="5">
        <v>15</v>
      </c>
      <c r="L6019" s="5" t="s">
        <v>4519</v>
      </c>
      <c r="M6019" s="5">
        <v>106</v>
      </c>
      <c r="N6019" s="5">
        <v>104</v>
      </c>
      <c r="O6019" s="5" t="s">
        <v>50</v>
      </c>
      <c r="P6019" s="5"/>
      <c r="Q6019" s="5" t="s">
        <v>20</v>
      </c>
      <c r="R6019" s="5" t="s">
        <v>27</v>
      </c>
      <c r="S6019" s="5">
        <v>72</v>
      </c>
      <c r="T6019" s="5" t="s">
        <v>22</v>
      </c>
      <c r="U6019" s="5" t="s">
        <v>23</v>
      </c>
      <c r="V6019" s="5" t="s">
        <v>4279</v>
      </c>
      <c r="W6019" s="12">
        <v>129</v>
      </c>
      <c r="X6019" s="7">
        <f t="shared" si="377"/>
        <v>0.33</v>
      </c>
      <c r="Y6019" s="5">
        <f t="shared" si="378"/>
        <v>86.429999999999993</v>
      </c>
      <c r="AI6019" t="e">
        <f>VLOOKUP(A6019,NP!$A:$B,2,FALSE)</f>
        <v>#N/A</v>
      </c>
      <c r="AJ6019">
        <f t="shared" si="379"/>
        <v>0</v>
      </c>
      <c r="AK6019">
        <f>VLOOKUP(F6019,Kondition!$B$4:$AG$31,9,FALSE)*100</f>
        <v>33</v>
      </c>
      <c r="AL6019" t="e">
        <f t="shared" si="380"/>
        <v>#REF!</v>
      </c>
      <c r="AM6019">
        <v>16</v>
      </c>
    </row>
    <row r="6020" spans="1:39" x14ac:dyDescent="0.3">
      <c r="A6020" s="5">
        <v>10143400</v>
      </c>
      <c r="B6020" s="6">
        <v>4968814937621</v>
      </c>
      <c r="C6020" s="5" t="s">
        <v>4286</v>
      </c>
      <c r="D6020" s="5" t="s">
        <v>4539</v>
      </c>
      <c r="E6020" s="12">
        <v>182.5</v>
      </c>
      <c r="F6020" s="5" t="s">
        <v>60</v>
      </c>
      <c r="G6020" s="5">
        <v>2157516</v>
      </c>
      <c r="H6020" s="36" t="s">
        <v>4286</v>
      </c>
      <c r="I6020" s="5">
        <v>215</v>
      </c>
      <c r="J6020" s="5">
        <v>75</v>
      </c>
      <c r="K6020" s="5">
        <v>16</v>
      </c>
      <c r="L6020" s="5" t="s">
        <v>4519</v>
      </c>
      <c r="M6020" s="5">
        <v>113</v>
      </c>
      <c r="N6020" s="5">
        <v>111</v>
      </c>
      <c r="O6020" s="5" t="s">
        <v>50</v>
      </c>
      <c r="P6020" s="5"/>
      <c r="Q6020" s="5" t="s">
        <v>20</v>
      </c>
      <c r="R6020" s="5" t="s">
        <v>27</v>
      </c>
      <c r="S6020" s="5">
        <v>72</v>
      </c>
      <c r="T6020" s="5" t="s">
        <v>22</v>
      </c>
      <c r="U6020" s="5" t="s">
        <v>23</v>
      </c>
      <c r="V6020" s="5" t="s">
        <v>4279</v>
      </c>
      <c r="W6020" s="12">
        <v>182.5</v>
      </c>
      <c r="X6020" s="7">
        <f t="shared" si="377"/>
        <v>0.35</v>
      </c>
      <c r="Y6020" s="5">
        <f t="shared" si="378"/>
        <v>118.625</v>
      </c>
      <c r="AI6020" t="e">
        <f>VLOOKUP(A6020,NP!$A:$B,2,FALSE)</f>
        <v>#N/A</v>
      </c>
      <c r="AJ6020">
        <f t="shared" si="379"/>
        <v>0</v>
      </c>
      <c r="AK6020">
        <f>VLOOKUP(F6020,Kondition!$B$4:$AG$31,12,FALSE)*100</f>
        <v>35</v>
      </c>
      <c r="AL6020" t="e">
        <f t="shared" si="380"/>
        <v>#REF!</v>
      </c>
      <c r="AM6020">
        <v>16</v>
      </c>
    </row>
    <row r="6021" spans="1:39" x14ac:dyDescent="0.3">
      <c r="A6021" s="5">
        <v>11309754</v>
      </c>
      <c r="B6021" s="6">
        <v>6419440341651</v>
      </c>
      <c r="C6021" s="5" t="s">
        <v>4929</v>
      </c>
      <c r="D6021" s="5" t="s">
        <v>6355</v>
      </c>
      <c r="E6021" s="12">
        <v>295.7</v>
      </c>
      <c r="F6021" s="5" t="s">
        <v>67</v>
      </c>
      <c r="G6021" s="5">
        <v>2655019</v>
      </c>
      <c r="H6021" s="36" t="s">
        <v>4929</v>
      </c>
      <c r="I6021" s="5">
        <v>265</v>
      </c>
      <c r="J6021" s="5">
        <v>50</v>
      </c>
      <c r="K6021" s="5">
        <v>19</v>
      </c>
      <c r="L6021" s="5" t="s">
        <v>6183</v>
      </c>
      <c r="M6021" s="5">
        <v>110</v>
      </c>
      <c r="N6021" s="5"/>
      <c r="O6021" s="5" t="s">
        <v>25</v>
      </c>
      <c r="P6021" s="5" t="s">
        <v>45</v>
      </c>
      <c r="Q6021" s="5" t="s">
        <v>21</v>
      </c>
      <c r="R6021" s="5" t="s">
        <v>21</v>
      </c>
      <c r="S6021" s="5">
        <v>73</v>
      </c>
      <c r="T6021" s="5" t="s">
        <v>22</v>
      </c>
      <c r="U6021" s="5" t="s">
        <v>23</v>
      </c>
      <c r="V6021" s="5" t="s">
        <v>24</v>
      </c>
      <c r="W6021" s="12">
        <v>295.7</v>
      </c>
      <c r="X6021" s="7">
        <f t="shared" si="377"/>
        <v>0.42</v>
      </c>
      <c r="Y6021" s="5">
        <f t="shared" si="378"/>
        <v>171.506</v>
      </c>
      <c r="AI6021" t="e">
        <f>VLOOKUP(A6021,NP!$A:$B,2,FALSE)</f>
        <v>#N/A</v>
      </c>
      <c r="AJ6021">
        <f t="shared" si="379"/>
        <v>0</v>
      </c>
      <c r="AK6021">
        <f>VLOOKUP(F6021,Kondition!$B$4:$AG$31,21,FALSE)*100</f>
        <v>42</v>
      </c>
      <c r="AL6021" t="e">
        <f t="shared" si="380"/>
        <v>#REF!</v>
      </c>
      <c r="AM6021">
        <v>19</v>
      </c>
    </row>
    <row r="6022" spans="1:39" x14ac:dyDescent="0.3">
      <c r="A6022" s="5">
        <v>10143413</v>
      </c>
      <c r="B6022" s="6">
        <v>4968814937645</v>
      </c>
      <c r="C6022" s="5" t="s">
        <v>4286</v>
      </c>
      <c r="D6022" s="5" t="s">
        <v>4540</v>
      </c>
      <c r="E6022" s="12">
        <v>104</v>
      </c>
      <c r="F6022" s="5" t="s">
        <v>60</v>
      </c>
      <c r="G6022" s="5">
        <v>1756514</v>
      </c>
      <c r="H6022" s="36" t="s">
        <v>4286</v>
      </c>
      <c r="I6022" s="5">
        <v>175</v>
      </c>
      <c r="J6022" s="5">
        <v>65</v>
      </c>
      <c r="K6022" s="5">
        <v>14</v>
      </c>
      <c r="L6022" s="5" t="s">
        <v>4519</v>
      </c>
      <c r="M6022" s="5">
        <v>90</v>
      </c>
      <c r="N6022" s="5">
        <v>88</v>
      </c>
      <c r="O6022" s="5" t="s">
        <v>33</v>
      </c>
      <c r="P6022" s="5"/>
      <c r="Q6022" s="5" t="s">
        <v>20</v>
      </c>
      <c r="R6022" s="5" t="s">
        <v>27</v>
      </c>
      <c r="S6022" s="5">
        <v>72</v>
      </c>
      <c r="T6022" s="5" t="s">
        <v>22</v>
      </c>
      <c r="U6022" s="5" t="s">
        <v>23</v>
      </c>
      <c r="V6022" s="5" t="s">
        <v>4279</v>
      </c>
      <c r="W6022" s="12">
        <v>104</v>
      </c>
      <c r="X6022" s="7">
        <f t="shared" si="377"/>
        <v>0.33</v>
      </c>
      <c r="Y6022" s="5">
        <f t="shared" si="378"/>
        <v>69.679999999999993</v>
      </c>
      <c r="AI6022" t="e">
        <f>VLOOKUP(A6022,NP!$A:$B,2,FALSE)</f>
        <v>#N/A</v>
      </c>
      <c r="AJ6022">
        <f t="shared" si="379"/>
        <v>0</v>
      </c>
      <c r="AK6022">
        <f>VLOOKUP(F6022,Kondition!$B$4:$AG$31,6,FALSE)*100</f>
        <v>33</v>
      </c>
      <c r="AL6022" t="e">
        <f t="shared" si="380"/>
        <v>#REF!</v>
      </c>
      <c r="AM6022">
        <v>16</v>
      </c>
    </row>
    <row r="6023" spans="1:39" x14ac:dyDescent="0.3">
      <c r="A6023" s="5">
        <v>11309756</v>
      </c>
      <c r="B6023" s="6">
        <v>6419440339306</v>
      </c>
      <c r="C6023" s="5" t="s">
        <v>4929</v>
      </c>
      <c r="D6023" s="5" t="s">
        <v>6357</v>
      </c>
      <c r="E6023" s="12">
        <v>253.15</v>
      </c>
      <c r="F6023" s="5" t="s">
        <v>67</v>
      </c>
      <c r="G6023" s="5">
        <v>2256018</v>
      </c>
      <c r="H6023" s="36" t="s">
        <v>4929</v>
      </c>
      <c r="I6023" s="5">
        <v>225</v>
      </c>
      <c r="J6023" s="5">
        <v>60</v>
      </c>
      <c r="K6023" s="5">
        <v>18</v>
      </c>
      <c r="L6023" s="5" t="s">
        <v>6183</v>
      </c>
      <c r="M6023" s="5">
        <v>104</v>
      </c>
      <c r="N6023" s="5"/>
      <c r="O6023" s="5" t="s">
        <v>25</v>
      </c>
      <c r="P6023" s="5" t="s">
        <v>45</v>
      </c>
      <c r="Q6023" s="5" t="s">
        <v>26</v>
      </c>
      <c r="R6023" s="5" t="s">
        <v>27</v>
      </c>
      <c r="S6023" s="5">
        <v>72</v>
      </c>
      <c r="T6023" s="5" t="s">
        <v>22</v>
      </c>
      <c r="U6023" s="5" t="s">
        <v>23</v>
      </c>
      <c r="V6023" s="5" t="s">
        <v>24</v>
      </c>
      <c r="W6023" s="12">
        <v>253.15</v>
      </c>
      <c r="X6023" s="7" t="str">
        <f t="shared" si="377"/>
        <v>NP</v>
      </c>
      <c r="Y6023" s="5">
        <f t="shared" si="378"/>
        <v>155.5</v>
      </c>
      <c r="AI6023">
        <f>VLOOKUP(A6023,NP!$A:$B,2,FALSE)</f>
        <v>155.5</v>
      </c>
      <c r="AJ6023">
        <f t="shared" si="379"/>
        <v>155.5</v>
      </c>
      <c r="AK6023">
        <f>VLOOKUP(F6023,Kondition!$B$4:$AG$31,18,FALSE)*100</f>
        <v>37</v>
      </c>
      <c r="AL6023" t="e">
        <f t="shared" si="380"/>
        <v>#REF!</v>
      </c>
      <c r="AM6023">
        <v>17</v>
      </c>
    </row>
    <row r="6024" spans="1:39" x14ac:dyDescent="0.3">
      <c r="A6024" s="5">
        <v>30882978</v>
      </c>
      <c r="B6024" s="6">
        <v>9008051011311</v>
      </c>
      <c r="C6024" s="5" t="s">
        <v>4286</v>
      </c>
      <c r="D6024" s="5" t="s">
        <v>4905</v>
      </c>
      <c r="E6024" s="12">
        <v>103</v>
      </c>
      <c r="F6024" s="5" t="s">
        <v>60</v>
      </c>
      <c r="G6024" s="5">
        <v>15513</v>
      </c>
      <c r="H6024" s="36" t="s">
        <v>4286</v>
      </c>
      <c r="I6024" s="5">
        <v>155</v>
      </c>
      <c r="J6024" s="5"/>
      <c r="K6024" s="5">
        <v>13</v>
      </c>
      <c r="L6024" s="5" t="s">
        <v>4517</v>
      </c>
      <c r="M6024" s="5">
        <v>85</v>
      </c>
      <c r="N6024" s="5">
        <v>83</v>
      </c>
      <c r="O6024" s="5" t="s">
        <v>71</v>
      </c>
      <c r="P6024" s="5"/>
      <c r="Q6024" s="5"/>
      <c r="R6024" s="5"/>
      <c r="S6024" s="5"/>
      <c r="T6024" s="5"/>
      <c r="U6024" s="5"/>
      <c r="V6024" s="5"/>
      <c r="W6024" s="12">
        <v>103</v>
      </c>
      <c r="X6024" s="7">
        <f t="shared" si="377"/>
        <v>0.33</v>
      </c>
      <c r="Y6024" s="5">
        <f t="shared" si="378"/>
        <v>69.009999999999991</v>
      </c>
      <c r="AI6024" t="e">
        <f>VLOOKUP(A6024,NP!$A:$B,2,FALSE)</f>
        <v>#N/A</v>
      </c>
      <c r="AJ6024">
        <f t="shared" si="379"/>
        <v>0</v>
      </c>
      <c r="AK6024">
        <f>VLOOKUP(F6024,Kondition!$B$4:$AG$31,3,FALSE)*100</f>
        <v>33</v>
      </c>
      <c r="AL6024" t="e">
        <f t="shared" si="380"/>
        <v>#REF!</v>
      </c>
      <c r="AM6024">
        <v>16</v>
      </c>
    </row>
    <row r="6025" spans="1:39" x14ac:dyDescent="0.3">
      <c r="A6025" s="5">
        <v>10141645</v>
      </c>
      <c r="B6025" s="6">
        <v>4968814777463</v>
      </c>
      <c r="C6025" s="5" t="s">
        <v>2294</v>
      </c>
      <c r="D6025" s="5" t="s">
        <v>5391</v>
      </c>
      <c r="E6025" s="12">
        <v>147</v>
      </c>
      <c r="F6025" s="5" t="s">
        <v>60</v>
      </c>
      <c r="G6025" s="5">
        <v>2156516</v>
      </c>
      <c r="H6025" s="36" t="s">
        <v>2294</v>
      </c>
      <c r="I6025" s="5">
        <v>215</v>
      </c>
      <c r="J6025" s="5">
        <v>65</v>
      </c>
      <c r="K6025" s="5">
        <v>16</v>
      </c>
      <c r="L6025" s="5" t="s">
        <v>5390</v>
      </c>
      <c r="M6025" s="5">
        <v>98</v>
      </c>
      <c r="N6025" s="5"/>
      <c r="O6025" s="5" t="s">
        <v>40</v>
      </c>
      <c r="P6025" s="5"/>
      <c r="Q6025" s="5" t="s">
        <v>20</v>
      </c>
      <c r="R6025" s="5" t="s">
        <v>26</v>
      </c>
      <c r="S6025" s="5">
        <v>72</v>
      </c>
      <c r="T6025" s="5" t="s">
        <v>22</v>
      </c>
      <c r="U6025" s="5" t="s">
        <v>23</v>
      </c>
      <c r="V6025" s="5" t="s">
        <v>24</v>
      </c>
      <c r="W6025" s="12">
        <v>147</v>
      </c>
      <c r="X6025" s="7">
        <f t="shared" si="377"/>
        <v>0.35</v>
      </c>
      <c r="Y6025" s="5">
        <f t="shared" si="378"/>
        <v>95.55</v>
      </c>
      <c r="AI6025" t="e">
        <f>VLOOKUP(A6025,NP!$A:$B,2,FALSE)</f>
        <v>#N/A</v>
      </c>
      <c r="AJ6025">
        <f t="shared" si="379"/>
        <v>0</v>
      </c>
      <c r="AK6025">
        <f>VLOOKUP(F6025,Kondition!$B$4:$AG$31,12,FALSE)*100</f>
        <v>35</v>
      </c>
      <c r="AL6025" t="e">
        <f t="shared" si="380"/>
        <v>#REF!</v>
      </c>
      <c r="AM6025">
        <v>16</v>
      </c>
    </row>
    <row r="6026" spans="1:39" x14ac:dyDescent="0.3">
      <c r="A6026" s="5">
        <v>10141655</v>
      </c>
      <c r="B6026" s="6">
        <v>4968814787684</v>
      </c>
      <c r="C6026" s="5" t="s">
        <v>2294</v>
      </c>
      <c r="D6026" s="5" t="s">
        <v>4287</v>
      </c>
      <c r="E6026" s="12">
        <v>189</v>
      </c>
      <c r="F6026" s="5" t="s">
        <v>60</v>
      </c>
      <c r="G6026" s="5">
        <v>2457017</v>
      </c>
      <c r="H6026" s="36" t="s">
        <v>2294</v>
      </c>
      <c r="I6026" s="5">
        <v>245</v>
      </c>
      <c r="J6026" s="5">
        <v>70</v>
      </c>
      <c r="K6026" s="5">
        <v>17</v>
      </c>
      <c r="L6026" s="5" t="s">
        <v>5390</v>
      </c>
      <c r="M6026" s="5">
        <v>110</v>
      </c>
      <c r="N6026" s="5"/>
      <c r="O6026" s="5" t="s">
        <v>40</v>
      </c>
      <c r="P6026" s="5"/>
      <c r="Q6026" s="5" t="s">
        <v>20</v>
      </c>
      <c r="R6026" s="5" t="s">
        <v>26</v>
      </c>
      <c r="S6026" s="5">
        <v>73</v>
      </c>
      <c r="T6026" s="5" t="s">
        <v>30</v>
      </c>
      <c r="U6026" s="5" t="s">
        <v>23</v>
      </c>
      <c r="V6026" s="5" t="s">
        <v>24</v>
      </c>
      <c r="W6026" s="12">
        <v>189</v>
      </c>
      <c r="X6026" s="7">
        <f t="shared" si="377"/>
        <v>0.35</v>
      </c>
      <c r="Y6026" s="5">
        <f t="shared" si="378"/>
        <v>122.85000000000001</v>
      </c>
      <c r="AI6026" t="e">
        <f>VLOOKUP(A6026,NP!$A:$B,2,FALSE)</f>
        <v>#N/A</v>
      </c>
      <c r="AJ6026">
        <f t="shared" si="379"/>
        <v>0</v>
      </c>
      <c r="AK6026">
        <f>VLOOKUP(F6026,Kondition!$B$4:$AG$31,15,FALSE)*100</f>
        <v>35</v>
      </c>
      <c r="AL6026" t="e">
        <f t="shared" si="380"/>
        <v>#REF!</v>
      </c>
      <c r="AM6026">
        <v>17</v>
      </c>
    </row>
    <row r="6027" spans="1:39" x14ac:dyDescent="0.3">
      <c r="A6027" s="5">
        <v>10141812</v>
      </c>
      <c r="B6027" s="6">
        <v>4968814802486</v>
      </c>
      <c r="C6027" s="5" t="s">
        <v>2294</v>
      </c>
      <c r="D6027" s="5" t="s">
        <v>5392</v>
      </c>
      <c r="E6027" s="12">
        <v>208</v>
      </c>
      <c r="F6027" s="5" t="s">
        <v>60</v>
      </c>
      <c r="G6027" s="5">
        <v>2156017</v>
      </c>
      <c r="H6027" s="36" t="s">
        <v>2294</v>
      </c>
      <c r="I6027" s="5">
        <v>215</v>
      </c>
      <c r="J6027" s="5">
        <v>60</v>
      </c>
      <c r="K6027" s="5">
        <v>17</v>
      </c>
      <c r="L6027" s="5" t="s">
        <v>5390</v>
      </c>
      <c r="M6027" s="5">
        <v>96</v>
      </c>
      <c r="N6027" s="5"/>
      <c r="O6027" s="5" t="s">
        <v>40</v>
      </c>
      <c r="P6027" s="5"/>
      <c r="Q6027" s="5" t="s">
        <v>20</v>
      </c>
      <c r="R6027" s="5" t="s">
        <v>26</v>
      </c>
      <c r="S6027" s="5">
        <v>73</v>
      </c>
      <c r="T6027" s="5" t="s">
        <v>30</v>
      </c>
      <c r="U6027" s="5" t="s">
        <v>23</v>
      </c>
      <c r="V6027" s="5" t="s">
        <v>24</v>
      </c>
      <c r="W6027" s="12">
        <v>208</v>
      </c>
      <c r="X6027" s="7">
        <f t="shared" si="377"/>
        <v>0.35</v>
      </c>
      <c r="Y6027" s="5">
        <f t="shared" si="378"/>
        <v>135.20000000000002</v>
      </c>
      <c r="AI6027" t="e">
        <f>VLOOKUP(A6027,NP!$A:$B,2,FALSE)</f>
        <v>#N/A</v>
      </c>
      <c r="AJ6027">
        <f t="shared" si="379"/>
        <v>0</v>
      </c>
      <c r="AK6027">
        <f>VLOOKUP(F6027,Kondition!$B$4:$AG$31,15,FALSE)*100</f>
        <v>35</v>
      </c>
      <c r="AL6027" t="e">
        <f t="shared" si="380"/>
        <v>#REF!</v>
      </c>
      <c r="AM6027">
        <v>17</v>
      </c>
    </row>
    <row r="6028" spans="1:39" x14ac:dyDescent="0.3">
      <c r="A6028" s="5">
        <v>10141862</v>
      </c>
      <c r="B6028" s="6">
        <v>4968814766399</v>
      </c>
      <c r="C6028" s="5" t="s">
        <v>2294</v>
      </c>
      <c r="D6028" s="5" t="s">
        <v>5394</v>
      </c>
      <c r="E6028" s="12">
        <v>130.5</v>
      </c>
      <c r="F6028" s="5" t="s">
        <v>60</v>
      </c>
      <c r="G6028" s="5">
        <v>2358017</v>
      </c>
      <c r="H6028" s="36" t="s">
        <v>2294</v>
      </c>
      <c r="I6028" s="5">
        <v>235</v>
      </c>
      <c r="J6028" s="5">
        <v>80</v>
      </c>
      <c r="K6028" s="5">
        <v>17</v>
      </c>
      <c r="L6028" s="5" t="s">
        <v>5393</v>
      </c>
      <c r="M6028" s="5">
        <v>117</v>
      </c>
      <c r="N6028" s="5"/>
      <c r="O6028" s="5" t="s">
        <v>50</v>
      </c>
      <c r="P6028" s="5"/>
      <c r="Q6028" s="5" t="s">
        <v>32</v>
      </c>
      <c r="R6028" s="5" t="s">
        <v>27</v>
      </c>
      <c r="S6028" s="5">
        <v>75</v>
      </c>
      <c r="T6028" s="5" t="s">
        <v>30</v>
      </c>
      <c r="U6028" s="5" t="s">
        <v>23</v>
      </c>
      <c r="V6028" s="5" t="s">
        <v>4279</v>
      </c>
      <c r="W6028" s="12">
        <v>130.5</v>
      </c>
      <c r="X6028" s="7">
        <f t="shared" si="377"/>
        <v>0.35</v>
      </c>
      <c r="Y6028" s="5">
        <f t="shared" si="378"/>
        <v>84.825000000000003</v>
      </c>
      <c r="AI6028" t="e">
        <f>VLOOKUP(A6028,NP!$A:$B,2,FALSE)</f>
        <v>#N/A</v>
      </c>
      <c r="AJ6028">
        <f t="shared" si="379"/>
        <v>0</v>
      </c>
      <c r="AK6028">
        <f>VLOOKUP(F6028,Kondition!$B$4:$AG$31,15,FALSE)*100</f>
        <v>35</v>
      </c>
      <c r="AL6028" t="e">
        <f t="shared" si="380"/>
        <v>#REF!</v>
      </c>
      <c r="AM6028">
        <v>17</v>
      </c>
    </row>
    <row r="6029" spans="1:39" x14ac:dyDescent="0.3">
      <c r="A6029" s="5">
        <v>10142218</v>
      </c>
      <c r="B6029" s="6">
        <v>4968814787769</v>
      </c>
      <c r="C6029" s="5" t="s">
        <v>2294</v>
      </c>
      <c r="D6029" s="5" t="s">
        <v>5395</v>
      </c>
      <c r="E6029" s="12">
        <v>375</v>
      </c>
      <c r="F6029" s="5" t="s">
        <v>60</v>
      </c>
      <c r="G6029" s="5">
        <v>2754020</v>
      </c>
      <c r="H6029" s="36" t="s">
        <v>2294</v>
      </c>
      <c r="I6029" s="5">
        <v>275</v>
      </c>
      <c r="J6029" s="5">
        <v>40</v>
      </c>
      <c r="K6029" s="5">
        <v>20</v>
      </c>
      <c r="L6029" s="5" t="s">
        <v>5396</v>
      </c>
      <c r="M6029" s="5">
        <v>106</v>
      </c>
      <c r="N6029" s="5"/>
      <c r="O6029" s="5" t="s">
        <v>40</v>
      </c>
      <c r="P6029" s="5"/>
      <c r="Q6029" s="5" t="s">
        <v>20</v>
      </c>
      <c r="R6029" s="5" t="s">
        <v>26</v>
      </c>
      <c r="S6029" s="5">
        <v>73</v>
      </c>
      <c r="T6029" s="5" t="s">
        <v>22</v>
      </c>
      <c r="U6029" s="5" t="s">
        <v>23</v>
      </c>
      <c r="V6029" s="5" t="s">
        <v>24</v>
      </c>
      <c r="W6029" s="12">
        <v>375</v>
      </c>
      <c r="X6029" s="7" t="str">
        <f t="shared" si="377"/>
        <v>NP</v>
      </c>
      <c r="Y6029" s="5">
        <f t="shared" si="378"/>
        <v>212.5</v>
      </c>
      <c r="AI6029">
        <f>VLOOKUP(A6029,NP!$A:$B,2,FALSE)</f>
        <v>212.5</v>
      </c>
      <c r="AJ6029">
        <f t="shared" si="379"/>
        <v>212.5</v>
      </c>
      <c r="AK6029">
        <f>VLOOKUP(F6029,Kondition!$B$4:$AG$309,24,FALSE)*100</f>
        <v>40</v>
      </c>
      <c r="AL6029" t="e">
        <f t="shared" si="380"/>
        <v>#REF!</v>
      </c>
      <c r="AM6029">
        <v>19</v>
      </c>
    </row>
    <row r="6030" spans="1:39" x14ac:dyDescent="0.3">
      <c r="A6030" s="5">
        <v>10142416</v>
      </c>
      <c r="B6030" s="6">
        <v>4968814777425</v>
      </c>
      <c r="C6030" s="5" t="s">
        <v>2294</v>
      </c>
      <c r="D6030" s="5" t="s">
        <v>5397</v>
      </c>
      <c r="E6030" s="12">
        <v>232</v>
      </c>
      <c r="F6030" s="5" t="s">
        <v>60</v>
      </c>
      <c r="G6030" s="5">
        <v>2756517</v>
      </c>
      <c r="H6030" s="36" t="s">
        <v>2294</v>
      </c>
      <c r="I6030" s="5">
        <v>275</v>
      </c>
      <c r="J6030" s="5">
        <v>65</v>
      </c>
      <c r="K6030" s="5">
        <v>17</v>
      </c>
      <c r="L6030" s="5" t="s">
        <v>5396</v>
      </c>
      <c r="M6030" s="5">
        <v>115</v>
      </c>
      <c r="N6030" s="5"/>
      <c r="O6030" s="5" t="s">
        <v>40</v>
      </c>
      <c r="P6030" s="5"/>
      <c r="Q6030" s="5" t="s">
        <v>20</v>
      </c>
      <c r="R6030" s="5" t="s">
        <v>26</v>
      </c>
      <c r="S6030" s="5">
        <v>73</v>
      </c>
      <c r="T6030" s="5" t="s">
        <v>22</v>
      </c>
      <c r="U6030" s="5" t="s">
        <v>23</v>
      </c>
      <c r="V6030" s="5" t="s">
        <v>24</v>
      </c>
      <c r="W6030" s="12">
        <v>232</v>
      </c>
      <c r="X6030" s="7" t="str">
        <f t="shared" si="377"/>
        <v>NP</v>
      </c>
      <c r="Y6030" s="5">
        <f t="shared" si="378"/>
        <v>147</v>
      </c>
      <c r="AI6030">
        <f>VLOOKUP(A6030,NP!$A:$B,2,FALSE)</f>
        <v>147</v>
      </c>
      <c r="AJ6030">
        <f t="shared" si="379"/>
        <v>147</v>
      </c>
      <c r="AK6030">
        <f>VLOOKUP(F6030,Kondition!$B$4:$AG$31,15,FALSE)*100</f>
        <v>35</v>
      </c>
      <c r="AL6030" t="e">
        <f t="shared" si="380"/>
        <v>#REF!</v>
      </c>
      <c r="AM6030">
        <v>17</v>
      </c>
    </row>
    <row r="6031" spans="1:39" x14ac:dyDescent="0.3">
      <c r="A6031" s="5">
        <v>10143376</v>
      </c>
      <c r="B6031" s="6">
        <v>4968814787752</v>
      </c>
      <c r="C6031" s="5" t="s">
        <v>2294</v>
      </c>
      <c r="D6031" s="5" t="s">
        <v>5398</v>
      </c>
      <c r="E6031" s="12">
        <v>392</v>
      </c>
      <c r="F6031" s="5" t="s">
        <v>60</v>
      </c>
      <c r="G6031" s="5">
        <v>2654521</v>
      </c>
      <c r="H6031" s="36" t="s">
        <v>2294</v>
      </c>
      <c r="I6031" s="5">
        <v>265</v>
      </c>
      <c r="J6031" s="5">
        <v>45</v>
      </c>
      <c r="K6031" s="5">
        <v>21</v>
      </c>
      <c r="L6031" s="5" t="s">
        <v>5396</v>
      </c>
      <c r="M6031" s="5">
        <v>104</v>
      </c>
      <c r="N6031" s="5"/>
      <c r="O6031" s="5" t="s">
        <v>40</v>
      </c>
      <c r="P6031" s="5"/>
      <c r="Q6031" s="5" t="s">
        <v>20</v>
      </c>
      <c r="R6031" s="5" t="s">
        <v>26</v>
      </c>
      <c r="S6031" s="5">
        <v>73</v>
      </c>
      <c r="T6031" s="5" t="s">
        <v>22</v>
      </c>
      <c r="U6031" s="5" t="s">
        <v>23</v>
      </c>
      <c r="V6031" s="5" t="s">
        <v>24</v>
      </c>
      <c r="W6031" s="12">
        <v>392</v>
      </c>
      <c r="X6031" s="7" t="str">
        <f t="shared" si="377"/>
        <v>NP</v>
      </c>
      <c r="Y6031" s="5">
        <f t="shared" si="378"/>
        <v>220.5</v>
      </c>
      <c r="AI6031">
        <f>VLOOKUP(A6031,NP!$A:$B,2,FALSE)</f>
        <v>220.5</v>
      </c>
      <c r="AJ6031">
        <f t="shared" si="379"/>
        <v>220.5</v>
      </c>
      <c r="AK6031">
        <f>VLOOKUP(F6031,Kondition!$B$4:$AG$31,27,FALSE)*100</f>
        <v>40</v>
      </c>
      <c r="AL6031" t="e">
        <f t="shared" si="380"/>
        <v>#REF!</v>
      </c>
      <c r="AM6031">
        <v>19</v>
      </c>
    </row>
    <row r="6032" spans="1:39" x14ac:dyDescent="0.3">
      <c r="A6032" s="5">
        <v>10143377</v>
      </c>
      <c r="B6032" s="6">
        <v>4968814787820</v>
      </c>
      <c r="C6032" s="5" t="s">
        <v>2294</v>
      </c>
      <c r="D6032" s="5" t="s">
        <v>5399</v>
      </c>
      <c r="E6032" s="12">
        <v>367</v>
      </c>
      <c r="F6032" s="5" t="s">
        <v>60</v>
      </c>
      <c r="G6032" s="5">
        <v>2954520</v>
      </c>
      <c r="H6032" s="36" t="s">
        <v>2294</v>
      </c>
      <c r="I6032" s="5">
        <v>295</v>
      </c>
      <c r="J6032" s="5">
        <v>45</v>
      </c>
      <c r="K6032" s="5">
        <v>20</v>
      </c>
      <c r="L6032" s="5" t="s">
        <v>5396</v>
      </c>
      <c r="M6032" s="5">
        <v>114</v>
      </c>
      <c r="N6032" s="5"/>
      <c r="O6032" s="5" t="s">
        <v>40</v>
      </c>
      <c r="P6032" s="5"/>
      <c r="Q6032" s="5" t="s">
        <v>20</v>
      </c>
      <c r="R6032" s="5" t="s">
        <v>26</v>
      </c>
      <c r="S6032" s="5">
        <v>73</v>
      </c>
      <c r="T6032" s="5" t="s">
        <v>22</v>
      </c>
      <c r="U6032" s="5" t="s">
        <v>23</v>
      </c>
      <c r="V6032" s="5" t="s">
        <v>24</v>
      </c>
      <c r="W6032" s="12">
        <v>367</v>
      </c>
      <c r="X6032" s="7" t="str">
        <f t="shared" si="377"/>
        <v>NP</v>
      </c>
      <c r="Y6032" s="5">
        <f t="shared" si="378"/>
        <v>209</v>
      </c>
      <c r="AI6032">
        <f>VLOOKUP(A6032,NP!$A:$B,2,FALSE)</f>
        <v>209</v>
      </c>
      <c r="AJ6032">
        <f t="shared" si="379"/>
        <v>209</v>
      </c>
      <c r="AK6032">
        <f>VLOOKUP(F6032,Kondition!$B$4:$AG$309,24,FALSE)*100</f>
        <v>40</v>
      </c>
      <c r="AL6032" t="e">
        <f t="shared" si="380"/>
        <v>#REF!</v>
      </c>
      <c r="AM6032">
        <v>19</v>
      </c>
    </row>
    <row r="6033" spans="1:39" x14ac:dyDescent="0.3">
      <c r="A6033" s="5">
        <v>10143380</v>
      </c>
      <c r="B6033" s="6">
        <v>4968814787776</v>
      </c>
      <c r="C6033" s="5" t="s">
        <v>2294</v>
      </c>
      <c r="D6033" s="5" t="s">
        <v>5400</v>
      </c>
      <c r="E6033" s="12">
        <v>302</v>
      </c>
      <c r="F6033" s="5" t="s">
        <v>60</v>
      </c>
      <c r="G6033" s="5">
        <v>2754519</v>
      </c>
      <c r="H6033" s="36" t="s">
        <v>2294</v>
      </c>
      <c r="I6033" s="5">
        <v>275</v>
      </c>
      <c r="J6033" s="5">
        <v>45</v>
      </c>
      <c r="K6033" s="5">
        <v>19</v>
      </c>
      <c r="L6033" s="5" t="s">
        <v>5396</v>
      </c>
      <c r="M6033" s="5">
        <v>108</v>
      </c>
      <c r="N6033" s="5"/>
      <c r="O6033" s="5" t="s">
        <v>40</v>
      </c>
      <c r="P6033" s="5"/>
      <c r="Q6033" s="5" t="s">
        <v>20</v>
      </c>
      <c r="R6033" s="5" t="s">
        <v>26</v>
      </c>
      <c r="S6033" s="5">
        <v>73</v>
      </c>
      <c r="T6033" s="5" t="s">
        <v>22</v>
      </c>
      <c r="U6033" s="5" t="s">
        <v>23</v>
      </c>
      <c r="V6033" s="5" t="s">
        <v>24</v>
      </c>
      <c r="W6033" s="12">
        <v>302</v>
      </c>
      <c r="X6033" s="7" t="str">
        <f t="shared" si="377"/>
        <v>NP</v>
      </c>
      <c r="Y6033" s="5">
        <f t="shared" si="378"/>
        <v>179</v>
      </c>
      <c r="AI6033">
        <f>VLOOKUP(A6033,NP!$A:$B,2,FALSE)</f>
        <v>179</v>
      </c>
      <c r="AJ6033">
        <f t="shared" si="379"/>
        <v>179</v>
      </c>
      <c r="AK6033">
        <f>VLOOKUP(F6033,Kondition!$B$4:$AG$31,21,FALSE)*100</f>
        <v>40</v>
      </c>
      <c r="AL6033" t="e">
        <f t="shared" si="380"/>
        <v>#REF!</v>
      </c>
      <c r="AM6033">
        <v>19</v>
      </c>
    </row>
    <row r="6034" spans="1:39" x14ac:dyDescent="0.3">
      <c r="A6034" s="5">
        <v>10143393</v>
      </c>
      <c r="B6034" s="6">
        <v>4968814787646</v>
      </c>
      <c r="C6034" s="5" t="s">
        <v>2294</v>
      </c>
      <c r="D6034" s="5" t="s">
        <v>5401</v>
      </c>
      <c r="E6034" s="12">
        <v>300</v>
      </c>
      <c r="F6034" s="5" t="s">
        <v>60</v>
      </c>
      <c r="G6034" s="5">
        <v>2954020</v>
      </c>
      <c r="H6034" s="36" t="s">
        <v>2294</v>
      </c>
      <c r="I6034" s="5">
        <v>295</v>
      </c>
      <c r="J6034" s="5">
        <v>40</v>
      </c>
      <c r="K6034" s="5">
        <v>20</v>
      </c>
      <c r="L6034" s="5" t="s">
        <v>5396</v>
      </c>
      <c r="M6034" s="5">
        <v>110</v>
      </c>
      <c r="N6034" s="5"/>
      <c r="O6034" s="5" t="s">
        <v>40</v>
      </c>
      <c r="P6034" s="5"/>
      <c r="Q6034" s="5" t="s">
        <v>20</v>
      </c>
      <c r="R6034" s="5" t="s">
        <v>26</v>
      </c>
      <c r="S6034" s="5">
        <v>73</v>
      </c>
      <c r="T6034" s="5" t="s">
        <v>22</v>
      </c>
      <c r="U6034" s="5" t="s">
        <v>23</v>
      </c>
      <c r="V6034" s="5" t="s">
        <v>24</v>
      </c>
      <c r="W6034" s="12">
        <v>300</v>
      </c>
      <c r="X6034" s="7" t="str">
        <f t="shared" si="377"/>
        <v>NP</v>
      </c>
      <c r="Y6034" s="5">
        <f t="shared" si="378"/>
        <v>178</v>
      </c>
      <c r="AI6034">
        <f>VLOOKUP(A6034,NP!$A:$B,2,FALSE)</f>
        <v>178</v>
      </c>
      <c r="AJ6034">
        <f t="shared" si="379"/>
        <v>178</v>
      </c>
      <c r="AK6034">
        <f>VLOOKUP(F6034,Kondition!$B$4:$AG$309,24,FALSE)*100</f>
        <v>40</v>
      </c>
      <c r="AL6034" t="e">
        <f t="shared" si="380"/>
        <v>#REF!</v>
      </c>
      <c r="AM6034">
        <v>19</v>
      </c>
    </row>
    <row r="6035" spans="1:39" x14ac:dyDescent="0.3">
      <c r="A6035" s="5">
        <v>10143401</v>
      </c>
      <c r="B6035" s="6">
        <v>4968814804336</v>
      </c>
      <c r="C6035" s="5" t="s">
        <v>2294</v>
      </c>
      <c r="D6035" s="5" t="s">
        <v>5402</v>
      </c>
      <c r="E6035" s="12">
        <v>181</v>
      </c>
      <c r="F6035" s="5" t="s">
        <v>60</v>
      </c>
      <c r="G6035" s="5">
        <v>2556017</v>
      </c>
      <c r="H6035" s="36" t="s">
        <v>2294</v>
      </c>
      <c r="I6035" s="5">
        <v>255</v>
      </c>
      <c r="J6035" s="5">
        <v>60</v>
      </c>
      <c r="K6035" s="5">
        <v>17</v>
      </c>
      <c r="L6035" s="5" t="s">
        <v>5396</v>
      </c>
      <c r="M6035" s="5">
        <v>106</v>
      </c>
      <c r="N6035" s="5"/>
      <c r="O6035" s="5" t="s">
        <v>40</v>
      </c>
      <c r="P6035" s="5"/>
      <c r="Q6035" s="5" t="s">
        <v>20</v>
      </c>
      <c r="R6035" s="5" t="s">
        <v>26</v>
      </c>
      <c r="S6035" s="5">
        <v>73</v>
      </c>
      <c r="T6035" s="5" t="s">
        <v>22</v>
      </c>
      <c r="U6035" s="5" t="s">
        <v>23</v>
      </c>
      <c r="V6035" s="5" t="s">
        <v>24</v>
      </c>
      <c r="W6035" s="12">
        <v>181</v>
      </c>
      <c r="X6035" s="7">
        <f t="shared" si="377"/>
        <v>0.35</v>
      </c>
      <c r="Y6035" s="5">
        <f t="shared" si="378"/>
        <v>117.65</v>
      </c>
      <c r="AI6035" t="e">
        <f>VLOOKUP(A6035,NP!$A:$B,2,FALSE)</f>
        <v>#N/A</v>
      </c>
      <c r="AJ6035">
        <f t="shared" si="379"/>
        <v>0</v>
      </c>
      <c r="AK6035">
        <f>VLOOKUP(F6035,Kondition!$B$4:$AG$31,15,FALSE)*100</f>
        <v>35</v>
      </c>
      <c r="AL6035" t="e">
        <f t="shared" si="380"/>
        <v>#REF!</v>
      </c>
      <c r="AM6035">
        <v>17</v>
      </c>
    </row>
    <row r="6036" spans="1:39" x14ac:dyDescent="0.3">
      <c r="A6036" s="5">
        <v>10143412</v>
      </c>
      <c r="B6036" s="6">
        <v>4968814787691</v>
      </c>
      <c r="C6036" s="5" t="s">
        <v>2294</v>
      </c>
      <c r="D6036" s="5" t="s">
        <v>5403</v>
      </c>
      <c r="E6036" s="12">
        <v>266</v>
      </c>
      <c r="F6036" s="5" t="s">
        <v>60</v>
      </c>
      <c r="G6036" s="5">
        <v>2456020</v>
      </c>
      <c r="H6036" s="36" t="s">
        <v>2294</v>
      </c>
      <c r="I6036" s="5">
        <v>245</v>
      </c>
      <c r="J6036" s="5">
        <v>60</v>
      </c>
      <c r="K6036" s="5">
        <v>20</v>
      </c>
      <c r="L6036" s="5" t="s">
        <v>5396</v>
      </c>
      <c r="M6036" s="5">
        <v>107</v>
      </c>
      <c r="N6036" s="5"/>
      <c r="O6036" s="5" t="s">
        <v>40</v>
      </c>
      <c r="P6036" s="5"/>
      <c r="Q6036" s="5" t="s">
        <v>20</v>
      </c>
      <c r="R6036" s="5" t="s">
        <v>26</v>
      </c>
      <c r="S6036" s="5">
        <v>73</v>
      </c>
      <c r="T6036" s="5" t="s">
        <v>30</v>
      </c>
      <c r="U6036" s="5" t="s">
        <v>23</v>
      </c>
      <c r="V6036" s="5" t="s">
        <v>24</v>
      </c>
      <c r="W6036" s="12">
        <v>266</v>
      </c>
      <c r="X6036" s="7">
        <f t="shared" si="377"/>
        <v>0.4</v>
      </c>
      <c r="Y6036" s="5">
        <f t="shared" si="378"/>
        <v>159.6</v>
      </c>
      <c r="AI6036" t="e">
        <f>VLOOKUP(A6036,NP!$A:$B,2,FALSE)</f>
        <v>#N/A</v>
      </c>
      <c r="AJ6036">
        <f t="shared" si="379"/>
        <v>0</v>
      </c>
      <c r="AK6036">
        <f>VLOOKUP(F6036,Kondition!$B$4:$AG$309,24,FALSE)*100</f>
        <v>40</v>
      </c>
      <c r="AL6036" t="e">
        <f t="shared" si="380"/>
        <v>#REF!</v>
      </c>
      <c r="AM6036">
        <v>19</v>
      </c>
    </row>
    <row r="6037" spans="1:39" x14ac:dyDescent="0.3">
      <c r="A6037" s="5">
        <v>10143419</v>
      </c>
      <c r="B6037" s="6">
        <v>4968814911515</v>
      </c>
      <c r="C6037" s="5" t="s">
        <v>2294</v>
      </c>
      <c r="D6037" s="5" t="s">
        <v>5404</v>
      </c>
      <c r="E6037" s="12">
        <v>164.5</v>
      </c>
      <c r="F6037" s="5" t="s">
        <v>60</v>
      </c>
      <c r="G6037" s="5">
        <v>2357016</v>
      </c>
      <c r="H6037" s="36" t="s">
        <v>2294</v>
      </c>
      <c r="I6037" s="5">
        <v>235</v>
      </c>
      <c r="J6037" s="5">
        <v>70</v>
      </c>
      <c r="K6037" s="5">
        <v>16</v>
      </c>
      <c r="L6037" s="5" t="s">
        <v>5405</v>
      </c>
      <c r="M6037" s="5">
        <v>106</v>
      </c>
      <c r="N6037" s="5"/>
      <c r="O6037" s="5" t="s">
        <v>33</v>
      </c>
      <c r="P6037" s="5"/>
      <c r="Q6037" s="5" t="s">
        <v>21</v>
      </c>
      <c r="R6037" s="5" t="s">
        <v>21</v>
      </c>
      <c r="S6037" s="5">
        <v>72</v>
      </c>
      <c r="T6037" s="5" t="s">
        <v>22</v>
      </c>
      <c r="U6037" s="5" t="s">
        <v>23</v>
      </c>
      <c r="V6037" s="5" t="s">
        <v>24</v>
      </c>
      <c r="W6037" s="12">
        <v>164.5</v>
      </c>
      <c r="X6037" s="7">
        <f t="shared" si="377"/>
        <v>0.35</v>
      </c>
      <c r="Y6037" s="5">
        <f t="shared" si="378"/>
        <v>106.925</v>
      </c>
      <c r="AI6037" t="e">
        <f>VLOOKUP(A6037,NP!$A:$B,2,FALSE)</f>
        <v>#N/A</v>
      </c>
      <c r="AJ6037">
        <f t="shared" si="379"/>
        <v>0</v>
      </c>
      <c r="AK6037">
        <f>VLOOKUP(F6037,Kondition!$B$4:$AG$31,12,FALSE)*100</f>
        <v>35</v>
      </c>
      <c r="AL6037" t="e">
        <f t="shared" si="380"/>
        <v>#REF!</v>
      </c>
      <c r="AM6037">
        <v>16</v>
      </c>
    </row>
    <row r="6038" spans="1:39" x14ac:dyDescent="0.3">
      <c r="A6038" s="5">
        <v>10143422</v>
      </c>
      <c r="B6038" s="6">
        <v>4968814924249</v>
      </c>
      <c r="C6038" s="5" t="s">
        <v>2294</v>
      </c>
      <c r="D6038" s="5" t="s">
        <v>5406</v>
      </c>
      <c r="E6038" s="12">
        <v>201.5</v>
      </c>
      <c r="F6038" s="5" t="s">
        <v>60</v>
      </c>
      <c r="G6038" s="5">
        <v>2556017</v>
      </c>
      <c r="H6038" s="36" t="s">
        <v>2294</v>
      </c>
      <c r="I6038" s="5">
        <v>255</v>
      </c>
      <c r="J6038" s="5">
        <v>60</v>
      </c>
      <c r="K6038" s="5">
        <v>17</v>
      </c>
      <c r="L6038" s="5" t="s">
        <v>5405</v>
      </c>
      <c r="M6038" s="5">
        <v>106</v>
      </c>
      <c r="N6038" s="5"/>
      <c r="O6038" s="5" t="s">
        <v>19</v>
      </c>
      <c r="P6038" s="5"/>
      <c r="Q6038" s="5" t="s">
        <v>21</v>
      </c>
      <c r="R6038" s="5" t="s">
        <v>21</v>
      </c>
      <c r="S6038" s="5">
        <v>73</v>
      </c>
      <c r="T6038" s="5" t="s">
        <v>22</v>
      </c>
      <c r="U6038" s="5" t="s">
        <v>23</v>
      </c>
      <c r="V6038" s="5" t="s">
        <v>24</v>
      </c>
      <c r="W6038" s="12">
        <v>201.5</v>
      </c>
      <c r="X6038" s="7">
        <f t="shared" si="377"/>
        <v>0.35</v>
      </c>
      <c r="Y6038" s="5">
        <f t="shared" si="378"/>
        <v>130.97499999999999</v>
      </c>
      <c r="AI6038" t="e">
        <f>VLOOKUP(A6038,NP!$A:$B,2,FALSE)</f>
        <v>#N/A</v>
      </c>
      <c r="AJ6038">
        <f t="shared" si="379"/>
        <v>0</v>
      </c>
      <c r="AK6038">
        <f>VLOOKUP(F6038,Kondition!$B$4:$AG$31,15,FALSE)*100</f>
        <v>35</v>
      </c>
      <c r="AL6038" t="e">
        <f t="shared" si="380"/>
        <v>#REF!</v>
      </c>
      <c r="AM6038">
        <v>17</v>
      </c>
    </row>
    <row r="6039" spans="1:39" x14ac:dyDescent="0.3">
      <c r="A6039" s="5">
        <v>10143423</v>
      </c>
      <c r="B6039" s="6">
        <v>4968814924300</v>
      </c>
      <c r="C6039" s="5" t="s">
        <v>2294</v>
      </c>
      <c r="D6039" s="5" t="s">
        <v>5407</v>
      </c>
      <c r="E6039" s="12">
        <v>218.5</v>
      </c>
      <c r="F6039" s="5" t="s">
        <v>60</v>
      </c>
      <c r="G6039" s="5">
        <v>2455517</v>
      </c>
      <c r="H6039" s="36" t="s">
        <v>2294</v>
      </c>
      <c r="I6039" s="5">
        <v>245</v>
      </c>
      <c r="J6039" s="5">
        <v>55</v>
      </c>
      <c r="K6039" s="5">
        <v>17</v>
      </c>
      <c r="L6039" s="5" t="s">
        <v>5405</v>
      </c>
      <c r="M6039" s="5">
        <v>102</v>
      </c>
      <c r="N6039" s="5"/>
      <c r="O6039" s="5" t="s">
        <v>25</v>
      </c>
      <c r="P6039" s="5"/>
      <c r="Q6039" s="5" t="s">
        <v>21</v>
      </c>
      <c r="R6039" s="5" t="s">
        <v>21</v>
      </c>
      <c r="S6039" s="5">
        <v>72</v>
      </c>
      <c r="T6039" s="5" t="s">
        <v>22</v>
      </c>
      <c r="U6039" s="5" t="s">
        <v>23</v>
      </c>
      <c r="V6039" s="5" t="s">
        <v>24</v>
      </c>
      <c r="W6039" s="12">
        <v>218.5</v>
      </c>
      <c r="X6039" s="7" t="str">
        <f t="shared" si="377"/>
        <v>NP</v>
      </c>
      <c r="Y6039" s="5">
        <f t="shared" si="378"/>
        <v>141</v>
      </c>
      <c r="AI6039">
        <f>VLOOKUP(A6039,NP!$A:$B,2,FALSE)</f>
        <v>141</v>
      </c>
      <c r="AJ6039">
        <f t="shared" si="379"/>
        <v>141</v>
      </c>
      <c r="AK6039">
        <f>VLOOKUP(F6039,Kondition!$B$4:$AG$31,15,FALSE)*100</f>
        <v>35</v>
      </c>
      <c r="AL6039" t="e">
        <f t="shared" si="380"/>
        <v>#REF!</v>
      </c>
      <c r="AM6039">
        <v>17</v>
      </c>
    </row>
    <row r="6040" spans="1:39" x14ac:dyDescent="0.3">
      <c r="A6040" s="5">
        <v>10143424</v>
      </c>
      <c r="B6040" s="6">
        <v>4968814911836</v>
      </c>
      <c r="C6040" s="5" t="s">
        <v>2294</v>
      </c>
      <c r="D6040" s="5" t="s">
        <v>5408</v>
      </c>
      <c r="E6040" s="12">
        <v>196</v>
      </c>
      <c r="F6040" s="5" t="s">
        <v>60</v>
      </c>
      <c r="G6040" s="5">
        <v>2455018</v>
      </c>
      <c r="H6040" s="36" t="s">
        <v>2294</v>
      </c>
      <c r="I6040" s="5">
        <v>245</v>
      </c>
      <c r="J6040" s="5">
        <v>50</v>
      </c>
      <c r="K6040" s="5">
        <v>18</v>
      </c>
      <c r="L6040" s="5" t="s">
        <v>5405</v>
      </c>
      <c r="M6040" s="5">
        <v>100</v>
      </c>
      <c r="N6040" s="5"/>
      <c r="O6040" s="5" t="s">
        <v>25</v>
      </c>
      <c r="P6040" s="5"/>
      <c r="Q6040" s="5"/>
      <c r="R6040" s="5"/>
      <c r="S6040" s="5"/>
      <c r="T6040" s="5"/>
      <c r="U6040" s="5"/>
      <c r="V6040" s="5"/>
      <c r="W6040" s="12">
        <v>196</v>
      </c>
      <c r="X6040" s="7">
        <f t="shared" si="377"/>
        <v>0.35</v>
      </c>
      <c r="Y6040" s="5">
        <f t="shared" si="378"/>
        <v>127.4</v>
      </c>
      <c r="AI6040" t="e">
        <f>VLOOKUP(A6040,NP!$A:$B,2,FALSE)</f>
        <v>#N/A</v>
      </c>
      <c r="AJ6040">
        <f t="shared" si="379"/>
        <v>0</v>
      </c>
      <c r="AK6040">
        <f>VLOOKUP(F6040,Kondition!$B$4:$AG$31,18,FALSE)*100</f>
        <v>35</v>
      </c>
      <c r="AL6040" t="e">
        <f t="shared" si="380"/>
        <v>#REF!</v>
      </c>
      <c r="AM6040">
        <v>17</v>
      </c>
    </row>
    <row r="6041" spans="1:39" x14ac:dyDescent="0.3">
      <c r="A6041" s="5">
        <v>10143623</v>
      </c>
      <c r="B6041" s="6">
        <v>4968814924744</v>
      </c>
      <c r="C6041" s="5" t="s">
        <v>2294</v>
      </c>
      <c r="D6041" s="5" t="s">
        <v>5410</v>
      </c>
      <c r="E6041" s="12">
        <v>296</v>
      </c>
      <c r="F6041" s="5" t="s">
        <v>60</v>
      </c>
      <c r="G6041" s="5">
        <v>2555019</v>
      </c>
      <c r="H6041" s="36" t="s">
        <v>2294</v>
      </c>
      <c r="I6041" s="5">
        <v>255</v>
      </c>
      <c r="J6041" s="5">
        <v>50</v>
      </c>
      <c r="K6041" s="5">
        <v>19</v>
      </c>
      <c r="L6041" s="5" t="s">
        <v>5409</v>
      </c>
      <c r="M6041" s="5">
        <v>107</v>
      </c>
      <c r="N6041" s="5"/>
      <c r="O6041" s="5" t="s">
        <v>40</v>
      </c>
      <c r="P6041" s="5"/>
      <c r="Q6041" s="5" t="s">
        <v>26</v>
      </c>
      <c r="R6041" s="5" t="s">
        <v>20</v>
      </c>
      <c r="S6041" s="5">
        <v>71</v>
      </c>
      <c r="T6041" s="5" t="s">
        <v>22</v>
      </c>
      <c r="U6041" s="5" t="s">
        <v>23</v>
      </c>
      <c r="V6041" s="5" t="s">
        <v>24</v>
      </c>
      <c r="W6041" s="12">
        <v>296</v>
      </c>
      <c r="X6041" s="7" t="str">
        <f t="shared" ref="X6041:X6067" si="381">IF(AJ6041&gt;0,"NP",AK6041/100)</f>
        <v>NP</v>
      </c>
      <c r="Y6041" s="5">
        <f t="shared" ref="Y6041:Y6067" si="382">IF(AJ6041&gt;0,AI6041,E6041*(100%-X6041))</f>
        <v>176.5</v>
      </c>
      <c r="AI6041">
        <f>VLOOKUP(A6041,NP!$A:$B,2,FALSE)</f>
        <v>176.5</v>
      </c>
      <c r="AJ6041">
        <f t="shared" ref="AJ6041:AJ6067" si="383">_xlfn.IFNA(AI6041,0)</f>
        <v>176.5</v>
      </c>
      <c r="AK6041">
        <f>VLOOKUP(F6041,Kondition!$B$4:$AG$31,21,FALSE)*100</f>
        <v>40</v>
      </c>
      <c r="AL6041" t="e">
        <f t="shared" ref="AL6041:AL6067" si="384">$AI$1&amp;F6041&amp;K6041</f>
        <v>#REF!</v>
      </c>
      <c r="AM6041">
        <v>19</v>
      </c>
    </row>
    <row r="6042" spans="1:39" x14ac:dyDescent="0.3">
      <c r="A6042" s="5">
        <v>10143626</v>
      </c>
      <c r="B6042" s="6">
        <v>4968814924812</v>
      </c>
      <c r="C6042" s="5" t="s">
        <v>2294</v>
      </c>
      <c r="D6042" s="5" t="s">
        <v>5411</v>
      </c>
      <c r="E6042" s="12">
        <v>318</v>
      </c>
      <c r="F6042" s="5" t="s">
        <v>60</v>
      </c>
      <c r="G6042" s="5">
        <v>2555020</v>
      </c>
      <c r="H6042" s="36" t="s">
        <v>2294</v>
      </c>
      <c r="I6042" s="5">
        <v>255</v>
      </c>
      <c r="J6042" s="5">
        <v>50</v>
      </c>
      <c r="K6042" s="5">
        <v>20</v>
      </c>
      <c r="L6042" s="5" t="s">
        <v>5409</v>
      </c>
      <c r="M6042" s="5">
        <v>109</v>
      </c>
      <c r="N6042" s="5"/>
      <c r="O6042" s="5" t="s">
        <v>40</v>
      </c>
      <c r="P6042" s="5"/>
      <c r="Q6042" s="5" t="s">
        <v>26</v>
      </c>
      <c r="R6042" s="5" t="s">
        <v>20</v>
      </c>
      <c r="S6042" s="5">
        <v>71</v>
      </c>
      <c r="T6042" s="5" t="s">
        <v>22</v>
      </c>
      <c r="U6042" s="5" t="s">
        <v>23</v>
      </c>
      <c r="V6042" s="5" t="s">
        <v>24</v>
      </c>
      <c r="W6042" s="12">
        <v>318</v>
      </c>
      <c r="X6042" s="7" t="str">
        <f t="shared" si="381"/>
        <v>NP</v>
      </c>
      <c r="Y6042" s="5">
        <f t="shared" si="382"/>
        <v>186.5</v>
      </c>
      <c r="AI6042">
        <f>VLOOKUP(A6042,NP!$A:$B,2,FALSE)</f>
        <v>186.5</v>
      </c>
      <c r="AJ6042">
        <f t="shared" si="383"/>
        <v>186.5</v>
      </c>
      <c r="AK6042">
        <f>VLOOKUP(F6042,Kondition!$B$4:$AG$309,24,FALSE)*100</f>
        <v>40</v>
      </c>
      <c r="AL6042" t="e">
        <f t="shared" si="384"/>
        <v>#REF!</v>
      </c>
      <c r="AM6042">
        <v>19</v>
      </c>
    </row>
    <row r="6043" spans="1:39" x14ac:dyDescent="0.3">
      <c r="A6043" s="5">
        <v>10143628</v>
      </c>
      <c r="B6043" s="6">
        <v>4968814924720</v>
      </c>
      <c r="C6043" s="5" t="s">
        <v>2294</v>
      </c>
      <c r="D6043" s="5" t="s">
        <v>5412</v>
      </c>
      <c r="E6043" s="12">
        <v>309</v>
      </c>
      <c r="F6043" s="5" t="s">
        <v>60</v>
      </c>
      <c r="G6043" s="5">
        <v>2755020</v>
      </c>
      <c r="H6043" s="36" t="s">
        <v>2294</v>
      </c>
      <c r="I6043" s="5">
        <v>275</v>
      </c>
      <c r="J6043" s="5">
        <v>50</v>
      </c>
      <c r="K6043" s="5">
        <v>20</v>
      </c>
      <c r="L6043" s="5" t="s">
        <v>5409</v>
      </c>
      <c r="M6043" s="5">
        <v>113</v>
      </c>
      <c r="N6043" s="5"/>
      <c r="O6043" s="5" t="s">
        <v>40</v>
      </c>
      <c r="P6043" s="5"/>
      <c r="Q6043" s="5" t="s">
        <v>26</v>
      </c>
      <c r="R6043" s="5" t="s">
        <v>20</v>
      </c>
      <c r="S6043" s="5">
        <v>72</v>
      </c>
      <c r="T6043" s="5" t="s">
        <v>22</v>
      </c>
      <c r="U6043" s="5" t="s">
        <v>23</v>
      </c>
      <c r="V6043" s="5" t="s">
        <v>24</v>
      </c>
      <c r="W6043" s="12">
        <v>309</v>
      </c>
      <c r="X6043" s="7" t="str">
        <f t="shared" si="381"/>
        <v>NP</v>
      </c>
      <c r="Y6043" s="5">
        <f t="shared" si="382"/>
        <v>182.5</v>
      </c>
      <c r="AI6043">
        <f>VLOOKUP(A6043,NP!$A:$B,2,FALSE)</f>
        <v>182.5</v>
      </c>
      <c r="AJ6043">
        <f t="shared" si="383"/>
        <v>182.5</v>
      </c>
      <c r="AK6043">
        <f>VLOOKUP(F6043,Kondition!$B$4:$AG$309,24,FALSE)*100</f>
        <v>40</v>
      </c>
      <c r="AL6043" t="e">
        <f t="shared" si="384"/>
        <v>#REF!</v>
      </c>
      <c r="AM6043">
        <v>19</v>
      </c>
    </row>
    <row r="6044" spans="1:39" x14ac:dyDescent="0.3">
      <c r="A6044" s="5">
        <v>10143630</v>
      </c>
      <c r="B6044" s="6">
        <v>4968814924836</v>
      </c>
      <c r="C6044" s="5" t="s">
        <v>2294</v>
      </c>
      <c r="D6044" s="5" t="s">
        <v>5413</v>
      </c>
      <c r="E6044" s="12">
        <v>338</v>
      </c>
      <c r="F6044" s="5" t="s">
        <v>60</v>
      </c>
      <c r="G6044" s="5">
        <v>2554520</v>
      </c>
      <c r="H6044" s="36" t="s">
        <v>2294</v>
      </c>
      <c r="I6044" s="5">
        <v>255</v>
      </c>
      <c r="J6044" s="5">
        <v>45</v>
      </c>
      <c r="K6044" s="5">
        <v>20</v>
      </c>
      <c r="L6044" s="5" t="s">
        <v>5409</v>
      </c>
      <c r="M6044" s="5">
        <v>105</v>
      </c>
      <c r="N6044" s="5"/>
      <c r="O6044" s="5" t="s">
        <v>40</v>
      </c>
      <c r="P6044" s="5"/>
      <c r="Q6044" s="5" t="s">
        <v>26</v>
      </c>
      <c r="R6044" s="5" t="s">
        <v>20</v>
      </c>
      <c r="S6044" s="5">
        <v>72</v>
      </c>
      <c r="T6044" s="5" t="s">
        <v>22</v>
      </c>
      <c r="U6044" s="5" t="s">
        <v>23</v>
      </c>
      <c r="V6044" s="5" t="s">
        <v>24</v>
      </c>
      <c r="W6044" s="12">
        <v>338</v>
      </c>
      <c r="X6044" s="7" t="str">
        <f t="shared" si="381"/>
        <v>NP</v>
      </c>
      <c r="Y6044" s="5">
        <f t="shared" si="382"/>
        <v>195.5</v>
      </c>
      <c r="AI6044">
        <f>VLOOKUP(A6044,NP!$A:$B,2,FALSE)</f>
        <v>195.5</v>
      </c>
      <c r="AJ6044">
        <f t="shared" si="383"/>
        <v>195.5</v>
      </c>
      <c r="AK6044">
        <f>VLOOKUP(F6044,Kondition!$B$4:$AG$309,24,FALSE)*100</f>
        <v>40</v>
      </c>
      <c r="AL6044" t="e">
        <f t="shared" si="384"/>
        <v>#REF!</v>
      </c>
      <c r="AM6044">
        <v>19</v>
      </c>
    </row>
    <row r="6045" spans="1:39" x14ac:dyDescent="0.3">
      <c r="A6045" s="5">
        <v>10143631</v>
      </c>
      <c r="B6045" s="6">
        <v>4968814924775</v>
      </c>
      <c r="C6045" s="5" t="s">
        <v>2294</v>
      </c>
      <c r="D6045" s="5" t="s">
        <v>5414</v>
      </c>
      <c r="E6045" s="12">
        <v>298</v>
      </c>
      <c r="F6045" s="5" t="s">
        <v>60</v>
      </c>
      <c r="G6045" s="5">
        <v>2754520</v>
      </c>
      <c r="H6045" s="36" t="s">
        <v>2294</v>
      </c>
      <c r="I6045" s="5">
        <v>275</v>
      </c>
      <c r="J6045" s="5">
        <v>45</v>
      </c>
      <c r="K6045" s="5">
        <v>20</v>
      </c>
      <c r="L6045" s="5" t="s">
        <v>5409</v>
      </c>
      <c r="M6045" s="5">
        <v>110</v>
      </c>
      <c r="N6045" s="5"/>
      <c r="O6045" s="5" t="s">
        <v>40</v>
      </c>
      <c r="P6045" s="5"/>
      <c r="Q6045" s="5" t="s">
        <v>26</v>
      </c>
      <c r="R6045" s="5" t="s">
        <v>20</v>
      </c>
      <c r="S6045" s="5">
        <v>72</v>
      </c>
      <c r="T6045" s="5" t="s">
        <v>22</v>
      </c>
      <c r="U6045" s="5" t="s">
        <v>23</v>
      </c>
      <c r="V6045" s="5" t="s">
        <v>24</v>
      </c>
      <c r="W6045" s="12">
        <v>298</v>
      </c>
      <c r="X6045" s="7" t="str">
        <f t="shared" si="381"/>
        <v>NP</v>
      </c>
      <c r="Y6045" s="5">
        <f t="shared" si="382"/>
        <v>177.5</v>
      </c>
      <c r="AI6045">
        <f>VLOOKUP(A6045,NP!$A:$B,2,FALSE)</f>
        <v>177.5</v>
      </c>
      <c r="AJ6045">
        <f t="shared" si="383"/>
        <v>177.5</v>
      </c>
      <c r="AK6045">
        <f>VLOOKUP(F6045,Kondition!$B$4:$AG$309,24,FALSE)*100</f>
        <v>40</v>
      </c>
      <c r="AL6045" t="e">
        <f t="shared" si="384"/>
        <v>#REF!</v>
      </c>
      <c r="AM6045">
        <v>19</v>
      </c>
    </row>
    <row r="6046" spans="1:39" x14ac:dyDescent="0.3">
      <c r="A6046" s="5">
        <v>10143632</v>
      </c>
      <c r="B6046" s="6">
        <v>4968814924874</v>
      </c>
      <c r="C6046" s="5" t="s">
        <v>2294</v>
      </c>
      <c r="D6046" s="5" t="s">
        <v>5415</v>
      </c>
      <c r="E6046" s="12">
        <v>312</v>
      </c>
      <c r="F6046" s="5" t="s">
        <v>60</v>
      </c>
      <c r="G6046" s="5">
        <v>2754020</v>
      </c>
      <c r="H6046" s="36" t="s">
        <v>2294</v>
      </c>
      <c r="I6046" s="5">
        <v>275</v>
      </c>
      <c r="J6046" s="5">
        <v>40</v>
      </c>
      <c r="K6046" s="5">
        <v>20</v>
      </c>
      <c r="L6046" s="5" t="s">
        <v>5409</v>
      </c>
      <c r="M6046" s="5">
        <v>106</v>
      </c>
      <c r="N6046" s="5"/>
      <c r="O6046" s="5" t="s">
        <v>40</v>
      </c>
      <c r="P6046" s="5"/>
      <c r="Q6046" s="5" t="s">
        <v>26</v>
      </c>
      <c r="R6046" s="5" t="s">
        <v>20</v>
      </c>
      <c r="S6046" s="5">
        <v>72</v>
      </c>
      <c r="T6046" s="5" t="s">
        <v>22</v>
      </c>
      <c r="U6046" s="5" t="s">
        <v>23</v>
      </c>
      <c r="V6046" s="5" t="s">
        <v>24</v>
      </c>
      <c r="W6046" s="12">
        <v>312</v>
      </c>
      <c r="X6046" s="7" t="str">
        <f t="shared" si="381"/>
        <v>NP</v>
      </c>
      <c r="Y6046" s="5">
        <f t="shared" si="382"/>
        <v>184</v>
      </c>
      <c r="AI6046">
        <f>VLOOKUP(A6046,NP!$A:$B,2,FALSE)</f>
        <v>184</v>
      </c>
      <c r="AJ6046">
        <f t="shared" si="383"/>
        <v>184</v>
      </c>
      <c r="AK6046">
        <f>VLOOKUP(F6046,Kondition!$B$4:$AG$309,24,FALSE)*100</f>
        <v>40</v>
      </c>
      <c r="AL6046" t="e">
        <f t="shared" si="384"/>
        <v>#REF!</v>
      </c>
      <c r="AM6046">
        <v>19</v>
      </c>
    </row>
    <row r="6047" spans="1:39" x14ac:dyDescent="0.3">
      <c r="A6047" s="5">
        <v>10143643</v>
      </c>
      <c r="B6047" s="6">
        <v>4968814910426</v>
      </c>
      <c r="C6047" s="5" t="s">
        <v>2294</v>
      </c>
      <c r="D6047" s="5" t="s">
        <v>5416</v>
      </c>
      <c r="E6047" s="12">
        <v>229</v>
      </c>
      <c r="F6047" s="5" t="s">
        <v>60</v>
      </c>
      <c r="G6047" s="5">
        <v>2656018</v>
      </c>
      <c r="H6047" s="36" t="s">
        <v>2294</v>
      </c>
      <c r="I6047" s="5">
        <v>265</v>
      </c>
      <c r="J6047" s="5">
        <v>60</v>
      </c>
      <c r="K6047" s="5">
        <v>18</v>
      </c>
      <c r="L6047" s="5" t="s">
        <v>5409</v>
      </c>
      <c r="M6047" s="5">
        <v>110</v>
      </c>
      <c r="N6047" s="5"/>
      <c r="O6047" s="5" t="s">
        <v>40</v>
      </c>
      <c r="P6047" s="5"/>
      <c r="Q6047" s="5" t="s">
        <v>26</v>
      </c>
      <c r="R6047" s="5" t="s">
        <v>20</v>
      </c>
      <c r="S6047" s="5">
        <v>72</v>
      </c>
      <c r="T6047" s="5" t="s">
        <v>22</v>
      </c>
      <c r="U6047" s="5" t="s">
        <v>23</v>
      </c>
      <c r="V6047" s="5" t="s">
        <v>24</v>
      </c>
      <c r="W6047" s="12">
        <v>229</v>
      </c>
      <c r="X6047" s="7" t="str">
        <f t="shared" si="381"/>
        <v>NP</v>
      </c>
      <c r="Y6047" s="5">
        <f t="shared" si="382"/>
        <v>145.5</v>
      </c>
      <c r="AI6047">
        <f>VLOOKUP(A6047,NP!$A:$B,2,FALSE)</f>
        <v>145.5</v>
      </c>
      <c r="AJ6047">
        <f t="shared" si="383"/>
        <v>145.5</v>
      </c>
      <c r="AK6047">
        <f>VLOOKUP(F6047,Kondition!$B$4:$AG$31,18,FALSE)*100</f>
        <v>35</v>
      </c>
      <c r="AL6047" t="e">
        <f t="shared" si="384"/>
        <v>#REF!</v>
      </c>
      <c r="AM6047">
        <v>17</v>
      </c>
    </row>
    <row r="6048" spans="1:39" x14ac:dyDescent="0.3">
      <c r="A6048" s="5">
        <v>10143645</v>
      </c>
      <c r="B6048" s="6">
        <v>4968814910433</v>
      </c>
      <c r="C6048" s="5" t="s">
        <v>2294</v>
      </c>
      <c r="D6048" s="5" t="s">
        <v>5417</v>
      </c>
      <c r="E6048" s="12">
        <v>229</v>
      </c>
      <c r="F6048" s="5" t="s">
        <v>60</v>
      </c>
      <c r="G6048" s="5">
        <v>2555518</v>
      </c>
      <c r="H6048" s="36" t="s">
        <v>2294</v>
      </c>
      <c r="I6048" s="5">
        <v>255</v>
      </c>
      <c r="J6048" s="5">
        <v>55</v>
      </c>
      <c r="K6048" s="5">
        <v>18</v>
      </c>
      <c r="L6048" s="5" t="s">
        <v>5409</v>
      </c>
      <c r="M6048" s="5">
        <v>109</v>
      </c>
      <c r="N6048" s="5"/>
      <c r="O6048" s="5" t="s">
        <v>40</v>
      </c>
      <c r="P6048" s="5"/>
      <c r="Q6048" s="5" t="s">
        <v>26</v>
      </c>
      <c r="R6048" s="5" t="s">
        <v>20</v>
      </c>
      <c r="S6048" s="5">
        <v>72</v>
      </c>
      <c r="T6048" s="5" t="s">
        <v>22</v>
      </c>
      <c r="U6048" s="5" t="s">
        <v>23</v>
      </c>
      <c r="V6048" s="5" t="s">
        <v>24</v>
      </c>
      <c r="W6048" s="12">
        <v>229</v>
      </c>
      <c r="X6048" s="7" t="str">
        <f t="shared" si="381"/>
        <v>NP</v>
      </c>
      <c r="Y6048" s="5">
        <f t="shared" si="382"/>
        <v>145.5</v>
      </c>
      <c r="AI6048">
        <f>VLOOKUP(A6048,NP!$A:$B,2,FALSE)</f>
        <v>145.5</v>
      </c>
      <c r="AJ6048">
        <f t="shared" si="383"/>
        <v>145.5</v>
      </c>
      <c r="AK6048">
        <f>VLOOKUP(F6048,Kondition!$B$4:$AG$31,18,FALSE)*100</f>
        <v>35</v>
      </c>
      <c r="AL6048" t="e">
        <f t="shared" si="384"/>
        <v>#REF!</v>
      </c>
      <c r="AM6048">
        <v>17</v>
      </c>
    </row>
    <row r="6049" spans="1:39" x14ac:dyDescent="0.3">
      <c r="A6049" s="5">
        <v>10143648</v>
      </c>
      <c r="B6049" s="6">
        <v>4968814910365</v>
      </c>
      <c r="C6049" s="5" t="s">
        <v>2294</v>
      </c>
      <c r="D6049" s="5" t="s">
        <v>5418</v>
      </c>
      <c r="E6049" s="12">
        <v>155</v>
      </c>
      <c r="F6049" s="5" t="s">
        <v>60</v>
      </c>
      <c r="G6049" s="5">
        <v>2157016</v>
      </c>
      <c r="H6049" s="36" t="s">
        <v>2294</v>
      </c>
      <c r="I6049" s="5">
        <v>215</v>
      </c>
      <c r="J6049" s="5">
        <v>70</v>
      </c>
      <c r="K6049" s="5">
        <v>16</v>
      </c>
      <c r="L6049" s="5" t="s">
        <v>5409</v>
      </c>
      <c r="M6049" s="5">
        <v>100</v>
      </c>
      <c r="N6049" s="5"/>
      <c r="O6049" s="5" t="s">
        <v>40</v>
      </c>
      <c r="P6049" s="5"/>
      <c r="Q6049" s="5" t="s">
        <v>20</v>
      </c>
      <c r="R6049" s="5" t="s">
        <v>20</v>
      </c>
      <c r="S6049" s="5">
        <v>71</v>
      </c>
      <c r="T6049" s="5" t="s">
        <v>22</v>
      </c>
      <c r="U6049" s="5" t="s">
        <v>23</v>
      </c>
      <c r="V6049" s="5" t="s">
        <v>24</v>
      </c>
      <c r="W6049" s="12">
        <v>155</v>
      </c>
      <c r="X6049" s="7">
        <f t="shared" si="381"/>
        <v>0.35</v>
      </c>
      <c r="Y6049" s="5">
        <f t="shared" si="382"/>
        <v>100.75</v>
      </c>
      <c r="AI6049" t="e">
        <f>VLOOKUP(A6049,NP!$A:$B,2,FALSE)</f>
        <v>#N/A</v>
      </c>
      <c r="AJ6049">
        <f t="shared" si="383"/>
        <v>0</v>
      </c>
      <c r="AK6049">
        <f>VLOOKUP(F6049,Kondition!$B$4:$AG$31,12,FALSE)*100</f>
        <v>35</v>
      </c>
      <c r="AL6049" t="e">
        <f t="shared" si="384"/>
        <v>#REF!</v>
      </c>
      <c r="AM6049">
        <v>16</v>
      </c>
    </row>
    <row r="6050" spans="1:39" x14ac:dyDescent="0.3">
      <c r="A6050" s="5">
        <v>10143649</v>
      </c>
      <c r="B6050" s="6">
        <v>4968814910600</v>
      </c>
      <c r="C6050" s="5" t="s">
        <v>2294</v>
      </c>
      <c r="D6050" s="5" t="s">
        <v>5419</v>
      </c>
      <c r="E6050" s="12">
        <v>126</v>
      </c>
      <c r="F6050" s="5" t="s">
        <v>60</v>
      </c>
      <c r="G6050" s="5">
        <v>1958015</v>
      </c>
      <c r="H6050" s="36" t="s">
        <v>2294</v>
      </c>
      <c r="I6050" s="5">
        <v>195</v>
      </c>
      <c r="J6050" s="5">
        <v>80</v>
      </c>
      <c r="K6050" s="5">
        <v>15</v>
      </c>
      <c r="L6050" s="5" t="s">
        <v>5409</v>
      </c>
      <c r="M6050" s="5">
        <v>96</v>
      </c>
      <c r="N6050" s="5"/>
      <c r="O6050" s="5" t="s">
        <v>40</v>
      </c>
      <c r="P6050" s="5"/>
      <c r="Q6050" s="5" t="s">
        <v>20</v>
      </c>
      <c r="R6050" s="5" t="s">
        <v>20</v>
      </c>
      <c r="S6050" s="5">
        <v>71</v>
      </c>
      <c r="T6050" s="5" t="s">
        <v>22</v>
      </c>
      <c r="U6050" s="5" t="s">
        <v>23</v>
      </c>
      <c r="V6050" s="5" t="s">
        <v>24</v>
      </c>
      <c r="W6050" s="12">
        <v>126</v>
      </c>
      <c r="X6050" s="7">
        <f t="shared" si="381"/>
        <v>0.33</v>
      </c>
      <c r="Y6050" s="5">
        <f t="shared" si="382"/>
        <v>84.419999999999987</v>
      </c>
      <c r="AI6050" t="e">
        <f>VLOOKUP(A6050,NP!$A:$B,2,FALSE)</f>
        <v>#N/A</v>
      </c>
      <c r="AJ6050">
        <f t="shared" si="383"/>
        <v>0</v>
      </c>
      <c r="AK6050">
        <f>VLOOKUP(F6050,Kondition!$B$4:$AG$31,9,FALSE)*100</f>
        <v>33</v>
      </c>
      <c r="AL6050" t="e">
        <f t="shared" si="384"/>
        <v>#REF!</v>
      </c>
      <c r="AM6050">
        <v>16</v>
      </c>
    </row>
    <row r="6051" spans="1:39" x14ac:dyDescent="0.3">
      <c r="A6051" s="5">
        <v>10143650</v>
      </c>
      <c r="B6051" s="6">
        <v>4968814910631</v>
      </c>
      <c r="C6051" s="5" t="s">
        <v>2294</v>
      </c>
      <c r="D6051" s="5" t="s">
        <v>5420</v>
      </c>
      <c r="E6051" s="12">
        <v>161</v>
      </c>
      <c r="F6051" s="5" t="s">
        <v>60</v>
      </c>
      <c r="G6051" s="5">
        <v>2158015</v>
      </c>
      <c r="H6051" s="36" t="s">
        <v>2294</v>
      </c>
      <c r="I6051" s="5">
        <v>215</v>
      </c>
      <c r="J6051" s="5">
        <v>80</v>
      </c>
      <c r="K6051" s="5">
        <v>15</v>
      </c>
      <c r="L6051" s="5" t="s">
        <v>5409</v>
      </c>
      <c r="M6051" s="5">
        <v>102</v>
      </c>
      <c r="N6051" s="5"/>
      <c r="O6051" s="5" t="s">
        <v>40</v>
      </c>
      <c r="P6051" s="5"/>
      <c r="Q6051" s="5" t="s">
        <v>20</v>
      </c>
      <c r="R6051" s="5" t="s">
        <v>20</v>
      </c>
      <c r="S6051" s="5">
        <v>71</v>
      </c>
      <c r="T6051" s="5" t="s">
        <v>22</v>
      </c>
      <c r="U6051" s="5" t="s">
        <v>23</v>
      </c>
      <c r="V6051" s="5" t="s">
        <v>24</v>
      </c>
      <c r="W6051" s="12">
        <v>161</v>
      </c>
      <c r="X6051" s="7">
        <f t="shared" si="381"/>
        <v>0.33</v>
      </c>
      <c r="Y6051" s="5">
        <f t="shared" si="382"/>
        <v>107.86999999999999</v>
      </c>
      <c r="AI6051" t="e">
        <f>VLOOKUP(A6051,NP!$A:$B,2,FALSE)</f>
        <v>#N/A</v>
      </c>
      <c r="AJ6051">
        <f t="shared" si="383"/>
        <v>0</v>
      </c>
      <c r="AK6051">
        <f>VLOOKUP(F6051,Kondition!$B$4:$AG$31,9,FALSE)*100</f>
        <v>33</v>
      </c>
      <c r="AL6051" t="e">
        <f t="shared" si="384"/>
        <v>#REF!</v>
      </c>
      <c r="AM6051">
        <v>16</v>
      </c>
    </row>
    <row r="6052" spans="1:39" x14ac:dyDescent="0.3">
      <c r="A6052" s="5">
        <v>10143651</v>
      </c>
      <c r="B6052" s="6">
        <v>4968814910624</v>
      </c>
      <c r="C6052" s="5" t="s">
        <v>2294</v>
      </c>
      <c r="D6052" s="5" t="s">
        <v>5421</v>
      </c>
      <c r="E6052" s="12">
        <v>166</v>
      </c>
      <c r="F6052" s="5" t="s">
        <v>60</v>
      </c>
      <c r="G6052" s="5">
        <v>2258015</v>
      </c>
      <c r="H6052" s="36" t="s">
        <v>2294</v>
      </c>
      <c r="I6052" s="5">
        <v>225</v>
      </c>
      <c r="J6052" s="5">
        <v>80</v>
      </c>
      <c r="K6052" s="5">
        <v>15</v>
      </c>
      <c r="L6052" s="5" t="s">
        <v>5409</v>
      </c>
      <c r="M6052" s="5">
        <v>105</v>
      </c>
      <c r="N6052" s="5"/>
      <c r="O6052" s="5" t="s">
        <v>40</v>
      </c>
      <c r="P6052" s="5"/>
      <c r="Q6052" s="5" t="s">
        <v>20</v>
      </c>
      <c r="R6052" s="5" t="s">
        <v>20</v>
      </c>
      <c r="S6052" s="5">
        <v>71</v>
      </c>
      <c r="T6052" s="5" t="s">
        <v>22</v>
      </c>
      <c r="U6052" s="5" t="s">
        <v>23</v>
      </c>
      <c r="V6052" s="5" t="s">
        <v>24</v>
      </c>
      <c r="W6052" s="12">
        <v>166</v>
      </c>
      <c r="X6052" s="7">
        <f t="shared" si="381"/>
        <v>0.33</v>
      </c>
      <c r="Y6052" s="5">
        <f t="shared" si="382"/>
        <v>111.21999999999998</v>
      </c>
      <c r="AI6052" t="e">
        <f>VLOOKUP(A6052,NP!$A:$B,2,FALSE)</f>
        <v>#N/A</v>
      </c>
      <c r="AJ6052">
        <f t="shared" si="383"/>
        <v>0</v>
      </c>
      <c r="AK6052">
        <f>VLOOKUP(F6052,Kondition!$B$4:$AG$31,9,FALSE)*100</f>
        <v>33</v>
      </c>
      <c r="AL6052" t="e">
        <f t="shared" si="384"/>
        <v>#REF!</v>
      </c>
      <c r="AM6052">
        <v>16</v>
      </c>
    </row>
    <row r="6053" spans="1:39" x14ac:dyDescent="0.3">
      <c r="A6053" s="5">
        <v>10143652</v>
      </c>
      <c r="B6053" s="6">
        <v>4968814924768</v>
      </c>
      <c r="C6053" s="5" t="s">
        <v>2294</v>
      </c>
      <c r="D6053" s="5" t="s">
        <v>5422</v>
      </c>
      <c r="E6053" s="12">
        <v>216</v>
      </c>
      <c r="F6053" s="5" t="s">
        <v>60</v>
      </c>
      <c r="G6053" s="5">
        <v>2456018</v>
      </c>
      <c r="H6053" s="36" t="s">
        <v>2294</v>
      </c>
      <c r="I6053" s="5">
        <v>245</v>
      </c>
      <c r="J6053" s="5">
        <v>60</v>
      </c>
      <c r="K6053" s="5">
        <v>18</v>
      </c>
      <c r="L6053" s="5" t="s">
        <v>5409</v>
      </c>
      <c r="M6053" s="5">
        <v>105</v>
      </c>
      <c r="N6053" s="5"/>
      <c r="O6053" s="5" t="s">
        <v>40</v>
      </c>
      <c r="P6053" s="5"/>
      <c r="Q6053" s="5" t="s">
        <v>26</v>
      </c>
      <c r="R6053" s="5" t="s">
        <v>20</v>
      </c>
      <c r="S6053" s="5">
        <v>71</v>
      </c>
      <c r="T6053" s="5" t="s">
        <v>22</v>
      </c>
      <c r="U6053" s="5" t="s">
        <v>23</v>
      </c>
      <c r="V6053" s="5" t="s">
        <v>24</v>
      </c>
      <c r="W6053" s="12">
        <v>216</v>
      </c>
      <c r="X6053" s="7" t="str">
        <f t="shared" si="381"/>
        <v>NP</v>
      </c>
      <c r="Y6053" s="5">
        <f t="shared" si="382"/>
        <v>139.5</v>
      </c>
      <c r="AI6053">
        <f>VLOOKUP(A6053,NP!$A:$B,2,FALSE)</f>
        <v>139.5</v>
      </c>
      <c r="AJ6053">
        <f t="shared" si="383"/>
        <v>139.5</v>
      </c>
      <c r="AK6053">
        <f>VLOOKUP(F6053,Kondition!$B$4:$AG$31,18,FALSE)*100</f>
        <v>35</v>
      </c>
      <c r="AL6053" t="e">
        <f t="shared" si="384"/>
        <v>#REF!</v>
      </c>
      <c r="AM6053">
        <v>17</v>
      </c>
    </row>
    <row r="6054" spans="1:39" x14ac:dyDescent="0.3">
      <c r="A6054" s="5">
        <v>10143653</v>
      </c>
      <c r="B6054" s="6">
        <v>4968814910549</v>
      </c>
      <c r="C6054" s="5" t="s">
        <v>2294</v>
      </c>
      <c r="D6054" s="5" t="s">
        <v>5423</v>
      </c>
      <c r="E6054" s="12">
        <v>193</v>
      </c>
      <c r="F6054" s="5" t="s">
        <v>60</v>
      </c>
      <c r="G6054" s="5">
        <v>2657015</v>
      </c>
      <c r="H6054" s="36" t="s">
        <v>2294</v>
      </c>
      <c r="I6054" s="5">
        <v>265</v>
      </c>
      <c r="J6054" s="5">
        <v>70</v>
      </c>
      <c r="K6054" s="5">
        <v>15</v>
      </c>
      <c r="L6054" s="5" t="s">
        <v>5409</v>
      </c>
      <c r="M6054" s="5">
        <v>112</v>
      </c>
      <c r="N6054" s="5"/>
      <c r="O6054" s="5" t="s">
        <v>40</v>
      </c>
      <c r="P6054" s="5"/>
      <c r="Q6054" s="5" t="s">
        <v>26</v>
      </c>
      <c r="R6054" s="5" t="s">
        <v>20</v>
      </c>
      <c r="S6054" s="5">
        <v>72</v>
      </c>
      <c r="T6054" s="5" t="s">
        <v>22</v>
      </c>
      <c r="U6054" s="5" t="s">
        <v>23</v>
      </c>
      <c r="V6054" s="5" t="s">
        <v>24</v>
      </c>
      <c r="W6054" s="12">
        <v>193</v>
      </c>
      <c r="X6054" s="7" t="str">
        <f t="shared" si="381"/>
        <v>NP</v>
      </c>
      <c r="Y6054" s="5">
        <f t="shared" si="382"/>
        <v>129</v>
      </c>
      <c r="AI6054">
        <f>VLOOKUP(A6054,NP!$A:$B,2,FALSE)</f>
        <v>129</v>
      </c>
      <c r="AJ6054">
        <f t="shared" si="383"/>
        <v>129</v>
      </c>
      <c r="AK6054">
        <f>VLOOKUP(F6054,Kondition!$B$4:$AG$31,9,FALSE)*100</f>
        <v>33</v>
      </c>
      <c r="AL6054" t="e">
        <f t="shared" si="384"/>
        <v>#REF!</v>
      </c>
      <c r="AM6054">
        <v>16</v>
      </c>
    </row>
    <row r="6055" spans="1:39" x14ac:dyDescent="0.3">
      <c r="A6055" s="5">
        <v>10143654</v>
      </c>
      <c r="B6055" s="6">
        <v>4968814910518</v>
      </c>
      <c r="C6055" s="5" t="s">
        <v>2294</v>
      </c>
      <c r="D6055" s="5" t="s">
        <v>5424</v>
      </c>
      <c r="E6055" s="12">
        <v>193</v>
      </c>
      <c r="F6055" s="5" t="s">
        <v>60</v>
      </c>
      <c r="G6055" s="5">
        <v>2356018</v>
      </c>
      <c r="H6055" s="36" t="s">
        <v>2294</v>
      </c>
      <c r="I6055" s="5">
        <v>235</v>
      </c>
      <c r="J6055" s="5">
        <v>60</v>
      </c>
      <c r="K6055" s="5">
        <v>18</v>
      </c>
      <c r="L6055" s="5" t="s">
        <v>5409</v>
      </c>
      <c r="M6055" s="5">
        <v>107</v>
      </c>
      <c r="N6055" s="5"/>
      <c r="O6055" s="5" t="s">
        <v>40</v>
      </c>
      <c r="P6055" s="5"/>
      <c r="Q6055" s="5" t="s">
        <v>26</v>
      </c>
      <c r="R6055" s="5" t="s">
        <v>20</v>
      </c>
      <c r="S6055" s="5">
        <v>72</v>
      </c>
      <c r="T6055" s="5" t="s">
        <v>22</v>
      </c>
      <c r="U6055" s="5" t="s">
        <v>23</v>
      </c>
      <c r="V6055" s="5" t="s">
        <v>24</v>
      </c>
      <c r="W6055" s="12">
        <v>193</v>
      </c>
      <c r="X6055" s="7">
        <f t="shared" si="381"/>
        <v>0.35</v>
      </c>
      <c r="Y6055" s="5">
        <f t="shared" si="382"/>
        <v>125.45</v>
      </c>
      <c r="AI6055" t="e">
        <f>VLOOKUP(A6055,NP!$A:$B,2,FALSE)</f>
        <v>#N/A</v>
      </c>
      <c r="AJ6055">
        <f t="shared" si="383"/>
        <v>0</v>
      </c>
      <c r="AK6055">
        <f>VLOOKUP(F6055,Kondition!$B$4:$AG$31,18,FALSE)*100</f>
        <v>35</v>
      </c>
      <c r="AL6055" t="e">
        <f t="shared" si="384"/>
        <v>#REF!</v>
      </c>
      <c r="AM6055">
        <v>17</v>
      </c>
    </row>
    <row r="6056" spans="1:39" x14ac:dyDescent="0.3">
      <c r="A6056" s="5">
        <v>10143655</v>
      </c>
      <c r="B6056" s="6">
        <v>4968814910525</v>
      </c>
      <c r="C6056" s="5" t="s">
        <v>2294</v>
      </c>
      <c r="D6056" s="5" t="s">
        <v>5425</v>
      </c>
      <c r="E6056" s="12">
        <v>173</v>
      </c>
      <c r="F6056" s="5" t="s">
        <v>60</v>
      </c>
      <c r="G6056" s="5">
        <v>2257016</v>
      </c>
      <c r="H6056" s="36" t="s">
        <v>2294</v>
      </c>
      <c r="I6056" s="5">
        <v>225</v>
      </c>
      <c r="J6056" s="5">
        <v>70</v>
      </c>
      <c r="K6056" s="5">
        <v>16</v>
      </c>
      <c r="L6056" s="5" t="s">
        <v>5409</v>
      </c>
      <c r="M6056" s="5">
        <v>103</v>
      </c>
      <c r="N6056" s="5"/>
      <c r="O6056" s="5" t="s">
        <v>40</v>
      </c>
      <c r="P6056" s="5"/>
      <c r="Q6056" s="5" t="s">
        <v>20</v>
      </c>
      <c r="R6056" s="5" t="s">
        <v>20</v>
      </c>
      <c r="S6056" s="5">
        <v>71</v>
      </c>
      <c r="T6056" s="5" t="s">
        <v>22</v>
      </c>
      <c r="U6056" s="5" t="s">
        <v>23</v>
      </c>
      <c r="V6056" s="5" t="s">
        <v>24</v>
      </c>
      <c r="W6056" s="12">
        <v>173</v>
      </c>
      <c r="X6056" s="7">
        <f t="shared" si="381"/>
        <v>0.35</v>
      </c>
      <c r="Y6056" s="5">
        <f t="shared" si="382"/>
        <v>112.45</v>
      </c>
      <c r="AI6056" t="e">
        <f>VLOOKUP(A6056,NP!$A:$B,2,FALSE)</f>
        <v>#N/A</v>
      </c>
      <c r="AJ6056">
        <f t="shared" si="383"/>
        <v>0</v>
      </c>
      <c r="AK6056">
        <f>VLOOKUP(F6056,Kondition!$B$4:$AG$31,12,FALSE)*100</f>
        <v>35</v>
      </c>
      <c r="AL6056" t="e">
        <f t="shared" si="384"/>
        <v>#REF!</v>
      </c>
      <c r="AM6056">
        <v>16</v>
      </c>
    </row>
    <row r="6057" spans="1:39" x14ac:dyDescent="0.3">
      <c r="A6057" s="5">
        <v>10143656</v>
      </c>
      <c r="B6057" s="6">
        <v>4968814910594</v>
      </c>
      <c r="C6057" s="5" t="s">
        <v>2294</v>
      </c>
      <c r="D6057" s="5" t="s">
        <v>5426</v>
      </c>
      <c r="E6057" s="12">
        <v>177</v>
      </c>
      <c r="F6057" s="5" t="s">
        <v>60</v>
      </c>
      <c r="G6057" s="5">
        <v>2357016</v>
      </c>
      <c r="H6057" s="36" t="s">
        <v>2294</v>
      </c>
      <c r="I6057" s="5">
        <v>235</v>
      </c>
      <c r="J6057" s="5">
        <v>70</v>
      </c>
      <c r="K6057" s="5">
        <v>16</v>
      </c>
      <c r="L6057" s="5" t="s">
        <v>5409</v>
      </c>
      <c r="M6057" s="5">
        <v>106</v>
      </c>
      <c r="N6057" s="5"/>
      <c r="O6057" s="5" t="s">
        <v>40</v>
      </c>
      <c r="P6057" s="5"/>
      <c r="Q6057" s="5" t="s">
        <v>26</v>
      </c>
      <c r="R6057" s="5" t="s">
        <v>20</v>
      </c>
      <c r="S6057" s="5">
        <v>71</v>
      </c>
      <c r="T6057" s="5" t="s">
        <v>22</v>
      </c>
      <c r="U6057" s="5" t="s">
        <v>23</v>
      </c>
      <c r="V6057" s="5" t="s">
        <v>24</v>
      </c>
      <c r="W6057" s="12">
        <v>177</v>
      </c>
      <c r="X6057" s="7">
        <f t="shared" si="381"/>
        <v>0.35</v>
      </c>
      <c r="Y6057" s="5">
        <f t="shared" si="382"/>
        <v>115.05</v>
      </c>
      <c r="AI6057" t="e">
        <f>VLOOKUP(A6057,NP!$A:$B,2,FALSE)</f>
        <v>#N/A</v>
      </c>
      <c r="AJ6057">
        <f t="shared" si="383"/>
        <v>0</v>
      </c>
      <c r="AK6057">
        <f>VLOOKUP(F6057,Kondition!$B$4:$AG$31,12,FALSE)*100</f>
        <v>35</v>
      </c>
      <c r="AL6057" t="e">
        <f t="shared" si="384"/>
        <v>#REF!</v>
      </c>
      <c r="AM6057">
        <v>16</v>
      </c>
    </row>
    <row r="6058" spans="1:39" x14ac:dyDescent="0.3">
      <c r="A6058" s="5">
        <v>10143657</v>
      </c>
      <c r="B6058" s="6">
        <v>4968814910563</v>
      </c>
      <c r="C6058" s="5" t="s">
        <v>2294</v>
      </c>
      <c r="D6058" s="5" t="s">
        <v>5427</v>
      </c>
      <c r="E6058" s="12">
        <v>185</v>
      </c>
      <c r="F6058" s="5" t="s">
        <v>60</v>
      </c>
      <c r="G6058" s="5">
        <v>2457016</v>
      </c>
      <c r="H6058" s="36" t="s">
        <v>2294</v>
      </c>
      <c r="I6058" s="5">
        <v>245</v>
      </c>
      <c r="J6058" s="5">
        <v>70</v>
      </c>
      <c r="K6058" s="5">
        <v>16</v>
      </c>
      <c r="L6058" s="5" t="s">
        <v>5409</v>
      </c>
      <c r="M6058" s="5">
        <v>107</v>
      </c>
      <c r="N6058" s="5"/>
      <c r="O6058" s="5" t="s">
        <v>40</v>
      </c>
      <c r="P6058" s="5"/>
      <c r="Q6058" s="5" t="s">
        <v>26</v>
      </c>
      <c r="R6058" s="5" t="s">
        <v>20</v>
      </c>
      <c r="S6058" s="5">
        <v>71</v>
      </c>
      <c r="T6058" s="5" t="s">
        <v>22</v>
      </c>
      <c r="U6058" s="5" t="s">
        <v>23</v>
      </c>
      <c r="V6058" s="5" t="s">
        <v>24</v>
      </c>
      <c r="W6058" s="12">
        <v>185</v>
      </c>
      <c r="X6058" s="7">
        <f t="shared" si="381"/>
        <v>0.35</v>
      </c>
      <c r="Y6058" s="5">
        <f t="shared" si="382"/>
        <v>120.25</v>
      </c>
      <c r="AI6058" t="e">
        <f>VLOOKUP(A6058,NP!$A:$B,2,FALSE)</f>
        <v>#N/A</v>
      </c>
      <c r="AJ6058">
        <f t="shared" si="383"/>
        <v>0</v>
      </c>
      <c r="AK6058">
        <f>VLOOKUP(F6058,Kondition!$B$4:$AG$31,12,FALSE)*100</f>
        <v>35</v>
      </c>
      <c r="AL6058" t="e">
        <f t="shared" si="384"/>
        <v>#REF!</v>
      </c>
      <c r="AM6058">
        <v>16</v>
      </c>
    </row>
    <row r="6059" spans="1:39" x14ac:dyDescent="0.3">
      <c r="A6059" s="5">
        <v>10143658</v>
      </c>
      <c r="B6059" s="6">
        <v>4968814910464</v>
      </c>
      <c r="C6059" s="5" t="s">
        <v>2294</v>
      </c>
      <c r="D6059" s="5" t="s">
        <v>5428</v>
      </c>
      <c r="E6059" s="12">
        <v>208</v>
      </c>
      <c r="F6059" s="5" t="s">
        <v>60</v>
      </c>
      <c r="G6059" s="5">
        <v>2657016</v>
      </c>
      <c r="H6059" s="36" t="s">
        <v>2294</v>
      </c>
      <c r="I6059" s="5">
        <v>265</v>
      </c>
      <c r="J6059" s="5">
        <v>70</v>
      </c>
      <c r="K6059" s="5">
        <v>16</v>
      </c>
      <c r="L6059" s="5" t="s">
        <v>5409</v>
      </c>
      <c r="M6059" s="5">
        <v>112</v>
      </c>
      <c r="N6059" s="5"/>
      <c r="O6059" s="5" t="s">
        <v>40</v>
      </c>
      <c r="P6059" s="5"/>
      <c r="Q6059" s="5" t="s">
        <v>26</v>
      </c>
      <c r="R6059" s="5" t="s">
        <v>20</v>
      </c>
      <c r="S6059" s="5">
        <v>72</v>
      </c>
      <c r="T6059" s="5" t="s">
        <v>22</v>
      </c>
      <c r="U6059" s="5" t="s">
        <v>23</v>
      </c>
      <c r="V6059" s="5" t="s">
        <v>24</v>
      </c>
      <c r="W6059" s="12">
        <v>208</v>
      </c>
      <c r="X6059" s="7">
        <f t="shared" si="381"/>
        <v>0.35</v>
      </c>
      <c r="Y6059" s="5">
        <f t="shared" si="382"/>
        <v>135.20000000000002</v>
      </c>
      <c r="AI6059" t="e">
        <f>VLOOKUP(A6059,NP!$A:$B,2,FALSE)</f>
        <v>#N/A</v>
      </c>
      <c r="AJ6059">
        <f t="shared" si="383"/>
        <v>0</v>
      </c>
      <c r="AK6059">
        <f>VLOOKUP(F6059,Kondition!$B$4:$AG$31,12,FALSE)*100</f>
        <v>35</v>
      </c>
      <c r="AL6059" t="e">
        <f t="shared" si="384"/>
        <v>#REF!</v>
      </c>
      <c r="AM6059">
        <v>16</v>
      </c>
    </row>
    <row r="6060" spans="1:39" x14ac:dyDescent="0.3">
      <c r="A6060" s="5">
        <v>10143659</v>
      </c>
      <c r="B6060" s="6">
        <v>4968814910556</v>
      </c>
      <c r="C6060" s="5" t="s">
        <v>2294</v>
      </c>
      <c r="D6060" s="5" t="s">
        <v>5429</v>
      </c>
      <c r="E6060" s="12">
        <v>208</v>
      </c>
      <c r="F6060" s="5" t="s">
        <v>60</v>
      </c>
      <c r="G6060" s="5">
        <v>2757016</v>
      </c>
      <c r="H6060" s="36" t="s">
        <v>2294</v>
      </c>
      <c r="I6060" s="5">
        <v>275</v>
      </c>
      <c r="J6060" s="5">
        <v>70</v>
      </c>
      <c r="K6060" s="5">
        <v>16</v>
      </c>
      <c r="L6060" s="5" t="s">
        <v>5409</v>
      </c>
      <c r="M6060" s="5">
        <v>114</v>
      </c>
      <c r="N6060" s="5"/>
      <c r="O6060" s="5" t="s">
        <v>40</v>
      </c>
      <c r="P6060" s="5"/>
      <c r="Q6060" s="5" t="s">
        <v>26</v>
      </c>
      <c r="R6060" s="5" t="s">
        <v>20</v>
      </c>
      <c r="S6060" s="5">
        <v>72</v>
      </c>
      <c r="T6060" s="5" t="s">
        <v>22</v>
      </c>
      <c r="U6060" s="5" t="s">
        <v>23</v>
      </c>
      <c r="V6060" s="5" t="s">
        <v>24</v>
      </c>
      <c r="W6060" s="12">
        <v>208</v>
      </c>
      <c r="X6060" s="7">
        <f t="shared" si="381"/>
        <v>0.35</v>
      </c>
      <c r="Y6060" s="5">
        <f t="shared" si="382"/>
        <v>135.20000000000002</v>
      </c>
      <c r="AI6060" t="e">
        <f>VLOOKUP(A6060,NP!$A:$B,2,FALSE)</f>
        <v>#N/A</v>
      </c>
      <c r="AJ6060">
        <f t="shared" si="383"/>
        <v>0</v>
      </c>
      <c r="AK6060">
        <f>VLOOKUP(F6060,Kondition!$B$4:$AG$31,12,FALSE)*100</f>
        <v>35</v>
      </c>
      <c r="AL6060" t="e">
        <f t="shared" si="384"/>
        <v>#REF!</v>
      </c>
      <c r="AM6060">
        <v>16</v>
      </c>
    </row>
    <row r="6061" spans="1:39" x14ac:dyDescent="0.3">
      <c r="A6061" s="5">
        <v>10143660</v>
      </c>
      <c r="B6061" s="6">
        <v>4968814910341</v>
      </c>
      <c r="C6061" s="5" t="s">
        <v>2294</v>
      </c>
      <c r="D6061" s="5" t="s">
        <v>5430</v>
      </c>
      <c r="E6061" s="12">
        <v>193</v>
      </c>
      <c r="F6061" s="5" t="s">
        <v>60</v>
      </c>
      <c r="G6061" s="5">
        <v>2256517</v>
      </c>
      <c r="H6061" s="36" t="s">
        <v>2294</v>
      </c>
      <c r="I6061" s="5">
        <v>225</v>
      </c>
      <c r="J6061" s="5">
        <v>65</v>
      </c>
      <c r="K6061" s="5">
        <v>17</v>
      </c>
      <c r="L6061" s="5" t="s">
        <v>5409</v>
      </c>
      <c r="M6061" s="5">
        <v>102</v>
      </c>
      <c r="N6061" s="5"/>
      <c r="O6061" s="5" t="s">
        <v>40</v>
      </c>
      <c r="P6061" s="5"/>
      <c r="Q6061" s="5" t="s">
        <v>26</v>
      </c>
      <c r="R6061" s="5" t="s">
        <v>20</v>
      </c>
      <c r="S6061" s="5">
        <v>71</v>
      </c>
      <c r="T6061" s="5" t="s">
        <v>22</v>
      </c>
      <c r="U6061" s="5" t="s">
        <v>23</v>
      </c>
      <c r="V6061" s="5" t="s">
        <v>24</v>
      </c>
      <c r="W6061" s="12">
        <v>193</v>
      </c>
      <c r="X6061" s="7">
        <f t="shared" si="381"/>
        <v>0.35</v>
      </c>
      <c r="Y6061" s="5">
        <f t="shared" si="382"/>
        <v>125.45</v>
      </c>
      <c r="AI6061" t="e">
        <f>VLOOKUP(A6061,NP!$A:$B,2,FALSE)</f>
        <v>#N/A</v>
      </c>
      <c r="AJ6061">
        <f t="shared" si="383"/>
        <v>0</v>
      </c>
      <c r="AK6061">
        <f>VLOOKUP(F6061,Kondition!$B$4:$AG$31,15,FALSE)*100</f>
        <v>35</v>
      </c>
      <c r="AL6061" t="e">
        <f t="shared" si="384"/>
        <v>#REF!</v>
      </c>
      <c r="AM6061">
        <v>17</v>
      </c>
    </row>
    <row r="6062" spans="1:39" x14ac:dyDescent="0.3">
      <c r="A6062" s="5">
        <v>10143661</v>
      </c>
      <c r="B6062" s="6">
        <v>4968814910488</v>
      </c>
      <c r="C6062" s="5" t="s">
        <v>2294</v>
      </c>
      <c r="D6062" s="5" t="s">
        <v>5431</v>
      </c>
      <c r="E6062" s="12">
        <v>198</v>
      </c>
      <c r="F6062" s="5" t="s">
        <v>60</v>
      </c>
      <c r="G6062" s="5">
        <v>2356517</v>
      </c>
      <c r="H6062" s="36" t="s">
        <v>2294</v>
      </c>
      <c r="I6062" s="5">
        <v>235</v>
      </c>
      <c r="J6062" s="5">
        <v>65</v>
      </c>
      <c r="K6062" s="5">
        <v>17</v>
      </c>
      <c r="L6062" s="5" t="s">
        <v>5409</v>
      </c>
      <c r="M6062" s="5">
        <v>108</v>
      </c>
      <c r="N6062" s="5"/>
      <c r="O6062" s="5" t="s">
        <v>40</v>
      </c>
      <c r="P6062" s="5"/>
      <c r="Q6062" s="5" t="s">
        <v>26</v>
      </c>
      <c r="R6062" s="5" t="s">
        <v>20</v>
      </c>
      <c r="S6062" s="5">
        <v>72</v>
      </c>
      <c r="T6062" s="5" t="s">
        <v>22</v>
      </c>
      <c r="U6062" s="5" t="s">
        <v>23</v>
      </c>
      <c r="V6062" s="5" t="s">
        <v>24</v>
      </c>
      <c r="W6062" s="12">
        <v>198</v>
      </c>
      <c r="X6062" s="7">
        <f t="shared" si="381"/>
        <v>0.35</v>
      </c>
      <c r="Y6062" s="5">
        <f t="shared" si="382"/>
        <v>128.70000000000002</v>
      </c>
      <c r="AI6062" t="e">
        <f>VLOOKUP(A6062,NP!$A:$B,2,FALSE)</f>
        <v>#N/A</v>
      </c>
      <c r="AJ6062">
        <f t="shared" si="383"/>
        <v>0</v>
      </c>
      <c r="AK6062">
        <f>VLOOKUP(F6062,Kondition!$B$4:$AG$31,15,FALSE)*100</f>
        <v>35</v>
      </c>
      <c r="AL6062" t="e">
        <f t="shared" si="384"/>
        <v>#REF!</v>
      </c>
      <c r="AM6062">
        <v>17</v>
      </c>
    </row>
    <row r="6063" spans="1:39" x14ac:dyDescent="0.3">
      <c r="A6063" s="5">
        <v>10143662</v>
      </c>
      <c r="B6063" s="6">
        <v>4968814910389</v>
      </c>
      <c r="C6063" s="5" t="s">
        <v>2294</v>
      </c>
      <c r="D6063" s="5" t="s">
        <v>5432</v>
      </c>
      <c r="E6063" s="12">
        <v>228</v>
      </c>
      <c r="F6063" s="5" t="s">
        <v>60</v>
      </c>
      <c r="G6063" s="5">
        <v>2456517</v>
      </c>
      <c r="H6063" s="36" t="s">
        <v>2294</v>
      </c>
      <c r="I6063" s="5">
        <v>245</v>
      </c>
      <c r="J6063" s="5">
        <v>65</v>
      </c>
      <c r="K6063" s="5">
        <v>17</v>
      </c>
      <c r="L6063" s="5" t="s">
        <v>5409</v>
      </c>
      <c r="M6063" s="5">
        <v>107</v>
      </c>
      <c r="N6063" s="5"/>
      <c r="O6063" s="5" t="s">
        <v>40</v>
      </c>
      <c r="P6063" s="5"/>
      <c r="Q6063" s="5" t="s">
        <v>26</v>
      </c>
      <c r="R6063" s="5" t="s">
        <v>20</v>
      </c>
      <c r="S6063" s="5">
        <v>71</v>
      </c>
      <c r="T6063" s="5" t="s">
        <v>22</v>
      </c>
      <c r="U6063" s="5" t="s">
        <v>23</v>
      </c>
      <c r="V6063" s="5" t="s">
        <v>24</v>
      </c>
      <c r="W6063" s="12">
        <v>228</v>
      </c>
      <c r="X6063" s="7" t="str">
        <f t="shared" si="381"/>
        <v>NP</v>
      </c>
      <c r="Y6063" s="5">
        <f t="shared" si="382"/>
        <v>145</v>
      </c>
      <c r="AI6063">
        <f>VLOOKUP(A6063,NP!$A:$B,2,FALSE)</f>
        <v>145</v>
      </c>
      <c r="AJ6063">
        <f t="shared" si="383"/>
        <v>145</v>
      </c>
      <c r="AK6063">
        <f>VLOOKUP(F6063,Kondition!$B$4:$AG$31,15,FALSE)*100</f>
        <v>35</v>
      </c>
      <c r="AL6063" t="e">
        <f t="shared" si="384"/>
        <v>#REF!</v>
      </c>
      <c r="AM6063">
        <v>17</v>
      </c>
    </row>
    <row r="6064" spans="1:39" x14ac:dyDescent="0.3">
      <c r="A6064" s="5">
        <v>10143663</v>
      </c>
      <c r="B6064" s="6">
        <v>4968814910457</v>
      </c>
      <c r="C6064" s="5" t="s">
        <v>2294</v>
      </c>
      <c r="D6064" s="5" t="s">
        <v>5433</v>
      </c>
      <c r="E6064" s="12">
        <v>219</v>
      </c>
      <c r="F6064" s="5" t="s">
        <v>60</v>
      </c>
      <c r="G6064" s="5">
        <v>2656517</v>
      </c>
      <c r="H6064" s="36" t="s">
        <v>2294</v>
      </c>
      <c r="I6064" s="5">
        <v>265</v>
      </c>
      <c r="J6064" s="5">
        <v>65</v>
      </c>
      <c r="K6064" s="5">
        <v>17</v>
      </c>
      <c r="L6064" s="5" t="s">
        <v>5409</v>
      </c>
      <c r="M6064" s="5">
        <v>112</v>
      </c>
      <c r="N6064" s="5"/>
      <c r="O6064" s="5" t="s">
        <v>40</v>
      </c>
      <c r="P6064" s="5"/>
      <c r="Q6064" s="5" t="s">
        <v>26</v>
      </c>
      <c r="R6064" s="5" t="s">
        <v>20</v>
      </c>
      <c r="S6064" s="5">
        <v>72</v>
      </c>
      <c r="T6064" s="5" t="s">
        <v>22</v>
      </c>
      <c r="U6064" s="5" t="s">
        <v>23</v>
      </c>
      <c r="V6064" s="5" t="s">
        <v>24</v>
      </c>
      <c r="W6064" s="12">
        <v>219</v>
      </c>
      <c r="X6064" s="7" t="str">
        <f t="shared" si="381"/>
        <v>NP</v>
      </c>
      <c r="Y6064" s="5">
        <f t="shared" si="382"/>
        <v>141</v>
      </c>
      <c r="AI6064">
        <f>VLOOKUP(A6064,NP!$A:$B,2,FALSE)</f>
        <v>141</v>
      </c>
      <c r="AJ6064">
        <f t="shared" si="383"/>
        <v>141</v>
      </c>
      <c r="AK6064">
        <f>VLOOKUP(F6064,Kondition!$B$4:$AG$31,15,FALSE)*100</f>
        <v>35</v>
      </c>
      <c r="AL6064" t="e">
        <f t="shared" si="384"/>
        <v>#REF!</v>
      </c>
      <c r="AM6064">
        <v>17</v>
      </c>
    </row>
    <row r="6065" spans="1:39" x14ac:dyDescent="0.3">
      <c r="A6065" s="5">
        <v>30888586</v>
      </c>
      <c r="B6065" s="6">
        <v>4038526247247</v>
      </c>
      <c r="C6065" s="5" t="s">
        <v>4929</v>
      </c>
      <c r="D6065" s="5" t="s">
        <v>6393</v>
      </c>
      <c r="E6065" s="12">
        <v>237</v>
      </c>
      <c r="F6065" s="5" t="s">
        <v>41</v>
      </c>
      <c r="G6065" s="5">
        <v>2555518</v>
      </c>
      <c r="H6065" s="36" t="s">
        <v>4929</v>
      </c>
      <c r="I6065" s="5">
        <v>255</v>
      </c>
      <c r="J6065" s="5">
        <v>55</v>
      </c>
      <c r="K6065" s="5">
        <v>18</v>
      </c>
      <c r="L6065" s="5" t="s">
        <v>4962</v>
      </c>
      <c r="M6065" s="5">
        <v>109</v>
      </c>
      <c r="N6065" s="5"/>
      <c r="O6065" s="5" t="s">
        <v>19</v>
      </c>
      <c r="P6065" s="5" t="s">
        <v>44</v>
      </c>
      <c r="Q6065" s="5" t="s">
        <v>26</v>
      </c>
      <c r="R6065" s="5" t="s">
        <v>26</v>
      </c>
      <c r="S6065" s="5">
        <v>70</v>
      </c>
      <c r="T6065" s="5" t="s">
        <v>35</v>
      </c>
      <c r="U6065" s="5" t="s">
        <v>23</v>
      </c>
      <c r="V6065" s="5" t="s">
        <v>24</v>
      </c>
      <c r="W6065" s="12">
        <v>237</v>
      </c>
      <c r="X6065" s="7" t="str">
        <f t="shared" si="381"/>
        <v>NP</v>
      </c>
      <c r="Y6065" s="5">
        <f t="shared" si="382"/>
        <v>163</v>
      </c>
      <c r="AI6065">
        <f>VLOOKUP(A6065,NP!$A:$B,2,FALSE)</f>
        <v>163</v>
      </c>
      <c r="AJ6065">
        <f t="shared" si="383"/>
        <v>163</v>
      </c>
      <c r="AK6065">
        <f>VLOOKUP(F6065,Kondition!$B$4:$AG$31,18,FALSE)*100</f>
        <v>31</v>
      </c>
      <c r="AL6065" t="e">
        <f t="shared" si="384"/>
        <v>#REF!</v>
      </c>
      <c r="AM6065">
        <v>17</v>
      </c>
    </row>
    <row r="6066" spans="1:39" x14ac:dyDescent="0.3">
      <c r="A6066" s="5">
        <v>10143664</v>
      </c>
      <c r="B6066" s="6">
        <v>4968814910419</v>
      </c>
      <c r="C6066" s="5" t="s">
        <v>2294</v>
      </c>
      <c r="D6066" s="5" t="s">
        <v>5434</v>
      </c>
      <c r="E6066" s="12">
        <v>238</v>
      </c>
      <c r="F6066" s="5" t="s">
        <v>60</v>
      </c>
      <c r="G6066" s="5">
        <v>2756517</v>
      </c>
      <c r="H6066" s="36" t="s">
        <v>2294</v>
      </c>
      <c r="I6066" s="5">
        <v>275</v>
      </c>
      <c r="J6066" s="5">
        <v>65</v>
      </c>
      <c r="K6066" s="5">
        <v>17</v>
      </c>
      <c r="L6066" s="5" t="s">
        <v>5409</v>
      </c>
      <c r="M6066" s="5">
        <v>115</v>
      </c>
      <c r="N6066" s="5"/>
      <c r="O6066" s="5" t="s">
        <v>40</v>
      </c>
      <c r="P6066" s="5"/>
      <c r="Q6066" s="5" t="s">
        <v>26</v>
      </c>
      <c r="R6066" s="5" t="s">
        <v>20</v>
      </c>
      <c r="S6066" s="5">
        <v>72</v>
      </c>
      <c r="T6066" s="5" t="s">
        <v>22</v>
      </c>
      <c r="U6066" s="5" t="s">
        <v>23</v>
      </c>
      <c r="V6066" s="5" t="s">
        <v>24</v>
      </c>
      <c r="W6066" s="12">
        <v>238</v>
      </c>
      <c r="X6066" s="7" t="str">
        <f t="shared" si="381"/>
        <v>NP</v>
      </c>
      <c r="Y6066" s="5">
        <f t="shared" si="382"/>
        <v>149.5</v>
      </c>
      <c r="AI6066">
        <f>VLOOKUP(A6066,NP!$A:$B,2,FALSE)</f>
        <v>149.5</v>
      </c>
      <c r="AJ6066">
        <f t="shared" si="383"/>
        <v>149.5</v>
      </c>
      <c r="AK6066">
        <f>VLOOKUP(F6066,Kondition!$B$4:$AG$31,15,FALSE)*100</f>
        <v>35</v>
      </c>
      <c r="AL6066" t="e">
        <f t="shared" si="384"/>
        <v>#REF!</v>
      </c>
      <c r="AM6066">
        <v>17</v>
      </c>
    </row>
    <row r="6067" spans="1:39" x14ac:dyDescent="0.3">
      <c r="A6067" s="5">
        <v>10143665</v>
      </c>
      <c r="B6067" s="6">
        <v>4968814924935</v>
      </c>
      <c r="C6067" s="5" t="s">
        <v>2294</v>
      </c>
      <c r="D6067" s="5" t="s">
        <v>5435</v>
      </c>
      <c r="E6067" s="12">
        <v>233</v>
      </c>
      <c r="F6067" s="5" t="s">
        <v>60</v>
      </c>
      <c r="G6067" s="5">
        <v>2856517</v>
      </c>
      <c r="H6067" s="36" t="s">
        <v>2294</v>
      </c>
      <c r="I6067" s="5">
        <v>285</v>
      </c>
      <c r="J6067" s="5">
        <v>65</v>
      </c>
      <c r="K6067" s="5">
        <v>17</v>
      </c>
      <c r="L6067" s="5" t="s">
        <v>5409</v>
      </c>
      <c r="M6067" s="5">
        <v>116</v>
      </c>
      <c r="N6067" s="5"/>
      <c r="O6067" s="5" t="s">
        <v>40</v>
      </c>
      <c r="P6067" s="5"/>
      <c r="Q6067" s="5" t="s">
        <v>26</v>
      </c>
      <c r="R6067" s="5" t="s">
        <v>20</v>
      </c>
      <c r="S6067" s="5">
        <v>74</v>
      </c>
      <c r="T6067" s="5" t="s">
        <v>22</v>
      </c>
      <c r="U6067" s="5" t="s">
        <v>23</v>
      </c>
      <c r="V6067" s="5" t="s">
        <v>24</v>
      </c>
      <c r="W6067" s="12">
        <v>233</v>
      </c>
      <c r="X6067" s="7" t="str">
        <f t="shared" si="381"/>
        <v>NP</v>
      </c>
      <c r="Y6067" s="5">
        <f t="shared" si="382"/>
        <v>147.5</v>
      </c>
      <c r="AI6067">
        <f>VLOOKUP(A6067,NP!$A:$B,2,FALSE)</f>
        <v>147.5</v>
      </c>
      <c r="AJ6067">
        <f t="shared" si="383"/>
        <v>147.5</v>
      </c>
      <c r="AK6067">
        <f>VLOOKUP(F6067,Kondition!$B$4:$AG$31,15,FALSE)*100</f>
        <v>35</v>
      </c>
      <c r="AL6067" t="e">
        <f t="shared" si="384"/>
        <v>#REF!</v>
      </c>
      <c r="AM6067">
        <v>17</v>
      </c>
    </row>
  </sheetData>
  <autoFilter ref="A4:AX6067" xr:uid="{F68DD6B1-DFBB-44EA-97D4-01106C5859B0}"/>
  <pageMargins left="0.7" right="0.7" top="0.78740157499999996" bottom="0.78740157499999996" header="0.3" footer="0.3"/>
  <pageSetup paperSize="9" orientation="portrait" verticalDpi="598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B6E44-995B-49DC-9BB4-58AC56ECE757}">
  <dimension ref="A1:C18"/>
  <sheetViews>
    <sheetView workbookViewId="0">
      <selection activeCell="I19" sqref="I18:I19"/>
    </sheetView>
  </sheetViews>
  <sheetFormatPr baseColWidth="10" defaultRowHeight="14.4" x14ac:dyDescent="0.3"/>
  <sheetData>
    <row r="1" spans="1:3" x14ac:dyDescent="0.3">
      <c r="A1" t="s">
        <v>6730</v>
      </c>
      <c r="B1" t="s">
        <v>6731</v>
      </c>
    </row>
    <row r="2" spans="1:3" x14ac:dyDescent="0.3">
      <c r="A2" t="s">
        <v>6732</v>
      </c>
      <c r="B2" t="s">
        <v>6733</v>
      </c>
    </row>
    <row r="3" spans="1:3" x14ac:dyDescent="0.3">
      <c r="A3" t="s">
        <v>6734</v>
      </c>
      <c r="B3" t="s">
        <v>6735</v>
      </c>
    </row>
    <row r="4" spans="1:3" x14ac:dyDescent="0.3">
      <c r="A4" t="s">
        <v>6736</v>
      </c>
      <c r="B4" t="s">
        <v>6737</v>
      </c>
    </row>
    <row r="5" spans="1:3" x14ac:dyDescent="0.3">
      <c r="A5" t="s">
        <v>6738</v>
      </c>
      <c r="B5" t="s">
        <v>6739</v>
      </c>
    </row>
    <row r="6" spans="1:3" x14ac:dyDescent="0.3">
      <c r="A6" s="37" t="s">
        <v>2294</v>
      </c>
      <c r="B6" s="37" t="s">
        <v>6740</v>
      </c>
      <c r="C6" s="37"/>
    </row>
    <row r="7" spans="1:3" x14ac:dyDescent="0.3">
      <c r="A7" s="37" t="s">
        <v>4929</v>
      </c>
      <c r="B7" s="37" t="s">
        <v>6741</v>
      </c>
      <c r="C7" s="37"/>
    </row>
    <row r="8" spans="1:3" x14ac:dyDescent="0.3">
      <c r="A8" t="s">
        <v>56</v>
      </c>
      <c r="B8" t="s">
        <v>6742</v>
      </c>
    </row>
    <row r="9" spans="1:3" x14ac:dyDescent="0.3">
      <c r="A9" t="s">
        <v>6743</v>
      </c>
      <c r="B9" t="s">
        <v>6744</v>
      </c>
    </row>
    <row r="10" spans="1:3" x14ac:dyDescent="0.3">
      <c r="A10" t="s">
        <v>6745</v>
      </c>
      <c r="B10" t="s">
        <v>6746</v>
      </c>
    </row>
    <row r="11" spans="1:3" x14ac:dyDescent="0.3">
      <c r="A11" t="s">
        <v>6747</v>
      </c>
      <c r="B11" t="s">
        <v>6748</v>
      </c>
    </row>
    <row r="12" spans="1:3" x14ac:dyDescent="0.3">
      <c r="A12" s="37" t="s">
        <v>4286</v>
      </c>
      <c r="B12" s="37" t="s">
        <v>6749</v>
      </c>
      <c r="C12" s="37"/>
    </row>
    <row r="13" spans="1:3" x14ac:dyDescent="0.3">
      <c r="A13" t="s">
        <v>6750</v>
      </c>
      <c r="B13" t="s">
        <v>6751</v>
      </c>
    </row>
    <row r="14" spans="1:3" x14ac:dyDescent="0.3">
      <c r="A14" t="s">
        <v>6752</v>
      </c>
      <c r="B14" t="s">
        <v>6753</v>
      </c>
    </row>
    <row r="15" spans="1:3" x14ac:dyDescent="0.3">
      <c r="A15" t="s">
        <v>6754</v>
      </c>
      <c r="B15" t="s">
        <v>6755</v>
      </c>
    </row>
    <row r="16" spans="1:3" x14ac:dyDescent="0.3">
      <c r="A16" t="s">
        <v>6756</v>
      </c>
      <c r="B16" t="s">
        <v>6757</v>
      </c>
    </row>
    <row r="17" spans="1:3" x14ac:dyDescent="0.3">
      <c r="A17" s="37" t="s">
        <v>76</v>
      </c>
      <c r="B17" s="37" t="s">
        <v>6758</v>
      </c>
    </row>
    <row r="18" spans="1:3" x14ac:dyDescent="0.3">
      <c r="A18" s="37" t="s">
        <v>77</v>
      </c>
      <c r="B18" s="37" t="s">
        <v>6759</v>
      </c>
      <c r="C18" s="37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F2FA5-636C-4F5F-B7D2-B1ED5C26F1A1}">
  <dimension ref="A1:F1880"/>
  <sheetViews>
    <sheetView workbookViewId="0">
      <selection activeCell="A2" sqref="A2"/>
    </sheetView>
  </sheetViews>
  <sheetFormatPr baseColWidth="10" defaultRowHeight="14.4" x14ac:dyDescent="0.3"/>
  <sheetData>
    <row r="1" spans="1:6" x14ac:dyDescent="0.3">
      <c r="A1" t="s">
        <v>6434</v>
      </c>
      <c r="B1" t="s">
        <v>6435</v>
      </c>
      <c r="F1" t="s">
        <v>6436</v>
      </c>
    </row>
    <row r="2" spans="1:6" x14ac:dyDescent="0.3">
      <c r="A2">
        <v>11290680</v>
      </c>
      <c r="B2">
        <v>112.5</v>
      </c>
    </row>
    <row r="3" spans="1:6" x14ac:dyDescent="0.3">
      <c r="A3">
        <v>11304071</v>
      </c>
      <c r="B3">
        <v>113</v>
      </c>
    </row>
    <row r="4" spans="1:6" x14ac:dyDescent="0.3">
      <c r="A4">
        <v>10040831</v>
      </c>
      <c r="B4">
        <v>128</v>
      </c>
    </row>
    <row r="5" spans="1:6" x14ac:dyDescent="0.3">
      <c r="A5">
        <v>10051309</v>
      </c>
      <c r="B5">
        <v>125.5</v>
      </c>
    </row>
    <row r="6" spans="1:6" x14ac:dyDescent="0.3">
      <c r="A6">
        <v>10041518</v>
      </c>
      <c r="B6">
        <v>130</v>
      </c>
    </row>
    <row r="7" spans="1:6" x14ac:dyDescent="0.3">
      <c r="A7">
        <v>10392335</v>
      </c>
      <c r="B7">
        <v>111</v>
      </c>
    </row>
    <row r="8" spans="1:6" x14ac:dyDescent="0.3">
      <c r="A8">
        <v>10393546</v>
      </c>
      <c r="B8">
        <v>111</v>
      </c>
    </row>
    <row r="9" spans="1:6" x14ac:dyDescent="0.3">
      <c r="A9">
        <v>10393001</v>
      </c>
      <c r="B9">
        <v>111.5</v>
      </c>
    </row>
    <row r="10" spans="1:6" x14ac:dyDescent="0.3">
      <c r="A10">
        <v>11012402</v>
      </c>
      <c r="B10">
        <v>223</v>
      </c>
    </row>
    <row r="11" spans="1:6" x14ac:dyDescent="0.3">
      <c r="A11">
        <v>10391866</v>
      </c>
      <c r="B11">
        <v>112.5</v>
      </c>
    </row>
    <row r="12" spans="1:6" x14ac:dyDescent="0.3">
      <c r="A12">
        <v>11304089</v>
      </c>
      <c r="B12">
        <v>100</v>
      </c>
    </row>
    <row r="13" spans="1:6" x14ac:dyDescent="0.3">
      <c r="A13">
        <v>10030777</v>
      </c>
      <c r="B13">
        <v>124.5</v>
      </c>
    </row>
    <row r="14" spans="1:6" x14ac:dyDescent="0.3">
      <c r="A14">
        <v>10041536</v>
      </c>
      <c r="B14">
        <v>131</v>
      </c>
    </row>
    <row r="15" spans="1:6" x14ac:dyDescent="0.3">
      <c r="A15">
        <v>10230795</v>
      </c>
      <c r="B15">
        <v>128</v>
      </c>
    </row>
    <row r="16" spans="1:6" x14ac:dyDescent="0.3">
      <c r="A16">
        <v>10391920</v>
      </c>
      <c r="B16">
        <v>114</v>
      </c>
    </row>
    <row r="17" spans="1:2" x14ac:dyDescent="0.3">
      <c r="A17">
        <v>11304557</v>
      </c>
      <c r="B17">
        <v>114</v>
      </c>
    </row>
    <row r="18" spans="1:2" x14ac:dyDescent="0.3">
      <c r="A18">
        <v>11304560</v>
      </c>
      <c r="B18">
        <v>114</v>
      </c>
    </row>
    <row r="19" spans="1:2" x14ac:dyDescent="0.3">
      <c r="A19">
        <v>10030618</v>
      </c>
      <c r="B19">
        <v>125.5</v>
      </c>
    </row>
    <row r="20" spans="1:2" x14ac:dyDescent="0.3">
      <c r="A20">
        <v>10040981</v>
      </c>
      <c r="B20">
        <v>131</v>
      </c>
    </row>
    <row r="21" spans="1:2" x14ac:dyDescent="0.3">
      <c r="A21">
        <v>10040975</v>
      </c>
      <c r="B21">
        <v>133</v>
      </c>
    </row>
    <row r="22" spans="1:2" x14ac:dyDescent="0.3">
      <c r="A22">
        <v>10030405</v>
      </c>
      <c r="B22">
        <v>126.5</v>
      </c>
    </row>
    <row r="23" spans="1:2" x14ac:dyDescent="0.3">
      <c r="A23">
        <v>10031354</v>
      </c>
      <c r="B23">
        <v>126.5</v>
      </c>
    </row>
    <row r="24" spans="1:2" x14ac:dyDescent="0.3">
      <c r="A24">
        <v>10230799</v>
      </c>
      <c r="B24">
        <v>129.5</v>
      </c>
    </row>
    <row r="25" spans="1:2" x14ac:dyDescent="0.3">
      <c r="A25">
        <v>10230798</v>
      </c>
      <c r="B25">
        <v>129.5</v>
      </c>
    </row>
    <row r="26" spans="1:2" x14ac:dyDescent="0.3">
      <c r="A26">
        <v>11310318</v>
      </c>
      <c r="B26">
        <v>115</v>
      </c>
    </row>
    <row r="27" spans="1:2" x14ac:dyDescent="0.3">
      <c r="A27">
        <v>10391935</v>
      </c>
      <c r="B27">
        <v>115</v>
      </c>
    </row>
    <row r="28" spans="1:2" x14ac:dyDescent="0.3">
      <c r="A28">
        <v>11013092</v>
      </c>
      <c r="B28">
        <v>230</v>
      </c>
    </row>
    <row r="29" spans="1:2" x14ac:dyDescent="0.3">
      <c r="A29">
        <v>10083915</v>
      </c>
      <c r="B29">
        <v>164</v>
      </c>
    </row>
    <row r="30" spans="1:2" x14ac:dyDescent="0.3">
      <c r="A30">
        <v>11304569</v>
      </c>
      <c r="B30">
        <v>115.5</v>
      </c>
    </row>
    <row r="31" spans="1:2" x14ac:dyDescent="0.3">
      <c r="A31">
        <v>10051311</v>
      </c>
      <c r="B31">
        <v>131</v>
      </c>
    </row>
    <row r="32" spans="1:2" x14ac:dyDescent="0.3">
      <c r="A32">
        <v>10211508</v>
      </c>
      <c r="B32">
        <v>126</v>
      </c>
    </row>
    <row r="33" spans="1:2" x14ac:dyDescent="0.3">
      <c r="A33">
        <v>10212752</v>
      </c>
      <c r="B33">
        <v>126</v>
      </c>
    </row>
    <row r="34" spans="1:2" x14ac:dyDescent="0.3">
      <c r="A34">
        <v>10089459</v>
      </c>
      <c r="B34">
        <v>165</v>
      </c>
    </row>
    <row r="35" spans="1:2" x14ac:dyDescent="0.3">
      <c r="A35">
        <v>10088869</v>
      </c>
      <c r="B35">
        <v>165</v>
      </c>
    </row>
    <row r="36" spans="1:2" x14ac:dyDescent="0.3">
      <c r="A36">
        <v>10089464</v>
      </c>
      <c r="B36">
        <v>165</v>
      </c>
    </row>
    <row r="37" spans="1:2" x14ac:dyDescent="0.3">
      <c r="A37">
        <v>11304066</v>
      </c>
      <c r="B37">
        <v>103</v>
      </c>
    </row>
    <row r="38" spans="1:2" x14ac:dyDescent="0.3">
      <c r="A38">
        <v>10085426</v>
      </c>
      <c r="B38">
        <v>165</v>
      </c>
    </row>
    <row r="39" spans="1:2" x14ac:dyDescent="0.3">
      <c r="A39">
        <v>10391881</v>
      </c>
      <c r="B39">
        <v>116</v>
      </c>
    </row>
    <row r="40" spans="1:2" x14ac:dyDescent="0.3">
      <c r="A40">
        <v>11310352</v>
      </c>
      <c r="B40">
        <v>116</v>
      </c>
    </row>
    <row r="41" spans="1:2" x14ac:dyDescent="0.3">
      <c r="A41">
        <v>11304553</v>
      </c>
      <c r="B41">
        <v>116</v>
      </c>
    </row>
    <row r="42" spans="1:2" x14ac:dyDescent="0.3">
      <c r="A42">
        <v>11012368</v>
      </c>
      <c r="B42">
        <v>232.5</v>
      </c>
    </row>
    <row r="43" spans="1:2" x14ac:dyDescent="0.3">
      <c r="A43">
        <v>10040960</v>
      </c>
      <c r="B43">
        <v>133</v>
      </c>
    </row>
    <row r="44" spans="1:2" x14ac:dyDescent="0.3">
      <c r="A44">
        <v>10089474</v>
      </c>
      <c r="B44">
        <v>165.5</v>
      </c>
    </row>
    <row r="45" spans="1:2" x14ac:dyDescent="0.3">
      <c r="A45">
        <v>10088865</v>
      </c>
      <c r="B45">
        <v>165.5</v>
      </c>
    </row>
    <row r="46" spans="1:2" x14ac:dyDescent="0.3">
      <c r="A46">
        <v>10390733</v>
      </c>
      <c r="B46">
        <v>111</v>
      </c>
    </row>
    <row r="47" spans="1:2" x14ac:dyDescent="0.3">
      <c r="A47">
        <v>10030458</v>
      </c>
      <c r="B47">
        <v>128.5</v>
      </c>
    </row>
    <row r="48" spans="1:2" x14ac:dyDescent="0.3">
      <c r="A48">
        <v>10392224</v>
      </c>
      <c r="B48">
        <v>116.5</v>
      </c>
    </row>
    <row r="49" spans="1:2" x14ac:dyDescent="0.3">
      <c r="A49">
        <v>11310312</v>
      </c>
      <c r="B49">
        <v>116.5</v>
      </c>
    </row>
    <row r="50" spans="1:2" x14ac:dyDescent="0.3">
      <c r="A50">
        <v>11310313</v>
      </c>
      <c r="B50">
        <v>116.5</v>
      </c>
    </row>
    <row r="51" spans="1:2" x14ac:dyDescent="0.3">
      <c r="A51">
        <v>10391915</v>
      </c>
      <c r="B51">
        <v>116.5</v>
      </c>
    </row>
    <row r="52" spans="1:2" x14ac:dyDescent="0.3">
      <c r="A52">
        <v>10211390</v>
      </c>
      <c r="B52">
        <v>127.5</v>
      </c>
    </row>
    <row r="53" spans="1:2" x14ac:dyDescent="0.3">
      <c r="A53">
        <v>10088816</v>
      </c>
      <c r="B53">
        <v>167</v>
      </c>
    </row>
    <row r="54" spans="1:2" x14ac:dyDescent="0.3">
      <c r="A54">
        <v>11304531</v>
      </c>
      <c r="B54">
        <v>104</v>
      </c>
    </row>
    <row r="55" spans="1:2" x14ac:dyDescent="0.3">
      <c r="A55">
        <v>10212210</v>
      </c>
      <c r="B55">
        <v>128</v>
      </c>
    </row>
    <row r="56" spans="1:2" x14ac:dyDescent="0.3">
      <c r="A56">
        <v>11013109</v>
      </c>
      <c r="B56">
        <v>234.5</v>
      </c>
    </row>
    <row r="57" spans="1:2" x14ac:dyDescent="0.3">
      <c r="A57">
        <v>11012371</v>
      </c>
      <c r="B57">
        <v>234.5</v>
      </c>
    </row>
    <row r="58" spans="1:2" x14ac:dyDescent="0.3">
      <c r="A58">
        <v>10230688</v>
      </c>
      <c r="B58">
        <v>132</v>
      </c>
    </row>
    <row r="59" spans="1:2" x14ac:dyDescent="0.3">
      <c r="A59">
        <v>11310351</v>
      </c>
      <c r="B59">
        <v>117</v>
      </c>
    </row>
    <row r="60" spans="1:2" x14ac:dyDescent="0.3">
      <c r="A60">
        <v>10393549</v>
      </c>
      <c r="B60">
        <v>117</v>
      </c>
    </row>
    <row r="61" spans="1:2" x14ac:dyDescent="0.3">
      <c r="A61">
        <v>11301840</v>
      </c>
      <c r="B61">
        <v>117</v>
      </c>
    </row>
    <row r="62" spans="1:2" x14ac:dyDescent="0.3">
      <c r="A62">
        <v>10086936</v>
      </c>
      <c r="B62">
        <v>168</v>
      </c>
    </row>
    <row r="63" spans="1:2" x14ac:dyDescent="0.3">
      <c r="A63">
        <v>10242257</v>
      </c>
      <c r="B63">
        <v>145</v>
      </c>
    </row>
    <row r="64" spans="1:2" x14ac:dyDescent="0.3">
      <c r="A64">
        <v>11310535</v>
      </c>
      <c r="B64">
        <v>118.5</v>
      </c>
    </row>
    <row r="65" spans="1:2" x14ac:dyDescent="0.3">
      <c r="A65">
        <v>10085056</v>
      </c>
      <c r="B65">
        <v>168.5</v>
      </c>
    </row>
    <row r="66" spans="1:2" x14ac:dyDescent="0.3">
      <c r="A66">
        <v>10391911</v>
      </c>
      <c r="B66">
        <v>117.5</v>
      </c>
    </row>
    <row r="67" spans="1:2" x14ac:dyDescent="0.3">
      <c r="A67">
        <v>11310324</v>
      </c>
      <c r="B67">
        <v>117.5</v>
      </c>
    </row>
    <row r="68" spans="1:2" x14ac:dyDescent="0.3">
      <c r="A68">
        <v>10211334</v>
      </c>
      <c r="B68">
        <v>129</v>
      </c>
    </row>
    <row r="69" spans="1:2" x14ac:dyDescent="0.3">
      <c r="A69">
        <v>10211987</v>
      </c>
      <c r="B69">
        <v>129</v>
      </c>
    </row>
    <row r="70" spans="1:2" x14ac:dyDescent="0.3">
      <c r="A70">
        <v>10051375</v>
      </c>
      <c r="B70">
        <v>133.5</v>
      </c>
    </row>
    <row r="71" spans="1:2" x14ac:dyDescent="0.3">
      <c r="A71">
        <v>11270144</v>
      </c>
      <c r="B71">
        <v>134.5</v>
      </c>
    </row>
    <row r="72" spans="1:2" x14ac:dyDescent="0.3">
      <c r="A72">
        <v>10279273</v>
      </c>
      <c r="B72">
        <v>134.5</v>
      </c>
    </row>
    <row r="73" spans="1:2" x14ac:dyDescent="0.3">
      <c r="A73">
        <v>11270127</v>
      </c>
      <c r="B73">
        <v>134.5</v>
      </c>
    </row>
    <row r="74" spans="1:2" x14ac:dyDescent="0.3">
      <c r="A74">
        <v>11270013</v>
      </c>
      <c r="B74">
        <v>134.5</v>
      </c>
    </row>
    <row r="75" spans="1:2" x14ac:dyDescent="0.3">
      <c r="A75">
        <v>10086318</v>
      </c>
      <c r="B75">
        <v>168.5</v>
      </c>
    </row>
    <row r="76" spans="1:2" x14ac:dyDescent="0.3">
      <c r="A76">
        <v>10088525</v>
      </c>
      <c r="B76">
        <v>168.5</v>
      </c>
    </row>
    <row r="77" spans="1:2" x14ac:dyDescent="0.3">
      <c r="A77">
        <v>10212760</v>
      </c>
      <c r="B77">
        <v>129</v>
      </c>
    </row>
    <row r="78" spans="1:2" x14ac:dyDescent="0.3">
      <c r="A78">
        <v>11270125</v>
      </c>
      <c r="B78">
        <v>134.5</v>
      </c>
    </row>
    <row r="79" spans="1:2" x14ac:dyDescent="0.3">
      <c r="A79">
        <v>10276123</v>
      </c>
      <c r="B79">
        <v>134.5</v>
      </c>
    </row>
    <row r="80" spans="1:2" x14ac:dyDescent="0.3">
      <c r="A80">
        <v>11270010</v>
      </c>
      <c r="B80">
        <v>134.5</v>
      </c>
    </row>
    <row r="81" spans="1:2" x14ac:dyDescent="0.3">
      <c r="A81">
        <v>10275847</v>
      </c>
      <c r="B81">
        <v>134.5</v>
      </c>
    </row>
    <row r="82" spans="1:2" x14ac:dyDescent="0.3">
      <c r="A82">
        <v>10243103</v>
      </c>
      <c r="B82">
        <v>146</v>
      </c>
    </row>
    <row r="83" spans="1:2" x14ac:dyDescent="0.3">
      <c r="A83">
        <v>11290674</v>
      </c>
      <c r="B83">
        <v>103</v>
      </c>
    </row>
    <row r="84" spans="1:2" x14ac:dyDescent="0.3">
      <c r="A84">
        <v>10083935</v>
      </c>
      <c r="B84">
        <v>169</v>
      </c>
    </row>
    <row r="85" spans="1:2" x14ac:dyDescent="0.3">
      <c r="A85">
        <v>10088824</v>
      </c>
      <c r="B85">
        <v>169</v>
      </c>
    </row>
    <row r="86" spans="1:2" x14ac:dyDescent="0.3">
      <c r="A86">
        <v>10088825</v>
      </c>
      <c r="B86">
        <v>169</v>
      </c>
    </row>
    <row r="87" spans="1:2" x14ac:dyDescent="0.3">
      <c r="A87">
        <v>10085399</v>
      </c>
      <c r="B87">
        <v>169</v>
      </c>
    </row>
    <row r="88" spans="1:2" x14ac:dyDescent="0.3">
      <c r="A88">
        <v>10393693</v>
      </c>
      <c r="B88">
        <v>113</v>
      </c>
    </row>
    <row r="89" spans="1:2" x14ac:dyDescent="0.3">
      <c r="A89">
        <v>10390730</v>
      </c>
      <c r="B89">
        <v>113</v>
      </c>
    </row>
    <row r="90" spans="1:2" x14ac:dyDescent="0.3">
      <c r="A90">
        <v>11270109</v>
      </c>
      <c r="B90">
        <v>135</v>
      </c>
    </row>
    <row r="91" spans="1:2" x14ac:dyDescent="0.3">
      <c r="A91">
        <v>10277555</v>
      </c>
      <c r="B91">
        <v>135</v>
      </c>
    </row>
    <row r="92" spans="1:2" x14ac:dyDescent="0.3">
      <c r="A92">
        <v>11304556</v>
      </c>
      <c r="B92">
        <v>118</v>
      </c>
    </row>
    <row r="93" spans="1:2" x14ac:dyDescent="0.3">
      <c r="A93">
        <v>11010261</v>
      </c>
      <c r="B93">
        <v>168.5</v>
      </c>
    </row>
    <row r="94" spans="1:2" x14ac:dyDescent="0.3">
      <c r="A94">
        <v>11304091</v>
      </c>
      <c r="B94">
        <v>103</v>
      </c>
    </row>
    <row r="95" spans="1:2" x14ac:dyDescent="0.3">
      <c r="A95">
        <v>10230796</v>
      </c>
      <c r="B95">
        <v>133.5</v>
      </c>
    </row>
    <row r="96" spans="1:2" x14ac:dyDescent="0.3">
      <c r="A96">
        <v>10085686</v>
      </c>
      <c r="B96">
        <v>169.5</v>
      </c>
    </row>
    <row r="97" spans="1:2" x14ac:dyDescent="0.3">
      <c r="A97">
        <v>10087504</v>
      </c>
      <c r="B97">
        <v>169.5</v>
      </c>
    </row>
    <row r="98" spans="1:2" x14ac:dyDescent="0.3">
      <c r="A98">
        <v>10087337</v>
      </c>
      <c r="B98">
        <v>169.5</v>
      </c>
    </row>
    <row r="99" spans="1:2" x14ac:dyDescent="0.3">
      <c r="A99">
        <v>10015456</v>
      </c>
      <c r="B99">
        <v>169</v>
      </c>
    </row>
    <row r="100" spans="1:2" x14ac:dyDescent="0.3">
      <c r="A100">
        <v>10276919</v>
      </c>
      <c r="B100">
        <v>135.5</v>
      </c>
    </row>
    <row r="101" spans="1:2" x14ac:dyDescent="0.3">
      <c r="A101">
        <v>10243094</v>
      </c>
      <c r="B101">
        <v>147</v>
      </c>
    </row>
    <row r="102" spans="1:2" x14ac:dyDescent="0.3">
      <c r="A102">
        <v>10393300</v>
      </c>
      <c r="B102">
        <v>113.5</v>
      </c>
    </row>
    <row r="103" spans="1:2" x14ac:dyDescent="0.3">
      <c r="A103">
        <v>10390572</v>
      </c>
      <c r="B103">
        <v>113.5</v>
      </c>
    </row>
    <row r="104" spans="1:2" x14ac:dyDescent="0.3">
      <c r="A104">
        <v>10017540</v>
      </c>
      <c r="B104">
        <v>169.5</v>
      </c>
    </row>
    <row r="105" spans="1:2" x14ac:dyDescent="0.3">
      <c r="A105">
        <v>11012163</v>
      </c>
      <c r="B105">
        <v>169.5</v>
      </c>
    </row>
    <row r="106" spans="1:2" x14ac:dyDescent="0.3">
      <c r="A106">
        <v>10392339</v>
      </c>
      <c r="B106">
        <v>118.5</v>
      </c>
    </row>
    <row r="107" spans="1:2" x14ac:dyDescent="0.3">
      <c r="A107">
        <v>11310354</v>
      </c>
      <c r="B107">
        <v>118.5</v>
      </c>
    </row>
    <row r="108" spans="1:2" x14ac:dyDescent="0.3">
      <c r="A108">
        <v>11304096</v>
      </c>
      <c r="B108">
        <v>103.5</v>
      </c>
    </row>
    <row r="109" spans="1:2" x14ac:dyDescent="0.3">
      <c r="A109">
        <v>10230787</v>
      </c>
      <c r="B109">
        <v>134</v>
      </c>
    </row>
    <row r="110" spans="1:2" x14ac:dyDescent="0.3">
      <c r="A110">
        <v>11012384</v>
      </c>
      <c r="B110">
        <v>169.5</v>
      </c>
    </row>
    <row r="111" spans="1:2" x14ac:dyDescent="0.3">
      <c r="A111">
        <v>10212787</v>
      </c>
      <c r="B111">
        <v>130</v>
      </c>
    </row>
    <row r="112" spans="1:2" x14ac:dyDescent="0.3">
      <c r="A112">
        <v>10088868</v>
      </c>
      <c r="B112">
        <v>170.5</v>
      </c>
    </row>
    <row r="113" spans="1:2" x14ac:dyDescent="0.3">
      <c r="A113">
        <v>11010116</v>
      </c>
      <c r="B113">
        <v>170</v>
      </c>
    </row>
    <row r="114" spans="1:2" x14ac:dyDescent="0.3">
      <c r="A114">
        <v>10279894</v>
      </c>
      <c r="B114">
        <v>136.5</v>
      </c>
    </row>
    <row r="115" spans="1:2" x14ac:dyDescent="0.3">
      <c r="A115">
        <v>11011389</v>
      </c>
      <c r="B115">
        <v>239.5</v>
      </c>
    </row>
    <row r="116" spans="1:2" x14ac:dyDescent="0.3">
      <c r="A116">
        <v>10242680</v>
      </c>
      <c r="B116">
        <v>147.5</v>
      </c>
    </row>
    <row r="117" spans="1:2" x14ac:dyDescent="0.3">
      <c r="A117">
        <v>10391942</v>
      </c>
      <c r="B117">
        <v>119</v>
      </c>
    </row>
    <row r="118" spans="1:2" x14ac:dyDescent="0.3">
      <c r="A118">
        <v>11310335</v>
      </c>
      <c r="B118">
        <v>119</v>
      </c>
    </row>
    <row r="119" spans="1:2" x14ac:dyDescent="0.3">
      <c r="A119">
        <v>11310336</v>
      </c>
      <c r="B119">
        <v>119</v>
      </c>
    </row>
    <row r="120" spans="1:2" x14ac:dyDescent="0.3">
      <c r="A120">
        <v>11310350</v>
      </c>
      <c r="B120">
        <v>119</v>
      </c>
    </row>
    <row r="121" spans="1:2" x14ac:dyDescent="0.3">
      <c r="A121">
        <v>10391936</v>
      </c>
      <c r="B121">
        <v>119</v>
      </c>
    </row>
    <row r="122" spans="1:2" x14ac:dyDescent="0.3">
      <c r="A122">
        <v>11304576</v>
      </c>
      <c r="B122">
        <v>119</v>
      </c>
    </row>
    <row r="123" spans="1:2" x14ac:dyDescent="0.3">
      <c r="A123">
        <v>11010922</v>
      </c>
      <c r="B123">
        <v>170</v>
      </c>
    </row>
    <row r="124" spans="1:2" x14ac:dyDescent="0.3">
      <c r="A124">
        <v>11011776</v>
      </c>
      <c r="B124">
        <v>170</v>
      </c>
    </row>
    <row r="125" spans="1:2" x14ac:dyDescent="0.3">
      <c r="A125">
        <v>11012291</v>
      </c>
      <c r="B125">
        <v>170.5</v>
      </c>
    </row>
    <row r="126" spans="1:2" x14ac:dyDescent="0.3">
      <c r="A126">
        <v>11012393</v>
      </c>
      <c r="B126">
        <v>170.5</v>
      </c>
    </row>
    <row r="127" spans="1:2" x14ac:dyDescent="0.3">
      <c r="A127">
        <v>10085810</v>
      </c>
      <c r="B127">
        <v>171</v>
      </c>
    </row>
    <row r="128" spans="1:2" x14ac:dyDescent="0.3">
      <c r="A128">
        <v>10083993</v>
      </c>
      <c r="B128">
        <v>171</v>
      </c>
    </row>
    <row r="129" spans="1:2" x14ac:dyDescent="0.3">
      <c r="A129">
        <v>10085748</v>
      </c>
      <c r="B129">
        <v>171</v>
      </c>
    </row>
    <row r="130" spans="1:2" x14ac:dyDescent="0.3">
      <c r="A130">
        <v>10211512</v>
      </c>
      <c r="B130">
        <v>130.5</v>
      </c>
    </row>
    <row r="131" spans="1:2" x14ac:dyDescent="0.3">
      <c r="A131">
        <v>10212783</v>
      </c>
      <c r="B131">
        <v>130.5</v>
      </c>
    </row>
    <row r="132" spans="1:2" x14ac:dyDescent="0.3">
      <c r="A132">
        <v>10040824</v>
      </c>
      <c r="B132">
        <v>134</v>
      </c>
    </row>
    <row r="133" spans="1:2" x14ac:dyDescent="0.3">
      <c r="A133">
        <v>11304070</v>
      </c>
      <c r="B133">
        <v>107</v>
      </c>
    </row>
    <row r="134" spans="1:2" x14ac:dyDescent="0.3">
      <c r="A134">
        <v>11012025</v>
      </c>
      <c r="B134">
        <v>171</v>
      </c>
    </row>
    <row r="135" spans="1:2" x14ac:dyDescent="0.3">
      <c r="A135">
        <v>11270046</v>
      </c>
      <c r="B135">
        <v>137</v>
      </c>
    </row>
    <row r="136" spans="1:2" x14ac:dyDescent="0.3">
      <c r="A136">
        <v>10030758</v>
      </c>
      <c r="B136">
        <v>171.5</v>
      </c>
    </row>
    <row r="137" spans="1:2" x14ac:dyDescent="0.3">
      <c r="A137">
        <v>10088885</v>
      </c>
      <c r="B137">
        <v>171.5</v>
      </c>
    </row>
    <row r="138" spans="1:2" x14ac:dyDescent="0.3">
      <c r="A138">
        <v>10064462</v>
      </c>
      <c r="B138">
        <v>161</v>
      </c>
    </row>
    <row r="139" spans="1:2" x14ac:dyDescent="0.3">
      <c r="A139">
        <v>10019368</v>
      </c>
      <c r="B139">
        <v>171.5</v>
      </c>
    </row>
    <row r="140" spans="1:2" x14ac:dyDescent="0.3">
      <c r="A140">
        <v>10278671</v>
      </c>
      <c r="B140">
        <v>137.5</v>
      </c>
    </row>
    <row r="141" spans="1:2" x14ac:dyDescent="0.3">
      <c r="A141">
        <v>10276962</v>
      </c>
      <c r="B141">
        <v>137.5</v>
      </c>
    </row>
    <row r="142" spans="1:2" x14ac:dyDescent="0.3">
      <c r="A142">
        <v>10230683</v>
      </c>
      <c r="B142">
        <v>146</v>
      </c>
    </row>
    <row r="143" spans="1:2" x14ac:dyDescent="0.3">
      <c r="A143">
        <v>10278103</v>
      </c>
      <c r="B143">
        <v>145</v>
      </c>
    </row>
    <row r="144" spans="1:2" x14ac:dyDescent="0.3">
      <c r="A144">
        <v>11012355</v>
      </c>
      <c r="B144">
        <v>171.5</v>
      </c>
    </row>
    <row r="145" spans="1:2" x14ac:dyDescent="0.3">
      <c r="A145">
        <v>11010823</v>
      </c>
      <c r="B145">
        <v>171.5</v>
      </c>
    </row>
    <row r="146" spans="1:2" x14ac:dyDescent="0.3">
      <c r="A146">
        <v>10230780</v>
      </c>
      <c r="B146">
        <v>135</v>
      </c>
    </row>
    <row r="147" spans="1:2" x14ac:dyDescent="0.3">
      <c r="A147">
        <v>11270107</v>
      </c>
      <c r="B147">
        <v>137.5</v>
      </c>
    </row>
    <row r="148" spans="1:2" x14ac:dyDescent="0.3">
      <c r="A148">
        <v>10063838</v>
      </c>
      <c r="B148">
        <v>161.5</v>
      </c>
    </row>
    <row r="149" spans="1:2" x14ac:dyDescent="0.3">
      <c r="A149">
        <v>10030619</v>
      </c>
      <c r="B149">
        <v>132</v>
      </c>
    </row>
    <row r="150" spans="1:2" x14ac:dyDescent="0.3">
      <c r="A150">
        <v>10086535</v>
      </c>
      <c r="B150">
        <v>172.5</v>
      </c>
    </row>
    <row r="151" spans="1:2" x14ac:dyDescent="0.3">
      <c r="A151">
        <v>10089475</v>
      </c>
      <c r="B151">
        <v>172.5</v>
      </c>
    </row>
    <row r="152" spans="1:2" x14ac:dyDescent="0.3">
      <c r="A152">
        <v>10024477</v>
      </c>
      <c r="B152">
        <v>161.5</v>
      </c>
    </row>
    <row r="153" spans="1:2" x14ac:dyDescent="0.3">
      <c r="A153">
        <v>10021649</v>
      </c>
      <c r="B153">
        <v>161.5</v>
      </c>
    </row>
    <row r="154" spans="1:2" x14ac:dyDescent="0.3">
      <c r="A154">
        <v>10051373</v>
      </c>
      <c r="B154">
        <v>136.5</v>
      </c>
    </row>
    <row r="155" spans="1:2" x14ac:dyDescent="0.3">
      <c r="A155">
        <v>10085611</v>
      </c>
      <c r="B155">
        <v>172.5</v>
      </c>
    </row>
    <row r="156" spans="1:2" x14ac:dyDescent="0.3">
      <c r="A156">
        <v>11012348</v>
      </c>
      <c r="B156">
        <v>172.5</v>
      </c>
    </row>
    <row r="157" spans="1:2" x14ac:dyDescent="0.3">
      <c r="A157">
        <v>11010818</v>
      </c>
      <c r="B157">
        <v>172.5</v>
      </c>
    </row>
    <row r="158" spans="1:2" x14ac:dyDescent="0.3">
      <c r="A158">
        <v>11270062</v>
      </c>
      <c r="B158">
        <v>138</v>
      </c>
    </row>
    <row r="159" spans="1:2" x14ac:dyDescent="0.3">
      <c r="A159">
        <v>10272087</v>
      </c>
      <c r="B159">
        <v>138</v>
      </c>
    </row>
    <row r="160" spans="1:2" x14ac:dyDescent="0.3">
      <c r="A160">
        <v>10085760</v>
      </c>
      <c r="B160">
        <v>173</v>
      </c>
    </row>
    <row r="161" spans="1:2" x14ac:dyDescent="0.3">
      <c r="A161">
        <v>10089458</v>
      </c>
      <c r="B161">
        <v>173</v>
      </c>
    </row>
    <row r="162" spans="1:2" x14ac:dyDescent="0.3">
      <c r="A162">
        <v>10068094</v>
      </c>
      <c r="B162">
        <v>162</v>
      </c>
    </row>
    <row r="163" spans="1:2" x14ac:dyDescent="0.3">
      <c r="A163">
        <v>11304527</v>
      </c>
      <c r="B163">
        <v>107</v>
      </c>
    </row>
    <row r="164" spans="1:2" x14ac:dyDescent="0.3">
      <c r="A164">
        <v>10084028</v>
      </c>
      <c r="B164">
        <v>212.5</v>
      </c>
    </row>
    <row r="165" spans="1:2" x14ac:dyDescent="0.3">
      <c r="A165">
        <v>11010817</v>
      </c>
      <c r="B165">
        <v>173</v>
      </c>
    </row>
    <row r="166" spans="1:2" x14ac:dyDescent="0.3">
      <c r="A166">
        <v>10276940</v>
      </c>
      <c r="B166">
        <v>138.5</v>
      </c>
    </row>
    <row r="167" spans="1:2" x14ac:dyDescent="0.3">
      <c r="A167">
        <v>10279263</v>
      </c>
      <c r="B167">
        <v>138.5</v>
      </c>
    </row>
    <row r="168" spans="1:2" x14ac:dyDescent="0.3">
      <c r="A168">
        <v>11270796</v>
      </c>
      <c r="B168">
        <v>138.5</v>
      </c>
    </row>
    <row r="169" spans="1:2" x14ac:dyDescent="0.3">
      <c r="A169">
        <v>11270847</v>
      </c>
      <c r="B169">
        <v>138.5</v>
      </c>
    </row>
    <row r="170" spans="1:2" x14ac:dyDescent="0.3">
      <c r="A170">
        <v>11270003</v>
      </c>
      <c r="B170">
        <v>138.5</v>
      </c>
    </row>
    <row r="171" spans="1:2" x14ac:dyDescent="0.3">
      <c r="A171">
        <v>11270139</v>
      </c>
      <c r="B171">
        <v>138.5</v>
      </c>
    </row>
    <row r="172" spans="1:2" x14ac:dyDescent="0.3">
      <c r="A172">
        <v>10085422</v>
      </c>
      <c r="B172">
        <v>173.5</v>
      </c>
    </row>
    <row r="173" spans="1:2" x14ac:dyDescent="0.3">
      <c r="A173">
        <v>10088804</v>
      </c>
      <c r="B173">
        <v>173.5</v>
      </c>
    </row>
    <row r="174" spans="1:2" x14ac:dyDescent="0.3">
      <c r="A174">
        <v>10088805</v>
      </c>
      <c r="B174">
        <v>173.5</v>
      </c>
    </row>
    <row r="175" spans="1:2" x14ac:dyDescent="0.3">
      <c r="A175">
        <v>10089447</v>
      </c>
      <c r="B175">
        <v>173.5</v>
      </c>
    </row>
    <row r="176" spans="1:2" x14ac:dyDescent="0.3">
      <c r="A176">
        <v>10066686</v>
      </c>
      <c r="B176">
        <v>162.5</v>
      </c>
    </row>
    <row r="177" spans="1:2" x14ac:dyDescent="0.3">
      <c r="A177">
        <v>10063837</v>
      </c>
      <c r="B177">
        <v>162.5</v>
      </c>
    </row>
    <row r="178" spans="1:2" x14ac:dyDescent="0.3">
      <c r="A178">
        <v>10243086</v>
      </c>
      <c r="B178">
        <v>149.5</v>
      </c>
    </row>
    <row r="179" spans="1:2" x14ac:dyDescent="0.3">
      <c r="A179">
        <v>10031347</v>
      </c>
      <c r="B179">
        <v>133</v>
      </c>
    </row>
    <row r="180" spans="1:2" x14ac:dyDescent="0.3">
      <c r="A180">
        <v>10391930</v>
      </c>
      <c r="B180">
        <v>120.5</v>
      </c>
    </row>
    <row r="181" spans="1:2" x14ac:dyDescent="0.3">
      <c r="A181">
        <v>11304555</v>
      </c>
      <c r="B181">
        <v>120.5</v>
      </c>
    </row>
    <row r="182" spans="1:2" x14ac:dyDescent="0.3">
      <c r="A182">
        <v>11310304</v>
      </c>
      <c r="B182">
        <v>120.5</v>
      </c>
    </row>
    <row r="183" spans="1:2" x14ac:dyDescent="0.3">
      <c r="A183">
        <v>10083928</v>
      </c>
      <c r="B183">
        <v>173.5</v>
      </c>
    </row>
    <row r="184" spans="1:2" x14ac:dyDescent="0.3">
      <c r="A184">
        <v>10020791</v>
      </c>
      <c r="B184">
        <v>163</v>
      </c>
    </row>
    <row r="185" spans="1:2" x14ac:dyDescent="0.3">
      <c r="A185">
        <v>10020625</v>
      </c>
      <c r="B185">
        <v>163</v>
      </c>
    </row>
    <row r="186" spans="1:2" x14ac:dyDescent="0.3">
      <c r="A186">
        <v>10026969</v>
      </c>
      <c r="B186">
        <v>163</v>
      </c>
    </row>
    <row r="187" spans="1:2" x14ac:dyDescent="0.3">
      <c r="A187">
        <v>10026968</v>
      </c>
      <c r="B187">
        <v>163</v>
      </c>
    </row>
    <row r="188" spans="1:2" x14ac:dyDescent="0.3">
      <c r="A188">
        <v>10064465</v>
      </c>
      <c r="B188">
        <v>163</v>
      </c>
    </row>
    <row r="189" spans="1:2" x14ac:dyDescent="0.3">
      <c r="A189">
        <v>30888586</v>
      </c>
      <c r="B189">
        <v>163</v>
      </c>
    </row>
    <row r="190" spans="1:2" x14ac:dyDescent="0.3">
      <c r="A190">
        <v>10392332</v>
      </c>
      <c r="B190">
        <v>115.5</v>
      </c>
    </row>
    <row r="191" spans="1:2" x14ac:dyDescent="0.3">
      <c r="A191">
        <v>10230783</v>
      </c>
      <c r="B191">
        <v>148</v>
      </c>
    </row>
    <row r="192" spans="1:2" x14ac:dyDescent="0.3">
      <c r="A192">
        <v>10022331</v>
      </c>
      <c r="B192">
        <v>164.5</v>
      </c>
    </row>
    <row r="193" spans="1:2" x14ac:dyDescent="0.3">
      <c r="A193">
        <v>10011191</v>
      </c>
      <c r="B193">
        <v>173.5</v>
      </c>
    </row>
    <row r="194" spans="1:2" x14ac:dyDescent="0.3">
      <c r="A194">
        <v>11011770</v>
      </c>
      <c r="B194">
        <v>173.5</v>
      </c>
    </row>
    <row r="195" spans="1:2" x14ac:dyDescent="0.3">
      <c r="A195">
        <v>10278169</v>
      </c>
      <c r="B195">
        <v>139</v>
      </c>
    </row>
    <row r="196" spans="1:2" x14ac:dyDescent="0.3">
      <c r="A196">
        <v>10089472</v>
      </c>
      <c r="B196">
        <v>174</v>
      </c>
    </row>
    <row r="197" spans="1:2" x14ac:dyDescent="0.3">
      <c r="A197">
        <v>10068006</v>
      </c>
      <c r="B197">
        <v>163.5</v>
      </c>
    </row>
    <row r="198" spans="1:2" x14ac:dyDescent="0.3">
      <c r="A198">
        <v>10066859</v>
      </c>
      <c r="B198">
        <v>163.5</v>
      </c>
    </row>
    <row r="199" spans="1:2" x14ac:dyDescent="0.3">
      <c r="A199">
        <v>10230496</v>
      </c>
      <c r="B199">
        <v>136.5</v>
      </c>
    </row>
    <row r="200" spans="1:2" x14ac:dyDescent="0.3">
      <c r="A200">
        <v>10242262</v>
      </c>
      <c r="B200">
        <v>150</v>
      </c>
    </row>
    <row r="201" spans="1:2" x14ac:dyDescent="0.3">
      <c r="A201">
        <v>10015306</v>
      </c>
      <c r="B201">
        <v>173.5</v>
      </c>
    </row>
    <row r="202" spans="1:2" x14ac:dyDescent="0.3">
      <c r="A202">
        <v>10041044</v>
      </c>
      <c r="B202">
        <v>165.5</v>
      </c>
    </row>
    <row r="203" spans="1:2" x14ac:dyDescent="0.3">
      <c r="A203">
        <v>10276386</v>
      </c>
      <c r="B203">
        <v>139</v>
      </c>
    </row>
    <row r="204" spans="1:2" x14ac:dyDescent="0.3">
      <c r="A204">
        <v>10087377</v>
      </c>
      <c r="B204">
        <v>174</v>
      </c>
    </row>
    <row r="205" spans="1:2" x14ac:dyDescent="0.3">
      <c r="A205">
        <v>10089451</v>
      </c>
      <c r="B205">
        <v>174</v>
      </c>
    </row>
    <row r="206" spans="1:2" x14ac:dyDescent="0.3">
      <c r="A206">
        <v>11310348</v>
      </c>
      <c r="B206">
        <v>121</v>
      </c>
    </row>
    <row r="207" spans="1:2" x14ac:dyDescent="0.3">
      <c r="A207">
        <v>11304578</v>
      </c>
      <c r="B207">
        <v>121</v>
      </c>
    </row>
    <row r="208" spans="1:2" x14ac:dyDescent="0.3">
      <c r="A208">
        <v>11011799</v>
      </c>
      <c r="B208">
        <v>244.5</v>
      </c>
    </row>
    <row r="209" spans="1:2" x14ac:dyDescent="0.3">
      <c r="A209">
        <v>11012406</v>
      </c>
      <c r="B209">
        <v>244.5</v>
      </c>
    </row>
    <row r="210" spans="1:2" x14ac:dyDescent="0.3">
      <c r="A210">
        <v>10066026</v>
      </c>
      <c r="B210">
        <v>164</v>
      </c>
    </row>
    <row r="211" spans="1:2" x14ac:dyDescent="0.3">
      <c r="A211">
        <v>10067785</v>
      </c>
      <c r="B211">
        <v>164</v>
      </c>
    </row>
    <row r="212" spans="1:2" x14ac:dyDescent="0.3">
      <c r="A212">
        <v>11304528</v>
      </c>
      <c r="B212">
        <v>108.5</v>
      </c>
    </row>
    <row r="213" spans="1:2" x14ac:dyDescent="0.3">
      <c r="A213">
        <v>10024709</v>
      </c>
      <c r="B213">
        <v>164</v>
      </c>
    </row>
    <row r="214" spans="1:2" x14ac:dyDescent="0.3">
      <c r="A214">
        <v>11010938</v>
      </c>
      <c r="B214">
        <v>174</v>
      </c>
    </row>
    <row r="215" spans="1:2" x14ac:dyDescent="0.3">
      <c r="A215">
        <v>10086669</v>
      </c>
      <c r="B215">
        <v>174.5</v>
      </c>
    </row>
    <row r="216" spans="1:2" x14ac:dyDescent="0.3">
      <c r="A216">
        <v>11270108</v>
      </c>
      <c r="B216">
        <v>139.5</v>
      </c>
    </row>
    <row r="217" spans="1:2" x14ac:dyDescent="0.3">
      <c r="A217">
        <v>10277503</v>
      </c>
      <c r="B217">
        <v>139.5</v>
      </c>
    </row>
    <row r="218" spans="1:2" x14ac:dyDescent="0.3">
      <c r="A218">
        <v>10391944</v>
      </c>
      <c r="B218">
        <v>155.5</v>
      </c>
    </row>
    <row r="219" spans="1:2" x14ac:dyDescent="0.3">
      <c r="A219">
        <v>10393707</v>
      </c>
      <c r="B219">
        <v>155.5</v>
      </c>
    </row>
    <row r="220" spans="1:2" x14ac:dyDescent="0.3">
      <c r="A220">
        <v>10025759</v>
      </c>
      <c r="B220">
        <v>166</v>
      </c>
    </row>
    <row r="221" spans="1:2" x14ac:dyDescent="0.3">
      <c r="A221">
        <v>10241598</v>
      </c>
      <c r="B221">
        <v>150.5</v>
      </c>
    </row>
    <row r="222" spans="1:2" x14ac:dyDescent="0.3">
      <c r="A222">
        <v>10230546</v>
      </c>
      <c r="B222">
        <v>137</v>
      </c>
    </row>
    <row r="223" spans="1:2" x14ac:dyDescent="0.3">
      <c r="A223">
        <v>10023583</v>
      </c>
      <c r="B223">
        <v>164.5</v>
      </c>
    </row>
    <row r="224" spans="1:2" x14ac:dyDescent="0.3">
      <c r="A224">
        <v>10085720</v>
      </c>
      <c r="B224">
        <v>175</v>
      </c>
    </row>
    <row r="225" spans="1:2" x14ac:dyDescent="0.3">
      <c r="A225">
        <v>10089481</v>
      </c>
      <c r="B225">
        <v>175</v>
      </c>
    </row>
    <row r="226" spans="1:2" x14ac:dyDescent="0.3">
      <c r="A226">
        <v>10085268</v>
      </c>
      <c r="B226">
        <v>175</v>
      </c>
    </row>
    <row r="227" spans="1:2" x14ac:dyDescent="0.3">
      <c r="A227">
        <v>10278096</v>
      </c>
      <c r="B227">
        <v>139.5</v>
      </c>
    </row>
    <row r="228" spans="1:2" x14ac:dyDescent="0.3">
      <c r="A228">
        <v>11270786</v>
      </c>
      <c r="B228">
        <v>139.5</v>
      </c>
    </row>
    <row r="229" spans="1:2" x14ac:dyDescent="0.3">
      <c r="A229">
        <v>10083923</v>
      </c>
      <c r="B229">
        <v>215.5</v>
      </c>
    </row>
    <row r="230" spans="1:2" x14ac:dyDescent="0.3">
      <c r="A230">
        <v>10025131</v>
      </c>
      <c r="B230">
        <v>164.5</v>
      </c>
    </row>
    <row r="231" spans="1:2" x14ac:dyDescent="0.3">
      <c r="A231">
        <v>10027305</v>
      </c>
      <c r="B231">
        <v>164.5</v>
      </c>
    </row>
    <row r="232" spans="1:2" x14ac:dyDescent="0.3">
      <c r="A232">
        <v>10066550</v>
      </c>
      <c r="B232">
        <v>164.5</v>
      </c>
    </row>
    <row r="233" spans="1:2" x14ac:dyDescent="0.3">
      <c r="A233">
        <v>10066765</v>
      </c>
      <c r="B233">
        <v>164.5</v>
      </c>
    </row>
    <row r="234" spans="1:2" x14ac:dyDescent="0.3">
      <c r="A234">
        <v>10067170</v>
      </c>
      <c r="B234">
        <v>164.5</v>
      </c>
    </row>
    <row r="235" spans="1:2" x14ac:dyDescent="0.3">
      <c r="A235">
        <v>11010658</v>
      </c>
      <c r="B235">
        <v>174.5</v>
      </c>
    </row>
    <row r="236" spans="1:2" x14ac:dyDescent="0.3">
      <c r="A236">
        <v>11270864</v>
      </c>
      <c r="B236">
        <v>140</v>
      </c>
    </row>
    <row r="237" spans="1:2" x14ac:dyDescent="0.3">
      <c r="A237">
        <v>10279343</v>
      </c>
      <c r="B237">
        <v>140</v>
      </c>
    </row>
    <row r="238" spans="1:2" x14ac:dyDescent="0.3">
      <c r="A238">
        <v>10391969</v>
      </c>
      <c r="B238">
        <v>156</v>
      </c>
    </row>
    <row r="239" spans="1:2" x14ac:dyDescent="0.3">
      <c r="A239">
        <v>10392227</v>
      </c>
      <c r="B239">
        <v>121.5</v>
      </c>
    </row>
    <row r="240" spans="1:2" x14ac:dyDescent="0.3">
      <c r="A240">
        <v>10393547</v>
      </c>
      <c r="B240">
        <v>121.5</v>
      </c>
    </row>
    <row r="241" spans="1:2" x14ac:dyDescent="0.3">
      <c r="A241">
        <v>11310309</v>
      </c>
      <c r="B241">
        <v>121.5</v>
      </c>
    </row>
    <row r="242" spans="1:2" x14ac:dyDescent="0.3">
      <c r="A242">
        <v>10022396</v>
      </c>
      <c r="B242">
        <v>165</v>
      </c>
    </row>
    <row r="243" spans="1:2" x14ac:dyDescent="0.3">
      <c r="A243">
        <v>10065897</v>
      </c>
      <c r="B243">
        <v>165</v>
      </c>
    </row>
    <row r="244" spans="1:2" x14ac:dyDescent="0.3">
      <c r="A244">
        <v>11014430</v>
      </c>
      <c r="B244">
        <v>177</v>
      </c>
    </row>
    <row r="245" spans="1:2" x14ac:dyDescent="0.3">
      <c r="A245">
        <v>10212791</v>
      </c>
      <c r="B245">
        <v>133.5</v>
      </c>
    </row>
    <row r="246" spans="1:2" x14ac:dyDescent="0.3">
      <c r="A246">
        <v>10276952</v>
      </c>
      <c r="B246">
        <v>148.5</v>
      </c>
    </row>
    <row r="247" spans="1:2" x14ac:dyDescent="0.3">
      <c r="A247">
        <v>11270760</v>
      </c>
      <c r="B247">
        <v>148.5</v>
      </c>
    </row>
    <row r="248" spans="1:2" x14ac:dyDescent="0.3">
      <c r="A248">
        <v>10021211</v>
      </c>
      <c r="B248">
        <v>165</v>
      </c>
    </row>
    <row r="249" spans="1:2" x14ac:dyDescent="0.3">
      <c r="A249">
        <v>10019122</v>
      </c>
      <c r="B249">
        <v>221.5</v>
      </c>
    </row>
    <row r="250" spans="1:2" x14ac:dyDescent="0.3">
      <c r="A250">
        <v>11011723</v>
      </c>
      <c r="B250">
        <v>221.5</v>
      </c>
    </row>
    <row r="251" spans="1:2" x14ac:dyDescent="0.3">
      <c r="A251">
        <v>10088523</v>
      </c>
      <c r="B251">
        <v>176</v>
      </c>
    </row>
    <row r="252" spans="1:2" x14ac:dyDescent="0.3">
      <c r="A252">
        <v>11010042</v>
      </c>
      <c r="B252">
        <v>175</v>
      </c>
    </row>
    <row r="253" spans="1:2" x14ac:dyDescent="0.3">
      <c r="A253">
        <v>10017117</v>
      </c>
      <c r="B253">
        <v>175</v>
      </c>
    </row>
    <row r="254" spans="1:2" x14ac:dyDescent="0.3">
      <c r="A254">
        <v>10018175</v>
      </c>
      <c r="B254">
        <v>175</v>
      </c>
    </row>
    <row r="255" spans="1:2" x14ac:dyDescent="0.3">
      <c r="A255">
        <v>11270023</v>
      </c>
      <c r="B255">
        <v>140.5</v>
      </c>
    </row>
    <row r="256" spans="1:2" x14ac:dyDescent="0.3">
      <c r="A256">
        <v>10275944</v>
      </c>
      <c r="B256">
        <v>140.5</v>
      </c>
    </row>
    <row r="257" spans="1:2" x14ac:dyDescent="0.3">
      <c r="A257">
        <v>11270012</v>
      </c>
      <c r="B257">
        <v>140.5</v>
      </c>
    </row>
    <row r="258" spans="1:2" x14ac:dyDescent="0.3">
      <c r="A258">
        <v>10392646</v>
      </c>
      <c r="B258">
        <v>156.5</v>
      </c>
    </row>
    <row r="259" spans="1:2" x14ac:dyDescent="0.3">
      <c r="A259">
        <v>11304523</v>
      </c>
      <c r="B259">
        <v>108.5</v>
      </c>
    </row>
    <row r="260" spans="1:2" x14ac:dyDescent="0.3">
      <c r="A260">
        <v>11304530</v>
      </c>
      <c r="B260">
        <v>109</v>
      </c>
    </row>
    <row r="261" spans="1:2" x14ac:dyDescent="0.3">
      <c r="A261">
        <v>10393714</v>
      </c>
      <c r="B261">
        <v>156.5</v>
      </c>
    </row>
    <row r="262" spans="1:2" x14ac:dyDescent="0.3">
      <c r="A262">
        <v>11012611</v>
      </c>
      <c r="B262">
        <v>247</v>
      </c>
    </row>
    <row r="263" spans="1:2" x14ac:dyDescent="0.3">
      <c r="A263">
        <v>10088233</v>
      </c>
      <c r="B263">
        <v>217</v>
      </c>
    </row>
    <row r="264" spans="1:2" x14ac:dyDescent="0.3">
      <c r="A264">
        <v>10065703</v>
      </c>
      <c r="B264">
        <v>165.5</v>
      </c>
    </row>
    <row r="265" spans="1:2" x14ac:dyDescent="0.3">
      <c r="A265">
        <v>10026499</v>
      </c>
      <c r="B265">
        <v>165.5</v>
      </c>
    </row>
    <row r="266" spans="1:2" x14ac:dyDescent="0.3">
      <c r="A266">
        <v>10022758</v>
      </c>
      <c r="B266">
        <v>165.5</v>
      </c>
    </row>
    <row r="267" spans="1:2" x14ac:dyDescent="0.3">
      <c r="A267">
        <v>10066548</v>
      </c>
      <c r="B267">
        <v>165.5</v>
      </c>
    </row>
    <row r="268" spans="1:2" x14ac:dyDescent="0.3">
      <c r="A268">
        <v>11011623</v>
      </c>
      <c r="B268">
        <v>175.5</v>
      </c>
    </row>
    <row r="269" spans="1:2" x14ac:dyDescent="0.3">
      <c r="A269">
        <v>10108325</v>
      </c>
      <c r="B269">
        <v>150</v>
      </c>
    </row>
    <row r="270" spans="1:2" x14ac:dyDescent="0.3">
      <c r="A270">
        <v>10107349</v>
      </c>
      <c r="B270">
        <v>150</v>
      </c>
    </row>
    <row r="271" spans="1:2" x14ac:dyDescent="0.3">
      <c r="A271">
        <v>10103721</v>
      </c>
      <c r="B271">
        <v>150</v>
      </c>
    </row>
    <row r="272" spans="1:2" x14ac:dyDescent="0.3">
      <c r="A272">
        <v>10106641</v>
      </c>
      <c r="B272">
        <v>150</v>
      </c>
    </row>
    <row r="273" spans="1:2" x14ac:dyDescent="0.3">
      <c r="A273">
        <v>10242690</v>
      </c>
      <c r="B273">
        <v>151.5</v>
      </c>
    </row>
    <row r="274" spans="1:2" x14ac:dyDescent="0.3">
      <c r="A274">
        <v>11270134</v>
      </c>
      <c r="B274">
        <v>140.5</v>
      </c>
    </row>
    <row r="275" spans="1:2" x14ac:dyDescent="0.3">
      <c r="A275">
        <v>10275316</v>
      </c>
      <c r="B275">
        <v>140.5</v>
      </c>
    </row>
    <row r="276" spans="1:2" x14ac:dyDescent="0.3">
      <c r="A276">
        <v>10391999</v>
      </c>
      <c r="B276">
        <v>122</v>
      </c>
    </row>
    <row r="277" spans="1:2" x14ac:dyDescent="0.3">
      <c r="A277">
        <v>11310325</v>
      </c>
      <c r="B277">
        <v>122</v>
      </c>
    </row>
    <row r="278" spans="1:2" x14ac:dyDescent="0.3">
      <c r="A278">
        <v>11310326</v>
      </c>
      <c r="B278">
        <v>122</v>
      </c>
    </row>
    <row r="279" spans="1:2" x14ac:dyDescent="0.3">
      <c r="A279">
        <v>10391934</v>
      </c>
      <c r="B279">
        <v>122</v>
      </c>
    </row>
    <row r="280" spans="1:2" x14ac:dyDescent="0.3">
      <c r="A280">
        <v>10025180</v>
      </c>
      <c r="B280">
        <v>165.5</v>
      </c>
    </row>
    <row r="281" spans="1:2" x14ac:dyDescent="0.3">
      <c r="A281">
        <v>11010649</v>
      </c>
      <c r="B281">
        <v>222.5</v>
      </c>
    </row>
    <row r="282" spans="1:2" x14ac:dyDescent="0.3">
      <c r="A282">
        <v>11011485</v>
      </c>
      <c r="B282">
        <v>176</v>
      </c>
    </row>
    <row r="283" spans="1:2" x14ac:dyDescent="0.3">
      <c r="A283">
        <v>11013090</v>
      </c>
      <c r="B283">
        <v>176</v>
      </c>
    </row>
    <row r="284" spans="1:2" x14ac:dyDescent="0.3">
      <c r="A284">
        <v>10393733</v>
      </c>
      <c r="B284">
        <v>157</v>
      </c>
    </row>
    <row r="285" spans="1:2" x14ac:dyDescent="0.3">
      <c r="A285">
        <v>10277539</v>
      </c>
      <c r="B285">
        <v>140.5</v>
      </c>
    </row>
    <row r="286" spans="1:2" x14ac:dyDescent="0.3">
      <c r="A286">
        <v>10276406</v>
      </c>
      <c r="B286">
        <v>140.5</v>
      </c>
    </row>
    <row r="287" spans="1:2" x14ac:dyDescent="0.3">
      <c r="A287">
        <v>10276336</v>
      </c>
      <c r="B287">
        <v>140.5</v>
      </c>
    </row>
    <row r="288" spans="1:2" x14ac:dyDescent="0.3">
      <c r="A288">
        <v>10067747</v>
      </c>
      <c r="B288">
        <v>166</v>
      </c>
    </row>
    <row r="289" spans="1:2" x14ac:dyDescent="0.3">
      <c r="A289">
        <v>10085322</v>
      </c>
      <c r="B289">
        <v>176.5</v>
      </c>
    </row>
    <row r="290" spans="1:2" x14ac:dyDescent="0.3">
      <c r="A290">
        <v>10108349</v>
      </c>
      <c r="B290">
        <v>150</v>
      </c>
    </row>
    <row r="291" spans="1:2" x14ac:dyDescent="0.3">
      <c r="A291">
        <v>10106835</v>
      </c>
      <c r="B291">
        <v>146</v>
      </c>
    </row>
    <row r="292" spans="1:2" x14ac:dyDescent="0.3">
      <c r="A292">
        <v>11013106</v>
      </c>
      <c r="B292">
        <v>248</v>
      </c>
    </row>
    <row r="293" spans="1:2" x14ac:dyDescent="0.3">
      <c r="A293">
        <v>10025171</v>
      </c>
      <c r="B293">
        <v>166</v>
      </c>
    </row>
    <row r="294" spans="1:2" x14ac:dyDescent="0.3">
      <c r="A294">
        <v>10027181</v>
      </c>
      <c r="B294">
        <v>166</v>
      </c>
    </row>
    <row r="295" spans="1:2" x14ac:dyDescent="0.3">
      <c r="A295">
        <v>10083992</v>
      </c>
      <c r="B295">
        <v>218</v>
      </c>
    </row>
    <row r="296" spans="1:2" x14ac:dyDescent="0.3">
      <c r="A296">
        <v>10392226</v>
      </c>
      <c r="B296">
        <v>122.5</v>
      </c>
    </row>
    <row r="297" spans="1:2" x14ac:dyDescent="0.3">
      <c r="A297">
        <v>11310315</v>
      </c>
      <c r="B297">
        <v>122.5</v>
      </c>
    </row>
    <row r="298" spans="1:2" x14ac:dyDescent="0.3">
      <c r="A298">
        <v>11010937</v>
      </c>
      <c r="B298">
        <v>176.5</v>
      </c>
    </row>
    <row r="299" spans="1:2" x14ac:dyDescent="0.3">
      <c r="A299">
        <v>11270058</v>
      </c>
      <c r="B299">
        <v>141</v>
      </c>
    </row>
    <row r="300" spans="1:2" x14ac:dyDescent="0.3">
      <c r="A300">
        <v>10277493</v>
      </c>
      <c r="B300">
        <v>141</v>
      </c>
    </row>
    <row r="301" spans="1:2" x14ac:dyDescent="0.3">
      <c r="A301">
        <v>10211531</v>
      </c>
      <c r="B301">
        <v>134.5</v>
      </c>
    </row>
    <row r="302" spans="1:2" x14ac:dyDescent="0.3">
      <c r="A302">
        <v>10212702</v>
      </c>
      <c r="B302">
        <v>134.5</v>
      </c>
    </row>
    <row r="303" spans="1:2" x14ac:dyDescent="0.3">
      <c r="A303">
        <v>10030736</v>
      </c>
      <c r="B303">
        <v>146.5</v>
      </c>
    </row>
    <row r="304" spans="1:2" x14ac:dyDescent="0.3">
      <c r="A304">
        <v>10083964</v>
      </c>
      <c r="B304">
        <v>177.5</v>
      </c>
    </row>
    <row r="305" spans="1:2" x14ac:dyDescent="0.3">
      <c r="A305">
        <v>10108637</v>
      </c>
      <c r="B305">
        <v>150.5</v>
      </c>
    </row>
    <row r="306" spans="1:2" x14ac:dyDescent="0.3">
      <c r="A306">
        <v>10018229</v>
      </c>
      <c r="B306">
        <v>249</v>
      </c>
    </row>
    <row r="307" spans="1:2" x14ac:dyDescent="0.3">
      <c r="A307">
        <v>11011583</v>
      </c>
      <c r="B307">
        <v>249</v>
      </c>
    </row>
    <row r="308" spans="1:2" x14ac:dyDescent="0.3">
      <c r="A308">
        <v>11012610</v>
      </c>
      <c r="B308">
        <v>249</v>
      </c>
    </row>
    <row r="309" spans="1:2" x14ac:dyDescent="0.3">
      <c r="A309">
        <v>10051374</v>
      </c>
      <c r="B309">
        <v>139.5</v>
      </c>
    </row>
    <row r="310" spans="1:2" x14ac:dyDescent="0.3">
      <c r="A310">
        <v>11080120</v>
      </c>
      <c r="B310">
        <v>218.5</v>
      </c>
    </row>
    <row r="311" spans="1:2" x14ac:dyDescent="0.3">
      <c r="A311">
        <v>10083990</v>
      </c>
      <c r="B311">
        <v>218.5</v>
      </c>
    </row>
    <row r="312" spans="1:2" x14ac:dyDescent="0.3">
      <c r="A312">
        <v>10068289</v>
      </c>
      <c r="B312">
        <v>166.5</v>
      </c>
    </row>
    <row r="313" spans="1:2" x14ac:dyDescent="0.3">
      <c r="A313">
        <v>10066553</v>
      </c>
      <c r="B313">
        <v>166.5</v>
      </c>
    </row>
    <row r="314" spans="1:2" x14ac:dyDescent="0.3">
      <c r="A314">
        <v>11012301</v>
      </c>
      <c r="B314">
        <v>224.5</v>
      </c>
    </row>
    <row r="315" spans="1:2" x14ac:dyDescent="0.3">
      <c r="A315">
        <v>11011479</v>
      </c>
      <c r="B315">
        <v>224.5</v>
      </c>
    </row>
    <row r="316" spans="1:2" x14ac:dyDescent="0.3">
      <c r="A316">
        <v>11011798</v>
      </c>
      <c r="B316">
        <v>224.5</v>
      </c>
    </row>
    <row r="317" spans="1:2" x14ac:dyDescent="0.3">
      <c r="A317">
        <v>10279213</v>
      </c>
      <c r="B317">
        <v>141.5</v>
      </c>
    </row>
    <row r="318" spans="1:2" x14ac:dyDescent="0.3">
      <c r="A318">
        <v>11270009</v>
      </c>
      <c r="B318">
        <v>141.5</v>
      </c>
    </row>
    <row r="319" spans="1:2" x14ac:dyDescent="0.3">
      <c r="A319">
        <v>11010654</v>
      </c>
      <c r="B319">
        <v>224.5</v>
      </c>
    </row>
    <row r="320" spans="1:2" x14ac:dyDescent="0.3">
      <c r="A320">
        <v>10211529</v>
      </c>
      <c r="B320">
        <v>135</v>
      </c>
    </row>
    <row r="321" spans="1:2" x14ac:dyDescent="0.3">
      <c r="A321">
        <v>10212681</v>
      </c>
      <c r="B321">
        <v>135</v>
      </c>
    </row>
    <row r="322" spans="1:2" x14ac:dyDescent="0.3">
      <c r="A322">
        <v>11304582</v>
      </c>
      <c r="B322">
        <v>123</v>
      </c>
    </row>
    <row r="323" spans="1:2" x14ac:dyDescent="0.3">
      <c r="A323">
        <v>11302627</v>
      </c>
      <c r="B323">
        <v>123</v>
      </c>
    </row>
    <row r="324" spans="1:2" x14ac:dyDescent="0.3">
      <c r="A324">
        <v>11310322</v>
      </c>
      <c r="B324">
        <v>123</v>
      </c>
    </row>
    <row r="325" spans="1:2" x14ac:dyDescent="0.3">
      <c r="A325">
        <v>10393269</v>
      </c>
      <c r="B325">
        <v>123</v>
      </c>
    </row>
    <row r="326" spans="1:2" x14ac:dyDescent="0.3">
      <c r="A326">
        <v>10106589</v>
      </c>
      <c r="B326">
        <v>151.5</v>
      </c>
    </row>
    <row r="327" spans="1:2" x14ac:dyDescent="0.3">
      <c r="A327">
        <v>10107772</v>
      </c>
      <c r="B327">
        <v>151.5</v>
      </c>
    </row>
    <row r="328" spans="1:2" x14ac:dyDescent="0.3">
      <c r="A328">
        <v>10109206</v>
      </c>
      <c r="B328">
        <v>151.5</v>
      </c>
    </row>
    <row r="329" spans="1:2" x14ac:dyDescent="0.3">
      <c r="A329">
        <v>10103873</v>
      </c>
      <c r="B329">
        <v>151.5</v>
      </c>
    </row>
    <row r="330" spans="1:2" x14ac:dyDescent="0.3">
      <c r="A330">
        <v>10107329</v>
      </c>
      <c r="B330">
        <v>151.5</v>
      </c>
    </row>
    <row r="331" spans="1:2" x14ac:dyDescent="0.3">
      <c r="A331">
        <v>10109115</v>
      </c>
      <c r="B331">
        <v>151.5</v>
      </c>
    </row>
    <row r="332" spans="1:2" x14ac:dyDescent="0.3">
      <c r="A332">
        <v>10109530</v>
      </c>
      <c r="B332">
        <v>151.5</v>
      </c>
    </row>
    <row r="333" spans="1:2" x14ac:dyDescent="0.3">
      <c r="A333">
        <v>10107328</v>
      </c>
      <c r="B333">
        <v>151.5</v>
      </c>
    </row>
    <row r="334" spans="1:2" x14ac:dyDescent="0.3">
      <c r="A334">
        <v>10024538</v>
      </c>
      <c r="B334">
        <v>167.5</v>
      </c>
    </row>
    <row r="335" spans="1:2" x14ac:dyDescent="0.3">
      <c r="A335">
        <v>10065434</v>
      </c>
      <c r="B335">
        <v>167.5</v>
      </c>
    </row>
    <row r="336" spans="1:2" x14ac:dyDescent="0.3">
      <c r="A336">
        <v>10068008</v>
      </c>
      <c r="B336">
        <v>167.5</v>
      </c>
    </row>
    <row r="337" spans="1:2" x14ac:dyDescent="0.3">
      <c r="A337">
        <v>11011721</v>
      </c>
      <c r="B337">
        <v>177.5</v>
      </c>
    </row>
    <row r="338" spans="1:2" x14ac:dyDescent="0.3">
      <c r="A338">
        <v>11013102</v>
      </c>
      <c r="B338">
        <v>250</v>
      </c>
    </row>
    <row r="339" spans="1:2" x14ac:dyDescent="0.3">
      <c r="A339">
        <v>10242689</v>
      </c>
      <c r="B339">
        <v>153.5</v>
      </c>
    </row>
    <row r="340" spans="1:2" x14ac:dyDescent="0.3">
      <c r="A340">
        <v>10243155</v>
      </c>
      <c r="B340">
        <v>153.5</v>
      </c>
    </row>
    <row r="341" spans="1:2" x14ac:dyDescent="0.3">
      <c r="A341">
        <v>10011821</v>
      </c>
      <c r="B341">
        <v>225</v>
      </c>
    </row>
    <row r="342" spans="1:2" x14ac:dyDescent="0.3">
      <c r="A342">
        <v>10019367</v>
      </c>
      <c r="B342">
        <v>225</v>
      </c>
    </row>
    <row r="343" spans="1:2" x14ac:dyDescent="0.3">
      <c r="A343">
        <v>10089461</v>
      </c>
      <c r="B343">
        <v>178.5</v>
      </c>
    </row>
    <row r="344" spans="1:2" x14ac:dyDescent="0.3">
      <c r="A344">
        <v>11100752</v>
      </c>
      <c r="B344">
        <v>152</v>
      </c>
    </row>
    <row r="345" spans="1:2" x14ac:dyDescent="0.3">
      <c r="A345">
        <v>10024260</v>
      </c>
      <c r="B345">
        <v>168</v>
      </c>
    </row>
    <row r="346" spans="1:2" x14ac:dyDescent="0.3">
      <c r="A346">
        <v>10276945</v>
      </c>
      <c r="B346">
        <v>145.5</v>
      </c>
    </row>
    <row r="347" spans="1:2" x14ac:dyDescent="0.3">
      <c r="A347">
        <v>11270758</v>
      </c>
      <c r="B347">
        <v>145.5</v>
      </c>
    </row>
    <row r="348" spans="1:2" x14ac:dyDescent="0.3">
      <c r="A348">
        <v>11014815</v>
      </c>
      <c r="B348">
        <v>250.5</v>
      </c>
    </row>
    <row r="349" spans="1:2" x14ac:dyDescent="0.3">
      <c r="A349">
        <v>11304524</v>
      </c>
      <c r="B349">
        <v>109</v>
      </c>
    </row>
    <row r="350" spans="1:2" x14ac:dyDescent="0.3">
      <c r="A350">
        <v>10271353</v>
      </c>
      <c r="B350">
        <v>142.5</v>
      </c>
    </row>
    <row r="351" spans="1:2" x14ac:dyDescent="0.3">
      <c r="A351">
        <v>10392001</v>
      </c>
      <c r="B351">
        <v>123.5</v>
      </c>
    </row>
    <row r="352" spans="1:2" x14ac:dyDescent="0.3">
      <c r="A352">
        <v>11310308</v>
      </c>
      <c r="B352">
        <v>123.5</v>
      </c>
    </row>
    <row r="353" spans="1:2" x14ac:dyDescent="0.3">
      <c r="A353">
        <v>10392645</v>
      </c>
      <c r="B353">
        <v>123.5</v>
      </c>
    </row>
    <row r="354" spans="1:2" x14ac:dyDescent="0.3">
      <c r="A354">
        <v>10393716</v>
      </c>
      <c r="B354">
        <v>123.5</v>
      </c>
    </row>
    <row r="355" spans="1:2" x14ac:dyDescent="0.3">
      <c r="A355">
        <v>11304584</v>
      </c>
      <c r="B355">
        <v>159</v>
      </c>
    </row>
    <row r="356" spans="1:2" x14ac:dyDescent="0.3">
      <c r="A356">
        <v>10031189</v>
      </c>
      <c r="B356">
        <v>136.5</v>
      </c>
    </row>
    <row r="357" spans="1:2" x14ac:dyDescent="0.3">
      <c r="A357">
        <v>10279203</v>
      </c>
      <c r="B357">
        <v>189</v>
      </c>
    </row>
    <row r="358" spans="1:2" x14ac:dyDescent="0.3">
      <c r="A358">
        <v>11011580</v>
      </c>
      <c r="B358">
        <v>226</v>
      </c>
    </row>
    <row r="359" spans="1:2" x14ac:dyDescent="0.3">
      <c r="A359">
        <v>11270128</v>
      </c>
      <c r="B359">
        <v>142.5</v>
      </c>
    </row>
    <row r="360" spans="1:2" x14ac:dyDescent="0.3">
      <c r="A360">
        <v>10068003</v>
      </c>
      <c r="B360">
        <v>168.5</v>
      </c>
    </row>
    <row r="361" spans="1:2" x14ac:dyDescent="0.3">
      <c r="A361">
        <v>10065705</v>
      </c>
      <c r="B361">
        <v>168.5</v>
      </c>
    </row>
    <row r="362" spans="1:2" x14ac:dyDescent="0.3">
      <c r="A362">
        <v>10393271</v>
      </c>
      <c r="B362">
        <v>118.5</v>
      </c>
    </row>
    <row r="363" spans="1:2" x14ac:dyDescent="0.3">
      <c r="A363">
        <v>10030706</v>
      </c>
      <c r="B363">
        <v>148</v>
      </c>
    </row>
    <row r="364" spans="1:2" x14ac:dyDescent="0.3">
      <c r="A364">
        <v>10107806</v>
      </c>
      <c r="B364">
        <v>128.5</v>
      </c>
    </row>
    <row r="365" spans="1:2" x14ac:dyDescent="0.3">
      <c r="A365">
        <v>11270845</v>
      </c>
      <c r="B365">
        <v>143</v>
      </c>
    </row>
    <row r="366" spans="1:2" x14ac:dyDescent="0.3">
      <c r="A366">
        <v>10212773</v>
      </c>
      <c r="B366">
        <v>149</v>
      </c>
    </row>
    <row r="367" spans="1:2" x14ac:dyDescent="0.3">
      <c r="A367">
        <v>11080012</v>
      </c>
      <c r="B367">
        <v>179.5</v>
      </c>
    </row>
    <row r="368" spans="1:2" x14ac:dyDescent="0.3">
      <c r="A368">
        <v>10088262</v>
      </c>
      <c r="B368">
        <v>221.5</v>
      </c>
    </row>
    <row r="369" spans="1:2" x14ac:dyDescent="0.3">
      <c r="A369">
        <v>10087562</v>
      </c>
      <c r="B369">
        <v>221.5</v>
      </c>
    </row>
    <row r="370" spans="1:2" x14ac:dyDescent="0.3">
      <c r="A370">
        <v>10083950</v>
      </c>
      <c r="B370">
        <v>221.5</v>
      </c>
    </row>
    <row r="371" spans="1:2" x14ac:dyDescent="0.3">
      <c r="A371">
        <v>11270029</v>
      </c>
      <c r="B371">
        <v>189.5</v>
      </c>
    </row>
    <row r="372" spans="1:2" x14ac:dyDescent="0.3">
      <c r="A372">
        <v>11304566</v>
      </c>
      <c r="B372">
        <v>124</v>
      </c>
    </row>
    <row r="373" spans="1:2" x14ac:dyDescent="0.3">
      <c r="A373">
        <v>10392337</v>
      </c>
      <c r="B373">
        <v>124</v>
      </c>
    </row>
    <row r="374" spans="1:2" x14ac:dyDescent="0.3">
      <c r="A374">
        <v>10393713</v>
      </c>
      <c r="B374">
        <v>124</v>
      </c>
    </row>
    <row r="375" spans="1:2" x14ac:dyDescent="0.3">
      <c r="A375">
        <v>11010260</v>
      </c>
      <c r="B375">
        <v>179</v>
      </c>
    </row>
    <row r="376" spans="1:2" x14ac:dyDescent="0.3">
      <c r="A376">
        <v>11010081</v>
      </c>
      <c r="B376">
        <v>179</v>
      </c>
    </row>
    <row r="377" spans="1:2" x14ac:dyDescent="0.3">
      <c r="A377">
        <v>10065440</v>
      </c>
      <c r="B377">
        <v>169</v>
      </c>
    </row>
    <row r="378" spans="1:2" x14ac:dyDescent="0.3">
      <c r="A378">
        <v>10067725</v>
      </c>
      <c r="B378">
        <v>169</v>
      </c>
    </row>
    <row r="379" spans="1:2" x14ac:dyDescent="0.3">
      <c r="A379">
        <v>10109203</v>
      </c>
      <c r="B379">
        <v>153</v>
      </c>
    </row>
    <row r="380" spans="1:2" x14ac:dyDescent="0.3">
      <c r="A380">
        <v>10108038</v>
      </c>
      <c r="B380">
        <v>153</v>
      </c>
    </row>
    <row r="381" spans="1:2" x14ac:dyDescent="0.3">
      <c r="A381">
        <v>10107320</v>
      </c>
      <c r="B381">
        <v>153</v>
      </c>
    </row>
    <row r="382" spans="1:2" x14ac:dyDescent="0.3">
      <c r="A382">
        <v>10107092</v>
      </c>
      <c r="B382">
        <v>149</v>
      </c>
    </row>
    <row r="383" spans="1:2" x14ac:dyDescent="0.3">
      <c r="A383">
        <v>11100852</v>
      </c>
      <c r="B383">
        <v>149</v>
      </c>
    </row>
    <row r="384" spans="1:2" x14ac:dyDescent="0.3">
      <c r="A384">
        <v>11270728</v>
      </c>
      <c r="B384">
        <v>190</v>
      </c>
    </row>
    <row r="385" spans="1:2" x14ac:dyDescent="0.3">
      <c r="A385">
        <v>11270805</v>
      </c>
      <c r="B385">
        <v>190</v>
      </c>
    </row>
    <row r="386" spans="1:2" x14ac:dyDescent="0.3">
      <c r="A386">
        <v>10279270</v>
      </c>
      <c r="B386">
        <v>190</v>
      </c>
    </row>
    <row r="387" spans="1:2" x14ac:dyDescent="0.3">
      <c r="A387">
        <v>10278672</v>
      </c>
      <c r="B387">
        <v>143.5</v>
      </c>
    </row>
    <row r="388" spans="1:2" x14ac:dyDescent="0.3">
      <c r="A388">
        <v>10279322</v>
      </c>
      <c r="B388">
        <v>143.5</v>
      </c>
    </row>
    <row r="389" spans="1:2" x14ac:dyDescent="0.3">
      <c r="A389">
        <v>10087573</v>
      </c>
      <c r="B389">
        <v>222</v>
      </c>
    </row>
    <row r="390" spans="1:2" x14ac:dyDescent="0.3">
      <c r="A390">
        <v>10085764</v>
      </c>
      <c r="B390">
        <v>222</v>
      </c>
    </row>
    <row r="391" spans="1:2" x14ac:dyDescent="0.3">
      <c r="A391">
        <v>10089270</v>
      </c>
      <c r="B391">
        <v>222</v>
      </c>
    </row>
    <row r="392" spans="1:2" x14ac:dyDescent="0.3">
      <c r="A392">
        <v>10088894</v>
      </c>
      <c r="B392">
        <v>222</v>
      </c>
    </row>
    <row r="393" spans="1:2" x14ac:dyDescent="0.3">
      <c r="A393">
        <v>11011745</v>
      </c>
      <c r="B393">
        <v>253</v>
      </c>
    </row>
    <row r="394" spans="1:2" x14ac:dyDescent="0.3">
      <c r="A394">
        <v>10085788</v>
      </c>
      <c r="B394">
        <v>180</v>
      </c>
    </row>
    <row r="395" spans="1:2" x14ac:dyDescent="0.3">
      <c r="A395">
        <v>10392340</v>
      </c>
      <c r="B395">
        <v>160</v>
      </c>
    </row>
    <row r="396" spans="1:2" x14ac:dyDescent="0.3">
      <c r="A396">
        <v>10393718</v>
      </c>
      <c r="B396">
        <v>160</v>
      </c>
    </row>
    <row r="397" spans="1:2" x14ac:dyDescent="0.3">
      <c r="A397">
        <v>11010117</v>
      </c>
      <c r="B397">
        <v>179.5</v>
      </c>
    </row>
    <row r="398" spans="1:2" x14ac:dyDescent="0.3">
      <c r="A398">
        <v>11080118</v>
      </c>
      <c r="B398">
        <v>222.5</v>
      </c>
    </row>
    <row r="399" spans="1:2" x14ac:dyDescent="0.3">
      <c r="A399">
        <v>10040957</v>
      </c>
      <c r="B399">
        <v>170</v>
      </c>
    </row>
    <row r="400" spans="1:2" x14ac:dyDescent="0.3">
      <c r="A400">
        <v>10083929</v>
      </c>
      <c r="B400">
        <v>222.5</v>
      </c>
    </row>
    <row r="401" spans="1:2" x14ac:dyDescent="0.3">
      <c r="A401">
        <v>11270056</v>
      </c>
      <c r="B401">
        <v>143.5</v>
      </c>
    </row>
    <row r="402" spans="1:2" x14ac:dyDescent="0.3">
      <c r="A402">
        <v>10279274</v>
      </c>
      <c r="B402">
        <v>143.5</v>
      </c>
    </row>
    <row r="403" spans="1:2" x14ac:dyDescent="0.3">
      <c r="A403">
        <v>10022810</v>
      </c>
      <c r="B403">
        <v>169.5</v>
      </c>
    </row>
    <row r="404" spans="1:2" x14ac:dyDescent="0.3">
      <c r="A404">
        <v>11011868</v>
      </c>
      <c r="B404">
        <v>228</v>
      </c>
    </row>
    <row r="405" spans="1:2" x14ac:dyDescent="0.3">
      <c r="A405">
        <v>10392916</v>
      </c>
      <c r="B405">
        <v>124.5</v>
      </c>
    </row>
    <row r="406" spans="1:2" x14ac:dyDescent="0.3">
      <c r="A406">
        <v>10026981</v>
      </c>
      <c r="B406">
        <v>171</v>
      </c>
    </row>
    <row r="407" spans="1:2" x14ac:dyDescent="0.3">
      <c r="A407">
        <v>10020985</v>
      </c>
      <c r="B407">
        <v>171</v>
      </c>
    </row>
    <row r="408" spans="1:2" x14ac:dyDescent="0.3">
      <c r="A408">
        <v>11011718</v>
      </c>
      <c r="B408">
        <v>253.5</v>
      </c>
    </row>
    <row r="409" spans="1:2" x14ac:dyDescent="0.3">
      <c r="A409">
        <v>11010082</v>
      </c>
      <c r="B409">
        <v>179.5</v>
      </c>
    </row>
    <row r="410" spans="1:2" x14ac:dyDescent="0.3">
      <c r="A410">
        <v>10066627</v>
      </c>
      <c r="B410">
        <v>169.5</v>
      </c>
    </row>
    <row r="411" spans="1:2" x14ac:dyDescent="0.3">
      <c r="A411">
        <v>10022060</v>
      </c>
      <c r="B411">
        <v>169.5</v>
      </c>
    </row>
    <row r="412" spans="1:2" x14ac:dyDescent="0.3">
      <c r="A412">
        <v>11010070</v>
      </c>
      <c r="B412">
        <v>180</v>
      </c>
    </row>
    <row r="413" spans="1:2" x14ac:dyDescent="0.3">
      <c r="A413">
        <v>10279214</v>
      </c>
      <c r="B413">
        <v>144</v>
      </c>
    </row>
    <row r="414" spans="1:2" x14ac:dyDescent="0.3">
      <c r="A414">
        <v>11101690</v>
      </c>
      <c r="B414">
        <v>150</v>
      </c>
    </row>
    <row r="415" spans="1:2" x14ac:dyDescent="0.3">
      <c r="A415">
        <v>10085427</v>
      </c>
      <c r="B415">
        <v>181</v>
      </c>
    </row>
    <row r="416" spans="1:2" x14ac:dyDescent="0.3">
      <c r="A416">
        <v>10018034</v>
      </c>
      <c r="B416">
        <v>229</v>
      </c>
    </row>
    <row r="417" spans="1:2" x14ac:dyDescent="0.3">
      <c r="A417">
        <v>10017108</v>
      </c>
      <c r="B417">
        <v>229</v>
      </c>
    </row>
    <row r="418" spans="1:2" x14ac:dyDescent="0.3">
      <c r="A418">
        <v>11013111</v>
      </c>
      <c r="B418">
        <v>229</v>
      </c>
    </row>
    <row r="419" spans="1:2" x14ac:dyDescent="0.3">
      <c r="A419">
        <v>11013101</v>
      </c>
      <c r="B419">
        <v>254.5</v>
      </c>
    </row>
    <row r="420" spans="1:2" x14ac:dyDescent="0.3">
      <c r="A420">
        <v>11013087</v>
      </c>
      <c r="B420">
        <v>180.5</v>
      </c>
    </row>
    <row r="421" spans="1:2" x14ac:dyDescent="0.3">
      <c r="A421">
        <v>10088863</v>
      </c>
      <c r="B421">
        <v>223.5</v>
      </c>
    </row>
    <row r="422" spans="1:2" x14ac:dyDescent="0.3">
      <c r="A422">
        <v>10275976</v>
      </c>
      <c r="B422">
        <v>144</v>
      </c>
    </row>
    <row r="423" spans="1:2" x14ac:dyDescent="0.3">
      <c r="A423">
        <v>11270781</v>
      </c>
      <c r="B423">
        <v>144</v>
      </c>
    </row>
    <row r="424" spans="1:2" x14ac:dyDescent="0.3">
      <c r="A424">
        <v>10391954</v>
      </c>
      <c r="B424">
        <v>125</v>
      </c>
    </row>
    <row r="425" spans="1:2" x14ac:dyDescent="0.3">
      <c r="A425">
        <v>10391970</v>
      </c>
      <c r="B425">
        <v>125</v>
      </c>
    </row>
    <row r="426" spans="1:2" x14ac:dyDescent="0.3">
      <c r="A426">
        <v>10393727</v>
      </c>
      <c r="B426">
        <v>125</v>
      </c>
    </row>
    <row r="427" spans="1:2" x14ac:dyDescent="0.3">
      <c r="A427">
        <v>10085285</v>
      </c>
      <c r="B427">
        <v>181.5</v>
      </c>
    </row>
    <row r="428" spans="1:2" x14ac:dyDescent="0.3">
      <c r="A428">
        <v>11012304</v>
      </c>
      <c r="B428">
        <v>229</v>
      </c>
    </row>
    <row r="429" spans="1:2" x14ac:dyDescent="0.3">
      <c r="A429">
        <v>11011719</v>
      </c>
      <c r="B429">
        <v>229</v>
      </c>
    </row>
    <row r="430" spans="1:2" x14ac:dyDescent="0.3">
      <c r="A430">
        <v>10019537</v>
      </c>
      <c r="B430">
        <v>229</v>
      </c>
    </row>
    <row r="431" spans="1:2" x14ac:dyDescent="0.3">
      <c r="A431">
        <v>11011582</v>
      </c>
      <c r="B431">
        <v>229</v>
      </c>
    </row>
    <row r="432" spans="1:2" x14ac:dyDescent="0.3">
      <c r="A432">
        <v>10065435</v>
      </c>
      <c r="B432">
        <v>170.5</v>
      </c>
    </row>
    <row r="433" spans="1:2" x14ac:dyDescent="0.3">
      <c r="A433">
        <v>10067749</v>
      </c>
      <c r="B433">
        <v>170.5</v>
      </c>
    </row>
    <row r="434" spans="1:2" x14ac:dyDescent="0.3">
      <c r="A434">
        <v>10277549</v>
      </c>
      <c r="B434">
        <v>144.5</v>
      </c>
    </row>
    <row r="435" spans="1:2" x14ac:dyDescent="0.3">
      <c r="A435">
        <v>11270111</v>
      </c>
      <c r="B435">
        <v>144.5</v>
      </c>
    </row>
    <row r="436" spans="1:2" x14ac:dyDescent="0.3">
      <c r="A436">
        <v>10276374</v>
      </c>
      <c r="B436">
        <v>144.5</v>
      </c>
    </row>
    <row r="437" spans="1:2" x14ac:dyDescent="0.3">
      <c r="A437">
        <v>10109210</v>
      </c>
      <c r="B437">
        <v>154.5</v>
      </c>
    </row>
    <row r="438" spans="1:2" x14ac:dyDescent="0.3">
      <c r="A438">
        <v>10242688</v>
      </c>
      <c r="B438">
        <v>156</v>
      </c>
    </row>
    <row r="439" spans="1:2" x14ac:dyDescent="0.3">
      <c r="A439">
        <v>10242260</v>
      </c>
      <c r="B439">
        <v>156</v>
      </c>
    </row>
    <row r="440" spans="1:2" x14ac:dyDescent="0.3">
      <c r="A440">
        <v>11310333</v>
      </c>
      <c r="B440">
        <v>120</v>
      </c>
    </row>
    <row r="441" spans="1:2" x14ac:dyDescent="0.3">
      <c r="A441">
        <v>10018470</v>
      </c>
      <c r="B441">
        <v>230</v>
      </c>
    </row>
    <row r="442" spans="1:2" x14ac:dyDescent="0.3">
      <c r="A442">
        <v>10018664</v>
      </c>
      <c r="B442">
        <v>230</v>
      </c>
    </row>
    <row r="443" spans="1:2" x14ac:dyDescent="0.3">
      <c r="A443">
        <v>10276955</v>
      </c>
      <c r="B443">
        <v>145</v>
      </c>
    </row>
    <row r="444" spans="1:2" x14ac:dyDescent="0.3">
      <c r="A444">
        <v>10212749</v>
      </c>
      <c r="B444">
        <v>152</v>
      </c>
    </row>
    <row r="445" spans="1:2" x14ac:dyDescent="0.3">
      <c r="A445">
        <v>10107289</v>
      </c>
      <c r="B445">
        <v>155</v>
      </c>
    </row>
    <row r="446" spans="1:2" x14ac:dyDescent="0.3">
      <c r="A446">
        <v>10277471</v>
      </c>
      <c r="B446">
        <v>193</v>
      </c>
    </row>
    <row r="447" spans="1:2" x14ac:dyDescent="0.3">
      <c r="A447">
        <v>11270809</v>
      </c>
      <c r="B447">
        <v>193</v>
      </c>
    </row>
    <row r="448" spans="1:2" x14ac:dyDescent="0.3">
      <c r="A448">
        <v>10017983</v>
      </c>
      <c r="B448">
        <v>256</v>
      </c>
    </row>
    <row r="449" spans="1:2" x14ac:dyDescent="0.3">
      <c r="A449">
        <v>10211532</v>
      </c>
      <c r="B449">
        <v>138</v>
      </c>
    </row>
    <row r="450" spans="1:2" x14ac:dyDescent="0.3">
      <c r="A450">
        <v>10068005</v>
      </c>
      <c r="B450">
        <v>171.5</v>
      </c>
    </row>
    <row r="451" spans="1:2" x14ac:dyDescent="0.3">
      <c r="A451">
        <v>10066879</v>
      </c>
      <c r="B451">
        <v>171.5</v>
      </c>
    </row>
    <row r="452" spans="1:2" x14ac:dyDescent="0.3">
      <c r="A452">
        <v>11014206</v>
      </c>
      <c r="B452">
        <v>181.5</v>
      </c>
    </row>
    <row r="453" spans="1:2" x14ac:dyDescent="0.3">
      <c r="A453">
        <v>10277526</v>
      </c>
      <c r="B453">
        <v>145</v>
      </c>
    </row>
    <row r="454" spans="1:2" x14ac:dyDescent="0.3">
      <c r="A454">
        <v>11270110</v>
      </c>
      <c r="B454">
        <v>145</v>
      </c>
    </row>
    <row r="455" spans="1:2" x14ac:dyDescent="0.3">
      <c r="A455">
        <v>10271005</v>
      </c>
      <c r="B455">
        <v>145</v>
      </c>
    </row>
    <row r="456" spans="1:2" x14ac:dyDescent="0.3">
      <c r="A456">
        <v>10392602</v>
      </c>
      <c r="B456">
        <v>162</v>
      </c>
    </row>
    <row r="457" spans="1:2" x14ac:dyDescent="0.3">
      <c r="A457">
        <v>10391965</v>
      </c>
      <c r="B457">
        <v>162</v>
      </c>
    </row>
    <row r="458" spans="1:2" x14ac:dyDescent="0.3">
      <c r="A458">
        <v>10011202</v>
      </c>
      <c r="B458">
        <v>182</v>
      </c>
    </row>
    <row r="459" spans="1:2" x14ac:dyDescent="0.3">
      <c r="A459">
        <v>11012609</v>
      </c>
      <c r="B459">
        <v>182</v>
      </c>
    </row>
    <row r="460" spans="1:2" x14ac:dyDescent="0.3">
      <c r="A460">
        <v>10277537</v>
      </c>
      <c r="B460">
        <v>145.5</v>
      </c>
    </row>
    <row r="461" spans="1:2" x14ac:dyDescent="0.3">
      <c r="A461">
        <v>11270106</v>
      </c>
      <c r="B461">
        <v>145.5</v>
      </c>
    </row>
    <row r="462" spans="1:2" x14ac:dyDescent="0.3">
      <c r="A462">
        <v>10109383</v>
      </c>
      <c r="B462">
        <v>155.5</v>
      </c>
    </row>
    <row r="463" spans="1:2" x14ac:dyDescent="0.3">
      <c r="A463">
        <v>11080161</v>
      </c>
      <c r="B463">
        <v>226</v>
      </c>
    </row>
    <row r="464" spans="1:2" x14ac:dyDescent="0.3">
      <c r="A464">
        <v>10068304</v>
      </c>
      <c r="B464">
        <v>172</v>
      </c>
    </row>
    <row r="465" spans="1:2" x14ac:dyDescent="0.3">
      <c r="A465">
        <v>11012407</v>
      </c>
      <c r="B465">
        <v>257</v>
      </c>
    </row>
    <row r="466" spans="1:2" x14ac:dyDescent="0.3">
      <c r="A466">
        <v>11012378</v>
      </c>
      <c r="B466">
        <v>257</v>
      </c>
    </row>
    <row r="467" spans="1:2" x14ac:dyDescent="0.3">
      <c r="A467">
        <v>11011800</v>
      </c>
      <c r="B467">
        <v>257</v>
      </c>
    </row>
    <row r="468" spans="1:2" x14ac:dyDescent="0.3">
      <c r="A468">
        <v>11270807</v>
      </c>
      <c r="B468">
        <v>194</v>
      </c>
    </row>
    <row r="469" spans="1:2" x14ac:dyDescent="0.3">
      <c r="A469">
        <v>10230800</v>
      </c>
      <c r="B469">
        <v>155</v>
      </c>
    </row>
    <row r="470" spans="1:2" x14ac:dyDescent="0.3">
      <c r="A470">
        <v>11012696</v>
      </c>
      <c r="B470">
        <v>257</v>
      </c>
    </row>
    <row r="471" spans="1:2" x14ac:dyDescent="0.3">
      <c r="A471">
        <v>11010650</v>
      </c>
      <c r="B471">
        <v>231.5</v>
      </c>
    </row>
    <row r="472" spans="1:2" x14ac:dyDescent="0.3">
      <c r="A472">
        <v>11299902</v>
      </c>
      <c r="B472">
        <v>120.5</v>
      </c>
    </row>
    <row r="473" spans="1:2" x14ac:dyDescent="0.3">
      <c r="A473">
        <v>10277504</v>
      </c>
      <c r="B473">
        <v>146</v>
      </c>
    </row>
    <row r="474" spans="1:2" x14ac:dyDescent="0.3">
      <c r="A474">
        <v>11100547</v>
      </c>
      <c r="B474">
        <v>156</v>
      </c>
    </row>
    <row r="475" spans="1:2" x14ac:dyDescent="0.3">
      <c r="A475">
        <v>11100763</v>
      </c>
      <c r="B475">
        <v>156</v>
      </c>
    </row>
    <row r="476" spans="1:2" x14ac:dyDescent="0.3">
      <c r="A476">
        <v>10083978</v>
      </c>
      <c r="B476">
        <v>227</v>
      </c>
    </row>
    <row r="477" spans="1:2" x14ac:dyDescent="0.3">
      <c r="A477">
        <v>11012372</v>
      </c>
      <c r="B477">
        <v>258</v>
      </c>
    </row>
    <row r="478" spans="1:2" x14ac:dyDescent="0.3">
      <c r="A478">
        <v>11270051</v>
      </c>
      <c r="B478">
        <v>146</v>
      </c>
    </row>
    <row r="479" spans="1:2" x14ac:dyDescent="0.3">
      <c r="A479">
        <v>10393696</v>
      </c>
      <c r="B479">
        <v>163</v>
      </c>
    </row>
    <row r="480" spans="1:2" x14ac:dyDescent="0.3">
      <c r="A480">
        <v>10087500</v>
      </c>
      <c r="B480">
        <v>184</v>
      </c>
    </row>
    <row r="481" spans="1:2" x14ac:dyDescent="0.3">
      <c r="A481">
        <v>11310329</v>
      </c>
      <c r="B481">
        <v>126.5</v>
      </c>
    </row>
    <row r="482" spans="1:2" x14ac:dyDescent="0.3">
      <c r="A482">
        <v>10107765</v>
      </c>
      <c r="B482">
        <v>152.5</v>
      </c>
    </row>
    <row r="483" spans="1:2" x14ac:dyDescent="0.3">
      <c r="A483">
        <v>11270030</v>
      </c>
      <c r="B483">
        <v>146.5</v>
      </c>
    </row>
    <row r="484" spans="1:2" x14ac:dyDescent="0.3">
      <c r="A484">
        <v>10275969</v>
      </c>
      <c r="B484">
        <v>146.5</v>
      </c>
    </row>
    <row r="485" spans="1:2" x14ac:dyDescent="0.3">
      <c r="A485">
        <v>11270042</v>
      </c>
      <c r="B485">
        <v>146.5</v>
      </c>
    </row>
    <row r="486" spans="1:2" x14ac:dyDescent="0.3">
      <c r="A486">
        <v>10276380</v>
      </c>
      <c r="B486">
        <v>146.5</v>
      </c>
    </row>
    <row r="487" spans="1:2" x14ac:dyDescent="0.3">
      <c r="A487">
        <v>10143653</v>
      </c>
      <c r="B487">
        <v>129</v>
      </c>
    </row>
    <row r="488" spans="1:2" x14ac:dyDescent="0.3">
      <c r="A488">
        <v>10279294</v>
      </c>
      <c r="B488">
        <v>146.5</v>
      </c>
    </row>
    <row r="489" spans="1:2" x14ac:dyDescent="0.3">
      <c r="A489">
        <v>11270771</v>
      </c>
      <c r="B489">
        <v>195</v>
      </c>
    </row>
    <row r="490" spans="1:2" x14ac:dyDescent="0.3">
      <c r="A490">
        <v>10067723</v>
      </c>
      <c r="B490">
        <v>173</v>
      </c>
    </row>
    <row r="491" spans="1:2" x14ac:dyDescent="0.3">
      <c r="A491">
        <v>10066571</v>
      </c>
      <c r="B491">
        <v>173</v>
      </c>
    </row>
    <row r="492" spans="1:2" x14ac:dyDescent="0.3">
      <c r="A492">
        <v>10066889</v>
      </c>
      <c r="B492">
        <v>173</v>
      </c>
    </row>
    <row r="493" spans="1:2" x14ac:dyDescent="0.3">
      <c r="A493">
        <v>11010079</v>
      </c>
      <c r="B493">
        <v>183.5</v>
      </c>
    </row>
    <row r="494" spans="1:2" x14ac:dyDescent="0.3">
      <c r="A494">
        <v>11270126</v>
      </c>
      <c r="B494">
        <v>146.5</v>
      </c>
    </row>
    <row r="495" spans="1:2" x14ac:dyDescent="0.3">
      <c r="A495">
        <v>10276894</v>
      </c>
      <c r="B495">
        <v>146.5</v>
      </c>
    </row>
    <row r="496" spans="1:2" x14ac:dyDescent="0.3">
      <c r="A496">
        <v>10277498</v>
      </c>
      <c r="B496">
        <v>146.5</v>
      </c>
    </row>
    <row r="497" spans="1:2" x14ac:dyDescent="0.3">
      <c r="A497">
        <v>10275040</v>
      </c>
      <c r="B497">
        <v>146.5</v>
      </c>
    </row>
    <row r="498" spans="1:2" x14ac:dyDescent="0.3">
      <c r="A498">
        <v>10391913</v>
      </c>
      <c r="B498">
        <v>127</v>
      </c>
    </row>
    <row r="499" spans="1:2" x14ac:dyDescent="0.3">
      <c r="A499">
        <v>11310343</v>
      </c>
      <c r="B499">
        <v>127</v>
      </c>
    </row>
    <row r="500" spans="1:2" x14ac:dyDescent="0.3">
      <c r="A500">
        <v>11310330</v>
      </c>
      <c r="B500">
        <v>127</v>
      </c>
    </row>
    <row r="501" spans="1:2" x14ac:dyDescent="0.3">
      <c r="A501">
        <v>10392348</v>
      </c>
      <c r="B501">
        <v>127</v>
      </c>
    </row>
    <row r="502" spans="1:2" x14ac:dyDescent="0.3">
      <c r="A502">
        <v>10242256</v>
      </c>
      <c r="B502">
        <v>158.5</v>
      </c>
    </row>
    <row r="503" spans="1:2" x14ac:dyDescent="0.3">
      <c r="A503">
        <v>10107796</v>
      </c>
      <c r="B503">
        <v>132</v>
      </c>
    </row>
    <row r="504" spans="1:2" x14ac:dyDescent="0.3">
      <c r="A504">
        <v>10391939</v>
      </c>
      <c r="B504">
        <v>164</v>
      </c>
    </row>
    <row r="505" spans="1:2" x14ac:dyDescent="0.3">
      <c r="A505">
        <v>10393704</v>
      </c>
      <c r="B505">
        <v>164</v>
      </c>
    </row>
    <row r="506" spans="1:2" x14ac:dyDescent="0.3">
      <c r="A506">
        <v>10060898</v>
      </c>
      <c r="B506">
        <v>173.5</v>
      </c>
    </row>
    <row r="507" spans="1:2" x14ac:dyDescent="0.3">
      <c r="A507">
        <v>10088817</v>
      </c>
      <c r="B507">
        <v>185</v>
      </c>
    </row>
    <row r="508" spans="1:2" x14ac:dyDescent="0.3">
      <c r="A508">
        <v>10277517</v>
      </c>
      <c r="B508">
        <v>147</v>
      </c>
    </row>
    <row r="509" spans="1:2" x14ac:dyDescent="0.3">
      <c r="A509">
        <v>11270142</v>
      </c>
      <c r="B509">
        <v>147</v>
      </c>
    </row>
    <row r="510" spans="1:2" x14ac:dyDescent="0.3">
      <c r="A510">
        <v>11012170</v>
      </c>
      <c r="B510">
        <v>260</v>
      </c>
    </row>
    <row r="511" spans="1:2" x14ac:dyDescent="0.3">
      <c r="A511">
        <v>11010121</v>
      </c>
      <c r="B511">
        <v>234</v>
      </c>
    </row>
    <row r="512" spans="1:2" x14ac:dyDescent="0.3">
      <c r="A512">
        <v>10106594</v>
      </c>
      <c r="B512">
        <v>157.5</v>
      </c>
    </row>
    <row r="513" spans="1:2" x14ac:dyDescent="0.3">
      <c r="A513">
        <v>11270090</v>
      </c>
      <c r="B513">
        <v>196</v>
      </c>
    </row>
    <row r="514" spans="1:2" x14ac:dyDescent="0.3">
      <c r="A514">
        <v>10088213</v>
      </c>
      <c r="B514">
        <v>185.5</v>
      </c>
    </row>
    <row r="515" spans="1:2" x14ac:dyDescent="0.3">
      <c r="A515">
        <v>10277473</v>
      </c>
      <c r="B515">
        <v>147</v>
      </c>
    </row>
    <row r="516" spans="1:2" x14ac:dyDescent="0.3">
      <c r="A516">
        <v>11270732</v>
      </c>
      <c r="B516">
        <v>196.5</v>
      </c>
    </row>
    <row r="517" spans="1:2" x14ac:dyDescent="0.3">
      <c r="A517">
        <v>10392654</v>
      </c>
      <c r="B517">
        <v>164.5</v>
      </c>
    </row>
    <row r="518" spans="1:2" x14ac:dyDescent="0.3">
      <c r="A518">
        <v>11304568</v>
      </c>
      <c r="B518">
        <v>164.5</v>
      </c>
    </row>
    <row r="519" spans="1:2" x14ac:dyDescent="0.3">
      <c r="A519">
        <v>11010819</v>
      </c>
      <c r="B519">
        <v>184.5</v>
      </c>
    </row>
    <row r="520" spans="1:2" x14ac:dyDescent="0.3">
      <c r="A520">
        <v>10276965</v>
      </c>
      <c r="B520">
        <v>147.5</v>
      </c>
    </row>
    <row r="521" spans="1:2" x14ac:dyDescent="0.3">
      <c r="A521">
        <v>10278097</v>
      </c>
      <c r="B521">
        <v>147.5</v>
      </c>
    </row>
    <row r="522" spans="1:2" x14ac:dyDescent="0.3">
      <c r="A522">
        <v>11270795</v>
      </c>
      <c r="B522">
        <v>147.5</v>
      </c>
    </row>
    <row r="523" spans="1:2" x14ac:dyDescent="0.3">
      <c r="A523">
        <v>10279266</v>
      </c>
      <c r="B523">
        <v>147.5</v>
      </c>
    </row>
    <row r="524" spans="1:2" x14ac:dyDescent="0.3">
      <c r="A524">
        <v>11270782</v>
      </c>
      <c r="B524">
        <v>147.5</v>
      </c>
    </row>
    <row r="525" spans="1:2" x14ac:dyDescent="0.3">
      <c r="A525">
        <v>11012462</v>
      </c>
      <c r="B525">
        <v>261</v>
      </c>
    </row>
    <row r="526" spans="1:2" x14ac:dyDescent="0.3">
      <c r="A526">
        <v>10277470</v>
      </c>
      <c r="B526">
        <v>196.5</v>
      </c>
    </row>
    <row r="527" spans="1:2" x14ac:dyDescent="0.3">
      <c r="A527">
        <v>11270790</v>
      </c>
      <c r="B527">
        <v>196.5</v>
      </c>
    </row>
    <row r="528" spans="1:2" x14ac:dyDescent="0.3">
      <c r="A528">
        <v>11012391</v>
      </c>
      <c r="B528">
        <v>235</v>
      </c>
    </row>
    <row r="529" spans="1:2" x14ac:dyDescent="0.3">
      <c r="A529">
        <v>10107886</v>
      </c>
      <c r="B529">
        <v>158</v>
      </c>
    </row>
    <row r="530" spans="1:2" x14ac:dyDescent="0.3">
      <c r="A530">
        <v>10105881</v>
      </c>
      <c r="B530">
        <v>158</v>
      </c>
    </row>
    <row r="531" spans="1:2" x14ac:dyDescent="0.3">
      <c r="A531">
        <v>10107331</v>
      </c>
      <c r="B531">
        <v>158</v>
      </c>
    </row>
    <row r="532" spans="1:2" x14ac:dyDescent="0.3">
      <c r="A532">
        <v>10107393</v>
      </c>
      <c r="B532">
        <v>154</v>
      </c>
    </row>
    <row r="533" spans="1:2" x14ac:dyDescent="0.3">
      <c r="A533">
        <v>11011760</v>
      </c>
      <c r="B533">
        <v>261</v>
      </c>
    </row>
    <row r="534" spans="1:2" x14ac:dyDescent="0.3">
      <c r="A534">
        <v>11270853</v>
      </c>
      <c r="B534">
        <v>147.5</v>
      </c>
    </row>
    <row r="535" spans="1:2" x14ac:dyDescent="0.3">
      <c r="A535">
        <v>10089467</v>
      </c>
      <c r="B535">
        <v>230</v>
      </c>
    </row>
    <row r="536" spans="1:2" x14ac:dyDescent="0.3">
      <c r="A536">
        <v>11100539</v>
      </c>
      <c r="B536">
        <v>133</v>
      </c>
    </row>
    <row r="537" spans="1:2" x14ac:dyDescent="0.3">
      <c r="A537">
        <v>11270738</v>
      </c>
      <c r="B537">
        <v>148</v>
      </c>
    </row>
    <row r="538" spans="1:2" x14ac:dyDescent="0.3">
      <c r="A538">
        <v>10271550</v>
      </c>
      <c r="B538">
        <v>148</v>
      </c>
    </row>
    <row r="539" spans="1:2" x14ac:dyDescent="0.3">
      <c r="A539">
        <v>10243153</v>
      </c>
      <c r="B539">
        <v>182.5</v>
      </c>
    </row>
    <row r="540" spans="1:2" x14ac:dyDescent="0.3">
      <c r="A540">
        <v>11012951</v>
      </c>
      <c r="B540">
        <v>235.5</v>
      </c>
    </row>
    <row r="541" spans="1:2" x14ac:dyDescent="0.3">
      <c r="A541">
        <v>11270808</v>
      </c>
      <c r="B541">
        <v>197</v>
      </c>
    </row>
    <row r="542" spans="1:2" x14ac:dyDescent="0.3">
      <c r="A542">
        <v>11310328</v>
      </c>
      <c r="B542">
        <v>128</v>
      </c>
    </row>
    <row r="543" spans="1:2" x14ac:dyDescent="0.3">
      <c r="A543">
        <v>10279920</v>
      </c>
      <c r="B543">
        <v>148</v>
      </c>
    </row>
    <row r="544" spans="1:2" x14ac:dyDescent="0.3">
      <c r="A544">
        <v>11270006</v>
      </c>
      <c r="B544">
        <v>148</v>
      </c>
    </row>
    <row r="545" spans="1:2" x14ac:dyDescent="0.3">
      <c r="A545">
        <v>11010074</v>
      </c>
      <c r="B545">
        <v>185.5</v>
      </c>
    </row>
    <row r="546" spans="1:2" x14ac:dyDescent="0.3">
      <c r="A546">
        <v>10084032</v>
      </c>
      <c r="B546">
        <v>231</v>
      </c>
    </row>
    <row r="547" spans="1:2" x14ac:dyDescent="0.3">
      <c r="A547">
        <v>11100279</v>
      </c>
      <c r="B547">
        <v>158.5</v>
      </c>
    </row>
    <row r="548" spans="1:2" x14ac:dyDescent="0.3">
      <c r="A548">
        <v>10109358</v>
      </c>
      <c r="B548">
        <v>158.5</v>
      </c>
    </row>
    <row r="549" spans="1:2" x14ac:dyDescent="0.3">
      <c r="A549">
        <v>11100545</v>
      </c>
      <c r="B549">
        <v>158.5</v>
      </c>
    </row>
    <row r="550" spans="1:2" x14ac:dyDescent="0.3">
      <c r="A550">
        <v>10089469</v>
      </c>
      <c r="B550">
        <v>231.5</v>
      </c>
    </row>
    <row r="551" spans="1:2" x14ac:dyDescent="0.3">
      <c r="A551">
        <v>10243146</v>
      </c>
      <c r="B551">
        <v>184</v>
      </c>
    </row>
    <row r="552" spans="1:2" x14ac:dyDescent="0.3">
      <c r="A552">
        <v>11012590</v>
      </c>
      <c r="B552">
        <v>186</v>
      </c>
    </row>
    <row r="553" spans="1:2" x14ac:dyDescent="0.3">
      <c r="A553">
        <v>11270032</v>
      </c>
      <c r="B553">
        <v>198</v>
      </c>
    </row>
    <row r="554" spans="1:2" x14ac:dyDescent="0.3">
      <c r="A554">
        <v>11270664</v>
      </c>
      <c r="B554">
        <v>198</v>
      </c>
    </row>
    <row r="555" spans="1:2" x14ac:dyDescent="0.3">
      <c r="A555">
        <v>11080086</v>
      </c>
      <c r="B555">
        <v>231.5</v>
      </c>
    </row>
    <row r="556" spans="1:2" x14ac:dyDescent="0.3">
      <c r="A556">
        <v>10088386</v>
      </c>
      <c r="B556">
        <v>187.5</v>
      </c>
    </row>
    <row r="557" spans="1:2" x14ac:dyDescent="0.3">
      <c r="A557">
        <v>10012657</v>
      </c>
      <c r="B557">
        <v>186.5</v>
      </c>
    </row>
    <row r="558" spans="1:2" x14ac:dyDescent="0.3">
      <c r="A558">
        <v>11290679</v>
      </c>
      <c r="B558">
        <v>110.5</v>
      </c>
    </row>
    <row r="559" spans="1:2" x14ac:dyDescent="0.3">
      <c r="A559">
        <v>11270025</v>
      </c>
      <c r="B559">
        <v>149</v>
      </c>
    </row>
    <row r="560" spans="1:2" x14ac:dyDescent="0.3">
      <c r="A560">
        <v>10108390</v>
      </c>
      <c r="B560">
        <v>159</v>
      </c>
    </row>
    <row r="561" spans="1:2" x14ac:dyDescent="0.3">
      <c r="A561">
        <v>11010648</v>
      </c>
      <c r="B561">
        <v>237</v>
      </c>
    </row>
    <row r="562" spans="1:2" x14ac:dyDescent="0.3">
      <c r="A562">
        <v>11010126</v>
      </c>
      <c r="B562">
        <v>186.5</v>
      </c>
    </row>
    <row r="563" spans="1:2" x14ac:dyDescent="0.3">
      <c r="A563">
        <v>11010123</v>
      </c>
      <c r="B563">
        <v>237.5</v>
      </c>
    </row>
    <row r="564" spans="1:2" x14ac:dyDescent="0.3">
      <c r="A564">
        <v>11012623</v>
      </c>
      <c r="B564">
        <v>264</v>
      </c>
    </row>
    <row r="565" spans="1:2" x14ac:dyDescent="0.3">
      <c r="A565">
        <v>10085374</v>
      </c>
      <c r="B565">
        <v>188.5</v>
      </c>
    </row>
    <row r="566" spans="1:2" x14ac:dyDescent="0.3">
      <c r="A566">
        <v>11010936</v>
      </c>
      <c r="B566">
        <v>187</v>
      </c>
    </row>
    <row r="567" spans="1:2" x14ac:dyDescent="0.3">
      <c r="A567">
        <v>10275970</v>
      </c>
      <c r="B567">
        <v>149.5</v>
      </c>
    </row>
    <row r="568" spans="1:2" x14ac:dyDescent="0.3">
      <c r="A568">
        <v>10243076</v>
      </c>
      <c r="B568">
        <v>185</v>
      </c>
    </row>
    <row r="569" spans="1:2" x14ac:dyDescent="0.3">
      <c r="A569">
        <v>10391979</v>
      </c>
      <c r="B569">
        <v>167</v>
      </c>
    </row>
    <row r="570" spans="1:2" x14ac:dyDescent="0.3">
      <c r="A570">
        <v>11012588</v>
      </c>
      <c r="B570">
        <v>238.5</v>
      </c>
    </row>
    <row r="571" spans="1:2" x14ac:dyDescent="0.3">
      <c r="A571">
        <v>10108614</v>
      </c>
      <c r="B571">
        <v>160</v>
      </c>
    </row>
    <row r="572" spans="1:2" x14ac:dyDescent="0.3">
      <c r="A572">
        <v>10108395</v>
      </c>
      <c r="B572">
        <v>160</v>
      </c>
    </row>
    <row r="573" spans="1:2" x14ac:dyDescent="0.3">
      <c r="A573">
        <v>10106653</v>
      </c>
      <c r="B573">
        <v>156</v>
      </c>
    </row>
    <row r="574" spans="1:2" x14ac:dyDescent="0.3">
      <c r="A574">
        <v>11012405</v>
      </c>
      <c r="B574">
        <v>238.5</v>
      </c>
    </row>
    <row r="575" spans="1:2" x14ac:dyDescent="0.3">
      <c r="A575">
        <v>10242672</v>
      </c>
      <c r="B575">
        <v>185.5</v>
      </c>
    </row>
    <row r="576" spans="1:2" x14ac:dyDescent="0.3">
      <c r="A576">
        <v>10086705</v>
      </c>
      <c r="B576">
        <v>189</v>
      </c>
    </row>
    <row r="577" spans="1:2" x14ac:dyDescent="0.3">
      <c r="A577">
        <v>11012099</v>
      </c>
      <c r="B577">
        <v>190.5</v>
      </c>
    </row>
    <row r="578" spans="1:2" x14ac:dyDescent="0.3">
      <c r="A578">
        <v>10393726</v>
      </c>
      <c r="B578">
        <v>167.5</v>
      </c>
    </row>
    <row r="579" spans="1:2" x14ac:dyDescent="0.3">
      <c r="A579">
        <v>11304570</v>
      </c>
      <c r="B579">
        <v>167.5</v>
      </c>
    </row>
    <row r="580" spans="1:2" x14ac:dyDescent="0.3">
      <c r="A580">
        <v>10212764</v>
      </c>
      <c r="B580">
        <v>157</v>
      </c>
    </row>
    <row r="581" spans="1:2" x14ac:dyDescent="0.3">
      <c r="A581">
        <v>10088261</v>
      </c>
      <c r="B581">
        <v>234</v>
      </c>
    </row>
    <row r="582" spans="1:2" x14ac:dyDescent="0.3">
      <c r="A582">
        <v>10088873</v>
      </c>
      <c r="B582">
        <v>234</v>
      </c>
    </row>
    <row r="583" spans="1:2" x14ac:dyDescent="0.3">
      <c r="A583">
        <v>10066623</v>
      </c>
      <c r="B583">
        <v>178</v>
      </c>
    </row>
    <row r="584" spans="1:2" x14ac:dyDescent="0.3">
      <c r="A584">
        <v>11012593</v>
      </c>
      <c r="B584">
        <v>239.5</v>
      </c>
    </row>
    <row r="585" spans="1:2" x14ac:dyDescent="0.3">
      <c r="A585">
        <v>11011114</v>
      </c>
      <c r="B585">
        <v>239.5</v>
      </c>
    </row>
    <row r="586" spans="1:2" x14ac:dyDescent="0.3">
      <c r="A586">
        <v>10012779</v>
      </c>
      <c r="B586">
        <v>188</v>
      </c>
    </row>
    <row r="587" spans="1:2" x14ac:dyDescent="0.3">
      <c r="A587">
        <v>11012370</v>
      </c>
      <c r="B587">
        <v>188</v>
      </c>
    </row>
    <row r="588" spans="1:2" x14ac:dyDescent="0.3">
      <c r="A588">
        <v>11270055</v>
      </c>
      <c r="B588">
        <v>150</v>
      </c>
    </row>
    <row r="589" spans="1:2" x14ac:dyDescent="0.3">
      <c r="A589">
        <v>10243138</v>
      </c>
      <c r="B589">
        <v>186</v>
      </c>
    </row>
    <row r="590" spans="1:2" x14ac:dyDescent="0.3">
      <c r="A590">
        <v>10106129</v>
      </c>
      <c r="B590">
        <v>156.5</v>
      </c>
    </row>
    <row r="591" spans="1:2" x14ac:dyDescent="0.3">
      <c r="A591">
        <v>10108392</v>
      </c>
      <c r="B591">
        <v>156.5</v>
      </c>
    </row>
    <row r="592" spans="1:2" x14ac:dyDescent="0.3">
      <c r="A592">
        <v>10022320</v>
      </c>
      <c r="B592">
        <v>178</v>
      </c>
    </row>
    <row r="593" spans="1:2" x14ac:dyDescent="0.3">
      <c r="A593">
        <v>11011585</v>
      </c>
      <c r="B593">
        <v>240</v>
      </c>
    </row>
    <row r="594" spans="1:2" x14ac:dyDescent="0.3">
      <c r="A594">
        <v>11304068</v>
      </c>
      <c r="B594">
        <v>112</v>
      </c>
    </row>
    <row r="595" spans="1:2" x14ac:dyDescent="0.3">
      <c r="A595">
        <v>10392627</v>
      </c>
      <c r="B595">
        <v>130</v>
      </c>
    </row>
    <row r="596" spans="1:2" x14ac:dyDescent="0.3">
      <c r="A596">
        <v>10277548</v>
      </c>
      <c r="B596">
        <v>150.5</v>
      </c>
    </row>
    <row r="597" spans="1:2" x14ac:dyDescent="0.3">
      <c r="A597">
        <v>11270887</v>
      </c>
      <c r="B597">
        <v>150.5</v>
      </c>
    </row>
    <row r="598" spans="1:2" x14ac:dyDescent="0.3">
      <c r="A598">
        <v>10278100</v>
      </c>
      <c r="B598">
        <v>150.5</v>
      </c>
    </row>
    <row r="599" spans="1:2" x14ac:dyDescent="0.3">
      <c r="A599">
        <v>11270764</v>
      </c>
      <c r="B599">
        <v>150.5</v>
      </c>
    </row>
    <row r="600" spans="1:2" x14ac:dyDescent="0.3">
      <c r="A600">
        <v>11270014</v>
      </c>
      <c r="B600">
        <v>150.5</v>
      </c>
    </row>
    <row r="601" spans="1:2" x14ac:dyDescent="0.3">
      <c r="A601">
        <v>11013863</v>
      </c>
      <c r="B601">
        <v>267</v>
      </c>
    </row>
    <row r="602" spans="1:2" x14ac:dyDescent="0.3">
      <c r="A602">
        <v>10105473</v>
      </c>
      <c r="B602">
        <v>161</v>
      </c>
    </row>
    <row r="603" spans="1:2" x14ac:dyDescent="0.3">
      <c r="A603">
        <v>10109329</v>
      </c>
      <c r="B603">
        <v>161</v>
      </c>
    </row>
    <row r="604" spans="1:2" x14ac:dyDescent="0.3">
      <c r="A604">
        <v>10089452</v>
      </c>
      <c r="B604">
        <v>235.5</v>
      </c>
    </row>
    <row r="605" spans="1:2" x14ac:dyDescent="0.3">
      <c r="A605">
        <v>10085713</v>
      </c>
      <c r="B605">
        <v>235.5</v>
      </c>
    </row>
    <row r="606" spans="1:2" x14ac:dyDescent="0.3">
      <c r="A606">
        <v>10086524</v>
      </c>
      <c r="B606">
        <v>235.5</v>
      </c>
    </row>
    <row r="607" spans="1:2" x14ac:dyDescent="0.3">
      <c r="A607">
        <v>10088354</v>
      </c>
      <c r="B607">
        <v>235.5</v>
      </c>
    </row>
    <row r="608" spans="1:2" x14ac:dyDescent="0.3">
      <c r="A608">
        <v>11010131</v>
      </c>
      <c r="B608">
        <v>189</v>
      </c>
    </row>
    <row r="609" spans="1:2" x14ac:dyDescent="0.3">
      <c r="A609">
        <v>11270041</v>
      </c>
      <c r="B609">
        <v>151</v>
      </c>
    </row>
    <row r="610" spans="1:2" x14ac:dyDescent="0.3">
      <c r="A610">
        <v>10391978</v>
      </c>
      <c r="B610">
        <v>168.5</v>
      </c>
    </row>
    <row r="611" spans="1:2" x14ac:dyDescent="0.3">
      <c r="A611">
        <v>11012969</v>
      </c>
      <c r="B611">
        <v>267.5</v>
      </c>
    </row>
    <row r="612" spans="1:2" x14ac:dyDescent="0.3">
      <c r="A612">
        <v>10087566</v>
      </c>
      <c r="B612">
        <v>236</v>
      </c>
    </row>
    <row r="613" spans="1:2" x14ac:dyDescent="0.3">
      <c r="A613">
        <v>10088145</v>
      </c>
      <c r="B613">
        <v>236</v>
      </c>
    </row>
    <row r="614" spans="1:2" x14ac:dyDescent="0.3">
      <c r="A614">
        <v>10392338</v>
      </c>
      <c r="B614">
        <v>130.5</v>
      </c>
    </row>
    <row r="615" spans="1:2" x14ac:dyDescent="0.3">
      <c r="A615">
        <v>11310338</v>
      </c>
      <c r="B615">
        <v>130.5</v>
      </c>
    </row>
    <row r="616" spans="1:2" x14ac:dyDescent="0.3">
      <c r="A616">
        <v>11304564</v>
      </c>
      <c r="B616">
        <v>130.5</v>
      </c>
    </row>
    <row r="617" spans="1:2" x14ac:dyDescent="0.3">
      <c r="A617">
        <v>11011599</v>
      </c>
      <c r="B617">
        <v>241</v>
      </c>
    </row>
    <row r="618" spans="1:2" x14ac:dyDescent="0.3">
      <c r="A618">
        <v>11013124</v>
      </c>
      <c r="B618">
        <v>241</v>
      </c>
    </row>
    <row r="619" spans="1:2" x14ac:dyDescent="0.3">
      <c r="A619">
        <v>10279275</v>
      </c>
      <c r="B619">
        <v>202</v>
      </c>
    </row>
    <row r="620" spans="1:2" x14ac:dyDescent="0.3">
      <c r="A620">
        <v>11270810</v>
      </c>
      <c r="B620">
        <v>202</v>
      </c>
    </row>
    <row r="621" spans="1:2" x14ac:dyDescent="0.3">
      <c r="A621">
        <v>10243154</v>
      </c>
      <c r="B621">
        <v>187.5</v>
      </c>
    </row>
    <row r="622" spans="1:2" x14ac:dyDescent="0.3">
      <c r="A622">
        <v>10085405</v>
      </c>
      <c r="B622">
        <v>236.5</v>
      </c>
    </row>
    <row r="623" spans="1:2" x14ac:dyDescent="0.3">
      <c r="A623">
        <v>10085379</v>
      </c>
      <c r="B623">
        <v>236.5</v>
      </c>
    </row>
    <row r="624" spans="1:2" x14ac:dyDescent="0.3">
      <c r="A624">
        <v>11270011</v>
      </c>
      <c r="B624">
        <v>151.5</v>
      </c>
    </row>
    <row r="625" spans="1:2" x14ac:dyDescent="0.3">
      <c r="A625">
        <v>10372217</v>
      </c>
      <c r="B625">
        <v>159</v>
      </c>
    </row>
    <row r="626" spans="1:2" x14ac:dyDescent="0.3">
      <c r="A626">
        <v>10373088</v>
      </c>
      <c r="B626">
        <v>159</v>
      </c>
    </row>
    <row r="627" spans="1:2" x14ac:dyDescent="0.3">
      <c r="A627">
        <v>11270007</v>
      </c>
      <c r="B627">
        <v>151.5</v>
      </c>
    </row>
    <row r="628" spans="1:2" x14ac:dyDescent="0.3">
      <c r="A628">
        <v>10088269</v>
      </c>
      <c r="B628">
        <v>191</v>
      </c>
    </row>
    <row r="629" spans="1:2" x14ac:dyDescent="0.3">
      <c r="A629">
        <v>10013648</v>
      </c>
      <c r="B629">
        <v>190</v>
      </c>
    </row>
    <row r="630" spans="1:2" x14ac:dyDescent="0.3">
      <c r="A630">
        <v>10276391</v>
      </c>
      <c r="B630">
        <v>151.5</v>
      </c>
    </row>
    <row r="631" spans="1:2" x14ac:dyDescent="0.3">
      <c r="A631">
        <v>11270022</v>
      </c>
      <c r="B631">
        <v>202.5</v>
      </c>
    </row>
    <row r="632" spans="1:2" x14ac:dyDescent="0.3">
      <c r="A632">
        <v>11270052</v>
      </c>
      <c r="B632">
        <v>152</v>
      </c>
    </row>
    <row r="633" spans="1:2" x14ac:dyDescent="0.3">
      <c r="A633">
        <v>10279338</v>
      </c>
      <c r="B633">
        <v>152</v>
      </c>
    </row>
    <row r="634" spans="1:2" x14ac:dyDescent="0.3">
      <c r="A634">
        <v>10392341</v>
      </c>
      <c r="B634">
        <v>169.5</v>
      </c>
    </row>
    <row r="635" spans="1:2" x14ac:dyDescent="0.3">
      <c r="A635">
        <v>11310319</v>
      </c>
      <c r="B635">
        <v>169.5</v>
      </c>
    </row>
    <row r="636" spans="1:2" x14ac:dyDescent="0.3">
      <c r="A636">
        <v>10085359</v>
      </c>
      <c r="B636">
        <v>237.5</v>
      </c>
    </row>
    <row r="637" spans="1:2" x14ac:dyDescent="0.3">
      <c r="A637">
        <v>10279454</v>
      </c>
      <c r="B637">
        <v>203</v>
      </c>
    </row>
    <row r="638" spans="1:2" x14ac:dyDescent="0.3">
      <c r="A638">
        <v>10276974</v>
      </c>
      <c r="B638">
        <v>203</v>
      </c>
    </row>
    <row r="639" spans="1:2" x14ac:dyDescent="0.3">
      <c r="A639">
        <v>10277469</v>
      </c>
      <c r="B639">
        <v>203</v>
      </c>
    </row>
    <row r="640" spans="1:2" x14ac:dyDescent="0.3">
      <c r="A640">
        <v>11270884</v>
      </c>
      <c r="B640">
        <v>203</v>
      </c>
    </row>
    <row r="641" spans="1:2" x14ac:dyDescent="0.3">
      <c r="A641">
        <v>10107305</v>
      </c>
      <c r="B641">
        <v>162.5</v>
      </c>
    </row>
    <row r="642" spans="1:2" x14ac:dyDescent="0.3">
      <c r="A642">
        <v>10106584</v>
      </c>
      <c r="B642">
        <v>162.5</v>
      </c>
    </row>
    <row r="643" spans="1:2" x14ac:dyDescent="0.3">
      <c r="A643">
        <v>11100537</v>
      </c>
      <c r="B643">
        <v>162.5</v>
      </c>
    </row>
    <row r="644" spans="1:2" x14ac:dyDescent="0.3">
      <c r="A644">
        <v>10024087</v>
      </c>
      <c r="B644">
        <v>180</v>
      </c>
    </row>
    <row r="645" spans="1:2" x14ac:dyDescent="0.3">
      <c r="A645">
        <v>10017542</v>
      </c>
      <c r="B645">
        <v>190.5</v>
      </c>
    </row>
    <row r="646" spans="1:2" x14ac:dyDescent="0.3">
      <c r="A646">
        <v>11010087</v>
      </c>
      <c r="B646">
        <v>190.5</v>
      </c>
    </row>
    <row r="647" spans="1:2" x14ac:dyDescent="0.3">
      <c r="A647">
        <v>11011581</v>
      </c>
      <c r="B647">
        <v>243</v>
      </c>
    </row>
    <row r="648" spans="1:2" x14ac:dyDescent="0.3">
      <c r="A648">
        <v>11301837</v>
      </c>
      <c r="B648">
        <v>170</v>
      </c>
    </row>
    <row r="649" spans="1:2" x14ac:dyDescent="0.3">
      <c r="A649">
        <v>10277474</v>
      </c>
      <c r="B649">
        <v>152.5</v>
      </c>
    </row>
    <row r="650" spans="1:2" x14ac:dyDescent="0.3">
      <c r="A650">
        <v>10372230</v>
      </c>
      <c r="B650">
        <v>178.5</v>
      </c>
    </row>
    <row r="651" spans="1:2" x14ac:dyDescent="0.3">
      <c r="A651">
        <v>11270739</v>
      </c>
      <c r="B651">
        <v>152.5</v>
      </c>
    </row>
    <row r="652" spans="1:2" x14ac:dyDescent="0.3">
      <c r="A652">
        <v>11270726</v>
      </c>
      <c r="B652">
        <v>203.5</v>
      </c>
    </row>
    <row r="653" spans="1:2" x14ac:dyDescent="0.3">
      <c r="A653">
        <v>10241927</v>
      </c>
      <c r="B653">
        <v>188.5</v>
      </c>
    </row>
    <row r="654" spans="1:2" x14ac:dyDescent="0.3">
      <c r="A654">
        <v>10391974</v>
      </c>
      <c r="B654">
        <v>131.5</v>
      </c>
    </row>
    <row r="655" spans="1:2" x14ac:dyDescent="0.3">
      <c r="A655">
        <v>11012464</v>
      </c>
      <c r="B655">
        <v>270.5</v>
      </c>
    </row>
    <row r="656" spans="1:2" x14ac:dyDescent="0.3">
      <c r="A656">
        <v>11304093</v>
      </c>
      <c r="B656">
        <v>109</v>
      </c>
    </row>
    <row r="657" spans="1:2" x14ac:dyDescent="0.3">
      <c r="A657">
        <v>11012369</v>
      </c>
      <c r="B657">
        <v>191</v>
      </c>
    </row>
    <row r="658" spans="1:2" x14ac:dyDescent="0.3">
      <c r="A658">
        <v>11013161</v>
      </c>
      <c r="B658">
        <v>243.5</v>
      </c>
    </row>
    <row r="659" spans="1:2" x14ac:dyDescent="0.3">
      <c r="A659">
        <v>11010622</v>
      </c>
      <c r="B659">
        <v>243.5</v>
      </c>
    </row>
    <row r="660" spans="1:2" x14ac:dyDescent="0.3">
      <c r="A660">
        <v>10085358</v>
      </c>
      <c r="B660">
        <v>193</v>
      </c>
    </row>
    <row r="661" spans="1:2" x14ac:dyDescent="0.3">
      <c r="A661">
        <v>11270800</v>
      </c>
      <c r="B661">
        <v>204</v>
      </c>
    </row>
    <row r="662" spans="1:2" x14ac:dyDescent="0.3">
      <c r="A662">
        <v>10372725</v>
      </c>
      <c r="B662">
        <v>160</v>
      </c>
    </row>
    <row r="663" spans="1:2" x14ac:dyDescent="0.3">
      <c r="A663">
        <v>10052404</v>
      </c>
      <c r="B663">
        <v>150.5</v>
      </c>
    </row>
    <row r="664" spans="1:2" x14ac:dyDescent="0.3">
      <c r="A664">
        <v>10393270</v>
      </c>
      <c r="B664">
        <v>126</v>
      </c>
    </row>
    <row r="665" spans="1:2" x14ac:dyDescent="0.3">
      <c r="A665">
        <v>11270849</v>
      </c>
      <c r="B665">
        <v>152.5</v>
      </c>
    </row>
    <row r="666" spans="1:2" x14ac:dyDescent="0.3">
      <c r="A666">
        <v>11270102</v>
      </c>
      <c r="B666">
        <v>152.5</v>
      </c>
    </row>
    <row r="667" spans="1:2" x14ac:dyDescent="0.3">
      <c r="A667">
        <v>10276015</v>
      </c>
      <c r="B667">
        <v>152.5</v>
      </c>
    </row>
    <row r="668" spans="1:2" x14ac:dyDescent="0.3">
      <c r="A668">
        <v>10143266</v>
      </c>
      <c r="B668">
        <v>138.5</v>
      </c>
    </row>
    <row r="669" spans="1:2" x14ac:dyDescent="0.3">
      <c r="A669">
        <v>11270000</v>
      </c>
      <c r="B669">
        <v>152.5</v>
      </c>
    </row>
    <row r="670" spans="1:2" x14ac:dyDescent="0.3">
      <c r="A670">
        <v>10276389</v>
      </c>
      <c r="B670">
        <v>152.5</v>
      </c>
    </row>
    <row r="671" spans="1:2" x14ac:dyDescent="0.3">
      <c r="A671">
        <v>10025177</v>
      </c>
      <c r="B671">
        <v>181.5</v>
      </c>
    </row>
    <row r="672" spans="1:2" x14ac:dyDescent="0.3">
      <c r="A672">
        <v>10027175</v>
      </c>
      <c r="B672">
        <v>181.5</v>
      </c>
    </row>
    <row r="673" spans="1:2" x14ac:dyDescent="0.3">
      <c r="A673">
        <v>10107352</v>
      </c>
      <c r="B673">
        <v>163.5</v>
      </c>
    </row>
    <row r="674" spans="1:2" x14ac:dyDescent="0.3">
      <c r="A674">
        <v>10212772</v>
      </c>
      <c r="B674">
        <v>160</v>
      </c>
    </row>
    <row r="675" spans="1:2" x14ac:dyDescent="0.3">
      <c r="A675">
        <v>11270119</v>
      </c>
      <c r="B675">
        <v>153</v>
      </c>
    </row>
    <row r="676" spans="1:2" x14ac:dyDescent="0.3">
      <c r="A676">
        <v>11304072</v>
      </c>
      <c r="B676">
        <v>128</v>
      </c>
    </row>
    <row r="677" spans="1:2" x14ac:dyDescent="0.3">
      <c r="A677">
        <v>10242834</v>
      </c>
      <c r="B677">
        <v>189.5</v>
      </c>
    </row>
    <row r="678" spans="1:2" x14ac:dyDescent="0.3">
      <c r="A678">
        <v>11310305</v>
      </c>
      <c r="B678">
        <v>132</v>
      </c>
    </row>
    <row r="679" spans="1:2" x14ac:dyDescent="0.3">
      <c r="A679">
        <v>10392349</v>
      </c>
      <c r="B679">
        <v>132</v>
      </c>
    </row>
    <row r="680" spans="1:2" x14ac:dyDescent="0.3">
      <c r="A680">
        <v>10393747</v>
      </c>
      <c r="B680">
        <v>132</v>
      </c>
    </row>
    <row r="681" spans="1:2" x14ac:dyDescent="0.3">
      <c r="A681">
        <v>11304583</v>
      </c>
      <c r="B681">
        <v>132</v>
      </c>
    </row>
    <row r="682" spans="1:2" x14ac:dyDescent="0.3">
      <c r="A682">
        <v>10278102</v>
      </c>
      <c r="B682">
        <v>153</v>
      </c>
    </row>
    <row r="683" spans="1:2" x14ac:dyDescent="0.3">
      <c r="A683">
        <v>11270787</v>
      </c>
      <c r="B683">
        <v>153</v>
      </c>
    </row>
    <row r="684" spans="1:2" x14ac:dyDescent="0.3">
      <c r="A684">
        <v>11010129</v>
      </c>
      <c r="B684">
        <v>244.5</v>
      </c>
    </row>
    <row r="685" spans="1:2" x14ac:dyDescent="0.3">
      <c r="A685">
        <v>10309323</v>
      </c>
      <c r="B685">
        <v>143.5</v>
      </c>
    </row>
    <row r="686" spans="1:2" x14ac:dyDescent="0.3">
      <c r="A686">
        <v>11270751</v>
      </c>
      <c r="B686">
        <v>205</v>
      </c>
    </row>
    <row r="687" spans="1:2" x14ac:dyDescent="0.3">
      <c r="A687">
        <v>10109109</v>
      </c>
      <c r="B687">
        <v>164</v>
      </c>
    </row>
    <row r="688" spans="1:2" x14ac:dyDescent="0.3">
      <c r="A688">
        <v>11309750</v>
      </c>
      <c r="B688">
        <v>143.5</v>
      </c>
    </row>
    <row r="689" spans="1:2" x14ac:dyDescent="0.3">
      <c r="A689">
        <v>11309761</v>
      </c>
      <c r="B689">
        <v>143.5</v>
      </c>
    </row>
    <row r="690" spans="1:2" x14ac:dyDescent="0.3">
      <c r="A690">
        <v>11100546</v>
      </c>
      <c r="B690">
        <v>164</v>
      </c>
    </row>
    <row r="691" spans="1:2" x14ac:dyDescent="0.3">
      <c r="A691">
        <v>11100541</v>
      </c>
      <c r="B691">
        <v>164</v>
      </c>
    </row>
    <row r="692" spans="1:2" x14ac:dyDescent="0.3">
      <c r="A692">
        <v>10088277</v>
      </c>
      <c r="B692">
        <v>240</v>
      </c>
    </row>
    <row r="693" spans="1:2" x14ac:dyDescent="0.3">
      <c r="A693">
        <v>10087570</v>
      </c>
      <c r="B693">
        <v>240</v>
      </c>
    </row>
    <row r="694" spans="1:2" x14ac:dyDescent="0.3">
      <c r="A694">
        <v>10372315</v>
      </c>
      <c r="B694">
        <v>161.5</v>
      </c>
    </row>
    <row r="695" spans="1:2" x14ac:dyDescent="0.3">
      <c r="A695">
        <v>10279342</v>
      </c>
      <c r="B695">
        <v>205</v>
      </c>
    </row>
    <row r="696" spans="1:2" x14ac:dyDescent="0.3">
      <c r="A696">
        <v>10279374</v>
      </c>
      <c r="B696">
        <v>153.5</v>
      </c>
    </row>
    <row r="697" spans="1:2" x14ac:dyDescent="0.3">
      <c r="A697">
        <v>10373047</v>
      </c>
      <c r="B697">
        <v>161.5</v>
      </c>
    </row>
    <row r="698" spans="1:2" x14ac:dyDescent="0.3">
      <c r="A698">
        <v>11270015</v>
      </c>
      <c r="B698">
        <v>153.5</v>
      </c>
    </row>
    <row r="699" spans="1:2" x14ac:dyDescent="0.3">
      <c r="A699">
        <v>10089466</v>
      </c>
      <c r="B699">
        <v>240.5</v>
      </c>
    </row>
    <row r="700" spans="1:2" x14ac:dyDescent="0.3">
      <c r="A700">
        <v>11014462</v>
      </c>
      <c r="B700">
        <v>245.5</v>
      </c>
    </row>
    <row r="701" spans="1:2" x14ac:dyDescent="0.3">
      <c r="A701">
        <v>10242665</v>
      </c>
      <c r="B701">
        <v>190.5</v>
      </c>
    </row>
    <row r="702" spans="1:2" x14ac:dyDescent="0.3">
      <c r="A702">
        <v>10143652</v>
      </c>
      <c r="B702">
        <v>139.5</v>
      </c>
    </row>
    <row r="703" spans="1:2" x14ac:dyDescent="0.3">
      <c r="A703">
        <v>10393003</v>
      </c>
      <c r="B703">
        <v>132.5</v>
      </c>
    </row>
    <row r="704" spans="1:2" x14ac:dyDescent="0.3">
      <c r="A704">
        <v>11310340</v>
      </c>
      <c r="B704">
        <v>132.5</v>
      </c>
    </row>
    <row r="705" spans="1:2" x14ac:dyDescent="0.3">
      <c r="A705">
        <v>10391931</v>
      </c>
      <c r="B705">
        <v>132.5</v>
      </c>
    </row>
    <row r="706" spans="1:2" x14ac:dyDescent="0.3">
      <c r="A706">
        <v>10278099</v>
      </c>
      <c r="B706">
        <v>153.5</v>
      </c>
    </row>
    <row r="707" spans="1:2" x14ac:dyDescent="0.3">
      <c r="A707">
        <v>11270765</v>
      </c>
      <c r="B707">
        <v>153.5</v>
      </c>
    </row>
    <row r="708" spans="1:2" x14ac:dyDescent="0.3">
      <c r="A708">
        <v>10241925</v>
      </c>
      <c r="B708">
        <v>190.5</v>
      </c>
    </row>
    <row r="709" spans="1:2" x14ac:dyDescent="0.3">
      <c r="A709">
        <v>10277523</v>
      </c>
      <c r="B709">
        <v>154</v>
      </c>
    </row>
    <row r="710" spans="1:2" x14ac:dyDescent="0.3">
      <c r="A710">
        <v>11270149</v>
      </c>
      <c r="B710">
        <v>154</v>
      </c>
    </row>
    <row r="711" spans="1:2" x14ac:dyDescent="0.3">
      <c r="A711">
        <v>10392619</v>
      </c>
      <c r="B711">
        <v>172</v>
      </c>
    </row>
    <row r="712" spans="1:2" x14ac:dyDescent="0.3">
      <c r="A712">
        <v>10392648</v>
      </c>
      <c r="B712">
        <v>172</v>
      </c>
    </row>
    <row r="713" spans="1:2" x14ac:dyDescent="0.3">
      <c r="A713">
        <v>11310311</v>
      </c>
      <c r="B713">
        <v>172</v>
      </c>
    </row>
    <row r="714" spans="1:2" x14ac:dyDescent="0.3">
      <c r="A714">
        <v>10391967</v>
      </c>
      <c r="B714">
        <v>172</v>
      </c>
    </row>
    <row r="715" spans="1:2" x14ac:dyDescent="0.3">
      <c r="A715">
        <v>10372229</v>
      </c>
      <c r="B715">
        <v>162.5</v>
      </c>
    </row>
    <row r="716" spans="1:2" x14ac:dyDescent="0.3">
      <c r="A716">
        <v>10143242</v>
      </c>
      <c r="B716">
        <v>140.5</v>
      </c>
    </row>
    <row r="717" spans="1:2" x14ac:dyDescent="0.3">
      <c r="A717">
        <v>10304809</v>
      </c>
      <c r="B717">
        <v>145.5</v>
      </c>
    </row>
    <row r="718" spans="1:2" x14ac:dyDescent="0.3">
      <c r="A718">
        <v>10392621</v>
      </c>
      <c r="B718">
        <v>172</v>
      </c>
    </row>
    <row r="719" spans="1:2" x14ac:dyDescent="0.3">
      <c r="A719">
        <v>10143240</v>
      </c>
      <c r="B719">
        <v>141</v>
      </c>
    </row>
    <row r="720" spans="1:2" x14ac:dyDescent="0.3">
      <c r="A720">
        <v>10392652</v>
      </c>
      <c r="B720">
        <v>172</v>
      </c>
    </row>
    <row r="721" spans="1:2" x14ac:dyDescent="0.3">
      <c r="A721">
        <v>10393732</v>
      </c>
      <c r="B721">
        <v>172</v>
      </c>
    </row>
    <row r="722" spans="1:2" x14ac:dyDescent="0.3">
      <c r="A722">
        <v>10088882</v>
      </c>
      <c r="B722">
        <v>241.5</v>
      </c>
    </row>
    <row r="723" spans="1:2" x14ac:dyDescent="0.3">
      <c r="A723">
        <v>10085932</v>
      </c>
      <c r="B723">
        <v>241.5</v>
      </c>
    </row>
    <row r="724" spans="1:2" x14ac:dyDescent="0.3">
      <c r="A724">
        <v>10143423</v>
      </c>
      <c r="B724">
        <v>141</v>
      </c>
    </row>
    <row r="725" spans="1:2" x14ac:dyDescent="0.3">
      <c r="A725">
        <v>10089468</v>
      </c>
      <c r="B725">
        <v>241.5</v>
      </c>
    </row>
    <row r="726" spans="1:2" x14ac:dyDescent="0.3">
      <c r="A726">
        <v>11010132</v>
      </c>
      <c r="B726">
        <v>246</v>
      </c>
    </row>
    <row r="727" spans="1:2" x14ac:dyDescent="0.3">
      <c r="A727">
        <v>11270756</v>
      </c>
      <c r="B727">
        <v>206</v>
      </c>
    </row>
    <row r="728" spans="1:2" x14ac:dyDescent="0.3">
      <c r="A728">
        <v>10103376</v>
      </c>
      <c r="B728">
        <v>165</v>
      </c>
    </row>
    <row r="729" spans="1:2" x14ac:dyDescent="0.3">
      <c r="A729">
        <v>10103427</v>
      </c>
      <c r="B729">
        <v>165</v>
      </c>
    </row>
    <row r="730" spans="1:2" x14ac:dyDescent="0.3">
      <c r="A730">
        <v>11101388</v>
      </c>
      <c r="B730">
        <v>165</v>
      </c>
    </row>
    <row r="731" spans="1:2" x14ac:dyDescent="0.3">
      <c r="A731">
        <v>10109412</v>
      </c>
      <c r="B731">
        <v>165</v>
      </c>
    </row>
    <row r="732" spans="1:2" x14ac:dyDescent="0.3">
      <c r="A732">
        <v>10241920</v>
      </c>
      <c r="B732">
        <v>191.5</v>
      </c>
    </row>
    <row r="733" spans="1:2" x14ac:dyDescent="0.3">
      <c r="A733">
        <v>11270024</v>
      </c>
      <c r="B733">
        <v>206.5</v>
      </c>
    </row>
    <row r="734" spans="1:2" x14ac:dyDescent="0.3">
      <c r="A734">
        <v>11270040</v>
      </c>
      <c r="B734">
        <v>206.5</v>
      </c>
    </row>
    <row r="735" spans="1:2" x14ac:dyDescent="0.3">
      <c r="A735">
        <v>10279296</v>
      </c>
      <c r="B735">
        <v>206.5</v>
      </c>
    </row>
    <row r="736" spans="1:2" x14ac:dyDescent="0.3">
      <c r="A736">
        <v>11270740</v>
      </c>
      <c r="B736">
        <v>206.5</v>
      </c>
    </row>
    <row r="737" spans="1:2" x14ac:dyDescent="0.3">
      <c r="A737">
        <v>10085689</v>
      </c>
      <c r="B737">
        <v>242</v>
      </c>
    </row>
    <row r="738" spans="1:2" x14ac:dyDescent="0.3">
      <c r="A738">
        <v>11270885</v>
      </c>
      <c r="B738">
        <v>207</v>
      </c>
    </row>
    <row r="739" spans="1:2" x14ac:dyDescent="0.3">
      <c r="A739">
        <v>10143239</v>
      </c>
      <c r="B739">
        <v>141</v>
      </c>
    </row>
    <row r="740" spans="1:2" x14ac:dyDescent="0.3">
      <c r="A740">
        <v>10143663</v>
      </c>
      <c r="B740">
        <v>141</v>
      </c>
    </row>
    <row r="741" spans="1:2" x14ac:dyDescent="0.3">
      <c r="A741">
        <v>11270113</v>
      </c>
      <c r="B741">
        <v>155</v>
      </c>
    </row>
    <row r="742" spans="1:2" x14ac:dyDescent="0.3">
      <c r="A742">
        <v>10230745</v>
      </c>
      <c r="B742">
        <v>165</v>
      </c>
    </row>
    <row r="743" spans="1:2" x14ac:dyDescent="0.3">
      <c r="A743">
        <v>10088254</v>
      </c>
      <c r="B743">
        <v>243</v>
      </c>
    </row>
    <row r="744" spans="1:2" x14ac:dyDescent="0.3">
      <c r="A744">
        <v>11293314</v>
      </c>
      <c r="B744">
        <v>146</v>
      </c>
    </row>
    <row r="745" spans="1:2" x14ac:dyDescent="0.3">
      <c r="A745">
        <v>11012463</v>
      </c>
      <c r="B745">
        <v>247.5</v>
      </c>
    </row>
    <row r="746" spans="1:2" x14ac:dyDescent="0.3">
      <c r="A746">
        <v>11012960</v>
      </c>
      <c r="B746">
        <v>247.5</v>
      </c>
    </row>
    <row r="747" spans="1:2" x14ac:dyDescent="0.3">
      <c r="A747">
        <v>10279292</v>
      </c>
      <c r="B747">
        <v>207.5</v>
      </c>
    </row>
    <row r="748" spans="1:2" x14ac:dyDescent="0.3">
      <c r="A748">
        <v>11270729</v>
      </c>
      <c r="B748">
        <v>207.5</v>
      </c>
    </row>
    <row r="749" spans="1:2" x14ac:dyDescent="0.3">
      <c r="A749">
        <v>11011742</v>
      </c>
      <c r="B749">
        <v>276</v>
      </c>
    </row>
    <row r="750" spans="1:2" x14ac:dyDescent="0.3">
      <c r="A750">
        <v>10240534</v>
      </c>
      <c r="B750">
        <v>167.5</v>
      </c>
    </row>
    <row r="751" spans="1:2" x14ac:dyDescent="0.3">
      <c r="A751">
        <v>11013039</v>
      </c>
      <c r="B751">
        <v>248</v>
      </c>
    </row>
    <row r="752" spans="1:2" x14ac:dyDescent="0.3">
      <c r="A752">
        <v>11301856</v>
      </c>
      <c r="B752">
        <v>146</v>
      </c>
    </row>
    <row r="753" spans="1:2" x14ac:dyDescent="0.3">
      <c r="A753">
        <v>11301867</v>
      </c>
      <c r="B753">
        <v>146</v>
      </c>
    </row>
    <row r="754" spans="1:2" x14ac:dyDescent="0.3">
      <c r="A754">
        <v>11309728</v>
      </c>
      <c r="B754">
        <v>146</v>
      </c>
    </row>
    <row r="755" spans="1:2" x14ac:dyDescent="0.3">
      <c r="A755">
        <v>11309730</v>
      </c>
      <c r="B755">
        <v>146</v>
      </c>
    </row>
    <row r="756" spans="1:2" x14ac:dyDescent="0.3">
      <c r="A756">
        <v>11014460</v>
      </c>
      <c r="B756">
        <v>248</v>
      </c>
    </row>
    <row r="757" spans="1:2" x14ac:dyDescent="0.3">
      <c r="A757">
        <v>10065414</v>
      </c>
      <c r="B757">
        <v>184.5</v>
      </c>
    </row>
    <row r="758" spans="1:2" x14ac:dyDescent="0.3">
      <c r="A758">
        <v>10067746</v>
      </c>
      <c r="B758">
        <v>184.5</v>
      </c>
    </row>
    <row r="759" spans="1:2" x14ac:dyDescent="0.3">
      <c r="A759">
        <v>10276387</v>
      </c>
      <c r="B759">
        <v>155.5</v>
      </c>
    </row>
    <row r="760" spans="1:2" x14ac:dyDescent="0.3">
      <c r="A760">
        <v>11270851</v>
      </c>
      <c r="B760">
        <v>155.5</v>
      </c>
    </row>
    <row r="761" spans="1:2" x14ac:dyDescent="0.3">
      <c r="A761">
        <v>10276956</v>
      </c>
      <c r="B761">
        <v>155.5</v>
      </c>
    </row>
    <row r="762" spans="1:2" x14ac:dyDescent="0.3">
      <c r="A762">
        <v>10309352</v>
      </c>
      <c r="B762">
        <v>146</v>
      </c>
    </row>
    <row r="763" spans="1:2" x14ac:dyDescent="0.3">
      <c r="A763">
        <v>11270768</v>
      </c>
      <c r="B763">
        <v>155.5</v>
      </c>
    </row>
    <row r="764" spans="1:2" x14ac:dyDescent="0.3">
      <c r="A764">
        <v>11309743</v>
      </c>
      <c r="B764">
        <v>146</v>
      </c>
    </row>
    <row r="765" spans="1:2" x14ac:dyDescent="0.3">
      <c r="A765">
        <v>11080085</v>
      </c>
      <c r="B765">
        <v>243.5</v>
      </c>
    </row>
    <row r="766" spans="1:2" x14ac:dyDescent="0.3">
      <c r="A766">
        <v>10086536</v>
      </c>
      <c r="B766">
        <v>243.5</v>
      </c>
    </row>
    <row r="767" spans="1:2" x14ac:dyDescent="0.3">
      <c r="A767">
        <v>10241929</v>
      </c>
      <c r="B767">
        <v>192.5</v>
      </c>
    </row>
    <row r="768" spans="1:2" x14ac:dyDescent="0.3">
      <c r="A768">
        <v>10279271</v>
      </c>
      <c r="B768">
        <v>208</v>
      </c>
    </row>
    <row r="769" spans="1:2" x14ac:dyDescent="0.3">
      <c r="A769">
        <v>11270735</v>
      </c>
      <c r="B769">
        <v>208</v>
      </c>
    </row>
    <row r="770" spans="1:2" x14ac:dyDescent="0.3">
      <c r="A770">
        <v>10067766</v>
      </c>
      <c r="B770">
        <v>209</v>
      </c>
    </row>
    <row r="771" spans="1:2" x14ac:dyDescent="0.3">
      <c r="A771">
        <v>11304526</v>
      </c>
      <c r="B771">
        <v>128</v>
      </c>
    </row>
    <row r="772" spans="1:2" x14ac:dyDescent="0.3">
      <c r="A772">
        <v>10066572</v>
      </c>
      <c r="B772">
        <v>209</v>
      </c>
    </row>
    <row r="773" spans="1:2" x14ac:dyDescent="0.3">
      <c r="A773">
        <v>10243142</v>
      </c>
      <c r="B773">
        <v>192.5</v>
      </c>
    </row>
    <row r="774" spans="1:2" x14ac:dyDescent="0.3">
      <c r="A774">
        <v>11270774</v>
      </c>
      <c r="B774">
        <v>208</v>
      </c>
    </row>
    <row r="775" spans="1:2" x14ac:dyDescent="0.3">
      <c r="A775">
        <v>11101381</v>
      </c>
      <c r="B775">
        <v>139.5</v>
      </c>
    </row>
    <row r="776" spans="1:2" x14ac:dyDescent="0.3">
      <c r="A776">
        <v>10143234</v>
      </c>
      <c r="B776">
        <v>141</v>
      </c>
    </row>
    <row r="777" spans="1:2" x14ac:dyDescent="0.3">
      <c r="A777">
        <v>10067868</v>
      </c>
      <c r="B777">
        <v>209.5</v>
      </c>
    </row>
    <row r="778" spans="1:2" x14ac:dyDescent="0.3">
      <c r="A778">
        <v>11012625</v>
      </c>
      <c r="B778">
        <v>249</v>
      </c>
    </row>
    <row r="779" spans="1:2" x14ac:dyDescent="0.3">
      <c r="A779">
        <v>11270005</v>
      </c>
      <c r="B779">
        <v>155.5</v>
      </c>
    </row>
    <row r="780" spans="1:2" x14ac:dyDescent="0.3">
      <c r="A780">
        <v>10275943</v>
      </c>
      <c r="B780">
        <v>155.5</v>
      </c>
    </row>
    <row r="781" spans="1:2" x14ac:dyDescent="0.3">
      <c r="A781">
        <v>11010699</v>
      </c>
      <c r="B781">
        <v>195.5</v>
      </c>
    </row>
    <row r="782" spans="1:2" x14ac:dyDescent="0.3">
      <c r="A782">
        <v>10085744</v>
      </c>
      <c r="B782">
        <v>244.5</v>
      </c>
    </row>
    <row r="783" spans="1:2" x14ac:dyDescent="0.3">
      <c r="A783">
        <v>10085722</v>
      </c>
      <c r="B783">
        <v>244.5</v>
      </c>
    </row>
    <row r="784" spans="1:2" x14ac:dyDescent="0.3">
      <c r="A784">
        <v>10309347</v>
      </c>
      <c r="B784">
        <v>146.5</v>
      </c>
    </row>
    <row r="785" spans="1:2" x14ac:dyDescent="0.3">
      <c r="A785">
        <v>10143646</v>
      </c>
      <c r="B785">
        <v>141.5</v>
      </c>
    </row>
    <row r="786" spans="1:2" x14ac:dyDescent="0.3">
      <c r="A786">
        <v>10372322</v>
      </c>
      <c r="B786">
        <v>164</v>
      </c>
    </row>
    <row r="787" spans="1:2" x14ac:dyDescent="0.3">
      <c r="A787">
        <v>10372314</v>
      </c>
      <c r="B787">
        <v>164</v>
      </c>
    </row>
    <row r="788" spans="1:2" x14ac:dyDescent="0.3">
      <c r="A788">
        <v>10373057</v>
      </c>
      <c r="B788">
        <v>164</v>
      </c>
    </row>
    <row r="789" spans="1:2" x14ac:dyDescent="0.3">
      <c r="A789">
        <v>10143347</v>
      </c>
      <c r="B789">
        <v>173.5</v>
      </c>
    </row>
    <row r="790" spans="1:2" x14ac:dyDescent="0.3">
      <c r="A790">
        <v>10088253</v>
      </c>
      <c r="B790">
        <v>244.5</v>
      </c>
    </row>
    <row r="791" spans="1:2" x14ac:dyDescent="0.3">
      <c r="A791">
        <v>10242668</v>
      </c>
      <c r="B791">
        <v>193.5</v>
      </c>
    </row>
    <row r="792" spans="1:2" x14ac:dyDescent="0.3">
      <c r="A792">
        <v>10278077</v>
      </c>
      <c r="B792">
        <v>209</v>
      </c>
    </row>
    <row r="793" spans="1:2" x14ac:dyDescent="0.3">
      <c r="A793">
        <v>10108026</v>
      </c>
      <c r="B793">
        <v>166.5</v>
      </c>
    </row>
    <row r="794" spans="1:2" x14ac:dyDescent="0.3">
      <c r="A794">
        <v>10105189</v>
      </c>
      <c r="B794">
        <v>166.5</v>
      </c>
    </row>
    <row r="795" spans="1:2" x14ac:dyDescent="0.3">
      <c r="A795">
        <v>10109110</v>
      </c>
      <c r="B795">
        <v>162.5</v>
      </c>
    </row>
    <row r="796" spans="1:2" x14ac:dyDescent="0.3">
      <c r="A796">
        <v>11270020</v>
      </c>
      <c r="B796">
        <v>209</v>
      </c>
    </row>
    <row r="797" spans="1:2" x14ac:dyDescent="0.3">
      <c r="A797">
        <v>10242666</v>
      </c>
      <c r="B797">
        <v>193.5</v>
      </c>
    </row>
    <row r="798" spans="1:2" x14ac:dyDescent="0.3">
      <c r="A798">
        <v>11270031</v>
      </c>
      <c r="B798">
        <v>156</v>
      </c>
    </row>
    <row r="799" spans="1:2" x14ac:dyDescent="0.3">
      <c r="A799">
        <v>10392653</v>
      </c>
      <c r="B799">
        <v>174.5</v>
      </c>
    </row>
    <row r="800" spans="1:2" x14ac:dyDescent="0.3">
      <c r="A800">
        <v>10060856</v>
      </c>
      <c r="B800">
        <v>185.5</v>
      </c>
    </row>
    <row r="801" spans="1:2" x14ac:dyDescent="0.3">
      <c r="A801">
        <v>10242822</v>
      </c>
      <c r="B801">
        <v>194</v>
      </c>
    </row>
    <row r="802" spans="1:2" x14ac:dyDescent="0.3">
      <c r="A802">
        <v>11304311</v>
      </c>
      <c r="B802">
        <v>147</v>
      </c>
    </row>
    <row r="803" spans="1:2" x14ac:dyDescent="0.3">
      <c r="A803">
        <v>11010124</v>
      </c>
      <c r="B803">
        <v>196</v>
      </c>
    </row>
    <row r="804" spans="1:2" x14ac:dyDescent="0.3">
      <c r="A804">
        <v>10276957</v>
      </c>
      <c r="B804">
        <v>156.5</v>
      </c>
    </row>
    <row r="805" spans="1:2" x14ac:dyDescent="0.3">
      <c r="A805">
        <v>11309721</v>
      </c>
      <c r="B805">
        <v>147</v>
      </c>
    </row>
    <row r="806" spans="1:2" x14ac:dyDescent="0.3">
      <c r="A806">
        <v>11270773</v>
      </c>
      <c r="B806">
        <v>156.5</v>
      </c>
    </row>
    <row r="807" spans="1:2" x14ac:dyDescent="0.3">
      <c r="A807">
        <v>10243090</v>
      </c>
      <c r="B807">
        <v>194</v>
      </c>
    </row>
    <row r="808" spans="1:2" x14ac:dyDescent="0.3">
      <c r="A808">
        <v>10277475</v>
      </c>
      <c r="B808">
        <v>209.5</v>
      </c>
    </row>
    <row r="809" spans="1:2" x14ac:dyDescent="0.3">
      <c r="A809">
        <v>10143210</v>
      </c>
      <c r="B809">
        <v>142</v>
      </c>
    </row>
    <row r="810" spans="1:2" x14ac:dyDescent="0.3">
      <c r="A810">
        <v>11270742</v>
      </c>
      <c r="B810">
        <v>209.5</v>
      </c>
    </row>
    <row r="811" spans="1:2" x14ac:dyDescent="0.3">
      <c r="A811">
        <v>10067728</v>
      </c>
      <c r="B811">
        <v>211.5</v>
      </c>
    </row>
    <row r="812" spans="1:2" x14ac:dyDescent="0.3">
      <c r="A812">
        <v>10066890</v>
      </c>
      <c r="B812">
        <v>211.5</v>
      </c>
    </row>
    <row r="813" spans="1:2" x14ac:dyDescent="0.3">
      <c r="A813">
        <v>10067786</v>
      </c>
      <c r="B813">
        <v>211.5</v>
      </c>
    </row>
    <row r="814" spans="1:2" x14ac:dyDescent="0.3">
      <c r="A814">
        <v>10274174</v>
      </c>
      <c r="B814">
        <v>156.5</v>
      </c>
    </row>
    <row r="815" spans="1:2" x14ac:dyDescent="0.3">
      <c r="A815">
        <v>11270021</v>
      </c>
      <c r="B815">
        <v>210</v>
      </c>
    </row>
    <row r="816" spans="1:2" x14ac:dyDescent="0.3">
      <c r="A816">
        <v>10108425</v>
      </c>
      <c r="B816">
        <v>163.5</v>
      </c>
    </row>
    <row r="817" spans="1:2" x14ac:dyDescent="0.3">
      <c r="A817">
        <v>11101716</v>
      </c>
      <c r="B817">
        <v>196.5</v>
      </c>
    </row>
    <row r="818" spans="1:2" x14ac:dyDescent="0.3">
      <c r="A818">
        <v>10103375</v>
      </c>
      <c r="B818">
        <v>196.5</v>
      </c>
    </row>
    <row r="819" spans="1:2" x14ac:dyDescent="0.3">
      <c r="A819">
        <v>10103556</v>
      </c>
      <c r="B819">
        <v>196.5</v>
      </c>
    </row>
    <row r="820" spans="1:2" x14ac:dyDescent="0.3">
      <c r="A820">
        <v>10224465</v>
      </c>
      <c r="B820">
        <v>153.5</v>
      </c>
    </row>
    <row r="821" spans="1:2" x14ac:dyDescent="0.3">
      <c r="A821">
        <v>10309350</v>
      </c>
      <c r="B821">
        <v>147.5</v>
      </c>
    </row>
    <row r="822" spans="1:2" x14ac:dyDescent="0.3">
      <c r="A822">
        <v>10107264</v>
      </c>
      <c r="B822">
        <v>196.5</v>
      </c>
    </row>
    <row r="823" spans="1:2" x14ac:dyDescent="0.3">
      <c r="A823">
        <v>11101848</v>
      </c>
      <c r="B823">
        <v>196.5</v>
      </c>
    </row>
    <row r="824" spans="1:2" x14ac:dyDescent="0.3">
      <c r="A824">
        <v>10103836</v>
      </c>
      <c r="B824">
        <v>196.5</v>
      </c>
    </row>
    <row r="825" spans="1:2" x14ac:dyDescent="0.3">
      <c r="A825">
        <v>10108739</v>
      </c>
      <c r="B825">
        <v>196.5</v>
      </c>
    </row>
    <row r="826" spans="1:2" x14ac:dyDescent="0.3">
      <c r="A826">
        <v>10087564</v>
      </c>
      <c r="B826">
        <v>246.5</v>
      </c>
    </row>
    <row r="827" spans="1:2" x14ac:dyDescent="0.3">
      <c r="A827">
        <v>10088953</v>
      </c>
      <c r="B827">
        <v>246.5</v>
      </c>
    </row>
    <row r="828" spans="1:2" x14ac:dyDescent="0.3">
      <c r="A828">
        <v>10088906</v>
      </c>
      <c r="B828">
        <v>246.5</v>
      </c>
    </row>
    <row r="829" spans="1:2" x14ac:dyDescent="0.3">
      <c r="A829">
        <v>10224479</v>
      </c>
      <c r="B829">
        <v>134.5</v>
      </c>
    </row>
    <row r="830" spans="1:2" x14ac:dyDescent="0.3">
      <c r="A830">
        <v>11301913</v>
      </c>
      <c r="B830">
        <v>148.5</v>
      </c>
    </row>
    <row r="831" spans="1:2" x14ac:dyDescent="0.3">
      <c r="A831">
        <v>30895689</v>
      </c>
      <c r="B831">
        <v>251.5</v>
      </c>
    </row>
    <row r="832" spans="1:2" x14ac:dyDescent="0.3">
      <c r="A832">
        <v>10019414</v>
      </c>
      <c r="B832">
        <v>199.5</v>
      </c>
    </row>
    <row r="833" spans="1:2" x14ac:dyDescent="0.3">
      <c r="A833">
        <v>11010275</v>
      </c>
      <c r="B833">
        <v>199.5</v>
      </c>
    </row>
    <row r="834" spans="1:2" x14ac:dyDescent="0.3">
      <c r="A834">
        <v>11270112</v>
      </c>
      <c r="B834">
        <v>157</v>
      </c>
    </row>
    <row r="835" spans="1:2" x14ac:dyDescent="0.3">
      <c r="A835">
        <v>11270019</v>
      </c>
      <c r="B835">
        <v>210.5</v>
      </c>
    </row>
    <row r="836" spans="1:2" x14ac:dyDescent="0.3">
      <c r="A836">
        <v>10242664</v>
      </c>
      <c r="B836">
        <v>195</v>
      </c>
    </row>
    <row r="837" spans="1:2" x14ac:dyDescent="0.3">
      <c r="A837">
        <v>10088827</v>
      </c>
      <c r="B837">
        <v>247.5</v>
      </c>
    </row>
    <row r="838" spans="1:2" x14ac:dyDescent="0.3">
      <c r="A838">
        <v>11013120</v>
      </c>
      <c r="B838">
        <v>197.5</v>
      </c>
    </row>
    <row r="839" spans="1:2" x14ac:dyDescent="0.3">
      <c r="A839">
        <v>10392604</v>
      </c>
      <c r="B839">
        <v>176</v>
      </c>
    </row>
    <row r="840" spans="1:2" x14ac:dyDescent="0.3">
      <c r="A840">
        <v>10242823</v>
      </c>
      <c r="B840">
        <v>195.5</v>
      </c>
    </row>
    <row r="841" spans="1:2" x14ac:dyDescent="0.3">
      <c r="A841">
        <v>10212683</v>
      </c>
      <c r="B841">
        <v>165</v>
      </c>
    </row>
    <row r="842" spans="1:2" x14ac:dyDescent="0.3">
      <c r="A842">
        <v>11012592</v>
      </c>
      <c r="B842">
        <v>252.5</v>
      </c>
    </row>
    <row r="843" spans="1:2" x14ac:dyDescent="0.3">
      <c r="A843">
        <v>10107642</v>
      </c>
      <c r="B843">
        <v>197.5</v>
      </c>
    </row>
    <row r="844" spans="1:2" x14ac:dyDescent="0.3">
      <c r="A844">
        <v>11270798</v>
      </c>
      <c r="B844">
        <v>211.5</v>
      </c>
    </row>
    <row r="845" spans="1:2" x14ac:dyDescent="0.3">
      <c r="A845">
        <v>10391961</v>
      </c>
      <c r="B845">
        <v>136</v>
      </c>
    </row>
    <row r="846" spans="1:2" x14ac:dyDescent="0.3">
      <c r="A846">
        <v>10393709</v>
      </c>
      <c r="B846">
        <v>136</v>
      </c>
    </row>
    <row r="847" spans="1:2" x14ac:dyDescent="0.3">
      <c r="A847">
        <v>10242674</v>
      </c>
      <c r="B847">
        <v>196</v>
      </c>
    </row>
    <row r="848" spans="1:2" x14ac:dyDescent="0.3">
      <c r="A848">
        <v>10273981</v>
      </c>
      <c r="B848">
        <v>158</v>
      </c>
    </row>
    <row r="849" spans="1:2" x14ac:dyDescent="0.3">
      <c r="A849">
        <v>10279262</v>
      </c>
      <c r="B849">
        <v>158</v>
      </c>
    </row>
    <row r="850" spans="1:2" x14ac:dyDescent="0.3">
      <c r="A850">
        <v>11301887</v>
      </c>
      <c r="B850">
        <v>148.5</v>
      </c>
    </row>
    <row r="851" spans="1:2" x14ac:dyDescent="0.3">
      <c r="A851">
        <v>11270746</v>
      </c>
      <c r="B851">
        <v>158</v>
      </c>
    </row>
    <row r="852" spans="1:2" x14ac:dyDescent="0.3">
      <c r="A852">
        <v>11010697</v>
      </c>
      <c r="B852">
        <v>198.5</v>
      </c>
    </row>
    <row r="853" spans="1:2" x14ac:dyDescent="0.3">
      <c r="A853">
        <v>10022350</v>
      </c>
      <c r="B853">
        <v>213.5</v>
      </c>
    </row>
    <row r="854" spans="1:2" x14ac:dyDescent="0.3">
      <c r="A854">
        <v>10212697</v>
      </c>
      <c r="B854">
        <v>165.5</v>
      </c>
    </row>
    <row r="855" spans="1:2" x14ac:dyDescent="0.3">
      <c r="A855">
        <v>10279287</v>
      </c>
      <c r="B855">
        <v>212</v>
      </c>
    </row>
    <row r="856" spans="1:2" x14ac:dyDescent="0.3">
      <c r="A856">
        <v>11270727</v>
      </c>
      <c r="B856">
        <v>212</v>
      </c>
    </row>
    <row r="857" spans="1:2" x14ac:dyDescent="0.3">
      <c r="A857">
        <v>10067732</v>
      </c>
      <c r="B857">
        <v>213.5</v>
      </c>
    </row>
    <row r="858" spans="1:2" x14ac:dyDescent="0.3">
      <c r="A858">
        <v>11011759</v>
      </c>
      <c r="B858">
        <v>253.5</v>
      </c>
    </row>
    <row r="859" spans="1:2" x14ac:dyDescent="0.3">
      <c r="A859">
        <v>11013108</v>
      </c>
      <c r="B859">
        <v>282.5</v>
      </c>
    </row>
    <row r="860" spans="1:2" x14ac:dyDescent="0.3">
      <c r="A860">
        <v>10019654</v>
      </c>
      <c r="B860">
        <v>221</v>
      </c>
    </row>
    <row r="861" spans="1:2" x14ac:dyDescent="0.3">
      <c r="A861">
        <v>10019081</v>
      </c>
      <c r="B861">
        <v>221</v>
      </c>
    </row>
    <row r="862" spans="1:2" x14ac:dyDescent="0.3">
      <c r="A862">
        <v>10304838</v>
      </c>
      <c r="B862">
        <v>148.5</v>
      </c>
    </row>
    <row r="863" spans="1:2" x14ac:dyDescent="0.3">
      <c r="A863">
        <v>11010816</v>
      </c>
      <c r="B863">
        <v>221</v>
      </c>
    </row>
    <row r="864" spans="1:2" x14ac:dyDescent="0.3">
      <c r="A864">
        <v>11010951</v>
      </c>
      <c r="B864">
        <v>221</v>
      </c>
    </row>
    <row r="865" spans="1:2" x14ac:dyDescent="0.3">
      <c r="A865">
        <v>11310323</v>
      </c>
      <c r="B865">
        <v>177</v>
      </c>
    </row>
    <row r="866" spans="1:2" x14ac:dyDescent="0.3">
      <c r="A866">
        <v>10392232</v>
      </c>
      <c r="B866">
        <v>177</v>
      </c>
    </row>
    <row r="867" spans="1:2" x14ac:dyDescent="0.3">
      <c r="A867">
        <v>10393725</v>
      </c>
      <c r="B867">
        <v>177</v>
      </c>
    </row>
    <row r="868" spans="1:2" x14ac:dyDescent="0.3">
      <c r="A868">
        <v>13501002</v>
      </c>
      <c r="B868">
        <v>177</v>
      </c>
    </row>
    <row r="869" spans="1:2" x14ac:dyDescent="0.3">
      <c r="A869">
        <v>11012597</v>
      </c>
      <c r="B869">
        <v>254</v>
      </c>
    </row>
    <row r="870" spans="1:2" x14ac:dyDescent="0.3">
      <c r="A870">
        <v>11010125</v>
      </c>
      <c r="B870">
        <v>221</v>
      </c>
    </row>
    <row r="871" spans="1:2" x14ac:dyDescent="0.3">
      <c r="A871">
        <v>11012292</v>
      </c>
      <c r="B871">
        <v>221</v>
      </c>
    </row>
    <row r="872" spans="1:2" x14ac:dyDescent="0.3">
      <c r="A872">
        <v>10392225</v>
      </c>
      <c r="B872">
        <v>136.5</v>
      </c>
    </row>
    <row r="873" spans="1:2" x14ac:dyDescent="0.3">
      <c r="A873">
        <v>10224466</v>
      </c>
      <c r="B873">
        <v>154.5</v>
      </c>
    </row>
    <row r="874" spans="1:2" x14ac:dyDescent="0.3">
      <c r="A874">
        <v>11310334</v>
      </c>
      <c r="B874">
        <v>136.5</v>
      </c>
    </row>
    <row r="875" spans="1:2" x14ac:dyDescent="0.3">
      <c r="A875">
        <v>11010130</v>
      </c>
      <c r="B875">
        <v>199</v>
      </c>
    </row>
    <row r="876" spans="1:2" x14ac:dyDescent="0.3">
      <c r="A876">
        <v>11270844</v>
      </c>
      <c r="B876">
        <v>158.5</v>
      </c>
    </row>
    <row r="877" spans="1:2" x14ac:dyDescent="0.3">
      <c r="A877">
        <v>10106600</v>
      </c>
      <c r="B877">
        <v>199</v>
      </c>
    </row>
    <row r="878" spans="1:2" x14ac:dyDescent="0.3">
      <c r="A878">
        <v>10222951</v>
      </c>
      <c r="B878">
        <v>136</v>
      </c>
    </row>
    <row r="879" spans="1:2" x14ac:dyDescent="0.3">
      <c r="A879">
        <v>10303179</v>
      </c>
      <c r="B879">
        <v>149</v>
      </c>
    </row>
    <row r="880" spans="1:2" x14ac:dyDescent="0.3">
      <c r="A880">
        <v>10068284</v>
      </c>
      <c r="B880">
        <v>214.5</v>
      </c>
    </row>
    <row r="881" spans="1:2" x14ac:dyDescent="0.3">
      <c r="A881">
        <v>11011660</v>
      </c>
      <c r="B881">
        <v>283.5</v>
      </c>
    </row>
    <row r="882" spans="1:2" x14ac:dyDescent="0.3">
      <c r="A882">
        <v>11011769</v>
      </c>
      <c r="B882">
        <v>254.5</v>
      </c>
    </row>
    <row r="883" spans="1:2" x14ac:dyDescent="0.3">
      <c r="A883">
        <v>11012359</v>
      </c>
      <c r="B883">
        <v>221.5</v>
      </c>
    </row>
    <row r="884" spans="1:2" x14ac:dyDescent="0.3">
      <c r="A884">
        <v>11270117</v>
      </c>
      <c r="B884">
        <v>213</v>
      </c>
    </row>
    <row r="885" spans="1:2" x14ac:dyDescent="0.3">
      <c r="A885">
        <v>10143623</v>
      </c>
      <c r="B885">
        <v>176.5</v>
      </c>
    </row>
    <row r="886" spans="1:2" x14ac:dyDescent="0.3">
      <c r="A886">
        <v>10106596</v>
      </c>
      <c r="B886">
        <v>199.5</v>
      </c>
    </row>
    <row r="887" spans="1:2" x14ac:dyDescent="0.3">
      <c r="A887">
        <v>10143271</v>
      </c>
      <c r="B887">
        <v>144</v>
      </c>
    </row>
    <row r="888" spans="1:2" x14ac:dyDescent="0.3">
      <c r="A888">
        <v>11270769</v>
      </c>
      <c r="B888">
        <v>213.5</v>
      </c>
    </row>
    <row r="889" spans="1:2" x14ac:dyDescent="0.3">
      <c r="A889">
        <v>10276388</v>
      </c>
      <c r="B889">
        <v>213.5</v>
      </c>
    </row>
    <row r="890" spans="1:2" x14ac:dyDescent="0.3">
      <c r="A890">
        <v>10143254</v>
      </c>
      <c r="B890">
        <v>144</v>
      </c>
    </row>
    <row r="891" spans="1:2" x14ac:dyDescent="0.3">
      <c r="A891">
        <v>11010926</v>
      </c>
      <c r="B891">
        <v>222</v>
      </c>
    </row>
    <row r="892" spans="1:2" x14ac:dyDescent="0.3">
      <c r="A892">
        <v>11290344</v>
      </c>
      <c r="B892">
        <v>149.5</v>
      </c>
    </row>
    <row r="893" spans="1:2" x14ac:dyDescent="0.3">
      <c r="A893">
        <v>10018692</v>
      </c>
      <c r="B893">
        <v>255</v>
      </c>
    </row>
    <row r="894" spans="1:2" x14ac:dyDescent="0.3">
      <c r="A894">
        <v>10307407</v>
      </c>
      <c r="B894">
        <v>164</v>
      </c>
    </row>
    <row r="895" spans="1:2" x14ac:dyDescent="0.3">
      <c r="A895">
        <v>10018475</v>
      </c>
      <c r="B895">
        <v>255</v>
      </c>
    </row>
    <row r="896" spans="1:2" x14ac:dyDescent="0.3">
      <c r="A896">
        <v>11309786</v>
      </c>
      <c r="B896">
        <v>164</v>
      </c>
    </row>
    <row r="897" spans="1:2" x14ac:dyDescent="0.3">
      <c r="A897">
        <v>10143631</v>
      </c>
      <c r="B897">
        <v>177.5</v>
      </c>
    </row>
    <row r="898" spans="1:2" x14ac:dyDescent="0.3">
      <c r="A898">
        <v>10372365</v>
      </c>
      <c r="B898">
        <v>167.5</v>
      </c>
    </row>
    <row r="899" spans="1:2" x14ac:dyDescent="0.3">
      <c r="A899">
        <v>11310320</v>
      </c>
      <c r="B899">
        <v>137</v>
      </c>
    </row>
    <row r="900" spans="1:2" x14ac:dyDescent="0.3">
      <c r="A900">
        <v>10391973</v>
      </c>
      <c r="B900">
        <v>137</v>
      </c>
    </row>
    <row r="901" spans="1:2" x14ac:dyDescent="0.3">
      <c r="A901">
        <v>11305647</v>
      </c>
      <c r="B901">
        <v>164.5</v>
      </c>
    </row>
    <row r="902" spans="1:2" x14ac:dyDescent="0.3">
      <c r="A902">
        <v>10023422</v>
      </c>
      <c r="B902">
        <v>215.5</v>
      </c>
    </row>
    <row r="903" spans="1:2" x14ac:dyDescent="0.3">
      <c r="A903">
        <v>10019528</v>
      </c>
      <c r="B903">
        <v>222.5</v>
      </c>
    </row>
    <row r="904" spans="1:2" x14ac:dyDescent="0.3">
      <c r="A904">
        <v>10030755</v>
      </c>
      <c r="B904">
        <v>165</v>
      </c>
    </row>
    <row r="905" spans="1:2" x14ac:dyDescent="0.3">
      <c r="A905">
        <v>10106378</v>
      </c>
      <c r="B905">
        <v>170.5</v>
      </c>
    </row>
    <row r="906" spans="1:2" x14ac:dyDescent="0.3">
      <c r="A906">
        <v>10031345</v>
      </c>
      <c r="B906">
        <v>152.5</v>
      </c>
    </row>
    <row r="907" spans="1:2" x14ac:dyDescent="0.3">
      <c r="A907">
        <v>10240530</v>
      </c>
      <c r="B907">
        <v>172</v>
      </c>
    </row>
    <row r="908" spans="1:2" x14ac:dyDescent="0.3">
      <c r="A908">
        <v>11270889</v>
      </c>
      <c r="B908">
        <v>159.5</v>
      </c>
    </row>
    <row r="909" spans="1:2" x14ac:dyDescent="0.3">
      <c r="A909">
        <v>10274340</v>
      </c>
      <c r="B909">
        <v>159.5</v>
      </c>
    </row>
    <row r="910" spans="1:2" x14ac:dyDescent="0.3">
      <c r="A910">
        <v>11270890</v>
      </c>
      <c r="B910">
        <v>159.5</v>
      </c>
    </row>
    <row r="911" spans="1:2" x14ac:dyDescent="0.3">
      <c r="A911">
        <v>11080138</v>
      </c>
      <c r="B911">
        <v>251.5</v>
      </c>
    </row>
    <row r="912" spans="1:2" x14ac:dyDescent="0.3">
      <c r="A912">
        <v>11080035</v>
      </c>
      <c r="B912">
        <v>251.5</v>
      </c>
    </row>
    <row r="913" spans="1:2" x14ac:dyDescent="0.3">
      <c r="A913">
        <v>11010119</v>
      </c>
      <c r="B913">
        <v>223</v>
      </c>
    </row>
    <row r="914" spans="1:2" x14ac:dyDescent="0.3">
      <c r="A914">
        <v>11270811</v>
      </c>
      <c r="B914">
        <v>214.5</v>
      </c>
    </row>
    <row r="915" spans="1:2" x14ac:dyDescent="0.3">
      <c r="A915">
        <v>11270008</v>
      </c>
      <c r="B915">
        <v>160</v>
      </c>
    </row>
    <row r="916" spans="1:2" x14ac:dyDescent="0.3">
      <c r="A916">
        <v>10021193</v>
      </c>
      <c r="B916">
        <v>216</v>
      </c>
    </row>
    <row r="917" spans="1:2" x14ac:dyDescent="0.3">
      <c r="A917">
        <v>10065310</v>
      </c>
      <c r="B917">
        <v>216</v>
      </c>
    </row>
    <row r="918" spans="1:2" x14ac:dyDescent="0.3">
      <c r="A918">
        <v>10067951</v>
      </c>
      <c r="B918">
        <v>216</v>
      </c>
    </row>
    <row r="919" spans="1:2" x14ac:dyDescent="0.3">
      <c r="A919">
        <v>11307509</v>
      </c>
      <c r="B919">
        <v>164.5</v>
      </c>
    </row>
    <row r="920" spans="1:2" x14ac:dyDescent="0.3">
      <c r="A920">
        <v>10101082</v>
      </c>
      <c r="B920">
        <v>171</v>
      </c>
    </row>
    <row r="921" spans="1:2" x14ac:dyDescent="0.3">
      <c r="A921">
        <v>11293442</v>
      </c>
      <c r="B921">
        <v>188</v>
      </c>
    </row>
    <row r="922" spans="1:2" x14ac:dyDescent="0.3">
      <c r="A922">
        <v>10276958</v>
      </c>
      <c r="B922">
        <v>160.5</v>
      </c>
    </row>
    <row r="923" spans="1:2" x14ac:dyDescent="0.3">
      <c r="A923">
        <v>11270776</v>
      </c>
      <c r="B923">
        <v>160.5</v>
      </c>
    </row>
    <row r="924" spans="1:2" x14ac:dyDescent="0.3">
      <c r="A924">
        <v>11011584</v>
      </c>
      <c r="B924">
        <v>286.5</v>
      </c>
    </row>
    <row r="925" spans="1:2" x14ac:dyDescent="0.3">
      <c r="A925">
        <v>10103377</v>
      </c>
      <c r="B925">
        <v>171.5</v>
      </c>
    </row>
    <row r="926" spans="1:2" x14ac:dyDescent="0.3">
      <c r="A926">
        <v>10109359</v>
      </c>
      <c r="B926">
        <v>167.5</v>
      </c>
    </row>
    <row r="927" spans="1:2" x14ac:dyDescent="0.3">
      <c r="A927">
        <v>10143662</v>
      </c>
      <c r="B927">
        <v>145</v>
      </c>
    </row>
    <row r="928" spans="1:2" x14ac:dyDescent="0.3">
      <c r="A928">
        <v>10041047</v>
      </c>
      <c r="B928">
        <v>148</v>
      </c>
    </row>
    <row r="929" spans="1:2" x14ac:dyDescent="0.3">
      <c r="A929">
        <v>10018195</v>
      </c>
      <c r="B929">
        <v>257</v>
      </c>
    </row>
    <row r="930" spans="1:2" x14ac:dyDescent="0.3">
      <c r="A930">
        <v>10242833</v>
      </c>
      <c r="B930">
        <v>199</v>
      </c>
    </row>
    <row r="931" spans="1:2" x14ac:dyDescent="0.3">
      <c r="A931">
        <v>10143393</v>
      </c>
      <c r="B931">
        <v>178</v>
      </c>
    </row>
    <row r="932" spans="1:2" x14ac:dyDescent="0.3">
      <c r="A932">
        <v>10018284</v>
      </c>
      <c r="B932">
        <v>201.5</v>
      </c>
    </row>
    <row r="933" spans="1:2" x14ac:dyDescent="0.3">
      <c r="A933">
        <v>10106601</v>
      </c>
      <c r="B933">
        <v>201.5</v>
      </c>
    </row>
    <row r="934" spans="1:2" x14ac:dyDescent="0.3">
      <c r="A934">
        <v>11307508</v>
      </c>
      <c r="B934">
        <v>165</v>
      </c>
    </row>
    <row r="935" spans="1:2" x14ac:dyDescent="0.3">
      <c r="A935">
        <v>10068285</v>
      </c>
      <c r="B935">
        <v>217</v>
      </c>
    </row>
    <row r="936" spans="1:2" x14ac:dyDescent="0.3">
      <c r="A936">
        <v>11270743</v>
      </c>
      <c r="B936">
        <v>215.5</v>
      </c>
    </row>
    <row r="937" spans="1:2" x14ac:dyDescent="0.3">
      <c r="A937">
        <v>11010458</v>
      </c>
      <c r="B937">
        <v>224.5</v>
      </c>
    </row>
    <row r="938" spans="1:2" x14ac:dyDescent="0.3">
      <c r="A938">
        <v>11290243</v>
      </c>
      <c r="B938">
        <v>165.5</v>
      </c>
    </row>
    <row r="939" spans="1:2" x14ac:dyDescent="0.3">
      <c r="A939">
        <v>10372084</v>
      </c>
      <c r="B939">
        <v>157.5</v>
      </c>
    </row>
    <row r="940" spans="1:2" x14ac:dyDescent="0.3">
      <c r="A940">
        <v>11012618</v>
      </c>
      <c r="B940">
        <v>257.5</v>
      </c>
    </row>
    <row r="941" spans="1:2" x14ac:dyDescent="0.3">
      <c r="A941">
        <v>10143236</v>
      </c>
      <c r="B941">
        <v>145.5</v>
      </c>
    </row>
    <row r="942" spans="1:2" x14ac:dyDescent="0.3">
      <c r="A942">
        <v>11013235</v>
      </c>
      <c r="B942">
        <v>257.5</v>
      </c>
    </row>
    <row r="943" spans="1:2" x14ac:dyDescent="0.3">
      <c r="A943">
        <v>11010621</v>
      </c>
      <c r="B943">
        <v>257.5</v>
      </c>
    </row>
    <row r="944" spans="1:2" x14ac:dyDescent="0.3">
      <c r="A944">
        <v>11310536</v>
      </c>
      <c r="B944">
        <v>128.5</v>
      </c>
    </row>
    <row r="945" spans="1:2" x14ac:dyDescent="0.3">
      <c r="A945">
        <v>11307494</v>
      </c>
      <c r="B945">
        <v>165.5</v>
      </c>
    </row>
    <row r="946" spans="1:2" x14ac:dyDescent="0.3">
      <c r="A946">
        <v>11301842</v>
      </c>
      <c r="B946">
        <v>179.5</v>
      </c>
    </row>
    <row r="947" spans="1:2" x14ac:dyDescent="0.3">
      <c r="A947">
        <v>11013980</v>
      </c>
      <c r="B947">
        <v>258</v>
      </c>
    </row>
    <row r="948" spans="1:2" x14ac:dyDescent="0.3">
      <c r="A948">
        <v>10020801</v>
      </c>
      <c r="B948">
        <v>191.5</v>
      </c>
    </row>
    <row r="949" spans="1:2" x14ac:dyDescent="0.3">
      <c r="A949">
        <v>11270757</v>
      </c>
      <c r="B949">
        <v>216</v>
      </c>
    </row>
    <row r="950" spans="1:2" x14ac:dyDescent="0.3">
      <c r="A950">
        <v>11270753</v>
      </c>
      <c r="B950">
        <v>216</v>
      </c>
    </row>
    <row r="951" spans="1:2" x14ac:dyDescent="0.3">
      <c r="A951">
        <v>10017138</v>
      </c>
      <c r="B951">
        <v>225.5</v>
      </c>
    </row>
    <row r="952" spans="1:2" x14ac:dyDescent="0.3">
      <c r="A952">
        <v>11012956</v>
      </c>
      <c r="B952">
        <v>225.5</v>
      </c>
    </row>
    <row r="953" spans="1:2" x14ac:dyDescent="0.3">
      <c r="A953">
        <v>10279341</v>
      </c>
      <c r="B953">
        <v>161.5</v>
      </c>
    </row>
    <row r="954" spans="1:2" x14ac:dyDescent="0.3">
      <c r="A954">
        <v>10025572</v>
      </c>
      <c r="B954">
        <v>221</v>
      </c>
    </row>
    <row r="955" spans="1:2" x14ac:dyDescent="0.3">
      <c r="A955">
        <v>11100751</v>
      </c>
      <c r="B955">
        <v>202.5</v>
      </c>
    </row>
    <row r="956" spans="1:2" x14ac:dyDescent="0.3">
      <c r="A956">
        <v>10143643</v>
      </c>
      <c r="B956">
        <v>145.5</v>
      </c>
    </row>
    <row r="957" spans="1:2" x14ac:dyDescent="0.3">
      <c r="A957">
        <v>11100807</v>
      </c>
      <c r="B957">
        <v>202.5</v>
      </c>
    </row>
    <row r="958" spans="1:2" x14ac:dyDescent="0.3">
      <c r="A958">
        <v>11270872</v>
      </c>
      <c r="B958">
        <v>161.5</v>
      </c>
    </row>
    <row r="959" spans="1:2" x14ac:dyDescent="0.3">
      <c r="A959">
        <v>10276122</v>
      </c>
      <c r="B959">
        <v>161.5</v>
      </c>
    </row>
    <row r="960" spans="1:2" x14ac:dyDescent="0.3">
      <c r="A960">
        <v>11080008</v>
      </c>
      <c r="B960">
        <v>254.5</v>
      </c>
    </row>
    <row r="961" spans="1:2" x14ac:dyDescent="0.3">
      <c r="A961">
        <v>11270882</v>
      </c>
      <c r="B961">
        <v>217</v>
      </c>
    </row>
    <row r="962" spans="1:2" x14ac:dyDescent="0.3">
      <c r="A962">
        <v>11270780</v>
      </c>
      <c r="B962">
        <v>217</v>
      </c>
    </row>
    <row r="963" spans="1:2" x14ac:dyDescent="0.3">
      <c r="A963">
        <v>10108729</v>
      </c>
      <c r="B963">
        <v>203</v>
      </c>
    </row>
    <row r="964" spans="1:2" x14ac:dyDescent="0.3">
      <c r="A964">
        <v>10011221</v>
      </c>
      <c r="B964">
        <v>203</v>
      </c>
    </row>
    <row r="965" spans="1:2" x14ac:dyDescent="0.3">
      <c r="A965">
        <v>10143645</v>
      </c>
      <c r="B965">
        <v>145.5</v>
      </c>
    </row>
    <row r="966" spans="1:2" x14ac:dyDescent="0.3">
      <c r="A966">
        <v>11304310</v>
      </c>
      <c r="B966">
        <v>189</v>
      </c>
    </row>
    <row r="967" spans="1:2" x14ac:dyDescent="0.3">
      <c r="A967">
        <v>10276975</v>
      </c>
      <c r="B967">
        <v>217.5</v>
      </c>
    </row>
    <row r="968" spans="1:2" x14ac:dyDescent="0.3">
      <c r="A968">
        <v>11270741</v>
      </c>
      <c r="B968">
        <v>217.5</v>
      </c>
    </row>
    <row r="969" spans="1:2" x14ac:dyDescent="0.3">
      <c r="A969">
        <v>10276895</v>
      </c>
      <c r="B969">
        <v>162</v>
      </c>
    </row>
    <row r="970" spans="1:2" x14ac:dyDescent="0.3">
      <c r="A970">
        <v>11014457</v>
      </c>
      <c r="B970">
        <v>290</v>
      </c>
    </row>
    <row r="971" spans="1:2" x14ac:dyDescent="0.3">
      <c r="A971">
        <v>11012374</v>
      </c>
      <c r="B971">
        <v>290</v>
      </c>
    </row>
    <row r="972" spans="1:2" x14ac:dyDescent="0.3">
      <c r="A972">
        <v>10088864</v>
      </c>
      <c r="B972">
        <v>256</v>
      </c>
    </row>
    <row r="973" spans="1:2" x14ac:dyDescent="0.3">
      <c r="A973">
        <v>10391958</v>
      </c>
      <c r="B973">
        <v>139.5</v>
      </c>
    </row>
    <row r="974" spans="1:2" x14ac:dyDescent="0.3">
      <c r="A974">
        <v>10391964</v>
      </c>
      <c r="B974">
        <v>139.5</v>
      </c>
    </row>
    <row r="975" spans="1:2" x14ac:dyDescent="0.3">
      <c r="A975">
        <v>10393720</v>
      </c>
      <c r="B975">
        <v>139.5</v>
      </c>
    </row>
    <row r="976" spans="1:2" x14ac:dyDescent="0.3">
      <c r="A976">
        <v>11011771</v>
      </c>
      <c r="B976">
        <v>204</v>
      </c>
    </row>
    <row r="977" spans="1:2" x14ac:dyDescent="0.3">
      <c r="A977">
        <v>10023891</v>
      </c>
      <c r="B977">
        <v>220</v>
      </c>
    </row>
    <row r="978" spans="1:2" x14ac:dyDescent="0.3">
      <c r="A978">
        <v>10275973</v>
      </c>
      <c r="B978">
        <v>218</v>
      </c>
    </row>
    <row r="979" spans="1:2" x14ac:dyDescent="0.3">
      <c r="A979">
        <v>10065790</v>
      </c>
      <c r="B979">
        <v>220</v>
      </c>
    </row>
    <row r="980" spans="1:2" x14ac:dyDescent="0.3">
      <c r="A980">
        <v>11305659</v>
      </c>
      <c r="B980">
        <v>166</v>
      </c>
    </row>
    <row r="981" spans="1:2" x14ac:dyDescent="0.3">
      <c r="A981">
        <v>10143380</v>
      </c>
      <c r="B981">
        <v>179</v>
      </c>
    </row>
    <row r="982" spans="1:2" x14ac:dyDescent="0.3">
      <c r="A982">
        <v>10242667</v>
      </c>
      <c r="B982">
        <v>202</v>
      </c>
    </row>
    <row r="983" spans="1:2" x14ac:dyDescent="0.3">
      <c r="A983">
        <v>11270783</v>
      </c>
      <c r="B983">
        <v>218.5</v>
      </c>
    </row>
    <row r="984" spans="1:2" x14ac:dyDescent="0.3">
      <c r="A984">
        <v>11080131</v>
      </c>
      <c r="B984">
        <v>256.5</v>
      </c>
    </row>
    <row r="985" spans="1:2" x14ac:dyDescent="0.3">
      <c r="A985">
        <v>10083957</v>
      </c>
      <c r="B985">
        <v>256.5</v>
      </c>
    </row>
    <row r="986" spans="1:2" x14ac:dyDescent="0.3">
      <c r="A986">
        <v>10086261</v>
      </c>
      <c r="B986">
        <v>256.5</v>
      </c>
    </row>
    <row r="987" spans="1:2" x14ac:dyDescent="0.3">
      <c r="A987">
        <v>10085380</v>
      </c>
      <c r="B987">
        <v>256.5</v>
      </c>
    </row>
    <row r="988" spans="1:2" x14ac:dyDescent="0.3">
      <c r="A988">
        <v>11102033</v>
      </c>
      <c r="B988">
        <v>204.5</v>
      </c>
    </row>
    <row r="989" spans="1:2" x14ac:dyDescent="0.3">
      <c r="A989">
        <v>10277533</v>
      </c>
      <c r="B989">
        <v>218.5</v>
      </c>
    </row>
    <row r="990" spans="1:2" x14ac:dyDescent="0.3">
      <c r="A990">
        <v>11270733</v>
      </c>
      <c r="B990">
        <v>163</v>
      </c>
    </row>
    <row r="991" spans="1:2" x14ac:dyDescent="0.3">
      <c r="A991">
        <v>11014410</v>
      </c>
      <c r="B991">
        <v>204.5</v>
      </c>
    </row>
    <row r="992" spans="1:2" x14ac:dyDescent="0.3">
      <c r="A992">
        <v>10143336</v>
      </c>
      <c r="B992">
        <v>179</v>
      </c>
    </row>
    <row r="993" spans="1:2" x14ac:dyDescent="0.3">
      <c r="A993">
        <v>10392342</v>
      </c>
      <c r="B993">
        <v>182</v>
      </c>
    </row>
    <row r="994" spans="1:2" x14ac:dyDescent="0.3">
      <c r="A994">
        <v>10391982</v>
      </c>
      <c r="B994">
        <v>182</v>
      </c>
    </row>
    <row r="995" spans="1:2" x14ac:dyDescent="0.3">
      <c r="A995">
        <v>10391971</v>
      </c>
      <c r="B995">
        <v>182</v>
      </c>
    </row>
    <row r="996" spans="1:2" x14ac:dyDescent="0.3">
      <c r="A996">
        <v>10393737</v>
      </c>
      <c r="B996">
        <v>182</v>
      </c>
    </row>
    <row r="997" spans="1:2" x14ac:dyDescent="0.3">
      <c r="A997">
        <v>11080038</v>
      </c>
      <c r="B997">
        <v>257.5</v>
      </c>
    </row>
    <row r="998" spans="1:2" x14ac:dyDescent="0.3">
      <c r="A998">
        <v>10276963</v>
      </c>
      <c r="B998">
        <v>163</v>
      </c>
    </row>
    <row r="999" spans="1:2" x14ac:dyDescent="0.3">
      <c r="A999">
        <v>11012830</v>
      </c>
      <c r="B999">
        <v>205</v>
      </c>
    </row>
    <row r="1000" spans="1:2" x14ac:dyDescent="0.3">
      <c r="A1000">
        <v>11309731</v>
      </c>
      <c r="B1000">
        <v>151.5</v>
      </c>
    </row>
    <row r="1001" spans="1:2" x14ac:dyDescent="0.3">
      <c r="A1001">
        <v>11290238</v>
      </c>
      <c r="B1001">
        <v>166</v>
      </c>
    </row>
    <row r="1002" spans="1:2" x14ac:dyDescent="0.3">
      <c r="A1002">
        <v>11270850</v>
      </c>
      <c r="B1002">
        <v>163.5</v>
      </c>
    </row>
    <row r="1003" spans="1:2" x14ac:dyDescent="0.3">
      <c r="A1003">
        <v>10017129</v>
      </c>
      <c r="B1003">
        <v>229</v>
      </c>
    </row>
    <row r="1004" spans="1:2" x14ac:dyDescent="0.3">
      <c r="A1004">
        <v>11293336</v>
      </c>
      <c r="B1004">
        <v>166</v>
      </c>
    </row>
    <row r="1005" spans="1:2" x14ac:dyDescent="0.3">
      <c r="A1005">
        <v>10105788</v>
      </c>
      <c r="B1005">
        <v>201.5</v>
      </c>
    </row>
    <row r="1006" spans="1:2" x14ac:dyDescent="0.3">
      <c r="A1006">
        <v>10108393</v>
      </c>
      <c r="B1006">
        <v>201.5</v>
      </c>
    </row>
    <row r="1007" spans="1:2" x14ac:dyDescent="0.3">
      <c r="A1007">
        <v>10108715</v>
      </c>
      <c r="B1007">
        <v>201.5</v>
      </c>
    </row>
    <row r="1008" spans="1:2" x14ac:dyDescent="0.3">
      <c r="A1008">
        <v>10372224</v>
      </c>
      <c r="B1008">
        <v>169.5</v>
      </c>
    </row>
    <row r="1009" spans="1:2" x14ac:dyDescent="0.3">
      <c r="A1009">
        <v>10276969</v>
      </c>
      <c r="B1009">
        <v>164</v>
      </c>
    </row>
    <row r="1010" spans="1:2" x14ac:dyDescent="0.3">
      <c r="A1010">
        <v>11301885</v>
      </c>
      <c r="B1010">
        <v>152.5</v>
      </c>
    </row>
    <row r="1011" spans="1:2" x14ac:dyDescent="0.3">
      <c r="A1011">
        <v>11270794</v>
      </c>
      <c r="B1011">
        <v>164</v>
      </c>
    </row>
    <row r="1012" spans="1:2" x14ac:dyDescent="0.3">
      <c r="A1012">
        <v>10276960</v>
      </c>
      <c r="B1012">
        <v>164</v>
      </c>
    </row>
    <row r="1013" spans="1:2" x14ac:dyDescent="0.3">
      <c r="A1013">
        <v>11270779</v>
      </c>
      <c r="B1013">
        <v>164</v>
      </c>
    </row>
    <row r="1014" spans="1:2" x14ac:dyDescent="0.3">
      <c r="A1014">
        <v>10026567</v>
      </c>
      <c r="B1014">
        <v>224.5</v>
      </c>
    </row>
    <row r="1015" spans="1:2" x14ac:dyDescent="0.3">
      <c r="A1015">
        <v>11013162</v>
      </c>
      <c r="B1015">
        <v>229.5</v>
      </c>
    </row>
    <row r="1016" spans="1:2" x14ac:dyDescent="0.3">
      <c r="A1016">
        <v>11011458</v>
      </c>
      <c r="B1016">
        <v>229.5</v>
      </c>
    </row>
    <row r="1017" spans="1:2" x14ac:dyDescent="0.3">
      <c r="A1017">
        <v>10109114</v>
      </c>
      <c r="B1017">
        <v>206</v>
      </c>
    </row>
    <row r="1018" spans="1:2" x14ac:dyDescent="0.3">
      <c r="A1018">
        <v>10103368</v>
      </c>
      <c r="B1018">
        <v>206</v>
      </c>
    </row>
    <row r="1019" spans="1:2" x14ac:dyDescent="0.3">
      <c r="A1019">
        <v>11270863</v>
      </c>
      <c r="B1019">
        <v>220.5</v>
      </c>
    </row>
    <row r="1020" spans="1:2" x14ac:dyDescent="0.3">
      <c r="A1020">
        <v>11012361</v>
      </c>
      <c r="B1020">
        <v>229.5</v>
      </c>
    </row>
    <row r="1021" spans="1:2" x14ac:dyDescent="0.3">
      <c r="A1021">
        <v>11010038</v>
      </c>
      <c r="B1021">
        <v>229.5</v>
      </c>
    </row>
    <row r="1022" spans="1:2" x14ac:dyDescent="0.3">
      <c r="A1022">
        <v>10142416</v>
      </c>
      <c r="B1022">
        <v>147</v>
      </c>
    </row>
    <row r="1023" spans="1:2" x14ac:dyDescent="0.3">
      <c r="A1023">
        <v>11307518</v>
      </c>
      <c r="B1023">
        <v>167.5</v>
      </c>
    </row>
    <row r="1024" spans="1:2" x14ac:dyDescent="0.3">
      <c r="A1024">
        <v>10067702</v>
      </c>
      <c r="B1024">
        <v>222.5</v>
      </c>
    </row>
    <row r="1025" spans="1:2" x14ac:dyDescent="0.3">
      <c r="A1025">
        <v>10022400</v>
      </c>
      <c r="B1025">
        <v>225</v>
      </c>
    </row>
    <row r="1026" spans="1:2" x14ac:dyDescent="0.3">
      <c r="A1026">
        <v>11012589</v>
      </c>
      <c r="B1026">
        <v>264</v>
      </c>
    </row>
    <row r="1027" spans="1:2" x14ac:dyDescent="0.3">
      <c r="A1027">
        <v>10107783</v>
      </c>
      <c r="B1027">
        <v>206.5</v>
      </c>
    </row>
    <row r="1028" spans="1:2" x14ac:dyDescent="0.3">
      <c r="A1028">
        <v>11270848</v>
      </c>
      <c r="B1028">
        <v>164.5</v>
      </c>
    </row>
    <row r="1029" spans="1:2" x14ac:dyDescent="0.3">
      <c r="A1029">
        <v>11011774</v>
      </c>
      <c r="B1029">
        <v>206.5</v>
      </c>
    </row>
    <row r="1030" spans="1:2" x14ac:dyDescent="0.3">
      <c r="A1030">
        <v>10243141</v>
      </c>
      <c r="B1030">
        <v>204</v>
      </c>
    </row>
    <row r="1031" spans="1:2" x14ac:dyDescent="0.3">
      <c r="A1031">
        <v>10103382</v>
      </c>
      <c r="B1031">
        <v>175.5</v>
      </c>
    </row>
    <row r="1032" spans="1:2" x14ac:dyDescent="0.3">
      <c r="A1032">
        <v>10106654</v>
      </c>
      <c r="B1032">
        <v>171.5</v>
      </c>
    </row>
    <row r="1033" spans="1:2" x14ac:dyDescent="0.3">
      <c r="A1033">
        <v>10108394</v>
      </c>
      <c r="B1033">
        <v>171.5</v>
      </c>
    </row>
    <row r="1034" spans="1:2" x14ac:dyDescent="0.3">
      <c r="A1034">
        <v>11309759</v>
      </c>
      <c r="B1034">
        <v>191</v>
      </c>
    </row>
    <row r="1035" spans="1:2" x14ac:dyDescent="0.3">
      <c r="A1035">
        <v>10068004</v>
      </c>
      <c r="B1035">
        <v>196.5</v>
      </c>
    </row>
    <row r="1036" spans="1:2" x14ac:dyDescent="0.3">
      <c r="A1036">
        <v>10066570</v>
      </c>
      <c r="B1036">
        <v>196.5</v>
      </c>
    </row>
    <row r="1037" spans="1:2" x14ac:dyDescent="0.3">
      <c r="A1037">
        <v>10242831</v>
      </c>
      <c r="B1037">
        <v>204.5</v>
      </c>
    </row>
    <row r="1038" spans="1:2" x14ac:dyDescent="0.3">
      <c r="A1038">
        <v>10068301</v>
      </c>
      <c r="B1038">
        <v>223.5</v>
      </c>
    </row>
    <row r="1039" spans="1:2" x14ac:dyDescent="0.3">
      <c r="A1039">
        <v>10391895</v>
      </c>
      <c r="B1039">
        <v>141.5</v>
      </c>
    </row>
    <row r="1040" spans="1:2" x14ac:dyDescent="0.3">
      <c r="A1040">
        <v>11310331</v>
      </c>
      <c r="B1040">
        <v>141.5</v>
      </c>
    </row>
    <row r="1041" spans="1:2" x14ac:dyDescent="0.3">
      <c r="A1041">
        <v>10022428</v>
      </c>
      <c r="B1041">
        <v>226</v>
      </c>
    </row>
    <row r="1042" spans="1:2" x14ac:dyDescent="0.3">
      <c r="A1042">
        <v>10022628</v>
      </c>
      <c r="B1042">
        <v>226</v>
      </c>
    </row>
    <row r="1043" spans="1:2" x14ac:dyDescent="0.3">
      <c r="A1043">
        <v>11270766</v>
      </c>
      <c r="B1043">
        <v>165</v>
      </c>
    </row>
    <row r="1044" spans="1:2" x14ac:dyDescent="0.3">
      <c r="A1044">
        <v>11309773</v>
      </c>
      <c r="B1044">
        <v>191</v>
      </c>
    </row>
    <row r="1045" spans="1:2" x14ac:dyDescent="0.3">
      <c r="A1045">
        <v>10276964</v>
      </c>
      <c r="B1045">
        <v>165</v>
      </c>
    </row>
    <row r="1046" spans="1:2" x14ac:dyDescent="0.3">
      <c r="A1046">
        <v>11270767</v>
      </c>
      <c r="B1046">
        <v>165</v>
      </c>
    </row>
    <row r="1047" spans="1:2" x14ac:dyDescent="0.3">
      <c r="A1047">
        <v>10109807</v>
      </c>
      <c r="B1047">
        <v>207</v>
      </c>
    </row>
    <row r="1048" spans="1:2" x14ac:dyDescent="0.3">
      <c r="A1048">
        <v>10304808</v>
      </c>
      <c r="B1048">
        <v>191.5</v>
      </c>
    </row>
    <row r="1049" spans="1:2" x14ac:dyDescent="0.3">
      <c r="A1049">
        <v>10107325</v>
      </c>
      <c r="B1049">
        <v>207</v>
      </c>
    </row>
    <row r="1050" spans="1:2" x14ac:dyDescent="0.3">
      <c r="A1050">
        <v>10143665</v>
      </c>
      <c r="B1050">
        <v>147.5</v>
      </c>
    </row>
    <row r="1051" spans="1:2" x14ac:dyDescent="0.3">
      <c r="A1051">
        <v>10373095</v>
      </c>
      <c r="B1051">
        <v>128</v>
      </c>
    </row>
    <row r="1052" spans="1:2" x14ac:dyDescent="0.3">
      <c r="A1052">
        <v>11301909</v>
      </c>
      <c r="B1052">
        <v>192</v>
      </c>
    </row>
    <row r="1053" spans="1:2" x14ac:dyDescent="0.3">
      <c r="A1053">
        <v>10109079</v>
      </c>
      <c r="B1053">
        <v>203</v>
      </c>
    </row>
    <row r="1054" spans="1:2" x14ac:dyDescent="0.3">
      <c r="A1054">
        <v>11012351</v>
      </c>
      <c r="B1054">
        <v>231</v>
      </c>
    </row>
    <row r="1055" spans="1:2" x14ac:dyDescent="0.3">
      <c r="A1055">
        <v>11011739</v>
      </c>
      <c r="B1055">
        <v>265.5</v>
      </c>
    </row>
    <row r="1056" spans="1:2" x14ac:dyDescent="0.3">
      <c r="A1056">
        <v>11301844</v>
      </c>
      <c r="B1056">
        <v>153.5</v>
      </c>
    </row>
    <row r="1057" spans="1:2" x14ac:dyDescent="0.3">
      <c r="A1057">
        <v>10066876</v>
      </c>
      <c r="B1057">
        <v>224</v>
      </c>
    </row>
    <row r="1058" spans="1:2" x14ac:dyDescent="0.3">
      <c r="A1058">
        <v>10066853</v>
      </c>
      <c r="B1058">
        <v>224</v>
      </c>
    </row>
    <row r="1059" spans="1:2" x14ac:dyDescent="0.3">
      <c r="A1059">
        <v>11080180</v>
      </c>
      <c r="B1059">
        <v>261</v>
      </c>
    </row>
    <row r="1060" spans="1:2" x14ac:dyDescent="0.3">
      <c r="A1060">
        <v>10087550</v>
      </c>
      <c r="B1060">
        <v>261</v>
      </c>
    </row>
    <row r="1061" spans="1:2" x14ac:dyDescent="0.3">
      <c r="A1061">
        <v>11080009</v>
      </c>
      <c r="B1061">
        <v>261</v>
      </c>
    </row>
    <row r="1062" spans="1:2" x14ac:dyDescent="0.3">
      <c r="A1062">
        <v>11304069</v>
      </c>
      <c r="B1062">
        <v>113.5</v>
      </c>
    </row>
    <row r="1063" spans="1:2" x14ac:dyDescent="0.3">
      <c r="A1063">
        <v>10243082</v>
      </c>
      <c r="B1063">
        <v>205</v>
      </c>
    </row>
    <row r="1064" spans="1:2" x14ac:dyDescent="0.3">
      <c r="A1064">
        <v>11270763</v>
      </c>
      <c r="B1064">
        <v>222</v>
      </c>
    </row>
    <row r="1065" spans="1:2" x14ac:dyDescent="0.3">
      <c r="A1065">
        <v>11100755</v>
      </c>
      <c r="B1065">
        <v>207.5</v>
      </c>
    </row>
    <row r="1066" spans="1:2" x14ac:dyDescent="0.3">
      <c r="A1066">
        <v>10067124</v>
      </c>
      <c r="B1066">
        <v>197</v>
      </c>
    </row>
    <row r="1067" spans="1:2" x14ac:dyDescent="0.3">
      <c r="A1067">
        <v>10060138</v>
      </c>
      <c r="B1067">
        <v>197</v>
      </c>
    </row>
    <row r="1068" spans="1:2" x14ac:dyDescent="0.3">
      <c r="A1068">
        <v>11270734</v>
      </c>
      <c r="B1068">
        <v>222.5</v>
      </c>
    </row>
    <row r="1069" spans="1:2" x14ac:dyDescent="0.3">
      <c r="A1069">
        <v>10066554</v>
      </c>
      <c r="B1069">
        <v>224.5</v>
      </c>
    </row>
    <row r="1070" spans="1:2" x14ac:dyDescent="0.3">
      <c r="A1070">
        <v>10088258</v>
      </c>
      <c r="B1070">
        <v>261.5</v>
      </c>
    </row>
    <row r="1071" spans="1:2" x14ac:dyDescent="0.3">
      <c r="A1071">
        <v>10088874</v>
      </c>
      <c r="B1071">
        <v>261.5</v>
      </c>
    </row>
    <row r="1072" spans="1:2" x14ac:dyDescent="0.3">
      <c r="A1072">
        <v>10240532</v>
      </c>
      <c r="B1072">
        <v>178.5</v>
      </c>
    </row>
    <row r="1073" spans="1:2" x14ac:dyDescent="0.3">
      <c r="A1073">
        <v>10242251</v>
      </c>
      <c r="B1073">
        <v>205.5</v>
      </c>
    </row>
    <row r="1074" spans="1:2" x14ac:dyDescent="0.3">
      <c r="A1074">
        <v>11270812</v>
      </c>
      <c r="B1074">
        <v>165.5</v>
      </c>
    </row>
    <row r="1075" spans="1:2" x14ac:dyDescent="0.3">
      <c r="A1075">
        <v>10107330</v>
      </c>
      <c r="B1075">
        <v>208</v>
      </c>
    </row>
    <row r="1076" spans="1:2" x14ac:dyDescent="0.3">
      <c r="A1076">
        <v>11080137</v>
      </c>
      <c r="B1076">
        <v>262</v>
      </c>
    </row>
    <row r="1077" spans="1:2" x14ac:dyDescent="0.3">
      <c r="A1077">
        <v>11080140</v>
      </c>
      <c r="B1077">
        <v>262</v>
      </c>
    </row>
    <row r="1078" spans="1:2" x14ac:dyDescent="0.3">
      <c r="A1078">
        <v>11290351</v>
      </c>
      <c r="B1078">
        <v>153.5</v>
      </c>
    </row>
    <row r="1079" spans="1:2" x14ac:dyDescent="0.3">
      <c r="A1079">
        <v>11293221</v>
      </c>
      <c r="B1079">
        <v>153.5</v>
      </c>
    </row>
    <row r="1080" spans="1:2" x14ac:dyDescent="0.3">
      <c r="A1080">
        <v>11080087</v>
      </c>
      <c r="B1080">
        <v>262</v>
      </c>
    </row>
    <row r="1081" spans="1:2" x14ac:dyDescent="0.3">
      <c r="A1081">
        <v>11305644</v>
      </c>
      <c r="B1081">
        <v>168.5</v>
      </c>
    </row>
    <row r="1082" spans="1:2" x14ac:dyDescent="0.3">
      <c r="A1082">
        <v>10143628</v>
      </c>
      <c r="B1082">
        <v>182.5</v>
      </c>
    </row>
    <row r="1083" spans="1:2" x14ac:dyDescent="0.3">
      <c r="A1083">
        <v>11305694</v>
      </c>
      <c r="B1083">
        <v>169</v>
      </c>
    </row>
    <row r="1084" spans="1:2" x14ac:dyDescent="0.3">
      <c r="A1084">
        <v>10084022</v>
      </c>
      <c r="B1084">
        <v>262</v>
      </c>
    </row>
    <row r="1085" spans="1:2" x14ac:dyDescent="0.3">
      <c r="A1085">
        <v>11270788</v>
      </c>
      <c r="B1085">
        <v>223</v>
      </c>
    </row>
    <row r="1086" spans="1:2" x14ac:dyDescent="0.3">
      <c r="A1086">
        <v>10068000</v>
      </c>
      <c r="B1086">
        <v>198</v>
      </c>
    </row>
    <row r="1087" spans="1:2" x14ac:dyDescent="0.3">
      <c r="A1087">
        <v>10085384</v>
      </c>
      <c r="B1087">
        <v>262.5</v>
      </c>
    </row>
    <row r="1088" spans="1:2" x14ac:dyDescent="0.3">
      <c r="A1088">
        <v>11293311</v>
      </c>
      <c r="B1088">
        <v>193</v>
      </c>
    </row>
    <row r="1089" spans="1:2" x14ac:dyDescent="0.3">
      <c r="A1089">
        <v>11309724</v>
      </c>
      <c r="B1089">
        <v>193</v>
      </c>
    </row>
    <row r="1090" spans="1:2" x14ac:dyDescent="0.3">
      <c r="A1090">
        <v>11270801</v>
      </c>
      <c r="B1090">
        <v>223</v>
      </c>
    </row>
    <row r="1091" spans="1:2" x14ac:dyDescent="0.3">
      <c r="A1091">
        <v>10068277</v>
      </c>
      <c r="B1091">
        <v>200</v>
      </c>
    </row>
    <row r="1092" spans="1:2" x14ac:dyDescent="0.3">
      <c r="A1092">
        <v>10018474</v>
      </c>
      <c r="B1092">
        <v>232.5</v>
      </c>
    </row>
    <row r="1093" spans="1:2" x14ac:dyDescent="0.3">
      <c r="A1093">
        <v>10023819</v>
      </c>
      <c r="B1093">
        <v>225.5</v>
      </c>
    </row>
    <row r="1094" spans="1:2" x14ac:dyDescent="0.3">
      <c r="A1094">
        <v>10307596</v>
      </c>
      <c r="B1094">
        <v>169.5</v>
      </c>
    </row>
    <row r="1095" spans="1:2" x14ac:dyDescent="0.3">
      <c r="A1095">
        <v>10027571</v>
      </c>
      <c r="B1095">
        <v>225.5</v>
      </c>
    </row>
    <row r="1096" spans="1:2" x14ac:dyDescent="0.3">
      <c r="A1096">
        <v>10087760</v>
      </c>
      <c r="B1096">
        <v>263</v>
      </c>
    </row>
    <row r="1097" spans="1:2" x14ac:dyDescent="0.3">
      <c r="A1097">
        <v>10023410</v>
      </c>
      <c r="B1097">
        <v>225.5</v>
      </c>
    </row>
    <row r="1098" spans="1:2" x14ac:dyDescent="0.3">
      <c r="A1098">
        <v>10065748</v>
      </c>
      <c r="B1098">
        <v>225.5</v>
      </c>
    </row>
    <row r="1099" spans="1:2" x14ac:dyDescent="0.3">
      <c r="A1099">
        <v>10143330</v>
      </c>
      <c r="B1099">
        <v>183</v>
      </c>
    </row>
    <row r="1100" spans="1:2" x14ac:dyDescent="0.3">
      <c r="A1100">
        <v>11293321</v>
      </c>
      <c r="B1100">
        <v>154.5</v>
      </c>
    </row>
    <row r="1101" spans="1:2" x14ac:dyDescent="0.3">
      <c r="A1101">
        <v>11270852</v>
      </c>
      <c r="B1101">
        <v>166.5</v>
      </c>
    </row>
    <row r="1102" spans="1:2" x14ac:dyDescent="0.3">
      <c r="A1102">
        <v>10275174</v>
      </c>
      <c r="B1102">
        <v>224</v>
      </c>
    </row>
    <row r="1103" spans="1:2" x14ac:dyDescent="0.3">
      <c r="A1103">
        <v>10068011</v>
      </c>
      <c r="B1103">
        <v>226</v>
      </c>
    </row>
    <row r="1104" spans="1:2" x14ac:dyDescent="0.3">
      <c r="A1104">
        <v>10372425</v>
      </c>
      <c r="B1104">
        <v>173</v>
      </c>
    </row>
    <row r="1105" spans="1:2" x14ac:dyDescent="0.3">
      <c r="A1105">
        <v>10067171</v>
      </c>
      <c r="B1105">
        <v>226</v>
      </c>
    </row>
    <row r="1106" spans="1:2" x14ac:dyDescent="0.3">
      <c r="A1106">
        <v>10025653</v>
      </c>
      <c r="B1106">
        <v>229</v>
      </c>
    </row>
    <row r="1107" spans="1:2" x14ac:dyDescent="0.3">
      <c r="A1107">
        <v>10083962</v>
      </c>
      <c r="B1107">
        <v>264</v>
      </c>
    </row>
    <row r="1108" spans="1:2" x14ac:dyDescent="0.3">
      <c r="A1108">
        <v>10393715</v>
      </c>
      <c r="B1108">
        <v>143</v>
      </c>
    </row>
    <row r="1109" spans="1:2" x14ac:dyDescent="0.3">
      <c r="A1109">
        <v>11101411</v>
      </c>
      <c r="B1109">
        <v>209.5</v>
      </c>
    </row>
    <row r="1110" spans="1:2" x14ac:dyDescent="0.3">
      <c r="A1110">
        <v>11101330</v>
      </c>
      <c r="B1110">
        <v>209.5</v>
      </c>
    </row>
    <row r="1111" spans="1:2" x14ac:dyDescent="0.3">
      <c r="A1111">
        <v>11100218</v>
      </c>
      <c r="B1111">
        <v>209.5</v>
      </c>
    </row>
    <row r="1112" spans="1:2" x14ac:dyDescent="0.3">
      <c r="A1112">
        <v>11270802</v>
      </c>
      <c r="B1112">
        <v>167</v>
      </c>
    </row>
    <row r="1113" spans="1:2" x14ac:dyDescent="0.3">
      <c r="A1113">
        <v>10012962</v>
      </c>
      <c r="B1113">
        <v>234</v>
      </c>
    </row>
    <row r="1114" spans="1:2" x14ac:dyDescent="0.3">
      <c r="A1114">
        <v>11014463</v>
      </c>
      <c r="B1114">
        <v>234</v>
      </c>
    </row>
    <row r="1115" spans="1:2" x14ac:dyDescent="0.3">
      <c r="A1115">
        <v>10067173</v>
      </c>
      <c r="B1115">
        <v>227</v>
      </c>
    </row>
    <row r="1116" spans="1:2" x14ac:dyDescent="0.3">
      <c r="A1116">
        <v>11309770</v>
      </c>
      <c r="B1116">
        <v>194</v>
      </c>
    </row>
    <row r="1117" spans="1:2" x14ac:dyDescent="0.3">
      <c r="A1117">
        <v>10143275</v>
      </c>
      <c r="B1117">
        <v>149.5</v>
      </c>
    </row>
    <row r="1118" spans="1:2" x14ac:dyDescent="0.3">
      <c r="A1118">
        <v>10068059</v>
      </c>
      <c r="B1118">
        <v>227</v>
      </c>
    </row>
    <row r="1119" spans="1:2" x14ac:dyDescent="0.3">
      <c r="A1119">
        <v>10089465</v>
      </c>
      <c r="B1119">
        <v>265</v>
      </c>
    </row>
    <row r="1120" spans="1:2" x14ac:dyDescent="0.3">
      <c r="A1120">
        <v>10143632</v>
      </c>
      <c r="B1120">
        <v>184</v>
      </c>
    </row>
    <row r="1121" spans="1:2" x14ac:dyDescent="0.3">
      <c r="A1121">
        <v>10143343</v>
      </c>
      <c r="B1121">
        <v>184</v>
      </c>
    </row>
    <row r="1122" spans="1:2" x14ac:dyDescent="0.3">
      <c r="A1122">
        <v>10391960</v>
      </c>
      <c r="B1122">
        <v>187</v>
      </c>
    </row>
    <row r="1123" spans="1:2" x14ac:dyDescent="0.3">
      <c r="A1123">
        <v>11310346</v>
      </c>
      <c r="B1123">
        <v>187</v>
      </c>
    </row>
    <row r="1124" spans="1:2" x14ac:dyDescent="0.3">
      <c r="A1124">
        <v>11290678</v>
      </c>
      <c r="B1124">
        <v>114.5</v>
      </c>
    </row>
    <row r="1125" spans="1:2" x14ac:dyDescent="0.3">
      <c r="A1125">
        <v>10393550</v>
      </c>
      <c r="B1125">
        <v>187</v>
      </c>
    </row>
    <row r="1126" spans="1:2" x14ac:dyDescent="0.3">
      <c r="A1126">
        <v>11307473</v>
      </c>
      <c r="B1126">
        <v>170.5</v>
      </c>
    </row>
    <row r="1127" spans="1:2" x14ac:dyDescent="0.3">
      <c r="A1127">
        <v>11270749</v>
      </c>
      <c r="B1127">
        <v>225</v>
      </c>
    </row>
    <row r="1128" spans="1:2" x14ac:dyDescent="0.3">
      <c r="A1128">
        <v>10391952</v>
      </c>
      <c r="B1128">
        <v>143.5</v>
      </c>
    </row>
    <row r="1129" spans="1:2" x14ac:dyDescent="0.3">
      <c r="A1129">
        <v>10393695</v>
      </c>
      <c r="B1129">
        <v>143.5</v>
      </c>
    </row>
    <row r="1130" spans="1:2" x14ac:dyDescent="0.3">
      <c r="A1130">
        <v>11080135</v>
      </c>
      <c r="B1130">
        <v>265</v>
      </c>
    </row>
    <row r="1131" spans="1:2" x14ac:dyDescent="0.3">
      <c r="A1131">
        <v>10143664</v>
      </c>
      <c r="B1131">
        <v>149.5</v>
      </c>
    </row>
    <row r="1132" spans="1:2" x14ac:dyDescent="0.3">
      <c r="A1132">
        <v>11080088</v>
      </c>
      <c r="B1132">
        <v>265</v>
      </c>
    </row>
    <row r="1133" spans="1:2" x14ac:dyDescent="0.3">
      <c r="A1133">
        <v>11012628</v>
      </c>
      <c r="B1133">
        <v>269.5</v>
      </c>
    </row>
    <row r="1134" spans="1:2" x14ac:dyDescent="0.3">
      <c r="A1134">
        <v>11270115</v>
      </c>
      <c r="B1134">
        <v>225.5</v>
      </c>
    </row>
    <row r="1135" spans="1:2" x14ac:dyDescent="0.3">
      <c r="A1135">
        <v>10061374</v>
      </c>
      <c r="B1135">
        <v>200</v>
      </c>
    </row>
    <row r="1136" spans="1:2" x14ac:dyDescent="0.3">
      <c r="A1136">
        <v>10372222</v>
      </c>
      <c r="B1136">
        <v>162.5</v>
      </c>
    </row>
    <row r="1137" spans="1:2" x14ac:dyDescent="0.3">
      <c r="A1137">
        <v>10241926</v>
      </c>
      <c r="B1137">
        <v>208.5</v>
      </c>
    </row>
    <row r="1138" spans="1:2" x14ac:dyDescent="0.3">
      <c r="A1138">
        <v>11270886</v>
      </c>
      <c r="B1138">
        <v>168</v>
      </c>
    </row>
    <row r="1139" spans="1:2" x14ac:dyDescent="0.3">
      <c r="A1139">
        <v>10276432</v>
      </c>
      <c r="B1139">
        <v>168</v>
      </c>
    </row>
    <row r="1140" spans="1:2" x14ac:dyDescent="0.3">
      <c r="A1140">
        <v>10109246</v>
      </c>
      <c r="B1140">
        <v>179.5</v>
      </c>
    </row>
    <row r="1141" spans="1:2" x14ac:dyDescent="0.3">
      <c r="A1141">
        <v>11011772</v>
      </c>
      <c r="B1141">
        <v>211</v>
      </c>
    </row>
    <row r="1142" spans="1:2" x14ac:dyDescent="0.3">
      <c r="A1142">
        <v>11012596</v>
      </c>
      <c r="B1142">
        <v>235.5</v>
      </c>
    </row>
    <row r="1143" spans="1:2" x14ac:dyDescent="0.3">
      <c r="A1143">
        <v>10243089</v>
      </c>
      <c r="B1143">
        <v>209</v>
      </c>
    </row>
    <row r="1144" spans="1:2" x14ac:dyDescent="0.3">
      <c r="A1144">
        <v>10100980</v>
      </c>
      <c r="B1144">
        <v>211.5</v>
      </c>
    </row>
    <row r="1145" spans="1:2" x14ac:dyDescent="0.3">
      <c r="A1145">
        <v>11309733</v>
      </c>
      <c r="B1145">
        <v>155.5</v>
      </c>
    </row>
    <row r="1146" spans="1:2" x14ac:dyDescent="0.3">
      <c r="A1146">
        <v>11309756</v>
      </c>
      <c r="B1146">
        <v>155.5</v>
      </c>
    </row>
    <row r="1147" spans="1:2" x14ac:dyDescent="0.3">
      <c r="A1147">
        <v>10106381</v>
      </c>
      <c r="B1147">
        <v>211.5</v>
      </c>
    </row>
    <row r="1148" spans="1:2" x14ac:dyDescent="0.3">
      <c r="A1148">
        <v>11101329</v>
      </c>
      <c r="B1148">
        <v>211.5</v>
      </c>
    </row>
    <row r="1149" spans="1:2" x14ac:dyDescent="0.3">
      <c r="A1149">
        <v>10107322</v>
      </c>
      <c r="B1149">
        <v>211.5</v>
      </c>
    </row>
    <row r="1150" spans="1:2" x14ac:dyDescent="0.3">
      <c r="A1150">
        <v>10392350</v>
      </c>
      <c r="B1150">
        <v>188</v>
      </c>
    </row>
    <row r="1151" spans="1:2" x14ac:dyDescent="0.3">
      <c r="A1151">
        <v>11293334</v>
      </c>
      <c r="B1151">
        <v>171</v>
      </c>
    </row>
    <row r="1152" spans="1:2" x14ac:dyDescent="0.3">
      <c r="A1152">
        <v>11307502</v>
      </c>
      <c r="B1152">
        <v>171</v>
      </c>
    </row>
    <row r="1153" spans="1:2" x14ac:dyDescent="0.3">
      <c r="A1153">
        <v>10392919</v>
      </c>
      <c r="B1153">
        <v>188</v>
      </c>
    </row>
    <row r="1154" spans="1:2" x14ac:dyDescent="0.3">
      <c r="A1154">
        <v>10017541</v>
      </c>
      <c r="B1154">
        <v>236</v>
      </c>
    </row>
    <row r="1155" spans="1:2" x14ac:dyDescent="0.3">
      <c r="A1155">
        <v>11012363</v>
      </c>
      <c r="B1155">
        <v>271</v>
      </c>
    </row>
    <row r="1156" spans="1:2" x14ac:dyDescent="0.3">
      <c r="A1156">
        <v>10307568</v>
      </c>
      <c r="B1156">
        <v>171</v>
      </c>
    </row>
    <row r="1157" spans="1:2" x14ac:dyDescent="0.3">
      <c r="A1157">
        <v>11080113</v>
      </c>
      <c r="B1157">
        <v>267</v>
      </c>
    </row>
    <row r="1158" spans="1:2" x14ac:dyDescent="0.3">
      <c r="A1158">
        <v>11305653</v>
      </c>
      <c r="B1158">
        <v>171</v>
      </c>
    </row>
    <row r="1159" spans="1:2" x14ac:dyDescent="0.3">
      <c r="A1159">
        <v>10279295</v>
      </c>
      <c r="B1159">
        <v>168.5</v>
      </c>
    </row>
    <row r="1160" spans="1:2" x14ac:dyDescent="0.3">
      <c r="A1160">
        <v>11270759</v>
      </c>
      <c r="B1160">
        <v>168.5</v>
      </c>
    </row>
    <row r="1161" spans="1:2" x14ac:dyDescent="0.3">
      <c r="A1161">
        <v>10392101</v>
      </c>
      <c r="B1161">
        <v>144.5</v>
      </c>
    </row>
    <row r="1162" spans="1:2" x14ac:dyDescent="0.3">
      <c r="A1162">
        <v>10143209</v>
      </c>
      <c r="B1162">
        <v>150</v>
      </c>
    </row>
    <row r="1163" spans="1:2" x14ac:dyDescent="0.3">
      <c r="A1163">
        <v>11011258</v>
      </c>
      <c r="B1163">
        <v>271.5</v>
      </c>
    </row>
    <row r="1164" spans="1:2" x14ac:dyDescent="0.3">
      <c r="A1164">
        <v>11014465</v>
      </c>
      <c r="B1164">
        <v>271.5</v>
      </c>
    </row>
    <row r="1165" spans="1:2" x14ac:dyDescent="0.3">
      <c r="A1165">
        <v>11307510</v>
      </c>
      <c r="B1165">
        <v>172</v>
      </c>
    </row>
    <row r="1166" spans="1:2" x14ac:dyDescent="0.3">
      <c r="A1166">
        <v>10143602</v>
      </c>
      <c r="B1166">
        <v>186.5</v>
      </c>
    </row>
    <row r="1167" spans="1:2" x14ac:dyDescent="0.3">
      <c r="A1167">
        <v>10143332</v>
      </c>
      <c r="B1167">
        <v>186.5</v>
      </c>
    </row>
    <row r="1168" spans="1:2" x14ac:dyDescent="0.3">
      <c r="A1168">
        <v>11010700</v>
      </c>
      <c r="B1168">
        <v>236.5</v>
      </c>
    </row>
    <row r="1169" spans="1:2" x14ac:dyDescent="0.3">
      <c r="A1169">
        <v>10085826</v>
      </c>
      <c r="B1169">
        <v>267.5</v>
      </c>
    </row>
    <row r="1170" spans="1:2" x14ac:dyDescent="0.3">
      <c r="A1170">
        <v>10086514</v>
      </c>
      <c r="B1170">
        <v>267.5</v>
      </c>
    </row>
    <row r="1171" spans="1:2" x14ac:dyDescent="0.3">
      <c r="A1171">
        <v>11270778</v>
      </c>
      <c r="B1171">
        <v>227.5</v>
      </c>
    </row>
    <row r="1172" spans="1:2" x14ac:dyDescent="0.3">
      <c r="A1172">
        <v>10143626</v>
      </c>
      <c r="B1172">
        <v>186.5</v>
      </c>
    </row>
    <row r="1173" spans="1:2" x14ac:dyDescent="0.3">
      <c r="A1173">
        <v>11309778</v>
      </c>
      <c r="B1173">
        <v>197</v>
      </c>
    </row>
    <row r="1174" spans="1:2" x14ac:dyDescent="0.3">
      <c r="A1174">
        <v>10372266</v>
      </c>
      <c r="B1174">
        <v>176</v>
      </c>
    </row>
    <row r="1175" spans="1:2" x14ac:dyDescent="0.3">
      <c r="A1175">
        <v>11270799</v>
      </c>
      <c r="B1175">
        <v>227.5</v>
      </c>
    </row>
    <row r="1176" spans="1:2" x14ac:dyDescent="0.3">
      <c r="A1176">
        <v>30895647</v>
      </c>
      <c r="B1176">
        <v>151.5</v>
      </c>
    </row>
    <row r="1177" spans="1:2" x14ac:dyDescent="0.3">
      <c r="A1177">
        <v>11293335</v>
      </c>
      <c r="B1177">
        <v>173</v>
      </c>
    </row>
    <row r="1178" spans="1:2" x14ac:dyDescent="0.3">
      <c r="A1178">
        <v>11307517</v>
      </c>
      <c r="B1178">
        <v>173</v>
      </c>
    </row>
    <row r="1179" spans="1:2" x14ac:dyDescent="0.3">
      <c r="A1179">
        <v>10068296</v>
      </c>
      <c r="B1179">
        <v>230</v>
      </c>
    </row>
    <row r="1180" spans="1:2" x14ac:dyDescent="0.3">
      <c r="A1180">
        <v>11270888</v>
      </c>
      <c r="B1180">
        <v>169.5</v>
      </c>
    </row>
    <row r="1181" spans="1:2" x14ac:dyDescent="0.3">
      <c r="A1181">
        <v>11305648</v>
      </c>
      <c r="B1181">
        <v>173</v>
      </c>
    </row>
    <row r="1182" spans="1:2" x14ac:dyDescent="0.3">
      <c r="A1182">
        <v>11014466</v>
      </c>
      <c r="B1182">
        <v>238</v>
      </c>
    </row>
    <row r="1183" spans="1:2" x14ac:dyDescent="0.3">
      <c r="A1183">
        <v>10278152</v>
      </c>
      <c r="B1183">
        <v>169.5</v>
      </c>
    </row>
    <row r="1184" spans="1:2" x14ac:dyDescent="0.3">
      <c r="A1184">
        <v>10021449</v>
      </c>
      <c r="B1184">
        <v>202.5</v>
      </c>
    </row>
    <row r="1185" spans="1:2" x14ac:dyDescent="0.3">
      <c r="A1185">
        <v>10089632</v>
      </c>
      <c r="B1185">
        <v>269.5</v>
      </c>
    </row>
    <row r="1186" spans="1:2" x14ac:dyDescent="0.3">
      <c r="A1186">
        <v>10024741</v>
      </c>
      <c r="B1186">
        <v>231.5</v>
      </c>
    </row>
    <row r="1187" spans="1:2" x14ac:dyDescent="0.3">
      <c r="A1187">
        <v>11013104</v>
      </c>
      <c r="B1187">
        <v>238.5</v>
      </c>
    </row>
    <row r="1188" spans="1:2" x14ac:dyDescent="0.3">
      <c r="A1188">
        <v>11011736</v>
      </c>
      <c r="B1188">
        <v>238.5</v>
      </c>
    </row>
    <row r="1189" spans="1:2" x14ac:dyDescent="0.3">
      <c r="A1189">
        <v>11080006</v>
      </c>
      <c r="B1189">
        <v>270</v>
      </c>
    </row>
    <row r="1190" spans="1:2" x14ac:dyDescent="0.3">
      <c r="A1190">
        <v>10243084</v>
      </c>
      <c r="B1190">
        <v>211.5</v>
      </c>
    </row>
    <row r="1191" spans="1:2" x14ac:dyDescent="0.3">
      <c r="A1191">
        <v>11270327</v>
      </c>
      <c r="B1191">
        <v>170</v>
      </c>
    </row>
    <row r="1192" spans="1:2" x14ac:dyDescent="0.3">
      <c r="A1192">
        <v>11270430</v>
      </c>
      <c r="B1192">
        <v>170</v>
      </c>
    </row>
    <row r="1193" spans="1:2" x14ac:dyDescent="0.3">
      <c r="A1193">
        <v>10026887</v>
      </c>
      <c r="B1193">
        <v>234.5</v>
      </c>
    </row>
    <row r="1194" spans="1:2" x14ac:dyDescent="0.3">
      <c r="A1194">
        <v>10026982</v>
      </c>
      <c r="B1194">
        <v>234.5</v>
      </c>
    </row>
    <row r="1195" spans="1:2" x14ac:dyDescent="0.3">
      <c r="A1195">
        <v>10243143</v>
      </c>
      <c r="B1195">
        <v>212</v>
      </c>
    </row>
    <row r="1196" spans="1:2" x14ac:dyDescent="0.3">
      <c r="A1196">
        <v>10241914</v>
      </c>
      <c r="B1196">
        <v>212</v>
      </c>
    </row>
    <row r="1197" spans="1:2" x14ac:dyDescent="0.3">
      <c r="A1197">
        <v>10392623</v>
      </c>
      <c r="B1197">
        <v>146</v>
      </c>
    </row>
    <row r="1198" spans="1:2" x14ac:dyDescent="0.3">
      <c r="A1198">
        <v>10027103</v>
      </c>
      <c r="B1198">
        <v>232</v>
      </c>
    </row>
    <row r="1199" spans="1:2" x14ac:dyDescent="0.3">
      <c r="A1199">
        <v>10027292</v>
      </c>
      <c r="B1199">
        <v>232</v>
      </c>
    </row>
    <row r="1200" spans="1:2" x14ac:dyDescent="0.3">
      <c r="A1200">
        <v>10108054</v>
      </c>
      <c r="B1200">
        <v>214.5</v>
      </c>
    </row>
    <row r="1201" spans="1:2" x14ac:dyDescent="0.3">
      <c r="A1201">
        <v>11101635</v>
      </c>
      <c r="B1201">
        <v>214.5</v>
      </c>
    </row>
    <row r="1202" spans="1:2" x14ac:dyDescent="0.3">
      <c r="A1202">
        <v>10108029</v>
      </c>
      <c r="B1202">
        <v>214.5</v>
      </c>
    </row>
    <row r="1203" spans="1:2" x14ac:dyDescent="0.3">
      <c r="A1203">
        <v>10276959</v>
      </c>
      <c r="B1203">
        <v>171</v>
      </c>
    </row>
    <row r="1204" spans="1:2" x14ac:dyDescent="0.3">
      <c r="A1204">
        <v>11270784</v>
      </c>
      <c r="B1204">
        <v>171</v>
      </c>
    </row>
    <row r="1205" spans="1:2" x14ac:dyDescent="0.3">
      <c r="A1205">
        <v>10104243</v>
      </c>
      <c r="B1205">
        <v>182.5</v>
      </c>
    </row>
    <row r="1206" spans="1:2" x14ac:dyDescent="0.3">
      <c r="A1206">
        <v>10109243</v>
      </c>
      <c r="B1206">
        <v>182.5</v>
      </c>
    </row>
    <row r="1207" spans="1:2" x14ac:dyDescent="0.3">
      <c r="A1207">
        <v>10373080</v>
      </c>
      <c r="B1207">
        <v>143.5</v>
      </c>
    </row>
    <row r="1208" spans="1:2" x14ac:dyDescent="0.3">
      <c r="A1208">
        <v>11011726</v>
      </c>
      <c r="B1208">
        <v>276</v>
      </c>
    </row>
    <row r="1209" spans="1:2" x14ac:dyDescent="0.3">
      <c r="A1209">
        <v>10276966</v>
      </c>
      <c r="B1209">
        <v>171</v>
      </c>
    </row>
    <row r="1210" spans="1:2" x14ac:dyDescent="0.3">
      <c r="A1210">
        <v>10372670</v>
      </c>
      <c r="B1210">
        <v>143.5</v>
      </c>
    </row>
    <row r="1211" spans="1:2" x14ac:dyDescent="0.3">
      <c r="A1211">
        <v>10143342</v>
      </c>
      <c r="B1211">
        <v>187</v>
      </c>
    </row>
    <row r="1212" spans="1:2" x14ac:dyDescent="0.3">
      <c r="A1212">
        <v>11270775</v>
      </c>
      <c r="B1212">
        <v>171</v>
      </c>
    </row>
    <row r="1213" spans="1:2" x14ac:dyDescent="0.3">
      <c r="A1213">
        <v>11270803</v>
      </c>
      <c r="B1213">
        <v>231</v>
      </c>
    </row>
    <row r="1214" spans="1:2" x14ac:dyDescent="0.3">
      <c r="A1214">
        <v>10084030</v>
      </c>
      <c r="B1214">
        <v>272</v>
      </c>
    </row>
    <row r="1215" spans="1:2" x14ac:dyDescent="0.3">
      <c r="A1215">
        <v>11301912</v>
      </c>
      <c r="B1215">
        <v>198</v>
      </c>
    </row>
    <row r="1216" spans="1:2" x14ac:dyDescent="0.3">
      <c r="A1216">
        <v>10143338</v>
      </c>
      <c r="B1216">
        <v>188.5</v>
      </c>
    </row>
    <row r="1217" spans="1:2" x14ac:dyDescent="0.3">
      <c r="A1217">
        <v>10085400</v>
      </c>
      <c r="B1217">
        <v>272</v>
      </c>
    </row>
    <row r="1218" spans="1:2" x14ac:dyDescent="0.3">
      <c r="A1218">
        <v>10392343</v>
      </c>
      <c r="B1218">
        <v>192</v>
      </c>
    </row>
    <row r="1219" spans="1:2" x14ac:dyDescent="0.3">
      <c r="A1219">
        <v>10143333</v>
      </c>
      <c r="B1219">
        <v>188.5</v>
      </c>
    </row>
    <row r="1220" spans="1:2" x14ac:dyDescent="0.3">
      <c r="A1220">
        <v>11309787</v>
      </c>
      <c r="B1220">
        <v>227.5</v>
      </c>
    </row>
    <row r="1221" spans="1:2" x14ac:dyDescent="0.3">
      <c r="A1221">
        <v>11307498</v>
      </c>
      <c r="B1221">
        <v>175.5</v>
      </c>
    </row>
    <row r="1222" spans="1:2" x14ac:dyDescent="0.3">
      <c r="A1222">
        <v>11304536</v>
      </c>
      <c r="B1222">
        <v>131</v>
      </c>
    </row>
    <row r="1223" spans="1:2" x14ac:dyDescent="0.3">
      <c r="A1223">
        <v>10392613</v>
      </c>
      <c r="B1223">
        <v>192</v>
      </c>
    </row>
    <row r="1224" spans="1:2" x14ac:dyDescent="0.3">
      <c r="A1224">
        <v>10372696</v>
      </c>
      <c r="B1224">
        <v>201</v>
      </c>
    </row>
    <row r="1225" spans="1:2" x14ac:dyDescent="0.3">
      <c r="A1225">
        <v>11310345</v>
      </c>
      <c r="B1225">
        <v>192</v>
      </c>
    </row>
    <row r="1226" spans="1:2" x14ac:dyDescent="0.3">
      <c r="A1226">
        <v>10391981</v>
      </c>
      <c r="B1226">
        <v>192</v>
      </c>
    </row>
    <row r="1227" spans="1:2" x14ac:dyDescent="0.3">
      <c r="A1227">
        <v>11304312</v>
      </c>
      <c r="B1227">
        <v>160</v>
      </c>
    </row>
    <row r="1228" spans="1:2" x14ac:dyDescent="0.3">
      <c r="A1228">
        <v>11305645</v>
      </c>
      <c r="B1228">
        <v>228.5</v>
      </c>
    </row>
    <row r="1229" spans="1:2" x14ac:dyDescent="0.3">
      <c r="A1229">
        <v>11270017</v>
      </c>
      <c r="B1229">
        <v>231.5</v>
      </c>
    </row>
    <row r="1230" spans="1:2" x14ac:dyDescent="0.3">
      <c r="A1230">
        <v>10279283</v>
      </c>
      <c r="B1230">
        <v>231.5</v>
      </c>
    </row>
    <row r="1231" spans="1:2" x14ac:dyDescent="0.3">
      <c r="A1231">
        <v>11100669</v>
      </c>
      <c r="B1231">
        <v>216</v>
      </c>
    </row>
    <row r="1232" spans="1:2" x14ac:dyDescent="0.3">
      <c r="A1232">
        <v>10276971</v>
      </c>
      <c r="B1232">
        <v>172</v>
      </c>
    </row>
    <row r="1233" spans="1:2" x14ac:dyDescent="0.3">
      <c r="A1233">
        <v>11270772</v>
      </c>
      <c r="B1233">
        <v>172</v>
      </c>
    </row>
    <row r="1234" spans="1:2" x14ac:dyDescent="0.3">
      <c r="A1234">
        <v>10276384</v>
      </c>
      <c r="B1234">
        <v>172</v>
      </c>
    </row>
    <row r="1235" spans="1:2" x14ac:dyDescent="0.3">
      <c r="A1235">
        <v>10106116</v>
      </c>
      <c r="B1235">
        <v>216.5</v>
      </c>
    </row>
    <row r="1236" spans="1:2" x14ac:dyDescent="0.3">
      <c r="A1236">
        <v>10108645</v>
      </c>
      <c r="B1236">
        <v>216.5</v>
      </c>
    </row>
    <row r="1237" spans="1:2" x14ac:dyDescent="0.3">
      <c r="A1237">
        <v>11100653</v>
      </c>
      <c r="B1237">
        <v>216.5</v>
      </c>
    </row>
    <row r="1238" spans="1:2" x14ac:dyDescent="0.3">
      <c r="A1238">
        <v>11012376</v>
      </c>
      <c r="B1238">
        <v>310</v>
      </c>
    </row>
    <row r="1239" spans="1:2" x14ac:dyDescent="0.3">
      <c r="A1239">
        <v>11012627</v>
      </c>
      <c r="B1239">
        <v>278</v>
      </c>
    </row>
    <row r="1240" spans="1:2" x14ac:dyDescent="0.3">
      <c r="A1240">
        <v>30896386</v>
      </c>
      <c r="B1240">
        <v>118.5</v>
      </c>
    </row>
    <row r="1241" spans="1:2" x14ac:dyDescent="0.3">
      <c r="A1241">
        <v>10143337</v>
      </c>
      <c r="B1241">
        <v>190.5</v>
      </c>
    </row>
    <row r="1242" spans="1:2" x14ac:dyDescent="0.3">
      <c r="A1242">
        <v>10106599</v>
      </c>
      <c r="B1242">
        <v>217</v>
      </c>
    </row>
    <row r="1243" spans="1:2" x14ac:dyDescent="0.3">
      <c r="A1243">
        <v>10068287</v>
      </c>
      <c r="B1243">
        <v>235.5</v>
      </c>
    </row>
    <row r="1244" spans="1:2" x14ac:dyDescent="0.3">
      <c r="A1244">
        <v>10278081</v>
      </c>
      <c r="B1244">
        <v>173</v>
      </c>
    </row>
    <row r="1245" spans="1:2" x14ac:dyDescent="0.3">
      <c r="A1245">
        <v>11100195</v>
      </c>
      <c r="B1245">
        <v>217.5</v>
      </c>
    </row>
    <row r="1246" spans="1:2" x14ac:dyDescent="0.3">
      <c r="A1246">
        <v>11305630</v>
      </c>
      <c r="B1246">
        <v>176.5</v>
      </c>
    </row>
    <row r="1247" spans="1:2" x14ac:dyDescent="0.3">
      <c r="A1247">
        <v>10304842</v>
      </c>
      <c r="B1247">
        <v>160.5</v>
      </c>
    </row>
    <row r="1248" spans="1:2" x14ac:dyDescent="0.3">
      <c r="A1248">
        <v>10107038</v>
      </c>
      <c r="B1248">
        <v>217.5</v>
      </c>
    </row>
    <row r="1249" spans="1:2" x14ac:dyDescent="0.3">
      <c r="A1249">
        <v>11014735</v>
      </c>
      <c r="B1249">
        <v>243</v>
      </c>
    </row>
    <row r="1250" spans="1:2" x14ac:dyDescent="0.3">
      <c r="A1250">
        <v>10066872</v>
      </c>
      <c r="B1250">
        <v>235.5</v>
      </c>
    </row>
    <row r="1251" spans="1:2" x14ac:dyDescent="0.3">
      <c r="A1251">
        <v>10143340</v>
      </c>
      <c r="B1251">
        <v>191.5</v>
      </c>
    </row>
    <row r="1252" spans="1:2" x14ac:dyDescent="0.3">
      <c r="A1252">
        <v>10065152</v>
      </c>
      <c r="B1252">
        <v>235.5</v>
      </c>
    </row>
    <row r="1253" spans="1:2" x14ac:dyDescent="0.3">
      <c r="A1253">
        <v>10067178</v>
      </c>
      <c r="B1253">
        <v>235.5</v>
      </c>
    </row>
    <row r="1254" spans="1:2" x14ac:dyDescent="0.3">
      <c r="A1254">
        <v>10024398</v>
      </c>
      <c r="B1254">
        <v>207</v>
      </c>
    </row>
    <row r="1255" spans="1:2" x14ac:dyDescent="0.3">
      <c r="A1255">
        <v>10068009</v>
      </c>
      <c r="B1255">
        <v>207</v>
      </c>
    </row>
    <row r="1256" spans="1:2" x14ac:dyDescent="0.3">
      <c r="A1256">
        <v>10068012</v>
      </c>
      <c r="B1256">
        <v>236</v>
      </c>
    </row>
    <row r="1257" spans="1:2" x14ac:dyDescent="0.3">
      <c r="A1257">
        <v>10143339</v>
      </c>
      <c r="B1257">
        <v>191.5</v>
      </c>
    </row>
    <row r="1258" spans="1:2" x14ac:dyDescent="0.3">
      <c r="A1258">
        <v>10066891</v>
      </c>
      <c r="B1258">
        <v>236</v>
      </c>
    </row>
    <row r="1259" spans="1:2" x14ac:dyDescent="0.3">
      <c r="A1259">
        <v>10025551</v>
      </c>
      <c r="B1259">
        <v>239</v>
      </c>
    </row>
    <row r="1260" spans="1:2" x14ac:dyDescent="0.3">
      <c r="A1260">
        <v>11270797</v>
      </c>
      <c r="B1260">
        <v>234</v>
      </c>
    </row>
    <row r="1261" spans="1:2" x14ac:dyDescent="0.3">
      <c r="A1261">
        <v>10243083</v>
      </c>
      <c r="B1261">
        <v>216</v>
      </c>
    </row>
    <row r="1262" spans="1:2" x14ac:dyDescent="0.3">
      <c r="A1262">
        <v>10108646</v>
      </c>
      <c r="B1262">
        <v>218.5</v>
      </c>
    </row>
    <row r="1263" spans="1:2" x14ac:dyDescent="0.3">
      <c r="A1263">
        <v>10372667</v>
      </c>
      <c r="B1263">
        <v>146.5</v>
      </c>
    </row>
    <row r="1264" spans="1:2" x14ac:dyDescent="0.3">
      <c r="A1264">
        <v>10068299</v>
      </c>
      <c r="B1264">
        <v>208</v>
      </c>
    </row>
    <row r="1265" spans="1:2" x14ac:dyDescent="0.3">
      <c r="A1265">
        <v>10371621</v>
      </c>
      <c r="B1265">
        <v>146.5</v>
      </c>
    </row>
    <row r="1266" spans="1:2" x14ac:dyDescent="0.3">
      <c r="A1266">
        <v>11301845</v>
      </c>
      <c r="B1266">
        <v>177</v>
      </c>
    </row>
    <row r="1267" spans="1:2" x14ac:dyDescent="0.3">
      <c r="A1267">
        <v>10088829</v>
      </c>
      <c r="B1267">
        <v>277</v>
      </c>
    </row>
    <row r="1268" spans="1:2" x14ac:dyDescent="0.3">
      <c r="A1268">
        <v>11012364</v>
      </c>
      <c r="B1268">
        <v>313.5</v>
      </c>
    </row>
    <row r="1269" spans="1:2" x14ac:dyDescent="0.3">
      <c r="A1269">
        <v>10372035</v>
      </c>
      <c r="B1269">
        <v>169</v>
      </c>
    </row>
    <row r="1270" spans="1:2" x14ac:dyDescent="0.3">
      <c r="A1270">
        <v>11307477</v>
      </c>
      <c r="B1270">
        <v>177.5</v>
      </c>
    </row>
    <row r="1271" spans="1:2" x14ac:dyDescent="0.3">
      <c r="A1271">
        <v>10241604</v>
      </c>
      <c r="B1271">
        <v>216.5</v>
      </c>
    </row>
    <row r="1272" spans="1:2" x14ac:dyDescent="0.3">
      <c r="A1272">
        <v>10392622</v>
      </c>
      <c r="B1272">
        <v>149</v>
      </c>
    </row>
    <row r="1273" spans="1:2" x14ac:dyDescent="0.3">
      <c r="A1273">
        <v>10108718</v>
      </c>
      <c r="B1273">
        <v>219.5</v>
      </c>
    </row>
    <row r="1274" spans="1:2" x14ac:dyDescent="0.3">
      <c r="A1274">
        <v>11270353</v>
      </c>
      <c r="B1274">
        <v>235.5</v>
      </c>
    </row>
    <row r="1275" spans="1:2" x14ac:dyDescent="0.3">
      <c r="A1275">
        <v>11270018</v>
      </c>
      <c r="B1275">
        <v>235.5</v>
      </c>
    </row>
    <row r="1276" spans="1:2" x14ac:dyDescent="0.3">
      <c r="A1276">
        <v>10022395</v>
      </c>
      <c r="B1276">
        <v>237.5</v>
      </c>
    </row>
    <row r="1277" spans="1:2" x14ac:dyDescent="0.3">
      <c r="A1277">
        <v>11101098</v>
      </c>
      <c r="B1277">
        <v>186.5</v>
      </c>
    </row>
    <row r="1278" spans="1:2" x14ac:dyDescent="0.3">
      <c r="A1278">
        <v>10105142</v>
      </c>
      <c r="B1278">
        <v>186.5</v>
      </c>
    </row>
    <row r="1279" spans="1:2" x14ac:dyDescent="0.3">
      <c r="A1279">
        <v>10108389</v>
      </c>
      <c r="B1279">
        <v>186.5</v>
      </c>
    </row>
    <row r="1280" spans="1:2" x14ac:dyDescent="0.3">
      <c r="A1280">
        <v>10143334</v>
      </c>
      <c r="B1280">
        <v>192</v>
      </c>
    </row>
    <row r="1281" spans="1:2" x14ac:dyDescent="0.3">
      <c r="A1281">
        <v>11100834</v>
      </c>
      <c r="B1281">
        <v>216</v>
      </c>
    </row>
    <row r="1282" spans="1:2" x14ac:dyDescent="0.3">
      <c r="A1282">
        <v>10107280</v>
      </c>
      <c r="B1282">
        <v>216</v>
      </c>
    </row>
    <row r="1283" spans="1:2" x14ac:dyDescent="0.3">
      <c r="A1283">
        <v>10067193</v>
      </c>
      <c r="B1283">
        <v>238.5</v>
      </c>
    </row>
    <row r="1284" spans="1:2" x14ac:dyDescent="0.3">
      <c r="A1284">
        <v>10027566</v>
      </c>
      <c r="B1284">
        <v>238.5</v>
      </c>
    </row>
    <row r="1285" spans="1:2" x14ac:dyDescent="0.3">
      <c r="A1285">
        <v>10067787</v>
      </c>
      <c r="B1285">
        <v>238.5</v>
      </c>
    </row>
    <row r="1286" spans="1:2" x14ac:dyDescent="0.3">
      <c r="A1286">
        <v>11010934</v>
      </c>
      <c r="B1286">
        <v>220.5</v>
      </c>
    </row>
    <row r="1287" spans="1:2" x14ac:dyDescent="0.3">
      <c r="A1287">
        <v>11293333</v>
      </c>
      <c r="B1287">
        <v>177.5</v>
      </c>
    </row>
    <row r="1288" spans="1:2" x14ac:dyDescent="0.3">
      <c r="A1288">
        <v>10026899</v>
      </c>
      <c r="B1288">
        <v>239</v>
      </c>
    </row>
    <row r="1289" spans="1:2" x14ac:dyDescent="0.3">
      <c r="A1289">
        <v>10027579</v>
      </c>
      <c r="B1289">
        <v>239</v>
      </c>
    </row>
    <row r="1290" spans="1:2" x14ac:dyDescent="0.3">
      <c r="A1290">
        <v>11307487</v>
      </c>
      <c r="B1290">
        <v>177.5</v>
      </c>
    </row>
    <row r="1291" spans="1:2" x14ac:dyDescent="0.3">
      <c r="A1291">
        <v>11305649</v>
      </c>
      <c r="B1291">
        <v>177.5</v>
      </c>
    </row>
    <row r="1292" spans="1:2" x14ac:dyDescent="0.3">
      <c r="A1292">
        <v>11301881</v>
      </c>
      <c r="B1292">
        <v>203.5</v>
      </c>
    </row>
    <row r="1293" spans="1:2" x14ac:dyDescent="0.3">
      <c r="A1293">
        <v>11309771</v>
      </c>
      <c r="B1293">
        <v>203.5</v>
      </c>
    </row>
    <row r="1294" spans="1:2" x14ac:dyDescent="0.3">
      <c r="A1294">
        <v>10279261</v>
      </c>
      <c r="B1294">
        <v>175.5</v>
      </c>
    </row>
    <row r="1295" spans="1:2" x14ac:dyDescent="0.3">
      <c r="A1295">
        <v>11011767</v>
      </c>
      <c r="B1295">
        <v>283.5</v>
      </c>
    </row>
    <row r="1296" spans="1:2" x14ac:dyDescent="0.3">
      <c r="A1296">
        <v>10108142</v>
      </c>
      <c r="B1296">
        <v>221</v>
      </c>
    </row>
    <row r="1297" spans="1:2" x14ac:dyDescent="0.3">
      <c r="A1297">
        <v>10109808</v>
      </c>
      <c r="B1297">
        <v>221</v>
      </c>
    </row>
    <row r="1298" spans="1:2" x14ac:dyDescent="0.3">
      <c r="A1298">
        <v>10106276</v>
      </c>
      <c r="B1298">
        <v>221</v>
      </c>
    </row>
    <row r="1299" spans="1:2" x14ac:dyDescent="0.3">
      <c r="A1299">
        <v>10392626</v>
      </c>
      <c r="B1299">
        <v>150</v>
      </c>
    </row>
    <row r="1300" spans="1:2" x14ac:dyDescent="0.3">
      <c r="A1300">
        <v>10277466</v>
      </c>
      <c r="B1300">
        <v>175.5</v>
      </c>
    </row>
    <row r="1301" spans="1:2" x14ac:dyDescent="0.3">
      <c r="A1301">
        <v>11270748</v>
      </c>
      <c r="B1301">
        <v>175.5</v>
      </c>
    </row>
    <row r="1302" spans="1:2" x14ac:dyDescent="0.3">
      <c r="A1302">
        <v>11309776</v>
      </c>
      <c r="B1302">
        <v>203.5</v>
      </c>
    </row>
    <row r="1303" spans="1:2" x14ac:dyDescent="0.3">
      <c r="A1303">
        <v>11011658</v>
      </c>
      <c r="B1303">
        <v>247</v>
      </c>
    </row>
    <row r="1304" spans="1:2" x14ac:dyDescent="0.3">
      <c r="A1304">
        <v>11011743</v>
      </c>
      <c r="B1304">
        <v>284</v>
      </c>
    </row>
    <row r="1305" spans="1:2" x14ac:dyDescent="0.3">
      <c r="A1305">
        <v>10107782</v>
      </c>
      <c r="B1305">
        <v>222</v>
      </c>
    </row>
    <row r="1306" spans="1:2" x14ac:dyDescent="0.3">
      <c r="A1306">
        <v>10392624</v>
      </c>
      <c r="B1306">
        <v>197</v>
      </c>
    </row>
    <row r="1307" spans="1:2" x14ac:dyDescent="0.3">
      <c r="A1307">
        <v>10372709</v>
      </c>
      <c r="B1307">
        <v>169.5</v>
      </c>
    </row>
    <row r="1308" spans="1:2" x14ac:dyDescent="0.3">
      <c r="A1308">
        <v>11309775</v>
      </c>
      <c r="B1308">
        <v>204.5</v>
      </c>
    </row>
    <row r="1309" spans="1:2" x14ac:dyDescent="0.3">
      <c r="A1309">
        <v>11309779</v>
      </c>
      <c r="B1309">
        <v>204.5</v>
      </c>
    </row>
    <row r="1310" spans="1:2" x14ac:dyDescent="0.3">
      <c r="A1310">
        <v>10393548</v>
      </c>
      <c r="B1310">
        <v>197</v>
      </c>
    </row>
    <row r="1311" spans="1:2" x14ac:dyDescent="0.3">
      <c r="A1311">
        <v>11301858</v>
      </c>
      <c r="B1311">
        <v>162.5</v>
      </c>
    </row>
    <row r="1312" spans="1:2" x14ac:dyDescent="0.3">
      <c r="A1312">
        <v>11304314</v>
      </c>
      <c r="B1312">
        <v>162.5</v>
      </c>
    </row>
    <row r="1313" spans="1:2" x14ac:dyDescent="0.3">
      <c r="A1313">
        <v>11010133</v>
      </c>
      <c r="B1313">
        <v>248</v>
      </c>
    </row>
    <row r="1314" spans="1:2" x14ac:dyDescent="0.3">
      <c r="A1314">
        <v>11101390</v>
      </c>
      <c r="B1314">
        <v>157</v>
      </c>
    </row>
    <row r="1315" spans="1:2" x14ac:dyDescent="0.3">
      <c r="A1315">
        <v>10276967</v>
      </c>
      <c r="B1315">
        <v>176.5</v>
      </c>
    </row>
    <row r="1316" spans="1:2" x14ac:dyDescent="0.3">
      <c r="A1316">
        <v>11100538</v>
      </c>
      <c r="B1316">
        <v>223</v>
      </c>
    </row>
    <row r="1317" spans="1:2" x14ac:dyDescent="0.3">
      <c r="A1317">
        <v>11270703</v>
      </c>
      <c r="B1317">
        <v>239</v>
      </c>
    </row>
    <row r="1318" spans="1:2" x14ac:dyDescent="0.3">
      <c r="A1318">
        <v>10085287</v>
      </c>
      <c r="B1318">
        <v>282.5</v>
      </c>
    </row>
    <row r="1319" spans="1:2" x14ac:dyDescent="0.3">
      <c r="A1319">
        <v>11270792</v>
      </c>
      <c r="B1319">
        <v>239.5</v>
      </c>
    </row>
    <row r="1320" spans="1:2" x14ac:dyDescent="0.3">
      <c r="A1320">
        <v>10106534</v>
      </c>
      <c r="B1320">
        <v>223</v>
      </c>
    </row>
    <row r="1321" spans="1:2" x14ac:dyDescent="0.3">
      <c r="A1321">
        <v>10107266</v>
      </c>
      <c r="B1321">
        <v>219</v>
      </c>
    </row>
    <row r="1322" spans="1:2" x14ac:dyDescent="0.3">
      <c r="A1322">
        <v>10083991</v>
      </c>
      <c r="B1322">
        <v>282.5</v>
      </c>
    </row>
    <row r="1323" spans="1:2" x14ac:dyDescent="0.3">
      <c r="A1323">
        <v>10279237</v>
      </c>
      <c r="B1323">
        <v>239.5</v>
      </c>
    </row>
    <row r="1324" spans="1:2" x14ac:dyDescent="0.3">
      <c r="A1324">
        <v>10107767</v>
      </c>
      <c r="B1324">
        <v>223.5</v>
      </c>
    </row>
    <row r="1325" spans="1:2" x14ac:dyDescent="0.3">
      <c r="A1325">
        <v>10105134</v>
      </c>
      <c r="B1325">
        <v>223.5</v>
      </c>
    </row>
    <row r="1326" spans="1:2" x14ac:dyDescent="0.3">
      <c r="A1326">
        <v>10107351</v>
      </c>
      <c r="B1326">
        <v>223.5</v>
      </c>
    </row>
    <row r="1327" spans="1:2" x14ac:dyDescent="0.3">
      <c r="A1327">
        <v>11305606</v>
      </c>
      <c r="B1327">
        <v>233</v>
      </c>
    </row>
    <row r="1328" spans="1:2" x14ac:dyDescent="0.3">
      <c r="A1328">
        <v>11305627</v>
      </c>
      <c r="B1328">
        <v>180</v>
      </c>
    </row>
    <row r="1329" spans="1:2" x14ac:dyDescent="0.3">
      <c r="A1329">
        <v>11100655</v>
      </c>
      <c r="B1329">
        <v>219.5</v>
      </c>
    </row>
    <row r="1330" spans="1:2" x14ac:dyDescent="0.3">
      <c r="A1330">
        <v>11100764</v>
      </c>
      <c r="B1330">
        <v>190</v>
      </c>
    </row>
    <row r="1331" spans="1:2" x14ac:dyDescent="0.3">
      <c r="A1331">
        <v>11012380</v>
      </c>
      <c r="B1331">
        <v>321</v>
      </c>
    </row>
    <row r="1332" spans="1:2" x14ac:dyDescent="0.3">
      <c r="A1332">
        <v>11080142</v>
      </c>
      <c r="B1332">
        <v>283.5</v>
      </c>
    </row>
    <row r="1333" spans="1:2" x14ac:dyDescent="0.3">
      <c r="A1333">
        <v>10273983</v>
      </c>
      <c r="B1333">
        <v>178</v>
      </c>
    </row>
    <row r="1334" spans="1:2" x14ac:dyDescent="0.3">
      <c r="A1334">
        <v>10105514</v>
      </c>
      <c r="B1334">
        <v>186.5</v>
      </c>
    </row>
    <row r="1335" spans="1:2" x14ac:dyDescent="0.3">
      <c r="A1335">
        <v>11102031</v>
      </c>
      <c r="B1335">
        <v>224.5</v>
      </c>
    </row>
    <row r="1336" spans="1:2" x14ac:dyDescent="0.3">
      <c r="A1336">
        <v>11010134</v>
      </c>
      <c r="B1336">
        <v>225</v>
      </c>
    </row>
    <row r="1337" spans="1:2" x14ac:dyDescent="0.3">
      <c r="A1337">
        <v>10024662</v>
      </c>
      <c r="B1337">
        <v>246.5</v>
      </c>
    </row>
    <row r="1338" spans="1:2" x14ac:dyDescent="0.3">
      <c r="A1338">
        <v>10392625</v>
      </c>
      <c r="B1338">
        <v>199.5</v>
      </c>
    </row>
    <row r="1339" spans="1:2" x14ac:dyDescent="0.3">
      <c r="A1339">
        <v>10393701</v>
      </c>
      <c r="B1339">
        <v>199.5</v>
      </c>
    </row>
    <row r="1340" spans="1:2" x14ac:dyDescent="0.3">
      <c r="A1340">
        <v>10107857</v>
      </c>
      <c r="B1340">
        <v>221</v>
      </c>
    </row>
    <row r="1341" spans="1:2" x14ac:dyDescent="0.3">
      <c r="A1341">
        <v>11080092</v>
      </c>
      <c r="B1341">
        <v>285.5</v>
      </c>
    </row>
    <row r="1342" spans="1:2" x14ac:dyDescent="0.3">
      <c r="A1342">
        <v>10066694</v>
      </c>
      <c r="B1342">
        <v>244.5</v>
      </c>
    </row>
    <row r="1343" spans="1:2" x14ac:dyDescent="0.3">
      <c r="A1343">
        <v>10109258</v>
      </c>
      <c r="B1343">
        <v>225.5</v>
      </c>
    </row>
    <row r="1344" spans="1:2" x14ac:dyDescent="0.3">
      <c r="A1344">
        <v>10108037</v>
      </c>
      <c r="B1344">
        <v>225.5</v>
      </c>
    </row>
    <row r="1345" spans="1:2" x14ac:dyDescent="0.3">
      <c r="A1345">
        <v>10372754</v>
      </c>
      <c r="B1345">
        <v>171.5</v>
      </c>
    </row>
    <row r="1346" spans="1:2" x14ac:dyDescent="0.3">
      <c r="A1346">
        <v>10108438</v>
      </c>
      <c r="B1346">
        <v>221.5</v>
      </c>
    </row>
    <row r="1347" spans="1:2" x14ac:dyDescent="0.3">
      <c r="A1347">
        <v>11270806</v>
      </c>
      <c r="B1347">
        <v>179</v>
      </c>
    </row>
    <row r="1348" spans="1:2" x14ac:dyDescent="0.3">
      <c r="A1348">
        <v>10279268</v>
      </c>
      <c r="B1348">
        <v>179</v>
      </c>
    </row>
    <row r="1349" spans="1:2" x14ac:dyDescent="0.3">
      <c r="A1349">
        <v>11101406</v>
      </c>
      <c r="B1349">
        <v>226</v>
      </c>
    </row>
    <row r="1350" spans="1:2" x14ac:dyDescent="0.3">
      <c r="A1350">
        <v>11010135</v>
      </c>
      <c r="B1350">
        <v>226</v>
      </c>
    </row>
    <row r="1351" spans="1:2" x14ac:dyDescent="0.3">
      <c r="A1351">
        <v>10027136</v>
      </c>
      <c r="B1351">
        <v>245.5</v>
      </c>
    </row>
    <row r="1352" spans="1:2" x14ac:dyDescent="0.3">
      <c r="A1352">
        <v>10371519</v>
      </c>
      <c r="B1352">
        <v>171.5</v>
      </c>
    </row>
    <row r="1353" spans="1:2" x14ac:dyDescent="0.3">
      <c r="A1353">
        <v>10023696</v>
      </c>
      <c r="B1353">
        <v>245.5</v>
      </c>
    </row>
    <row r="1354" spans="1:2" x14ac:dyDescent="0.3">
      <c r="A1354">
        <v>11307476</v>
      </c>
      <c r="B1354">
        <v>180.5</v>
      </c>
    </row>
    <row r="1355" spans="1:2" x14ac:dyDescent="0.3">
      <c r="A1355">
        <v>11309772</v>
      </c>
      <c r="B1355">
        <v>206.5</v>
      </c>
    </row>
    <row r="1356" spans="1:2" x14ac:dyDescent="0.3">
      <c r="A1356">
        <v>11304533</v>
      </c>
      <c r="B1356">
        <v>118.5</v>
      </c>
    </row>
    <row r="1357" spans="1:2" x14ac:dyDescent="0.3">
      <c r="A1357">
        <v>10279918</v>
      </c>
      <c r="B1357">
        <v>179.5</v>
      </c>
    </row>
    <row r="1358" spans="1:2" x14ac:dyDescent="0.3">
      <c r="A1358">
        <v>10143599</v>
      </c>
      <c r="B1358">
        <v>195.5</v>
      </c>
    </row>
    <row r="1359" spans="1:2" x14ac:dyDescent="0.3">
      <c r="A1359">
        <v>10391976</v>
      </c>
      <c r="B1359">
        <v>201</v>
      </c>
    </row>
    <row r="1360" spans="1:2" x14ac:dyDescent="0.3">
      <c r="A1360">
        <v>10143630</v>
      </c>
      <c r="B1360">
        <v>195.5</v>
      </c>
    </row>
    <row r="1361" spans="1:2" x14ac:dyDescent="0.3">
      <c r="A1361">
        <v>11305643</v>
      </c>
      <c r="B1361">
        <v>236.5</v>
      </c>
    </row>
    <row r="1362" spans="1:2" x14ac:dyDescent="0.3">
      <c r="A1362">
        <v>11301880</v>
      </c>
      <c r="B1362">
        <v>208.5</v>
      </c>
    </row>
    <row r="1363" spans="1:2" x14ac:dyDescent="0.3">
      <c r="A1363">
        <v>10143335</v>
      </c>
      <c r="B1363">
        <v>197</v>
      </c>
    </row>
    <row r="1364" spans="1:2" x14ac:dyDescent="0.3">
      <c r="A1364">
        <v>11310316</v>
      </c>
      <c r="B1364">
        <v>201</v>
      </c>
    </row>
    <row r="1365" spans="1:2" x14ac:dyDescent="0.3">
      <c r="A1365">
        <v>10067998</v>
      </c>
      <c r="B1365">
        <v>246</v>
      </c>
    </row>
    <row r="1366" spans="1:2" x14ac:dyDescent="0.3">
      <c r="A1366">
        <v>11080091</v>
      </c>
      <c r="B1366">
        <v>287.5</v>
      </c>
    </row>
    <row r="1367" spans="1:2" x14ac:dyDescent="0.3">
      <c r="A1367">
        <v>11080133</v>
      </c>
      <c r="B1367">
        <v>287.5</v>
      </c>
    </row>
    <row r="1368" spans="1:2" x14ac:dyDescent="0.3">
      <c r="A1368">
        <v>10088225</v>
      </c>
      <c r="B1368">
        <v>287.5</v>
      </c>
    </row>
    <row r="1369" spans="1:2" x14ac:dyDescent="0.3">
      <c r="A1369">
        <v>11293309</v>
      </c>
      <c r="B1369">
        <v>182.5</v>
      </c>
    </row>
    <row r="1370" spans="1:2" x14ac:dyDescent="0.3">
      <c r="A1370">
        <v>10087077</v>
      </c>
      <c r="B1370">
        <v>287.5</v>
      </c>
    </row>
    <row r="1371" spans="1:2" x14ac:dyDescent="0.3">
      <c r="A1371">
        <v>11307506</v>
      </c>
      <c r="B1371">
        <v>182.5</v>
      </c>
    </row>
    <row r="1372" spans="1:2" x14ac:dyDescent="0.3">
      <c r="A1372">
        <v>11309777</v>
      </c>
      <c r="B1372">
        <v>209.5</v>
      </c>
    </row>
    <row r="1373" spans="1:2" x14ac:dyDescent="0.3">
      <c r="A1373">
        <v>10108410</v>
      </c>
      <c r="B1373">
        <v>227</v>
      </c>
    </row>
    <row r="1374" spans="1:2" x14ac:dyDescent="0.3">
      <c r="A1374">
        <v>11101710</v>
      </c>
      <c r="B1374">
        <v>227.5</v>
      </c>
    </row>
    <row r="1375" spans="1:2" x14ac:dyDescent="0.3">
      <c r="A1375">
        <v>10101572</v>
      </c>
      <c r="B1375">
        <v>227.5</v>
      </c>
    </row>
    <row r="1376" spans="1:2" x14ac:dyDescent="0.3">
      <c r="A1376">
        <v>11101717</v>
      </c>
      <c r="B1376">
        <v>227.5</v>
      </c>
    </row>
    <row r="1377" spans="1:2" x14ac:dyDescent="0.3">
      <c r="A1377">
        <v>11301838</v>
      </c>
      <c r="B1377">
        <v>202</v>
      </c>
    </row>
    <row r="1378" spans="1:2" x14ac:dyDescent="0.3">
      <c r="A1378">
        <v>10393551</v>
      </c>
      <c r="B1378">
        <v>202</v>
      </c>
    </row>
    <row r="1379" spans="1:2" x14ac:dyDescent="0.3">
      <c r="A1379">
        <v>10392647</v>
      </c>
      <c r="B1379">
        <v>202</v>
      </c>
    </row>
    <row r="1380" spans="1:2" x14ac:dyDescent="0.3">
      <c r="A1380">
        <v>11014660</v>
      </c>
      <c r="B1380">
        <v>326.5</v>
      </c>
    </row>
    <row r="1381" spans="1:2" x14ac:dyDescent="0.3">
      <c r="A1381">
        <v>10066960</v>
      </c>
      <c r="B1381">
        <v>247</v>
      </c>
    </row>
    <row r="1382" spans="1:2" x14ac:dyDescent="0.3">
      <c r="A1382">
        <v>10109169</v>
      </c>
      <c r="B1382">
        <v>224.5</v>
      </c>
    </row>
    <row r="1383" spans="1:2" x14ac:dyDescent="0.3">
      <c r="A1383">
        <v>11010935</v>
      </c>
      <c r="B1383">
        <v>255.5</v>
      </c>
    </row>
    <row r="1384" spans="1:2" x14ac:dyDescent="0.3">
      <c r="A1384">
        <v>10063646</v>
      </c>
      <c r="B1384">
        <v>217.5</v>
      </c>
    </row>
    <row r="1385" spans="1:2" x14ac:dyDescent="0.3">
      <c r="A1385">
        <v>10067767</v>
      </c>
      <c r="B1385">
        <v>248.5</v>
      </c>
    </row>
    <row r="1386" spans="1:2" x14ac:dyDescent="0.3">
      <c r="A1386">
        <v>10066902</v>
      </c>
      <c r="B1386">
        <v>248.5</v>
      </c>
    </row>
    <row r="1387" spans="1:2" x14ac:dyDescent="0.3">
      <c r="A1387">
        <v>10277532</v>
      </c>
      <c r="B1387">
        <v>245.5</v>
      </c>
    </row>
    <row r="1388" spans="1:2" x14ac:dyDescent="0.3">
      <c r="A1388">
        <v>11309752</v>
      </c>
      <c r="B1388">
        <v>209.5</v>
      </c>
    </row>
    <row r="1389" spans="1:2" x14ac:dyDescent="0.3">
      <c r="A1389">
        <v>10019077</v>
      </c>
      <c r="B1389">
        <v>256</v>
      </c>
    </row>
    <row r="1390" spans="1:2" x14ac:dyDescent="0.3">
      <c r="A1390">
        <v>10143374</v>
      </c>
      <c r="B1390">
        <v>198.5</v>
      </c>
    </row>
    <row r="1391" spans="1:2" x14ac:dyDescent="0.3">
      <c r="A1391">
        <v>11305607</v>
      </c>
      <c r="B1391">
        <v>238.5</v>
      </c>
    </row>
    <row r="1392" spans="1:2" x14ac:dyDescent="0.3">
      <c r="A1392">
        <v>10105481</v>
      </c>
      <c r="B1392">
        <v>229.5</v>
      </c>
    </row>
    <row r="1393" spans="1:2" x14ac:dyDescent="0.3">
      <c r="A1393">
        <v>11309788</v>
      </c>
      <c r="B1393">
        <v>183.5</v>
      </c>
    </row>
    <row r="1394" spans="1:2" x14ac:dyDescent="0.3">
      <c r="A1394">
        <v>11100631</v>
      </c>
      <c r="B1394">
        <v>229.5</v>
      </c>
    </row>
    <row r="1395" spans="1:2" x14ac:dyDescent="0.3">
      <c r="A1395">
        <v>11101459</v>
      </c>
      <c r="B1395">
        <v>230.5</v>
      </c>
    </row>
    <row r="1396" spans="1:2" x14ac:dyDescent="0.3">
      <c r="A1396">
        <v>10106836</v>
      </c>
      <c r="B1396">
        <v>230.5</v>
      </c>
    </row>
    <row r="1397" spans="1:2" x14ac:dyDescent="0.3">
      <c r="A1397">
        <v>10026563</v>
      </c>
      <c r="B1397">
        <v>250</v>
      </c>
    </row>
    <row r="1398" spans="1:2" x14ac:dyDescent="0.3">
      <c r="A1398">
        <v>10027176</v>
      </c>
      <c r="B1398">
        <v>250</v>
      </c>
    </row>
    <row r="1399" spans="1:2" x14ac:dyDescent="0.3">
      <c r="A1399">
        <v>10088875</v>
      </c>
      <c r="B1399">
        <v>292.5</v>
      </c>
    </row>
    <row r="1400" spans="1:2" x14ac:dyDescent="0.3">
      <c r="A1400">
        <v>11305695</v>
      </c>
      <c r="B1400">
        <v>184</v>
      </c>
    </row>
    <row r="1401" spans="1:2" x14ac:dyDescent="0.3">
      <c r="A1401">
        <v>11305714</v>
      </c>
      <c r="B1401">
        <v>239.5</v>
      </c>
    </row>
    <row r="1402" spans="1:2" x14ac:dyDescent="0.3">
      <c r="A1402">
        <v>11309783</v>
      </c>
      <c r="B1402">
        <v>239.5</v>
      </c>
    </row>
    <row r="1403" spans="1:2" x14ac:dyDescent="0.3">
      <c r="A1403">
        <v>10392344</v>
      </c>
      <c r="B1403">
        <v>204.5</v>
      </c>
    </row>
    <row r="1404" spans="1:2" x14ac:dyDescent="0.3">
      <c r="A1404">
        <v>10309065</v>
      </c>
      <c r="B1404">
        <v>239.5</v>
      </c>
    </row>
    <row r="1405" spans="1:2" x14ac:dyDescent="0.3">
      <c r="A1405">
        <v>10103378</v>
      </c>
      <c r="B1405">
        <v>195.5</v>
      </c>
    </row>
    <row r="1406" spans="1:2" x14ac:dyDescent="0.3">
      <c r="A1406">
        <v>10088876</v>
      </c>
      <c r="B1406">
        <v>293</v>
      </c>
    </row>
    <row r="1407" spans="1:2" x14ac:dyDescent="0.3">
      <c r="A1407">
        <v>11293269</v>
      </c>
      <c r="B1407">
        <v>167.5</v>
      </c>
    </row>
    <row r="1408" spans="1:2" x14ac:dyDescent="0.3">
      <c r="A1408">
        <v>30883396</v>
      </c>
      <c r="B1408">
        <v>157.5</v>
      </c>
    </row>
    <row r="1409" spans="1:2" x14ac:dyDescent="0.3">
      <c r="A1409">
        <v>11304309</v>
      </c>
      <c r="B1409">
        <v>211.5</v>
      </c>
    </row>
    <row r="1410" spans="1:2" x14ac:dyDescent="0.3">
      <c r="A1410">
        <v>11101632</v>
      </c>
      <c r="B1410">
        <v>227</v>
      </c>
    </row>
    <row r="1411" spans="1:2" x14ac:dyDescent="0.3">
      <c r="A1411">
        <v>10067397</v>
      </c>
      <c r="B1411">
        <v>251</v>
      </c>
    </row>
    <row r="1412" spans="1:2" x14ac:dyDescent="0.3">
      <c r="A1412">
        <v>10279202</v>
      </c>
      <c r="B1412">
        <v>248</v>
      </c>
    </row>
    <row r="1413" spans="1:2" x14ac:dyDescent="0.3">
      <c r="A1413">
        <v>10102618</v>
      </c>
      <c r="B1413">
        <v>231</v>
      </c>
    </row>
    <row r="1414" spans="1:2" x14ac:dyDescent="0.3">
      <c r="A1414">
        <v>11100033</v>
      </c>
      <c r="B1414">
        <v>231</v>
      </c>
    </row>
    <row r="1415" spans="1:2" x14ac:dyDescent="0.3">
      <c r="A1415">
        <v>10105520</v>
      </c>
      <c r="B1415">
        <v>231</v>
      </c>
    </row>
    <row r="1416" spans="1:2" x14ac:dyDescent="0.3">
      <c r="A1416">
        <v>10372695</v>
      </c>
      <c r="B1416">
        <v>188.5</v>
      </c>
    </row>
    <row r="1417" spans="1:2" x14ac:dyDescent="0.3">
      <c r="A1417">
        <v>10104848</v>
      </c>
      <c r="B1417">
        <v>231</v>
      </c>
    </row>
    <row r="1418" spans="1:2" x14ac:dyDescent="0.3">
      <c r="A1418">
        <v>10107267</v>
      </c>
      <c r="B1418">
        <v>231</v>
      </c>
    </row>
    <row r="1419" spans="1:2" x14ac:dyDescent="0.3">
      <c r="A1419">
        <v>11101097</v>
      </c>
      <c r="B1419">
        <v>231</v>
      </c>
    </row>
    <row r="1420" spans="1:2" x14ac:dyDescent="0.3">
      <c r="A1420">
        <v>10021189</v>
      </c>
      <c r="B1420">
        <v>251</v>
      </c>
    </row>
    <row r="1421" spans="1:2" x14ac:dyDescent="0.3">
      <c r="A1421">
        <v>11307516</v>
      </c>
      <c r="B1421">
        <v>185</v>
      </c>
    </row>
    <row r="1422" spans="1:2" x14ac:dyDescent="0.3">
      <c r="A1422">
        <v>10068286</v>
      </c>
      <c r="B1422">
        <v>251</v>
      </c>
    </row>
    <row r="1423" spans="1:2" x14ac:dyDescent="0.3">
      <c r="A1423">
        <v>10107780</v>
      </c>
      <c r="B1423">
        <v>231.5</v>
      </c>
    </row>
    <row r="1424" spans="1:2" x14ac:dyDescent="0.3">
      <c r="A1424">
        <v>10100974</v>
      </c>
      <c r="B1424">
        <v>231.5</v>
      </c>
    </row>
    <row r="1425" spans="1:2" x14ac:dyDescent="0.3">
      <c r="A1425">
        <v>11101096</v>
      </c>
      <c r="B1425">
        <v>231.5</v>
      </c>
    </row>
    <row r="1426" spans="1:2" x14ac:dyDescent="0.3">
      <c r="A1426">
        <v>10018131</v>
      </c>
      <c r="B1426">
        <v>259</v>
      </c>
    </row>
    <row r="1427" spans="1:2" x14ac:dyDescent="0.3">
      <c r="A1427">
        <v>10020639</v>
      </c>
      <c r="B1427">
        <v>252</v>
      </c>
    </row>
    <row r="1428" spans="1:2" x14ac:dyDescent="0.3">
      <c r="A1428">
        <v>10107304</v>
      </c>
      <c r="B1428">
        <v>232</v>
      </c>
    </row>
    <row r="1429" spans="1:2" x14ac:dyDescent="0.3">
      <c r="A1429">
        <v>11304532</v>
      </c>
      <c r="B1429">
        <v>140.5</v>
      </c>
    </row>
    <row r="1430" spans="1:2" x14ac:dyDescent="0.3">
      <c r="A1430">
        <v>10274550</v>
      </c>
      <c r="B1430">
        <v>249.5</v>
      </c>
    </row>
    <row r="1431" spans="1:2" x14ac:dyDescent="0.3">
      <c r="A1431">
        <v>11100835</v>
      </c>
      <c r="B1431">
        <v>193</v>
      </c>
    </row>
    <row r="1432" spans="1:2" x14ac:dyDescent="0.3">
      <c r="A1432">
        <v>10106376</v>
      </c>
      <c r="B1432">
        <v>233</v>
      </c>
    </row>
    <row r="1433" spans="1:2" x14ac:dyDescent="0.3">
      <c r="A1433">
        <v>10108762</v>
      </c>
      <c r="B1433">
        <v>233</v>
      </c>
    </row>
    <row r="1434" spans="1:2" x14ac:dyDescent="0.3">
      <c r="A1434">
        <v>10392345</v>
      </c>
      <c r="B1434">
        <v>207</v>
      </c>
    </row>
    <row r="1435" spans="1:2" x14ac:dyDescent="0.3">
      <c r="A1435">
        <v>10392618</v>
      </c>
      <c r="B1435">
        <v>207</v>
      </c>
    </row>
    <row r="1436" spans="1:2" x14ac:dyDescent="0.3">
      <c r="A1436">
        <v>10393738</v>
      </c>
      <c r="B1436">
        <v>207</v>
      </c>
    </row>
    <row r="1437" spans="1:2" x14ac:dyDescent="0.3">
      <c r="A1437">
        <v>11290323</v>
      </c>
      <c r="B1437">
        <v>168</v>
      </c>
    </row>
    <row r="1438" spans="1:2" x14ac:dyDescent="0.3">
      <c r="A1438">
        <v>10295330</v>
      </c>
      <c r="B1438">
        <v>207</v>
      </c>
    </row>
    <row r="1439" spans="1:2" x14ac:dyDescent="0.3">
      <c r="A1439">
        <v>11012375</v>
      </c>
      <c r="B1439">
        <v>261</v>
      </c>
    </row>
    <row r="1440" spans="1:2" x14ac:dyDescent="0.3">
      <c r="A1440">
        <v>10242671</v>
      </c>
      <c r="B1440">
        <v>231</v>
      </c>
    </row>
    <row r="1441" spans="1:2" x14ac:dyDescent="0.3">
      <c r="A1441">
        <v>10083912</v>
      </c>
      <c r="B1441">
        <v>297.5</v>
      </c>
    </row>
    <row r="1442" spans="1:2" x14ac:dyDescent="0.3">
      <c r="A1442">
        <v>10067770</v>
      </c>
      <c r="B1442">
        <v>254.5</v>
      </c>
    </row>
    <row r="1443" spans="1:2" x14ac:dyDescent="0.3">
      <c r="A1443">
        <v>10066606</v>
      </c>
      <c r="B1443">
        <v>254.5</v>
      </c>
    </row>
    <row r="1444" spans="1:2" x14ac:dyDescent="0.3">
      <c r="A1444">
        <v>11080021</v>
      </c>
      <c r="B1444">
        <v>298</v>
      </c>
    </row>
    <row r="1445" spans="1:2" x14ac:dyDescent="0.3">
      <c r="A1445">
        <v>11270702</v>
      </c>
      <c r="B1445">
        <v>186</v>
      </c>
    </row>
    <row r="1446" spans="1:2" x14ac:dyDescent="0.3">
      <c r="A1446">
        <v>10276968</v>
      </c>
      <c r="B1446">
        <v>186</v>
      </c>
    </row>
    <row r="1447" spans="1:2" x14ac:dyDescent="0.3">
      <c r="A1447">
        <v>11270804</v>
      </c>
      <c r="B1447">
        <v>186</v>
      </c>
    </row>
    <row r="1448" spans="1:2" x14ac:dyDescent="0.3">
      <c r="A1448">
        <v>11270870</v>
      </c>
      <c r="B1448">
        <v>252</v>
      </c>
    </row>
    <row r="1449" spans="1:2" x14ac:dyDescent="0.3">
      <c r="A1449">
        <v>10243140</v>
      </c>
      <c r="B1449">
        <v>232</v>
      </c>
    </row>
    <row r="1450" spans="1:2" x14ac:dyDescent="0.3">
      <c r="A1450">
        <v>10019527</v>
      </c>
      <c r="B1450">
        <v>302</v>
      </c>
    </row>
    <row r="1451" spans="1:2" x14ac:dyDescent="0.3">
      <c r="A1451">
        <v>11305650</v>
      </c>
      <c r="B1451">
        <v>185</v>
      </c>
    </row>
    <row r="1452" spans="1:2" x14ac:dyDescent="0.3">
      <c r="A1452">
        <v>11012626</v>
      </c>
      <c r="B1452">
        <v>302</v>
      </c>
    </row>
    <row r="1453" spans="1:2" x14ac:dyDescent="0.3">
      <c r="A1453">
        <v>11305602</v>
      </c>
      <c r="B1453">
        <v>185.5</v>
      </c>
    </row>
    <row r="1454" spans="1:2" x14ac:dyDescent="0.3">
      <c r="A1454">
        <v>10068081</v>
      </c>
      <c r="B1454">
        <v>255.5</v>
      </c>
    </row>
    <row r="1455" spans="1:2" x14ac:dyDescent="0.3">
      <c r="A1455">
        <v>11270871</v>
      </c>
      <c r="B1455">
        <v>252.5</v>
      </c>
    </row>
    <row r="1456" spans="1:2" x14ac:dyDescent="0.3">
      <c r="A1456">
        <v>10109170</v>
      </c>
      <c r="B1456">
        <v>231.5</v>
      </c>
    </row>
    <row r="1457" spans="1:2" x14ac:dyDescent="0.3">
      <c r="A1457">
        <v>11293291</v>
      </c>
      <c r="B1457">
        <v>186</v>
      </c>
    </row>
    <row r="1458" spans="1:2" x14ac:dyDescent="0.3">
      <c r="A1458">
        <v>30883398</v>
      </c>
      <c r="B1458">
        <v>169</v>
      </c>
    </row>
    <row r="1459" spans="1:2" x14ac:dyDescent="0.3">
      <c r="A1459">
        <v>11305654</v>
      </c>
      <c r="B1459">
        <v>186</v>
      </c>
    </row>
    <row r="1460" spans="1:2" x14ac:dyDescent="0.3">
      <c r="A1460">
        <v>10108163</v>
      </c>
      <c r="B1460">
        <v>236</v>
      </c>
    </row>
    <row r="1461" spans="1:2" x14ac:dyDescent="0.3">
      <c r="A1461">
        <v>10109385</v>
      </c>
      <c r="B1461">
        <v>236</v>
      </c>
    </row>
    <row r="1462" spans="1:2" x14ac:dyDescent="0.3">
      <c r="A1462">
        <v>10372453</v>
      </c>
      <c r="B1462">
        <v>213.5</v>
      </c>
    </row>
    <row r="1463" spans="1:2" x14ac:dyDescent="0.3">
      <c r="A1463">
        <v>11293292</v>
      </c>
      <c r="B1463">
        <v>242.5</v>
      </c>
    </row>
    <row r="1464" spans="1:2" x14ac:dyDescent="0.3">
      <c r="A1464">
        <v>10067754</v>
      </c>
      <c r="B1464">
        <v>256.5</v>
      </c>
    </row>
    <row r="1465" spans="1:2" x14ac:dyDescent="0.3">
      <c r="A1465">
        <v>10066846</v>
      </c>
      <c r="B1465">
        <v>256.5</v>
      </c>
    </row>
    <row r="1466" spans="1:2" x14ac:dyDescent="0.3">
      <c r="A1466">
        <v>11307504</v>
      </c>
      <c r="B1466">
        <v>186.5</v>
      </c>
    </row>
    <row r="1467" spans="1:2" x14ac:dyDescent="0.3">
      <c r="A1467">
        <v>11309774</v>
      </c>
      <c r="B1467">
        <v>213.5</v>
      </c>
    </row>
    <row r="1468" spans="1:2" x14ac:dyDescent="0.3">
      <c r="A1468">
        <v>10109264</v>
      </c>
      <c r="B1468">
        <v>236.5</v>
      </c>
    </row>
    <row r="1469" spans="1:2" x14ac:dyDescent="0.3">
      <c r="A1469">
        <v>10274670</v>
      </c>
      <c r="B1469">
        <v>187.5</v>
      </c>
    </row>
    <row r="1470" spans="1:2" x14ac:dyDescent="0.3">
      <c r="A1470">
        <v>10143372</v>
      </c>
      <c r="B1470">
        <v>202</v>
      </c>
    </row>
    <row r="1471" spans="1:2" x14ac:dyDescent="0.3">
      <c r="A1471">
        <v>11305706</v>
      </c>
      <c r="B1471">
        <v>243.5</v>
      </c>
    </row>
    <row r="1472" spans="1:2" x14ac:dyDescent="0.3">
      <c r="A1472">
        <v>11270865</v>
      </c>
      <c r="B1472">
        <v>255</v>
      </c>
    </row>
    <row r="1473" spans="1:2" x14ac:dyDescent="0.3">
      <c r="A1473">
        <v>11100032</v>
      </c>
      <c r="B1473">
        <v>237.5</v>
      </c>
    </row>
    <row r="1474" spans="1:2" x14ac:dyDescent="0.3">
      <c r="A1474">
        <v>10106230</v>
      </c>
      <c r="B1474">
        <v>237.5</v>
      </c>
    </row>
    <row r="1475" spans="1:2" x14ac:dyDescent="0.3">
      <c r="A1475">
        <v>11100809</v>
      </c>
      <c r="B1475">
        <v>233.5</v>
      </c>
    </row>
    <row r="1476" spans="1:2" x14ac:dyDescent="0.3">
      <c r="A1476">
        <v>11307519</v>
      </c>
      <c r="B1476">
        <v>243.5</v>
      </c>
    </row>
    <row r="1477" spans="1:2" x14ac:dyDescent="0.3">
      <c r="A1477">
        <v>10027180</v>
      </c>
      <c r="B1477">
        <v>259</v>
      </c>
    </row>
    <row r="1478" spans="1:2" x14ac:dyDescent="0.3">
      <c r="A1478">
        <v>10025570</v>
      </c>
      <c r="B1478">
        <v>259</v>
      </c>
    </row>
    <row r="1479" spans="1:2" x14ac:dyDescent="0.3">
      <c r="A1479">
        <v>10087084</v>
      </c>
      <c r="B1479">
        <v>303</v>
      </c>
    </row>
    <row r="1480" spans="1:2" x14ac:dyDescent="0.3">
      <c r="A1480">
        <v>11305646</v>
      </c>
      <c r="B1480">
        <v>187.5</v>
      </c>
    </row>
    <row r="1481" spans="1:2" x14ac:dyDescent="0.3">
      <c r="A1481">
        <v>11080094</v>
      </c>
      <c r="B1481">
        <v>303</v>
      </c>
    </row>
    <row r="1482" spans="1:2" x14ac:dyDescent="0.3">
      <c r="A1482">
        <v>10109112</v>
      </c>
      <c r="B1482">
        <v>234.5</v>
      </c>
    </row>
    <row r="1483" spans="1:2" x14ac:dyDescent="0.3">
      <c r="A1483">
        <v>11270104</v>
      </c>
      <c r="B1483">
        <v>256.5</v>
      </c>
    </row>
    <row r="1484" spans="1:2" x14ac:dyDescent="0.3">
      <c r="A1484">
        <v>11270016</v>
      </c>
      <c r="B1484">
        <v>256.5</v>
      </c>
    </row>
    <row r="1485" spans="1:2" x14ac:dyDescent="0.3">
      <c r="A1485">
        <v>11293329</v>
      </c>
      <c r="B1485">
        <v>188</v>
      </c>
    </row>
    <row r="1486" spans="1:2" x14ac:dyDescent="0.3">
      <c r="A1486">
        <v>11100657</v>
      </c>
      <c r="B1486">
        <v>239</v>
      </c>
    </row>
    <row r="1487" spans="1:2" x14ac:dyDescent="0.3">
      <c r="A1487">
        <v>10373094</v>
      </c>
      <c r="B1487">
        <v>141.5</v>
      </c>
    </row>
    <row r="1488" spans="1:2" x14ac:dyDescent="0.3">
      <c r="A1488">
        <v>11080090</v>
      </c>
      <c r="B1488">
        <v>304</v>
      </c>
    </row>
    <row r="1489" spans="1:2" x14ac:dyDescent="0.3">
      <c r="A1489">
        <v>11309753</v>
      </c>
      <c r="B1489">
        <v>215.5</v>
      </c>
    </row>
    <row r="1490" spans="1:2" x14ac:dyDescent="0.3">
      <c r="A1490">
        <v>11309763</v>
      </c>
      <c r="B1490">
        <v>215.5</v>
      </c>
    </row>
    <row r="1491" spans="1:2" x14ac:dyDescent="0.3">
      <c r="A1491">
        <v>10022611</v>
      </c>
      <c r="B1491">
        <v>228</v>
      </c>
    </row>
    <row r="1492" spans="1:2" x14ac:dyDescent="0.3">
      <c r="A1492">
        <v>11310321</v>
      </c>
      <c r="B1492">
        <v>212</v>
      </c>
    </row>
    <row r="1493" spans="1:2" x14ac:dyDescent="0.3">
      <c r="A1493">
        <v>11290313</v>
      </c>
      <c r="B1493">
        <v>171</v>
      </c>
    </row>
    <row r="1494" spans="1:2" x14ac:dyDescent="0.3">
      <c r="A1494">
        <v>10393552</v>
      </c>
      <c r="B1494">
        <v>212</v>
      </c>
    </row>
    <row r="1495" spans="1:2" x14ac:dyDescent="0.3">
      <c r="A1495">
        <v>11100673</v>
      </c>
      <c r="B1495">
        <v>239</v>
      </c>
    </row>
    <row r="1496" spans="1:2" x14ac:dyDescent="0.3">
      <c r="A1496">
        <v>11305628</v>
      </c>
      <c r="B1496">
        <v>189</v>
      </c>
    </row>
    <row r="1497" spans="1:2" x14ac:dyDescent="0.3">
      <c r="A1497">
        <v>11293308</v>
      </c>
      <c r="B1497">
        <v>189</v>
      </c>
    </row>
    <row r="1498" spans="1:2" x14ac:dyDescent="0.3">
      <c r="A1498">
        <v>10109793</v>
      </c>
      <c r="B1498">
        <v>239</v>
      </c>
    </row>
    <row r="1499" spans="1:2" x14ac:dyDescent="0.3">
      <c r="A1499">
        <v>11080144</v>
      </c>
      <c r="B1499">
        <v>305.5</v>
      </c>
    </row>
    <row r="1500" spans="1:2" x14ac:dyDescent="0.3">
      <c r="A1500">
        <v>11100675</v>
      </c>
      <c r="B1500">
        <v>240</v>
      </c>
    </row>
    <row r="1501" spans="1:2" x14ac:dyDescent="0.3">
      <c r="A1501">
        <v>11305707</v>
      </c>
      <c r="B1501">
        <v>246.5</v>
      </c>
    </row>
    <row r="1502" spans="1:2" x14ac:dyDescent="0.3">
      <c r="A1502">
        <v>11307515</v>
      </c>
      <c r="B1502">
        <v>189.5</v>
      </c>
    </row>
    <row r="1503" spans="1:2" x14ac:dyDescent="0.3">
      <c r="A1503">
        <v>11100043</v>
      </c>
      <c r="B1503">
        <v>240</v>
      </c>
    </row>
    <row r="1504" spans="1:2" x14ac:dyDescent="0.3">
      <c r="A1504">
        <v>10103365</v>
      </c>
      <c r="B1504">
        <v>240</v>
      </c>
    </row>
    <row r="1505" spans="1:2" x14ac:dyDescent="0.3">
      <c r="A1505">
        <v>10109156</v>
      </c>
      <c r="B1505">
        <v>236.5</v>
      </c>
    </row>
    <row r="1506" spans="1:2" x14ac:dyDescent="0.3">
      <c r="A1506">
        <v>10274697</v>
      </c>
      <c r="B1506">
        <v>191</v>
      </c>
    </row>
    <row r="1507" spans="1:2" x14ac:dyDescent="0.3">
      <c r="A1507">
        <v>10108470</v>
      </c>
      <c r="B1507">
        <v>242</v>
      </c>
    </row>
    <row r="1508" spans="1:2" x14ac:dyDescent="0.3">
      <c r="A1508">
        <v>10108161</v>
      </c>
      <c r="B1508">
        <v>242</v>
      </c>
    </row>
    <row r="1509" spans="1:2" x14ac:dyDescent="0.3">
      <c r="A1509">
        <v>11305661</v>
      </c>
      <c r="B1509">
        <v>190</v>
      </c>
    </row>
    <row r="1510" spans="1:2" x14ac:dyDescent="0.3">
      <c r="A1510">
        <v>11101331</v>
      </c>
      <c r="B1510">
        <v>242</v>
      </c>
    </row>
    <row r="1511" spans="1:2" x14ac:dyDescent="0.3">
      <c r="A1511">
        <v>11100219</v>
      </c>
      <c r="B1511">
        <v>242</v>
      </c>
    </row>
    <row r="1512" spans="1:2" x14ac:dyDescent="0.3">
      <c r="A1512">
        <v>10023401</v>
      </c>
      <c r="B1512">
        <v>264</v>
      </c>
    </row>
    <row r="1513" spans="1:2" x14ac:dyDescent="0.3">
      <c r="A1513">
        <v>11309789</v>
      </c>
      <c r="B1513">
        <v>190</v>
      </c>
    </row>
    <row r="1514" spans="1:2" x14ac:dyDescent="0.3">
      <c r="A1514">
        <v>10109998</v>
      </c>
      <c r="B1514">
        <v>242.5</v>
      </c>
    </row>
    <row r="1515" spans="1:2" x14ac:dyDescent="0.3">
      <c r="A1515">
        <v>10109257</v>
      </c>
      <c r="B1515">
        <v>242.5</v>
      </c>
    </row>
    <row r="1516" spans="1:2" x14ac:dyDescent="0.3">
      <c r="A1516">
        <v>10108036</v>
      </c>
      <c r="B1516">
        <v>242.5</v>
      </c>
    </row>
    <row r="1517" spans="1:2" x14ac:dyDescent="0.3">
      <c r="A1517">
        <v>10107883</v>
      </c>
      <c r="B1517">
        <v>242.5</v>
      </c>
    </row>
    <row r="1518" spans="1:2" x14ac:dyDescent="0.3">
      <c r="A1518">
        <v>11305656</v>
      </c>
      <c r="B1518">
        <v>190</v>
      </c>
    </row>
    <row r="1519" spans="1:2" x14ac:dyDescent="0.3">
      <c r="A1519">
        <v>10107763</v>
      </c>
      <c r="B1519">
        <v>201.5</v>
      </c>
    </row>
    <row r="1520" spans="1:2" x14ac:dyDescent="0.3">
      <c r="A1520">
        <v>11102032</v>
      </c>
      <c r="B1520">
        <v>243</v>
      </c>
    </row>
    <row r="1521" spans="1:2" x14ac:dyDescent="0.3">
      <c r="A1521">
        <v>10106478</v>
      </c>
      <c r="B1521">
        <v>206</v>
      </c>
    </row>
    <row r="1522" spans="1:2" x14ac:dyDescent="0.3">
      <c r="A1522">
        <v>10108419</v>
      </c>
      <c r="B1522">
        <v>202</v>
      </c>
    </row>
    <row r="1523" spans="1:2" x14ac:dyDescent="0.3">
      <c r="A1523">
        <v>10105480</v>
      </c>
      <c r="B1523">
        <v>244</v>
      </c>
    </row>
    <row r="1524" spans="1:2" x14ac:dyDescent="0.3">
      <c r="A1524">
        <v>11293323</v>
      </c>
      <c r="B1524">
        <v>190</v>
      </c>
    </row>
    <row r="1525" spans="1:2" x14ac:dyDescent="0.3">
      <c r="A1525">
        <v>11290265</v>
      </c>
      <c r="B1525">
        <v>190.5</v>
      </c>
    </row>
    <row r="1526" spans="1:2" x14ac:dyDescent="0.3">
      <c r="A1526">
        <v>11305711</v>
      </c>
      <c r="B1526">
        <v>248</v>
      </c>
    </row>
    <row r="1527" spans="1:2" x14ac:dyDescent="0.3">
      <c r="A1527">
        <v>11309751</v>
      </c>
      <c r="B1527">
        <v>218.5</v>
      </c>
    </row>
    <row r="1528" spans="1:2" x14ac:dyDescent="0.3">
      <c r="A1528">
        <v>10109108</v>
      </c>
      <c r="B1528">
        <v>245</v>
      </c>
    </row>
    <row r="1529" spans="1:2" x14ac:dyDescent="0.3">
      <c r="A1529">
        <v>11309755</v>
      </c>
      <c r="B1529">
        <v>218.5</v>
      </c>
    </row>
    <row r="1530" spans="1:2" x14ac:dyDescent="0.3">
      <c r="A1530">
        <v>10373096</v>
      </c>
      <c r="B1530">
        <v>163.5</v>
      </c>
    </row>
    <row r="1531" spans="1:2" x14ac:dyDescent="0.3">
      <c r="A1531">
        <v>11309767</v>
      </c>
      <c r="B1531">
        <v>219.5</v>
      </c>
    </row>
    <row r="1532" spans="1:2" x14ac:dyDescent="0.3">
      <c r="A1532">
        <v>10108411</v>
      </c>
      <c r="B1532">
        <v>245</v>
      </c>
    </row>
    <row r="1533" spans="1:2" x14ac:dyDescent="0.3">
      <c r="A1533">
        <v>10109931</v>
      </c>
      <c r="B1533">
        <v>245</v>
      </c>
    </row>
    <row r="1534" spans="1:2" x14ac:dyDescent="0.3">
      <c r="A1534">
        <v>10023101</v>
      </c>
      <c r="B1534">
        <v>267</v>
      </c>
    </row>
    <row r="1535" spans="1:2" x14ac:dyDescent="0.3">
      <c r="A1535">
        <v>11305715</v>
      </c>
      <c r="B1535">
        <v>249.5</v>
      </c>
    </row>
    <row r="1536" spans="1:2" x14ac:dyDescent="0.3">
      <c r="A1536">
        <v>11305625</v>
      </c>
      <c r="B1536">
        <v>192.5</v>
      </c>
    </row>
    <row r="1537" spans="1:2" x14ac:dyDescent="0.3">
      <c r="A1537">
        <v>11100671</v>
      </c>
      <c r="B1537">
        <v>245.5</v>
      </c>
    </row>
    <row r="1538" spans="1:2" x14ac:dyDescent="0.3">
      <c r="A1538">
        <v>10109327</v>
      </c>
      <c r="B1538">
        <v>245.5</v>
      </c>
    </row>
    <row r="1539" spans="1:2" x14ac:dyDescent="0.3">
      <c r="A1539">
        <v>10108999</v>
      </c>
      <c r="B1539">
        <v>245.5</v>
      </c>
    </row>
    <row r="1540" spans="1:2" x14ac:dyDescent="0.3">
      <c r="A1540">
        <v>11100044</v>
      </c>
      <c r="B1540">
        <v>245.5</v>
      </c>
    </row>
    <row r="1541" spans="1:2" x14ac:dyDescent="0.3">
      <c r="A1541">
        <v>11305708</v>
      </c>
      <c r="B1541">
        <v>251.5</v>
      </c>
    </row>
    <row r="1542" spans="1:2" x14ac:dyDescent="0.3">
      <c r="A1542">
        <v>10279265</v>
      </c>
      <c r="B1542">
        <v>194.5</v>
      </c>
    </row>
    <row r="1543" spans="1:2" x14ac:dyDescent="0.3">
      <c r="A1543">
        <v>11270736</v>
      </c>
      <c r="B1543">
        <v>194.5</v>
      </c>
    </row>
    <row r="1544" spans="1:2" x14ac:dyDescent="0.3">
      <c r="A1544">
        <v>10143377</v>
      </c>
      <c r="B1544">
        <v>209</v>
      </c>
    </row>
    <row r="1545" spans="1:2" x14ac:dyDescent="0.3">
      <c r="A1545">
        <v>10026878</v>
      </c>
      <c r="B1545">
        <v>268.5</v>
      </c>
    </row>
    <row r="1546" spans="1:2" x14ac:dyDescent="0.3">
      <c r="A1546">
        <v>10025438</v>
      </c>
      <c r="B1546">
        <v>268.5</v>
      </c>
    </row>
    <row r="1547" spans="1:2" x14ac:dyDescent="0.3">
      <c r="A1547">
        <v>11270866</v>
      </c>
      <c r="B1547">
        <v>265.5</v>
      </c>
    </row>
    <row r="1548" spans="1:2" x14ac:dyDescent="0.3">
      <c r="A1548">
        <v>11305610</v>
      </c>
      <c r="B1548">
        <v>252</v>
      </c>
    </row>
    <row r="1549" spans="1:2" x14ac:dyDescent="0.3">
      <c r="A1549">
        <v>10302853</v>
      </c>
      <c r="B1549">
        <v>175.5</v>
      </c>
    </row>
    <row r="1550" spans="1:2" x14ac:dyDescent="0.3">
      <c r="A1550">
        <v>10109328</v>
      </c>
      <c r="B1550">
        <v>247</v>
      </c>
    </row>
    <row r="1551" spans="1:2" x14ac:dyDescent="0.3">
      <c r="A1551">
        <v>10107867</v>
      </c>
      <c r="B1551">
        <v>247</v>
      </c>
    </row>
    <row r="1552" spans="1:2" x14ac:dyDescent="0.3">
      <c r="A1552">
        <v>11307475</v>
      </c>
      <c r="B1552">
        <v>193.5</v>
      </c>
    </row>
    <row r="1553" spans="1:2" x14ac:dyDescent="0.3">
      <c r="A1553">
        <v>10103379</v>
      </c>
      <c r="B1553">
        <v>247</v>
      </c>
    </row>
    <row r="1554" spans="1:2" x14ac:dyDescent="0.3">
      <c r="A1554">
        <v>10105533</v>
      </c>
      <c r="B1554">
        <v>247</v>
      </c>
    </row>
    <row r="1555" spans="1:2" x14ac:dyDescent="0.3">
      <c r="A1555">
        <v>10103960</v>
      </c>
      <c r="B1555">
        <v>248</v>
      </c>
    </row>
    <row r="1556" spans="1:2" x14ac:dyDescent="0.3">
      <c r="A1556">
        <v>10084034</v>
      </c>
      <c r="B1556">
        <v>317</v>
      </c>
    </row>
    <row r="1557" spans="1:2" x14ac:dyDescent="0.3">
      <c r="A1557">
        <v>11305719</v>
      </c>
      <c r="B1557">
        <v>252.5</v>
      </c>
    </row>
    <row r="1558" spans="1:2" x14ac:dyDescent="0.3">
      <c r="A1558">
        <v>10143331</v>
      </c>
      <c r="B1558">
        <v>210</v>
      </c>
    </row>
    <row r="1559" spans="1:2" x14ac:dyDescent="0.3">
      <c r="A1559">
        <v>11293328</v>
      </c>
      <c r="B1559">
        <v>194.5</v>
      </c>
    </row>
    <row r="1560" spans="1:2" x14ac:dyDescent="0.3">
      <c r="A1560">
        <v>10241909</v>
      </c>
      <c r="B1560">
        <v>245.5</v>
      </c>
    </row>
    <row r="1561" spans="1:2" x14ac:dyDescent="0.3">
      <c r="A1561">
        <v>11290352</v>
      </c>
      <c r="B1561">
        <v>177</v>
      </c>
    </row>
    <row r="1562" spans="1:2" x14ac:dyDescent="0.3">
      <c r="A1562">
        <v>10109771</v>
      </c>
      <c r="B1562">
        <v>249</v>
      </c>
    </row>
    <row r="1563" spans="1:2" x14ac:dyDescent="0.3">
      <c r="A1563">
        <v>10143274</v>
      </c>
      <c r="B1563">
        <v>170.5</v>
      </c>
    </row>
    <row r="1564" spans="1:2" x14ac:dyDescent="0.3">
      <c r="A1564">
        <v>11080089</v>
      </c>
      <c r="B1564">
        <v>318.5</v>
      </c>
    </row>
    <row r="1565" spans="1:2" x14ac:dyDescent="0.3">
      <c r="A1565">
        <v>10105128</v>
      </c>
      <c r="B1565">
        <v>207</v>
      </c>
    </row>
    <row r="1566" spans="1:2" x14ac:dyDescent="0.3">
      <c r="A1566">
        <v>13500080</v>
      </c>
      <c r="B1566">
        <v>250.5</v>
      </c>
    </row>
    <row r="1567" spans="1:2" x14ac:dyDescent="0.3">
      <c r="A1567">
        <v>10242832</v>
      </c>
      <c r="B1567">
        <v>248</v>
      </c>
    </row>
    <row r="1568" spans="1:2" x14ac:dyDescent="0.3">
      <c r="A1568">
        <v>10108350</v>
      </c>
      <c r="B1568">
        <v>251</v>
      </c>
    </row>
    <row r="1569" spans="1:2" x14ac:dyDescent="0.3">
      <c r="A1569">
        <v>10109381</v>
      </c>
      <c r="B1569">
        <v>251</v>
      </c>
    </row>
    <row r="1570" spans="1:2" x14ac:dyDescent="0.3">
      <c r="A1570">
        <v>11305696</v>
      </c>
      <c r="B1570">
        <v>196</v>
      </c>
    </row>
    <row r="1571" spans="1:2" x14ac:dyDescent="0.3">
      <c r="A1571">
        <v>10142218</v>
      </c>
      <c r="B1571">
        <v>212.5</v>
      </c>
    </row>
    <row r="1572" spans="1:2" x14ac:dyDescent="0.3">
      <c r="A1572">
        <v>11305692</v>
      </c>
      <c r="B1572">
        <v>196.5</v>
      </c>
    </row>
    <row r="1573" spans="1:2" x14ac:dyDescent="0.3">
      <c r="A1573">
        <v>10108468</v>
      </c>
      <c r="B1573">
        <v>251</v>
      </c>
    </row>
    <row r="1574" spans="1:2" x14ac:dyDescent="0.3">
      <c r="A1574">
        <v>11101694</v>
      </c>
      <c r="B1574">
        <v>251</v>
      </c>
    </row>
    <row r="1575" spans="1:2" x14ac:dyDescent="0.3">
      <c r="A1575">
        <v>11101657</v>
      </c>
      <c r="B1575">
        <v>251</v>
      </c>
    </row>
    <row r="1576" spans="1:2" x14ac:dyDescent="0.3">
      <c r="A1576">
        <v>10276051</v>
      </c>
      <c r="B1576">
        <v>271</v>
      </c>
    </row>
    <row r="1577" spans="1:2" x14ac:dyDescent="0.3">
      <c r="A1577">
        <v>11290242</v>
      </c>
      <c r="B1577">
        <v>196.5</v>
      </c>
    </row>
    <row r="1578" spans="1:2" x14ac:dyDescent="0.3">
      <c r="A1578">
        <v>11309765</v>
      </c>
      <c r="B1578">
        <v>225.5</v>
      </c>
    </row>
    <row r="1579" spans="1:2" x14ac:dyDescent="0.3">
      <c r="A1579">
        <v>11305615</v>
      </c>
      <c r="B1579">
        <v>197.5</v>
      </c>
    </row>
    <row r="1580" spans="1:2" x14ac:dyDescent="0.3">
      <c r="A1580">
        <v>11301911</v>
      </c>
      <c r="B1580">
        <v>226.5</v>
      </c>
    </row>
    <row r="1581" spans="1:2" x14ac:dyDescent="0.3">
      <c r="A1581">
        <v>11305662</v>
      </c>
      <c r="B1581">
        <v>259</v>
      </c>
    </row>
    <row r="1582" spans="1:2" x14ac:dyDescent="0.3">
      <c r="A1582">
        <v>11307474</v>
      </c>
      <c r="B1582">
        <v>199.5</v>
      </c>
    </row>
    <row r="1583" spans="1:2" x14ac:dyDescent="0.3">
      <c r="A1583">
        <v>10083907</v>
      </c>
      <c r="B1583">
        <v>321.5</v>
      </c>
    </row>
    <row r="1584" spans="1:2" x14ac:dyDescent="0.3">
      <c r="A1584">
        <v>11305604</v>
      </c>
      <c r="B1584">
        <v>200</v>
      </c>
    </row>
    <row r="1585" spans="1:2" x14ac:dyDescent="0.3">
      <c r="A1585">
        <v>11293331</v>
      </c>
      <c r="B1585">
        <v>200</v>
      </c>
    </row>
    <row r="1586" spans="1:2" x14ac:dyDescent="0.3">
      <c r="A1586">
        <v>10089478</v>
      </c>
      <c r="B1586">
        <v>322.5</v>
      </c>
    </row>
    <row r="1587" spans="1:2" x14ac:dyDescent="0.3">
      <c r="A1587">
        <v>10088914</v>
      </c>
      <c r="B1587">
        <v>322.5</v>
      </c>
    </row>
    <row r="1588" spans="1:2" x14ac:dyDescent="0.3">
      <c r="A1588">
        <v>10087567</v>
      </c>
      <c r="B1588">
        <v>322.5</v>
      </c>
    </row>
    <row r="1589" spans="1:2" x14ac:dyDescent="0.3">
      <c r="A1589">
        <v>11305709</v>
      </c>
      <c r="B1589">
        <v>261.5</v>
      </c>
    </row>
    <row r="1590" spans="1:2" x14ac:dyDescent="0.3">
      <c r="A1590">
        <v>10307449</v>
      </c>
      <c r="B1590">
        <v>261.5</v>
      </c>
    </row>
    <row r="1591" spans="1:2" x14ac:dyDescent="0.3">
      <c r="A1591">
        <v>11305603</v>
      </c>
      <c r="B1591">
        <v>200.5</v>
      </c>
    </row>
    <row r="1592" spans="1:2" x14ac:dyDescent="0.3">
      <c r="A1592">
        <v>11100002</v>
      </c>
      <c r="B1592">
        <v>252.5</v>
      </c>
    </row>
    <row r="1593" spans="1:2" x14ac:dyDescent="0.3">
      <c r="A1593">
        <v>11101422</v>
      </c>
      <c r="B1593">
        <v>252.5</v>
      </c>
    </row>
    <row r="1594" spans="1:2" x14ac:dyDescent="0.3">
      <c r="A1594">
        <v>10107762</v>
      </c>
      <c r="B1594">
        <v>252.5</v>
      </c>
    </row>
    <row r="1595" spans="1:2" x14ac:dyDescent="0.3">
      <c r="A1595">
        <v>10105144</v>
      </c>
      <c r="B1595">
        <v>252.5</v>
      </c>
    </row>
    <row r="1596" spans="1:2" x14ac:dyDescent="0.3">
      <c r="A1596">
        <v>10143370</v>
      </c>
      <c r="B1596">
        <v>218</v>
      </c>
    </row>
    <row r="1597" spans="1:2" x14ac:dyDescent="0.3">
      <c r="A1597">
        <v>10107353</v>
      </c>
      <c r="B1597">
        <v>252.5</v>
      </c>
    </row>
    <row r="1598" spans="1:2" x14ac:dyDescent="0.3">
      <c r="A1598">
        <v>11101709</v>
      </c>
      <c r="B1598">
        <v>252.5</v>
      </c>
    </row>
    <row r="1599" spans="1:2" x14ac:dyDescent="0.3">
      <c r="A1599">
        <v>10108053</v>
      </c>
      <c r="B1599">
        <v>252.5</v>
      </c>
    </row>
    <row r="1600" spans="1:2" x14ac:dyDescent="0.3">
      <c r="A1600">
        <v>10108050</v>
      </c>
      <c r="B1600">
        <v>252.5</v>
      </c>
    </row>
    <row r="1601" spans="1:2" x14ac:dyDescent="0.3">
      <c r="A1601">
        <v>10109665</v>
      </c>
      <c r="B1601">
        <v>252.5</v>
      </c>
    </row>
    <row r="1602" spans="1:2" x14ac:dyDescent="0.3">
      <c r="A1602">
        <v>10107265</v>
      </c>
      <c r="B1602">
        <v>248.5</v>
      </c>
    </row>
    <row r="1603" spans="1:2" x14ac:dyDescent="0.3">
      <c r="A1603">
        <v>10242252</v>
      </c>
      <c r="B1603">
        <v>249.5</v>
      </c>
    </row>
    <row r="1604" spans="1:2" x14ac:dyDescent="0.3">
      <c r="A1604">
        <v>10109794</v>
      </c>
      <c r="B1604">
        <v>209.5</v>
      </c>
    </row>
    <row r="1605" spans="1:2" x14ac:dyDescent="0.3">
      <c r="A1605">
        <v>10083918</v>
      </c>
      <c r="B1605">
        <v>324</v>
      </c>
    </row>
    <row r="1606" spans="1:2" x14ac:dyDescent="0.3">
      <c r="A1606">
        <v>11012594</v>
      </c>
      <c r="B1606">
        <v>283.5</v>
      </c>
    </row>
    <row r="1607" spans="1:2" x14ac:dyDescent="0.3">
      <c r="A1607">
        <v>10068300</v>
      </c>
      <c r="B1607">
        <v>277</v>
      </c>
    </row>
    <row r="1608" spans="1:2" x14ac:dyDescent="0.3">
      <c r="A1608">
        <v>11307472</v>
      </c>
      <c r="B1608">
        <v>201</v>
      </c>
    </row>
    <row r="1609" spans="1:2" x14ac:dyDescent="0.3">
      <c r="A1609">
        <v>10024479</v>
      </c>
      <c r="B1609">
        <v>278</v>
      </c>
    </row>
    <row r="1610" spans="1:2" x14ac:dyDescent="0.3">
      <c r="A1610">
        <v>10143373</v>
      </c>
      <c r="B1610">
        <v>218.5</v>
      </c>
    </row>
    <row r="1611" spans="1:2" x14ac:dyDescent="0.3">
      <c r="A1611">
        <v>11305655</v>
      </c>
      <c r="B1611">
        <v>202</v>
      </c>
    </row>
    <row r="1612" spans="1:2" x14ac:dyDescent="0.3">
      <c r="A1612">
        <v>10087571</v>
      </c>
      <c r="B1612">
        <v>327</v>
      </c>
    </row>
    <row r="1613" spans="1:2" x14ac:dyDescent="0.3">
      <c r="A1613">
        <v>11100004</v>
      </c>
      <c r="B1613">
        <v>256</v>
      </c>
    </row>
    <row r="1614" spans="1:2" x14ac:dyDescent="0.3">
      <c r="A1614">
        <v>11305657</v>
      </c>
      <c r="B1614">
        <v>202</v>
      </c>
    </row>
    <row r="1615" spans="1:2" x14ac:dyDescent="0.3">
      <c r="A1615">
        <v>11305705</v>
      </c>
      <c r="B1615">
        <v>202</v>
      </c>
    </row>
    <row r="1616" spans="1:2" x14ac:dyDescent="0.3">
      <c r="A1616">
        <v>10087380</v>
      </c>
      <c r="B1616">
        <v>328</v>
      </c>
    </row>
    <row r="1617" spans="1:2" x14ac:dyDescent="0.3">
      <c r="A1617">
        <v>10143362</v>
      </c>
      <c r="B1617">
        <v>219.5</v>
      </c>
    </row>
    <row r="1618" spans="1:2" x14ac:dyDescent="0.3">
      <c r="A1618">
        <v>11293330</v>
      </c>
      <c r="B1618">
        <v>203.5</v>
      </c>
    </row>
    <row r="1619" spans="1:2" x14ac:dyDescent="0.3">
      <c r="A1619">
        <v>10108031</v>
      </c>
      <c r="B1619">
        <v>258</v>
      </c>
    </row>
    <row r="1620" spans="1:2" x14ac:dyDescent="0.3">
      <c r="A1620">
        <v>10143376</v>
      </c>
      <c r="B1620">
        <v>220.5</v>
      </c>
    </row>
    <row r="1621" spans="1:2" x14ac:dyDescent="0.3">
      <c r="A1621">
        <v>10109157</v>
      </c>
      <c r="B1621">
        <v>254.5</v>
      </c>
    </row>
    <row r="1622" spans="1:2" x14ac:dyDescent="0.3">
      <c r="A1622">
        <v>11305608</v>
      </c>
      <c r="B1622">
        <v>266.5</v>
      </c>
    </row>
    <row r="1623" spans="1:2" x14ac:dyDescent="0.3">
      <c r="A1623">
        <v>11305621</v>
      </c>
      <c r="B1623">
        <v>204</v>
      </c>
    </row>
    <row r="1624" spans="1:2" x14ac:dyDescent="0.3">
      <c r="A1624">
        <v>10022336</v>
      </c>
      <c r="B1624">
        <v>282.5</v>
      </c>
    </row>
    <row r="1625" spans="1:2" x14ac:dyDescent="0.3">
      <c r="A1625">
        <v>10109174</v>
      </c>
      <c r="B1625">
        <v>259.5</v>
      </c>
    </row>
    <row r="1626" spans="1:2" x14ac:dyDescent="0.3">
      <c r="A1626">
        <v>11305605</v>
      </c>
      <c r="B1626">
        <v>204</v>
      </c>
    </row>
    <row r="1627" spans="1:2" x14ac:dyDescent="0.3">
      <c r="A1627">
        <v>11293327</v>
      </c>
      <c r="B1627">
        <v>204</v>
      </c>
    </row>
    <row r="1628" spans="1:2" x14ac:dyDescent="0.3">
      <c r="A1628">
        <v>11100798</v>
      </c>
      <c r="B1628">
        <v>260</v>
      </c>
    </row>
    <row r="1629" spans="1:2" x14ac:dyDescent="0.3">
      <c r="A1629">
        <v>10105180</v>
      </c>
      <c r="B1629">
        <v>260</v>
      </c>
    </row>
    <row r="1630" spans="1:2" x14ac:dyDescent="0.3">
      <c r="A1630">
        <v>10108347</v>
      </c>
      <c r="B1630">
        <v>264</v>
      </c>
    </row>
    <row r="1631" spans="1:2" x14ac:dyDescent="0.3">
      <c r="A1631">
        <v>11101439</v>
      </c>
      <c r="B1631">
        <v>260</v>
      </c>
    </row>
    <row r="1632" spans="1:2" x14ac:dyDescent="0.3">
      <c r="A1632">
        <v>11100003</v>
      </c>
      <c r="B1632">
        <v>265</v>
      </c>
    </row>
    <row r="1633" spans="1:2" x14ac:dyDescent="0.3">
      <c r="A1633">
        <v>11305616</v>
      </c>
      <c r="B1633">
        <v>204.5</v>
      </c>
    </row>
    <row r="1634" spans="1:2" x14ac:dyDescent="0.3">
      <c r="A1634">
        <v>11305697</v>
      </c>
      <c r="B1634">
        <v>204.5</v>
      </c>
    </row>
    <row r="1635" spans="1:2" x14ac:dyDescent="0.3">
      <c r="A1635">
        <v>11305663</v>
      </c>
      <c r="B1635">
        <v>267.5</v>
      </c>
    </row>
    <row r="1636" spans="1:2" x14ac:dyDescent="0.3">
      <c r="A1636">
        <v>11309785</v>
      </c>
      <c r="B1636">
        <v>267.5</v>
      </c>
    </row>
    <row r="1637" spans="1:2" x14ac:dyDescent="0.3">
      <c r="A1637">
        <v>11012608</v>
      </c>
      <c r="B1637">
        <v>299</v>
      </c>
    </row>
    <row r="1638" spans="1:2" x14ac:dyDescent="0.3">
      <c r="A1638">
        <v>11101765</v>
      </c>
      <c r="B1638">
        <v>267</v>
      </c>
    </row>
    <row r="1639" spans="1:2" x14ac:dyDescent="0.3">
      <c r="A1639">
        <v>10108162</v>
      </c>
      <c r="B1639">
        <v>267</v>
      </c>
    </row>
    <row r="1640" spans="1:2" x14ac:dyDescent="0.3">
      <c r="A1640">
        <v>10085365</v>
      </c>
      <c r="B1640">
        <v>344</v>
      </c>
    </row>
    <row r="1641" spans="1:2" x14ac:dyDescent="0.3">
      <c r="A1641">
        <v>10279259</v>
      </c>
      <c r="B1641">
        <v>212</v>
      </c>
    </row>
    <row r="1642" spans="1:2" x14ac:dyDescent="0.3">
      <c r="A1642">
        <v>11290317</v>
      </c>
      <c r="B1642">
        <v>186</v>
      </c>
    </row>
    <row r="1643" spans="1:2" x14ac:dyDescent="0.3">
      <c r="A1643">
        <v>10108030</v>
      </c>
      <c r="B1643">
        <v>269</v>
      </c>
    </row>
    <row r="1644" spans="1:2" x14ac:dyDescent="0.3">
      <c r="A1644">
        <v>10107302</v>
      </c>
      <c r="B1644">
        <v>269.5</v>
      </c>
    </row>
    <row r="1645" spans="1:2" x14ac:dyDescent="0.3">
      <c r="A1645">
        <v>11309768</v>
      </c>
      <c r="B1645">
        <v>237</v>
      </c>
    </row>
    <row r="1646" spans="1:2" x14ac:dyDescent="0.3">
      <c r="A1646">
        <v>11293339</v>
      </c>
      <c r="B1646">
        <v>206.5</v>
      </c>
    </row>
    <row r="1647" spans="1:2" x14ac:dyDescent="0.3">
      <c r="A1647">
        <v>11305710</v>
      </c>
      <c r="B1647">
        <v>271.5</v>
      </c>
    </row>
    <row r="1648" spans="1:2" x14ac:dyDescent="0.3">
      <c r="A1648">
        <v>11305664</v>
      </c>
      <c r="B1648">
        <v>272</v>
      </c>
    </row>
    <row r="1649" spans="1:2" x14ac:dyDescent="0.3">
      <c r="A1649">
        <v>10103372</v>
      </c>
      <c r="B1649">
        <v>270.5</v>
      </c>
    </row>
    <row r="1650" spans="1:2" x14ac:dyDescent="0.3">
      <c r="A1650">
        <v>11101431</v>
      </c>
      <c r="B1650">
        <v>270.5</v>
      </c>
    </row>
    <row r="1651" spans="1:2" x14ac:dyDescent="0.3">
      <c r="A1651">
        <v>10109795</v>
      </c>
      <c r="B1651">
        <v>271</v>
      </c>
    </row>
    <row r="1652" spans="1:2" x14ac:dyDescent="0.3">
      <c r="A1652">
        <v>11101427</v>
      </c>
      <c r="B1652">
        <v>272</v>
      </c>
    </row>
    <row r="1653" spans="1:2" x14ac:dyDescent="0.3">
      <c r="A1653">
        <v>10088910</v>
      </c>
      <c r="B1653">
        <v>350.5</v>
      </c>
    </row>
    <row r="1654" spans="1:2" x14ac:dyDescent="0.3">
      <c r="A1654">
        <v>11100672</v>
      </c>
      <c r="B1654">
        <v>274</v>
      </c>
    </row>
    <row r="1655" spans="1:2" x14ac:dyDescent="0.3">
      <c r="A1655">
        <v>11305698</v>
      </c>
      <c r="B1655">
        <v>208</v>
      </c>
    </row>
    <row r="1656" spans="1:2" x14ac:dyDescent="0.3">
      <c r="A1656">
        <v>11100658</v>
      </c>
      <c r="B1656">
        <v>274</v>
      </c>
    </row>
    <row r="1657" spans="1:2" x14ac:dyDescent="0.3">
      <c r="A1657">
        <v>11101020</v>
      </c>
      <c r="B1657">
        <v>274.5</v>
      </c>
    </row>
    <row r="1658" spans="1:2" x14ac:dyDescent="0.3">
      <c r="A1658">
        <v>30889129</v>
      </c>
      <c r="B1658">
        <v>217.5</v>
      </c>
    </row>
    <row r="1659" spans="1:2" x14ac:dyDescent="0.3">
      <c r="A1659">
        <v>11101719</v>
      </c>
      <c r="B1659">
        <v>273</v>
      </c>
    </row>
    <row r="1660" spans="1:2" x14ac:dyDescent="0.3">
      <c r="A1660">
        <v>10109387</v>
      </c>
      <c r="B1660">
        <v>278</v>
      </c>
    </row>
    <row r="1661" spans="1:2" x14ac:dyDescent="0.3">
      <c r="A1661">
        <v>11305651</v>
      </c>
      <c r="B1661">
        <v>208</v>
      </c>
    </row>
    <row r="1662" spans="1:2" x14ac:dyDescent="0.3">
      <c r="A1662">
        <v>11305611</v>
      </c>
      <c r="B1662">
        <v>273</v>
      </c>
    </row>
    <row r="1663" spans="1:2" x14ac:dyDescent="0.3">
      <c r="A1663">
        <v>11305716</v>
      </c>
      <c r="B1663">
        <v>273.5</v>
      </c>
    </row>
    <row r="1664" spans="1:2" x14ac:dyDescent="0.3">
      <c r="A1664">
        <v>10372703</v>
      </c>
      <c r="B1664">
        <v>240.5</v>
      </c>
    </row>
    <row r="1665" spans="1:2" x14ac:dyDescent="0.3">
      <c r="A1665">
        <v>10279282</v>
      </c>
      <c r="B1665">
        <v>300.5</v>
      </c>
    </row>
    <row r="1666" spans="1:2" x14ac:dyDescent="0.3">
      <c r="A1666">
        <v>11270750</v>
      </c>
      <c r="B1666">
        <v>300.5</v>
      </c>
    </row>
    <row r="1667" spans="1:2" x14ac:dyDescent="0.3">
      <c r="A1667">
        <v>10372083</v>
      </c>
      <c r="B1667">
        <v>240.5</v>
      </c>
    </row>
    <row r="1668" spans="1:2" x14ac:dyDescent="0.3">
      <c r="A1668">
        <v>11305666</v>
      </c>
      <c r="B1668">
        <v>275</v>
      </c>
    </row>
    <row r="1669" spans="1:2" x14ac:dyDescent="0.3">
      <c r="A1669">
        <v>11101720</v>
      </c>
      <c r="B1669">
        <v>275.5</v>
      </c>
    </row>
    <row r="1670" spans="1:2" x14ac:dyDescent="0.3">
      <c r="A1670">
        <v>10106059</v>
      </c>
      <c r="B1670">
        <v>275.5</v>
      </c>
    </row>
    <row r="1671" spans="1:2" x14ac:dyDescent="0.3">
      <c r="A1671">
        <v>10085363</v>
      </c>
      <c r="B1671">
        <v>359.5</v>
      </c>
    </row>
    <row r="1672" spans="1:2" x14ac:dyDescent="0.3">
      <c r="A1672">
        <v>10105519</v>
      </c>
      <c r="B1672">
        <v>279.5</v>
      </c>
    </row>
    <row r="1673" spans="1:2" x14ac:dyDescent="0.3">
      <c r="A1673">
        <v>11293304</v>
      </c>
      <c r="B1673">
        <v>210</v>
      </c>
    </row>
    <row r="1674" spans="1:2" x14ac:dyDescent="0.3">
      <c r="A1674">
        <v>10143371</v>
      </c>
      <c r="B1674">
        <v>228</v>
      </c>
    </row>
    <row r="1675" spans="1:2" x14ac:dyDescent="0.3">
      <c r="A1675">
        <v>11293332</v>
      </c>
      <c r="B1675">
        <v>210</v>
      </c>
    </row>
    <row r="1676" spans="1:2" x14ac:dyDescent="0.3">
      <c r="A1676">
        <v>11305601</v>
      </c>
      <c r="B1676">
        <v>210.5</v>
      </c>
    </row>
    <row r="1677" spans="1:2" x14ac:dyDescent="0.3">
      <c r="A1677">
        <v>10108035</v>
      </c>
      <c r="B1677">
        <v>279.5</v>
      </c>
    </row>
    <row r="1678" spans="1:2" x14ac:dyDescent="0.3">
      <c r="A1678">
        <v>11100664</v>
      </c>
      <c r="B1678">
        <v>277</v>
      </c>
    </row>
    <row r="1679" spans="1:2" x14ac:dyDescent="0.3">
      <c r="A1679">
        <v>11100799</v>
      </c>
      <c r="B1679">
        <v>282</v>
      </c>
    </row>
    <row r="1680" spans="1:2" x14ac:dyDescent="0.3">
      <c r="A1680">
        <v>11293326</v>
      </c>
      <c r="B1680">
        <v>211</v>
      </c>
    </row>
    <row r="1681" spans="1:2" x14ac:dyDescent="0.3">
      <c r="A1681">
        <v>11290321</v>
      </c>
      <c r="B1681">
        <v>191.5</v>
      </c>
    </row>
    <row r="1682" spans="1:2" x14ac:dyDescent="0.3">
      <c r="A1682">
        <v>11305618</v>
      </c>
      <c r="B1682">
        <v>212</v>
      </c>
    </row>
    <row r="1683" spans="1:2" x14ac:dyDescent="0.3">
      <c r="A1683">
        <v>11100621</v>
      </c>
      <c r="B1683">
        <v>278.5</v>
      </c>
    </row>
    <row r="1684" spans="1:2" x14ac:dyDescent="0.3">
      <c r="A1684">
        <v>10109679</v>
      </c>
      <c r="B1684">
        <v>284</v>
      </c>
    </row>
    <row r="1685" spans="1:2" x14ac:dyDescent="0.3">
      <c r="A1685">
        <v>11011744</v>
      </c>
      <c r="B1685">
        <v>268</v>
      </c>
    </row>
    <row r="1686" spans="1:2" x14ac:dyDescent="0.3">
      <c r="A1686">
        <v>11309769</v>
      </c>
      <c r="B1686">
        <v>244</v>
      </c>
    </row>
    <row r="1687" spans="1:2" x14ac:dyDescent="0.3">
      <c r="A1687">
        <v>11309780</v>
      </c>
      <c r="B1687">
        <v>244</v>
      </c>
    </row>
    <row r="1688" spans="1:2" x14ac:dyDescent="0.3">
      <c r="A1688">
        <v>11100535</v>
      </c>
      <c r="B1688">
        <v>285</v>
      </c>
    </row>
    <row r="1689" spans="1:2" x14ac:dyDescent="0.3">
      <c r="A1689">
        <v>11080093</v>
      </c>
      <c r="B1689">
        <v>368.5</v>
      </c>
    </row>
    <row r="1690" spans="1:2" x14ac:dyDescent="0.3">
      <c r="A1690">
        <v>10024817</v>
      </c>
      <c r="B1690">
        <v>314.5</v>
      </c>
    </row>
    <row r="1691" spans="1:2" x14ac:dyDescent="0.3">
      <c r="A1691">
        <v>10109078</v>
      </c>
      <c r="B1691">
        <v>283</v>
      </c>
    </row>
    <row r="1692" spans="1:2" x14ac:dyDescent="0.3">
      <c r="A1692">
        <v>10068275</v>
      </c>
      <c r="B1692">
        <v>315.5</v>
      </c>
    </row>
    <row r="1693" spans="1:2" x14ac:dyDescent="0.3">
      <c r="A1693">
        <v>11305665</v>
      </c>
      <c r="B1693">
        <v>278.5</v>
      </c>
    </row>
    <row r="1694" spans="1:2" x14ac:dyDescent="0.3">
      <c r="A1694">
        <v>10109790</v>
      </c>
      <c r="B1694">
        <v>287.5</v>
      </c>
    </row>
    <row r="1695" spans="1:2" x14ac:dyDescent="0.3">
      <c r="A1695">
        <v>11305717</v>
      </c>
      <c r="B1695">
        <v>279.5</v>
      </c>
    </row>
    <row r="1696" spans="1:2" x14ac:dyDescent="0.3">
      <c r="A1696">
        <v>10372701</v>
      </c>
      <c r="B1696">
        <v>217.5</v>
      </c>
    </row>
    <row r="1697" spans="1:2" x14ac:dyDescent="0.3">
      <c r="A1697">
        <v>11293288</v>
      </c>
      <c r="B1697">
        <v>213.5</v>
      </c>
    </row>
    <row r="1698" spans="1:2" x14ac:dyDescent="0.3">
      <c r="A1698">
        <v>11305704</v>
      </c>
      <c r="B1698">
        <v>213.5</v>
      </c>
    </row>
    <row r="1699" spans="1:2" x14ac:dyDescent="0.3">
      <c r="A1699">
        <v>11305612</v>
      </c>
      <c r="B1699">
        <v>281.5</v>
      </c>
    </row>
    <row r="1700" spans="1:2" x14ac:dyDescent="0.3">
      <c r="A1700">
        <v>10109331</v>
      </c>
      <c r="B1700">
        <v>283.5</v>
      </c>
    </row>
    <row r="1701" spans="1:2" x14ac:dyDescent="0.3">
      <c r="A1701">
        <v>10109382</v>
      </c>
      <c r="B1701">
        <v>288</v>
      </c>
    </row>
    <row r="1702" spans="1:2" x14ac:dyDescent="0.3">
      <c r="A1702">
        <v>11100839</v>
      </c>
      <c r="B1702">
        <v>288</v>
      </c>
    </row>
    <row r="1703" spans="1:2" x14ac:dyDescent="0.3">
      <c r="A1703">
        <v>11305658</v>
      </c>
      <c r="B1703">
        <v>215</v>
      </c>
    </row>
    <row r="1704" spans="1:2" x14ac:dyDescent="0.3">
      <c r="A1704">
        <v>10105517</v>
      </c>
      <c r="B1704">
        <v>288.5</v>
      </c>
    </row>
    <row r="1705" spans="1:2" x14ac:dyDescent="0.3">
      <c r="A1705">
        <v>11101656</v>
      </c>
      <c r="B1705">
        <v>288.5</v>
      </c>
    </row>
    <row r="1706" spans="1:2" x14ac:dyDescent="0.3">
      <c r="A1706">
        <v>10103371</v>
      </c>
      <c r="B1706">
        <v>288.5</v>
      </c>
    </row>
    <row r="1707" spans="1:2" x14ac:dyDescent="0.3">
      <c r="A1707">
        <v>11305667</v>
      </c>
      <c r="B1707">
        <v>283.5</v>
      </c>
    </row>
    <row r="1708" spans="1:2" x14ac:dyDescent="0.3">
      <c r="A1708">
        <v>10109789</v>
      </c>
      <c r="B1708">
        <v>288.5</v>
      </c>
    </row>
    <row r="1709" spans="1:2" x14ac:dyDescent="0.3">
      <c r="A1709">
        <v>10089476</v>
      </c>
      <c r="B1709">
        <v>375</v>
      </c>
    </row>
    <row r="1710" spans="1:2" x14ac:dyDescent="0.3">
      <c r="A1710">
        <v>10109526</v>
      </c>
      <c r="B1710">
        <v>294</v>
      </c>
    </row>
    <row r="1711" spans="1:2" x14ac:dyDescent="0.3">
      <c r="A1711">
        <v>11293338</v>
      </c>
      <c r="B1711">
        <v>216</v>
      </c>
    </row>
    <row r="1712" spans="1:2" x14ac:dyDescent="0.3">
      <c r="A1712">
        <v>11309782</v>
      </c>
      <c r="B1712">
        <v>283.5</v>
      </c>
    </row>
    <row r="1713" spans="1:2" x14ac:dyDescent="0.3">
      <c r="A1713">
        <v>11305669</v>
      </c>
      <c r="B1713">
        <v>284.5</v>
      </c>
    </row>
    <row r="1714" spans="1:2" x14ac:dyDescent="0.3">
      <c r="A1714">
        <v>11293325</v>
      </c>
      <c r="B1714">
        <v>216.5</v>
      </c>
    </row>
    <row r="1715" spans="1:2" x14ac:dyDescent="0.3">
      <c r="A1715">
        <v>10109332</v>
      </c>
      <c r="B1715">
        <v>294</v>
      </c>
    </row>
    <row r="1716" spans="1:2" x14ac:dyDescent="0.3">
      <c r="A1716">
        <v>11309790</v>
      </c>
      <c r="B1716">
        <v>285.5</v>
      </c>
    </row>
    <row r="1717" spans="1:2" x14ac:dyDescent="0.3">
      <c r="A1717">
        <v>10107297</v>
      </c>
      <c r="B1717">
        <v>294</v>
      </c>
    </row>
    <row r="1718" spans="1:2" x14ac:dyDescent="0.3">
      <c r="A1718">
        <v>10106633</v>
      </c>
      <c r="B1718">
        <v>290</v>
      </c>
    </row>
    <row r="1719" spans="1:2" x14ac:dyDescent="0.3">
      <c r="A1719">
        <v>10087607</v>
      </c>
      <c r="B1719">
        <v>380</v>
      </c>
    </row>
    <row r="1720" spans="1:2" x14ac:dyDescent="0.3">
      <c r="A1720">
        <v>10107884</v>
      </c>
      <c r="B1720">
        <v>247.5</v>
      </c>
    </row>
    <row r="1721" spans="1:2" x14ac:dyDescent="0.3">
      <c r="A1721">
        <v>10109364</v>
      </c>
      <c r="B1721">
        <v>247.5</v>
      </c>
    </row>
    <row r="1722" spans="1:2" x14ac:dyDescent="0.3">
      <c r="A1722">
        <v>11290319</v>
      </c>
      <c r="B1722">
        <v>197</v>
      </c>
    </row>
    <row r="1723" spans="1:2" x14ac:dyDescent="0.3">
      <c r="A1723">
        <v>11293295</v>
      </c>
      <c r="B1723">
        <v>217.5</v>
      </c>
    </row>
    <row r="1724" spans="1:2" x14ac:dyDescent="0.3">
      <c r="A1724">
        <v>13500108</v>
      </c>
      <c r="B1724">
        <v>218</v>
      </c>
    </row>
    <row r="1725" spans="1:2" x14ac:dyDescent="0.3">
      <c r="A1725">
        <v>11293306</v>
      </c>
      <c r="B1725">
        <v>287</v>
      </c>
    </row>
    <row r="1726" spans="1:2" x14ac:dyDescent="0.3">
      <c r="A1726">
        <v>11305690</v>
      </c>
      <c r="B1726">
        <v>218.5</v>
      </c>
    </row>
    <row r="1727" spans="1:2" x14ac:dyDescent="0.3">
      <c r="A1727">
        <v>10020875</v>
      </c>
      <c r="B1727">
        <v>282.5</v>
      </c>
    </row>
    <row r="1728" spans="1:2" x14ac:dyDescent="0.3">
      <c r="A1728">
        <v>11101634</v>
      </c>
      <c r="B1728">
        <v>295.5</v>
      </c>
    </row>
    <row r="1729" spans="1:2" x14ac:dyDescent="0.3">
      <c r="A1729">
        <v>11100659</v>
      </c>
      <c r="B1729">
        <v>291.5</v>
      </c>
    </row>
    <row r="1730" spans="1:2" x14ac:dyDescent="0.3">
      <c r="A1730">
        <v>11305679</v>
      </c>
      <c r="B1730">
        <v>220</v>
      </c>
    </row>
    <row r="1731" spans="1:2" x14ac:dyDescent="0.3">
      <c r="A1731">
        <v>10108649</v>
      </c>
      <c r="B1731">
        <v>297.5</v>
      </c>
    </row>
    <row r="1732" spans="1:2" x14ac:dyDescent="0.3">
      <c r="A1732">
        <v>11307478</v>
      </c>
      <c r="B1732">
        <v>220.5</v>
      </c>
    </row>
    <row r="1733" spans="1:2" x14ac:dyDescent="0.3">
      <c r="A1733">
        <v>11305670</v>
      </c>
      <c r="B1733">
        <v>289.5</v>
      </c>
    </row>
    <row r="1734" spans="1:2" x14ac:dyDescent="0.3">
      <c r="A1734">
        <v>11100667</v>
      </c>
      <c r="B1734">
        <v>298</v>
      </c>
    </row>
    <row r="1735" spans="1:2" x14ac:dyDescent="0.3">
      <c r="A1735">
        <v>10085887</v>
      </c>
      <c r="B1735">
        <v>385.5</v>
      </c>
    </row>
    <row r="1736" spans="1:2" x14ac:dyDescent="0.3">
      <c r="A1736">
        <v>10109173</v>
      </c>
      <c r="B1736">
        <v>299</v>
      </c>
    </row>
    <row r="1737" spans="1:2" x14ac:dyDescent="0.3">
      <c r="A1737">
        <v>10105872</v>
      </c>
      <c r="B1737">
        <v>299</v>
      </c>
    </row>
    <row r="1738" spans="1:2" x14ac:dyDescent="0.3">
      <c r="A1738">
        <v>10108650</v>
      </c>
      <c r="B1738">
        <v>295</v>
      </c>
    </row>
    <row r="1739" spans="1:2" x14ac:dyDescent="0.3">
      <c r="A1739">
        <v>10106284</v>
      </c>
      <c r="B1739">
        <v>295</v>
      </c>
    </row>
    <row r="1740" spans="1:2" x14ac:dyDescent="0.3">
      <c r="A1740">
        <v>11101442</v>
      </c>
      <c r="B1740">
        <v>300.5</v>
      </c>
    </row>
    <row r="1741" spans="1:2" x14ac:dyDescent="0.3">
      <c r="A1741">
        <v>10108466</v>
      </c>
      <c r="B1741">
        <v>301.5</v>
      </c>
    </row>
    <row r="1742" spans="1:2" x14ac:dyDescent="0.3">
      <c r="A1742">
        <v>11101695</v>
      </c>
      <c r="B1742">
        <v>301.5</v>
      </c>
    </row>
    <row r="1743" spans="1:2" x14ac:dyDescent="0.3">
      <c r="A1743">
        <v>11293293</v>
      </c>
      <c r="B1743">
        <v>221</v>
      </c>
    </row>
    <row r="1744" spans="1:2" x14ac:dyDescent="0.3">
      <c r="A1744">
        <v>11301884</v>
      </c>
      <c r="B1744">
        <v>254</v>
      </c>
    </row>
    <row r="1745" spans="1:2" x14ac:dyDescent="0.3">
      <c r="A1745">
        <v>11309758</v>
      </c>
      <c r="B1745">
        <v>254</v>
      </c>
    </row>
    <row r="1746" spans="1:2" x14ac:dyDescent="0.3">
      <c r="A1746">
        <v>11305712</v>
      </c>
      <c r="B1746">
        <v>290.5</v>
      </c>
    </row>
    <row r="1747" spans="1:2" x14ac:dyDescent="0.3">
      <c r="A1747">
        <v>11305713</v>
      </c>
      <c r="B1747">
        <v>221</v>
      </c>
    </row>
    <row r="1748" spans="1:2" x14ac:dyDescent="0.3">
      <c r="A1748">
        <v>11305652</v>
      </c>
      <c r="B1748">
        <v>221.5</v>
      </c>
    </row>
    <row r="1749" spans="1:2" x14ac:dyDescent="0.3">
      <c r="A1749">
        <v>11305668</v>
      </c>
      <c r="B1749">
        <v>291.5</v>
      </c>
    </row>
    <row r="1750" spans="1:2" x14ac:dyDescent="0.3">
      <c r="A1750">
        <v>11305672</v>
      </c>
      <c r="B1750">
        <v>292</v>
      </c>
    </row>
    <row r="1751" spans="1:2" x14ac:dyDescent="0.3">
      <c r="A1751">
        <v>11293313</v>
      </c>
      <c r="B1751">
        <v>222.5</v>
      </c>
    </row>
    <row r="1752" spans="1:2" x14ac:dyDescent="0.3">
      <c r="A1752">
        <v>11292431</v>
      </c>
      <c r="B1752">
        <v>256.5</v>
      </c>
    </row>
    <row r="1753" spans="1:2" x14ac:dyDescent="0.3">
      <c r="A1753">
        <v>11305699</v>
      </c>
      <c r="B1753">
        <v>223.5</v>
      </c>
    </row>
    <row r="1754" spans="1:2" x14ac:dyDescent="0.3">
      <c r="A1754">
        <v>11290332</v>
      </c>
      <c r="B1754">
        <v>203</v>
      </c>
    </row>
    <row r="1755" spans="1:2" x14ac:dyDescent="0.3">
      <c r="A1755">
        <v>11080024</v>
      </c>
      <c r="B1755">
        <v>390.5</v>
      </c>
    </row>
    <row r="1756" spans="1:2" x14ac:dyDescent="0.3">
      <c r="A1756">
        <v>11305689</v>
      </c>
      <c r="B1756">
        <v>296.5</v>
      </c>
    </row>
    <row r="1757" spans="1:2" x14ac:dyDescent="0.3">
      <c r="A1757">
        <v>11293294</v>
      </c>
      <c r="B1757">
        <v>225.5</v>
      </c>
    </row>
    <row r="1758" spans="1:2" x14ac:dyDescent="0.3">
      <c r="A1758">
        <v>10279238</v>
      </c>
      <c r="B1758">
        <v>328</v>
      </c>
    </row>
    <row r="1759" spans="1:2" x14ac:dyDescent="0.3">
      <c r="A1759">
        <v>10068298</v>
      </c>
      <c r="B1759">
        <v>334.5</v>
      </c>
    </row>
    <row r="1760" spans="1:2" x14ac:dyDescent="0.3">
      <c r="A1760">
        <v>10106379</v>
      </c>
      <c r="B1760">
        <v>304.5</v>
      </c>
    </row>
    <row r="1761" spans="1:2" x14ac:dyDescent="0.3">
      <c r="A1761">
        <v>10108051</v>
      </c>
      <c r="B1761">
        <v>305</v>
      </c>
    </row>
    <row r="1762" spans="1:2" x14ac:dyDescent="0.3">
      <c r="A1762">
        <v>11305718</v>
      </c>
      <c r="B1762">
        <v>297.5</v>
      </c>
    </row>
    <row r="1763" spans="1:2" x14ac:dyDescent="0.3">
      <c r="A1763">
        <v>10108791</v>
      </c>
      <c r="B1763">
        <v>305.5</v>
      </c>
    </row>
    <row r="1764" spans="1:2" x14ac:dyDescent="0.3">
      <c r="A1764">
        <v>11101629</v>
      </c>
      <c r="B1764">
        <v>306.5</v>
      </c>
    </row>
    <row r="1765" spans="1:2" x14ac:dyDescent="0.3">
      <c r="A1765">
        <v>11290315</v>
      </c>
      <c r="B1765">
        <v>204.5</v>
      </c>
    </row>
    <row r="1766" spans="1:2" x14ac:dyDescent="0.3">
      <c r="A1766">
        <v>10024261</v>
      </c>
      <c r="B1766">
        <v>339</v>
      </c>
    </row>
    <row r="1767" spans="1:2" x14ac:dyDescent="0.3">
      <c r="A1767">
        <v>11100644</v>
      </c>
      <c r="B1767">
        <v>308</v>
      </c>
    </row>
    <row r="1768" spans="1:2" x14ac:dyDescent="0.3">
      <c r="A1768">
        <v>10108786</v>
      </c>
      <c r="B1768">
        <v>309</v>
      </c>
    </row>
    <row r="1769" spans="1:2" x14ac:dyDescent="0.3">
      <c r="A1769">
        <v>11100645</v>
      </c>
      <c r="B1769">
        <v>309</v>
      </c>
    </row>
    <row r="1770" spans="1:2" x14ac:dyDescent="0.3">
      <c r="A1770">
        <v>10109361</v>
      </c>
      <c r="B1770">
        <v>310</v>
      </c>
    </row>
    <row r="1771" spans="1:2" x14ac:dyDescent="0.3">
      <c r="A1771">
        <v>10109770</v>
      </c>
      <c r="B1771">
        <v>306</v>
      </c>
    </row>
    <row r="1772" spans="1:2" x14ac:dyDescent="0.3">
      <c r="A1772">
        <v>10141810</v>
      </c>
      <c r="B1772">
        <v>196.5</v>
      </c>
    </row>
    <row r="1773" spans="1:2" x14ac:dyDescent="0.3">
      <c r="A1773">
        <v>11305678</v>
      </c>
      <c r="B1773">
        <v>298.5</v>
      </c>
    </row>
    <row r="1774" spans="1:2" x14ac:dyDescent="0.3">
      <c r="A1774">
        <v>11101401</v>
      </c>
      <c r="B1774">
        <v>311.5</v>
      </c>
    </row>
    <row r="1775" spans="1:2" x14ac:dyDescent="0.3">
      <c r="A1775">
        <v>10108164</v>
      </c>
      <c r="B1775">
        <v>311.5</v>
      </c>
    </row>
    <row r="1776" spans="1:2" x14ac:dyDescent="0.3">
      <c r="A1776">
        <v>11101435</v>
      </c>
      <c r="B1776">
        <v>311.5</v>
      </c>
    </row>
    <row r="1777" spans="1:2" x14ac:dyDescent="0.3">
      <c r="A1777">
        <v>11305622</v>
      </c>
      <c r="B1777">
        <v>227.5</v>
      </c>
    </row>
    <row r="1778" spans="1:2" x14ac:dyDescent="0.3">
      <c r="A1778">
        <v>11305671</v>
      </c>
      <c r="B1778">
        <v>301</v>
      </c>
    </row>
    <row r="1779" spans="1:2" x14ac:dyDescent="0.3">
      <c r="A1779">
        <v>11305674</v>
      </c>
      <c r="B1779">
        <v>301.5</v>
      </c>
    </row>
    <row r="1780" spans="1:2" x14ac:dyDescent="0.3">
      <c r="A1780">
        <v>11305682</v>
      </c>
      <c r="B1780">
        <v>302</v>
      </c>
    </row>
    <row r="1781" spans="1:2" x14ac:dyDescent="0.3">
      <c r="A1781">
        <v>11293300</v>
      </c>
      <c r="B1781">
        <v>303</v>
      </c>
    </row>
    <row r="1782" spans="1:2" x14ac:dyDescent="0.3">
      <c r="A1782">
        <v>10067788</v>
      </c>
      <c r="B1782">
        <v>347.5</v>
      </c>
    </row>
    <row r="1783" spans="1:2" x14ac:dyDescent="0.3">
      <c r="A1783">
        <v>10101090</v>
      </c>
      <c r="B1783">
        <v>265.5</v>
      </c>
    </row>
    <row r="1784" spans="1:2" x14ac:dyDescent="0.3">
      <c r="A1784">
        <v>11305700</v>
      </c>
      <c r="B1784">
        <v>230.5</v>
      </c>
    </row>
    <row r="1785" spans="1:2" x14ac:dyDescent="0.3">
      <c r="A1785">
        <v>11305701</v>
      </c>
      <c r="B1785">
        <v>232.5</v>
      </c>
    </row>
    <row r="1786" spans="1:2" x14ac:dyDescent="0.3">
      <c r="A1786">
        <v>10109222</v>
      </c>
      <c r="B1786">
        <v>266</v>
      </c>
    </row>
    <row r="1787" spans="1:2" x14ac:dyDescent="0.3">
      <c r="A1787">
        <v>11305675</v>
      </c>
      <c r="B1787">
        <v>307</v>
      </c>
    </row>
    <row r="1788" spans="1:2" x14ac:dyDescent="0.3">
      <c r="A1788">
        <v>11305660</v>
      </c>
      <c r="B1788">
        <v>308.5</v>
      </c>
    </row>
    <row r="1789" spans="1:2" x14ac:dyDescent="0.3">
      <c r="A1789">
        <v>11305677</v>
      </c>
      <c r="B1789">
        <v>310.5</v>
      </c>
    </row>
    <row r="1790" spans="1:2" x14ac:dyDescent="0.3">
      <c r="A1790">
        <v>11305673</v>
      </c>
      <c r="B1790">
        <v>311</v>
      </c>
    </row>
    <row r="1791" spans="1:2" x14ac:dyDescent="0.3">
      <c r="A1791">
        <v>10103369</v>
      </c>
      <c r="B1791">
        <v>319</v>
      </c>
    </row>
    <row r="1792" spans="1:2" x14ac:dyDescent="0.3">
      <c r="A1792">
        <v>11305676</v>
      </c>
      <c r="B1792">
        <v>315.5</v>
      </c>
    </row>
    <row r="1793" spans="1:2" x14ac:dyDescent="0.3">
      <c r="A1793">
        <v>11270744</v>
      </c>
      <c r="B1793">
        <v>347</v>
      </c>
    </row>
    <row r="1794" spans="1:2" x14ac:dyDescent="0.3">
      <c r="A1794">
        <v>10101564</v>
      </c>
      <c r="B1794">
        <v>321</v>
      </c>
    </row>
    <row r="1795" spans="1:2" x14ac:dyDescent="0.3">
      <c r="A1795">
        <v>11101659</v>
      </c>
      <c r="B1795">
        <v>319</v>
      </c>
    </row>
    <row r="1796" spans="1:2" x14ac:dyDescent="0.3">
      <c r="A1796">
        <v>11293298</v>
      </c>
      <c r="B1796">
        <v>316.5</v>
      </c>
    </row>
    <row r="1797" spans="1:2" x14ac:dyDescent="0.3">
      <c r="A1797">
        <v>11101633</v>
      </c>
      <c r="B1797">
        <v>324.5</v>
      </c>
    </row>
    <row r="1798" spans="1:2" x14ac:dyDescent="0.3">
      <c r="A1798">
        <v>11305703</v>
      </c>
      <c r="B1798">
        <v>319</v>
      </c>
    </row>
    <row r="1799" spans="1:2" x14ac:dyDescent="0.3">
      <c r="A1799">
        <v>10107295</v>
      </c>
      <c r="B1799">
        <v>320.5</v>
      </c>
    </row>
    <row r="1800" spans="1:2" x14ac:dyDescent="0.3">
      <c r="A1800">
        <v>10108992</v>
      </c>
      <c r="B1800">
        <v>320.5</v>
      </c>
    </row>
    <row r="1801" spans="1:2" x14ac:dyDescent="0.3">
      <c r="A1801">
        <v>11101760</v>
      </c>
      <c r="B1801">
        <v>325</v>
      </c>
    </row>
    <row r="1802" spans="1:2" x14ac:dyDescent="0.3">
      <c r="A1802">
        <v>10106385</v>
      </c>
      <c r="B1802">
        <v>327.5</v>
      </c>
    </row>
    <row r="1803" spans="1:2" x14ac:dyDescent="0.3">
      <c r="A1803">
        <v>10106139</v>
      </c>
      <c r="B1803">
        <v>327.5</v>
      </c>
    </row>
    <row r="1804" spans="1:2" x14ac:dyDescent="0.3">
      <c r="A1804">
        <v>10103374</v>
      </c>
      <c r="B1804">
        <v>331.5</v>
      </c>
    </row>
    <row r="1805" spans="1:2" x14ac:dyDescent="0.3">
      <c r="A1805">
        <v>10109801</v>
      </c>
      <c r="B1805">
        <v>331.5</v>
      </c>
    </row>
    <row r="1806" spans="1:2" x14ac:dyDescent="0.3">
      <c r="A1806">
        <v>10024818</v>
      </c>
      <c r="B1806">
        <v>369.5</v>
      </c>
    </row>
    <row r="1807" spans="1:2" x14ac:dyDescent="0.3">
      <c r="A1807">
        <v>10108785</v>
      </c>
      <c r="B1807">
        <v>338</v>
      </c>
    </row>
    <row r="1808" spans="1:2" x14ac:dyDescent="0.3">
      <c r="A1808">
        <v>11101631</v>
      </c>
      <c r="B1808">
        <v>338.5</v>
      </c>
    </row>
    <row r="1809" spans="1:2" x14ac:dyDescent="0.3">
      <c r="A1809">
        <v>11305693</v>
      </c>
      <c r="B1809">
        <v>241.5</v>
      </c>
    </row>
    <row r="1810" spans="1:2" x14ac:dyDescent="0.3">
      <c r="A1810">
        <v>11305609</v>
      </c>
      <c r="B1810">
        <v>244.5</v>
      </c>
    </row>
    <row r="1811" spans="1:2" x14ac:dyDescent="0.3">
      <c r="A1811">
        <v>10105140</v>
      </c>
      <c r="B1811">
        <v>284.5</v>
      </c>
    </row>
    <row r="1812" spans="1:2" x14ac:dyDescent="0.3">
      <c r="A1812">
        <v>10108028</v>
      </c>
      <c r="B1812">
        <v>284.5</v>
      </c>
    </row>
    <row r="1813" spans="1:2" x14ac:dyDescent="0.3">
      <c r="A1813">
        <v>11101241</v>
      </c>
      <c r="B1813">
        <v>340.5</v>
      </c>
    </row>
    <row r="1814" spans="1:2" x14ac:dyDescent="0.3">
      <c r="A1814">
        <v>10105482</v>
      </c>
      <c r="B1814">
        <v>342.5</v>
      </c>
    </row>
    <row r="1815" spans="1:2" x14ac:dyDescent="0.3">
      <c r="A1815">
        <v>10109775</v>
      </c>
      <c r="B1815">
        <v>342.5</v>
      </c>
    </row>
    <row r="1816" spans="1:2" x14ac:dyDescent="0.3">
      <c r="A1816">
        <v>11101429</v>
      </c>
      <c r="B1816">
        <v>342.5</v>
      </c>
    </row>
    <row r="1817" spans="1:2" x14ac:dyDescent="0.3">
      <c r="A1817">
        <v>10109802</v>
      </c>
      <c r="B1817">
        <v>342.5</v>
      </c>
    </row>
    <row r="1818" spans="1:2" x14ac:dyDescent="0.3">
      <c r="A1818">
        <v>11100643</v>
      </c>
      <c r="B1818">
        <v>349.5</v>
      </c>
    </row>
    <row r="1819" spans="1:2" x14ac:dyDescent="0.3">
      <c r="A1819">
        <v>11290320</v>
      </c>
      <c r="B1819">
        <v>221.5</v>
      </c>
    </row>
    <row r="1820" spans="1:2" x14ac:dyDescent="0.3">
      <c r="A1820">
        <v>11101376</v>
      </c>
      <c r="B1820">
        <v>349.5</v>
      </c>
    </row>
    <row r="1821" spans="1:2" x14ac:dyDescent="0.3">
      <c r="A1821">
        <v>11101443</v>
      </c>
      <c r="B1821">
        <v>349.5</v>
      </c>
    </row>
    <row r="1822" spans="1:2" x14ac:dyDescent="0.3">
      <c r="A1822">
        <v>10109318</v>
      </c>
      <c r="B1822">
        <v>345.5</v>
      </c>
    </row>
    <row r="1823" spans="1:2" x14ac:dyDescent="0.3">
      <c r="A1823">
        <v>11305623</v>
      </c>
      <c r="B1823">
        <v>245.5</v>
      </c>
    </row>
    <row r="1824" spans="1:2" x14ac:dyDescent="0.3">
      <c r="A1824">
        <v>10108330</v>
      </c>
      <c r="B1824">
        <v>350</v>
      </c>
    </row>
    <row r="1825" spans="1:2" x14ac:dyDescent="0.3">
      <c r="A1825">
        <v>10108991</v>
      </c>
      <c r="B1825">
        <v>350</v>
      </c>
    </row>
    <row r="1826" spans="1:2" x14ac:dyDescent="0.3">
      <c r="A1826">
        <v>11305680</v>
      </c>
      <c r="B1826">
        <v>245.5</v>
      </c>
    </row>
    <row r="1827" spans="1:2" x14ac:dyDescent="0.3">
      <c r="A1827">
        <v>10106060</v>
      </c>
      <c r="B1827">
        <v>346.5</v>
      </c>
    </row>
    <row r="1828" spans="1:2" x14ac:dyDescent="0.3">
      <c r="A1828">
        <v>10108327</v>
      </c>
      <c r="B1828">
        <v>353</v>
      </c>
    </row>
    <row r="1829" spans="1:2" x14ac:dyDescent="0.3">
      <c r="A1829">
        <v>10277468</v>
      </c>
      <c r="B1829">
        <v>389</v>
      </c>
    </row>
    <row r="1830" spans="1:2" x14ac:dyDescent="0.3">
      <c r="A1830">
        <v>11270737</v>
      </c>
      <c r="B1830">
        <v>389</v>
      </c>
    </row>
    <row r="1831" spans="1:2" x14ac:dyDescent="0.3">
      <c r="A1831">
        <v>11100665</v>
      </c>
      <c r="B1831">
        <v>355</v>
      </c>
    </row>
    <row r="1832" spans="1:2" x14ac:dyDescent="0.3">
      <c r="A1832">
        <v>11101766</v>
      </c>
      <c r="B1832">
        <v>296.5</v>
      </c>
    </row>
    <row r="1833" spans="1:2" x14ac:dyDescent="0.3">
      <c r="A1833">
        <v>10107032</v>
      </c>
      <c r="B1833">
        <v>355.5</v>
      </c>
    </row>
    <row r="1834" spans="1:2" x14ac:dyDescent="0.3">
      <c r="A1834">
        <v>11100843</v>
      </c>
      <c r="B1834">
        <v>360</v>
      </c>
    </row>
    <row r="1835" spans="1:2" x14ac:dyDescent="0.3">
      <c r="A1835">
        <v>10109667</v>
      </c>
      <c r="B1835">
        <v>360</v>
      </c>
    </row>
    <row r="1836" spans="1:2" x14ac:dyDescent="0.3">
      <c r="A1836">
        <v>10108049</v>
      </c>
      <c r="B1836">
        <v>360</v>
      </c>
    </row>
    <row r="1837" spans="1:2" x14ac:dyDescent="0.3">
      <c r="A1837">
        <v>11305619</v>
      </c>
      <c r="B1837">
        <v>250</v>
      </c>
    </row>
    <row r="1838" spans="1:2" x14ac:dyDescent="0.3">
      <c r="A1838">
        <v>11100668</v>
      </c>
      <c r="B1838">
        <v>360.5</v>
      </c>
    </row>
    <row r="1839" spans="1:2" x14ac:dyDescent="0.3">
      <c r="A1839">
        <v>11101434</v>
      </c>
      <c r="B1839">
        <v>358</v>
      </c>
    </row>
    <row r="1840" spans="1:2" x14ac:dyDescent="0.3">
      <c r="A1840">
        <v>10105138</v>
      </c>
      <c r="B1840">
        <v>301</v>
      </c>
    </row>
    <row r="1841" spans="1:2" x14ac:dyDescent="0.3">
      <c r="A1841">
        <v>11101425</v>
      </c>
      <c r="B1841">
        <v>361.5</v>
      </c>
    </row>
    <row r="1842" spans="1:2" x14ac:dyDescent="0.3">
      <c r="A1842">
        <v>10108972</v>
      </c>
      <c r="B1842">
        <v>304</v>
      </c>
    </row>
    <row r="1843" spans="1:2" x14ac:dyDescent="0.3">
      <c r="A1843">
        <v>10023619</v>
      </c>
      <c r="B1843">
        <v>420</v>
      </c>
    </row>
    <row r="1844" spans="1:2" x14ac:dyDescent="0.3">
      <c r="A1844">
        <v>11100773</v>
      </c>
      <c r="B1844">
        <v>309</v>
      </c>
    </row>
    <row r="1845" spans="1:2" x14ac:dyDescent="0.3">
      <c r="A1845">
        <v>10061963</v>
      </c>
      <c r="B1845">
        <v>416</v>
      </c>
    </row>
    <row r="1846" spans="1:2" x14ac:dyDescent="0.3">
      <c r="A1846">
        <v>11305702</v>
      </c>
      <c r="B1846">
        <v>256</v>
      </c>
    </row>
    <row r="1847" spans="1:2" x14ac:dyDescent="0.3">
      <c r="A1847">
        <v>10107760</v>
      </c>
      <c r="B1847">
        <v>376</v>
      </c>
    </row>
    <row r="1848" spans="1:2" x14ac:dyDescent="0.3">
      <c r="A1848">
        <v>10109773</v>
      </c>
      <c r="B1848">
        <v>376.5</v>
      </c>
    </row>
    <row r="1849" spans="1:2" x14ac:dyDescent="0.3">
      <c r="A1849">
        <v>11101430</v>
      </c>
      <c r="B1849">
        <v>378</v>
      </c>
    </row>
    <row r="1850" spans="1:2" x14ac:dyDescent="0.3">
      <c r="A1850">
        <v>10109792</v>
      </c>
      <c r="B1850">
        <v>378</v>
      </c>
    </row>
    <row r="1851" spans="1:2" x14ac:dyDescent="0.3">
      <c r="A1851">
        <v>10103428</v>
      </c>
      <c r="B1851">
        <v>317</v>
      </c>
    </row>
    <row r="1852" spans="1:2" x14ac:dyDescent="0.3">
      <c r="A1852">
        <v>10107880</v>
      </c>
      <c r="B1852">
        <v>382</v>
      </c>
    </row>
    <row r="1853" spans="1:2" x14ac:dyDescent="0.3">
      <c r="A1853">
        <v>10107033</v>
      </c>
      <c r="B1853">
        <v>384</v>
      </c>
    </row>
    <row r="1854" spans="1:2" x14ac:dyDescent="0.3">
      <c r="A1854">
        <v>11100662</v>
      </c>
      <c r="B1854">
        <v>387</v>
      </c>
    </row>
    <row r="1855" spans="1:2" x14ac:dyDescent="0.3">
      <c r="A1855">
        <v>10105780</v>
      </c>
      <c r="B1855">
        <v>388.5</v>
      </c>
    </row>
    <row r="1856" spans="1:2" x14ac:dyDescent="0.3">
      <c r="A1856">
        <v>11101939</v>
      </c>
      <c r="B1856">
        <v>396</v>
      </c>
    </row>
    <row r="1857" spans="1:2" x14ac:dyDescent="0.3">
      <c r="A1857">
        <v>11100623</v>
      </c>
      <c r="B1857">
        <v>396.5</v>
      </c>
    </row>
    <row r="1858" spans="1:2" x14ac:dyDescent="0.3">
      <c r="A1858">
        <v>11101441</v>
      </c>
      <c r="B1858">
        <v>394.5</v>
      </c>
    </row>
    <row r="1859" spans="1:2" x14ac:dyDescent="0.3">
      <c r="A1859">
        <v>10107761</v>
      </c>
      <c r="B1859">
        <v>407</v>
      </c>
    </row>
    <row r="1860" spans="1:2" x14ac:dyDescent="0.3">
      <c r="A1860">
        <v>11100899</v>
      </c>
      <c r="B1860">
        <v>407</v>
      </c>
    </row>
    <row r="1861" spans="1:2" x14ac:dyDescent="0.3">
      <c r="A1861">
        <v>10100981</v>
      </c>
      <c r="B1861">
        <v>407</v>
      </c>
    </row>
    <row r="1862" spans="1:2" x14ac:dyDescent="0.3">
      <c r="A1862">
        <v>11101711</v>
      </c>
      <c r="B1862">
        <v>411</v>
      </c>
    </row>
    <row r="1863" spans="1:2" x14ac:dyDescent="0.3">
      <c r="A1863">
        <v>11100844</v>
      </c>
      <c r="B1863">
        <v>414</v>
      </c>
    </row>
    <row r="1864" spans="1:2" x14ac:dyDescent="0.3">
      <c r="A1864">
        <v>10109666</v>
      </c>
      <c r="B1864">
        <v>414</v>
      </c>
    </row>
    <row r="1865" spans="1:2" x14ac:dyDescent="0.3">
      <c r="A1865">
        <v>11101658</v>
      </c>
      <c r="B1865">
        <v>419.5</v>
      </c>
    </row>
    <row r="1866" spans="1:2" x14ac:dyDescent="0.3">
      <c r="A1866">
        <v>10109772</v>
      </c>
      <c r="B1866">
        <v>432</v>
      </c>
    </row>
    <row r="1867" spans="1:2" x14ac:dyDescent="0.3">
      <c r="A1867">
        <v>11101938</v>
      </c>
      <c r="B1867">
        <v>432.5</v>
      </c>
    </row>
    <row r="1868" spans="1:2" x14ac:dyDescent="0.3">
      <c r="A1868">
        <v>11100624</v>
      </c>
      <c r="B1868">
        <v>432.5</v>
      </c>
    </row>
    <row r="1869" spans="1:2" x14ac:dyDescent="0.3">
      <c r="A1869">
        <v>11101850</v>
      </c>
      <c r="B1869">
        <v>432.5</v>
      </c>
    </row>
    <row r="1870" spans="1:2" x14ac:dyDescent="0.3">
      <c r="A1870">
        <v>10105779</v>
      </c>
      <c r="B1870">
        <v>457.5</v>
      </c>
    </row>
    <row r="1871" spans="1:2" x14ac:dyDescent="0.3">
      <c r="A1871">
        <v>10108334</v>
      </c>
      <c r="B1871">
        <v>463</v>
      </c>
    </row>
    <row r="1872" spans="1:2" x14ac:dyDescent="0.3">
      <c r="A1872">
        <v>10106231</v>
      </c>
      <c r="B1872">
        <v>537</v>
      </c>
    </row>
    <row r="1873" spans="1:2" x14ac:dyDescent="0.3">
      <c r="A1873">
        <v>11290324</v>
      </c>
      <c r="B1873">
        <v>236</v>
      </c>
    </row>
    <row r="1874" spans="1:2" x14ac:dyDescent="0.3">
      <c r="A1874">
        <v>10108048</v>
      </c>
      <c r="B1874">
        <v>537</v>
      </c>
    </row>
    <row r="1875" spans="1:2" x14ac:dyDescent="0.3">
      <c r="A1875">
        <v>11305620</v>
      </c>
      <c r="B1875">
        <v>266.5</v>
      </c>
    </row>
    <row r="1876" spans="1:2" x14ac:dyDescent="0.3">
      <c r="A1876">
        <v>11293297</v>
      </c>
      <c r="B1876">
        <v>382.5</v>
      </c>
    </row>
    <row r="1877" spans="1:2" x14ac:dyDescent="0.3">
      <c r="A1877">
        <v>10108333</v>
      </c>
      <c r="B1877">
        <v>606</v>
      </c>
    </row>
    <row r="1878" spans="1:2" x14ac:dyDescent="0.3">
      <c r="A1878">
        <v>10109259</v>
      </c>
      <c r="B1878">
        <v>878.5</v>
      </c>
    </row>
    <row r="1879" spans="1:2" x14ac:dyDescent="0.3">
      <c r="A1879">
        <v>10309467</v>
      </c>
      <c r="B1879">
        <v>388.5</v>
      </c>
    </row>
    <row r="1880" spans="1:2" x14ac:dyDescent="0.3">
      <c r="A1880">
        <v>11293296</v>
      </c>
      <c r="B1880">
        <v>389.5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45E66-2BBC-4C74-9A04-9A0986E4BBE7}">
  <dimension ref="A1:B2700"/>
  <sheetViews>
    <sheetView topLeftCell="A2432" workbookViewId="0">
      <selection activeCell="A2" sqref="A2"/>
    </sheetView>
  </sheetViews>
  <sheetFormatPr baseColWidth="10" defaultRowHeight="14.4" x14ac:dyDescent="0.3"/>
  <cols>
    <col min="1" max="1" width="19.6640625" bestFit="1" customWidth="1"/>
  </cols>
  <sheetData>
    <row r="1" spans="1:2" x14ac:dyDescent="0.3">
      <c r="A1" t="s">
        <v>6437</v>
      </c>
      <c r="B1" t="s">
        <v>6438</v>
      </c>
    </row>
    <row r="2" spans="1:2" x14ac:dyDescent="0.3">
      <c r="A2" t="s">
        <v>6440</v>
      </c>
      <c r="B2">
        <v>21.5</v>
      </c>
    </row>
    <row r="3" spans="1:2" x14ac:dyDescent="0.3">
      <c r="A3" t="s">
        <v>6440</v>
      </c>
      <c r="B3">
        <v>21.5</v>
      </c>
    </row>
    <row r="4" spans="1:2" x14ac:dyDescent="0.3">
      <c r="A4" t="s">
        <v>6441</v>
      </c>
      <c r="B4">
        <v>21.5</v>
      </c>
    </row>
    <row r="5" spans="1:2" x14ac:dyDescent="0.3">
      <c r="A5" t="s">
        <v>6442</v>
      </c>
      <c r="B5">
        <v>21.5</v>
      </c>
    </row>
    <row r="6" spans="1:2" x14ac:dyDescent="0.3">
      <c r="A6" t="s">
        <v>6443</v>
      </c>
      <c r="B6">
        <v>23</v>
      </c>
    </row>
    <row r="7" spans="1:2" x14ac:dyDescent="0.3">
      <c r="A7" t="s">
        <v>6444</v>
      </c>
      <c r="B7">
        <v>23</v>
      </c>
    </row>
    <row r="8" spans="1:2" x14ac:dyDescent="0.3">
      <c r="A8" t="s">
        <v>6445</v>
      </c>
      <c r="B8">
        <v>23</v>
      </c>
    </row>
    <row r="9" spans="1:2" x14ac:dyDescent="0.3">
      <c r="A9" t="s">
        <v>6446</v>
      </c>
      <c r="B9">
        <v>28</v>
      </c>
    </row>
    <row r="10" spans="1:2" x14ac:dyDescent="0.3">
      <c r="A10" t="s">
        <v>6447</v>
      </c>
      <c r="B10">
        <v>28</v>
      </c>
    </row>
    <row r="11" spans="1:2" x14ac:dyDescent="0.3">
      <c r="A11" t="s">
        <v>6441</v>
      </c>
      <c r="B11">
        <v>21.5</v>
      </c>
    </row>
    <row r="12" spans="1:2" x14ac:dyDescent="0.3">
      <c r="A12" t="s">
        <v>6442</v>
      </c>
      <c r="B12">
        <v>21.5</v>
      </c>
    </row>
    <row r="13" spans="1:2" x14ac:dyDescent="0.3">
      <c r="A13" t="s">
        <v>6443</v>
      </c>
      <c r="B13">
        <v>23</v>
      </c>
    </row>
    <row r="14" spans="1:2" x14ac:dyDescent="0.3">
      <c r="A14" t="s">
        <v>6444</v>
      </c>
      <c r="B14">
        <v>23</v>
      </c>
    </row>
    <row r="15" spans="1:2" x14ac:dyDescent="0.3">
      <c r="A15" t="s">
        <v>6445</v>
      </c>
      <c r="B15">
        <v>23</v>
      </c>
    </row>
    <row r="16" spans="1:2" x14ac:dyDescent="0.3">
      <c r="A16" t="s">
        <v>6446</v>
      </c>
      <c r="B16">
        <v>28</v>
      </c>
    </row>
    <row r="17" spans="1:2" x14ac:dyDescent="0.3">
      <c r="A17" t="s">
        <v>6447</v>
      </c>
      <c r="B17">
        <v>28</v>
      </c>
    </row>
    <row r="18" spans="1:2" x14ac:dyDescent="0.3">
      <c r="A18" t="s">
        <v>6442</v>
      </c>
      <c r="B18">
        <v>21.5</v>
      </c>
    </row>
    <row r="19" spans="1:2" x14ac:dyDescent="0.3">
      <c r="A19" t="s">
        <v>6443</v>
      </c>
      <c r="B19">
        <v>23</v>
      </c>
    </row>
    <row r="20" spans="1:2" x14ac:dyDescent="0.3">
      <c r="A20" t="s">
        <v>6444</v>
      </c>
      <c r="B20">
        <v>23</v>
      </c>
    </row>
    <row r="21" spans="1:2" x14ac:dyDescent="0.3">
      <c r="A21" t="s">
        <v>6445</v>
      </c>
      <c r="B21">
        <v>23</v>
      </c>
    </row>
    <row r="22" spans="1:2" x14ac:dyDescent="0.3">
      <c r="A22" t="s">
        <v>6446</v>
      </c>
      <c r="B22">
        <v>28</v>
      </c>
    </row>
    <row r="23" spans="1:2" x14ac:dyDescent="0.3">
      <c r="A23" t="s">
        <v>6447</v>
      </c>
      <c r="B23">
        <v>28</v>
      </c>
    </row>
    <row r="24" spans="1:2" x14ac:dyDescent="0.3">
      <c r="A24" t="s">
        <v>6448</v>
      </c>
      <c r="B24">
        <v>28</v>
      </c>
    </row>
    <row r="25" spans="1:2" x14ac:dyDescent="0.3">
      <c r="A25" t="s">
        <v>6449</v>
      </c>
      <c r="B25">
        <v>28</v>
      </c>
    </row>
    <row r="26" spans="1:2" x14ac:dyDescent="0.3">
      <c r="A26" t="s">
        <v>6443</v>
      </c>
      <c r="B26">
        <v>23</v>
      </c>
    </row>
    <row r="27" spans="1:2" x14ac:dyDescent="0.3">
      <c r="A27" t="s">
        <v>6444</v>
      </c>
      <c r="B27">
        <v>23</v>
      </c>
    </row>
    <row r="28" spans="1:2" x14ac:dyDescent="0.3">
      <c r="A28" t="s">
        <v>6445</v>
      </c>
      <c r="B28">
        <v>23</v>
      </c>
    </row>
    <row r="29" spans="1:2" x14ac:dyDescent="0.3">
      <c r="A29" t="s">
        <v>6446</v>
      </c>
      <c r="B29">
        <v>28</v>
      </c>
    </row>
    <row r="30" spans="1:2" x14ac:dyDescent="0.3">
      <c r="A30" t="s">
        <v>6447</v>
      </c>
      <c r="B30">
        <v>28</v>
      </c>
    </row>
    <row r="31" spans="1:2" x14ac:dyDescent="0.3">
      <c r="A31" t="s">
        <v>6448</v>
      </c>
      <c r="B31">
        <v>28</v>
      </c>
    </row>
    <row r="32" spans="1:2" x14ac:dyDescent="0.3">
      <c r="A32" t="s">
        <v>6449</v>
      </c>
      <c r="B32">
        <v>28</v>
      </c>
    </row>
    <row r="33" spans="1:2" x14ac:dyDescent="0.3">
      <c r="A33" t="s">
        <v>6443</v>
      </c>
      <c r="B33">
        <v>23</v>
      </c>
    </row>
    <row r="34" spans="1:2" x14ac:dyDescent="0.3">
      <c r="A34" t="s">
        <v>6444</v>
      </c>
      <c r="B34">
        <v>23</v>
      </c>
    </row>
    <row r="35" spans="1:2" x14ac:dyDescent="0.3">
      <c r="A35" t="s">
        <v>6445</v>
      </c>
      <c r="B35">
        <v>23</v>
      </c>
    </row>
    <row r="36" spans="1:2" x14ac:dyDescent="0.3">
      <c r="A36" t="s">
        <v>6446</v>
      </c>
      <c r="B36">
        <v>28</v>
      </c>
    </row>
    <row r="37" spans="1:2" x14ac:dyDescent="0.3">
      <c r="A37" t="s">
        <v>6447</v>
      </c>
      <c r="B37">
        <v>28</v>
      </c>
    </row>
    <row r="38" spans="1:2" x14ac:dyDescent="0.3">
      <c r="A38" t="s">
        <v>6448</v>
      </c>
      <c r="B38">
        <v>28</v>
      </c>
    </row>
    <row r="39" spans="1:2" x14ac:dyDescent="0.3">
      <c r="A39" t="s">
        <v>6440</v>
      </c>
      <c r="B39">
        <v>21.5</v>
      </c>
    </row>
    <row r="40" spans="1:2" x14ac:dyDescent="0.3">
      <c r="A40" t="s">
        <v>6441</v>
      </c>
      <c r="B40">
        <v>21.5</v>
      </c>
    </row>
    <row r="41" spans="1:2" x14ac:dyDescent="0.3">
      <c r="A41" t="s">
        <v>6442</v>
      </c>
      <c r="B41">
        <v>21.5</v>
      </c>
    </row>
    <row r="42" spans="1:2" x14ac:dyDescent="0.3">
      <c r="A42" t="s">
        <v>6443</v>
      </c>
      <c r="B42">
        <v>23</v>
      </c>
    </row>
    <row r="43" spans="1:2" x14ac:dyDescent="0.3">
      <c r="A43" t="s">
        <v>6444</v>
      </c>
      <c r="B43">
        <v>23</v>
      </c>
    </row>
    <row r="44" spans="1:2" x14ac:dyDescent="0.3">
      <c r="A44" t="s">
        <v>6445</v>
      </c>
      <c r="B44">
        <v>23</v>
      </c>
    </row>
    <row r="45" spans="1:2" x14ac:dyDescent="0.3">
      <c r="A45" t="s">
        <v>6446</v>
      </c>
      <c r="B45">
        <v>28</v>
      </c>
    </row>
    <row r="46" spans="1:2" x14ac:dyDescent="0.3">
      <c r="A46" t="s">
        <v>6447</v>
      </c>
      <c r="B46">
        <v>28</v>
      </c>
    </row>
    <row r="47" spans="1:2" x14ac:dyDescent="0.3">
      <c r="A47" t="s">
        <v>6441</v>
      </c>
      <c r="B47">
        <v>21.5</v>
      </c>
    </row>
    <row r="48" spans="1:2" x14ac:dyDescent="0.3">
      <c r="A48" t="s">
        <v>6442</v>
      </c>
      <c r="B48">
        <v>21.5</v>
      </c>
    </row>
    <row r="49" spans="1:2" x14ac:dyDescent="0.3">
      <c r="A49" t="s">
        <v>6443</v>
      </c>
      <c r="B49">
        <v>23</v>
      </c>
    </row>
    <row r="50" spans="1:2" x14ac:dyDescent="0.3">
      <c r="A50" t="s">
        <v>6444</v>
      </c>
      <c r="B50">
        <v>23</v>
      </c>
    </row>
    <row r="51" spans="1:2" x14ac:dyDescent="0.3">
      <c r="A51" t="s">
        <v>6445</v>
      </c>
      <c r="B51">
        <v>23</v>
      </c>
    </row>
    <row r="52" spans="1:2" x14ac:dyDescent="0.3">
      <c r="A52" t="s">
        <v>6446</v>
      </c>
      <c r="B52">
        <v>28</v>
      </c>
    </row>
    <row r="53" spans="1:2" x14ac:dyDescent="0.3">
      <c r="A53" t="s">
        <v>6443</v>
      </c>
      <c r="B53">
        <v>23</v>
      </c>
    </row>
    <row r="54" spans="1:2" x14ac:dyDescent="0.3">
      <c r="A54" t="s">
        <v>6444</v>
      </c>
      <c r="B54">
        <v>23</v>
      </c>
    </row>
    <row r="55" spans="1:2" x14ac:dyDescent="0.3">
      <c r="A55" t="s">
        <v>6445</v>
      </c>
      <c r="B55">
        <v>23</v>
      </c>
    </row>
    <row r="56" spans="1:2" x14ac:dyDescent="0.3">
      <c r="A56" t="s">
        <v>6446</v>
      </c>
      <c r="B56">
        <v>28</v>
      </c>
    </row>
    <row r="57" spans="1:2" x14ac:dyDescent="0.3">
      <c r="A57" t="s">
        <v>6447</v>
      </c>
      <c r="B57">
        <v>28</v>
      </c>
    </row>
    <row r="58" spans="1:2" x14ac:dyDescent="0.3">
      <c r="A58" t="s">
        <v>6443</v>
      </c>
      <c r="B58">
        <v>23</v>
      </c>
    </row>
    <row r="59" spans="1:2" x14ac:dyDescent="0.3">
      <c r="A59" t="s">
        <v>6444</v>
      </c>
      <c r="B59">
        <v>23</v>
      </c>
    </row>
    <row r="60" spans="1:2" x14ac:dyDescent="0.3">
      <c r="A60" t="s">
        <v>6445</v>
      </c>
      <c r="B60">
        <v>23</v>
      </c>
    </row>
    <row r="61" spans="1:2" x14ac:dyDescent="0.3">
      <c r="A61" t="s">
        <v>6446</v>
      </c>
      <c r="B61">
        <v>28</v>
      </c>
    </row>
    <row r="62" spans="1:2" x14ac:dyDescent="0.3">
      <c r="A62" t="s">
        <v>6447</v>
      </c>
      <c r="B62">
        <v>28</v>
      </c>
    </row>
    <row r="63" spans="1:2" x14ac:dyDescent="0.3">
      <c r="A63" t="s">
        <v>6440</v>
      </c>
      <c r="B63">
        <v>21.5</v>
      </c>
    </row>
    <row r="64" spans="1:2" x14ac:dyDescent="0.3">
      <c r="A64" t="s">
        <v>6441</v>
      </c>
      <c r="B64">
        <v>21.5</v>
      </c>
    </row>
    <row r="65" spans="1:2" x14ac:dyDescent="0.3">
      <c r="A65" t="s">
        <v>6442</v>
      </c>
      <c r="B65">
        <v>21.5</v>
      </c>
    </row>
    <row r="66" spans="1:2" x14ac:dyDescent="0.3">
      <c r="A66" t="s">
        <v>6443</v>
      </c>
      <c r="B66">
        <v>23</v>
      </c>
    </row>
    <row r="67" spans="1:2" x14ac:dyDescent="0.3">
      <c r="A67" t="s">
        <v>6444</v>
      </c>
      <c r="B67">
        <v>23</v>
      </c>
    </row>
    <row r="68" spans="1:2" x14ac:dyDescent="0.3">
      <c r="A68" t="s">
        <v>6445</v>
      </c>
      <c r="B68">
        <v>23</v>
      </c>
    </row>
    <row r="69" spans="1:2" x14ac:dyDescent="0.3">
      <c r="A69" t="s">
        <v>6446</v>
      </c>
      <c r="B69">
        <v>28</v>
      </c>
    </row>
    <row r="70" spans="1:2" x14ac:dyDescent="0.3">
      <c r="A70" t="s">
        <v>6447</v>
      </c>
      <c r="B70">
        <v>28</v>
      </c>
    </row>
    <row r="71" spans="1:2" x14ac:dyDescent="0.3">
      <c r="A71" t="s">
        <v>6440</v>
      </c>
      <c r="B71">
        <v>21.5</v>
      </c>
    </row>
    <row r="72" spans="1:2" x14ac:dyDescent="0.3">
      <c r="A72" t="s">
        <v>6441</v>
      </c>
      <c r="B72">
        <v>21.5</v>
      </c>
    </row>
    <row r="73" spans="1:2" x14ac:dyDescent="0.3">
      <c r="A73" t="s">
        <v>6442</v>
      </c>
      <c r="B73">
        <v>21.5</v>
      </c>
    </row>
    <row r="74" spans="1:2" x14ac:dyDescent="0.3">
      <c r="A74" t="s">
        <v>6443</v>
      </c>
      <c r="B74">
        <v>23</v>
      </c>
    </row>
    <row r="75" spans="1:2" x14ac:dyDescent="0.3">
      <c r="A75" t="s">
        <v>6444</v>
      </c>
      <c r="B75">
        <v>23</v>
      </c>
    </row>
    <row r="76" spans="1:2" x14ac:dyDescent="0.3">
      <c r="A76" t="s">
        <v>6445</v>
      </c>
      <c r="B76">
        <v>23</v>
      </c>
    </row>
    <row r="77" spans="1:2" x14ac:dyDescent="0.3">
      <c r="A77" t="s">
        <v>6446</v>
      </c>
      <c r="B77">
        <v>28</v>
      </c>
    </row>
    <row r="78" spans="1:2" x14ac:dyDescent="0.3">
      <c r="A78" t="s">
        <v>6447</v>
      </c>
      <c r="B78">
        <v>28</v>
      </c>
    </row>
    <row r="79" spans="1:2" x14ac:dyDescent="0.3">
      <c r="A79" t="s">
        <v>6440</v>
      </c>
      <c r="B79">
        <v>21.5</v>
      </c>
    </row>
    <row r="80" spans="1:2" x14ac:dyDescent="0.3">
      <c r="A80" t="s">
        <v>6441</v>
      </c>
      <c r="B80">
        <v>21.5</v>
      </c>
    </row>
    <row r="81" spans="1:2" x14ac:dyDescent="0.3">
      <c r="A81" t="s">
        <v>6442</v>
      </c>
      <c r="B81">
        <v>21.5</v>
      </c>
    </row>
    <row r="82" spans="1:2" x14ac:dyDescent="0.3">
      <c r="A82" t="s">
        <v>6443</v>
      </c>
      <c r="B82">
        <v>23</v>
      </c>
    </row>
    <row r="83" spans="1:2" x14ac:dyDescent="0.3">
      <c r="A83" t="s">
        <v>6444</v>
      </c>
      <c r="B83">
        <v>23</v>
      </c>
    </row>
    <row r="84" spans="1:2" x14ac:dyDescent="0.3">
      <c r="A84" t="s">
        <v>6445</v>
      </c>
      <c r="B84">
        <v>23</v>
      </c>
    </row>
    <row r="85" spans="1:2" x14ac:dyDescent="0.3">
      <c r="A85" t="s">
        <v>6446</v>
      </c>
      <c r="B85">
        <v>28</v>
      </c>
    </row>
    <row r="86" spans="1:2" x14ac:dyDescent="0.3">
      <c r="A86" t="s">
        <v>6447</v>
      </c>
      <c r="B86">
        <v>28</v>
      </c>
    </row>
    <row r="87" spans="1:2" x14ac:dyDescent="0.3">
      <c r="A87" t="s">
        <v>6440</v>
      </c>
      <c r="B87">
        <v>21.5</v>
      </c>
    </row>
    <row r="88" spans="1:2" x14ac:dyDescent="0.3">
      <c r="A88" t="s">
        <v>6441</v>
      </c>
      <c r="B88">
        <v>21.5</v>
      </c>
    </row>
    <row r="89" spans="1:2" x14ac:dyDescent="0.3">
      <c r="A89" t="s">
        <v>6442</v>
      </c>
      <c r="B89">
        <v>21.5</v>
      </c>
    </row>
    <row r="90" spans="1:2" x14ac:dyDescent="0.3">
      <c r="A90" t="s">
        <v>6443</v>
      </c>
      <c r="B90">
        <v>23</v>
      </c>
    </row>
    <row r="91" spans="1:2" x14ac:dyDescent="0.3">
      <c r="A91" t="s">
        <v>6444</v>
      </c>
      <c r="B91">
        <v>23</v>
      </c>
    </row>
    <row r="92" spans="1:2" x14ac:dyDescent="0.3">
      <c r="A92" t="s">
        <v>6445</v>
      </c>
      <c r="B92">
        <v>23</v>
      </c>
    </row>
    <row r="93" spans="1:2" x14ac:dyDescent="0.3">
      <c r="A93" t="s">
        <v>6446</v>
      </c>
      <c r="B93">
        <v>28</v>
      </c>
    </row>
    <row r="94" spans="1:2" x14ac:dyDescent="0.3">
      <c r="A94" t="s">
        <v>6447</v>
      </c>
      <c r="B94">
        <v>28</v>
      </c>
    </row>
    <row r="95" spans="1:2" x14ac:dyDescent="0.3">
      <c r="A95" t="s">
        <v>6441</v>
      </c>
      <c r="B95">
        <v>21.5</v>
      </c>
    </row>
    <row r="96" spans="1:2" x14ac:dyDescent="0.3">
      <c r="A96" t="s">
        <v>6442</v>
      </c>
      <c r="B96">
        <v>21.5</v>
      </c>
    </row>
    <row r="97" spans="1:2" x14ac:dyDescent="0.3">
      <c r="A97" t="s">
        <v>6443</v>
      </c>
      <c r="B97">
        <v>23</v>
      </c>
    </row>
    <row r="98" spans="1:2" x14ac:dyDescent="0.3">
      <c r="A98" t="s">
        <v>6444</v>
      </c>
      <c r="B98">
        <v>23</v>
      </c>
    </row>
    <row r="99" spans="1:2" x14ac:dyDescent="0.3">
      <c r="A99" t="s">
        <v>6445</v>
      </c>
      <c r="B99">
        <v>23</v>
      </c>
    </row>
    <row r="100" spans="1:2" x14ac:dyDescent="0.3">
      <c r="A100" t="s">
        <v>6446</v>
      </c>
      <c r="B100">
        <v>28</v>
      </c>
    </row>
    <row r="101" spans="1:2" x14ac:dyDescent="0.3">
      <c r="A101" t="s">
        <v>6447</v>
      </c>
      <c r="B101">
        <v>28</v>
      </c>
    </row>
    <row r="102" spans="1:2" x14ac:dyDescent="0.3">
      <c r="A102" t="s">
        <v>6448</v>
      </c>
      <c r="B102">
        <v>28</v>
      </c>
    </row>
    <row r="103" spans="1:2" x14ac:dyDescent="0.3">
      <c r="A103" t="s">
        <v>6449</v>
      </c>
      <c r="B103">
        <v>28</v>
      </c>
    </row>
    <row r="104" spans="1:2" x14ac:dyDescent="0.3">
      <c r="A104" t="s">
        <v>6442</v>
      </c>
      <c r="B104">
        <v>21.5</v>
      </c>
    </row>
    <row r="105" spans="1:2" x14ac:dyDescent="0.3">
      <c r="A105" t="s">
        <v>6443</v>
      </c>
      <c r="B105">
        <v>23</v>
      </c>
    </row>
    <row r="106" spans="1:2" x14ac:dyDescent="0.3">
      <c r="A106" t="s">
        <v>6444</v>
      </c>
      <c r="B106">
        <v>23</v>
      </c>
    </row>
    <row r="107" spans="1:2" x14ac:dyDescent="0.3">
      <c r="A107" t="s">
        <v>6445</v>
      </c>
      <c r="B107">
        <v>23</v>
      </c>
    </row>
    <row r="108" spans="1:2" x14ac:dyDescent="0.3">
      <c r="A108" t="s">
        <v>6446</v>
      </c>
      <c r="B108">
        <v>28</v>
      </c>
    </row>
    <row r="109" spans="1:2" x14ac:dyDescent="0.3">
      <c r="A109" t="s">
        <v>6447</v>
      </c>
      <c r="B109">
        <v>28</v>
      </c>
    </row>
    <row r="110" spans="1:2" x14ac:dyDescent="0.3">
      <c r="A110" t="s">
        <v>6448</v>
      </c>
      <c r="B110">
        <v>28</v>
      </c>
    </row>
    <row r="111" spans="1:2" x14ac:dyDescent="0.3">
      <c r="A111" t="s">
        <v>6449</v>
      </c>
      <c r="B111">
        <v>28</v>
      </c>
    </row>
    <row r="112" spans="1:2" x14ac:dyDescent="0.3">
      <c r="A112" t="s">
        <v>6442</v>
      </c>
      <c r="B112">
        <v>21.5</v>
      </c>
    </row>
    <row r="113" spans="1:2" x14ac:dyDescent="0.3">
      <c r="A113" t="s">
        <v>6443</v>
      </c>
      <c r="B113">
        <v>23</v>
      </c>
    </row>
    <row r="114" spans="1:2" x14ac:dyDescent="0.3">
      <c r="A114" t="s">
        <v>6444</v>
      </c>
      <c r="B114">
        <v>23</v>
      </c>
    </row>
    <row r="115" spans="1:2" x14ac:dyDescent="0.3">
      <c r="A115" t="s">
        <v>6445</v>
      </c>
      <c r="B115">
        <v>23</v>
      </c>
    </row>
    <row r="116" spans="1:2" x14ac:dyDescent="0.3">
      <c r="A116" t="s">
        <v>6446</v>
      </c>
      <c r="B116">
        <v>28</v>
      </c>
    </row>
    <row r="117" spans="1:2" x14ac:dyDescent="0.3">
      <c r="A117" t="s">
        <v>6447</v>
      </c>
      <c r="B117">
        <v>28</v>
      </c>
    </row>
    <row r="118" spans="1:2" x14ac:dyDescent="0.3">
      <c r="A118" t="s">
        <v>6442</v>
      </c>
      <c r="B118">
        <v>21.5</v>
      </c>
    </row>
    <row r="119" spans="1:2" x14ac:dyDescent="0.3">
      <c r="A119" t="s">
        <v>6443</v>
      </c>
      <c r="B119">
        <v>23</v>
      </c>
    </row>
    <row r="120" spans="1:2" x14ac:dyDescent="0.3">
      <c r="A120" t="s">
        <v>6444</v>
      </c>
      <c r="B120">
        <v>23</v>
      </c>
    </row>
    <row r="121" spans="1:2" x14ac:dyDescent="0.3">
      <c r="A121" t="s">
        <v>6445</v>
      </c>
      <c r="B121">
        <v>23</v>
      </c>
    </row>
    <row r="122" spans="1:2" x14ac:dyDescent="0.3">
      <c r="A122" t="s">
        <v>6446</v>
      </c>
      <c r="B122">
        <v>28</v>
      </c>
    </row>
    <row r="123" spans="1:2" x14ac:dyDescent="0.3">
      <c r="A123" t="s">
        <v>6447</v>
      </c>
      <c r="B123">
        <v>28</v>
      </c>
    </row>
    <row r="124" spans="1:2" x14ac:dyDescent="0.3">
      <c r="A124" t="s">
        <v>6442</v>
      </c>
      <c r="B124">
        <v>21.5</v>
      </c>
    </row>
    <row r="125" spans="1:2" x14ac:dyDescent="0.3">
      <c r="A125" t="s">
        <v>6443</v>
      </c>
      <c r="B125">
        <v>23</v>
      </c>
    </row>
    <row r="126" spans="1:2" x14ac:dyDescent="0.3">
      <c r="A126" t="s">
        <v>6444</v>
      </c>
      <c r="B126">
        <v>23</v>
      </c>
    </row>
    <row r="127" spans="1:2" x14ac:dyDescent="0.3">
      <c r="A127" t="s">
        <v>6445</v>
      </c>
      <c r="B127">
        <v>23</v>
      </c>
    </row>
    <row r="128" spans="1:2" x14ac:dyDescent="0.3">
      <c r="A128" t="s">
        <v>6446</v>
      </c>
      <c r="B128">
        <v>28</v>
      </c>
    </row>
    <row r="129" spans="1:2" x14ac:dyDescent="0.3">
      <c r="A129" t="s">
        <v>6447</v>
      </c>
      <c r="B129">
        <v>28</v>
      </c>
    </row>
    <row r="130" spans="1:2" x14ac:dyDescent="0.3">
      <c r="A130" t="s">
        <v>6442</v>
      </c>
      <c r="B130">
        <v>21.5</v>
      </c>
    </row>
    <row r="131" spans="1:2" x14ac:dyDescent="0.3">
      <c r="A131" t="s">
        <v>6443</v>
      </c>
      <c r="B131">
        <v>23</v>
      </c>
    </row>
    <row r="132" spans="1:2" x14ac:dyDescent="0.3">
      <c r="A132" t="s">
        <v>6444</v>
      </c>
      <c r="B132">
        <v>23</v>
      </c>
    </row>
    <row r="133" spans="1:2" x14ac:dyDescent="0.3">
      <c r="A133" t="s">
        <v>6445</v>
      </c>
      <c r="B133">
        <v>23</v>
      </c>
    </row>
    <row r="134" spans="1:2" x14ac:dyDescent="0.3">
      <c r="A134" t="s">
        <v>6446</v>
      </c>
      <c r="B134">
        <v>28</v>
      </c>
    </row>
    <row r="135" spans="1:2" x14ac:dyDescent="0.3">
      <c r="A135" t="s">
        <v>6447</v>
      </c>
      <c r="B135">
        <v>28</v>
      </c>
    </row>
    <row r="136" spans="1:2" x14ac:dyDescent="0.3">
      <c r="A136" t="s">
        <v>6440</v>
      </c>
      <c r="B136">
        <v>21.5</v>
      </c>
    </row>
    <row r="137" spans="1:2" x14ac:dyDescent="0.3">
      <c r="A137" t="s">
        <v>6440</v>
      </c>
      <c r="B137">
        <v>21.5</v>
      </c>
    </row>
    <row r="138" spans="1:2" x14ac:dyDescent="0.3">
      <c r="A138" t="s">
        <v>6440</v>
      </c>
      <c r="B138">
        <v>21.5</v>
      </c>
    </row>
    <row r="139" spans="1:2" x14ac:dyDescent="0.3">
      <c r="A139" t="s">
        <v>6441</v>
      </c>
      <c r="B139">
        <v>21.5</v>
      </c>
    </row>
    <row r="140" spans="1:2" x14ac:dyDescent="0.3">
      <c r="A140" t="s">
        <v>6442</v>
      </c>
      <c r="B140">
        <v>21.5</v>
      </c>
    </row>
    <row r="141" spans="1:2" x14ac:dyDescent="0.3">
      <c r="A141" t="s">
        <v>6443</v>
      </c>
      <c r="B141">
        <v>23</v>
      </c>
    </row>
    <row r="142" spans="1:2" x14ac:dyDescent="0.3">
      <c r="A142" t="s">
        <v>6444</v>
      </c>
      <c r="B142">
        <v>23</v>
      </c>
    </row>
    <row r="143" spans="1:2" x14ac:dyDescent="0.3">
      <c r="A143" t="s">
        <v>6442</v>
      </c>
      <c r="B143">
        <v>21.5</v>
      </c>
    </row>
    <row r="144" spans="1:2" x14ac:dyDescent="0.3">
      <c r="A144" t="s">
        <v>6443</v>
      </c>
      <c r="B144">
        <v>23</v>
      </c>
    </row>
    <row r="145" spans="1:2" x14ac:dyDescent="0.3">
      <c r="A145" t="s">
        <v>6442</v>
      </c>
      <c r="B145">
        <v>21.5</v>
      </c>
    </row>
    <row r="146" spans="1:2" x14ac:dyDescent="0.3">
      <c r="A146" t="s">
        <v>6443</v>
      </c>
      <c r="B146">
        <v>23</v>
      </c>
    </row>
    <row r="147" spans="1:2" x14ac:dyDescent="0.3">
      <c r="A147" t="s">
        <v>6444</v>
      </c>
      <c r="B147">
        <v>23</v>
      </c>
    </row>
    <row r="148" spans="1:2" x14ac:dyDescent="0.3">
      <c r="A148" t="s">
        <v>6450</v>
      </c>
      <c r="B148">
        <v>31</v>
      </c>
    </row>
    <row r="149" spans="1:2" x14ac:dyDescent="0.3">
      <c r="A149" t="s">
        <v>6450</v>
      </c>
      <c r="B149">
        <v>31</v>
      </c>
    </row>
    <row r="150" spans="1:2" x14ac:dyDescent="0.3">
      <c r="A150" t="s">
        <v>6451</v>
      </c>
      <c r="B150">
        <v>31</v>
      </c>
    </row>
    <row r="151" spans="1:2" x14ac:dyDescent="0.3">
      <c r="A151" t="s">
        <v>6452</v>
      </c>
      <c r="B151">
        <v>31</v>
      </c>
    </row>
    <row r="152" spans="1:2" x14ac:dyDescent="0.3">
      <c r="A152" t="s">
        <v>6453</v>
      </c>
      <c r="B152">
        <v>31</v>
      </c>
    </row>
    <row r="153" spans="1:2" x14ac:dyDescent="0.3">
      <c r="A153" t="s">
        <v>6454</v>
      </c>
      <c r="B153">
        <v>31</v>
      </c>
    </row>
    <row r="154" spans="1:2" x14ac:dyDescent="0.3">
      <c r="A154" t="s">
        <v>6455</v>
      </c>
      <c r="B154">
        <v>31</v>
      </c>
    </row>
    <row r="155" spans="1:2" x14ac:dyDescent="0.3">
      <c r="A155" t="s">
        <v>6456</v>
      </c>
      <c r="B155">
        <v>35</v>
      </c>
    </row>
    <row r="156" spans="1:2" x14ac:dyDescent="0.3">
      <c r="A156" t="s">
        <v>6457</v>
      </c>
      <c r="B156">
        <v>35</v>
      </c>
    </row>
    <row r="157" spans="1:2" x14ac:dyDescent="0.3">
      <c r="A157" t="s">
        <v>6451</v>
      </c>
      <c r="B157">
        <v>31</v>
      </c>
    </row>
    <row r="158" spans="1:2" x14ac:dyDescent="0.3">
      <c r="A158" t="s">
        <v>6452</v>
      </c>
      <c r="B158">
        <v>31</v>
      </c>
    </row>
    <row r="159" spans="1:2" x14ac:dyDescent="0.3">
      <c r="A159" t="s">
        <v>6453</v>
      </c>
      <c r="B159">
        <v>31</v>
      </c>
    </row>
    <row r="160" spans="1:2" x14ac:dyDescent="0.3">
      <c r="A160" t="s">
        <v>6454</v>
      </c>
      <c r="B160">
        <v>31</v>
      </c>
    </row>
    <row r="161" spans="1:2" x14ac:dyDescent="0.3">
      <c r="A161" t="s">
        <v>6455</v>
      </c>
      <c r="B161">
        <v>31</v>
      </c>
    </row>
    <row r="162" spans="1:2" x14ac:dyDescent="0.3">
      <c r="A162" t="s">
        <v>6456</v>
      </c>
      <c r="B162">
        <v>35</v>
      </c>
    </row>
    <row r="163" spans="1:2" x14ac:dyDescent="0.3">
      <c r="A163" t="s">
        <v>6452</v>
      </c>
      <c r="B163">
        <v>31</v>
      </c>
    </row>
    <row r="164" spans="1:2" x14ac:dyDescent="0.3">
      <c r="A164" t="s">
        <v>6453</v>
      </c>
      <c r="B164">
        <v>31</v>
      </c>
    </row>
    <row r="165" spans="1:2" x14ac:dyDescent="0.3">
      <c r="A165" t="s">
        <v>6454</v>
      </c>
      <c r="B165">
        <v>31</v>
      </c>
    </row>
    <row r="166" spans="1:2" x14ac:dyDescent="0.3">
      <c r="A166" t="s">
        <v>6455</v>
      </c>
      <c r="B166">
        <v>31</v>
      </c>
    </row>
    <row r="167" spans="1:2" x14ac:dyDescent="0.3">
      <c r="A167" t="s">
        <v>6456</v>
      </c>
      <c r="B167">
        <v>35</v>
      </c>
    </row>
    <row r="168" spans="1:2" x14ac:dyDescent="0.3">
      <c r="A168" t="s">
        <v>6457</v>
      </c>
      <c r="B168">
        <v>35</v>
      </c>
    </row>
    <row r="169" spans="1:2" x14ac:dyDescent="0.3">
      <c r="A169" t="s">
        <v>6458</v>
      </c>
      <c r="B169">
        <v>35</v>
      </c>
    </row>
    <row r="170" spans="1:2" x14ac:dyDescent="0.3">
      <c r="A170" t="s">
        <v>6459</v>
      </c>
      <c r="B170">
        <v>35</v>
      </c>
    </row>
    <row r="171" spans="1:2" x14ac:dyDescent="0.3">
      <c r="A171" t="s">
        <v>6453</v>
      </c>
      <c r="B171">
        <v>31</v>
      </c>
    </row>
    <row r="172" spans="1:2" x14ac:dyDescent="0.3">
      <c r="A172" t="s">
        <v>6454</v>
      </c>
      <c r="B172">
        <v>31</v>
      </c>
    </row>
    <row r="173" spans="1:2" x14ac:dyDescent="0.3">
      <c r="A173" t="s">
        <v>6455</v>
      </c>
      <c r="B173">
        <v>31</v>
      </c>
    </row>
    <row r="174" spans="1:2" x14ac:dyDescent="0.3">
      <c r="A174" t="s">
        <v>6456</v>
      </c>
      <c r="B174">
        <v>35</v>
      </c>
    </row>
    <row r="175" spans="1:2" x14ac:dyDescent="0.3">
      <c r="A175" t="s">
        <v>6457</v>
      </c>
      <c r="B175">
        <v>35</v>
      </c>
    </row>
    <row r="176" spans="1:2" x14ac:dyDescent="0.3">
      <c r="A176" t="s">
        <v>6458</v>
      </c>
      <c r="B176">
        <v>35</v>
      </c>
    </row>
    <row r="177" spans="1:2" x14ac:dyDescent="0.3">
      <c r="A177" t="s">
        <v>6459</v>
      </c>
      <c r="B177">
        <v>35</v>
      </c>
    </row>
    <row r="178" spans="1:2" x14ac:dyDescent="0.3">
      <c r="A178" t="s">
        <v>6450</v>
      </c>
      <c r="B178">
        <v>31</v>
      </c>
    </row>
    <row r="179" spans="1:2" x14ac:dyDescent="0.3">
      <c r="A179" t="s">
        <v>6451</v>
      </c>
      <c r="B179">
        <v>31</v>
      </c>
    </row>
    <row r="180" spans="1:2" x14ac:dyDescent="0.3">
      <c r="A180" t="s">
        <v>6452</v>
      </c>
      <c r="B180">
        <v>31</v>
      </c>
    </row>
    <row r="181" spans="1:2" x14ac:dyDescent="0.3">
      <c r="A181" t="s">
        <v>6453</v>
      </c>
      <c r="B181">
        <v>31</v>
      </c>
    </row>
    <row r="182" spans="1:2" x14ac:dyDescent="0.3">
      <c r="A182" t="s">
        <v>6454</v>
      </c>
      <c r="B182">
        <v>31</v>
      </c>
    </row>
    <row r="183" spans="1:2" x14ac:dyDescent="0.3">
      <c r="A183" t="s">
        <v>6455</v>
      </c>
      <c r="B183">
        <v>31</v>
      </c>
    </row>
    <row r="184" spans="1:2" x14ac:dyDescent="0.3">
      <c r="A184" t="s">
        <v>6456</v>
      </c>
      <c r="B184">
        <v>35</v>
      </c>
    </row>
    <row r="185" spans="1:2" x14ac:dyDescent="0.3">
      <c r="A185" t="s">
        <v>6457</v>
      </c>
      <c r="B185">
        <v>35</v>
      </c>
    </row>
    <row r="186" spans="1:2" x14ac:dyDescent="0.3">
      <c r="A186" t="s">
        <v>6451</v>
      </c>
      <c r="B186">
        <v>31</v>
      </c>
    </row>
    <row r="187" spans="1:2" x14ac:dyDescent="0.3">
      <c r="A187" t="s">
        <v>6452</v>
      </c>
      <c r="B187">
        <v>31</v>
      </c>
    </row>
    <row r="188" spans="1:2" x14ac:dyDescent="0.3">
      <c r="A188" t="s">
        <v>6453</v>
      </c>
      <c r="B188">
        <v>31</v>
      </c>
    </row>
    <row r="189" spans="1:2" x14ac:dyDescent="0.3">
      <c r="A189" t="s">
        <v>6454</v>
      </c>
      <c r="B189">
        <v>31</v>
      </c>
    </row>
    <row r="190" spans="1:2" x14ac:dyDescent="0.3">
      <c r="A190" t="s">
        <v>6455</v>
      </c>
      <c r="B190">
        <v>31</v>
      </c>
    </row>
    <row r="191" spans="1:2" x14ac:dyDescent="0.3">
      <c r="A191" t="s">
        <v>6456</v>
      </c>
      <c r="B191">
        <v>35</v>
      </c>
    </row>
    <row r="192" spans="1:2" x14ac:dyDescent="0.3">
      <c r="A192" t="s">
        <v>6453</v>
      </c>
      <c r="B192">
        <v>31</v>
      </c>
    </row>
    <row r="193" spans="1:2" x14ac:dyDescent="0.3">
      <c r="A193" t="s">
        <v>6454</v>
      </c>
      <c r="B193">
        <v>31</v>
      </c>
    </row>
    <row r="194" spans="1:2" x14ac:dyDescent="0.3">
      <c r="A194" t="s">
        <v>6455</v>
      </c>
      <c r="B194">
        <v>31</v>
      </c>
    </row>
    <row r="195" spans="1:2" x14ac:dyDescent="0.3">
      <c r="A195" t="s">
        <v>6456</v>
      </c>
      <c r="B195">
        <v>35</v>
      </c>
    </row>
    <row r="196" spans="1:2" x14ac:dyDescent="0.3">
      <c r="A196" t="s">
        <v>6457</v>
      </c>
      <c r="B196">
        <v>35</v>
      </c>
    </row>
    <row r="197" spans="1:2" x14ac:dyDescent="0.3">
      <c r="A197" t="s">
        <v>6453</v>
      </c>
      <c r="B197">
        <v>31</v>
      </c>
    </row>
    <row r="198" spans="1:2" x14ac:dyDescent="0.3">
      <c r="A198" t="s">
        <v>6454</v>
      </c>
      <c r="B198">
        <v>31</v>
      </c>
    </row>
    <row r="199" spans="1:2" x14ac:dyDescent="0.3">
      <c r="A199" t="s">
        <v>6455</v>
      </c>
      <c r="B199">
        <v>31</v>
      </c>
    </row>
    <row r="200" spans="1:2" x14ac:dyDescent="0.3">
      <c r="A200" t="s">
        <v>6456</v>
      </c>
      <c r="B200">
        <v>35</v>
      </c>
    </row>
    <row r="201" spans="1:2" x14ac:dyDescent="0.3">
      <c r="A201" t="s">
        <v>6457</v>
      </c>
      <c r="B201">
        <v>35</v>
      </c>
    </row>
    <row r="202" spans="1:2" x14ac:dyDescent="0.3">
      <c r="A202" t="s">
        <v>6451</v>
      </c>
      <c r="B202">
        <v>31</v>
      </c>
    </row>
    <row r="203" spans="1:2" x14ac:dyDescent="0.3">
      <c r="A203" t="s">
        <v>6452</v>
      </c>
      <c r="B203">
        <v>31</v>
      </c>
    </row>
    <row r="204" spans="1:2" x14ac:dyDescent="0.3">
      <c r="A204" t="s">
        <v>6453</v>
      </c>
      <c r="B204">
        <v>31</v>
      </c>
    </row>
    <row r="205" spans="1:2" x14ac:dyDescent="0.3">
      <c r="A205" t="s">
        <v>6454</v>
      </c>
      <c r="B205">
        <v>31</v>
      </c>
    </row>
    <row r="206" spans="1:2" x14ac:dyDescent="0.3">
      <c r="A206" t="s">
        <v>6455</v>
      </c>
      <c r="B206">
        <v>31</v>
      </c>
    </row>
    <row r="207" spans="1:2" x14ac:dyDescent="0.3">
      <c r="A207" t="s">
        <v>6456</v>
      </c>
      <c r="B207">
        <v>35</v>
      </c>
    </row>
    <row r="208" spans="1:2" x14ac:dyDescent="0.3">
      <c r="A208" t="s">
        <v>6457</v>
      </c>
      <c r="B208">
        <v>35</v>
      </c>
    </row>
    <row r="209" spans="1:2" x14ac:dyDescent="0.3">
      <c r="A209" t="s">
        <v>6458</v>
      </c>
      <c r="B209">
        <v>35</v>
      </c>
    </row>
    <row r="210" spans="1:2" x14ac:dyDescent="0.3">
      <c r="A210" t="s">
        <v>6459</v>
      </c>
      <c r="B210">
        <v>35</v>
      </c>
    </row>
    <row r="211" spans="1:2" x14ac:dyDescent="0.3">
      <c r="A211" t="s">
        <v>6452</v>
      </c>
      <c r="B211">
        <v>31</v>
      </c>
    </row>
    <row r="212" spans="1:2" x14ac:dyDescent="0.3">
      <c r="A212" t="s">
        <v>6453</v>
      </c>
      <c r="B212">
        <v>31</v>
      </c>
    </row>
    <row r="213" spans="1:2" x14ac:dyDescent="0.3">
      <c r="A213" t="s">
        <v>6454</v>
      </c>
      <c r="B213">
        <v>31</v>
      </c>
    </row>
    <row r="214" spans="1:2" x14ac:dyDescent="0.3">
      <c r="A214" t="s">
        <v>6455</v>
      </c>
      <c r="B214">
        <v>31</v>
      </c>
    </row>
    <row r="215" spans="1:2" x14ac:dyDescent="0.3">
      <c r="A215" t="s">
        <v>6456</v>
      </c>
      <c r="B215">
        <v>35</v>
      </c>
    </row>
    <row r="216" spans="1:2" x14ac:dyDescent="0.3">
      <c r="A216" t="s">
        <v>6457</v>
      </c>
      <c r="B216">
        <v>35</v>
      </c>
    </row>
    <row r="217" spans="1:2" x14ac:dyDescent="0.3">
      <c r="A217" t="s">
        <v>6458</v>
      </c>
      <c r="B217">
        <v>35</v>
      </c>
    </row>
    <row r="218" spans="1:2" x14ac:dyDescent="0.3">
      <c r="A218" t="s">
        <v>6459</v>
      </c>
      <c r="B218">
        <v>35</v>
      </c>
    </row>
    <row r="219" spans="1:2" x14ac:dyDescent="0.3">
      <c r="A219" t="s">
        <v>6450</v>
      </c>
      <c r="B219">
        <v>31</v>
      </c>
    </row>
    <row r="220" spans="1:2" x14ac:dyDescent="0.3">
      <c r="A220" t="s">
        <v>6450</v>
      </c>
      <c r="B220">
        <v>31</v>
      </c>
    </row>
    <row r="221" spans="1:2" x14ac:dyDescent="0.3">
      <c r="A221" t="s">
        <v>6450</v>
      </c>
      <c r="B221">
        <v>31</v>
      </c>
    </row>
    <row r="222" spans="1:2" x14ac:dyDescent="0.3">
      <c r="A222" t="s">
        <v>6451</v>
      </c>
      <c r="B222">
        <v>31</v>
      </c>
    </row>
    <row r="223" spans="1:2" x14ac:dyDescent="0.3">
      <c r="A223" t="s">
        <v>6452</v>
      </c>
      <c r="B223">
        <v>31</v>
      </c>
    </row>
    <row r="224" spans="1:2" x14ac:dyDescent="0.3">
      <c r="A224" t="s">
        <v>6453</v>
      </c>
      <c r="B224">
        <v>31</v>
      </c>
    </row>
    <row r="225" spans="1:2" x14ac:dyDescent="0.3">
      <c r="A225" t="s">
        <v>6454</v>
      </c>
      <c r="B225">
        <v>31</v>
      </c>
    </row>
    <row r="226" spans="1:2" x14ac:dyDescent="0.3">
      <c r="A226" t="s">
        <v>6460</v>
      </c>
      <c r="B226">
        <v>19.5</v>
      </c>
    </row>
    <row r="227" spans="1:2" x14ac:dyDescent="0.3">
      <c r="A227" t="s">
        <v>6460</v>
      </c>
      <c r="B227">
        <v>19.5</v>
      </c>
    </row>
    <row r="228" spans="1:2" x14ac:dyDescent="0.3">
      <c r="A228" t="s">
        <v>6461</v>
      </c>
      <c r="B228">
        <v>19.5</v>
      </c>
    </row>
    <row r="229" spans="1:2" x14ac:dyDescent="0.3">
      <c r="A229" t="s">
        <v>6462</v>
      </c>
      <c r="B229">
        <v>19.5</v>
      </c>
    </row>
    <row r="230" spans="1:2" x14ac:dyDescent="0.3">
      <c r="A230" t="s">
        <v>6463</v>
      </c>
      <c r="B230">
        <v>20</v>
      </c>
    </row>
    <row r="231" spans="1:2" x14ac:dyDescent="0.3">
      <c r="A231" t="s">
        <v>6464</v>
      </c>
      <c r="B231">
        <v>20</v>
      </c>
    </row>
    <row r="232" spans="1:2" x14ac:dyDescent="0.3">
      <c r="A232" t="s">
        <v>6465</v>
      </c>
      <c r="B232">
        <v>20</v>
      </c>
    </row>
    <row r="233" spans="1:2" x14ac:dyDescent="0.3">
      <c r="A233" t="s">
        <v>6466</v>
      </c>
      <c r="B233">
        <v>24</v>
      </c>
    </row>
    <row r="234" spans="1:2" x14ac:dyDescent="0.3">
      <c r="A234" t="s">
        <v>6467</v>
      </c>
      <c r="B234">
        <v>24</v>
      </c>
    </row>
    <row r="235" spans="1:2" x14ac:dyDescent="0.3">
      <c r="A235" t="s">
        <v>6461</v>
      </c>
      <c r="B235">
        <v>19.5</v>
      </c>
    </row>
    <row r="236" spans="1:2" x14ac:dyDescent="0.3">
      <c r="A236" t="s">
        <v>6462</v>
      </c>
      <c r="B236">
        <v>19.5</v>
      </c>
    </row>
    <row r="237" spans="1:2" x14ac:dyDescent="0.3">
      <c r="A237" t="s">
        <v>6463</v>
      </c>
      <c r="B237">
        <v>20</v>
      </c>
    </row>
    <row r="238" spans="1:2" x14ac:dyDescent="0.3">
      <c r="A238" t="s">
        <v>6464</v>
      </c>
      <c r="B238">
        <v>20</v>
      </c>
    </row>
    <row r="239" spans="1:2" x14ac:dyDescent="0.3">
      <c r="A239" t="s">
        <v>6465</v>
      </c>
      <c r="B239">
        <v>20</v>
      </c>
    </row>
    <row r="240" spans="1:2" x14ac:dyDescent="0.3">
      <c r="A240" t="s">
        <v>6466</v>
      </c>
      <c r="B240">
        <v>24</v>
      </c>
    </row>
    <row r="241" spans="1:2" x14ac:dyDescent="0.3">
      <c r="A241" t="s">
        <v>6462</v>
      </c>
      <c r="B241">
        <v>19.5</v>
      </c>
    </row>
    <row r="242" spans="1:2" x14ac:dyDescent="0.3">
      <c r="A242" t="s">
        <v>6463</v>
      </c>
      <c r="B242">
        <v>20</v>
      </c>
    </row>
    <row r="243" spans="1:2" x14ac:dyDescent="0.3">
      <c r="A243" t="s">
        <v>6464</v>
      </c>
      <c r="B243">
        <v>20</v>
      </c>
    </row>
    <row r="244" spans="1:2" x14ac:dyDescent="0.3">
      <c r="A244" t="s">
        <v>6465</v>
      </c>
      <c r="B244">
        <v>20</v>
      </c>
    </row>
    <row r="245" spans="1:2" x14ac:dyDescent="0.3">
      <c r="A245" t="s">
        <v>6466</v>
      </c>
      <c r="B245">
        <v>24</v>
      </c>
    </row>
    <row r="246" spans="1:2" x14ac:dyDescent="0.3">
      <c r="A246" t="s">
        <v>6467</v>
      </c>
      <c r="B246">
        <v>24</v>
      </c>
    </row>
    <row r="247" spans="1:2" x14ac:dyDescent="0.3">
      <c r="A247" t="s">
        <v>6468</v>
      </c>
      <c r="B247">
        <v>24</v>
      </c>
    </row>
    <row r="248" spans="1:2" x14ac:dyDescent="0.3">
      <c r="A248" t="s">
        <v>6469</v>
      </c>
      <c r="B248">
        <v>24</v>
      </c>
    </row>
    <row r="249" spans="1:2" x14ac:dyDescent="0.3">
      <c r="A249" t="s">
        <v>6463</v>
      </c>
      <c r="B249">
        <v>20</v>
      </c>
    </row>
    <row r="250" spans="1:2" x14ac:dyDescent="0.3">
      <c r="A250" t="s">
        <v>6464</v>
      </c>
      <c r="B250">
        <v>20</v>
      </c>
    </row>
    <row r="251" spans="1:2" x14ac:dyDescent="0.3">
      <c r="A251" t="s">
        <v>6465</v>
      </c>
      <c r="B251">
        <v>20</v>
      </c>
    </row>
    <row r="252" spans="1:2" x14ac:dyDescent="0.3">
      <c r="A252" t="s">
        <v>6466</v>
      </c>
      <c r="B252">
        <v>24</v>
      </c>
    </row>
    <row r="253" spans="1:2" x14ac:dyDescent="0.3">
      <c r="A253" t="s">
        <v>6467</v>
      </c>
      <c r="B253">
        <v>24</v>
      </c>
    </row>
    <row r="254" spans="1:2" x14ac:dyDescent="0.3">
      <c r="A254" t="s">
        <v>6468</v>
      </c>
      <c r="B254">
        <v>24</v>
      </c>
    </row>
    <row r="255" spans="1:2" x14ac:dyDescent="0.3">
      <c r="A255" t="s">
        <v>6469</v>
      </c>
      <c r="B255">
        <v>24</v>
      </c>
    </row>
    <row r="256" spans="1:2" x14ac:dyDescent="0.3">
      <c r="A256" t="s">
        <v>6460</v>
      </c>
      <c r="B256">
        <v>19.5</v>
      </c>
    </row>
    <row r="257" spans="1:2" x14ac:dyDescent="0.3">
      <c r="A257" t="s">
        <v>6461</v>
      </c>
      <c r="B257">
        <v>19.5</v>
      </c>
    </row>
    <row r="258" spans="1:2" x14ac:dyDescent="0.3">
      <c r="A258" t="s">
        <v>6462</v>
      </c>
      <c r="B258">
        <v>19.5</v>
      </c>
    </row>
    <row r="259" spans="1:2" x14ac:dyDescent="0.3">
      <c r="A259" t="s">
        <v>6463</v>
      </c>
      <c r="B259">
        <v>20</v>
      </c>
    </row>
    <row r="260" spans="1:2" x14ac:dyDescent="0.3">
      <c r="A260" t="s">
        <v>6464</v>
      </c>
      <c r="B260">
        <v>20</v>
      </c>
    </row>
    <row r="261" spans="1:2" x14ac:dyDescent="0.3">
      <c r="A261" t="s">
        <v>6465</v>
      </c>
      <c r="B261">
        <v>20</v>
      </c>
    </row>
    <row r="262" spans="1:2" x14ac:dyDescent="0.3">
      <c r="A262" t="s">
        <v>6466</v>
      </c>
      <c r="B262">
        <v>24</v>
      </c>
    </row>
    <row r="263" spans="1:2" x14ac:dyDescent="0.3">
      <c r="A263" t="s">
        <v>6467</v>
      </c>
      <c r="B263">
        <v>24</v>
      </c>
    </row>
    <row r="264" spans="1:2" x14ac:dyDescent="0.3">
      <c r="A264" t="s">
        <v>6461</v>
      </c>
      <c r="B264">
        <v>19.5</v>
      </c>
    </row>
    <row r="265" spans="1:2" x14ac:dyDescent="0.3">
      <c r="A265" t="s">
        <v>6462</v>
      </c>
      <c r="B265">
        <v>19.5</v>
      </c>
    </row>
    <row r="266" spans="1:2" x14ac:dyDescent="0.3">
      <c r="A266" t="s">
        <v>6463</v>
      </c>
      <c r="B266">
        <v>20</v>
      </c>
    </row>
    <row r="267" spans="1:2" x14ac:dyDescent="0.3">
      <c r="A267" t="s">
        <v>6464</v>
      </c>
      <c r="B267">
        <v>20</v>
      </c>
    </row>
    <row r="268" spans="1:2" x14ac:dyDescent="0.3">
      <c r="A268" t="s">
        <v>6465</v>
      </c>
      <c r="B268">
        <v>20</v>
      </c>
    </row>
    <row r="269" spans="1:2" x14ac:dyDescent="0.3">
      <c r="A269" t="s">
        <v>6466</v>
      </c>
      <c r="B269">
        <v>24</v>
      </c>
    </row>
    <row r="270" spans="1:2" x14ac:dyDescent="0.3">
      <c r="A270" t="s">
        <v>6463</v>
      </c>
      <c r="B270">
        <v>20</v>
      </c>
    </row>
    <row r="271" spans="1:2" x14ac:dyDescent="0.3">
      <c r="A271" t="s">
        <v>6464</v>
      </c>
      <c r="B271">
        <v>20</v>
      </c>
    </row>
    <row r="272" spans="1:2" x14ac:dyDescent="0.3">
      <c r="A272" t="s">
        <v>6465</v>
      </c>
      <c r="B272">
        <v>20</v>
      </c>
    </row>
    <row r="273" spans="1:2" x14ac:dyDescent="0.3">
      <c r="A273" t="s">
        <v>6466</v>
      </c>
      <c r="B273">
        <v>24</v>
      </c>
    </row>
    <row r="274" spans="1:2" x14ac:dyDescent="0.3">
      <c r="A274" t="s">
        <v>6467</v>
      </c>
      <c r="B274">
        <v>24</v>
      </c>
    </row>
    <row r="275" spans="1:2" x14ac:dyDescent="0.3">
      <c r="A275" t="s">
        <v>6463</v>
      </c>
      <c r="B275">
        <v>20</v>
      </c>
    </row>
    <row r="276" spans="1:2" x14ac:dyDescent="0.3">
      <c r="A276" t="s">
        <v>6464</v>
      </c>
      <c r="B276">
        <v>20</v>
      </c>
    </row>
    <row r="277" spans="1:2" x14ac:dyDescent="0.3">
      <c r="A277" t="s">
        <v>6465</v>
      </c>
      <c r="B277">
        <v>20</v>
      </c>
    </row>
    <row r="278" spans="1:2" x14ac:dyDescent="0.3">
      <c r="A278" t="s">
        <v>6466</v>
      </c>
      <c r="B278">
        <v>24</v>
      </c>
    </row>
    <row r="279" spans="1:2" x14ac:dyDescent="0.3">
      <c r="A279" t="s">
        <v>6467</v>
      </c>
      <c r="B279">
        <v>24</v>
      </c>
    </row>
    <row r="280" spans="1:2" x14ac:dyDescent="0.3">
      <c r="A280" t="s">
        <v>6461</v>
      </c>
      <c r="B280">
        <v>19.5</v>
      </c>
    </row>
    <row r="281" spans="1:2" x14ac:dyDescent="0.3">
      <c r="A281" t="s">
        <v>6462</v>
      </c>
      <c r="B281">
        <v>19.5</v>
      </c>
    </row>
    <row r="282" spans="1:2" x14ac:dyDescent="0.3">
      <c r="A282" t="s">
        <v>6463</v>
      </c>
      <c r="B282">
        <v>20</v>
      </c>
    </row>
    <row r="283" spans="1:2" x14ac:dyDescent="0.3">
      <c r="A283" t="s">
        <v>6464</v>
      </c>
      <c r="B283">
        <v>20</v>
      </c>
    </row>
    <row r="284" spans="1:2" x14ac:dyDescent="0.3">
      <c r="A284" t="s">
        <v>6465</v>
      </c>
      <c r="B284">
        <v>20</v>
      </c>
    </row>
    <row r="285" spans="1:2" x14ac:dyDescent="0.3">
      <c r="A285" t="s">
        <v>6466</v>
      </c>
      <c r="B285">
        <v>24</v>
      </c>
    </row>
    <row r="286" spans="1:2" x14ac:dyDescent="0.3">
      <c r="A286" t="s">
        <v>6467</v>
      </c>
      <c r="B286">
        <v>24</v>
      </c>
    </row>
    <row r="287" spans="1:2" x14ac:dyDescent="0.3">
      <c r="A287" t="s">
        <v>6468</v>
      </c>
      <c r="B287">
        <v>24</v>
      </c>
    </row>
    <row r="288" spans="1:2" x14ac:dyDescent="0.3">
      <c r="A288" t="s">
        <v>6469</v>
      </c>
      <c r="B288">
        <v>24</v>
      </c>
    </row>
    <row r="289" spans="1:2" x14ac:dyDescent="0.3">
      <c r="A289" t="s">
        <v>6462</v>
      </c>
      <c r="B289">
        <v>19.5</v>
      </c>
    </row>
    <row r="290" spans="1:2" x14ac:dyDescent="0.3">
      <c r="A290" t="s">
        <v>6463</v>
      </c>
      <c r="B290">
        <v>20</v>
      </c>
    </row>
    <row r="291" spans="1:2" x14ac:dyDescent="0.3">
      <c r="A291" t="s">
        <v>6464</v>
      </c>
      <c r="B291">
        <v>20</v>
      </c>
    </row>
    <row r="292" spans="1:2" x14ac:dyDescent="0.3">
      <c r="A292" t="s">
        <v>6465</v>
      </c>
      <c r="B292">
        <v>20</v>
      </c>
    </row>
    <row r="293" spans="1:2" x14ac:dyDescent="0.3">
      <c r="A293" t="s">
        <v>6466</v>
      </c>
      <c r="B293">
        <v>24</v>
      </c>
    </row>
    <row r="294" spans="1:2" x14ac:dyDescent="0.3">
      <c r="A294" t="s">
        <v>6467</v>
      </c>
      <c r="B294">
        <v>24</v>
      </c>
    </row>
    <row r="295" spans="1:2" x14ac:dyDescent="0.3">
      <c r="A295" t="s">
        <v>6468</v>
      </c>
      <c r="B295">
        <v>24</v>
      </c>
    </row>
    <row r="296" spans="1:2" x14ac:dyDescent="0.3">
      <c r="A296" t="s">
        <v>6469</v>
      </c>
      <c r="B296">
        <v>24</v>
      </c>
    </row>
    <row r="297" spans="1:2" x14ac:dyDescent="0.3">
      <c r="A297" t="s">
        <v>6460</v>
      </c>
      <c r="B297">
        <v>19.5</v>
      </c>
    </row>
    <row r="298" spans="1:2" x14ac:dyDescent="0.3">
      <c r="A298" t="s">
        <v>6460</v>
      </c>
      <c r="B298">
        <v>19.5</v>
      </c>
    </row>
    <row r="299" spans="1:2" x14ac:dyDescent="0.3">
      <c r="A299" t="s">
        <v>6460</v>
      </c>
      <c r="B299">
        <v>19.5</v>
      </c>
    </row>
    <row r="300" spans="1:2" x14ac:dyDescent="0.3">
      <c r="A300" t="s">
        <v>6461</v>
      </c>
      <c r="B300">
        <v>19.5</v>
      </c>
    </row>
    <row r="301" spans="1:2" x14ac:dyDescent="0.3">
      <c r="A301" t="s">
        <v>6462</v>
      </c>
      <c r="B301">
        <v>19.5</v>
      </c>
    </row>
    <row r="302" spans="1:2" x14ac:dyDescent="0.3">
      <c r="A302" t="s">
        <v>6463</v>
      </c>
      <c r="B302">
        <v>20</v>
      </c>
    </row>
    <row r="303" spans="1:2" x14ac:dyDescent="0.3">
      <c r="A303" t="s">
        <v>6464</v>
      </c>
      <c r="B303">
        <v>20</v>
      </c>
    </row>
    <row r="304" spans="1:2" x14ac:dyDescent="0.3">
      <c r="A304" t="s">
        <v>6470</v>
      </c>
      <c r="B304">
        <v>24</v>
      </c>
    </row>
    <row r="305" spans="1:2" x14ac:dyDescent="0.3">
      <c r="A305" t="s">
        <v>6470</v>
      </c>
      <c r="B305">
        <v>24</v>
      </c>
    </row>
    <row r="306" spans="1:2" x14ac:dyDescent="0.3">
      <c r="A306" t="s">
        <v>6471</v>
      </c>
      <c r="B306">
        <v>24</v>
      </c>
    </row>
    <row r="307" spans="1:2" x14ac:dyDescent="0.3">
      <c r="A307" t="s">
        <v>6472</v>
      </c>
      <c r="B307">
        <v>24</v>
      </c>
    </row>
    <row r="308" spans="1:2" x14ac:dyDescent="0.3">
      <c r="A308" t="s">
        <v>6473</v>
      </c>
      <c r="B308">
        <v>24</v>
      </c>
    </row>
    <row r="309" spans="1:2" x14ac:dyDescent="0.3">
      <c r="A309" t="s">
        <v>6474</v>
      </c>
      <c r="B309">
        <v>24</v>
      </c>
    </row>
    <row r="310" spans="1:2" x14ac:dyDescent="0.3">
      <c r="A310" t="s">
        <v>6475</v>
      </c>
      <c r="B310">
        <v>24</v>
      </c>
    </row>
    <row r="311" spans="1:2" x14ac:dyDescent="0.3">
      <c r="A311" t="s">
        <v>6476</v>
      </c>
      <c r="B311">
        <v>28</v>
      </c>
    </row>
    <row r="312" spans="1:2" x14ac:dyDescent="0.3">
      <c r="A312" t="s">
        <v>6477</v>
      </c>
      <c r="B312">
        <v>28</v>
      </c>
    </row>
    <row r="313" spans="1:2" x14ac:dyDescent="0.3">
      <c r="A313" t="s">
        <v>6471</v>
      </c>
      <c r="B313">
        <v>24</v>
      </c>
    </row>
    <row r="314" spans="1:2" x14ac:dyDescent="0.3">
      <c r="A314" t="s">
        <v>6472</v>
      </c>
      <c r="B314">
        <v>24</v>
      </c>
    </row>
    <row r="315" spans="1:2" x14ac:dyDescent="0.3">
      <c r="A315" t="s">
        <v>6473</v>
      </c>
      <c r="B315">
        <v>24</v>
      </c>
    </row>
    <row r="316" spans="1:2" x14ac:dyDescent="0.3">
      <c r="A316" t="s">
        <v>6474</v>
      </c>
      <c r="B316">
        <v>24</v>
      </c>
    </row>
    <row r="317" spans="1:2" x14ac:dyDescent="0.3">
      <c r="A317" t="s">
        <v>6475</v>
      </c>
      <c r="B317">
        <v>24</v>
      </c>
    </row>
    <row r="318" spans="1:2" x14ac:dyDescent="0.3">
      <c r="A318" t="s">
        <v>6476</v>
      </c>
      <c r="B318">
        <v>28</v>
      </c>
    </row>
    <row r="319" spans="1:2" x14ac:dyDescent="0.3">
      <c r="A319" t="s">
        <v>6472</v>
      </c>
      <c r="B319">
        <v>24</v>
      </c>
    </row>
    <row r="320" spans="1:2" x14ac:dyDescent="0.3">
      <c r="A320" t="s">
        <v>6473</v>
      </c>
      <c r="B320">
        <v>24</v>
      </c>
    </row>
    <row r="321" spans="1:2" x14ac:dyDescent="0.3">
      <c r="A321" t="s">
        <v>6474</v>
      </c>
      <c r="B321">
        <v>24</v>
      </c>
    </row>
    <row r="322" spans="1:2" x14ac:dyDescent="0.3">
      <c r="A322" t="s">
        <v>6475</v>
      </c>
      <c r="B322">
        <v>24</v>
      </c>
    </row>
    <row r="323" spans="1:2" x14ac:dyDescent="0.3">
      <c r="A323" t="s">
        <v>6476</v>
      </c>
      <c r="B323">
        <v>28</v>
      </c>
    </row>
    <row r="324" spans="1:2" x14ac:dyDescent="0.3">
      <c r="A324" t="s">
        <v>6477</v>
      </c>
      <c r="B324">
        <v>28</v>
      </c>
    </row>
    <row r="325" spans="1:2" x14ac:dyDescent="0.3">
      <c r="A325" t="s">
        <v>6478</v>
      </c>
      <c r="B325">
        <v>28</v>
      </c>
    </row>
    <row r="326" spans="1:2" x14ac:dyDescent="0.3">
      <c r="A326" t="s">
        <v>6479</v>
      </c>
      <c r="B326">
        <v>28</v>
      </c>
    </row>
    <row r="327" spans="1:2" x14ac:dyDescent="0.3">
      <c r="A327" t="s">
        <v>6471</v>
      </c>
      <c r="B327">
        <v>24</v>
      </c>
    </row>
    <row r="328" spans="1:2" x14ac:dyDescent="0.3">
      <c r="A328" t="s">
        <v>6472</v>
      </c>
      <c r="B328">
        <v>24</v>
      </c>
    </row>
    <row r="329" spans="1:2" x14ac:dyDescent="0.3">
      <c r="A329" t="s">
        <v>6473</v>
      </c>
      <c r="B329">
        <v>24</v>
      </c>
    </row>
    <row r="330" spans="1:2" x14ac:dyDescent="0.3">
      <c r="A330" t="s">
        <v>6474</v>
      </c>
      <c r="B330">
        <v>24</v>
      </c>
    </row>
    <row r="331" spans="1:2" x14ac:dyDescent="0.3">
      <c r="A331" t="s">
        <v>6475</v>
      </c>
      <c r="B331">
        <v>24</v>
      </c>
    </row>
    <row r="332" spans="1:2" x14ac:dyDescent="0.3">
      <c r="A332" t="s">
        <v>6476</v>
      </c>
      <c r="B332">
        <v>28</v>
      </c>
    </row>
    <row r="333" spans="1:2" x14ac:dyDescent="0.3">
      <c r="A333" t="s">
        <v>6477</v>
      </c>
      <c r="B333">
        <v>28</v>
      </c>
    </row>
    <row r="334" spans="1:2" x14ac:dyDescent="0.3">
      <c r="A334" t="s">
        <v>6478</v>
      </c>
      <c r="B334">
        <v>28</v>
      </c>
    </row>
    <row r="335" spans="1:2" x14ac:dyDescent="0.3">
      <c r="A335" t="s">
        <v>6479</v>
      </c>
      <c r="B335">
        <v>28</v>
      </c>
    </row>
    <row r="336" spans="1:2" x14ac:dyDescent="0.3">
      <c r="A336" t="s">
        <v>6472</v>
      </c>
      <c r="B336">
        <v>24</v>
      </c>
    </row>
    <row r="337" spans="1:2" x14ac:dyDescent="0.3">
      <c r="A337" t="s">
        <v>6473</v>
      </c>
      <c r="B337">
        <v>24</v>
      </c>
    </row>
    <row r="338" spans="1:2" x14ac:dyDescent="0.3">
      <c r="A338" t="s">
        <v>6474</v>
      </c>
      <c r="B338">
        <v>24</v>
      </c>
    </row>
    <row r="339" spans="1:2" x14ac:dyDescent="0.3">
      <c r="A339" t="s">
        <v>6475</v>
      </c>
      <c r="B339">
        <v>24</v>
      </c>
    </row>
    <row r="340" spans="1:2" x14ac:dyDescent="0.3">
      <c r="A340" t="s">
        <v>6476</v>
      </c>
      <c r="B340">
        <v>28</v>
      </c>
    </row>
    <row r="341" spans="1:2" x14ac:dyDescent="0.3">
      <c r="A341" t="s">
        <v>6477</v>
      </c>
      <c r="B341">
        <v>28</v>
      </c>
    </row>
    <row r="342" spans="1:2" x14ac:dyDescent="0.3">
      <c r="A342" t="s">
        <v>6478</v>
      </c>
      <c r="B342">
        <v>28</v>
      </c>
    </row>
    <row r="343" spans="1:2" x14ac:dyDescent="0.3">
      <c r="A343" t="s">
        <v>6479</v>
      </c>
      <c r="B343">
        <v>28</v>
      </c>
    </row>
    <row r="344" spans="1:2" x14ac:dyDescent="0.3">
      <c r="A344" t="s">
        <v>6470</v>
      </c>
      <c r="B344">
        <v>24</v>
      </c>
    </row>
    <row r="345" spans="1:2" x14ac:dyDescent="0.3">
      <c r="A345" t="s">
        <v>6470</v>
      </c>
      <c r="B345">
        <v>24</v>
      </c>
    </row>
    <row r="346" spans="1:2" x14ac:dyDescent="0.3">
      <c r="A346" t="s">
        <v>6470</v>
      </c>
      <c r="B346">
        <v>24</v>
      </c>
    </row>
    <row r="347" spans="1:2" x14ac:dyDescent="0.3">
      <c r="A347" t="s">
        <v>6471</v>
      </c>
      <c r="B347">
        <v>24</v>
      </c>
    </row>
    <row r="348" spans="1:2" x14ac:dyDescent="0.3">
      <c r="A348" t="s">
        <v>6472</v>
      </c>
      <c r="B348">
        <v>24</v>
      </c>
    </row>
    <row r="349" spans="1:2" x14ac:dyDescent="0.3">
      <c r="A349" t="s">
        <v>6473</v>
      </c>
      <c r="B349">
        <v>24</v>
      </c>
    </row>
    <row r="350" spans="1:2" x14ac:dyDescent="0.3">
      <c r="A350" t="s">
        <v>6474</v>
      </c>
      <c r="B350">
        <v>24</v>
      </c>
    </row>
    <row r="351" spans="1:2" x14ac:dyDescent="0.3">
      <c r="A351" t="s">
        <v>6480</v>
      </c>
      <c r="B351">
        <v>7</v>
      </c>
    </row>
    <row r="352" spans="1:2" x14ac:dyDescent="0.3">
      <c r="A352" t="s">
        <v>6480</v>
      </c>
      <c r="B352">
        <v>7</v>
      </c>
    </row>
    <row r="353" spans="1:2" x14ac:dyDescent="0.3">
      <c r="A353" t="s">
        <v>6481</v>
      </c>
      <c r="B353">
        <v>7</v>
      </c>
    </row>
    <row r="354" spans="1:2" x14ac:dyDescent="0.3">
      <c r="A354" t="s">
        <v>6482</v>
      </c>
      <c r="B354">
        <v>7</v>
      </c>
    </row>
    <row r="355" spans="1:2" x14ac:dyDescent="0.3">
      <c r="A355" t="s">
        <v>6483</v>
      </c>
      <c r="B355">
        <v>7</v>
      </c>
    </row>
    <row r="356" spans="1:2" x14ac:dyDescent="0.3">
      <c r="A356" t="s">
        <v>6484</v>
      </c>
      <c r="B356">
        <v>7</v>
      </c>
    </row>
    <row r="357" spans="1:2" x14ac:dyDescent="0.3">
      <c r="A357" t="s">
        <v>6485</v>
      </c>
      <c r="B357">
        <v>7</v>
      </c>
    </row>
    <row r="358" spans="1:2" x14ac:dyDescent="0.3">
      <c r="A358" t="s">
        <v>6486</v>
      </c>
      <c r="B358">
        <v>7</v>
      </c>
    </row>
    <row r="359" spans="1:2" x14ac:dyDescent="0.3">
      <c r="A359" t="s">
        <v>6487</v>
      </c>
      <c r="B359">
        <v>7</v>
      </c>
    </row>
    <row r="360" spans="1:2" x14ac:dyDescent="0.3">
      <c r="A360" t="s">
        <v>6481</v>
      </c>
      <c r="B360">
        <v>7</v>
      </c>
    </row>
    <row r="361" spans="1:2" x14ac:dyDescent="0.3">
      <c r="A361" t="s">
        <v>6482</v>
      </c>
      <c r="B361">
        <v>7</v>
      </c>
    </row>
    <row r="362" spans="1:2" x14ac:dyDescent="0.3">
      <c r="A362" t="s">
        <v>6483</v>
      </c>
      <c r="B362">
        <v>7</v>
      </c>
    </row>
    <row r="363" spans="1:2" x14ac:dyDescent="0.3">
      <c r="A363" t="s">
        <v>6484</v>
      </c>
      <c r="B363">
        <v>7</v>
      </c>
    </row>
    <row r="364" spans="1:2" x14ac:dyDescent="0.3">
      <c r="A364" t="s">
        <v>6485</v>
      </c>
      <c r="B364">
        <v>7</v>
      </c>
    </row>
    <row r="365" spans="1:2" x14ac:dyDescent="0.3">
      <c r="A365" t="s">
        <v>6486</v>
      </c>
      <c r="B365">
        <v>7</v>
      </c>
    </row>
    <row r="366" spans="1:2" x14ac:dyDescent="0.3">
      <c r="A366" t="s">
        <v>6482</v>
      </c>
      <c r="B366">
        <v>7</v>
      </c>
    </row>
    <row r="367" spans="1:2" x14ac:dyDescent="0.3">
      <c r="A367" t="s">
        <v>6483</v>
      </c>
      <c r="B367">
        <v>7</v>
      </c>
    </row>
    <row r="368" spans="1:2" x14ac:dyDescent="0.3">
      <c r="A368" t="s">
        <v>6484</v>
      </c>
      <c r="B368">
        <v>7</v>
      </c>
    </row>
    <row r="369" spans="1:2" x14ac:dyDescent="0.3">
      <c r="A369" t="s">
        <v>6485</v>
      </c>
      <c r="B369">
        <v>7</v>
      </c>
    </row>
    <row r="370" spans="1:2" x14ac:dyDescent="0.3">
      <c r="A370" t="s">
        <v>6486</v>
      </c>
      <c r="B370">
        <v>7</v>
      </c>
    </row>
    <row r="371" spans="1:2" x14ac:dyDescent="0.3">
      <c r="A371" t="s">
        <v>6487</v>
      </c>
      <c r="B371">
        <v>7</v>
      </c>
    </row>
    <row r="372" spans="1:2" x14ac:dyDescent="0.3">
      <c r="A372" t="s">
        <v>6488</v>
      </c>
      <c r="B372">
        <v>7</v>
      </c>
    </row>
    <row r="373" spans="1:2" x14ac:dyDescent="0.3">
      <c r="A373" t="s">
        <v>6489</v>
      </c>
      <c r="B373">
        <v>7</v>
      </c>
    </row>
    <row r="374" spans="1:2" x14ac:dyDescent="0.3">
      <c r="A374" t="s">
        <v>6483</v>
      </c>
      <c r="B374">
        <v>7</v>
      </c>
    </row>
    <row r="375" spans="1:2" x14ac:dyDescent="0.3">
      <c r="A375" t="s">
        <v>6484</v>
      </c>
      <c r="B375">
        <v>7</v>
      </c>
    </row>
    <row r="376" spans="1:2" x14ac:dyDescent="0.3">
      <c r="A376" t="s">
        <v>6485</v>
      </c>
      <c r="B376">
        <v>7</v>
      </c>
    </row>
    <row r="377" spans="1:2" x14ac:dyDescent="0.3">
      <c r="A377" t="s">
        <v>6486</v>
      </c>
      <c r="B377">
        <v>7</v>
      </c>
    </row>
    <row r="378" spans="1:2" x14ac:dyDescent="0.3">
      <c r="A378" t="s">
        <v>6487</v>
      </c>
      <c r="B378">
        <v>7</v>
      </c>
    </row>
    <row r="379" spans="1:2" x14ac:dyDescent="0.3">
      <c r="A379" t="s">
        <v>6488</v>
      </c>
      <c r="B379">
        <v>7</v>
      </c>
    </row>
    <row r="380" spans="1:2" x14ac:dyDescent="0.3">
      <c r="A380" t="s">
        <v>6489</v>
      </c>
      <c r="B380">
        <v>7</v>
      </c>
    </row>
    <row r="381" spans="1:2" x14ac:dyDescent="0.3">
      <c r="A381" t="s">
        <v>6481</v>
      </c>
      <c r="B381">
        <v>7</v>
      </c>
    </row>
    <row r="382" spans="1:2" x14ac:dyDescent="0.3">
      <c r="A382" t="s">
        <v>6482</v>
      </c>
      <c r="B382">
        <v>7</v>
      </c>
    </row>
    <row r="383" spans="1:2" x14ac:dyDescent="0.3">
      <c r="A383" t="s">
        <v>6483</v>
      </c>
      <c r="B383">
        <v>7</v>
      </c>
    </row>
    <row r="384" spans="1:2" x14ac:dyDescent="0.3">
      <c r="A384" t="s">
        <v>6484</v>
      </c>
      <c r="B384">
        <v>7</v>
      </c>
    </row>
    <row r="385" spans="1:2" x14ac:dyDescent="0.3">
      <c r="A385" t="s">
        <v>6485</v>
      </c>
      <c r="B385">
        <v>7</v>
      </c>
    </row>
    <row r="386" spans="1:2" x14ac:dyDescent="0.3">
      <c r="A386" t="s">
        <v>6486</v>
      </c>
      <c r="B386">
        <v>7</v>
      </c>
    </row>
    <row r="387" spans="1:2" x14ac:dyDescent="0.3">
      <c r="A387" t="s">
        <v>6487</v>
      </c>
      <c r="B387">
        <v>7</v>
      </c>
    </row>
    <row r="388" spans="1:2" x14ac:dyDescent="0.3">
      <c r="A388" t="s">
        <v>6488</v>
      </c>
      <c r="B388">
        <v>7</v>
      </c>
    </row>
    <row r="389" spans="1:2" x14ac:dyDescent="0.3">
      <c r="A389" t="s">
        <v>6489</v>
      </c>
      <c r="B389">
        <v>7</v>
      </c>
    </row>
    <row r="390" spans="1:2" x14ac:dyDescent="0.3">
      <c r="A390" t="s">
        <v>6482</v>
      </c>
      <c r="B390">
        <v>7</v>
      </c>
    </row>
    <row r="391" spans="1:2" x14ac:dyDescent="0.3">
      <c r="A391" t="s">
        <v>6483</v>
      </c>
      <c r="B391">
        <v>7</v>
      </c>
    </row>
    <row r="392" spans="1:2" x14ac:dyDescent="0.3">
      <c r="A392" t="s">
        <v>6484</v>
      </c>
      <c r="B392">
        <v>7</v>
      </c>
    </row>
    <row r="393" spans="1:2" x14ac:dyDescent="0.3">
      <c r="A393" t="s">
        <v>6485</v>
      </c>
      <c r="B393">
        <v>7</v>
      </c>
    </row>
    <row r="394" spans="1:2" x14ac:dyDescent="0.3">
      <c r="A394" t="s">
        <v>6486</v>
      </c>
      <c r="B394">
        <v>7</v>
      </c>
    </row>
    <row r="395" spans="1:2" x14ac:dyDescent="0.3">
      <c r="A395" t="s">
        <v>6487</v>
      </c>
      <c r="B395">
        <v>7</v>
      </c>
    </row>
    <row r="396" spans="1:2" x14ac:dyDescent="0.3">
      <c r="A396" t="s">
        <v>6488</v>
      </c>
      <c r="B396">
        <v>7</v>
      </c>
    </row>
    <row r="397" spans="1:2" x14ac:dyDescent="0.3">
      <c r="A397" t="s">
        <v>6489</v>
      </c>
      <c r="B397">
        <v>7</v>
      </c>
    </row>
    <row r="398" spans="1:2" x14ac:dyDescent="0.3">
      <c r="A398" t="s">
        <v>6480</v>
      </c>
      <c r="B398">
        <v>7</v>
      </c>
    </row>
    <row r="399" spans="1:2" x14ac:dyDescent="0.3">
      <c r="A399" t="s">
        <v>6480</v>
      </c>
      <c r="B399">
        <v>7</v>
      </c>
    </row>
    <row r="400" spans="1:2" x14ac:dyDescent="0.3">
      <c r="A400" t="s">
        <v>6480</v>
      </c>
      <c r="B400">
        <v>7</v>
      </c>
    </row>
    <row r="401" spans="1:2" x14ac:dyDescent="0.3">
      <c r="A401" t="s">
        <v>6481</v>
      </c>
      <c r="B401">
        <v>7</v>
      </c>
    </row>
    <row r="402" spans="1:2" x14ac:dyDescent="0.3">
      <c r="A402" t="s">
        <v>6482</v>
      </c>
      <c r="B402">
        <v>7</v>
      </c>
    </row>
    <row r="403" spans="1:2" x14ac:dyDescent="0.3">
      <c r="A403" t="s">
        <v>6483</v>
      </c>
      <c r="B403">
        <v>7</v>
      </c>
    </row>
    <row r="404" spans="1:2" x14ac:dyDescent="0.3">
      <c r="A404" t="s">
        <v>6484</v>
      </c>
      <c r="B404">
        <v>7</v>
      </c>
    </row>
    <row r="405" spans="1:2" x14ac:dyDescent="0.3">
      <c r="A405" t="s">
        <v>6490</v>
      </c>
      <c r="B405">
        <v>31</v>
      </c>
    </row>
    <row r="406" spans="1:2" x14ac:dyDescent="0.3">
      <c r="A406" t="s">
        <v>6490</v>
      </c>
      <c r="B406">
        <v>31</v>
      </c>
    </row>
    <row r="407" spans="1:2" x14ac:dyDescent="0.3">
      <c r="A407" t="s">
        <v>6491</v>
      </c>
      <c r="B407">
        <v>31</v>
      </c>
    </row>
    <row r="408" spans="1:2" x14ac:dyDescent="0.3">
      <c r="A408" t="s">
        <v>6492</v>
      </c>
      <c r="B408">
        <v>31</v>
      </c>
    </row>
    <row r="409" spans="1:2" x14ac:dyDescent="0.3">
      <c r="A409" t="s">
        <v>6493</v>
      </c>
      <c r="B409">
        <v>31</v>
      </c>
    </row>
    <row r="410" spans="1:2" x14ac:dyDescent="0.3">
      <c r="A410" t="s">
        <v>6494</v>
      </c>
      <c r="B410">
        <v>31</v>
      </c>
    </row>
    <row r="411" spans="1:2" x14ac:dyDescent="0.3">
      <c r="A411" t="s">
        <v>6495</v>
      </c>
      <c r="B411">
        <v>31</v>
      </c>
    </row>
    <row r="412" spans="1:2" x14ac:dyDescent="0.3">
      <c r="A412" t="s">
        <v>6496</v>
      </c>
      <c r="B412">
        <v>35</v>
      </c>
    </row>
    <row r="413" spans="1:2" x14ac:dyDescent="0.3">
      <c r="A413" t="s">
        <v>6497</v>
      </c>
      <c r="B413">
        <v>35</v>
      </c>
    </row>
    <row r="414" spans="1:2" x14ac:dyDescent="0.3">
      <c r="A414" t="s">
        <v>6491</v>
      </c>
      <c r="B414">
        <v>31</v>
      </c>
    </row>
    <row r="415" spans="1:2" x14ac:dyDescent="0.3">
      <c r="A415" t="s">
        <v>6492</v>
      </c>
      <c r="B415">
        <v>31</v>
      </c>
    </row>
    <row r="416" spans="1:2" x14ac:dyDescent="0.3">
      <c r="A416" t="s">
        <v>6493</v>
      </c>
      <c r="B416">
        <v>31</v>
      </c>
    </row>
    <row r="417" spans="1:2" x14ac:dyDescent="0.3">
      <c r="A417" t="s">
        <v>6494</v>
      </c>
      <c r="B417">
        <v>31</v>
      </c>
    </row>
    <row r="418" spans="1:2" x14ac:dyDescent="0.3">
      <c r="A418" t="s">
        <v>6495</v>
      </c>
      <c r="B418">
        <v>31</v>
      </c>
    </row>
    <row r="419" spans="1:2" x14ac:dyDescent="0.3">
      <c r="A419" t="s">
        <v>6496</v>
      </c>
      <c r="B419">
        <v>35</v>
      </c>
    </row>
    <row r="420" spans="1:2" x14ac:dyDescent="0.3">
      <c r="A420" t="s">
        <v>6492</v>
      </c>
      <c r="B420">
        <v>31</v>
      </c>
    </row>
    <row r="421" spans="1:2" x14ac:dyDescent="0.3">
      <c r="A421" t="s">
        <v>6493</v>
      </c>
      <c r="B421">
        <v>31</v>
      </c>
    </row>
    <row r="422" spans="1:2" x14ac:dyDescent="0.3">
      <c r="A422" t="s">
        <v>6494</v>
      </c>
      <c r="B422">
        <v>31</v>
      </c>
    </row>
    <row r="423" spans="1:2" x14ac:dyDescent="0.3">
      <c r="A423" t="s">
        <v>6495</v>
      </c>
      <c r="B423">
        <v>31</v>
      </c>
    </row>
    <row r="424" spans="1:2" x14ac:dyDescent="0.3">
      <c r="A424" t="s">
        <v>6496</v>
      </c>
      <c r="B424">
        <v>35</v>
      </c>
    </row>
    <row r="425" spans="1:2" x14ac:dyDescent="0.3">
      <c r="A425" t="s">
        <v>6497</v>
      </c>
      <c r="B425">
        <v>35</v>
      </c>
    </row>
    <row r="426" spans="1:2" x14ac:dyDescent="0.3">
      <c r="A426" t="s">
        <v>6498</v>
      </c>
      <c r="B426">
        <v>35</v>
      </c>
    </row>
    <row r="427" spans="1:2" x14ac:dyDescent="0.3">
      <c r="A427" t="s">
        <v>6499</v>
      </c>
      <c r="B427">
        <v>35</v>
      </c>
    </row>
    <row r="428" spans="1:2" x14ac:dyDescent="0.3">
      <c r="A428" t="s">
        <v>6493</v>
      </c>
      <c r="B428">
        <v>31</v>
      </c>
    </row>
    <row r="429" spans="1:2" x14ac:dyDescent="0.3">
      <c r="A429" t="s">
        <v>6494</v>
      </c>
      <c r="B429">
        <v>31</v>
      </c>
    </row>
    <row r="430" spans="1:2" x14ac:dyDescent="0.3">
      <c r="A430" t="s">
        <v>6495</v>
      </c>
      <c r="B430">
        <v>31</v>
      </c>
    </row>
    <row r="431" spans="1:2" x14ac:dyDescent="0.3">
      <c r="A431" t="s">
        <v>6496</v>
      </c>
      <c r="B431">
        <v>35</v>
      </c>
    </row>
    <row r="432" spans="1:2" x14ac:dyDescent="0.3">
      <c r="A432" t="s">
        <v>6497</v>
      </c>
      <c r="B432">
        <v>35</v>
      </c>
    </row>
    <row r="433" spans="1:2" x14ac:dyDescent="0.3">
      <c r="A433" t="s">
        <v>6498</v>
      </c>
      <c r="B433">
        <v>35</v>
      </c>
    </row>
    <row r="434" spans="1:2" x14ac:dyDescent="0.3">
      <c r="A434" t="s">
        <v>6499</v>
      </c>
      <c r="B434">
        <v>35</v>
      </c>
    </row>
    <row r="435" spans="1:2" x14ac:dyDescent="0.3">
      <c r="A435" t="s">
        <v>6490</v>
      </c>
      <c r="B435">
        <v>31</v>
      </c>
    </row>
    <row r="436" spans="1:2" x14ac:dyDescent="0.3">
      <c r="A436" t="s">
        <v>6491</v>
      </c>
      <c r="B436">
        <v>31</v>
      </c>
    </row>
    <row r="437" spans="1:2" x14ac:dyDescent="0.3">
      <c r="A437" t="s">
        <v>6492</v>
      </c>
      <c r="B437">
        <v>31</v>
      </c>
    </row>
    <row r="438" spans="1:2" x14ac:dyDescent="0.3">
      <c r="A438" t="s">
        <v>6493</v>
      </c>
      <c r="B438">
        <v>31</v>
      </c>
    </row>
    <row r="439" spans="1:2" x14ac:dyDescent="0.3">
      <c r="A439" t="s">
        <v>6494</v>
      </c>
      <c r="B439">
        <v>31</v>
      </c>
    </row>
    <row r="440" spans="1:2" x14ac:dyDescent="0.3">
      <c r="A440" t="s">
        <v>6495</v>
      </c>
      <c r="B440">
        <v>31</v>
      </c>
    </row>
    <row r="441" spans="1:2" x14ac:dyDescent="0.3">
      <c r="A441" t="s">
        <v>6496</v>
      </c>
      <c r="B441">
        <v>35</v>
      </c>
    </row>
    <row r="442" spans="1:2" x14ac:dyDescent="0.3">
      <c r="A442" t="s">
        <v>6497</v>
      </c>
      <c r="B442">
        <v>35</v>
      </c>
    </row>
    <row r="443" spans="1:2" x14ac:dyDescent="0.3">
      <c r="A443" t="s">
        <v>6491</v>
      </c>
      <c r="B443">
        <v>31</v>
      </c>
    </row>
    <row r="444" spans="1:2" x14ac:dyDescent="0.3">
      <c r="A444" t="s">
        <v>6492</v>
      </c>
      <c r="B444">
        <v>31</v>
      </c>
    </row>
    <row r="445" spans="1:2" x14ac:dyDescent="0.3">
      <c r="A445" t="s">
        <v>6493</v>
      </c>
      <c r="B445">
        <v>31</v>
      </c>
    </row>
    <row r="446" spans="1:2" x14ac:dyDescent="0.3">
      <c r="A446" t="s">
        <v>6494</v>
      </c>
      <c r="B446">
        <v>31</v>
      </c>
    </row>
    <row r="447" spans="1:2" x14ac:dyDescent="0.3">
      <c r="A447" t="s">
        <v>6495</v>
      </c>
      <c r="B447">
        <v>31</v>
      </c>
    </row>
    <row r="448" spans="1:2" x14ac:dyDescent="0.3">
      <c r="A448" t="s">
        <v>6496</v>
      </c>
      <c r="B448">
        <v>35</v>
      </c>
    </row>
    <row r="449" spans="1:2" x14ac:dyDescent="0.3">
      <c r="A449" t="s">
        <v>6493</v>
      </c>
      <c r="B449">
        <v>31</v>
      </c>
    </row>
    <row r="450" spans="1:2" x14ac:dyDescent="0.3">
      <c r="A450" t="s">
        <v>6494</v>
      </c>
      <c r="B450">
        <v>31</v>
      </c>
    </row>
    <row r="451" spans="1:2" x14ac:dyDescent="0.3">
      <c r="A451" t="s">
        <v>6495</v>
      </c>
      <c r="B451">
        <v>31</v>
      </c>
    </row>
    <row r="452" spans="1:2" x14ac:dyDescent="0.3">
      <c r="A452" t="s">
        <v>6496</v>
      </c>
      <c r="B452">
        <v>35</v>
      </c>
    </row>
    <row r="453" spans="1:2" x14ac:dyDescent="0.3">
      <c r="A453" t="s">
        <v>6497</v>
      </c>
      <c r="B453">
        <v>35</v>
      </c>
    </row>
    <row r="454" spans="1:2" x14ac:dyDescent="0.3">
      <c r="A454" t="s">
        <v>6493</v>
      </c>
      <c r="B454">
        <v>31</v>
      </c>
    </row>
    <row r="455" spans="1:2" x14ac:dyDescent="0.3">
      <c r="A455" t="s">
        <v>6494</v>
      </c>
      <c r="B455">
        <v>31</v>
      </c>
    </row>
    <row r="456" spans="1:2" x14ac:dyDescent="0.3">
      <c r="A456" t="s">
        <v>6495</v>
      </c>
      <c r="B456">
        <v>31</v>
      </c>
    </row>
    <row r="457" spans="1:2" x14ac:dyDescent="0.3">
      <c r="A457" t="s">
        <v>6496</v>
      </c>
      <c r="B457">
        <v>35</v>
      </c>
    </row>
    <row r="458" spans="1:2" x14ac:dyDescent="0.3">
      <c r="A458" t="s">
        <v>6497</v>
      </c>
      <c r="B458">
        <v>35</v>
      </c>
    </row>
    <row r="459" spans="1:2" x14ac:dyDescent="0.3">
      <c r="A459" t="s">
        <v>6490</v>
      </c>
      <c r="B459">
        <v>31</v>
      </c>
    </row>
    <row r="460" spans="1:2" x14ac:dyDescent="0.3">
      <c r="A460" t="s">
        <v>6491</v>
      </c>
      <c r="B460">
        <v>31</v>
      </c>
    </row>
    <row r="461" spans="1:2" x14ac:dyDescent="0.3">
      <c r="A461" t="s">
        <v>6492</v>
      </c>
      <c r="B461">
        <v>31</v>
      </c>
    </row>
    <row r="462" spans="1:2" x14ac:dyDescent="0.3">
      <c r="A462" t="s">
        <v>6493</v>
      </c>
      <c r="B462">
        <v>31</v>
      </c>
    </row>
    <row r="463" spans="1:2" x14ac:dyDescent="0.3">
      <c r="A463" t="s">
        <v>6494</v>
      </c>
      <c r="B463">
        <v>31</v>
      </c>
    </row>
    <row r="464" spans="1:2" x14ac:dyDescent="0.3">
      <c r="A464" t="s">
        <v>6495</v>
      </c>
      <c r="B464">
        <v>31</v>
      </c>
    </row>
    <row r="465" spans="1:2" x14ac:dyDescent="0.3">
      <c r="A465" t="s">
        <v>6496</v>
      </c>
      <c r="B465">
        <v>35</v>
      </c>
    </row>
    <row r="466" spans="1:2" x14ac:dyDescent="0.3">
      <c r="A466" t="s">
        <v>6497</v>
      </c>
      <c r="B466">
        <v>35</v>
      </c>
    </row>
    <row r="467" spans="1:2" x14ac:dyDescent="0.3">
      <c r="A467" t="s">
        <v>6490</v>
      </c>
      <c r="B467">
        <v>31</v>
      </c>
    </row>
    <row r="468" spans="1:2" x14ac:dyDescent="0.3">
      <c r="A468" t="s">
        <v>6491</v>
      </c>
      <c r="B468">
        <v>31</v>
      </c>
    </row>
    <row r="469" spans="1:2" x14ac:dyDescent="0.3">
      <c r="A469" t="s">
        <v>6492</v>
      </c>
      <c r="B469">
        <v>31</v>
      </c>
    </row>
    <row r="470" spans="1:2" x14ac:dyDescent="0.3">
      <c r="A470" t="s">
        <v>6493</v>
      </c>
      <c r="B470">
        <v>31</v>
      </c>
    </row>
    <row r="471" spans="1:2" x14ac:dyDescent="0.3">
      <c r="A471" t="s">
        <v>6494</v>
      </c>
      <c r="B471">
        <v>31</v>
      </c>
    </row>
    <row r="472" spans="1:2" x14ac:dyDescent="0.3">
      <c r="A472" t="s">
        <v>6495</v>
      </c>
      <c r="B472">
        <v>31</v>
      </c>
    </row>
    <row r="473" spans="1:2" x14ac:dyDescent="0.3">
      <c r="A473" t="s">
        <v>6496</v>
      </c>
      <c r="B473">
        <v>35</v>
      </c>
    </row>
    <row r="474" spans="1:2" x14ac:dyDescent="0.3">
      <c r="A474" t="s">
        <v>6497</v>
      </c>
      <c r="B474">
        <v>35</v>
      </c>
    </row>
    <row r="475" spans="1:2" x14ac:dyDescent="0.3">
      <c r="A475" t="s">
        <v>6490</v>
      </c>
      <c r="B475">
        <v>31</v>
      </c>
    </row>
    <row r="476" spans="1:2" x14ac:dyDescent="0.3">
      <c r="A476" t="s">
        <v>6491</v>
      </c>
      <c r="B476">
        <v>31</v>
      </c>
    </row>
    <row r="477" spans="1:2" x14ac:dyDescent="0.3">
      <c r="A477" t="s">
        <v>6492</v>
      </c>
      <c r="B477">
        <v>31</v>
      </c>
    </row>
    <row r="478" spans="1:2" x14ac:dyDescent="0.3">
      <c r="A478" t="s">
        <v>6493</v>
      </c>
      <c r="B478">
        <v>31</v>
      </c>
    </row>
    <row r="479" spans="1:2" x14ac:dyDescent="0.3">
      <c r="A479" t="s">
        <v>6494</v>
      </c>
      <c r="B479">
        <v>31</v>
      </c>
    </row>
    <row r="480" spans="1:2" x14ac:dyDescent="0.3">
      <c r="A480" t="s">
        <v>6495</v>
      </c>
      <c r="B480">
        <v>31</v>
      </c>
    </row>
    <row r="481" spans="1:2" x14ac:dyDescent="0.3">
      <c r="A481" t="s">
        <v>6496</v>
      </c>
      <c r="B481">
        <v>35</v>
      </c>
    </row>
    <row r="482" spans="1:2" x14ac:dyDescent="0.3">
      <c r="A482" t="s">
        <v>6490</v>
      </c>
      <c r="B482">
        <v>31</v>
      </c>
    </row>
    <row r="483" spans="1:2" x14ac:dyDescent="0.3">
      <c r="A483" t="s">
        <v>6491</v>
      </c>
      <c r="B483">
        <v>31</v>
      </c>
    </row>
    <row r="484" spans="1:2" x14ac:dyDescent="0.3">
      <c r="A484" t="s">
        <v>6492</v>
      </c>
      <c r="B484">
        <v>31</v>
      </c>
    </row>
    <row r="485" spans="1:2" x14ac:dyDescent="0.3">
      <c r="A485" t="s">
        <v>6493</v>
      </c>
      <c r="B485">
        <v>31</v>
      </c>
    </row>
    <row r="486" spans="1:2" x14ac:dyDescent="0.3">
      <c r="A486" t="s">
        <v>6494</v>
      </c>
      <c r="B486">
        <v>31</v>
      </c>
    </row>
    <row r="487" spans="1:2" x14ac:dyDescent="0.3">
      <c r="A487" t="s">
        <v>6495</v>
      </c>
      <c r="B487">
        <v>31</v>
      </c>
    </row>
    <row r="488" spans="1:2" x14ac:dyDescent="0.3">
      <c r="A488" t="s">
        <v>6496</v>
      </c>
      <c r="B488">
        <v>35</v>
      </c>
    </row>
    <row r="489" spans="1:2" x14ac:dyDescent="0.3">
      <c r="A489" t="s">
        <v>6497</v>
      </c>
      <c r="B489">
        <v>35</v>
      </c>
    </row>
    <row r="490" spans="1:2" x14ac:dyDescent="0.3">
      <c r="A490" t="s">
        <v>6491</v>
      </c>
      <c r="B490">
        <v>31</v>
      </c>
    </row>
    <row r="491" spans="1:2" x14ac:dyDescent="0.3">
      <c r="A491" t="s">
        <v>6492</v>
      </c>
      <c r="B491">
        <v>31</v>
      </c>
    </row>
    <row r="492" spans="1:2" x14ac:dyDescent="0.3">
      <c r="A492" t="s">
        <v>6493</v>
      </c>
      <c r="B492">
        <v>31</v>
      </c>
    </row>
    <row r="493" spans="1:2" x14ac:dyDescent="0.3">
      <c r="A493" t="s">
        <v>6494</v>
      </c>
      <c r="B493">
        <v>31</v>
      </c>
    </row>
    <row r="494" spans="1:2" x14ac:dyDescent="0.3">
      <c r="A494" t="s">
        <v>6495</v>
      </c>
      <c r="B494">
        <v>31</v>
      </c>
    </row>
    <row r="495" spans="1:2" x14ac:dyDescent="0.3">
      <c r="A495" t="s">
        <v>6496</v>
      </c>
      <c r="B495">
        <v>35</v>
      </c>
    </row>
    <row r="496" spans="1:2" x14ac:dyDescent="0.3">
      <c r="A496" t="s">
        <v>6497</v>
      </c>
      <c r="B496">
        <v>35</v>
      </c>
    </row>
    <row r="497" spans="1:2" x14ac:dyDescent="0.3">
      <c r="A497" t="s">
        <v>6498</v>
      </c>
      <c r="B497">
        <v>35</v>
      </c>
    </row>
    <row r="498" spans="1:2" x14ac:dyDescent="0.3">
      <c r="A498" t="s">
        <v>6499</v>
      </c>
      <c r="B498">
        <v>35</v>
      </c>
    </row>
    <row r="499" spans="1:2" x14ac:dyDescent="0.3">
      <c r="A499" t="s">
        <v>6492</v>
      </c>
      <c r="B499">
        <v>31</v>
      </c>
    </row>
    <row r="500" spans="1:2" x14ac:dyDescent="0.3">
      <c r="A500" t="s">
        <v>6493</v>
      </c>
      <c r="B500">
        <v>31</v>
      </c>
    </row>
    <row r="501" spans="1:2" x14ac:dyDescent="0.3">
      <c r="A501" t="s">
        <v>6494</v>
      </c>
      <c r="B501">
        <v>31</v>
      </c>
    </row>
    <row r="502" spans="1:2" x14ac:dyDescent="0.3">
      <c r="A502" t="s">
        <v>6495</v>
      </c>
      <c r="B502">
        <v>31</v>
      </c>
    </row>
    <row r="503" spans="1:2" x14ac:dyDescent="0.3">
      <c r="A503" t="s">
        <v>6496</v>
      </c>
      <c r="B503">
        <v>35</v>
      </c>
    </row>
    <row r="504" spans="1:2" x14ac:dyDescent="0.3">
      <c r="A504" t="s">
        <v>6497</v>
      </c>
      <c r="B504">
        <v>35</v>
      </c>
    </row>
    <row r="505" spans="1:2" x14ac:dyDescent="0.3">
      <c r="A505" t="s">
        <v>6498</v>
      </c>
      <c r="B505">
        <v>35</v>
      </c>
    </row>
    <row r="506" spans="1:2" x14ac:dyDescent="0.3">
      <c r="A506" t="s">
        <v>6499</v>
      </c>
      <c r="B506">
        <v>35</v>
      </c>
    </row>
    <row r="507" spans="1:2" x14ac:dyDescent="0.3">
      <c r="A507" t="s">
        <v>6492</v>
      </c>
      <c r="B507">
        <v>31</v>
      </c>
    </row>
    <row r="508" spans="1:2" x14ac:dyDescent="0.3">
      <c r="A508" t="s">
        <v>6493</v>
      </c>
      <c r="B508">
        <v>31</v>
      </c>
    </row>
    <row r="509" spans="1:2" x14ac:dyDescent="0.3">
      <c r="A509" t="s">
        <v>6494</v>
      </c>
      <c r="B509">
        <v>31</v>
      </c>
    </row>
    <row r="510" spans="1:2" x14ac:dyDescent="0.3">
      <c r="A510" t="s">
        <v>6495</v>
      </c>
      <c r="B510">
        <v>31</v>
      </c>
    </row>
    <row r="511" spans="1:2" x14ac:dyDescent="0.3">
      <c r="A511" t="s">
        <v>6496</v>
      </c>
      <c r="B511">
        <v>35</v>
      </c>
    </row>
    <row r="512" spans="1:2" x14ac:dyDescent="0.3">
      <c r="A512" t="s">
        <v>6497</v>
      </c>
      <c r="B512">
        <v>35</v>
      </c>
    </row>
    <row r="513" spans="1:2" x14ac:dyDescent="0.3">
      <c r="A513" t="s">
        <v>6498</v>
      </c>
      <c r="B513">
        <v>35</v>
      </c>
    </row>
    <row r="514" spans="1:2" x14ac:dyDescent="0.3">
      <c r="A514" t="s">
        <v>6492</v>
      </c>
      <c r="B514">
        <v>31</v>
      </c>
    </row>
    <row r="515" spans="1:2" x14ac:dyDescent="0.3">
      <c r="A515" t="s">
        <v>6493</v>
      </c>
      <c r="B515">
        <v>31</v>
      </c>
    </row>
    <row r="516" spans="1:2" x14ac:dyDescent="0.3">
      <c r="A516" t="s">
        <v>6494</v>
      </c>
      <c r="B516">
        <v>31</v>
      </c>
    </row>
    <row r="517" spans="1:2" x14ac:dyDescent="0.3">
      <c r="A517" t="s">
        <v>6495</v>
      </c>
      <c r="B517">
        <v>31</v>
      </c>
    </row>
    <row r="518" spans="1:2" x14ac:dyDescent="0.3">
      <c r="A518" t="s">
        <v>6496</v>
      </c>
      <c r="B518">
        <v>35</v>
      </c>
    </row>
    <row r="519" spans="1:2" x14ac:dyDescent="0.3">
      <c r="A519" t="s">
        <v>6497</v>
      </c>
      <c r="B519">
        <v>35</v>
      </c>
    </row>
    <row r="520" spans="1:2" x14ac:dyDescent="0.3">
      <c r="A520" t="s">
        <v>6492</v>
      </c>
      <c r="B520">
        <v>31</v>
      </c>
    </row>
    <row r="521" spans="1:2" x14ac:dyDescent="0.3">
      <c r="A521" t="s">
        <v>6493</v>
      </c>
      <c r="B521">
        <v>31</v>
      </c>
    </row>
    <row r="522" spans="1:2" x14ac:dyDescent="0.3">
      <c r="A522" t="s">
        <v>6494</v>
      </c>
      <c r="B522">
        <v>31</v>
      </c>
    </row>
    <row r="523" spans="1:2" x14ac:dyDescent="0.3">
      <c r="A523" t="s">
        <v>6495</v>
      </c>
      <c r="B523">
        <v>31</v>
      </c>
    </row>
    <row r="524" spans="1:2" x14ac:dyDescent="0.3">
      <c r="A524" t="s">
        <v>6496</v>
      </c>
      <c r="B524">
        <v>35</v>
      </c>
    </row>
    <row r="525" spans="1:2" x14ac:dyDescent="0.3">
      <c r="A525" t="s">
        <v>6497</v>
      </c>
      <c r="B525">
        <v>35</v>
      </c>
    </row>
    <row r="526" spans="1:2" x14ac:dyDescent="0.3">
      <c r="A526" t="s">
        <v>6492</v>
      </c>
      <c r="B526">
        <v>31</v>
      </c>
    </row>
    <row r="527" spans="1:2" x14ac:dyDescent="0.3">
      <c r="A527" t="s">
        <v>6493</v>
      </c>
      <c r="B527">
        <v>31</v>
      </c>
    </row>
    <row r="528" spans="1:2" x14ac:dyDescent="0.3">
      <c r="A528" t="s">
        <v>6494</v>
      </c>
      <c r="B528">
        <v>31</v>
      </c>
    </row>
    <row r="529" spans="1:2" x14ac:dyDescent="0.3">
      <c r="A529" t="s">
        <v>6495</v>
      </c>
      <c r="B529">
        <v>31</v>
      </c>
    </row>
    <row r="530" spans="1:2" x14ac:dyDescent="0.3">
      <c r="A530" t="s">
        <v>6496</v>
      </c>
      <c r="B530">
        <v>35</v>
      </c>
    </row>
    <row r="531" spans="1:2" x14ac:dyDescent="0.3">
      <c r="A531" t="s">
        <v>6497</v>
      </c>
      <c r="B531">
        <v>35</v>
      </c>
    </row>
    <row r="532" spans="1:2" x14ac:dyDescent="0.3">
      <c r="A532" t="s">
        <v>6490</v>
      </c>
      <c r="B532">
        <v>31</v>
      </c>
    </row>
    <row r="533" spans="1:2" x14ac:dyDescent="0.3">
      <c r="A533" t="s">
        <v>6490</v>
      </c>
      <c r="B533">
        <v>31</v>
      </c>
    </row>
    <row r="534" spans="1:2" x14ac:dyDescent="0.3">
      <c r="A534" t="s">
        <v>6490</v>
      </c>
      <c r="B534">
        <v>31</v>
      </c>
    </row>
    <row r="535" spans="1:2" x14ac:dyDescent="0.3">
      <c r="A535" t="s">
        <v>6491</v>
      </c>
      <c r="B535">
        <v>31</v>
      </c>
    </row>
    <row r="536" spans="1:2" x14ac:dyDescent="0.3">
      <c r="A536" t="s">
        <v>6492</v>
      </c>
      <c r="B536">
        <v>31</v>
      </c>
    </row>
    <row r="537" spans="1:2" x14ac:dyDescent="0.3">
      <c r="A537" t="s">
        <v>6493</v>
      </c>
      <c r="B537">
        <v>31</v>
      </c>
    </row>
    <row r="538" spans="1:2" x14ac:dyDescent="0.3">
      <c r="A538" t="s">
        <v>6494</v>
      </c>
      <c r="B538">
        <v>31</v>
      </c>
    </row>
    <row r="539" spans="1:2" x14ac:dyDescent="0.3">
      <c r="A539" t="s">
        <v>6492</v>
      </c>
      <c r="B539">
        <v>31</v>
      </c>
    </row>
    <row r="540" spans="1:2" x14ac:dyDescent="0.3">
      <c r="A540" t="s">
        <v>6493</v>
      </c>
      <c r="B540">
        <v>31</v>
      </c>
    </row>
    <row r="541" spans="1:2" x14ac:dyDescent="0.3">
      <c r="A541" t="s">
        <v>6492</v>
      </c>
      <c r="B541">
        <v>31</v>
      </c>
    </row>
    <row r="542" spans="1:2" x14ac:dyDescent="0.3">
      <c r="A542" t="s">
        <v>6493</v>
      </c>
      <c r="B542">
        <v>31</v>
      </c>
    </row>
    <row r="543" spans="1:2" x14ac:dyDescent="0.3">
      <c r="A543" t="s">
        <v>6500</v>
      </c>
      <c r="B543">
        <v>21.5</v>
      </c>
    </row>
    <row r="544" spans="1:2" x14ac:dyDescent="0.3">
      <c r="A544" t="s">
        <v>6500</v>
      </c>
      <c r="B544">
        <v>21.5</v>
      </c>
    </row>
    <row r="545" spans="1:2" x14ac:dyDescent="0.3">
      <c r="A545" t="s">
        <v>6501</v>
      </c>
      <c r="B545">
        <v>21.5</v>
      </c>
    </row>
    <row r="546" spans="1:2" x14ac:dyDescent="0.3">
      <c r="A546" t="s">
        <v>6502</v>
      </c>
      <c r="B546">
        <v>21.5</v>
      </c>
    </row>
    <row r="547" spans="1:2" x14ac:dyDescent="0.3">
      <c r="A547" t="s">
        <v>6503</v>
      </c>
      <c r="B547">
        <v>21.5</v>
      </c>
    </row>
    <row r="548" spans="1:2" x14ac:dyDescent="0.3">
      <c r="A548" t="s">
        <v>6504</v>
      </c>
      <c r="B548">
        <v>21.5</v>
      </c>
    </row>
    <row r="549" spans="1:2" x14ac:dyDescent="0.3">
      <c r="A549" t="s">
        <v>6505</v>
      </c>
      <c r="B549">
        <v>21.5</v>
      </c>
    </row>
    <row r="550" spans="1:2" x14ac:dyDescent="0.3">
      <c r="A550" t="s">
        <v>6506</v>
      </c>
      <c r="B550">
        <v>26</v>
      </c>
    </row>
    <row r="551" spans="1:2" x14ac:dyDescent="0.3">
      <c r="A551" t="s">
        <v>6507</v>
      </c>
      <c r="B551">
        <v>26</v>
      </c>
    </row>
    <row r="552" spans="1:2" x14ac:dyDescent="0.3">
      <c r="A552" t="s">
        <v>6501</v>
      </c>
      <c r="B552">
        <v>21.5</v>
      </c>
    </row>
    <row r="553" spans="1:2" x14ac:dyDescent="0.3">
      <c r="A553" t="s">
        <v>6502</v>
      </c>
      <c r="B553">
        <v>21.5</v>
      </c>
    </row>
    <row r="554" spans="1:2" x14ac:dyDescent="0.3">
      <c r="A554" t="s">
        <v>6503</v>
      </c>
      <c r="B554">
        <v>21.5</v>
      </c>
    </row>
    <row r="555" spans="1:2" x14ac:dyDescent="0.3">
      <c r="A555" t="s">
        <v>6504</v>
      </c>
      <c r="B555">
        <v>21.5</v>
      </c>
    </row>
    <row r="556" spans="1:2" x14ac:dyDescent="0.3">
      <c r="A556" t="s">
        <v>6505</v>
      </c>
      <c r="B556">
        <v>21.5</v>
      </c>
    </row>
    <row r="557" spans="1:2" x14ac:dyDescent="0.3">
      <c r="A557" t="s">
        <v>6506</v>
      </c>
      <c r="B557">
        <v>26</v>
      </c>
    </row>
    <row r="558" spans="1:2" x14ac:dyDescent="0.3">
      <c r="A558" t="s">
        <v>6502</v>
      </c>
      <c r="B558">
        <v>21.5</v>
      </c>
    </row>
    <row r="559" spans="1:2" x14ac:dyDescent="0.3">
      <c r="A559" t="s">
        <v>6503</v>
      </c>
      <c r="B559">
        <v>21.5</v>
      </c>
    </row>
    <row r="560" spans="1:2" x14ac:dyDescent="0.3">
      <c r="A560" t="s">
        <v>6504</v>
      </c>
      <c r="B560">
        <v>21.5</v>
      </c>
    </row>
    <row r="561" spans="1:2" x14ac:dyDescent="0.3">
      <c r="A561" t="s">
        <v>6505</v>
      </c>
      <c r="B561">
        <v>21.5</v>
      </c>
    </row>
    <row r="562" spans="1:2" x14ac:dyDescent="0.3">
      <c r="A562" t="s">
        <v>6506</v>
      </c>
      <c r="B562">
        <v>26</v>
      </c>
    </row>
    <row r="563" spans="1:2" x14ac:dyDescent="0.3">
      <c r="A563" t="s">
        <v>6507</v>
      </c>
      <c r="B563">
        <v>26</v>
      </c>
    </row>
    <row r="564" spans="1:2" x14ac:dyDescent="0.3">
      <c r="A564" t="s">
        <v>6508</v>
      </c>
      <c r="B564">
        <v>26</v>
      </c>
    </row>
    <row r="565" spans="1:2" x14ac:dyDescent="0.3">
      <c r="A565" t="s">
        <v>6509</v>
      </c>
      <c r="B565">
        <v>26</v>
      </c>
    </row>
    <row r="566" spans="1:2" x14ac:dyDescent="0.3">
      <c r="A566" t="s">
        <v>6503</v>
      </c>
      <c r="B566">
        <v>21.5</v>
      </c>
    </row>
    <row r="567" spans="1:2" x14ac:dyDescent="0.3">
      <c r="A567" t="s">
        <v>6504</v>
      </c>
      <c r="B567">
        <v>21.5</v>
      </c>
    </row>
    <row r="568" spans="1:2" x14ac:dyDescent="0.3">
      <c r="A568" t="s">
        <v>6505</v>
      </c>
      <c r="B568">
        <v>21.5</v>
      </c>
    </row>
    <row r="569" spans="1:2" x14ac:dyDescent="0.3">
      <c r="A569" t="s">
        <v>6506</v>
      </c>
      <c r="B569">
        <v>26</v>
      </c>
    </row>
    <row r="570" spans="1:2" x14ac:dyDescent="0.3">
      <c r="A570" t="s">
        <v>6507</v>
      </c>
      <c r="B570">
        <v>26</v>
      </c>
    </row>
    <row r="571" spans="1:2" x14ac:dyDescent="0.3">
      <c r="A571" t="s">
        <v>6508</v>
      </c>
      <c r="B571">
        <v>26</v>
      </c>
    </row>
    <row r="572" spans="1:2" x14ac:dyDescent="0.3">
      <c r="A572" t="s">
        <v>6509</v>
      </c>
      <c r="B572">
        <v>26</v>
      </c>
    </row>
    <row r="573" spans="1:2" x14ac:dyDescent="0.3">
      <c r="A573" t="s">
        <v>6500</v>
      </c>
      <c r="B573">
        <v>21.5</v>
      </c>
    </row>
    <row r="574" spans="1:2" x14ac:dyDescent="0.3">
      <c r="A574" t="s">
        <v>6501</v>
      </c>
      <c r="B574">
        <v>21.5</v>
      </c>
    </row>
    <row r="575" spans="1:2" x14ac:dyDescent="0.3">
      <c r="A575" t="s">
        <v>6502</v>
      </c>
      <c r="B575">
        <v>21.5</v>
      </c>
    </row>
    <row r="576" spans="1:2" x14ac:dyDescent="0.3">
      <c r="A576" t="s">
        <v>6503</v>
      </c>
      <c r="B576">
        <v>21.5</v>
      </c>
    </row>
    <row r="577" spans="1:2" x14ac:dyDescent="0.3">
      <c r="A577" t="s">
        <v>6504</v>
      </c>
      <c r="B577">
        <v>21.5</v>
      </c>
    </row>
    <row r="578" spans="1:2" x14ac:dyDescent="0.3">
      <c r="A578" t="s">
        <v>6505</v>
      </c>
      <c r="B578">
        <v>21.5</v>
      </c>
    </row>
    <row r="579" spans="1:2" x14ac:dyDescent="0.3">
      <c r="A579" t="s">
        <v>6506</v>
      </c>
      <c r="B579">
        <v>26</v>
      </c>
    </row>
    <row r="580" spans="1:2" x14ac:dyDescent="0.3">
      <c r="A580" t="s">
        <v>6507</v>
      </c>
      <c r="B580">
        <v>26</v>
      </c>
    </row>
    <row r="581" spans="1:2" x14ac:dyDescent="0.3">
      <c r="A581" t="s">
        <v>6501</v>
      </c>
      <c r="B581">
        <v>21.5</v>
      </c>
    </row>
    <row r="582" spans="1:2" x14ac:dyDescent="0.3">
      <c r="A582" t="s">
        <v>6502</v>
      </c>
      <c r="B582">
        <v>21.5</v>
      </c>
    </row>
    <row r="583" spans="1:2" x14ac:dyDescent="0.3">
      <c r="A583" t="s">
        <v>6503</v>
      </c>
      <c r="B583">
        <v>21.5</v>
      </c>
    </row>
    <row r="584" spans="1:2" x14ac:dyDescent="0.3">
      <c r="A584" t="s">
        <v>6504</v>
      </c>
      <c r="B584">
        <v>21.5</v>
      </c>
    </row>
    <row r="585" spans="1:2" x14ac:dyDescent="0.3">
      <c r="A585" t="s">
        <v>6505</v>
      </c>
      <c r="B585">
        <v>21.5</v>
      </c>
    </row>
    <row r="586" spans="1:2" x14ac:dyDescent="0.3">
      <c r="A586" t="s">
        <v>6506</v>
      </c>
      <c r="B586">
        <v>26</v>
      </c>
    </row>
    <row r="587" spans="1:2" x14ac:dyDescent="0.3">
      <c r="A587" t="s">
        <v>6503</v>
      </c>
      <c r="B587">
        <v>21.5</v>
      </c>
    </row>
    <row r="588" spans="1:2" x14ac:dyDescent="0.3">
      <c r="A588" t="s">
        <v>6504</v>
      </c>
      <c r="B588">
        <v>21.5</v>
      </c>
    </row>
    <row r="589" spans="1:2" x14ac:dyDescent="0.3">
      <c r="A589" t="s">
        <v>6505</v>
      </c>
      <c r="B589">
        <v>21.5</v>
      </c>
    </row>
    <row r="590" spans="1:2" x14ac:dyDescent="0.3">
      <c r="A590" t="s">
        <v>6506</v>
      </c>
      <c r="B590">
        <v>26</v>
      </c>
    </row>
    <row r="591" spans="1:2" x14ac:dyDescent="0.3">
      <c r="A591" t="s">
        <v>6507</v>
      </c>
      <c r="B591">
        <v>26</v>
      </c>
    </row>
    <row r="592" spans="1:2" x14ac:dyDescent="0.3">
      <c r="A592" t="s">
        <v>6503</v>
      </c>
      <c r="B592">
        <v>21.5</v>
      </c>
    </row>
    <row r="593" spans="1:2" x14ac:dyDescent="0.3">
      <c r="A593" t="s">
        <v>6504</v>
      </c>
      <c r="B593">
        <v>21.5</v>
      </c>
    </row>
    <row r="594" spans="1:2" x14ac:dyDescent="0.3">
      <c r="A594" t="s">
        <v>6505</v>
      </c>
      <c r="B594">
        <v>21.5</v>
      </c>
    </row>
    <row r="595" spans="1:2" x14ac:dyDescent="0.3">
      <c r="A595" t="s">
        <v>6506</v>
      </c>
      <c r="B595">
        <v>26</v>
      </c>
    </row>
    <row r="596" spans="1:2" x14ac:dyDescent="0.3">
      <c r="A596" t="s">
        <v>6507</v>
      </c>
      <c r="B596">
        <v>26</v>
      </c>
    </row>
    <row r="597" spans="1:2" x14ac:dyDescent="0.3">
      <c r="A597" t="s">
        <v>6500</v>
      </c>
      <c r="B597">
        <v>21.5</v>
      </c>
    </row>
    <row r="598" spans="1:2" x14ac:dyDescent="0.3">
      <c r="A598" t="s">
        <v>6501</v>
      </c>
      <c r="B598">
        <v>21.5</v>
      </c>
    </row>
    <row r="599" spans="1:2" x14ac:dyDescent="0.3">
      <c r="A599" t="s">
        <v>6502</v>
      </c>
      <c r="B599">
        <v>21.5</v>
      </c>
    </row>
    <row r="600" spans="1:2" x14ac:dyDescent="0.3">
      <c r="A600" t="s">
        <v>6503</v>
      </c>
      <c r="B600">
        <v>21.5</v>
      </c>
    </row>
    <row r="601" spans="1:2" x14ac:dyDescent="0.3">
      <c r="A601" t="s">
        <v>6504</v>
      </c>
      <c r="B601">
        <v>21.5</v>
      </c>
    </row>
    <row r="602" spans="1:2" x14ac:dyDescent="0.3">
      <c r="A602" t="s">
        <v>6505</v>
      </c>
      <c r="B602">
        <v>21.5</v>
      </c>
    </row>
    <row r="603" spans="1:2" x14ac:dyDescent="0.3">
      <c r="A603" t="s">
        <v>6506</v>
      </c>
      <c r="B603">
        <v>26</v>
      </c>
    </row>
    <row r="604" spans="1:2" x14ac:dyDescent="0.3">
      <c r="A604" t="s">
        <v>6500</v>
      </c>
      <c r="B604">
        <v>21.5</v>
      </c>
    </row>
    <row r="605" spans="1:2" x14ac:dyDescent="0.3">
      <c r="A605" t="s">
        <v>6501</v>
      </c>
      <c r="B605">
        <v>21.5</v>
      </c>
    </row>
    <row r="606" spans="1:2" x14ac:dyDescent="0.3">
      <c r="A606" t="s">
        <v>6502</v>
      </c>
      <c r="B606">
        <v>21.5</v>
      </c>
    </row>
    <row r="607" spans="1:2" x14ac:dyDescent="0.3">
      <c r="A607" t="s">
        <v>6503</v>
      </c>
      <c r="B607">
        <v>21.5</v>
      </c>
    </row>
    <row r="608" spans="1:2" x14ac:dyDescent="0.3">
      <c r="A608" t="s">
        <v>6504</v>
      </c>
      <c r="B608">
        <v>21.5</v>
      </c>
    </row>
    <row r="609" spans="1:2" x14ac:dyDescent="0.3">
      <c r="A609" t="s">
        <v>6505</v>
      </c>
      <c r="B609">
        <v>21.5</v>
      </c>
    </row>
    <row r="610" spans="1:2" x14ac:dyDescent="0.3">
      <c r="A610" t="s">
        <v>6506</v>
      </c>
      <c r="B610">
        <v>26</v>
      </c>
    </row>
    <row r="611" spans="1:2" x14ac:dyDescent="0.3">
      <c r="A611" t="s">
        <v>6507</v>
      </c>
      <c r="B611">
        <v>26</v>
      </c>
    </row>
    <row r="612" spans="1:2" x14ac:dyDescent="0.3">
      <c r="A612" t="s">
        <v>6500</v>
      </c>
      <c r="B612">
        <v>21.5</v>
      </c>
    </row>
    <row r="613" spans="1:2" x14ac:dyDescent="0.3">
      <c r="A613" t="s">
        <v>6501</v>
      </c>
      <c r="B613">
        <v>21.5</v>
      </c>
    </row>
    <row r="614" spans="1:2" x14ac:dyDescent="0.3">
      <c r="A614" t="s">
        <v>6502</v>
      </c>
      <c r="B614">
        <v>21.5</v>
      </c>
    </row>
    <row r="615" spans="1:2" x14ac:dyDescent="0.3">
      <c r="A615" t="s">
        <v>6503</v>
      </c>
      <c r="B615">
        <v>21.5</v>
      </c>
    </row>
    <row r="616" spans="1:2" x14ac:dyDescent="0.3">
      <c r="A616" t="s">
        <v>6504</v>
      </c>
      <c r="B616">
        <v>21.5</v>
      </c>
    </row>
    <row r="617" spans="1:2" x14ac:dyDescent="0.3">
      <c r="A617" t="s">
        <v>6505</v>
      </c>
      <c r="B617">
        <v>21.5</v>
      </c>
    </row>
    <row r="618" spans="1:2" x14ac:dyDescent="0.3">
      <c r="A618" t="s">
        <v>6506</v>
      </c>
      <c r="B618">
        <v>26</v>
      </c>
    </row>
    <row r="619" spans="1:2" x14ac:dyDescent="0.3">
      <c r="A619" t="s">
        <v>6500</v>
      </c>
      <c r="B619">
        <v>21.5</v>
      </c>
    </row>
    <row r="620" spans="1:2" x14ac:dyDescent="0.3">
      <c r="A620" t="s">
        <v>6501</v>
      </c>
      <c r="B620">
        <v>21.5</v>
      </c>
    </row>
    <row r="621" spans="1:2" x14ac:dyDescent="0.3">
      <c r="A621" t="s">
        <v>6502</v>
      </c>
      <c r="B621">
        <v>21.5</v>
      </c>
    </row>
    <row r="622" spans="1:2" x14ac:dyDescent="0.3">
      <c r="A622" t="s">
        <v>6503</v>
      </c>
      <c r="B622">
        <v>21.5</v>
      </c>
    </row>
    <row r="623" spans="1:2" x14ac:dyDescent="0.3">
      <c r="A623" t="s">
        <v>6504</v>
      </c>
      <c r="B623">
        <v>21.5</v>
      </c>
    </row>
    <row r="624" spans="1:2" x14ac:dyDescent="0.3">
      <c r="A624" t="s">
        <v>6505</v>
      </c>
      <c r="B624">
        <v>21.5</v>
      </c>
    </row>
    <row r="625" spans="1:2" x14ac:dyDescent="0.3">
      <c r="A625" t="s">
        <v>6506</v>
      </c>
      <c r="B625">
        <v>26</v>
      </c>
    </row>
    <row r="626" spans="1:2" x14ac:dyDescent="0.3">
      <c r="A626" t="s">
        <v>6507</v>
      </c>
      <c r="B626">
        <v>26</v>
      </c>
    </row>
    <row r="627" spans="1:2" x14ac:dyDescent="0.3">
      <c r="A627" t="s">
        <v>6501</v>
      </c>
      <c r="B627">
        <v>21.5</v>
      </c>
    </row>
    <row r="628" spans="1:2" x14ac:dyDescent="0.3">
      <c r="A628" t="s">
        <v>6502</v>
      </c>
      <c r="B628">
        <v>21.5</v>
      </c>
    </row>
    <row r="629" spans="1:2" x14ac:dyDescent="0.3">
      <c r="A629" t="s">
        <v>6503</v>
      </c>
      <c r="B629">
        <v>21.5</v>
      </c>
    </row>
    <row r="630" spans="1:2" x14ac:dyDescent="0.3">
      <c r="A630" t="s">
        <v>6504</v>
      </c>
      <c r="B630">
        <v>21.5</v>
      </c>
    </row>
    <row r="631" spans="1:2" x14ac:dyDescent="0.3">
      <c r="A631" t="s">
        <v>6505</v>
      </c>
      <c r="B631">
        <v>21.5</v>
      </c>
    </row>
    <row r="632" spans="1:2" x14ac:dyDescent="0.3">
      <c r="A632" t="s">
        <v>6506</v>
      </c>
      <c r="B632">
        <v>26</v>
      </c>
    </row>
    <row r="633" spans="1:2" x14ac:dyDescent="0.3">
      <c r="A633" t="s">
        <v>6507</v>
      </c>
      <c r="B633">
        <v>26</v>
      </c>
    </row>
    <row r="634" spans="1:2" x14ac:dyDescent="0.3">
      <c r="A634" t="s">
        <v>6508</v>
      </c>
      <c r="B634">
        <v>26</v>
      </c>
    </row>
    <row r="635" spans="1:2" x14ac:dyDescent="0.3">
      <c r="A635" t="s">
        <v>6509</v>
      </c>
      <c r="B635">
        <v>26</v>
      </c>
    </row>
    <row r="636" spans="1:2" x14ac:dyDescent="0.3">
      <c r="A636" t="s">
        <v>6502</v>
      </c>
      <c r="B636">
        <v>21.5</v>
      </c>
    </row>
    <row r="637" spans="1:2" x14ac:dyDescent="0.3">
      <c r="A637" t="s">
        <v>6503</v>
      </c>
      <c r="B637">
        <v>21.5</v>
      </c>
    </row>
    <row r="638" spans="1:2" x14ac:dyDescent="0.3">
      <c r="A638" t="s">
        <v>6504</v>
      </c>
      <c r="B638">
        <v>21.5</v>
      </c>
    </row>
    <row r="639" spans="1:2" x14ac:dyDescent="0.3">
      <c r="A639" t="s">
        <v>6505</v>
      </c>
      <c r="B639">
        <v>21.5</v>
      </c>
    </row>
    <row r="640" spans="1:2" x14ac:dyDescent="0.3">
      <c r="A640" t="s">
        <v>6506</v>
      </c>
      <c r="B640">
        <v>26</v>
      </c>
    </row>
    <row r="641" spans="1:2" x14ac:dyDescent="0.3">
      <c r="A641" t="s">
        <v>6507</v>
      </c>
      <c r="B641">
        <v>26</v>
      </c>
    </row>
    <row r="642" spans="1:2" x14ac:dyDescent="0.3">
      <c r="A642" t="s">
        <v>6508</v>
      </c>
      <c r="B642">
        <v>26</v>
      </c>
    </row>
    <row r="643" spans="1:2" x14ac:dyDescent="0.3">
      <c r="A643" t="s">
        <v>6509</v>
      </c>
      <c r="B643">
        <v>26</v>
      </c>
    </row>
    <row r="644" spans="1:2" x14ac:dyDescent="0.3">
      <c r="A644" t="s">
        <v>6502</v>
      </c>
      <c r="B644">
        <v>21.5</v>
      </c>
    </row>
    <row r="645" spans="1:2" x14ac:dyDescent="0.3">
      <c r="A645" t="s">
        <v>6503</v>
      </c>
      <c r="B645">
        <v>21.5</v>
      </c>
    </row>
    <row r="646" spans="1:2" x14ac:dyDescent="0.3">
      <c r="A646" t="s">
        <v>6504</v>
      </c>
      <c r="B646">
        <v>21.5</v>
      </c>
    </row>
    <row r="647" spans="1:2" x14ac:dyDescent="0.3">
      <c r="A647" t="s">
        <v>6505</v>
      </c>
      <c r="B647">
        <v>21.5</v>
      </c>
    </row>
    <row r="648" spans="1:2" x14ac:dyDescent="0.3">
      <c r="A648" t="s">
        <v>6506</v>
      </c>
      <c r="B648">
        <v>26</v>
      </c>
    </row>
    <row r="649" spans="1:2" x14ac:dyDescent="0.3">
      <c r="A649" t="s">
        <v>6507</v>
      </c>
      <c r="B649">
        <v>26</v>
      </c>
    </row>
    <row r="650" spans="1:2" x14ac:dyDescent="0.3">
      <c r="A650" t="s">
        <v>6502</v>
      </c>
      <c r="B650">
        <v>21.5</v>
      </c>
    </row>
    <row r="651" spans="1:2" x14ac:dyDescent="0.3">
      <c r="A651" t="s">
        <v>6503</v>
      </c>
      <c r="B651">
        <v>21.5</v>
      </c>
    </row>
    <row r="652" spans="1:2" x14ac:dyDescent="0.3">
      <c r="A652" t="s">
        <v>6504</v>
      </c>
      <c r="B652">
        <v>21.5</v>
      </c>
    </row>
    <row r="653" spans="1:2" x14ac:dyDescent="0.3">
      <c r="A653" t="s">
        <v>6505</v>
      </c>
      <c r="B653">
        <v>21.5</v>
      </c>
    </row>
    <row r="654" spans="1:2" x14ac:dyDescent="0.3">
      <c r="A654" t="s">
        <v>6506</v>
      </c>
      <c r="B654">
        <v>26</v>
      </c>
    </row>
    <row r="655" spans="1:2" x14ac:dyDescent="0.3">
      <c r="A655" t="s">
        <v>6507</v>
      </c>
      <c r="B655">
        <v>26</v>
      </c>
    </row>
    <row r="656" spans="1:2" x14ac:dyDescent="0.3">
      <c r="A656" t="s">
        <v>6502</v>
      </c>
      <c r="B656">
        <v>21.5</v>
      </c>
    </row>
    <row r="657" spans="1:2" x14ac:dyDescent="0.3">
      <c r="A657" t="s">
        <v>6503</v>
      </c>
      <c r="B657">
        <v>21.5</v>
      </c>
    </row>
    <row r="658" spans="1:2" x14ac:dyDescent="0.3">
      <c r="A658" t="s">
        <v>6504</v>
      </c>
      <c r="B658">
        <v>21.5</v>
      </c>
    </row>
    <row r="659" spans="1:2" x14ac:dyDescent="0.3">
      <c r="A659" t="s">
        <v>6505</v>
      </c>
      <c r="B659">
        <v>21.5</v>
      </c>
    </row>
    <row r="660" spans="1:2" x14ac:dyDescent="0.3">
      <c r="A660" t="s">
        <v>6506</v>
      </c>
      <c r="B660">
        <v>26</v>
      </c>
    </row>
    <row r="661" spans="1:2" x14ac:dyDescent="0.3">
      <c r="A661" t="s">
        <v>6507</v>
      </c>
      <c r="B661">
        <v>26</v>
      </c>
    </row>
    <row r="662" spans="1:2" x14ac:dyDescent="0.3">
      <c r="A662" t="s">
        <v>6508</v>
      </c>
      <c r="B662">
        <v>26</v>
      </c>
    </row>
    <row r="663" spans="1:2" x14ac:dyDescent="0.3">
      <c r="A663" t="s">
        <v>6502</v>
      </c>
      <c r="B663">
        <v>21.5</v>
      </c>
    </row>
    <row r="664" spans="1:2" x14ac:dyDescent="0.3">
      <c r="A664" t="s">
        <v>6503</v>
      </c>
      <c r="B664">
        <v>21.5</v>
      </c>
    </row>
    <row r="665" spans="1:2" x14ac:dyDescent="0.3">
      <c r="A665" t="s">
        <v>6504</v>
      </c>
      <c r="B665">
        <v>21.5</v>
      </c>
    </row>
    <row r="666" spans="1:2" x14ac:dyDescent="0.3">
      <c r="A666" t="s">
        <v>6505</v>
      </c>
      <c r="B666">
        <v>21.5</v>
      </c>
    </row>
    <row r="667" spans="1:2" x14ac:dyDescent="0.3">
      <c r="A667" t="s">
        <v>6506</v>
      </c>
      <c r="B667">
        <v>26</v>
      </c>
    </row>
    <row r="668" spans="1:2" x14ac:dyDescent="0.3">
      <c r="A668" t="s">
        <v>6507</v>
      </c>
      <c r="B668">
        <v>26</v>
      </c>
    </row>
    <row r="669" spans="1:2" x14ac:dyDescent="0.3">
      <c r="A669" t="s">
        <v>6500</v>
      </c>
      <c r="B669">
        <v>21.5</v>
      </c>
    </row>
    <row r="670" spans="1:2" x14ac:dyDescent="0.3">
      <c r="A670" t="s">
        <v>6500</v>
      </c>
      <c r="B670">
        <v>21.5</v>
      </c>
    </row>
    <row r="671" spans="1:2" x14ac:dyDescent="0.3">
      <c r="A671" t="s">
        <v>6500</v>
      </c>
      <c r="B671">
        <v>21.5</v>
      </c>
    </row>
    <row r="672" spans="1:2" x14ac:dyDescent="0.3">
      <c r="A672" t="s">
        <v>6501</v>
      </c>
      <c r="B672">
        <v>21.5</v>
      </c>
    </row>
    <row r="673" spans="1:2" x14ac:dyDescent="0.3">
      <c r="A673" t="s">
        <v>6502</v>
      </c>
      <c r="B673">
        <v>21.5</v>
      </c>
    </row>
    <row r="674" spans="1:2" x14ac:dyDescent="0.3">
      <c r="A674" t="s">
        <v>6503</v>
      </c>
      <c r="B674">
        <v>21.5</v>
      </c>
    </row>
    <row r="675" spans="1:2" x14ac:dyDescent="0.3">
      <c r="A675" t="s">
        <v>6504</v>
      </c>
      <c r="B675">
        <v>21.5</v>
      </c>
    </row>
    <row r="676" spans="1:2" x14ac:dyDescent="0.3">
      <c r="A676" t="s">
        <v>6502</v>
      </c>
      <c r="B676">
        <v>21.5</v>
      </c>
    </row>
    <row r="677" spans="1:2" x14ac:dyDescent="0.3">
      <c r="A677" t="s">
        <v>6503</v>
      </c>
      <c r="B677">
        <v>21.5</v>
      </c>
    </row>
    <row r="678" spans="1:2" x14ac:dyDescent="0.3">
      <c r="A678" t="s">
        <v>6504</v>
      </c>
      <c r="B678">
        <v>21.5</v>
      </c>
    </row>
    <row r="679" spans="1:2" x14ac:dyDescent="0.3">
      <c r="A679" t="s">
        <v>6502</v>
      </c>
      <c r="B679">
        <v>21.5</v>
      </c>
    </row>
    <row r="680" spans="1:2" x14ac:dyDescent="0.3">
      <c r="A680" t="s">
        <v>6503</v>
      </c>
      <c r="B680">
        <v>21.5</v>
      </c>
    </row>
    <row r="681" spans="1:2" x14ac:dyDescent="0.3">
      <c r="A681" t="s">
        <v>6510</v>
      </c>
      <c r="B681">
        <v>34.5</v>
      </c>
    </row>
    <row r="682" spans="1:2" x14ac:dyDescent="0.3">
      <c r="A682" t="s">
        <v>6510</v>
      </c>
      <c r="B682">
        <v>34.5</v>
      </c>
    </row>
    <row r="683" spans="1:2" x14ac:dyDescent="0.3">
      <c r="A683" t="s">
        <v>6511</v>
      </c>
      <c r="B683">
        <v>34.5</v>
      </c>
    </row>
    <row r="684" spans="1:2" x14ac:dyDescent="0.3">
      <c r="A684" t="s">
        <v>6512</v>
      </c>
      <c r="B684">
        <v>34.5</v>
      </c>
    </row>
    <row r="685" spans="1:2" x14ac:dyDescent="0.3">
      <c r="A685" t="s">
        <v>6513</v>
      </c>
      <c r="B685">
        <v>35.5</v>
      </c>
    </row>
    <row r="686" spans="1:2" x14ac:dyDescent="0.3">
      <c r="A686" t="s">
        <v>6514</v>
      </c>
      <c r="B686">
        <v>35.5</v>
      </c>
    </row>
    <row r="687" spans="1:2" x14ac:dyDescent="0.3">
      <c r="A687" t="s">
        <v>6515</v>
      </c>
      <c r="B687">
        <v>35.5</v>
      </c>
    </row>
    <row r="688" spans="1:2" x14ac:dyDescent="0.3">
      <c r="A688" t="s">
        <v>6516</v>
      </c>
      <c r="B688">
        <v>40</v>
      </c>
    </row>
    <row r="689" spans="1:2" x14ac:dyDescent="0.3">
      <c r="A689" t="s">
        <v>6517</v>
      </c>
      <c r="B689">
        <v>40</v>
      </c>
    </row>
    <row r="690" spans="1:2" x14ac:dyDescent="0.3">
      <c r="A690" t="s">
        <v>6511</v>
      </c>
      <c r="B690">
        <v>34.5</v>
      </c>
    </row>
    <row r="691" spans="1:2" x14ac:dyDescent="0.3">
      <c r="A691" t="s">
        <v>6512</v>
      </c>
      <c r="B691">
        <v>34.5</v>
      </c>
    </row>
    <row r="692" spans="1:2" x14ac:dyDescent="0.3">
      <c r="A692" t="s">
        <v>6513</v>
      </c>
      <c r="B692">
        <v>35.5</v>
      </c>
    </row>
    <row r="693" spans="1:2" x14ac:dyDescent="0.3">
      <c r="A693" t="s">
        <v>6514</v>
      </c>
      <c r="B693">
        <v>35.5</v>
      </c>
    </row>
    <row r="694" spans="1:2" x14ac:dyDescent="0.3">
      <c r="A694" t="s">
        <v>6515</v>
      </c>
      <c r="B694">
        <v>35.5</v>
      </c>
    </row>
    <row r="695" spans="1:2" x14ac:dyDescent="0.3">
      <c r="A695" t="s">
        <v>6516</v>
      </c>
      <c r="B695">
        <v>40</v>
      </c>
    </row>
    <row r="696" spans="1:2" x14ac:dyDescent="0.3">
      <c r="A696" t="s">
        <v>6517</v>
      </c>
      <c r="B696">
        <v>40</v>
      </c>
    </row>
    <row r="697" spans="1:2" x14ac:dyDescent="0.3">
      <c r="A697" t="s">
        <v>6518</v>
      </c>
      <c r="B697">
        <v>40</v>
      </c>
    </row>
    <row r="698" spans="1:2" x14ac:dyDescent="0.3">
      <c r="A698" t="s">
        <v>6512</v>
      </c>
      <c r="B698">
        <v>34.5</v>
      </c>
    </row>
    <row r="699" spans="1:2" x14ac:dyDescent="0.3">
      <c r="A699" t="s">
        <v>6513</v>
      </c>
      <c r="B699">
        <v>35.5</v>
      </c>
    </row>
    <row r="700" spans="1:2" x14ac:dyDescent="0.3">
      <c r="A700" t="s">
        <v>6514</v>
      </c>
      <c r="B700">
        <v>35.5</v>
      </c>
    </row>
    <row r="701" spans="1:2" x14ac:dyDescent="0.3">
      <c r="A701" t="s">
        <v>6515</v>
      </c>
      <c r="B701">
        <v>35.5</v>
      </c>
    </row>
    <row r="702" spans="1:2" x14ac:dyDescent="0.3">
      <c r="A702" t="s">
        <v>6516</v>
      </c>
      <c r="B702">
        <v>40</v>
      </c>
    </row>
    <row r="703" spans="1:2" x14ac:dyDescent="0.3">
      <c r="A703" t="s">
        <v>6517</v>
      </c>
      <c r="B703">
        <v>40</v>
      </c>
    </row>
    <row r="704" spans="1:2" x14ac:dyDescent="0.3">
      <c r="A704" t="s">
        <v>6518</v>
      </c>
      <c r="B704">
        <v>40</v>
      </c>
    </row>
    <row r="705" spans="1:2" x14ac:dyDescent="0.3">
      <c r="A705" t="s">
        <v>6519</v>
      </c>
      <c r="B705">
        <v>40</v>
      </c>
    </row>
    <row r="706" spans="1:2" x14ac:dyDescent="0.3">
      <c r="A706" t="s">
        <v>6513</v>
      </c>
      <c r="B706">
        <v>35.5</v>
      </c>
    </row>
    <row r="707" spans="1:2" x14ac:dyDescent="0.3">
      <c r="A707" t="s">
        <v>6514</v>
      </c>
      <c r="B707">
        <v>35.5</v>
      </c>
    </row>
    <row r="708" spans="1:2" x14ac:dyDescent="0.3">
      <c r="A708" t="s">
        <v>6515</v>
      </c>
      <c r="B708">
        <v>35.5</v>
      </c>
    </row>
    <row r="709" spans="1:2" x14ac:dyDescent="0.3">
      <c r="A709" t="s">
        <v>6516</v>
      </c>
      <c r="B709">
        <v>40</v>
      </c>
    </row>
    <row r="710" spans="1:2" x14ac:dyDescent="0.3">
      <c r="A710" t="s">
        <v>6517</v>
      </c>
      <c r="B710">
        <v>40</v>
      </c>
    </row>
    <row r="711" spans="1:2" x14ac:dyDescent="0.3">
      <c r="A711" t="s">
        <v>6518</v>
      </c>
      <c r="B711">
        <v>40</v>
      </c>
    </row>
    <row r="712" spans="1:2" x14ac:dyDescent="0.3">
      <c r="A712" t="s">
        <v>6519</v>
      </c>
      <c r="B712">
        <v>40</v>
      </c>
    </row>
    <row r="713" spans="1:2" x14ac:dyDescent="0.3">
      <c r="A713" t="s">
        <v>6510</v>
      </c>
      <c r="B713">
        <v>34.5</v>
      </c>
    </row>
    <row r="714" spans="1:2" x14ac:dyDescent="0.3">
      <c r="A714" t="s">
        <v>6511</v>
      </c>
      <c r="B714">
        <v>34.5</v>
      </c>
    </row>
    <row r="715" spans="1:2" x14ac:dyDescent="0.3">
      <c r="A715" t="s">
        <v>6512</v>
      </c>
      <c r="B715">
        <v>34.5</v>
      </c>
    </row>
    <row r="716" spans="1:2" x14ac:dyDescent="0.3">
      <c r="A716" t="s">
        <v>6513</v>
      </c>
      <c r="B716">
        <v>35.5</v>
      </c>
    </row>
    <row r="717" spans="1:2" x14ac:dyDescent="0.3">
      <c r="A717" t="s">
        <v>6514</v>
      </c>
      <c r="B717">
        <v>35.5</v>
      </c>
    </row>
    <row r="718" spans="1:2" x14ac:dyDescent="0.3">
      <c r="A718" t="s">
        <v>6515</v>
      </c>
      <c r="B718">
        <v>35.5</v>
      </c>
    </row>
    <row r="719" spans="1:2" x14ac:dyDescent="0.3">
      <c r="A719" t="s">
        <v>6516</v>
      </c>
      <c r="B719">
        <v>40</v>
      </c>
    </row>
    <row r="720" spans="1:2" x14ac:dyDescent="0.3">
      <c r="A720" t="s">
        <v>6517</v>
      </c>
      <c r="B720">
        <v>40</v>
      </c>
    </row>
    <row r="721" spans="1:2" x14ac:dyDescent="0.3">
      <c r="A721" t="s">
        <v>6511</v>
      </c>
      <c r="B721">
        <v>34.5</v>
      </c>
    </row>
    <row r="722" spans="1:2" x14ac:dyDescent="0.3">
      <c r="A722" t="s">
        <v>6512</v>
      </c>
      <c r="B722">
        <v>34.5</v>
      </c>
    </row>
    <row r="723" spans="1:2" x14ac:dyDescent="0.3">
      <c r="A723" t="s">
        <v>6513</v>
      </c>
      <c r="B723">
        <v>35.5</v>
      </c>
    </row>
    <row r="724" spans="1:2" x14ac:dyDescent="0.3">
      <c r="A724" t="s">
        <v>6514</v>
      </c>
      <c r="B724">
        <v>35.5</v>
      </c>
    </row>
    <row r="725" spans="1:2" x14ac:dyDescent="0.3">
      <c r="A725" t="s">
        <v>6515</v>
      </c>
      <c r="B725">
        <v>35.5</v>
      </c>
    </row>
    <row r="726" spans="1:2" x14ac:dyDescent="0.3">
      <c r="A726" t="s">
        <v>6516</v>
      </c>
      <c r="B726">
        <v>40</v>
      </c>
    </row>
    <row r="727" spans="1:2" x14ac:dyDescent="0.3">
      <c r="A727" t="s">
        <v>6513</v>
      </c>
      <c r="B727">
        <v>35.5</v>
      </c>
    </row>
    <row r="728" spans="1:2" x14ac:dyDescent="0.3">
      <c r="A728" t="s">
        <v>6514</v>
      </c>
      <c r="B728">
        <v>35.5</v>
      </c>
    </row>
    <row r="729" spans="1:2" x14ac:dyDescent="0.3">
      <c r="A729" t="s">
        <v>6515</v>
      </c>
      <c r="B729">
        <v>35.5</v>
      </c>
    </row>
    <row r="730" spans="1:2" x14ac:dyDescent="0.3">
      <c r="A730" t="s">
        <v>6516</v>
      </c>
      <c r="B730">
        <v>40</v>
      </c>
    </row>
    <row r="731" spans="1:2" x14ac:dyDescent="0.3">
      <c r="A731" t="s">
        <v>6517</v>
      </c>
      <c r="B731">
        <v>40</v>
      </c>
    </row>
    <row r="732" spans="1:2" x14ac:dyDescent="0.3">
      <c r="A732" t="s">
        <v>6513</v>
      </c>
      <c r="B732">
        <v>35.5</v>
      </c>
    </row>
    <row r="733" spans="1:2" x14ac:dyDescent="0.3">
      <c r="A733" t="s">
        <v>6514</v>
      </c>
      <c r="B733">
        <v>35.5</v>
      </c>
    </row>
    <row r="734" spans="1:2" x14ac:dyDescent="0.3">
      <c r="A734" t="s">
        <v>6515</v>
      </c>
      <c r="B734">
        <v>35.5</v>
      </c>
    </row>
    <row r="735" spans="1:2" x14ac:dyDescent="0.3">
      <c r="A735" t="s">
        <v>6516</v>
      </c>
      <c r="B735">
        <v>40</v>
      </c>
    </row>
    <row r="736" spans="1:2" x14ac:dyDescent="0.3">
      <c r="A736" t="s">
        <v>6517</v>
      </c>
      <c r="B736">
        <v>40</v>
      </c>
    </row>
    <row r="737" spans="1:2" x14ac:dyDescent="0.3">
      <c r="A737" t="s">
        <v>6510</v>
      </c>
      <c r="B737">
        <v>34.5</v>
      </c>
    </row>
    <row r="738" spans="1:2" x14ac:dyDescent="0.3">
      <c r="A738" t="s">
        <v>6511</v>
      </c>
      <c r="B738">
        <v>34.5</v>
      </c>
    </row>
    <row r="739" spans="1:2" x14ac:dyDescent="0.3">
      <c r="A739" t="s">
        <v>6512</v>
      </c>
      <c r="B739">
        <v>34.5</v>
      </c>
    </row>
    <row r="740" spans="1:2" x14ac:dyDescent="0.3">
      <c r="A740" t="s">
        <v>6513</v>
      </c>
      <c r="B740">
        <v>35.5</v>
      </c>
    </row>
    <row r="741" spans="1:2" x14ac:dyDescent="0.3">
      <c r="A741" t="s">
        <v>6514</v>
      </c>
      <c r="B741">
        <v>35.5</v>
      </c>
    </row>
    <row r="742" spans="1:2" x14ac:dyDescent="0.3">
      <c r="A742" t="s">
        <v>6515</v>
      </c>
      <c r="B742">
        <v>35.5</v>
      </c>
    </row>
    <row r="743" spans="1:2" x14ac:dyDescent="0.3">
      <c r="A743" t="s">
        <v>6516</v>
      </c>
      <c r="B743">
        <v>40</v>
      </c>
    </row>
    <row r="744" spans="1:2" x14ac:dyDescent="0.3">
      <c r="A744" t="s">
        <v>6517</v>
      </c>
      <c r="B744">
        <v>40</v>
      </c>
    </row>
    <row r="745" spans="1:2" x14ac:dyDescent="0.3">
      <c r="A745" t="s">
        <v>6510</v>
      </c>
      <c r="B745">
        <v>34.5</v>
      </c>
    </row>
    <row r="746" spans="1:2" x14ac:dyDescent="0.3">
      <c r="A746" t="s">
        <v>6511</v>
      </c>
      <c r="B746">
        <v>34.5</v>
      </c>
    </row>
    <row r="747" spans="1:2" x14ac:dyDescent="0.3">
      <c r="A747" t="s">
        <v>6512</v>
      </c>
      <c r="B747">
        <v>34.5</v>
      </c>
    </row>
    <row r="748" spans="1:2" x14ac:dyDescent="0.3">
      <c r="A748" t="s">
        <v>6513</v>
      </c>
      <c r="B748">
        <v>35.5</v>
      </c>
    </row>
    <row r="749" spans="1:2" x14ac:dyDescent="0.3">
      <c r="A749" t="s">
        <v>6514</v>
      </c>
      <c r="B749">
        <v>35.5</v>
      </c>
    </row>
    <row r="750" spans="1:2" x14ac:dyDescent="0.3">
      <c r="A750" t="s">
        <v>6515</v>
      </c>
      <c r="B750">
        <v>35.5</v>
      </c>
    </row>
    <row r="751" spans="1:2" x14ac:dyDescent="0.3">
      <c r="A751" t="s">
        <v>6516</v>
      </c>
      <c r="B751">
        <v>40</v>
      </c>
    </row>
    <row r="752" spans="1:2" x14ac:dyDescent="0.3">
      <c r="A752" t="s">
        <v>6517</v>
      </c>
      <c r="B752">
        <v>40</v>
      </c>
    </row>
    <row r="753" spans="1:2" x14ac:dyDescent="0.3">
      <c r="A753" t="s">
        <v>6510</v>
      </c>
      <c r="B753">
        <v>34.5</v>
      </c>
    </row>
    <row r="754" spans="1:2" x14ac:dyDescent="0.3">
      <c r="A754" t="s">
        <v>6511</v>
      </c>
      <c r="B754">
        <v>34.5</v>
      </c>
    </row>
    <row r="755" spans="1:2" x14ac:dyDescent="0.3">
      <c r="A755" t="s">
        <v>6512</v>
      </c>
      <c r="B755">
        <v>34.5</v>
      </c>
    </row>
    <row r="756" spans="1:2" x14ac:dyDescent="0.3">
      <c r="A756" t="s">
        <v>6513</v>
      </c>
      <c r="B756">
        <v>35.5</v>
      </c>
    </row>
    <row r="757" spans="1:2" x14ac:dyDescent="0.3">
      <c r="A757" t="s">
        <v>6514</v>
      </c>
      <c r="B757">
        <v>35.5</v>
      </c>
    </row>
    <row r="758" spans="1:2" x14ac:dyDescent="0.3">
      <c r="A758" t="s">
        <v>6515</v>
      </c>
      <c r="B758">
        <v>35.5</v>
      </c>
    </row>
    <row r="759" spans="1:2" x14ac:dyDescent="0.3">
      <c r="A759" t="s">
        <v>6516</v>
      </c>
      <c r="B759">
        <v>40</v>
      </c>
    </row>
    <row r="760" spans="1:2" x14ac:dyDescent="0.3">
      <c r="A760" t="s">
        <v>6517</v>
      </c>
      <c r="B760">
        <v>40</v>
      </c>
    </row>
    <row r="761" spans="1:2" x14ac:dyDescent="0.3">
      <c r="A761" t="s">
        <v>6518</v>
      </c>
      <c r="B761">
        <v>40</v>
      </c>
    </row>
    <row r="762" spans="1:2" x14ac:dyDescent="0.3">
      <c r="A762" t="s">
        <v>6519</v>
      </c>
      <c r="B762">
        <v>40</v>
      </c>
    </row>
    <row r="763" spans="1:2" x14ac:dyDescent="0.3">
      <c r="A763" t="s">
        <v>6510</v>
      </c>
      <c r="B763">
        <v>34.5</v>
      </c>
    </row>
    <row r="764" spans="1:2" x14ac:dyDescent="0.3">
      <c r="A764" t="s">
        <v>6511</v>
      </c>
      <c r="B764">
        <v>34.5</v>
      </c>
    </row>
    <row r="765" spans="1:2" x14ac:dyDescent="0.3">
      <c r="A765" t="s">
        <v>6512</v>
      </c>
      <c r="B765">
        <v>34.5</v>
      </c>
    </row>
    <row r="766" spans="1:2" x14ac:dyDescent="0.3">
      <c r="A766" t="s">
        <v>6513</v>
      </c>
      <c r="B766">
        <v>35.5</v>
      </c>
    </row>
    <row r="767" spans="1:2" x14ac:dyDescent="0.3">
      <c r="A767" t="s">
        <v>6514</v>
      </c>
      <c r="B767">
        <v>35.5</v>
      </c>
    </row>
    <row r="768" spans="1:2" x14ac:dyDescent="0.3">
      <c r="A768" t="s">
        <v>6515</v>
      </c>
      <c r="B768">
        <v>35.5</v>
      </c>
    </row>
    <row r="769" spans="1:2" x14ac:dyDescent="0.3">
      <c r="A769" t="s">
        <v>6516</v>
      </c>
      <c r="B769">
        <v>40</v>
      </c>
    </row>
    <row r="770" spans="1:2" x14ac:dyDescent="0.3">
      <c r="A770" t="s">
        <v>6517</v>
      </c>
      <c r="B770">
        <v>40</v>
      </c>
    </row>
    <row r="771" spans="1:2" x14ac:dyDescent="0.3">
      <c r="A771" t="s">
        <v>6511</v>
      </c>
      <c r="B771">
        <v>34.5</v>
      </c>
    </row>
    <row r="772" spans="1:2" x14ac:dyDescent="0.3">
      <c r="A772" t="s">
        <v>6512</v>
      </c>
      <c r="B772">
        <v>34.5</v>
      </c>
    </row>
    <row r="773" spans="1:2" x14ac:dyDescent="0.3">
      <c r="A773" t="s">
        <v>6513</v>
      </c>
      <c r="B773">
        <v>35.5</v>
      </c>
    </row>
    <row r="774" spans="1:2" x14ac:dyDescent="0.3">
      <c r="A774" t="s">
        <v>6514</v>
      </c>
      <c r="B774">
        <v>35.5</v>
      </c>
    </row>
    <row r="775" spans="1:2" x14ac:dyDescent="0.3">
      <c r="A775" t="s">
        <v>6515</v>
      </c>
      <c r="B775">
        <v>35.5</v>
      </c>
    </row>
    <row r="776" spans="1:2" x14ac:dyDescent="0.3">
      <c r="A776" t="s">
        <v>6516</v>
      </c>
      <c r="B776">
        <v>40</v>
      </c>
    </row>
    <row r="777" spans="1:2" x14ac:dyDescent="0.3">
      <c r="A777" t="s">
        <v>6517</v>
      </c>
      <c r="B777">
        <v>40</v>
      </c>
    </row>
    <row r="778" spans="1:2" x14ac:dyDescent="0.3">
      <c r="A778" t="s">
        <v>6518</v>
      </c>
      <c r="B778">
        <v>40</v>
      </c>
    </row>
    <row r="779" spans="1:2" x14ac:dyDescent="0.3">
      <c r="A779" t="s">
        <v>6519</v>
      </c>
      <c r="B779">
        <v>40</v>
      </c>
    </row>
    <row r="780" spans="1:2" x14ac:dyDescent="0.3">
      <c r="A780" t="s">
        <v>6512</v>
      </c>
      <c r="B780">
        <v>34.5</v>
      </c>
    </row>
    <row r="781" spans="1:2" x14ac:dyDescent="0.3">
      <c r="A781" t="s">
        <v>6513</v>
      </c>
      <c r="B781">
        <v>35.5</v>
      </c>
    </row>
    <row r="782" spans="1:2" x14ac:dyDescent="0.3">
      <c r="A782" t="s">
        <v>6514</v>
      </c>
      <c r="B782">
        <v>35.5</v>
      </c>
    </row>
    <row r="783" spans="1:2" x14ac:dyDescent="0.3">
      <c r="A783" t="s">
        <v>6515</v>
      </c>
      <c r="B783">
        <v>35.5</v>
      </c>
    </row>
    <row r="784" spans="1:2" x14ac:dyDescent="0.3">
      <c r="A784" t="s">
        <v>6516</v>
      </c>
      <c r="B784">
        <v>40</v>
      </c>
    </row>
    <row r="785" spans="1:2" x14ac:dyDescent="0.3">
      <c r="A785" t="s">
        <v>6517</v>
      </c>
      <c r="B785">
        <v>40</v>
      </c>
    </row>
    <row r="786" spans="1:2" x14ac:dyDescent="0.3">
      <c r="A786" t="s">
        <v>6518</v>
      </c>
      <c r="B786">
        <v>40</v>
      </c>
    </row>
    <row r="787" spans="1:2" x14ac:dyDescent="0.3">
      <c r="A787" t="s">
        <v>6519</v>
      </c>
      <c r="B787">
        <v>40</v>
      </c>
    </row>
    <row r="788" spans="1:2" x14ac:dyDescent="0.3">
      <c r="A788" t="s">
        <v>6512</v>
      </c>
      <c r="B788">
        <v>34.5</v>
      </c>
    </row>
    <row r="789" spans="1:2" x14ac:dyDescent="0.3">
      <c r="A789" t="s">
        <v>6513</v>
      </c>
      <c r="B789">
        <v>35.5</v>
      </c>
    </row>
    <row r="790" spans="1:2" x14ac:dyDescent="0.3">
      <c r="A790" t="s">
        <v>6514</v>
      </c>
      <c r="B790">
        <v>35.5</v>
      </c>
    </row>
    <row r="791" spans="1:2" x14ac:dyDescent="0.3">
      <c r="A791" t="s">
        <v>6515</v>
      </c>
      <c r="B791">
        <v>35.5</v>
      </c>
    </row>
    <row r="792" spans="1:2" x14ac:dyDescent="0.3">
      <c r="A792" t="s">
        <v>6516</v>
      </c>
      <c r="B792">
        <v>40</v>
      </c>
    </row>
    <row r="793" spans="1:2" x14ac:dyDescent="0.3">
      <c r="A793" t="s">
        <v>6517</v>
      </c>
      <c r="B793">
        <v>40</v>
      </c>
    </row>
    <row r="794" spans="1:2" x14ac:dyDescent="0.3">
      <c r="A794" t="s">
        <v>6518</v>
      </c>
      <c r="B794">
        <v>40</v>
      </c>
    </row>
    <row r="795" spans="1:2" x14ac:dyDescent="0.3">
      <c r="A795" t="s">
        <v>6519</v>
      </c>
      <c r="B795">
        <v>40</v>
      </c>
    </row>
    <row r="796" spans="1:2" x14ac:dyDescent="0.3">
      <c r="A796" t="s">
        <v>6512</v>
      </c>
      <c r="B796">
        <v>34.5</v>
      </c>
    </row>
    <row r="797" spans="1:2" x14ac:dyDescent="0.3">
      <c r="A797" t="s">
        <v>6513</v>
      </c>
      <c r="B797">
        <v>35.5</v>
      </c>
    </row>
    <row r="798" spans="1:2" x14ac:dyDescent="0.3">
      <c r="A798" t="s">
        <v>6514</v>
      </c>
      <c r="B798">
        <v>35.5</v>
      </c>
    </row>
    <row r="799" spans="1:2" x14ac:dyDescent="0.3">
      <c r="A799" t="s">
        <v>6515</v>
      </c>
      <c r="B799">
        <v>35.5</v>
      </c>
    </row>
    <row r="800" spans="1:2" x14ac:dyDescent="0.3">
      <c r="A800" t="s">
        <v>6516</v>
      </c>
      <c r="B800">
        <v>40</v>
      </c>
    </row>
    <row r="801" spans="1:2" x14ac:dyDescent="0.3">
      <c r="A801" t="s">
        <v>6517</v>
      </c>
      <c r="B801">
        <v>40</v>
      </c>
    </row>
    <row r="802" spans="1:2" x14ac:dyDescent="0.3">
      <c r="A802" t="s">
        <v>6512</v>
      </c>
      <c r="B802">
        <v>34.5</v>
      </c>
    </row>
    <row r="803" spans="1:2" x14ac:dyDescent="0.3">
      <c r="A803" t="s">
        <v>6513</v>
      </c>
      <c r="B803">
        <v>35.5</v>
      </c>
    </row>
    <row r="804" spans="1:2" x14ac:dyDescent="0.3">
      <c r="A804" t="s">
        <v>6514</v>
      </c>
      <c r="B804">
        <v>35.5</v>
      </c>
    </row>
    <row r="805" spans="1:2" x14ac:dyDescent="0.3">
      <c r="A805" t="s">
        <v>6515</v>
      </c>
      <c r="B805">
        <v>35.5</v>
      </c>
    </row>
    <row r="806" spans="1:2" x14ac:dyDescent="0.3">
      <c r="A806" t="s">
        <v>6516</v>
      </c>
      <c r="B806">
        <v>40</v>
      </c>
    </row>
    <row r="807" spans="1:2" x14ac:dyDescent="0.3">
      <c r="A807" t="s">
        <v>6517</v>
      </c>
      <c r="B807">
        <v>40</v>
      </c>
    </row>
    <row r="808" spans="1:2" x14ac:dyDescent="0.3">
      <c r="A808" t="s">
        <v>6512</v>
      </c>
      <c r="B808">
        <v>34.5</v>
      </c>
    </row>
    <row r="809" spans="1:2" x14ac:dyDescent="0.3">
      <c r="A809" t="s">
        <v>6513</v>
      </c>
      <c r="B809">
        <v>35.5</v>
      </c>
    </row>
    <row r="810" spans="1:2" x14ac:dyDescent="0.3">
      <c r="A810" t="s">
        <v>6514</v>
      </c>
      <c r="B810">
        <v>35.5</v>
      </c>
    </row>
    <row r="811" spans="1:2" x14ac:dyDescent="0.3">
      <c r="A811" t="s">
        <v>6515</v>
      </c>
      <c r="B811">
        <v>35.5</v>
      </c>
    </row>
    <row r="812" spans="1:2" x14ac:dyDescent="0.3">
      <c r="A812" t="s">
        <v>6516</v>
      </c>
      <c r="B812">
        <v>40</v>
      </c>
    </row>
    <row r="813" spans="1:2" x14ac:dyDescent="0.3">
      <c r="A813" t="s">
        <v>6517</v>
      </c>
      <c r="B813">
        <v>40</v>
      </c>
    </row>
    <row r="814" spans="1:2" x14ac:dyDescent="0.3">
      <c r="A814" t="s">
        <v>6520</v>
      </c>
      <c r="B814">
        <v>36</v>
      </c>
    </row>
    <row r="815" spans="1:2" x14ac:dyDescent="0.3">
      <c r="A815" t="s">
        <v>6520</v>
      </c>
      <c r="B815">
        <v>36</v>
      </c>
    </row>
    <row r="816" spans="1:2" x14ac:dyDescent="0.3">
      <c r="A816" t="s">
        <v>6520</v>
      </c>
      <c r="B816">
        <v>36</v>
      </c>
    </row>
    <row r="817" spans="1:2" x14ac:dyDescent="0.3">
      <c r="A817" t="s">
        <v>6521</v>
      </c>
      <c r="B817">
        <v>36</v>
      </c>
    </row>
    <row r="818" spans="1:2" x14ac:dyDescent="0.3">
      <c r="A818" t="s">
        <v>6522</v>
      </c>
      <c r="B818">
        <v>36</v>
      </c>
    </row>
    <row r="819" spans="1:2" x14ac:dyDescent="0.3">
      <c r="A819" t="s">
        <v>6523</v>
      </c>
      <c r="B819">
        <v>37</v>
      </c>
    </row>
    <row r="820" spans="1:2" x14ac:dyDescent="0.3">
      <c r="A820" t="s">
        <v>6524</v>
      </c>
      <c r="B820">
        <v>37</v>
      </c>
    </row>
    <row r="821" spans="1:2" x14ac:dyDescent="0.3">
      <c r="A821" t="s">
        <v>6522</v>
      </c>
      <c r="B821">
        <v>36</v>
      </c>
    </row>
    <row r="822" spans="1:2" x14ac:dyDescent="0.3">
      <c r="A822" t="s">
        <v>6523</v>
      </c>
      <c r="B822">
        <v>37</v>
      </c>
    </row>
    <row r="823" spans="1:2" x14ac:dyDescent="0.3">
      <c r="A823" t="s">
        <v>6522</v>
      </c>
      <c r="B823">
        <v>36</v>
      </c>
    </row>
    <row r="824" spans="1:2" x14ac:dyDescent="0.3">
      <c r="A824" t="s">
        <v>6523</v>
      </c>
      <c r="B824">
        <v>37</v>
      </c>
    </row>
    <row r="825" spans="1:2" x14ac:dyDescent="0.3">
      <c r="A825" t="s">
        <v>6525</v>
      </c>
      <c r="B825" t="e">
        <v>#N/A</v>
      </c>
    </row>
    <row r="826" spans="1:2" x14ac:dyDescent="0.3">
      <c r="A826" t="s">
        <v>6525</v>
      </c>
      <c r="B826" t="e">
        <v>#N/A</v>
      </c>
    </row>
    <row r="827" spans="1:2" x14ac:dyDescent="0.3">
      <c r="A827" t="s">
        <v>6526</v>
      </c>
      <c r="B827" t="e">
        <v>#N/A</v>
      </c>
    </row>
    <row r="828" spans="1:2" x14ac:dyDescent="0.3">
      <c r="A828" t="s">
        <v>6527</v>
      </c>
      <c r="B828" t="e">
        <v>#N/A</v>
      </c>
    </row>
    <row r="829" spans="1:2" x14ac:dyDescent="0.3">
      <c r="A829" t="s">
        <v>6528</v>
      </c>
      <c r="B829" t="e">
        <v>#N/A</v>
      </c>
    </row>
    <row r="830" spans="1:2" x14ac:dyDescent="0.3">
      <c r="A830" t="s">
        <v>6529</v>
      </c>
      <c r="B830" t="e">
        <v>#N/A</v>
      </c>
    </row>
    <row r="831" spans="1:2" x14ac:dyDescent="0.3">
      <c r="A831" t="s">
        <v>6530</v>
      </c>
      <c r="B831" t="e">
        <v>#N/A</v>
      </c>
    </row>
    <row r="832" spans="1:2" x14ac:dyDescent="0.3">
      <c r="A832" t="s">
        <v>6531</v>
      </c>
      <c r="B832" t="e">
        <v>#N/A</v>
      </c>
    </row>
    <row r="833" spans="1:2" x14ac:dyDescent="0.3">
      <c r="A833" t="s">
        <v>6532</v>
      </c>
      <c r="B833" t="e">
        <v>#N/A</v>
      </c>
    </row>
    <row r="834" spans="1:2" x14ac:dyDescent="0.3">
      <c r="A834" t="s">
        <v>6526</v>
      </c>
      <c r="B834" t="e">
        <v>#N/A</v>
      </c>
    </row>
    <row r="835" spans="1:2" x14ac:dyDescent="0.3">
      <c r="A835" t="s">
        <v>6527</v>
      </c>
      <c r="B835" t="e">
        <v>#N/A</v>
      </c>
    </row>
    <row r="836" spans="1:2" x14ac:dyDescent="0.3">
      <c r="A836" t="s">
        <v>6528</v>
      </c>
      <c r="B836" t="e">
        <v>#N/A</v>
      </c>
    </row>
    <row r="837" spans="1:2" x14ac:dyDescent="0.3">
      <c r="A837" t="s">
        <v>6529</v>
      </c>
      <c r="B837" t="e">
        <v>#N/A</v>
      </c>
    </row>
    <row r="838" spans="1:2" x14ac:dyDescent="0.3">
      <c r="A838" t="s">
        <v>6530</v>
      </c>
      <c r="B838" t="e">
        <v>#N/A</v>
      </c>
    </row>
    <row r="839" spans="1:2" x14ac:dyDescent="0.3">
      <c r="A839" t="s">
        <v>6531</v>
      </c>
      <c r="B839" t="e">
        <v>#N/A</v>
      </c>
    </row>
    <row r="840" spans="1:2" x14ac:dyDescent="0.3">
      <c r="A840" t="s">
        <v>6527</v>
      </c>
      <c r="B840" t="e">
        <v>#N/A</v>
      </c>
    </row>
    <row r="841" spans="1:2" x14ac:dyDescent="0.3">
      <c r="A841" t="s">
        <v>6528</v>
      </c>
      <c r="B841" t="e">
        <v>#N/A</v>
      </c>
    </row>
    <row r="842" spans="1:2" x14ac:dyDescent="0.3">
      <c r="A842" t="s">
        <v>6529</v>
      </c>
      <c r="B842" t="e">
        <v>#N/A</v>
      </c>
    </row>
    <row r="843" spans="1:2" x14ac:dyDescent="0.3">
      <c r="A843" t="s">
        <v>6530</v>
      </c>
      <c r="B843" t="e">
        <v>#N/A</v>
      </c>
    </row>
    <row r="844" spans="1:2" x14ac:dyDescent="0.3">
      <c r="A844" t="s">
        <v>6531</v>
      </c>
      <c r="B844" t="e">
        <v>#N/A</v>
      </c>
    </row>
    <row r="845" spans="1:2" x14ac:dyDescent="0.3">
      <c r="A845" t="s">
        <v>6532</v>
      </c>
      <c r="B845" t="e">
        <v>#N/A</v>
      </c>
    </row>
    <row r="846" spans="1:2" x14ac:dyDescent="0.3">
      <c r="A846" t="s">
        <v>6533</v>
      </c>
      <c r="B846" t="e">
        <v>#N/A</v>
      </c>
    </row>
    <row r="847" spans="1:2" x14ac:dyDescent="0.3">
      <c r="A847" t="s">
        <v>6534</v>
      </c>
      <c r="B847" t="e">
        <v>#N/A</v>
      </c>
    </row>
    <row r="848" spans="1:2" x14ac:dyDescent="0.3">
      <c r="A848" t="s">
        <v>6526</v>
      </c>
      <c r="B848" t="e">
        <v>#N/A</v>
      </c>
    </row>
    <row r="849" spans="1:2" x14ac:dyDescent="0.3">
      <c r="A849" t="s">
        <v>6527</v>
      </c>
      <c r="B849" t="e">
        <v>#N/A</v>
      </c>
    </row>
    <row r="850" spans="1:2" x14ac:dyDescent="0.3">
      <c r="A850" t="s">
        <v>6528</v>
      </c>
      <c r="B850" t="e">
        <v>#N/A</v>
      </c>
    </row>
    <row r="851" spans="1:2" x14ac:dyDescent="0.3">
      <c r="A851" t="s">
        <v>6529</v>
      </c>
      <c r="B851" t="e">
        <v>#N/A</v>
      </c>
    </row>
    <row r="852" spans="1:2" x14ac:dyDescent="0.3">
      <c r="A852" t="s">
        <v>6530</v>
      </c>
      <c r="B852" t="e">
        <v>#N/A</v>
      </c>
    </row>
    <row r="853" spans="1:2" x14ac:dyDescent="0.3">
      <c r="A853" t="s">
        <v>6531</v>
      </c>
      <c r="B853" t="e">
        <v>#N/A</v>
      </c>
    </row>
    <row r="854" spans="1:2" x14ac:dyDescent="0.3">
      <c r="A854" t="s">
        <v>6532</v>
      </c>
      <c r="B854" t="e">
        <v>#N/A</v>
      </c>
    </row>
    <row r="855" spans="1:2" x14ac:dyDescent="0.3">
      <c r="A855" t="s">
        <v>6533</v>
      </c>
      <c r="B855" t="e">
        <v>#N/A</v>
      </c>
    </row>
    <row r="856" spans="1:2" x14ac:dyDescent="0.3">
      <c r="A856" t="s">
        <v>6534</v>
      </c>
      <c r="B856" t="e">
        <v>#N/A</v>
      </c>
    </row>
    <row r="857" spans="1:2" x14ac:dyDescent="0.3">
      <c r="A857" t="s">
        <v>6525</v>
      </c>
      <c r="B857" t="e">
        <v>#N/A</v>
      </c>
    </row>
    <row r="858" spans="1:2" x14ac:dyDescent="0.3">
      <c r="A858" t="s">
        <v>6525</v>
      </c>
      <c r="B858" t="e">
        <v>#N/A</v>
      </c>
    </row>
    <row r="859" spans="1:2" x14ac:dyDescent="0.3">
      <c r="A859" t="s">
        <v>6525</v>
      </c>
      <c r="B859" t="e">
        <v>#N/A</v>
      </c>
    </row>
    <row r="860" spans="1:2" x14ac:dyDescent="0.3">
      <c r="A860" t="s">
        <v>6526</v>
      </c>
      <c r="B860" t="e">
        <v>#N/A</v>
      </c>
    </row>
    <row r="861" spans="1:2" x14ac:dyDescent="0.3">
      <c r="A861" t="s">
        <v>6527</v>
      </c>
      <c r="B861" t="e">
        <v>#N/A</v>
      </c>
    </row>
    <row r="862" spans="1:2" x14ac:dyDescent="0.3">
      <c r="A862" t="s">
        <v>6528</v>
      </c>
      <c r="B862" t="e">
        <v>#N/A</v>
      </c>
    </row>
    <row r="863" spans="1:2" x14ac:dyDescent="0.3">
      <c r="A863" t="s">
        <v>6529</v>
      </c>
      <c r="B863" t="e">
        <v>#N/A</v>
      </c>
    </row>
    <row r="864" spans="1:2" x14ac:dyDescent="0.3">
      <c r="A864" t="s">
        <v>6535</v>
      </c>
      <c r="B864">
        <v>33</v>
      </c>
    </row>
    <row r="865" spans="1:2" x14ac:dyDescent="0.3">
      <c r="A865" t="s">
        <v>6535</v>
      </c>
      <c r="B865">
        <v>33</v>
      </c>
    </row>
    <row r="866" spans="1:2" x14ac:dyDescent="0.3">
      <c r="A866" t="s">
        <v>6536</v>
      </c>
      <c r="B866">
        <v>33</v>
      </c>
    </row>
    <row r="867" spans="1:2" x14ac:dyDescent="0.3">
      <c r="A867" t="s">
        <v>6537</v>
      </c>
      <c r="B867">
        <v>33</v>
      </c>
    </row>
    <row r="868" spans="1:2" x14ac:dyDescent="0.3">
      <c r="A868" t="s">
        <v>6538</v>
      </c>
      <c r="B868">
        <v>35</v>
      </c>
    </row>
    <row r="869" spans="1:2" x14ac:dyDescent="0.3">
      <c r="A869" t="s">
        <v>6539</v>
      </c>
      <c r="B869">
        <v>35</v>
      </c>
    </row>
    <row r="870" spans="1:2" x14ac:dyDescent="0.3">
      <c r="A870" t="s">
        <v>6540</v>
      </c>
      <c r="B870">
        <v>35</v>
      </c>
    </row>
    <row r="871" spans="1:2" x14ac:dyDescent="0.3">
      <c r="A871" t="s">
        <v>6541</v>
      </c>
      <c r="B871">
        <v>40</v>
      </c>
    </row>
    <row r="872" spans="1:2" x14ac:dyDescent="0.3">
      <c r="A872" t="s">
        <v>6542</v>
      </c>
      <c r="B872">
        <v>40</v>
      </c>
    </row>
    <row r="873" spans="1:2" x14ac:dyDescent="0.3">
      <c r="A873" t="s">
        <v>6536</v>
      </c>
      <c r="B873">
        <v>33</v>
      </c>
    </row>
    <row r="874" spans="1:2" x14ac:dyDescent="0.3">
      <c r="A874" t="s">
        <v>6537</v>
      </c>
      <c r="B874">
        <v>33</v>
      </c>
    </row>
    <row r="875" spans="1:2" x14ac:dyDescent="0.3">
      <c r="A875" t="s">
        <v>6538</v>
      </c>
      <c r="B875">
        <v>35</v>
      </c>
    </row>
    <row r="876" spans="1:2" x14ac:dyDescent="0.3">
      <c r="A876" t="s">
        <v>6539</v>
      </c>
      <c r="B876">
        <v>35</v>
      </c>
    </row>
    <row r="877" spans="1:2" x14ac:dyDescent="0.3">
      <c r="A877" t="s">
        <v>6540</v>
      </c>
      <c r="B877">
        <v>35</v>
      </c>
    </row>
    <row r="878" spans="1:2" x14ac:dyDescent="0.3">
      <c r="A878" t="s">
        <v>6541</v>
      </c>
      <c r="B878">
        <v>40</v>
      </c>
    </row>
    <row r="879" spans="1:2" x14ac:dyDescent="0.3">
      <c r="A879" t="s">
        <v>6537</v>
      </c>
      <c r="B879">
        <v>33</v>
      </c>
    </row>
    <row r="880" spans="1:2" x14ac:dyDescent="0.3">
      <c r="A880" t="s">
        <v>6538</v>
      </c>
      <c r="B880">
        <v>35</v>
      </c>
    </row>
    <row r="881" spans="1:2" x14ac:dyDescent="0.3">
      <c r="A881" t="s">
        <v>6539</v>
      </c>
      <c r="B881">
        <v>35</v>
      </c>
    </row>
    <row r="882" spans="1:2" x14ac:dyDescent="0.3">
      <c r="A882" t="s">
        <v>6540</v>
      </c>
      <c r="B882">
        <v>35</v>
      </c>
    </row>
    <row r="883" spans="1:2" x14ac:dyDescent="0.3">
      <c r="A883" t="s">
        <v>6541</v>
      </c>
      <c r="B883">
        <v>40</v>
      </c>
    </row>
    <row r="884" spans="1:2" x14ac:dyDescent="0.3">
      <c r="A884" t="s">
        <v>6542</v>
      </c>
      <c r="B884">
        <v>40</v>
      </c>
    </row>
    <row r="885" spans="1:2" x14ac:dyDescent="0.3">
      <c r="A885" t="s">
        <v>6543</v>
      </c>
      <c r="B885">
        <v>40</v>
      </c>
    </row>
    <row r="886" spans="1:2" x14ac:dyDescent="0.3">
      <c r="A886" t="s">
        <v>6544</v>
      </c>
      <c r="B886">
        <v>40</v>
      </c>
    </row>
    <row r="887" spans="1:2" x14ac:dyDescent="0.3">
      <c r="A887" t="s">
        <v>6538</v>
      </c>
      <c r="B887">
        <v>35</v>
      </c>
    </row>
    <row r="888" spans="1:2" x14ac:dyDescent="0.3">
      <c r="A888" t="s">
        <v>6539</v>
      </c>
      <c r="B888">
        <v>35</v>
      </c>
    </row>
    <row r="889" spans="1:2" x14ac:dyDescent="0.3">
      <c r="A889" t="s">
        <v>6540</v>
      </c>
      <c r="B889">
        <v>35</v>
      </c>
    </row>
    <row r="890" spans="1:2" x14ac:dyDescent="0.3">
      <c r="A890" t="s">
        <v>6541</v>
      </c>
      <c r="B890">
        <v>40</v>
      </c>
    </row>
    <row r="891" spans="1:2" x14ac:dyDescent="0.3">
      <c r="A891" t="s">
        <v>6542</v>
      </c>
      <c r="B891">
        <v>40</v>
      </c>
    </row>
    <row r="892" spans="1:2" x14ac:dyDescent="0.3">
      <c r="A892" t="s">
        <v>6543</v>
      </c>
      <c r="B892">
        <v>40</v>
      </c>
    </row>
    <row r="893" spans="1:2" x14ac:dyDescent="0.3">
      <c r="A893" t="s">
        <v>6544</v>
      </c>
      <c r="B893">
        <v>40</v>
      </c>
    </row>
    <row r="894" spans="1:2" x14ac:dyDescent="0.3">
      <c r="A894" t="s">
        <v>6535</v>
      </c>
      <c r="B894">
        <v>33</v>
      </c>
    </row>
    <row r="895" spans="1:2" x14ac:dyDescent="0.3">
      <c r="A895" t="s">
        <v>6536</v>
      </c>
      <c r="B895">
        <v>33</v>
      </c>
    </row>
    <row r="896" spans="1:2" x14ac:dyDescent="0.3">
      <c r="A896" t="s">
        <v>6537</v>
      </c>
      <c r="B896">
        <v>33</v>
      </c>
    </row>
    <row r="897" spans="1:2" x14ac:dyDescent="0.3">
      <c r="A897" t="s">
        <v>6538</v>
      </c>
      <c r="B897">
        <v>35</v>
      </c>
    </row>
    <row r="898" spans="1:2" x14ac:dyDescent="0.3">
      <c r="A898" t="s">
        <v>6539</v>
      </c>
      <c r="B898">
        <v>35</v>
      </c>
    </row>
    <row r="899" spans="1:2" x14ac:dyDescent="0.3">
      <c r="A899" t="s">
        <v>6540</v>
      </c>
      <c r="B899">
        <v>35</v>
      </c>
    </row>
    <row r="900" spans="1:2" x14ac:dyDescent="0.3">
      <c r="A900" t="s">
        <v>6541</v>
      </c>
      <c r="B900">
        <v>40</v>
      </c>
    </row>
    <row r="901" spans="1:2" x14ac:dyDescent="0.3">
      <c r="A901" t="s">
        <v>6542</v>
      </c>
      <c r="B901">
        <v>40</v>
      </c>
    </row>
    <row r="902" spans="1:2" x14ac:dyDescent="0.3">
      <c r="A902" t="s">
        <v>6536</v>
      </c>
      <c r="B902">
        <v>33</v>
      </c>
    </row>
    <row r="903" spans="1:2" x14ac:dyDescent="0.3">
      <c r="A903" t="s">
        <v>6537</v>
      </c>
      <c r="B903">
        <v>33</v>
      </c>
    </row>
    <row r="904" spans="1:2" x14ac:dyDescent="0.3">
      <c r="A904" t="s">
        <v>6538</v>
      </c>
      <c r="B904">
        <v>35</v>
      </c>
    </row>
    <row r="905" spans="1:2" x14ac:dyDescent="0.3">
      <c r="A905" t="s">
        <v>6539</v>
      </c>
      <c r="B905">
        <v>35</v>
      </c>
    </row>
    <row r="906" spans="1:2" x14ac:dyDescent="0.3">
      <c r="A906" t="s">
        <v>6540</v>
      </c>
      <c r="B906">
        <v>35</v>
      </c>
    </row>
    <row r="907" spans="1:2" x14ac:dyDescent="0.3">
      <c r="A907" t="s">
        <v>6541</v>
      </c>
      <c r="B907">
        <v>40</v>
      </c>
    </row>
    <row r="908" spans="1:2" x14ac:dyDescent="0.3">
      <c r="A908" t="s">
        <v>6538</v>
      </c>
      <c r="B908">
        <v>35</v>
      </c>
    </row>
    <row r="909" spans="1:2" x14ac:dyDescent="0.3">
      <c r="A909" t="s">
        <v>6539</v>
      </c>
      <c r="B909">
        <v>35</v>
      </c>
    </row>
    <row r="910" spans="1:2" x14ac:dyDescent="0.3">
      <c r="A910" t="s">
        <v>6540</v>
      </c>
      <c r="B910">
        <v>35</v>
      </c>
    </row>
    <row r="911" spans="1:2" x14ac:dyDescent="0.3">
      <c r="A911" t="s">
        <v>6541</v>
      </c>
      <c r="B911">
        <v>40</v>
      </c>
    </row>
    <row r="912" spans="1:2" x14ac:dyDescent="0.3">
      <c r="A912" t="s">
        <v>6542</v>
      </c>
      <c r="B912">
        <v>40</v>
      </c>
    </row>
    <row r="913" spans="1:2" x14ac:dyDescent="0.3">
      <c r="A913" t="s">
        <v>6538</v>
      </c>
      <c r="B913">
        <v>35</v>
      </c>
    </row>
    <row r="914" spans="1:2" x14ac:dyDescent="0.3">
      <c r="A914" t="s">
        <v>6539</v>
      </c>
      <c r="B914">
        <v>35</v>
      </c>
    </row>
    <row r="915" spans="1:2" x14ac:dyDescent="0.3">
      <c r="A915" t="s">
        <v>6540</v>
      </c>
      <c r="B915">
        <v>35</v>
      </c>
    </row>
    <row r="916" spans="1:2" x14ac:dyDescent="0.3">
      <c r="A916" t="s">
        <v>6541</v>
      </c>
      <c r="B916">
        <v>40</v>
      </c>
    </row>
    <row r="917" spans="1:2" x14ac:dyDescent="0.3">
      <c r="A917" t="s">
        <v>6542</v>
      </c>
      <c r="B917">
        <v>40</v>
      </c>
    </row>
    <row r="918" spans="1:2" x14ac:dyDescent="0.3">
      <c r="A918" t="s">
        <v>6535</v>
      </c>
      <c r="B918">
        <v>33</v>
      </c>
    </row>
    <row r="919" spans="1:2" x14ac:dyDescent="0.3">
      <c r="A919" t="s">
        <v>6536</v>
      </c>
      <c r="B919">
        <v>33</v>
      </c>
    </row>
    <row r="920" spans="1:2" x14ac:dyDescent="0.3">
      <c r="A920" t="s">
        <v>6537</v>
      </c>
      <c r="B920">
        <v>33</v>
      </c>
    </row>
    <row r="921" spans="1:2" x14ac:dyDescent="0.3">
      <c r="A921" t="s">
        <v>6538</v>
      </c>
      <c r="B921">
        <v>35</v>
      </c>
    </row>
    <row r="922" spans="1:2" x14ac:dyDescent="0.3">
      <c r="A922" t="s">
        <v>6539</v>
      </c>
      <c r="B922">
        <v>35</v>
      </c>
    </row>
    <row r="923" spans="1:2" x14ac:dyDescent="0.3">
      <c r="A923" t="s">
        <v>6540</v>
      </c>
      <c r="B923">
        <v>35</v>
      </c>
    </row>
    <row r="924" spans="1:2" x14ac:dyDescent="0.3">
      <c r="A924" t="s">
        <v>6541</v>
      </c>
      <c r="B924">
        <v>40</v>
      </c>
    </row>
    <row r="925" spans="1:2" x14ac:dyDescent="0.3">
      <c r="A925" t="s">
        <v>6542</v>
      </c>
      <c r="B925">
        <v>40</v>
      </c>
    </row>
    <row r="926" spans="1:2" x14ac:dyDescent="0.3">
      <c r="A926" t="s">
        <v>6535</v>
      </c>
      <c r="B926">
        <v>33</v>
      </c>
    </row>
    <row r="927" spans="1:2" x14ac:dyDescent="0.3">
      <c r="A927" t="s">
        <v>6536</v>
      </c>
      <c r="B927">
        <v>33</v>
      </c>
    </row>
    <row r="928" spans="1:2" x14ac:dyDescent="0.3">
      <c r="A928" t="s">
        <v>6537</v>
      </c>
      <c r="B928">
        <v>33</v>
      </c>
    </row>
    <row r="929" spans="1:2" x14ac:dyDescent="0.3">
      <c r="A929" t="s">
        <v>6538</v>
      </c>
      <c r="B929">
        <v>35</v>
      </c>
    </row>
    <row r="930" spans="1:2" x14ac:dyDescent="0.3">
      <c r="A930" t="s">
        <v>6539</v>
      </c>
      <c r="B930">
        <v>35</v>
      </c>
    </row>
    <row r="931" spans="1:2" x14ac:dyDescent="0.3">
      <c r="A931" t="s">
        <v>6540</v>
      </c>
      <c r="B931">
        <v>35</v>
      </c>
    </row>
    <row r="932" spans="1:2" x14ac:dyDescent="0.3">
      <c r="A932" t="s">
        <v>6541</v>
      </c>
      <c r="B932">
        <v>40</v>
      </c>
    </row>
    <row r="933" spans="1:2" x14ac:dyDescent="0.3">
      <c r="A933" t="s">
        <v>6542</v>
      </c>
      <c r="B933">
        <v>40</v>
      </c>
    </row>
    <row r="934" spans="1:2" x14ac:dyDescent="0.3">
      <c r="A934" t="s">
        <v>6535</v>
      </c>
      <c r="B934">
        <v>33</v>
      </c>
    </row>
    <row r="935" spans="1:2" x14ac:dyDescent="0.3">
      <c r="A935" t="s">
        <v>6536</v>
      </c>
      <c r="B935">
        <v>33</v>
      </c>
    </row>
    <row r="936" spans="1:2" x14ac:dyDescent="0.3">
      <c r="A936" t="s">
        <v>6537</v>
      </c>
      <c r="B936">
        <v>33</v>
      </c>
    </row>
    <row r="937" spans="1:2" x14ac:dyDescent="0.3">
      <c r="A937" t="s">
        <v>6538</v>
      </c>
      <c r="B937">
        <v>35</v>
      </c>
    </row>
    <row r="938" spans="1:2" x14ac:dyDescent="0.3">
      <c r="A938" t="s">
        <v>6539</v>
      </c>
      <c r="B938">
        <v>35</v>
      </c>
    </row>
    <row r="939" spans="1:2" x14ac:dyDescent="0.3">
      <c r="A939" t="s">
        <v>6540</v>
      </c>
      <c r="B939">
        <v>35</v>
      </c>
    </row>
    <row r="940" spans="1:2" x14ac:dyDescent="0.3">
      <c r="A940" t="s">
        <v>6541</v>
      </c>
      <c r="B940">
        <v>40</v>
      </c>
    </row>
    <row r="941" spans="1:2" x14ac:dyDescent="0.3">
      <c r="A941" t="s">
        <v>6542</v>
      </c>
      <c r="B941">
        <v>40</v>
      </c>
    </row>
    <row r="942" spans="1:2" x14ac:dyDescent="0.3">
      <c r="A942" t="s">
        <v>6535</v>
      </c>
      <c r="B942">
        <v>33</v>
      </c>
    </row>
    <row r="943" spans="1:2" x14ac:dyDescent="0.3">
      <c r="A943" t="s">
        <v>6536</v>
      </c>
      <c r="B943">
        <v>33</v>
      </c>
    </row>
    <row r="944" spans="1:2" x14ac:dyDescent="0.3">
      <c r="A944" t="s">
        <v>6537</v>
      </c>
      <c r="B944">
        <v>33</v>
      </c>
    </row>
    <row r="945" spans="1:2" x14ac:dyDescent="0.3">
      <c r="A945" t="s">
        <v>6538</v>
      </c>
      <c r="B945">
        <v>35</v>
      </c>
    </row>
    <row r="946" spans="1:2" x14ac:dyDescent="0.3">
      <c r="A946" t="s">
        <v>6539</v>
      </c>
      <c r="B946">
        <v>35</v>
      </c>
    </row>
    <row r="947" spans="1:2" x14ac:dyDescent="0.3">
      <c r="A947" t="s">
        <v>6540</v>
      </c>
      <c r="B947">
        <v>35</v>
      </c>
    </row>
    <row r="948" spans="1:2" x14ac:dyDescent="0.3">
      <c r="A948" t="s">
        <v>6541</v>
      </c>
      <c r="B948">
        <v>40</v>
      </c>
    </row>
    <row r="949" spans="1:2" x14ac:dyDescent="0.3">
      <c r="A949" t="s">
        <v>6542</v>
      </c>
      <c r="B949">
        <v>40</v>
      </c>
    </row>
    <row r="950" spans="1:2" x14ac:dyDescent="0.3">
      <c r="A950" t="s">
        <v>6536</v>
      </c>
      <c r="B950">
        <v>33</v>
      </c>
    </row>
    <row r="951" spans="1:2" x14ac:dyDescent="0.3">
      <c r="A951" t="s">
        <v>6537</v>
      </c>
      <c r="B951">
        <v>33</v>
      </c>
    </row>
    <row r="952" spans="1:2" x14ac:dyDescent="0.3">
      <c r="A952" t="s">
        <v>6538</v>
      </c>
      <c r="B952">
        <v>35</v>
      </c>
    </row>
    <row r="953" spans="1:2" x14ac:dyDescent="0.3">
      <c r="A953" t="s">
        <v>6539</v>
      </c>
      <c r="B953">
        <v>35</v>
      </c>
    </row>
    <row r="954" spans="1:2" x14ac:dyDescent="0.3">
      <c r="A954" t="s">
        <v>6540</v>
      </c>
      <c r="B954">
        <v>35</v>
      </c>
    </row>
    <row r="955" spans="1:2" x14ac:dyDescent="0.3">
      <c r="A955" t="s">
        <v>6541</v>
      </c>
      <c r="B955">
        <v>40</v>
      </c>
    </row>
    <row r="956" spans="1:2" x14ac:dyDescent="0.3">
      <c r="A956" t="s">
        <v>6542</v>
      </c>
      <c r="B956">
        <v>40</v>
      </c>
    </row>
    <row r="957" spans="1:2" x14ac:dyDescent="0.3">
      <c r="A957" t="s">
        <v>6543</v>
      </c>
      <c r="B957">
        <v>40</v>
      </c>
    </row>
    <row r="958" spans="1:2" x14ac:dyDescent="0.3">
      <c r="A958" t="s">
        <v>6544</v>
      </c>
      <c r="B958">
        <v>40</v>
      </c>
    </row>
    <row r="959" spans="1:2" x14ac:dyDescent="0.3">
      <c r="A959" t="s">
        <v>6537</v>
      </c>
      <c r="B959">
        <v>33</v>
      </c>
    </row>
    <row r="960" spans="1:2" x14ac:dyDescent="0.3">
      <c r="A960" t="s">
        <v>6538</v>
      </c>
      <c r="B960">
        <v>35</v>
      </c>
    </row>
    <row r="961" spans="1:2" x14ac:dyDescent="0.3">
      <c r="A961" t="s">
        <v>6539</v>
      </c>
      <c r="B961">
        <v>35</v>
      </c>
    </row>
    <row r="962" spans="1:2" x14ac:dyDescent="0.3">
      <c r="A962" t="s">
        <v>6540</v>
      </c>
      <c r="B962">
        <v>35</v>
      </c>
    </row>
    <row r="963" spans="1:2" x14ac:dyDescent="0.3">
      <c r="A963" t="s">
        <v>6541</v>
      </c>
      <c r="B963">
        <v>40</v>
      </c>
    </row>
    <row r="964" spans="1:2" x14ac:dyDescent="0.3">
      <c r="A964" t="s">
        <v>6542</v>
      </c>
      <c r="B964">
        <v>40</v>
      </c>
    </row>
    <row r="965" spans="1:2" x14ac:dyDescent="0.3">
      <c r="A965" t="s">
        <v>6543</v>
      </c>
      <c r="B965">
        <v>40</v>
      </c>
    </row>
    <row r="966" spans="1:2" x14ac:dyDescent="0.3">
      <c r="A966" t="s">
        <v>6544</v>
      </c>
      <c r="B966">
        <v>40</v>
      </c>
    </row>
    <row r="967" spans="1:2" x14ac:dyDescent="0.3">
      <c r="A967" t="s">
        <v>6537</v>
      </c>
      <c r="B967">
        <v>33</v>
      </c>
    </row>
    <row r="968" spans="1:2" x14ac:dyDescent="0.3">
      <c r="A968" t="s">
        <v>6538</v>
      </c>
      <c r="B968">
        <v>35</v>
      </c>
    </row>
    <row r="969" spans="1:2" x14ac:dyDescent="0.3">
      <c r="A969" t="s">
        <v>6539</v>
      </c>
      <c r="B969">
        <v>35</v>
      </c>
    </row>
    <row r="970" spans="1:2" x14ac:dyDescent="0.3">
      <c r="A970" t="s">
        <v>6540</v>
      </c>
      <c r="B970">
        <v>35</v>
      </c>
    </row>
    <row r="971" spans="1:2" x14ac:dyDescent="0.3">
      <c r="A971" t="s">
        <v>6541</v>
      </c>
      <c r="B971">
        <v>40</v>
      </c>
    </row>
    <row r="972" spans="1:2" x14ac:dyDescent="0.3">
      <c r="A972" t="s">
        <v>6542</v>
      </c>
      <c r="B972">
        <v>40</v>
      </c>
    </row>
    <row r="973" spans="1:2" x14ac:dyDescent="0.3">
      <c r="A973" t="s">
        <v>6537</v>
      </c>
      <c r="B973">
        <v>33</v>
      </c>
    </row>
    <row r="974" spans="1:2" x14ac:dyDescent="0.3">
      <c r="A974" t="s">
        <v>6538</v>
      </c>
      <c r="B974">
        <v>35</v>
      </c>
    </row>
    <row r="975" spans="1:2" x14ac:dyDescent="0.3">
      <c r="A975" t="s">
        <v>6539</v>
      </c>
      <c r="B975">
        <v>35</v>
      </c>
    </row>
    <row r="976" spans="1:2" x14ac:dyDescent="0.3">
      <c r="A976" t="s">
        <v>6540</v>
      </c>
      <c r="B976">
        <v>35</v>
      </c>
    </row>
    <row r="977" spans="1:2" x14ac:dyDescent="0.3">
      <c r="A977" t="s">
        <v>6541</v>
      </c>
      <c r="B977">
        <v>40</v>
      </c>
    </row>
    <row r="978" spans="1:2" x14ac:dyDescent="0.3">
      <c r="A978" t="s">
        <v>6542</v>
      </c>
      <c r="B978">
        <v>40</v>
      </c>
    </row>
    <row r="979" spans="1:2" x14ac:dyDescent="0.3">
      <c r="A979" t="s">
        <v>6537</v>
      </c>
      <c r="B979">
        <v>33</v>
      </c>
    </row>
    <row r="980" spans="1:2" x14ac:dyDescent="0.3">
      <c r="A980" t="s">
        <v>6538</v>
      </c>
      <c r="B980">
        <v>35</v>
      </c>
    </row>
    <row r="981" spans="1:2" x14ac:dyDescent="0.3">
      <c r="A981" t="s">
        <v>6539</v>
      </c>
      <c r="B981">
        <v>35</v>
      </c>
    </row>
    <row r="982" spans="1:2" x14ac:dyDescent="0.3">
      <c r="A982" t="s">
        <v>6540</v>
      </c>
      <c r="B982">
        <v>35</v>
      </c>
    </row>
    <row r="983" spans="1:2" x14ac:dyDescent="0.3">
      <c r="A983" t="s">
        <v>6541</v>
      </c>
      <c r="B983">
        <v>40</v>
      </c>
    </row>
    <row r="984" spans="1:2" x14ac:dyDescent="0.3">
      <c r="A984" t="s">
        <v>6542</v>
      </c>
      <c r="B984">
        <v>40</v>
      </c>
    </row>
    <row r="985" spans="1:2" x14ac:dyDescent="0.3">
      <c r="A985" t="s">
        <v>6537</v>
      </c>
      <c r="B985">
        <v>33</v>
      </c>
    </row>
    <row r="986" spans="1:2" x14ac:dyDescent="0.3">
      <c r="A986" t="s">
        <v>6538</v>
      </c>
      <c r="B986">
        <v>35</v>
      </c>
    </row>
    <row r="987" spans="1:2" x14ac:dyDescent="0.3">
      <c r="A987" t="s">
        <v>6539</v>
      </c>
      <c r="B987">
        <v>35</v>
      </c>
    </row>
    <row r="988" spans="1:2" x14ac:dyDescent="0.3">
      <c r="A988" t="s">
        <v>6540</v>
      </c>
      <c r="B988">
        <v>35</v>
      </c>
    </row>
    <row r="989" spans="1:2" x14ac:dyDescent="0.3">
      <c r="A989" t="s">
        <v>6541</v>
      </c>
      <c r="B989">
        <v>40</v>
      </c>
    </row>
    <row r="990" spans="1:2" x14ac:dyDescent="0.3">
      <c r="A990" t="s">
        <v>6542</v>
      </c>
      <c r="B990">
        <v>40</v>
      </c>
    </row>
    <row r="991" spans="1:2" x14ac:dyDescent="0.3">
      <c r="A991" t="s">
        <v>6535</v>
      </c>
      <c r="B991">
        <v>33</v>
      </c>
    </row>
    <row r="992" spans="1:2" x14ac:dyDescent="0.3">
      <c r="A992" t="s">
        <v>6535</v>
      </c>
      <c r="B992">
        <v>33</v>
      </c>
    </row>
    <row r="993" spans="1:2" x14ac:dyDescent="0.3">
      <c r="A993" t="s">
        <v>6535</v>
      </c>
      <c r="B993">
        <v>33</v>
      </c>
    </row>
    <row r="994" spans="1:2" x14ac:dyDescent="0.3">
      <c r="A994" t="s">
        <v>6536</v>
      </c>
      <c r="B994">
        <v>33</v>
      </c>
    </row>
    <row r="995" spans="1:2" x14ac:dyDescent="0.3">
      <c r="A995" t="s">
        <v>6537</v>
      </c>
      <c r="B995">
        <v>33</v>
      </c>
    </row>
    <row r="996" spans="1:2" x14ac:dyDescent="0.3">
      <c r="A996" t="s">
        <v>6538</v>
      </c>
      <c r="B996">
        <v>35</v>
      </c>
    </row>
    <row r="997" spans="1:2" x14ac:dyDescent="0.3">
      <c r="A997" t="s">
        <v>6539</v>
      </c>
      <c r="B997">
        <v>35</v>
      </c>
    </row>
    <row r="998" spans="1:2" x14ac:dyDescent="0.3">
      <c r="A998" t="s">
        <v>6537</v>
      </c>
      <c r="B998">
        <v>33</v>
      </c>
    </row>
    <row r="999" spans="1:2" x14ac:dyDescent="0.3">
      <c r="A999" t="s">
        <v>6538</v>
      </c>
      <c r="B999">
        <v>35</v>
      </c>
    </row>
    <row r="1000" spans="1:2" x14ac:dyDescent="0.3">
      <c r="A1000" t="s">
        <v>6537</v>
      </c>
      <c r="B1000">
        <v>33</v>
      </c>
    </row>
    <row r="1001" spans="1:2" x14ac:dyDescent="0.3">
      <c r="A1001" t="s">
        <v>6538</v>
      </c>
      <c r="B1001">
        <v>35</v>
      </c>
    </row>
    <row r="1002" spans="1:2" x14ac:dyDescent="0.3">
      <c r="A1002" t="s">
        <v>6539</v>
      </c>
      <c r="B1002">
        <v>35</v>
      </c>
    </row>
    <row r="1003" spans="1:2" x14ac:dyDescent="0.3">
      <c r="A1003" t="s">
        <v>6545</v>
      </c>
      <c r="B1003">
        <v>0</v>
      </c>
    </row>
    <row r="1004" spans="1:2" x14ac:dyDescent="0.3">
      <c r="A1004" t="s">
        <v>6545</v>
      </c>
      <c r="B1004">
        <v>0</v>
      </c>
    </row>
    <row r="1005" spans="1:2" x14ac:dyDescent="0.3">
      <c r="A1005" t="s">
        <v>6546</v>
      </c>
      <c r="B1005">
        <v>0</v>
      </c>
    </row>
    <row r="1006" spans="1:2" x14ac:dyDescent="0.3">
      <c r="A1006" t="s">
        <v>6547</v>
      </c>
      <c r="B1006">
        <v>0</v>
      </c>
    </row>
    <row r="1007" spans="1:2" x14ac:dyDescent="0.3">
      <c r="A1007" t="s">
        <v>6548</v>
      </c>
      <c r="B1007">
        <v>0</v>
      </c>
    </row>
    <row r="1008" spans="1:2" x14ac:dyDescent="0.3">
      <c r="A1008" t="s">
        <v>6549</v>
      </c>
      <c r="B1008">
        <v>0</v>
      </c>
    </row>
    <row r="1009" spans="1:2" x14ac:dyDescent="0.3">
      <c r="A1009" t="s">
        <v>6550</v>
      </c>
      <c r="B1009">
        <v>0</v>
      </c>
    </row>
    <row r="1010" spans="1:2" x14ac:dyDescent="0.3">
      <c r="A1010" t="s">
        <v>6551</v>
      </c>
      <c r="B1010">
        <v>0</v>
      </c>
    </row>
    <row r="1011" spans="1:2" x14ac:dyDescent="0.3">
      <c r="A1011" t="s">
        <v>6552</v>
      </c>
      <c r="B1011">
        <v>0</v>
      </c>
    </row>
    <row r="1012" spans="1:2" x14ac:dyDescent="0.3">
      <c r="A1012" t="s">
        <v>6546</v>
      </c>
      <c r="B1012">
        <v>0</v>
      </c>
    </row>
    <row r="1013" spans="1:2" x14ac:dyDescent="0.3">
      <c r="A1013" t="s">
        <v>6547</v>
      </c>
      <c r="B1013">
        <v>0</v>
      </c>
    </row>
    <row r="1014" spans="1:2" x14ac:dyDescent="0.3">
      <c r="A1014" t="s">
        <v>6548</v>
      </c>
      <c r="B1014">
        <v>0</v>
      </c>
    </row>
    <row r="1015" spans="1:2" x14ac:dyDescent="0.3">
      <c r="A1015" t="s">
        <v>6549</v>
      </c>
      <c r="B1015">
        <v>0</v>
      </c>
    </row>
    <row r="1016" spans="1:2" x14ac:dyDescent="0.3">
      <c r="A1016" t="s">
        <v>6550</v>
      </c>
      <c r="B1016">
        <v>0</v>
      </c>
    </row>
    <row r="1017" spans="1:2" x14ac:dyDescent="0.3">
      <c r="A1017" t="s">
        <v>6551</v>
      </c>
      <c r="B1017">
        <v>0</v>
      </c>
    </row>
    <row r="1018" spans="1:2" x14ac:dyDescent="0.3">
      <c r="A1018" t="s">
        <v>6547</v>
      </c>
      <c r="B1018">
        <v>0</v>
      </c>
    </row>
    <row r="1019" spans="1:2" x14ac:dyDescent="0.3">
      <c r="A1019" t="s">
        <v>6548</v>
      </c>
      <c r="B1019">
        <v>0</v>
      </c>
    </row>
    <row r="1020" spans="1:2" x14ac:dyDescent="0.3">
      <c r="A1020" t="s">
        <v>6549</v>
      </c>
      <c r="B1020">
        <v>0</v>
      </c>
    </row>
    <row r="1021" spans="1:2" x14ac:dyDescent="0.3">
      <c r="A1021" t="s">
        <v>6550</v>
      </c>
      <c r="B1021">
        <v>0</v>
      </c>
    </row>
    <row r="1022" spans="1:2" x14ac:dyDescent="0.3">
      <c r="A1022" t="s">
        <v>6551</v>
      </c>
      <c r="B1022">
        <v>0</v>
      </c>
    </row>
    <row r="1023" spans="1:2" x14ac:dyDescent="0.3">
      <c r="A1023" t="s">
        <v>6552</v>
      </c>
      <c r="B1023">
        <v>0</v>
      </c>
    </row>
    <row r="1024" spans="1:2" x14ac:dyDescent="0.3">
      <c r="A1024" t="s">
        <v>6553</v>
      </c>
      <c r="B1024">
        <v>0</v>
      </c>
    </row>
    <row r="1025" spans="1:2" x14ac:dyDescent="0.3">
      <c r="A1025" t="s">
        <v>6554</v>
      </c>
      <c r="B1025">
        <v>0</v>
      </c>
    </row>
    <row r="1026" spans="1:2" x14ac:dyDescent="0.3">
      <c r="A1026" t="s">
        <v>6548</v>
      </c>
      <c r="B1026">
        <v>0</v>
      </c>
    </row>
    <row r="1027" spans="1:2" x14ac:dyDescent="0.3">
      <c r="A1027" t="s">
        <v>6549</v>
      </c>
      <c r="B1027">
        <v>0</v>
      </c>
    </row>
    <row r="1028" spans="1:2" x14ac:dyDescent="0.3">
      <c r="A1028" t="s">
        <v>6550</v>
      </c>
      <c r="B1028">
        <v>0</v>
      </c>
    </row>
    <row r="1029" spans="1:2" x14ac:dyDescent="0.3">
      <c r="A1029" t="s">
        <v>6551</v>
      </c>
      <c r="B1029">
        <v>0</v>
      </c>
    </row>
    <row r="1030" spans="1:2" x14ac:dyDescent="0.3">
      <c r="A1030" t="s">
        <v>6552</v>
      </c>
      <c r="B1030">
        <v>0</v>
      </c>
    </row>
    <row r="1031" spans="1:2" x14ac:dyDescent="0.3">
      <c r="A1031" t="s">
        <v>6553</v>
      </c>
      <c r="B1031">
        <v>0</v>
      </c>
    </row>
    <row r="1032" spans="1:2" x14ac:dyDescent="0.3">
      <c r="A1032" t="s">
        <v>6554</v>
      </c>
      <c r="B1032">
        <v>0</v>
      </c>
    </row>
    <row r="1033" spans="1:2" x14ac:dyDescent="0.3">
      <c r="A1033" t="s">
        <v>6545</v>
      </c>
      <c r="B1033">
        <v>0</v>
      </c>
    </row>
    <row r="1034" spans="1:2" x14ac:dyDescent="0.3">
      <c r="A1034" t="s">
        <v>6546</v>
      </c>
      <c r="B1034">
        <v>0</v>
      </c>
    </row>
    <row r="1035" spans="1:2" x14ac:dyDescent="0.3">
      <c r="A1035" t="s">
        <v>6547</v>
      </c>
      <c r="B1035">
        <v>0</v>
      </c>
    </row>
    <row r="1036" spans="1:2" x14ac:dyDescent="0.3">
      <c r="A1036" t="s">
        <v>6548</v>
      </c>
      <c r="B1036">
        <v>0</v>
      </c>
    </row>
    <row r="1037" spans="1:2" x14ac:dyDescent="0.3">
      <c r="A1037" t="s">
        <v>6549</v>
      </c>
      <c r="B1037">
        <v>0</v>
      </c>
    </row>
    <row r="1038" spans="1:2" x14ac:dyDescent="0.3">
      <c r="A1038" t="s">
        <v>6550</v>
      </c>
      <c r="B1038">
        <v>0</v>
      </c>
    </row>
    <row r="1039" spans="1:2" x14ac:dyDescent="0.3">
      <c r="A1039" t="s">
        <v>6551</v>
      </c>
      <c r="B1039">
        <v>0</v>
      </c>
    </row>
    <row r="1040" spans="1:2" x14ac:dyDescent="0.3">
      <c r="A1040" t="s">
        <v>6552</v>
      </c>
      <c r="B1040">
        <v>0</v>
      </c>
    </row>
    <row r="1041" spans="1:2" x14ac:dyDescent="0.3">
      <c r="A1041" t="s">
        <v>6545</v>
      </c>
      <c r="B1041">
        <v>0</v>
      </c>
    </row>
    <row r="1042" spans="1:2" x14ac:dyDescent="0.3">
      <c r="A1042" t="s">
        <v>6546</v>
      </c>
      <c r="B1042">
        <v>0</v>
      </c>
    </row>
    <row r="1043" spans="1:2" x14ac:dyDescent="0.3">
      <c r="A1043" t="s">
        <v>6547</v>
      </c>
      <c r="B1043">
        <v>0</v>
      </c>
    </row>
    <row r="1044" spans="1:2" x14ac:dyDescent="0.3">
      <c r="A1044" t="s">
        <v>6548</v>
      </c>
      <c r="B1044">
        <v>0</v>
      </c>
    </row>
    <row r="1045" spans="1:2" x14ac:dyDescent="0.3">
      <c r="A1045" t="s">
        <v>6549</v>
      </c>
      <c r="B1045">
        <v>0</v>
      </c>
    </row>
    <row r="1046" spans="1:2" x14ac:dyDescent="0.3">
      <c r="A1046" t="s">
        <v>6550</v>
      </c>
      <c r="B1046">
        <v>0</v>
      </c>
    </row>
    <row r="1047" spans="1:2" x14ac:dyDescent="0.3">
      <c r="A1047" t="s">
        <v>6551</v>
      </c>
      <c r="B1047">
        <v>0</v>
      </c>
    </row>
    <row r="1048" spans="1:2" x14ac:dyDescent="0.3">
      <c r="A1048" t="s">
        <v>6552</v>
      </c>
      <c r="B1048">
        <v>0</v>
      </c>
    </row>
    <row r="1049" spans="1:2" x14ac:dyDescent="0.3">
      <c r="A1049" t="s">
        <v>6545</v>
      </c>
      <c r="B1049">
        <v>0</v>
      </c>
    </row>
    <row r="1050" spans="1:2" x14ac:dyDescent="0.3">
      <c r="A1050" t="s">
        <v>6546</v>
      </c>
      <c r="B1050">
        <v>0</v>
      </c>
    </row>
    <row r="1051" spans="1:2" x14ac:dyDescent="0.3">
      <c r="A1051" t="s">
        <v>6547</v>
      </c>
      <c r="B1051">
        <v>0</v>
      </c>
    </row>
    <row r="1052" spans="1:2" x14ac:dyDescent="0.3">
      <c r="A1052" t="s">
        <v>6548</v>
      </c>
      <c r="B1052">
        <v>0</v>
      </c>
    </row>
    <row r="1053" spans="1:2" x14ac:dyDescent="0.3">
      <c r="A1053" t="s">
        <v>6549</v>
      </c>
      <c r="B1053">
        <v>0</v>
      </c>
    </row>
    <row r="1054" spans="1:2" x14ac:dyDescent="0.3">
      <c r="A1054" t="s">
        <v>6550</v>
      </c>
      <c r="B1054">
        <v>0</v>
      </c>
    </row>
    <row r="1055" spans="1:2" x14ac:dyDescent="0.3">
      <c r="A1055" t="s">
        <v>6551</v>
      </c>
      <c r="B1055">
        <v>0</v>
      </c>
    </row>
    <row r="1056" spans="1:2" x14ac:dyDescent="0.3">
      <c r="A1056" t="s">
        <v>6552</v>
      </c>
      <c r="B1056">
        <v>0</v>
      </c>
    </row>
    <row r="1057" spans="1:2" x14ac:dyDescent="0.3">
      <c r="A1057" t="s">
        <v>6545</v>
      </c>
      <c r="B1057">
        <v>0</v>
      </c>
    </row>
    <row r="1058" spans="1:2" x14ac:dyDescent="0.3">
      <c r="A1058" t="s">
        <v>6546</v>
      </c>
      <c r="B1058">
        <v>0</v>
      </c>
    </row>
    <row r="1059" spans="1:2" x14ac:dyDescent="0.3">
      <c r="A1059" t="s">
        <v>6547</v>
      </c>
      <c r="B1059">
        <v>0</v>
      </c>
    </row>
    <row r="1060" spans="1:2" x14ac:dyDescent="0.3">
      <c r="A1060" t="s">
        <v>6548</v>
      </c>
      <c r="B1060">
        <v>0</v>
      </c>
    </row>
    <row r="1061" spans="1:2" x14ac:dyDescent="0.3">
      <c r="A1061" t="s">
        <v>6549</v>
      </c>
      <c r="B1061">
        <v>0</v>
      </c>
    </row>
    <row r="1062" spans="1:2" x14ac:dyDescent="0.3">
      <c r="A1062" t="s">
        <v>6550</v>
      </c>
      <c r="B1062">
        <v>0</v>
      </c>
    </row>
    <row r="1063" spans="1:2" x14ac:dyDescent="0.3">
      <c r="A1063" t="s">
        <v>6551</v>
      </c>
      <c r="B1063">
        <v>0</v>
      </c>
    </row>
    <row r="1064" spans="1:2" x14ac:dyDescent="0.3">
      <c r="A1064" t="s">
        <v>6552</v>
      </c>
      <c r="B1064">
        <v>0</v>
      </c>
    </row>
    <row r="1065" spans="1:2" x14ac:dyDescent="0.3">
      <c r="A1065" t="s">
        <v>6546</v>
      </c>
      <c r="B1065">
        <v>0</v>
      </c>
    </row>
    <row r="1066" spans="1:2" x14ac:dyDescent="0.3">
      <c r="A1066" t="s">
        <v>6547</v>
      </c>
      <c r="B1066">
        <v>0</v>
      </c>
    </row>
    <row r="1067" spans="1:2" x14ac:dyDescent="0.3">
      <c r="A1067" t="s">
        <v>6548</v>
      </c>
      <c r="B1067">
        <v>0</v>
      </c>
    </row>
    <row r="1068" spans="1:2" x14ac:dyDescent="0.3">
      <c r="A1068" t="s">
        <v>6549</v>
      </c>
      <c r="B1068">
        <v>0</v>
      </c>
    </row>
    <row r="1069" spans="1:2" x14ac:dyDescent="0.3">
      <c r="A1069" t="s">
        <v>6550</v>
      </c>
      <c r="B1069">
        <v>0</v>
      </c>
    </row>
    <row r="1070" spans="1:2" x14ac:dyDescent="0.3">
      <c r="A1070" t="s">
        <v>6551</v>
      </c>
      <c r="B1070">
        <v>0</v>
      </c>
    </row>
    <row r="1071" spans="1:2" x14ac:dyDescent="0.3">
      <c r="A1071" t="s">
        <v>6552</v>
      </c>
      <c r="B1071">
        <v>0</v>
      </c>
    </row>
    <row r="1072" spans="1:2" x14ac:dyDescent="0.3">
      <c r="A1072" t="s">
        <v>6553</v>
      </c>
      <c r="B1072">
        <v>0</v>
      </c>
    </row>
    <row r="1073" spans="1:2" x14ac:dyDescent="0.3">
      <c r="A1073" t="s">
        <v>6554</v>
      </c>
      <c r="B1073">
        <v>0</v>
      </c>
    </row>
    <row r="1074" spans="1:2" x14ac:dyDescent="0.3">
      <c r="A1074" t="s">
        <v>6547</v>
      </c>
      <c r="B1074">
        <v>0</v>
      </c>
    </row>
    <row r="1075" spans="1:2" x14ac:dyDescent="0.3">
      <c r="A1075" t="s">
        <v>6548</v>
      </c>
      <c r="B1075">
        <v>0</v>
      </c>
    </row>
    <row r="1076" spans="1:2" x14ac:dyDescent="0.3">
      <c r="A1076" t="s">
        <v>6549</v>
      </c>
      <c r="B1076">
        <v>0</v>
      </c>
    </row>
    <row r="1077" spans="1:2" x14ac:dyDescent="0.3">
      <c r="A1077" t="s">
        <v>6550</v>
      </c>
      <c r="B1077">
        <v>0</v>
      </c>
    </row>
    <row r="1078" spans="1:2" x14ac:dyDescent="0.3">
      <c r="A1078" t="s">
        <v>6551</v>
      </c>
      <c r="B1078">
        <v>0</v>
      </c>
    </row>
    <row r="1079" spans="1:2" x14ac:dyDescent="0.3">
      <c r="A1079" t="s">
        <v>6552</v>
      </c>
      <c r="B1079">
        <v>0</v>
      </c>
    </row>
    <row r="1080" spans="1:2" x14ac:dyDescent="0.3">
      <c r="A1080" t="s">
        <v>6547</v>
      </c>
      <c r="B1080">
        <v>0</v>
      </c>
    </row>
    <row r="1081" spans="1:2" x14ac:dyDescent="0.3">
      <c r="A1081" t="s">
        <v>6548</v>
      </c>
      <c r="B1081">
        <v>0</v>
      </c>
    </row>
    <row r="1082" spans="1:2" x14ac:dyDescent="0.3">
      <c r="A1082" t="s">
        <v>6549</v>
      </c>
      <c r="B1082">
        <v>0</v>
      </c>
    </row>
    <row r="1083" spans="1:2" x14ac:dyDescent="0.3">
      <c r="A1083" t="s">
        <v>6550</v>
      </c>
      <c r="B1083">
        <v>0</v>
      </c>
    </row>
    <row r="1084" spans="1:2" x14ac:dyDescent="0.3">
      <c r="A1084" t="s">
        <v>6551</v>
      </c>
      <c r="B1084">
        <v>0</v>
      </c>
    </row>
    <row r="1085" spans="1:2" x14ac:dyDescent="0.3">
      <c r="A1085" t="s">
        <v>6552</v>
      </c>
      <c r="B1085">
        <v>0</v>
      </c>
    </row>
    <row r="1086" spans="1:2" x14ac:dyDescent="0.3">
      <c r="A1086" t="s">
        <v>6547</v>
      </c>
      <c r="B1086">
        <v>0</v>
      </c>
    </row>
    <row r="1087" spans="1:2" x14ac:dyDescent="0.3">
      <c r="A1087" t="s">
        <v>6548</v>
      </c>
      <c r="B1087">
        <v>0</v>
      </c>
    </row>
    <row r="1088" spans="1:2" x14ac:dyDescent="0.3">
      <c r="A1088" t="s">
        <v>6549</v>
      </c>
      <c r="B1088">
        <v>0</v>
      </c>
    </row>
    <row r="1089" spans="1:2" x14ac:dyDescent="0.3">
      <c r="A1089" t="s">
        <v>6550</v>
      </c>
      <c r="B1089">
        <v>0</v>
      </c>
    </row>
    <row r="1090" spans="1:2" x14ac:dyDescent="0.3">
      <c r="A1090" t="s">
        <v>6551</v>
      </c>
      <c r="B1090">
        <v>0</v>
      </c>
    </row>
    <row r="1091" spans="1:2" x14ac:dyDescent="0.3">
      <c r="A1091" t="s">
        <v>6552</v>
      </c>
      <c r="B1091">
        <v>0</v>
      </c>
    </row>
    <row r="1092" spans="1:2" x14ac:dyDescent="0.3">
      <c r="A1092" t="s">
        <v>6547</v>
      </c>
      <c r="B1092">
        <v>0</v>
      </c>
    </row>
    <row r="1093" spans="1:2" x14ac:dyDescent="0.3">
      <c r="A1093" t="s">
        <v>6548</v>
      </c>
      <c r="B1093">
        <v>0</v>
      </c>
    </row>
    <row r="1094" spans="1:2" x14ac:dyDescent="0.3">
      <c r="A1094" t="s">
        <v>6549</v>
      </c>
      <c r="B1094">
        <v>0</v>
      </c>
    </row>
    <row r="1095" spans="1:2" x14ac:dyDescent="0.3">
      <c r="A1095" t="s">
        <v>6550</v>
      </c>
      <c r="B1095">
        <v>0</v>
      </c>
    </row>
    <row r="1096" spans="1:2" x14ac:dyDescent="0.3">
      <c r="A1096" t="s">
        <v>6551</v>
      </c>
      <c r="B1096">
        <v>0</v>
      </c>
    </row>
    <row r="1097" spans="1:2" x14ac:dyDescent="0.3">
      <c r="A1097" t="s">
        <v>6552</v>
      </c>
      <c r="B1097">
        <v>0</v>
      </c>
    </row>
    <row r="1098" spans="1:2" x14ac:dyDescent="0.3">
      <c r="A1098" t="s">
        <v>6545</v>
      </c>
      <c r="B1098">
        <v>0</v>
      </c>
    </row>
    <row r="1099" spans="1:2" x14ac:dyDescent="0.3">
      <c r="A1099" t="s">
        <v>6545</v>
      </c>
      <c r="B1099">
        <v>0</v>
      </c>
    </row>
    <row r="1100" spans="1:2" x14ac:dyDescent="0.3">
      <c r="A1100" t="s">
        <v>6545</v>
      </c>
      <c r="B1100">
        <v>0</v>
      </c>
    </row>
    <row r="1101" spans="1:2" x14ac:dyDescent="0.3">
      <c r="A1101" t="s">
        <v>6546</v>
      </c>
      <c r="B1101">
        <v>0</v>
      </c>
    </row>
    <row r="1102" spans="1:2" x14ac:dyDescent="0.3">
      <c r="A1102" t="s">
        <v>6547</v>
      </c>
      <c r="B1102">
        <v>0</v>
      </c>
    </row>
    <row r="1103" spans="1:2" x14ac:dyDescent="0.3">
      <c r="A1103" t="s">
        <v>6548</v>
      </c>
      <c r="B1103">
        <v>0</v>
      </c>
    </row>
    <row r="1104" spans="1:2" x14ac:dyDescent="0.3">
      <c r="A1104" t="s">
        <v>6549</v>
      </c>
      <c r="B1104">
        <v>0</v>
      </c>
    </row>
    <row r="1105" spans="1:2" x14ac:dyDescent="0.3">
      <c r="A1105" t="s">
        <v>6547</v>
      </c>
      <c r="B1105">
        <v>0</v>
      </c>
    </row>
    <row r="1106" spans="1:2" x14ac:dyDescent="0.3">
      <c r="A1106" t="s">
        <v>6548</v>
      </c>
      <c r="B1106">
        <v>0</v>
      </c>
    </row>
    <row r="1107" spans="1:2" x14ac:dyDescent="0.3">
      <c r="A1107" t="s">
        <v>6547</v>
      </c>
      <c r="B1107">
        <v>0</v>
      </c>
    </row>
    <row r="1108" spans="1:2" x14ac:dyDescent="0.3">
      <c r="A1108" t="s">
        <v>6548</v>
      </c>
      <c r="B1108">
        <v>0</v>
      </c>
    </row>
    <row r="1109" spans="1:2" x14ac:dyDescent="0.3">
      <c r="A1109" t="s">
        <v>6549</v>
      </c>
      <c r="B1109">
        <v>0</v>
      </c>
    </row>
    <row r="1110" spans="1:2" x14ac:dyDescent="0.3">
      <c r="A1110" t="s">
        <v>6555</v>
      </c>
      <c r="B1110">
        <v>32</v>
      </c>
    </row>
    <row r="1111" spans="1:2" x14ac:dyDescent="0.3">
      <c r="A1111" t="s">
        <v>6555</v>
      </c>
      <c r="B1111">
        <v>32</v>
      </c>
    </row>
    <row r="1112" spans="1:2" x14ac:dyDescent="0.3">
      <c r="A1112" t="s">
        <v>6556</v>
      </c>
      <c r="B1112">
        <v>32</v>
      </c>
    </row>
    <row r="1113" spans="1:2" x14ac:dyDescent="0.3">
      <c r="A1113" t="s">
        <v>6557</v>
      </c>
      <c r="B1113">
        <v>32</v>
      </c>
    </row>
    <row r="1114" spans="1:2" x14ac:dyDescent="0.3">
      <c r="A1114" t="s">
        <v>6558</v>
      </c>
      <c r="B1114">
        <v>34</v>
      </c>
    </row>
    <row r="1115" spans="1:2" x14ac:dyDescent="0.3">
      <c r="A1115" t="s">
        <v>6559</v>
      </c>
      <c r="B1115">
        <v>34</v>
      </c>
    </row>
    <row r="1116" spans="1:2" x14ac:dyDescent="0.3">
      <c r="A1116" t="s">
        <v>6560</v>
      </c>
      <c r="B1116">
        <v>34</v>
      </c>
    </row>
    <row r="1117" spans="1:2" x14ac:dyDescent="0.3">
      <c r="A1117" t="s">
        <v>6561</v>
      </c>
      <c r="B1117">
        <v>38</v>
      </c>
    </row>
    <row r="1118" spans="1:2" x14ac:dyDescent="0.3">
      <c r="A1118" t="s">
        <v>6562</v>
      </c>
      <c r="B1118">
        <v>38</v>
      </c>
    </row>
    <row r="1119" spans="1:2" x14ac:dyDescent="0.3">
      <c r="A1119" t="s">
        <v>6556</v>
      </c>
      <c r="B1119">
        <v>32</v>
      </c>
    </row>
    <row r="1120" spans="1:2" x14ac:dyDescent="0.3">
      <c r="A1120" t="s">
        <v>6557</v>
      </c>
      <c r="B1120">
        <v>32</v>
      </c>
    </row>
    <row r="1121" spans="1:2" x14ac:dyDescent="0.3">
      <c r="A1121" t="s">
        <v>6558</v>
      </c>
      <c r="B1121">
        <v>34</v>
      </c>
    </row>
    <row r="1122" spans="1:2" x14ac:dyDescent="0.3">
      <c r="A1122" t="s">
        <v>6559</v>
      </c>
      <c r="B1122">
        <v>34</v>
      </c>
    </row>
    <row r="1123" spans="1:2" x14ac:dyDescent="0.3">
      <c r="A1123" t="s">
        <v>6560</v>
      </c>
      <c r="B1123">
        <v>34</v>
      </c>
    </row>
    <row r="1124" spans="1:2" x14ac:dyDescent="0.3">
      <c r="A1124" t="s">
        <v>6561</v>
      </c>
      <c r="B1124">
        <v>38</v>
      </c>
    </row>
    <row r="1125" spans="1:2" x14ac:dyDescent="0.3">
      <c r="A1125" t="s">
        <v>6557</v>
      </c>
      <c r="B1125">
        <v>32</v>
      </c>
    </row>
    <row r="1126" spans="1:2" x14ac:dyDescent="0.3">
      <c r="A1126" t="s">
        <v>6558</v>
      </c>
      <c r="B1126">
        <v>34</v>
      </c>
    </row>
    <row r="1127" spans="1:2" x14ac:dyDescent="0.3">
      <c r="A1127" t="s">
        <v>6559</v>
      </c>
      <c r="B1127">
        <v>34</v>
      </c>
    </row>
    <row r="1128" spans="1:2" x14ac:dyDescent="0.3">
      <c r="A1128" t="s">
        <v>6560</v>
      </c>
      <c r="B1128">
        <v>34</v>
      </c>
    </row>
    <row r="1129" spans="1:2" x14ac:dyDescent="0.3">
      <c r="A1129" t="s">
        <v>6561</v>
      </c>
      <c r="B1129">
        <v>38</v>
      </c>
    </row>
    <row r="1130" spans="1:2" x14ac:dyDescent="0.3">
      <c r="A1130" t="s">
        <v>6562</v>
      </c>
      <c r="B1130">
        <v>38</v>
      </c>
    </row>
    <row r="1131" spans="1:2" x14ac:dyDescent="0.3">
      <c r="A1131" t="s">
        <v>6563</v>
      </c>
      <c r="B1131">
        <v>38</v>
      </c>
    </row>
    <row r="1132" spans="1:2" x14ac:dyDescent="0.3">
      <c r="A1132" t="s">
        <v>6564</v>
      </c>
      <c r="B1132">
        <v>38</v>
      </c>
    </row>
    <row r="1133" spans="1:2" x14ac:dyDescent="0.3">
      <c r="A1133" t="s">
        <v>6556</v>
      </c>
      <c r="B1133">
        <v>32</v>
      </c>
    </row>
    <row r="1134" spans="1:2" x14ac:dyDescent="0.3">
      <c r="A1134" t="s">
        <v>6557</v>
      </c>
      <c r="B1134">
        <v>32</v>
      </c>
    </row>
    <row r="1135" spans="1:2" x14ac:dyDescent="0.3">
      <c r="A1135" t="s">
        <v>6558</v>
      </c>
      <c r="B1135">
        <v>34</v>
      </c>
    </row>
    <row r="1136" spans="1:2" x14ac:dyDescent="0.3">
      <c r="A1136" t="s">
        <v>6559</v>
      </c>
      <c r="B1136">
        <v>34</v>
      </c>
    </row>
    <row r="1137" spans="1:2" x14ac:dyDescent="0.3">
      <c r="A1137" t="s">
        <v>6560</v>
      </c>
      <c r="B1137">
        <v>34</v>
      </c>
    </row>
    <row r="1138" spans="1:2" x14ac:dyDescent="0.3">
      <c r="A1138" t="s">
        <v>6561</v>
      </c>
      <c r="B1138">
        <v>38</v>
      </c>
    </row>
    <row r="1139" spans="1:2" x14ac:dyDescent="0.3">
      <c r="A1139" t="s">
        <v>6562</v>
      </c>
      <c r="B1139">
        <v>38</v>
      </c>
    </row>
    <row r="1140" spans="1:2" x14ac:dyDescent="0.3">
      <c r="A1140" t="s">
        <v>6563</v>
      </c>
      <c r="B1140">
        <v>38</v>
      </c>
    </row>
    <row r="1141" spans="1:2" x14ac:dyDescent="0.3">
      <c r="A1141" t="s">
        <v>6564</v>
      </c>
      <c r="B1141">
        <v>38</v>
      </c>
    </row>
    <row r="1142" spans="1:2" x14ac:dyDescent="0.3">
      <c r="A1142" t="s">
        <v>6557</v>
      </c>
      <c r="B1142">
        <v>32</v>
      </c>
    </row>
    <row r="1143" spans="1:2" x14ac:dyDescent="0.3">
      <c r="A1143" t="s">
        <v>6558</v>
      </c>
      <c r="B1143">
        <v>34</v>
      </c>
    </row>
    <row r="1144" spans="1:2" x14ac:dyDescent="0.3">
      <c r="A1144" t="s">
        <v>6559</v>
      </c>
      <c r="B1144">
        <v>34</v>
      </c>
    </row>
    <row r="1145" spans="1:2" x14ac:dyDescent="0.3">
      <c r="A1145" t="s">
        <v>6560</v>
      </c>
      <c r="B1145">
        <v>34</v>
      </c>
    </row>
    <row r="1146" spans="1:2" x14ac:dyDescent="0.3">
      <c r="A1146" t="s">
        <v>6561</v>
      </c>
      <c r="B1146">
        <v>38</v>
      </c>
    </row>
    <row r="1147" spans="1:2" x14ac:dyDescent="0.3">
      <c r="A1147" t="s">
        <v>6562</v>
      </c>
      <c r="B1147">
        <v>38</v>
      </c>
    </row>
    <row r="1148" spans="1:2" x14ac:dyDescent="0.3">
      <c r="A1148" t="s">
        <v>6563</v>
      </c>
      <c r="B1148">
        <v>38</v>
      </c>
    </row>
    <row r="1149" spans="1:2" x14ac:dyDescent="0.3">
      <c r="A1149" t="s">
        <v>6564</v>
      </c>
      <c r="B1149">
        <v>38</v>
      </c>
    </row>
    <row r="1150" spans="1:2" x14ac:dyDescent="0.3">
      <c r="A1150" t="s">
        <v>6555</v>
      </c>
      <c r="B1150">
        <v>32</v>
      </c>
    </row>
    <row r="1151" spans="1:2" x14ac:dyDescent="0.3">
      <c r="A1151" t="s">
        <v>6555</v>
      </c>
      <c r="B1151">
        <v>32</v>
      </c>
    </row>
    <row r="1152" spans="1:2" x14ac:dyDescent="0.3">
      <c r="A1152" t="s">
        <v>6555</v>
      </c>
      <c r="B1152">
        <v>32</v>
      </c>
    </row>
    <row r="1153" spans="1:2" x14ac:dyDescent="0.3">
      <c r="A1153" t="s">
        <v>6556</v>
      </c>
      <c r="B1153">
        <v>32</v>
      </c>
    </row>
    <row r="1154" spans="1:2" x14ac:dyDescent="0.3">
      <c r="A1154" t="s">
        <v>6557</v>
      </c>
      <c r="B1154">
        <v>32</v>
      </c>
    </row>
    <row r="1155" spans="1:2" x14ac:dyDescent="0.3">
      <c r="A1155" t="s">
        <v>6558</v>
      </c>
      <c r="B1155">
        <v>34</v>
      </c>
    </row>
    <row r="1156" spans="1:2" x14ac:dyDescent="0.3">
      <c r="A1156" t="s">
        <v>6559</v>
      </c>
      <c r="B1156">
        <v>34</v>
      </c>
    </row>
    <row r="1157" spans="1:2" x14ac:dyDescent="0.3">
      <c r="A1157" t="s">
        <v>6565</v>
      </c>
      <c r="B1157">
        <v>10</v>
      </c>
    </row>
    <row r="1158" spans="1:2" x14ac:dyDescent="0.3">
      <c r="A1158" t="s">
        <v>6565</v>
      </c>
      <c r="B1158">
        <v>10</v>
      </c>
    </row>
    <row r="1159" spans="1:2" x14ac:dyDescent="0.3">
      <c r="A1159" t="s">
        <v>6566</v>
      </c>
      <c r="B1159">
        <v>10</v>
      </c>
    </row>
    <row r="1160" spans="1:2" x14ac:dyDescent="0.3">
      <c r="A1160" t="s">
        <v>6567</v>
      </c>
      <c r="B1160">
        <v>10</v>
      </c>
    </row>
    <row r="1161" spans="1:2" x14ac:dyDescent="0.3">
      <c r="A1161" t="s">
        <v>6568</v>
      </c>
      <c r="B1161">
        <v>12</v>
      </c>
    </row>
    <row r="1162" spans="1:2" x14ac:dyDescent="0.3">
      <c r="A1162" t="s">
        <v>6569</v>
      </c>
      <c r="B1162">
        <v>12</v>
      </c>
    </row>
    <row r="1163" spans="1:2" x14ac:dyDescent="0.3">
      <c r="A1163" t="s">
        <v>6570</v>
      </c>
      <c r="B1163">
        <v>12</v>
      </c>
    </row>
    <row r="1164" spans="1:2" x14ac:dyDescent="0.3">
      <c r="A1164" t="s">
        <v>6571</v>
      </c>
      <c r="B1164">
        <v>15</v>
      </c>
    </row>
    <row r="1165" spans="1:2" x14ac:dyDescent="0.3">
      <c r="A1165" t="s">
        <v>6572</v>
      </c>
      <c r="B1165">
        <v>15</v>
      </c>
    </row>
    <row r="1166" spans="1:2" x14ac:dyDescent="0.3">
      <c r="A1166" t="s">
        <v>6566</v>
      </c>
      <c r="B1166">
        <v>10</v>
      </c>
    </row>
    <row r="1167" spans="1:2" x14ac:dyDescent="0.3">
      <c r="A1167" t="s">
        <v>6567</v>
      </c>
      <c r="B1167">
        <v>10</v>
      </c>
    </row>
    <row r="1168" spans="1:2" x14ac:dyDescent="0.3">
      <c r="A1168" t="s">
        <v>6568</v>
      </c>
      <c r="B1168">
        <v>12</v>
      </c>
    </row>
    <row r="1169" spans="1:2" x14ac:dyDescent="0.3">
      <c r="A1169" t="s">
        <v>6569</v>
      </c>
      <c r="B1169">
        <v>12</v>
      </c>
    </row>
    <row r="1170" spans="1:2" x14ac:dyDescent="0.3">
      <c r="A1170" t="s">
        <v>6570</v>
      </c>
      <c r="B1170">
        <v>12</v>
      </c>
    </row>
    <row r="1171" spans="1:2" x14ac:dyDescent="0.3">
      <c r="A1171" t="s">
        <v>6571</v>
      </c>
      <c r="B1171">
        <v>15</v>
      </c>
    </row>
    <row r="1172" spans="1:2" x14ac:dyDescent="0.3">
      <c r="A1172" t="s">
        <v>6567</v>
      </c>
      <c r="B1172">
        <v>10</v>
      </c>
    </row>
    <row r="1173" spans="1:2" x14ac:dyDescent="0.3">
      <c r="A1173" t="s">
        <v>6568</v>
      </c>
      <c r="B1173">
        <v>12</v>
      </c>
    </row>
    <row r="1174" spans="1:2" x14ac:dyDescent="0.3">
      <c r="A1174" t="s">
        <v>6569</v>
      </c>
      <c r="B1174">
        <v>12</v>
      </c>
    </row>
    <row r="1175" spans="1:2" x14ac:dyDescent="0.3">
      <c r="A1175" t="s">
        <v>6570</v>
      </c>
      <c r="B1175">
        <v>12</v>
      </c>
    </row>
    <row r="1176" spans="1:2" x14ac:dyDescent="0.3">
      <c r="A1176" t="s">
        <v>6571</v>
      </c>
      <c r="B1176">
        <v>15</v>
      </c>
    </row>
    <row r="1177" spans="1:2" x14ac:dyDescent="0.3">
      <c r="A1177" t="s">
        <v>6572</v>
      </c>
      <c r="B1177">
        <v>15</v>
      </c>
    </row>
    <row r="1178" spans="1:2" x14ac:dyDescent="0.3">
      <c r="A1178" t="s">
        <v>6573</v>
      </c>
      <c r="B1178">
        <v>15</v>
      </c>
    </row>
    <row r="1179" spans="1:2" x14ac:dyDescent="0.3">
      <c r="A1179" t="s">
        <v>6574</v>
      </c>
      <c r="B1179">
        <v>15</v>
      </c>
    </row>
    <row r="1180" spans="1:2" x14ac:dyDescent="0.3">
      <c r="A1180" t="s">
        <v>6565</v>
      </c>
      <c r="B1180">
        <v>10</v>
      </c>
    </row>
    <row r="1181" spans="1:2" x14ac:dyDescent="0.3">
      <c r="A1181" t="s">
        <v>6566</v>
      </c>
      <c r="B1181">
        <v>10</v>
      </c>
    </row>
    <row r="1182" spans="1:2" x14ac:dyDescent="0.3">
      <c r="A1182" t="s">
        <v>6567</v>
      </c>
      <c r="B1182">
        <v>10</v>
      </c>
    </row>
    <row r="1183" spans="1:2" x14ac:dyDescent="0.3">
      <c r="A1183" t="s">
        <v>6568</v>
      </c>
      <c r="B1183">
        <v>12</v>
      </c>
    </row>
    <row r="1184" spans="1:2" x14ac:dyDescent="0.3">
      <c r="A1184" t="s">
        <v>6569</v>
      </c>
      <c r="B1184">
        <v>12</v>
      </c>
    </row>
    <row r="1185" spans="1:2" x14ac:dyDescent="0.3">
      <c r="A1185" t="s">
        <v>6570</v>
      </c>
      <c r="B1185">
        <v>12</v>
      </c>
    </row>
    <row r="1186" spans="1:2" x14ac:dyDescent="0.3">
      <c r="A1186" t="s">
        <v>6571</v>
      </c>
      <c r="B1186">
        <v>15</v>
      </c>
    </row>
    <row r="1187" spans="1:2" x14ac:dyDescent="0.3">
      <c r="A1187" t="s">
        <v>6572</v>
      </c>
      <c r="B1187">
        <v>15</v>
      </c>
    </row>
    <row r="1188" spans="1:2" x14ac:dyDescent="0.3">
      <c r="A1188" t="s">
        <v>6566</v>
      </c>
      <c r="B1188">
        <v>10</v>
      </c>
    </row>
    <row r="1189" spans="1:2" x14ac:dyDescent="0.3">
      <c r="A1189" t="s">
        <v>6567</v>
      </c>
      <c r="B1189">
        <v>10</v>
      </c>
    </row>
    <row r="1190" spans="1:2" x14ac:dyDescent="0.3">
      <c r="A1190" t="s">
        <v>6568</v>
      </c>
      <c r="B1190">
        <v>12</v>
      </c>
    </row>
    <row r="1191" spans="1:2" x14ac:dyDescent="0.3">
      <c r="A1191" t="s">
        <v>6569</v>
      </c>
      <c r="B1191">
        <v>12</v>
      </c>
    </row>
    <row r="1192" spans="1:2" x14ac:dyDescent="0.3">
      <c r="A1192" t="s">
        <v>6570</v>
      </c>
      <c r="B1192">
        <v>12</v>
      </c>
    </row>
    <row r="1193" spans="1:2" x14ac:dyDescent="0.3">
      <c r="A1193" t="s">
        <v>6571</v>
      </c>
      <c r="B1193">
        <v>15</v>
      </c>
    </row>
    <row r="1194" spans="1:2" x14ac:dyDescent="0.3">
      <c r="A1194" t="s">
        <v>6568</v>
      </c>
      <c r="B1194">
        <v>12</v>
      </c>
    </row>
    <row r="1195" spans="1:2" x14ac:dyDescent="0.3">
      <c r="A1195" t="s">
        <v>6569</v>
      </c>
      <c r="B1195">
        <v>12</v>
      </c>
    </row>
    <row r="1196" spans="1:2" x14ac:dyDescent="0.3">
      <c r="A1196" t="s">
        <v>6570</v>
      </c>
      <c r="B1196">
        <v>12</v>
      </c>
    </row>
    <row r="1197" spans="1:2" x14ac:dyDescent="0.3">
      <c r="A1197" t="s">
        <v>6571</v>
      </c>
      <c r="B1197">
        <v>15</v>
      </c>
    </row>
    <row r="1198" spans="1:2" x14ac:dyDescent="0.3">
      <c r="A1198" t="s">
        <v>6572</v>
      </c>
      <c r="B1198">
        <v>15</v>
      </c>
    </row>
    <row r="1199" spans="1:2" x14ac:dyDescent="0.3">
      <c r="A1199" t="s">
        <v>6568</v>
      </c>
      <c r="B1199">
        <v>12</v>
      </c>
    </row>
    <row r="1200" spans="1:2" x14ac:dyDescent="0.3">
      <c r="A1200" t="s">
        <v>6569</v>
      </c>
      <c r="B1200">
        <v>12</v>
      </c>
    </row>
    <row r="1201" spans="1:2" x14ac:dyDescent="0.3">
      <c r="A1201" t="s">
        <v>6570</v>
      </c>
      <c r="B1201">
        <v>12</v>
      </c>
    </row>
    <row r="1202" spans="1:2" x14ac:dyDescent="0.3">
      <c r="A1202" t="s">
        <v>6571</v>
      </c>
      <c r="B1202">
        <v>15</v>
      </c>
    </row>
    <row r="1203" spans="1:2" x14ac:dyDescent="0.3">
      <c r="A1203" t="s">
        <v>6572</v>
      </c>
      <c r="B1203">
        <v>15</v>
      </c>
    </row>
    <row r="1204" spans="1:2" x14ac:dyDescent="0.3">
      <c r="A1204" t="s">
        <v>6566</v>
      </c>
      <c r="B1204">
        <v>10</v>
      </c>
    </row>
    <row r="1205" spans="1:2" x14ac:dyDescent="0.3">
      <c r="A1205" t="s">
        <v>6567</v>
      </c>
      <c r="B1205">
        <v>10</v>
      </c>
    </row>
    <row r="1206" spans="1:2" x14ac:dyDescent="0.3">
      <c r="A1206" t="s">
        <v>6568</v>
      </c>
      <c r="B1206">
        <v>12</v>
      </c>
    </row>
    <row r="1207" spans="1:2" x14ac:dyDescent="0.3">
      <c r="A1207" t="s">
        <v>6569</v>
      </c>
      <c r="B1207">
        <v>12</v>
      </c>
    </row>
    <row r="1208" spans="1:2" x14ac:dyDescent="0.3">
      <c r="A1208" t="s">
        <v>6570</v>
      </c>
      <c r="B1208">
        <v>12</v>
      </c>
    </row>
    <row r="1209" spans="1:2" x14ac:dyDescent="0.3">
      <c r="A1209" t="s">
        <v>6571</v>
      </c>
      <c r="B1209">
        <v>15</v>
      </c>
    </row>
    <row r="1210" spans="1:2" x14ac:dyDescent="0.3">
      <c r="A1210" t="s">
        <v>6572</v>
      </c>
      <c r="B1210">
        <v>15</v>
      </c>
    </row>
    <row r="1211" spans="1:2" x14ac:dyDescent="0.3">
      <c r="A1211" t="s">
        <v>6573</v>
      </c>
      <c r="B1211">
        <v>15</v>
      </c>
    </row>
    <row r="1212" spans="1:2" x14ac:dyDescent="0.3">
      <c r="A1212" t="s">
        <v>6574</v>
      </c>
      <c r="B1212">
        <v>15</v>
      </c>
    </row>
    <row r="1213" spans="1:2" x14ac:dyDescent="0.3">
      <c r="A1213" t="s">
        <v>6567</v>
      </c>
      <c r="B1213">
        <v>10</v>
      </c>
    </row>
    <row r="1214" spans="1:2" x14ac:dyDescent="0.3">
      <c r="A1214" t="s">
        <v>6568</v>
      </c>
      <c r="B1214">
        <v>12</v>
      </c>
    </row>
    <row r="1215" spans="1:2" x14ac:dyDescent="0.3">
      <c r="A1215" t="s">
        <v>6569</v>
      </c>
      <c r="B1215">
        <v>12</v>
      </c>
    </row>
    <row r="1216" spans="1:2" x14ac:dyDescent="0.3">
      <c r="A1216" t="s">
        <v>6570</v>
      </c>
      <c r="B1216">
        <v>12</v>
      </c>
    </row>
    <row r="1217" spans="1:2" x14ac:dyDescent="0.3">
      <c r="A1217" t="s">
        <v>6571</v>
      </c>
      <c r="B1217">
        <v>15</v>
      </c>
    </row>
    <row r="1218" spans="1:2" x14ac:dyDescent="0.3">
      <c r="A1218" t="s">
        <v>6572</v>
      </c>
      <c r="B1218">
        <v>15</v>
      </c>
    </row>
    <row r="1219" spans="1:2" x14ac:dyDescent="0.3">
      <c r="A1219" t="s">
        <v>6573</v>
      </c>
      <c r="B1219">
        <v>15</v>
      </c>
    </row>
    <row r="1220" spans="1:2" x14ac:dyDescent="0.3">
      <c r="A1220" t="s">
        <v>6574</v>
      </c>
      <c r="B1220">
        <v>15</v>
      </c>
    </row>
    <row r="1221" spans="1:2" x14ac:dyDescent="0.3">
      <c r="A1221" t="s">
        <v>6565</v>
      </c>
      <c r="B1221">
        <v>10</v>
      </c>
    </row>
    <row r="1222" spans="1:2" x14ac:dyDescent="0.3">
      <c r="A1222" t="s">
        <v>6565</v>
      </c>
      <c r="B1222">
        <v>10</v>
      </c>
    </row>
    <row r="1223" spans="1:2" x14ac:dyDescent="0.3">
      <c r="A1223" t="s">
        <v>6565</v>
      </c>
      <c r="B1223">
        <v>10</v>
      </c>
    </row>
    <row r="1224" spans="1:2" x14ac:dyDescent="0.3">
      <c r="A1224" t="s">
        <v>6566</v>
      </c>
      <c r="B1224">
        <v>10</v>
      </c>
    </row>
    <row r="1225" spans="1:2" x14ac:dyDescent="0.3">
      <c r="A1225" t="s">
        <v>6567</v>
      </c>
      <c r="B1225">
        <v>10</v>
      </c>
    </row>
    <row r="1226" spans="1:2" x14ac:dyDescent="0.3">
      <c r="A1226" t="s">
        <v>6568</v>
      </c>
      <c r="B1226">
        <v>12</v>
      </c>
    </row>
    <row r="1227" spans="1:2" x14ac:dyDescent="0.3">
      <c r="A1227" t="s">
        <v>6569</v>
      </c>
      <c r="B1227">
        <v>12</v>
      </c>
    </row>
    <row r="1228" spans="1:2" x14ac:dyDescent="0.3">
      <c r="A1228" t="s">
        <v>6575</v>
      </c>
      <c r="B1228">
        <v>20.5</v>
      </c>
    </row>
    <row r="1229" spans="1:2" x14ac:dyDescent="0.3">
      <c r="A1229" t="s">
        <v>6575</v>
      </c>
      <c r="B1229">
        <v>20.5</v>
      </c>
    </row>
    <row r="1230" spans="1:2" x14ac:dyDescent="0.3">
      <c r="A1230" t="s">
        <v>6576</v>
      </c>
      <c r="B1230">
        <v>20.5</v>
      </c>
    </row>
    <row r="1231" spans="1:2" x14ac:dyDescent="0.3">
      <c r="A1231" t="s">
        <v>6577</v>
      </c>
      <c r="B1231">
        <v>20.5</v>
      </c>
    </row>
    <row r="1232" spans="1:2" x14ac:dyDescent="0.3">
      <c r="A1232" t="s">
        <v>6578</v>
      </c>
      <c r="B1232">
        <v>21</v>
      </c>
    </row>
    <row r="1233" spans="1:2" x14ac:dyDescent="0.3">
      <c r="A1233" t="s">
        <v>6579</v>
      </c>
      <c r="B1233">
        <v>21</v>
      </c>
    </row>
    <row r="1234" spans="1:2" x14ac:dyDescent="0.3">
      <c r="A1234" t="s">
        <v>6580</v>
      </c>
      <c r="B1234">
        <v>21</v>
      </c>
    </row>
    <row r="1235" spans="1:2" x14ac:dyDescent="0.3">
      <c r="A1235" t="s">
        <v>6581</v>
      </c>
      <c r="B1235">
        <v>25</v>
      </c>
    </row>
    <row r="1236" spans="1:2" x14ac:dyDescent="0.3">
      <c r="A1236" t="s">
        <v>6582</v>
      </c>
      <c r="B1236">
        <v>25</v>
      </c>
    </row>
    <row r="1237" spans="1:2" x14ac:dyDescent="0.3">
      <c r="A1237" t="s">
        <v>6576</v>
      </c>
      <c r="B1237">
        <v>20.5</v>
      </c>
    </row>
    <row r="1238" spans="1:2" x14ac:dyDescent="0.3">
      <c r="A1238" t="s">
        <v>6577</v>
      </c>
      <c r="B1238">
        <v>20.5</v>
      </c>
    </row>
    <row r="1239" spans="1:2" x14ac:dyDescent="0.3">
      <c r="A1239" t="s">
        <v>6578</v>
      </c>
      <c r="B1239">
        <v>21</v>
      </c>
    </row>
    <row r="1240" spans="1:2" x14ac:dyDescent="0.3">
      <c r="A1240" t="s">
        <v>6579</v>
      </c>
      <c r="B1240">
        <v>21</v>
      </c>
    </row>
    <row r="1241" spans="1:2" x14ac:dyDescent="0.3">
      <c r="A1241" t="s">
        <v>6580</v>
      </c>
      <c r="B1241">
        <v>21</v>
      </c>
    </row>
    <row r="1242" spans="1:2" x14ac:dyDescent="0.3">
      <c r="A1242" t="s">
        <v>6581</v>
      </c>
      <c r="B1242">
        <v>25</v>
      </c>
    </row>
    <row r="1243" spans="1:2" x14ac:dyDescent="0.3">
      <c r="A1243" t="s">
        <v>6577</v>
      </c>
      <c r="B1243">
        <v>20.5</v>
      </c>
    </row>
    <row r="1244" spans="1:2" x14ac:dyDescent="0.3">
      <c r="A1244" t="s">
        <v>6578</v>
      </c>
      <c r="B1244">
        <v>21</v>
      </c>
    </row>
    <row r="1245" spans="1:2" x14ac:dyDescent="0.3">
      <c r="A1245" t="s">
        <v>6579</v>
      </c>
      <c r="B1245">
        <v>21</v>
      </c>
    </row>
    <row r="1246" spans="1:2" x14ac:dyDescent="0.3">
      <c r="A1246" t="s">
        <v>6580</v>
      </c>
      <c r="B1246">
        <v>21</v>
      </c>
    </row>
    <row r="1247" spans="1:2" x14ac:dyDescent="0.3">
      <c r="A1247" t="s">
        <v>6581</v>
      </c>
      <c r="B1247">
        <v>25</v>
      </c>
    </row>
    <row r="1248" spans="1:2" x14ac:dyDescent="0.3">
      <c r="A1248" t="s">
        <v>6582</v>
      </c>
      <c r="B1248">
        <v>25</v>
      </c>
    </row>
    <row r="1249" spans="1:2" x14ac:dyDescent="0.3">
      <c r="A1249" t="s">
        <v>6583</v>
      </c>
      <c r="B1249">
        <v>25</v>
      </c>
    </row>
    <row r="1250" spans="1:2" x14ac:dyDescent="0.3">
      <c r="A1250" t="s">
        <v>6584</v>
      </c>
      <c r="B1250">
        <v>25</v>
      </c>
    </row>
    <row r="1251" spans="1:2" x14ac:dyDescent="0.3">
      <c r="A1251" t="s">
        <v>6578</v>
      </c>
      <c r="B1251">
        <v>21</v>
      </c>
    </row>
    <row r="1252" spans="1:2" x14ac:dyDescent="0.3">
      <c r="A1252" t="s">
        <v>6579</v>
      </c>
      <c r="B1252">
        <v>21</v>
      </c>
    </row>
    <row r="1253" spans="1:2" x14ac:dyDescent="0.3">
      <c r="A1253" t="s">
        <v>6580</v>
      </c>
      <c r="B1253">
        <v>21</v>
      </c>
    </row>
    <row r="1254" spans="1:2" x14ac:dyDescent="0.3">
      <c r="A1254" t="s">
        <v>6581</v>
      </c>
      <c r="B1254">
        <v>25</v>
      </c>
    </row>
    <row r="1255" spans="1:2" x14ac:dyDescent="0.3">
      <c r="A1255" t="s">
        <v>6582</v>
      </c>
      <c r="B1255">
        <v>25</v>
      </c>
    </row>
    <row r="1256" spans="1:2" x14ac:dyDescent="0.3">
      <c r="A1256" t="s">
        <v>6583</v>
      </c>
      <c r="B1256">
        <v>25</v>
      </c>
    </row>
    <row r="1257" spans="1:2" x14ac:dyDescent="0.3">
      <c r="A1257" t="s">
        <v>6584</v>
      </c>
      <c r="B1257">
        <v>25</v>
      </c>
    </row>
    <row r="1258" spans="1:2" x14ac:dyDescent="0.3">
      <c r="A1258" t="s">
        <v>6575</v>
      </c>
      <c r="B1258">
        <v>20.5</v>
      </c>
    </row>
    <row r="1259" spans="1:2" x14ac:dyDescent="0.3">
      <c r="A1259" t="s">
        <v>6576</v>
      </c>
      <c r="B1259">
        <v>20.5</v>
      </c>
    </row>
    <row r="1260" spans="1:2" x14ac:dyDescent="0.3">
      <c r="A1260" t="s">
        <v>6577</v>
      </c>
      <c r="B1260">
        <v>20.5</v>
      </c>
    </row>
    <row r="1261" spans="1:2" x14ac:dyDescent="0.3">
      <c r="A1261" t="s">
        <v>6578</v>
      </c>
      <c r="B1261">
        <v>21</v>
      </c>
    </row>
    <row r="1262" spans="1:2" x14ac:dyDescent="0.3">
      <c r="A1262" t="s">
        <v>6579</v>
      </c>
      <c r="B1262">
        <v>21</v>
      </c>
    </row>
    <row r="1263" spans="1:2" x14ac:dyDescent="0.3">
      <c r="A1263" t="s">
        <v>6580</v>
      </c>
      <c r="B1263">
        <v>21</v>
      </c>
    </row>
    <row r="1264" spans="1:2" x14ac:dyDescent="0.3">
      <c r="A1264" t="s">
        <v>6581</v>
      </c>
      <c r="B1264">
        <v>25</v>
      </c>
    </row>
    <row r="1265" spans="1:2" x14ac:dyDescent="0.3">
      <c r="A1265" t="s">
        <v>6575</v>
      </c>
      <c r="B1265">
        <v>20.5</v>
      </c>
    </row>
    <row r="1266" spans="1:2" x14ac:dyDescent="0.3">
      <c r="A1266" t="s">
        <v>6576</v>
      </c>
      <c r="B1266">
        <v>20.5</v>
      </c>
    </row>
    <row r="1267" spans="1:2" x14ac:dyDescent="0.3">
      <c r="A1267" t="s">
        <v>6577</v>
      </c>
      <c r="B1267">
        <v>20.5</v>
      </c>
    </row>
    <row r="1268" spans="1:2" x14ac:dyDescent="0.3">
      <c r="A1268" t="s">
        <v>6578</v>
      </c>
      <c r="B1268">
        <v>21</v>
      </c>
    </row>
    <row r="1269" spans="1:2" x14ac:dyDescent="0.3">
      <c r="A1269" t="s">
        <v>6579</v>
      </c>
      <c r="B1269">
        <v>21</v>
      </c>
    </row>
    <row r="1270" spans="1:2" x14ac:dyDescent="0.3">
      <c r="A1270" t="s">
        <v>6580</v>
      </c>
      <c r="B1270">
        <v>21</v>
      </c>
    </row>
    <row r="1271" spans="1:2" x14ac:dyDescent="0.3">
      <c r="A1271" t="s">
        <v>6576</v>
      </c>
      <c r="B1271">
        <v>20.5</v>
      </c>
    </row>
    <row r="1272" spans="1:2" x14ac:dyDescent="0.3">
      <c r="A1272" t="s">
        <v>6577</v>
      </c>
      <c r="B1272">
        <v>20.5</v>
      </c>
    </row>
    <row r="1273" spans="1:2" x14ac:dyDescent="0.3">
      <c r="A1273" t="s">
        <v>6578</v>
      </c>
      <c r="B1273">
        <v>21</v>
      </c>
    </row>
    <row r="1274" spans="1:2" x14ac:dyDescent="0.3">
      <c r="A1274" t="s">
        <v>6579</v>
      </c>
      <c r="B1274">
        <v>21</v>
      </c>
    </row>
    <row r="1275" spans="1:2" x14ac:dyDescent="0.3">
      <c r="A1275" t="s">
        <v>6580</v>
      </c>
      <c r="B1275">
        <v>21</v>
      </c>
    </row>
    <row r="1276" spans="1:2" x14ac:dyDescent="0.3">
      <c r="A1276" t="s">
        <v>6581</v>
      </c>
      <c r="B1276">
        <v>25</v>
      </c>
    </row>
    <row r="1277" spans="1:2" x14ac:dyDescent="0.3">
      <c r="A1277" t="s">
        <v>6582</v>
      </c>
      <c r="B1277">
        <v>25</v>
      </c>
    </row>
    <row r="1278" spans="1:2" x14ac:dyDescent="0.3">
      <c r="A1278" t="s">
        <v>6583</v>
      </c>
      <c r="B1278">
        <v>25</v>
      </c>
    </row>
    <row r="1279" spans="1:2" x14ac:dyDescent="0.3">
      <c r="A1279" t="s">
        <v>6584</v>
      </c>
      <c r="B1279">
        <v>25</v>
      </c>
    </row>
    <row r="1280" spans="1:2" x14ac:dyDescent="0.3">
      <c r="A1280" t="s">
        <v>6578</v>
      </c>
      <c r="B1280">
        <v>21</v>
      </c>
    </row>
    <row r="1281" spans="1:2" x14ac:dyDescent="0.3">
      <c r="A1281" t="s">
        <v>6579</v>
      </c>
      <c r="B1281">
        <v>21</v>
      </c>
    </row>
    <row r="1282" spans="1:2" x14ac:dyDescent="0.3">
      <c r="A1282" t="s">
        <v>6580</v>
      </c>
      <c r="B1282">
        <v>21</v>
      </c>
    </row>
    <row r="1283" spans="1:2" x14ac:dyDescent="0.3">
      <c r="A1283" t="s">
        <v>6581</v>
      </c>
      <c r="B1283">
        <v>25</v>
      </c>
    </row>
    <row r="1284" spans="1:2" x14ac:dyDescent="0.3">
      <c r="A1284" t="s">
        <v>6582</v>
      </c>
      <c r="B1284">
        <v>25</v>
      </c>
    </row>
    <row r="1285" spans="1:2" x14ac:dyDescent="0.3">
      <c r="A1285" t="s">
        <v>6577</v>
      </c>
      <c r="B1285">
        <v>20.5</v>
      </c>
    </row>
    <row r="1286" spans="1:2" x14ac:dyDescent="0.3">
      <c r="A1286" t="s">
        <v>6578</v>
      </c>
      <c r="B1286">
        <v>21</v>
      </c>
    </row>
    <row r="1287" spans="1:2" x14ac:dyDescent="0.3">
      <c r="A1287" t="s">
        <v>6579</v>
      </c>
      <c r="B1287">
        <v>21</v>
      </c>
    </row>
    <row r="1288" spans="1:2" x14ac:dyDescent="0.3">
      <c r="A1288" t="s">
        <v>6580</v>
      </c>
      <c r="B1288">
        <v>21</v>
      </c>
    </row>
    <row r="1289" spans="1:2" x14ac:dyDescent="0.3">
      <c r="A1289" t="s">
        <v>6581</v>
      </c>
      <c r="B1289">
        <v>25</v>
      </c>
    </row>
    <row r="1290" spans="1:2" x14ac:dyDescent="0.3">
      <c r="A1290" t="s">
        <v>6582</v>
      </c>
      <c r="B1290">
        <v>25</v>
      </c>
    </row>
    <row r="1291" spans="1:2" x14ac:dyDescent="0.3">
      <c r="A1291" t="s">
        <v>6575</v>
      </c>
      <c r="B1291">
        <v>20.5</v>
      </c>
    </row>
    <row r="1292" spans="1:2" x14ac:dyDescent="0.3">
      <c r="A1292" t="s">
        <v>6575</v>
      </c>
      <c r="B1292">
        <v>20.5</v>
      </c>
    </row>
    <row r="1293" spans="1:2" x14ac:dyDescent="0.3">
      <c r="A1293" t="s">
        <v>6575</v>
      </c>
      <c r="B1293">
        <v>20.5</v>
      </c>
    </row>
    <row r="1294" spans="1:2" x14ac:dyDescent="0.3">
      <c r="A1294" t="s">
        <v>6576</v>
      </c>
      <c r="B1294">
        <v>20.5</v>
      </c>
    </row>
    <row r="1295" spans="1:2" x14ac:dyDescent="0.3">
      <c r="A1295" t="s">
        <v>6577</v>
      </c>
      <c r="B1295">
        <v>20.5</v>
      </c>
    </row>
    <row r="1296" spans="1:2" x14ac:dyDescent="0.3">
      <c r="A1296" t="s">
        <v>6578</v>
      </c>
      <c r="B1296">
        <v>21</v>
      </c>
    </row>
    <row r="1297" spans="1:2" x14ac:dyDescent="0.3">
      <c r="A1297" t="s">
        <v>6579</v>
      </c>
      <c r="B1297">
        <v>21</v>
      </c>
    </row>
    <row r="1298" spans="1:2" x14ac:dyDescent="0.3">
      <c r="A1298" t="s">
        <v>6577</v>
      </c>
      <c r="B1298">
        <v>20.5</v>
      </c>
    </row>
    <row r="1299" spans="1:2" x14ac:dyDescent="0.3">
      <c r="A1299" t="s">
        <v>6578</v>
      </c>
      <c r="B1299">
        <v>21</v>
      </c>
    </row>
    <row r="1300" spans="1:2" x14ac:dyDescent="0.3">
      <c r="A1300" t="s">
        <v>6577</v>
      </c>
      <c r="B1300">
        <v>20.5</v>
      </c>
    </row>
    <row r="1301" spans="1:2" x14ac:dyDescent="0.3">
      <c r="A1301" t="s">
        <v>6578</v>
      </c>
      <c r="B1301">
        <v>21</v>
      </c>
    </row>
    <row r="1302" spans="1:2" x14ac:dyDescent="0.3">
      <c r="A1302" t="s">
        <v>6585</v>
      </c>
      <c r="B1302">
        <v>25</v>
      </c>
    </row>
    <row r="1303" spans="1:2" x14ac:dyDescent="0.3">
      <c r="A1303" t="s">
        <v>6585</v>
      </c>
      <c r="B1303">
        <v>25</v>
      </c>
    </row>
    <row r="1304" spans="1:2" x14ac:dyDescent="0.3">
      <c r="A1304" t="s">
        <v>6586</v>
      </c>
      <c r="B1304">
        <v>25</v>
      </c>
    </row>
    <row r="1305" spans="1:2" x14ac:dyDescent="0.3">
      <c r="A1305" t="s">
        <v>6587</v>
      </c>
      <c r="B1305">
        <v>25</v>
      </c>
    </row>
    <row r="1306" spans="1:2" x14ac:dyDescent="0.3">
      <c r="A1306" t="s">
        <v>6588</v>
      </c>
      <c r="B1306">
        <v>27</v>
      </c>
    </row>
    <row r="1307" spans="1:2" x14ac:dyDescent="0.3">
      <c r="A1307" t="s">
        <v>6589</v>
      </c>
      <c r="B1307">
        <v>27</v>
      </c>
    </row>
    <row r="1308" spans="1:2" x14ac:dyDescent="0.3">
      <c r="A1308" t="s">
        <v>6590</v>
      </c>
      <c r="B1308">
        <v>27</v>
      </c>
    </row>
    <row r="1309" spans="1:2" x14ac:dyDescent="0.3">
      <c r="A1309" t="s">
        <v>6591</v>
      </c>
      <c r="B1309">
        <v>32</v>
      </c>
    </row>
    <row r="1310" spans="1:2" x14ac:dyDescent="0.3">
      <c r="A1310" t="s">
        <v>6592</v>
      </c>
      <c r="B1310">
        <v>32</v>
      </c>
    </row>
    <row r="1311" spans="1:2" x14ac:dyDescent="0.3">
      <c r="A1311" t="s">
        <v>6586</v>
      </c>
      <c r="B1311">
        <v>25</v>
      </c>
    </row>
    <row r="1312" spans="1:2" x14ac:dyDescent="0.3">
      <c r="A1312" t="s">
        <v>6587</v>
      </c>
      <c r="B1312">
        <v>25</v>
      </c>
    </row>
    <row r="1313" spans="1:2" x14ac:dyDescent="0.3">
      <c r="A1313" t="s">
        <v>6588</v>
      </c>
      <c r="B1313">
        <v>27</v>
      </c>
    </row>
    <row r="1314" spans="1:2" x14ac:dyDescent="0.3">
      <c r="A1314" t="s">
        <v>6589</v>
      </c>
      <c r="B1314">
        <v>27</v>
      </c>
    </row>
    <row r="1315" spans="1:2" x14ac:dyDescent="0.3">
      <c r="A1315" t="s">
        <v>6590</v>
      </c>
      <c r="B1315">
        <v>27</v>
      </c>
    </row>
    <row r="1316" spans="1:2" x14ac:dyDescent="0.3">
      <c r="A1316" t="s">
        <v>6591</v>
      </c>
      <c r="B1316">
        <v>32</v>
      </c>
    </row>
    <row r="1317" spans="1:2" x14ac:dyDescent="0.3">
      <c r="A1317" t="s">
        <v>6587</v>
      </c>
      <c r="B1317">
        <v>25</v>
      </c>
    </row>
    <row r="1318" spans="1:2" x14ac:dyDescent="0.3">
      <c r="A1318" t="s">
        <v>6588</v>
      </c>
      <c r="B1318">
        <v>27</v>
      </c>
    </row>
    <row r="1319" spans="1:2" x14ac:dyDescent="0.3">
      <c r="A1319" t="s">
        <v>6589</v>
      </c>
      <c r="B1319">
        <v>27</v>
      </c>
    </row>
    <row r="1320" spans="1:2" x14ac:dyDescent="0.3">
      <c r="A1320" t="s">
        <v>6590</v>
      </c>
      <c r="B1320">
        <v>27</v>
      </c>
    </row>
    <row r="1321" spans="1:2" x14ac:dyDescent="0.3">
      <c r="A1321" t="s">
        <v>6591</v>
      </c>
      <c r="B1321">
        <v>32</v>
      </c>
    </row>
    <row r="1322" spans="1:2" x14ac:dyDescent="0.3">
      <c r="A1322" t="s">
        <v>6592</v>
      </c>
      <c r="B1322">
        <v>32</v>
      </c>
    </row>
    <row r="1323" spans="1:2" x14ac:dyDescent="0.3">
      <c r="A1323" t="s">
        <v>6593</v>
      </c>
      <c r="B1323">
        <v>32</v>
      </c>
    </row>
    <row r="1324" spans="1:2" x14ac:dyDescent="0.3">
      <c r="A1324" t="s">
        <v>6594</v>
      </c>
      <c r="B1324">
        <v>32</v>
      </c>
    </row>
    <row r="1325" spans="1:2" x14ac:dyDescent="0.3">
      <c r="A1325" t="s">
        <v>6588</v>
      </c>
      <c r="B1325">
        <v>27</v>
      </c>
    </row>
    <row r="1326" spans="1:2" x14ac:dyDescent="0.3">
      <c r="A1326" t="s">
        <v>6589</v>
      </c>
      <c r="B1326">
        <v>27</v>
      </c>
    </row>
    <row r="1327" spans="1:2" x14ac:dyDescent="0.3">
      <c r="A1327" t="s">
        <v>6590</v>
      </c>
      <c r="B1327">
        <v>27</v>
      </c>
    </row>
    <row r="1328" spans="1:2" x14ac:dyDescent="0.3">
      <c r="A1328" t="s">
        <v>6591</v>
      </c>
      <c r="B1328">
        <v>32</v>
      </c>
    </row>
    <row r="1329" spans="1:2" x14ac:dyDescent="0.3">
      <c r="A1329" t="s">
        <v>6592</v>
      </c>
      <c r="B1329">
        <v>32</v>
      </c>
    </row>
    <row r="1330" spans="1:2" x14ac:dyDescent="0.3">
      <c r="A1330" t="s">
        <v>6593</v>
      </c>
      <c r="B1330">
        <v>32</v>
      </c>
    </row>
    <row r="1331" spans="1:2" x14ac:dyDescent="0.3">
      <c r="A1331" t="s">
        <v>6594</v>
      </c>
      <c r="B1331">
        <v>32</v>
      </c>
    </row>
    <row r="1332" spans="1:2" x14ac:dyDescent="0.3">
      <c r="A1332" t="s">
        <v>6588</v>
      </c>
      <c r="B1332">
        <v>27</v>
      </c>
    </row>
    <row r="1333" spans="1:2" x14ac:dyDescent="0.3">
      <c r="A1333" t="s">
        <v>6589</v>
      </c>
      <c r="B1333">
        <v>27</v>
      </c>
    </row>
    <row r="1334" spans="1:2" x14ac:dyDescent="0.3">
      <c r="A1334" t="s">
        <v>6590</v>
      </c>
      <c r="B1334">
        <v>27</v>
      </c>
    </row>
    <row r="1335" spans="1:2" x14ac:dyDescent="0.3">
      <c r="A1335" t="s">
        <v>6591</v>
      </c>
      <c r="B1335">
        <v>32</v>
      </c>
    </row>
    <row r="1336" spans="1:2" x14ac:dyDescent="0.3">
      <c r="A1336" t="s">
        <v>6592</v>
      </c>
      <c r="B1336">
        <v>32</v>
      </c>
    </row>
    <row r="1337" spans="1:2" x14ac:dyDescent="0.3">
      <c r="A1337" t="s">
        <v>6593</v>
      </c>
      <c r="B1337">
        <v>32</v>
      </c>
    </row>
    <row r="1338" spans="1:2" x14ac:dyDescent="0.3">
      <c r="A1338" t="s">
        <v>6585</v>
      </c>
      <c r="B1338">
        <v>25</v>
      </c>
    </row>
    <row r="1339" spans="1:2" x14ac:dyDescent="0.3">
      <c r="A1339" t="s">
        <v>6586</v>
      </c>
      <c r="B1339">
        <v>25</v>
      </c>
    </row>
    <row r="1340" spans="1:2" x14ac:dyDescent="0.3">
      <c r="A1340" t="s">
        <v>6587</v>
      </c>
      <c r="B1340">
        <v>25</v>
      </c>
    </row>
    <row r="1341" spans="1:2" x14ac:dyDescent="0.3">
      <c r="A1341" t="s">
        <v>6588</v>
      </c>
      <c r="B1341">
        <v>27</v>
      </c>
    </row>
    <row r="1342" spans="1:2" x14ac:dyDescent="0.3">
      <c r="A1342" t="s">
        <v>6589</v>
      </c>
      <c r="B1342">
        <v>27</v>
      </c>
    </row>
    <row r="1343" spans="1:2" x14ac:dyDescent="0.3">
      <c r="A1343" t="s">
        <v>6590</v>
      </c>
      <c r="B1343">
        <v>27</v>
      </c>
    </row>
    <row r="1344" spans="1:2" x14ac:dyDescent="0.3">
      <c r="A1344" t="s">
        <v>6591</v>
      </c>
      <c r="B1344">
        <v>32</v>
      </c>
    </row>
    <row r="1345" spans="1:2" x14ac:dyDescent="0.3">
      <c r="A1345" t="s">
        <v>6592</v>
      </c>
      <c r="B1345">
        <v>32</v>
      </c>
    </row>
    <row r="1346" spans="1:2" x14ac:dyDescent="0.3">
      <c r="A1346" t="s">
        <v>6586</v>
      </c>
      <c r="B1346">
        <v>25</v>
      </c>
    </row>
    <row r="1347" spans="1:2" x14ac:dyDescent="0.3">
      <c r="A1347" t="s">
        <v>6587</v>
      </c>
      <c r="B1347">
        <v>25</v>
      </c>
    </row>
    <row r="1348" spans="1:2" x14ac:dyDescent="0.3">
      <c r="A1348" t="s">
        <v>6588</v>
      </c>
      <c r="B1348">
        <v>27</v>
      </c>
    </row>
    <row r="1349" spans="1:2" x14ac:dyDescent="0.3">
      <c r="A1349" t="s">
        <v>6589</v>
      </c>
      <c r="B1349">
        <v>27</v>
      </c>
    </row>
    <row r="1350" spans="1:2" x14ac:dyDescent="0.3">
      <c r="A1350" t="s">
        <v>6590</v>
      </c>
      <c r="B1350">
        <v>27</v>
      </c>
    </row>
    <row r="1351" spans="1:2" x14ac:dyDescent="0.3">
      <c r="A1351" t="s">
        <v>6591</v>
      </c>
      <c r="B1351">
        <v>32</v>
      </c>
    </row>
    <row r="1352" spans="1:2" x14ac:dyDescent="0.3">
      <c r="A1352" t="s">
        <v>6588</v>
      </c>
      <c r="B1352">
        <v>27</v>
      </c>
    </row>
    <row r="1353" spans="1:2" x14ac:dyDescent="0.3">
      <c r="A1353" t="s">
        <v>6589</v>
      </c>
      <c r="B1353">
        <v>27</v>
      </c>
    </row>
    <row r="1354" spans="1:2" x14ac:dyDescent="0.3">
      <c r="A1354" t="s">
        <v>6590</v>
      </c>
      <c r="B1354">
        <v>27</v>
      </c>
    </row>
    <row r="1355" spans="1:2" x14ac:dyDescent="0.3">
      <c r="A1355" t="s">
        <v>6591</v>
      </c>
      <c r="B1355">
        <v>32</v>
      </c>
    </row>
    <row r="1356" spans="1:2" x14ac:dyDescent="0.3">
      <c r="A1356" t="s">
        <v>6592</v>
      </c>
      <c r="B1356">
        <v>32</v>
      </c>
    </row>
    <row r="1357" spans="1:2" x14ac:dyDescent="0.3">
      <c r="A1357" t="s">
        <v>6588</v>
      </c>
      <c r="B1357">
        <v>27</v>
      </c>
    </row>
    <row r="1358" spans="1:2" x14ac:dyDescent="0.3">
      <c r="A1358" t="s">
        <v>6589</v>
      </c>
      <c r="B1358">
        <v>27</v>
      </c>
    </row>
    <row r="1359" spans="1:2" x14ac:dyDescent="0.3">
      <c r="A1359" t="s">
        <v>6590</v>
      </c>
      <c r="B1359">
        <v>27</v>
      </c>
    </row>
    <row r="1360" spans="1:2" x14ac:dyDescent="0.3">
      <c r="A1360" t="s">
        <v>6591</v>
      </c>
      <c r="B1360">
        <v>32</v>
      </c>
    </row>
    <row r="1361" spans="1:2" x14ac:dyDescent="0.3">
      <c r="A1361" t="s">
        <v>6592</v>
      </c>
      <c r="B1361">
        <v>32</v>
      </c>
    </row>
    <row r="1362" spans="1:2" x14ac:dyDescent="0.3">
      <c r="A1362" t="s">
        <v>6585</v>
      </c>
      <c r="B1362">
        <v>25</v>
      </c>
    </row>
    <row r="1363" spans="1:2" x14ac:dyDescent="0.3">
      <c r="A1363" t="s">
        <v>6586</v>
      </c>
      <c r="B1363">
        <v>25</v>
      </c>
    </row>
    <row r="1364" spans="1:2" x14ac:dyDescent="0.3">
      <c r="A1364" t="s">
        <v>6587</v>
      </c>
      <c r="B1364">
        <v>25</v>
      </c>
    </row>
    <row r="1365" spans="1:2" x14ac:dyDescent="0.3">
      <c r="A1365" t="s">
        <v>6588</v>
      </c>
      <c r="B1365">
        <v>27</v>
      </c>
    </row>
    <row r="1366" spans="1:2" x14ac:dyDescent="0.3">
      <c r="A1366" t="s">
        <v>6589</v>
      </c>
      <c r="B1366">
        <v>27</v>
      </c>
    </row>
    <row r="1367" spans="1:2" x14ac:dyDescent="0.3">
      <c r="A1367" t="s">
        <v>6590</v>
      </c>
      <c r="B1367">
        <v>27</v>
      </c>
    </row>
    <row r="1368" spans="1:2" x14ac:dyDescent="0.3">
      <c r="A1368" t="s">
        <v>6591</v>
      </c>
      <c r="B1368">
        <v>32</v>
      </c>
    </row>
    <row r="1369" spans="1:2" x14ac:dyDescent="0.3">
      <c r="A1369" t="s">
        <v>6585</v>
      </c>
      <c r="B1369">
        <v>25</v>
      </c>
    </row>
    <row r="1370" spans="1:2" x14ac:dyDescent="0.3">
      <c r="A1370" t="s">
        <v>6586</v>
      </c>
      <c r="B1370">
        <v>25</v>
      </c>
    </row>
    <row r="1371" spans="1:2" x14ac:dyDescent="0.3">
      <c r="A1371" t="s">
        <v>6587</v>
      </c>
      <c r="B1371">
        <v>25</v>
      </c>
    </row>
    <row r="1372" spans="1:2" x14ac:dyDescent="0.3">
      <c r="A1372" t="s">
        <v>6588</v>
      </c>
      <c r="B1372">
        <v>27</v>
      </c>
    </row>
    <row r="1373" spans="1:2" x14ac:dyDescent="0.3">
      <c r="A1373" t="s">
        <v>6589</v>
      </c>
      <c r="B1373">
        <v>27</v>
      </c>
    </row>
    <row r="1374" spans="1:2" x14ac:dyDescent="0.3">
      <c r="A1374" t="s">
        <v>6590</v>
      </c>
      <c r="B1374">
        <v>27</v>
      </c>
    </row>
    <row r="1375" spans="1:2" x14ac:dyDescent="0.3">
      <c r="A1375" t="s">
        <v>6591</v>
      </c>
      <c r="B1375">
        <v>32</v>
      </c>
    </row>
    <row r="1376" spans="1:2" x14ac:dyDescent="0.3">
      <c r="A1376" t="s">
        <v>6592</v>
      </c>
      <c r="B1376">
        <v>32</v>
      </c>
    </row>
    <row r="1377" spans="1:2" x14ac:dyDescent="0.3">
      <c r="A1377" t="s">
        <v>6585</v>
      </c>
      <c r="B1377">
        <v>25</v>
      </c>
    </row>
    <row r="1378" spans="1:2" x14ac:dyDescent="0.3">
      <c r="A1378" t="s">
        <v>6586</v>
      </c>
      <c r="B1378">
        <v>25</v>
      </c>
    </row>
    <row r="1379" spans="1:2" x14ac:dyDescent="0.3">
      <c r="A1379" t="s">
        <v>6587</v>
      </c>
      <c r="B1379">
        <v>25</v>
      </c>
    </row>
    <row r="1380" spans="1:2" x14ac:dyDescent="0.3">
      <c r="A1380" t="s">
        <v>6588</v>
      </c>
      <c r="B1380">
        <v>27</v>
      </c>
    </row>
    <row r="1381" spans="1:2" x14ac:dyDescent="0.3">
      <c r="A1381" t="s">
        <v>6589</v>
      </c>
      <c r="B1381">
        <v>27</v>
      </c>
    </row>
    <row r="1382" spans="1:2" x14ac:dyDescent="0.3">
      <c r="A1382" t="s">
        <v>6590</v>
      </c>
      <c r="B1382">
        <v>27</v>
      </c>
    </row>
    <row r="1383" spans="1:2" x14ac:dyDescent="0.3">
      <c r="A1383" t="s">
        <v>6585</v>
      </c>
      <c r="B1383">
        <v>25</v>
      </c>
    </row>
    <row r="1384" spans="1:2" x14ac:dyDescent="0.3">
      <c r="A1384" t="s">
        <v>6586</v>
      </c>
      <c r="B1384">
        <v>25</v>
      </c>
    </row>
    <row r="1385" spans="1:2" x14ac:dyDescent="0.3">
      <c r="A1385" t="s">
        <v>6587</v>
      </c>
      <c r="B1385">
        <v>25</v>
      </c>
    </row>
    <row r="1386" spans="1:2" x14ac:dyDescent="0.3">
      <c r="A1386" t="s">
        <v>6588</v>
      </c>
      <c r="B1386">
        <v>27</v>
      </c>
    </row>
    <row r="1387" spans="1:2" x14ac:dyDescent="0.3">
      <c r="A1387" t="s">
        <v>6589</v>
      </c>
      <c r="B1387">
        <v>27</v>
      </c>
    </row>
    <row r="1388" spans="1:2" x14ac:dyDescent="0.3">
      <c r="A1388" t="s">
        <v>6590</v>
      </c>
      <c r="B1388">
        <v>27</v>
      </c>
    </row>
    <row r="1389" spans="1:2" x14ac:dyDescent="0.3">
      <c r="A1389" t="s">
        <v>6591</v>
      </c>
      <c r="B1389">
        <v>32</v>
      </c>
    </row>
    <row r="1390" spans="1:2" x14ac:dyDescent="0.3">
      <c r="A1390" t="s">
        <v>6592</v>
      </c>
      <c r="B1390">
        <v>32</v>
      </c>
    </row>
    <row r="1391" spans="1:2" x14ac:dyDescent="0.3">
      <c r="A1391" t="s">
        <v>6586</v>
      </c>
      <c r="B1391">
        <v>25</v>
      </c>
    </row>
    <row r="1392" spans="1:2" x14ac:dyDescent="0.3">
      <c r="A1392" t="s">
        <v>6587</v>
      </c>
      <c r="B1392">
        <v>25</v>
      </c>
    </row>
    <row r="1393" spans="1:2" x14ac:dyDescent="0.3">
      <c r="A1393" t="s">
        <v>6588</v>
      </c>
      <c r="B1393">
        <v>27</v>
      </c>
    </row>
    <row r="1394" spans="1:2" x14ac:dyDescent="0.3">
      <c r="A1394" t="s">
        <v>6589</v>
      </c>
      <c r="B1394">
        <v>27</v>
      </c>
    </row>
    <row r="1395" spans="1:2" x14ac:dyDescent="0.3">
      <c r="A1395" t="s">
        <v>6590</v>
      </c>
      <c r="B1395">
        <v>27</v>
      </c>
    </row>
    <row r="1396" spans="1:2" x14ac:dyDescent="0.3">
      <c r="A1396" t="s">
        <v>6591</v>
      </c>
      <c r="B1396">
        <v>32</v>
      </c>
    </row>
    <row r="1397" spans="1:2" x14ac:dyDescent="0.3">
      <c r="A1397" t="s">
        <v>6592</v>
      </c>
      <c r="B1397">
        <v>32</v>
      </c>
    </row>
    <row r="1398" spans="1:2" x14ac:dyDescent="0.3">
      <c r="A1398" t="s">
        <v>6593</v>
      </c>
      <c r="B1398">
        <v>32</v>
      </c>
    </row>
    <row r="1399" spans="1:2" x14ac:dyDescent="0.3">
      <c r="A1399" t="s">
        <v>6594</v>
      </c>
      <c r="B1399">
        <v>32</v>
      </c>
    </row>
    <row r="1400" spans="1:2" x14ac:dyDescent="0.3">
      <c r="A1400" t="s">
        <v>6587</v>
      </c>
      <c r="B1400">
        <v>25</v>
      </c>
    </row>
    <row r="1401" spans="1:2" x14ac:dyDescent="0.3">
      <c r="A1401" t="s">
        <v>6588</v>
      </c>
      <c r="B1401">
        <v>27</v>
      </c>
    </row>
    <row r="1402" spans="1:2" x14ac:dyDescent="0.3">
      <c r="A1402" t="s">
        <v>6589</v>
      </c>
      <c r="B1402">
        <v>27</v>
      </c>
    </row>
    <row r="1403" spans="1:2" x14ac:dyDescent="0.3">
      <c r="A1403" t="s">
        <v>6590</v>
      </c>
      <c r="B1403">
        <v>27</v>
      </c>
    </row>
    <row r="1404" spans="1:2" x14ac:dyDescent="0.3">
      <c r="A1404" t="s">
        <v>6591</v>
      </c>
      <c r="B1404">
        <v>32</v>
      </c>
    </row>
    <row r="1405" spans="1:2" x14ac:dyDescent="0.3">
      <c r="A1405" t="s">
        <v>6592</v>
      </c>
      <c r="B1405">
        <v>32</v>
      </c>
    </row>
    <row r="1406" spans="1:2" x14ac:dyDescent="0.3">
      <c r="A1406" t="s">
        <v>6593</v>
      </c>
      <c r="B1406">
        <v>32</v>
      </c>
    </row>
    <row r="1407" spans="1:2" x14ac:dyDescent="0.3">
      <c r="A1407" t="s">
        <v>6594</v>
      </c>
      <c r="B1407">
        <v>32</v>
      </c>
    </row>
    <row r="1408" spans="1:2" x14ac:dyDescent="0.3">
      <c r="A1408" t="s">
        <v>6588</v>
      </c>
      <c r="B1408">
        <v>27</v>
      </c>
    </row>
    <row r="1409" spans="1:2" x14ac:dyDescent="0.3">
      <c r="A1409" t="s">
        <v>6589</v>
      </c>
      <c r="B1409">
        <v>27</v>
      </c>
    </row>
    <row r="1410" spans="1:2" x14ac:dyDescent="0.3">
      <c r="A1410" t="s">
        <v>6590</v>
      </c>
      <c r="B1410">
        <v>27</v>
      </c>
    </row>
    <row r="1411" spans="1:2" x14ac:dyDescent="0.3">
      <c r="A1411" t="s">
        <v>6591</v>
      </c>
      <c r="B1411">
        <v>32</v>
      </c>
    </row>
    <row r="1412" spans="1:2" x14ac:dyDescent="0.3">
      <c r="A1412" t="s">
        <v>6592</v>
      </c>
      <c r="B1412">
        <v>32</v>
      </c>
    </row>
    <row r="1413" spans="1:2" x14ac:dyDescent="0.3">
      <c r="A1413" t="s">
        <v>6587</v>
      </c>
      <c r="B1413">
        <v>25</v>
      </c>
    </row>
    <row r="1414" spans="1:2" x14ac:dyDescent="0.3">
      <c r="A1414" t="s">
        <v>6588</v>
      </c>
      <c r="B1414">
        <v>27</v>
      </c>
    </row>
    <row r="1415" spans="1:2" x14ac:dyDescent="0.3">
      <c r="A1415" t="s">
        <v>6589</v>
      </c>
      <c r="B1415">
        <v>27</v>
      </c>
    </row>
    <row r="1416" spans="1:2" x14ac:dyDescent="0.3">
      <c r="A1416" t="s">
        <v>6590</v>
      </c>
      <c r="B1416">
        <v>27</v>
      </c>
    </row>
    <row r="1417" spans="1:2" x14ac:dyDescent="0.3">
      <c r="A1417" t="s">
        <v>6591</v>
      </c>
      <c r="B1417">
        <v>32</v>
      </c>
    </row>
    <row r="1418" spans="1:2" x14ac:dyDescent="0.3">
      <c r="A1418" t="s">
        <v>6592</v>
      </c>
      <c r="B1418">
        <v>32</v>
      </c>
    </row>
    <row r="1419" spans="1:2" x14ac:dyDescent="0.3">
      <c r="A1419" t="s">
        <v>6587</v>
      </c>
      <c r="B1419">
        <v>25</v>
      </c>
    </row>
    <row r="1420" spans="1:2" x14ac:dyDescent="0.3">
      <c r="A1420" t="s">
        <v>6588</v>
      </c>
      <c r="B1420">
        <v>27</v>
      </c>
    </row>
    <row r="1421" spans="1:2" x14ac:dyDescent="0.3">
      <c r="A1421" t="s">
        <v>6589</v>
      </c>
      <c r="B1421">
        <v>27</v>
      </c>
    </row>
    <row r="1422" spans="1:2" x14ac:dyDescent="0.3">
      <c r="A1422" t="s">
        <v>6590</v>
      </c>
      <c r="B1422">
        <v>27</v>
      </c>
    </row>
    <row r="1423" spans="1:2" x14ac:dyDescent="0.3">
      <c r="A1423" t="s">
        <v>6591</v>
      </c>
      <c r="B1423">
        <v>32</v>
      </c>
    </row>
    <row r="1424" spans="1:2" x14ac:dyDescent="0.3">
      <c r="A1424" t="s">
        <v>6592</v>
      </c>
      <c r="B1424">
        <v>32</v>
      </c>
    </row>
    <row r="1425" spans="1:2" x14ac:dyDescent="0.3">
      <c r="A1425" t="s">
        <v>6587</v>
      </c>
      <c r="B1425">
        <v>25</v>
      </c>
    </row>
    <row r="1426" spans="1:2" x14ac:dyDescent="0.3">
      <c r="A1426" t="s">
        <v>6588</v>
      </c>
      <c r="B1426">
        <v>27</v>
      </c>
    </row>
    <row r="1427" spans="1:2" x14ac:dyDescent="0.3">
      <c r="A1427" t="s">
        <v>6589</v>
      </c>
      <c r="B1427">
        <v>27</v>
      </c>
    </row>
    <row r="1428" spans="1:2" x14ac:dyDescent="0.3">
      <c r="A1428" t="s">
        <v>6590</v>
      </c>
      <c r="B1428">
        <v>27</v>
      </c>
    </row>
    <row r="1429" spans="1:2" x14ac:dyDescent="0.3">
      <c r="A1429" t="s">
        <v>6591</v>
      </c>
      <c r="B1429">
        <v>32</v>
      </c>
    </row>
    <row r="1430" spans="1:2" x14ac:dyDescent="0.3">
      <c r="A1430" t="s">
        <v>6592</v>
      </c>
      <c r="B1430">
        <v>32</v>
      </c>
    </row>
    <row r="1431" spans="1:2" x14ac:dyDescent="0.3">
      <c r="A1431" t="s">
        <v>6585</v>
      </c>
      <c r="B1431">
        <v>25</v>
      </c>
    </row>
    <row r="1432" spans="1:2" x14ac:dyDescent="0.3">
      <c r="A1432" t="s">
        <v>6585</v>
      </c>
      <c r="B1432">
        <v>25</v>
      </c>
    </row>
    <row r="1433" spans="1:2" x14ac:dyDescent="0.3">
      <c r="A1433" t="s">
        <v>6585</v>
      </c>
      <c r="B1433">
        <v>25</v>
      </c>
    </row>
    <row r="1434" spans="1:2" x14ac:dyDescent="0.3">
      <c r="A1434" t="s">
        <v>6586</v>
      </c>
      <c r="B1434">
        <v>25</v>
      </c>
    </row>
    <row r="1435" spans="1:2" x14ac:dyDescent="0.3">
      <c r="A1435" t="s">
        <v>6587</v>
      </c>
      <c r="B1435">
        <v>25</v>
      </c>
    </row>
    <row r="1436" spans="1:2" x14ac:dyDescent="0.3">
      <c r="A1436" t="s">
        <v>6588</v>
      </c>
      <c r="B1436">
        <v>27</v>
      </c>
    </row>
    <row r="1437" spans="1:2" x14ac:dyDescent="0.3">
      <c r="A1437" t="s">
        <v>6589</v>
      </c>
      <c r="B1437">
        <v>27</v>
      </c>
    </row>
    <row r="1438" spans="1:2" x14ac:dyDescent="0.3">
      <c r="A1438" t="s">
        <v>6587</v>
      </c>
      <c r="B1438">
        <v>25</v>
      </c>
    </row>
    <row r="1439" spans="1:2" x14ac:dyDescent="0.3">
      <c r="A1439" t="s">
        <v>6588</v>
      </c>
      <c r="B1439">
        <v>27</v>
      </c>
    </row>
    <row r="1440" spans="1:2" x14ac:dyDescent="0.3">
      <c r="A1440" t="s">
        <v>6587</v>
      </c>
      <c r="B1440">
        <v>25</v>
      </c>
    </row>
    <row r="1441" spans="1:2" x14ac:dyDescent="0.3">
      <c r="A1441" t="s">
        <v>6588</v>
      </c>
      <c r="B1441">
        <v>27</v>
      </c>
    </row>
    <row r="1442" spans="1:2" x14ac:dyDescent="0.3">
      <c r="A1442" t="s">
        <v>6595</v>
      </c>
      <c r="B1442">
        <v>34.5</v>
      </c>
    </row>
    <row r="1443" spans="1:2" x14ac:dyDescent="0.3">
      <c r="A1443" t="s">
        <v>6595</v>
      </c>
      <c r="B1443">
        <v>34.5</v>
      </c>
    </row>
    <row r="1444" spans="1:2" x14ac:dyDescent="0.3">
      <c r="A1444" t="s">
        <v>6596</v>
      </c>
      <c r="B1444">
        <v>34.5</v>
      </c>
    </row>
    <row r="1445" spans="1:2" x14ac:dyDescent="0.3">
      <c r="A1445" t="s">
        <v>6597</v>
      </c>
      <c r="B1445">
        <v>34.5</v>
      </c>
    </row>
    <row r="1446" spans="1:2" x14ac:dyDescent="0.3">
      <c r="A1446" t="s">
        <v>6598</v>
      </c>
      <c r="B1446">
        <v>37</v>
      </c>
    </row>
    <row r="1447" spans="1:2" x14ac:dyDescent="0.3">
      <c r="A1447" t="s">
        <v>6599</v>
      </c>
      <c r="B1447">
        <v>37</v>
      </c>
    </row>
    <row r="1448" spans="1:2" x14ac:dyDescent="0.3">
      <c r="A1448" t="s">
        <v>6600</v>
      </c>
      <c r="B1448">
        <v>37</v>
      </c>
    </row>
    <row r="1449" spans="1:2" x14ac:dyDescent="0.3">
      <c r="A1449" t="s">
        <v>6601</v>
      </c>
      <c r="B1449">
        <v>43</v>
      </c>
    </row>
    <row r="1450" spans="1:2" x14ac:dyDescent="0.3">
      <c r="A1450" t="s">
        <v>6602</v>
      </c>
      <c r="B1450">
        <v>43</v>
      </c>
    </row>
    <row r="1451" spans="1:2" x14ac:dyDescent="0.3">
      <c r="A1451" t="s">
        <v>6596</v>
      </c>
      <c r="B1451">
        <v>34.5</v>
      </c>
    </row>
    <row r="1452" spans="1:2" x14ac:dyDescent="0.3">
      <c r="A1452" t="s">
        <v>6597</v>
      </c>
      <c r="B1452">
        <v>34.5</v>
      </c>
    </row>
    <row r="1453" spans="1:2" x14ac:dyDescent="0.3">
      <c r="A1453" t="s">
        <v>6598</v>
      </c>
      <c r="B1453">
        <v>37</v>
      </c>
    </row>
    <row r="1454" spans="1:2" x14ac:dyDescent="0.3">
      <c r="A1454" t="s">
        <v>6599</v>
      </c>
      <c r="B1454">
        <v>37</v>
      </c>
    </row>
    <row r="1455" spans="1:2" x14ac:dyDescent="0.3">
      <c r="A1455" t="s">
        <v>6600</v>
      </c>
      <c r="B1455">
        <v>37</v>
      </c>
    </row>
    <row r="1456" spans="1:2" x14ac:dyDescent="0.3">
      <c r="A1456" t="s">
        <v>6601</v>
      </c>
      <c r="B1456">
        <v>43</v>
      </c>
    </row>
    <row r="1457" spans="1:2" x14ac:dyDescent="0.3">
      <c r="A1457" t="s">
        <v>6597</v>
      </c>
      <c r="B1457">
        <v>34.5</v>
      </c>
    </row>
    <row r="1458" spans="1:2" x14ac:dyDescent="0.3">
      <c r="A1458" t="s">
        <v>6598</v>
      </c>
      <c r="B1458">
        <v>37</v>
      </c>
    </row>
    <row r="1459" spans="1:2" x14ac:dyDescent="0.3">
      <c r="A1459" t="s">
        <v>6599</v>
      </c>
      <c r="B1459">
        <v>37</v>
      </c>
    </row>
    <row r="1460" spans="1:2" x14ac:dyDescent="0.3">
      <c r="A1460" t="s">
        <v>6600</v>
      </c>
      <c r="B1460">
        <v>37</v>
      </c>
    </row>
    <row r="1461" spans="1:2" x14ac:dyDescent="0.3">
      <c r="A1461" t="s">
        <v>6601</v>
      </c>
      <c r="B1461">
        <v>43</v>
      </c>
    </row>
    <row r="1462" spans="1:2" x14ac:dyDescent="0.3">
      <c r="A1462" t="s">
        <v>6602</v>
      </c>
      <c r="B1462">
        <v>43</v>
      </c>
    </row>
    <row r="1463" spans="1:2" x14ac:dyDescent="0.3">
      <c r="A1463" t="s">
        <v>6603</v>
      </c>
      <c r="B1463">
        <v>43</v>
      </c>
    </row>
    <row r="1464" spans="1:2" x14ac:dyDescent="0.3">
      <c r="A1464" t="s">
        <v>6604</v>
      </c>
      <c r="B1464">
        <v>43</v>
      </c>
    </row>
    <row r="1465" spans="1:2" x14ac:dyDescent="0.3">
      <c r="A1465" t="s">
        <v>6598</v>
      </c>
      <c r="B1465">
        <v>37</v>
      </c>
    </row>
    <row r="1466" spans="1:2" x14ac:dyDescent="0.3">
      <c r="A1466" t="s">
        <v>6599</v>
      </c>
      <c r="B1466">
        <v>37</v>
      </c>
    </row>
    <row r="1467" spans="1:2" x14ac:dyDescent="0.3">
      <c r="A1467" t="s">
        <v>6600</v>
      </c>
      <c r="B1467">
        <v>37</v>
      </c>
    </row>
    <row r="1468" spans="1:2" x14ac:dyDescent="0.3">
      <c r="A1468" t="s">
        <v>6601</v>
      </c>
      <c r="B1468">
        <v>43</v>
      </c>
    </row>
    <row r="1469" spans="1:2" x14ac:dyDescent="0.3">
      <c r="A1469" t="s">
        <v>6602</v>
      </c>
      <c r="B1469">
        <v>43</v>
      </c>
    </row>
    <row r="1470" spans="1:2" x14ac:dyDescent="0.3">
      <c r="A1470" t="s">
        <v>6603</v>
      </c>
      <c r="B1470">
        <v>43</v>
      </c>
    </row>
    <row r="1471" spans="1:2" x14ac:dyDescent="0.3">
      <c r="A1471" t="s">
        <v>6604</v>
      </c>
      <c r="B1471">
        <v>43</v>
      </c>
    </row>
    <row r="1472" spans="1:2" x14ac:dyDescent="0.3">
      <c r="A1472" t="s">
        <v>6595</v>
      </c>
      <c r="B1472">
        <v>34.5</v>
      </c>
    </row>
    <row r="1473" spans="1:2" x14ac:dyDescent="0.3">
      <c r="A1473" t="s">
        <v>6596</v>
      </c>
      <c r="B1473">
        <v>34.5</v>
      </c>
    </row>
    <row r="1474" spans="1:2" x14ac:dyDescent="0.3">
      <c r="A1474" t="s">
        <v>6597</v>
      </c>
      <c r="B1474">
        <v>34.5</v>
      </c>
    </row>
    <row r="1475" spans="1:2" x14ac:dyDescent="0.3">
      <c r="A1475" t="s">
        <v>6598</v>
      </c>
      <c r="B1475">
        <v>37</v>
      </c>
    </row>
    <row r="1476" spans="1:2" x14ac:dyDescent="0.3">
      <c r="A1476" t="s">
        <v>6599</v>
      </c>
      <c r="B1476">
        <v>37</v>
      </c>
    </row>
    <row r="1477" spans="1:2" x14ac:dyDescent="0.3">
      <c r="A1477" t="s">
        <v>6600</v>
      </c>
      <c r="B1477">
        <v>37</v>
      </c>
    </row>
    <row r="1478" spans="1:2" x14ac:dyDescent="0.3">
      <c r="A1478" t="s">
        <v>6601</v>
      </c>
      <c r="B1478">
        <v>43</v>
      </c>
    </row>
    <row r="1479" spans="1:2" x14ac:dyDescent="0.3">
      <c r="A1479" t="s">
        <v>6602</v>
      </c>
      <c r="B1479">
        <v>43</v>
      </c>
    </row>
    <row r="1480" spans="1:2" x14ac:dyDescent="0.3">
      <c r="A1480" t="s">
        <v>6596</v>
      </c>
      <c r="B1480">
        <v>34.5</v>
      </c>
    </row>
    <row r="1481" spans="1:2" x14ac:dyDescent="0.3">
      <c r="A1481" t="s">
        <v>6597</v>
      </c>
      <c r="B1481">
        <v>34.5</v>
      </c>
    </row>
    <row r="1482" spans="1:2" x14ac:dyDescent="0.3">
      <c r="A1482" t="s">
        <v>6598</v>
      </c>
      <c r="B1482">
        <v>37</v>
      </c>
    </row>
    <row r="1483" spans="1:2" x14ac:dyDescent="0.3">
      <c r="A1483" t="s">
        <v>6599</v>
      </c>
      <c r="B1483">
        <v>37</v>
      </c>
    </row>
    <row r="1484" spans="1:2" x14ac:dyDescent="0.3">
      <c r="A1484" t="s">
        <v>6600</v>
      </c>
      <c r="B1484">
        <v>37</v>
      </c>
    </row>
    <row r="1485" spans="1:2" x14ac:dyDescent="0.3">
      <c r="A1485" t="s">
        <v>6601</v>
      </c>
      <c r="B1485">
        <v>43</v>
      </c>
    </row>
    <row r="1486" spans="1:2" x14ac:dyDescent="0.3">
      <c r="A1486" t="s">
        <v>6598</v>
      </c>
      <c r="B1486">
        <v>37</v>
      </c>
    </row>
    <row r="1487" spans="1:2" x14ac:dyDescent="0.3">
      <c r="A1487" t="s">
        <v>6599</v>
      </c>
      <c r="B1487">
        <v>37</v>
      </c>
    </row>
    <row r="1488" spans="1:2" x14ac:dyDescent="0.3">
      <c r="A1488" t="s">
        <v>6600</v>
      </c>
      <c r="B1488">
        <v>37</v>
      </c>
    </row>
    <row r="1489" spans="1:2" x14ac:dyDescent="0.3">
      <c r="A1489" t="s">
        <v>6601</v>
      </c>
      <c r="B1489">
        <v>43</v>
      </c>
    </row>
    <row r="1490" spans="1:2" x14ac:dyDescent="0.3">
      <c r="A1490" t="s">
        <v>6602</v>
      </c>
      <c r="B1490">
        <v>43</v>
      </c>
    </row>
    <row r="1491" spans="1:2" x14ac:dyDescent="0.3">
      <c r="A1491" t="s">
        <v>6598</v>
      </c>
      <c r="B1491">
        <v>37</v>
      </c>
    </row>
    <row r="1492" spans="1:2" x14ac:dyDescent="0.3">
      <c r="A1492" t="s">
        <v>6599</v>
      </c>
      <c r="B1492">
        <v>37</v>
      </c>
    </row>
    <row r="1493" spans="1:2" x14ac:dyDescent="0.3">
      <c r="A1493" t="s">
        <v>6600</v>
      </c>
      <c r="B1493">
        <v>37</v>
      </c>
    </row>
    <row r="1494" spans="1:2" x14ac:dyDescent="0.3">
      <c r="A1494" t="s">
        <v>6601</v>
      </c>
      <c r="B1494">
        <v>43</v>
      </c>
    </row>
    <row r="1495" spans="1:2" x14ac:dyDescent="0.3">
      <c r="A1495" t="s">
        <v>6602</v>
      </c>
      <c r="B1495">
        <v>43</v>
      </c>
    </row>
    <row r="1496" spans="1:2" x14ac:dyDescent="0.3">
      <c r="A1496" t="s">
        <v>6595</v>
      </c>
      <c r="B1496">
        <v>34.5</v>
      </c>
    </row>
    <row r="1497" spans="1:2" x14ac:dyDescent="0.3">
      <c r="A1497" t="s">
        <v>6595</v>
      </c>
      <c r="B1497">
        <v>34.5</v>
      </c>
    </row>
    <row r="1498" spans="1:2" x14ac:dyDescent="0.3">
      <c r="A1498" t="s">
        <v>6595</v>
      </c>
      <c r="B1498">
        <v>34.5</v>
      </c>
    </row>
    <row r="1499" spans="1:2" x14ac:dyDescent="0.3">
      <c r="A1499" t="s">
        <v>6596</v>
      </c>
      <c r="B1499">
        <v>34.5</v>
      </c>
    </row>
    <row r="1500" spans="1:2" x14ac:dyDescent="0.3">
      <c r="A1500" t="s">
        <v>6597</v>
      </c>
      <c r="B1500">
        <v>34.5</v>
      </c>
    </row>
    <row r="1501" spans="1:2" x14ac:dyDescent="0.3">
      <c r="A1501" t="s">
        <v>6598</v>
      </c>
      <c r="B1501">
        <v>37</v>
      </c>
    </row>
    <row r="1502" spans="1:2" x14ac:dyDescent="0.3">
      <c r="A1502" t="s">
        <v>6599</v>
      </c>
      <c r="B1502">
        <v>37</v>
      </c>
    </row>
    <row r="1503" spans="1:2" x14ac:dyDescent="0.3">
      <c r="A1503" t="s">
        <v>6600</v>
      </c>
      <c r="B1503">
        <v>37</v>
      </c>
    </row>
    <row r="1504" spans="1:2" x14ac:dyDescent="0.3">
      <c r="A1504" t="s">
        <v>6601</v>
      </c>
      <c r="B1504">
        <v>43</v>
      </c>
    </row>
    <row r="1505" spans="1:2" x14ac:dyDescent="0.3">
      <c r="A1505" t="s">
        <v>6595</v>
      </c>
      <c r="B1505">
        <v>34.5</v>
      </c>
    </row>
    <row r="1506" spans="1:2" x14ac:dyDescent="0.3">
      <c r="A1506" t="s">
        <v>6596</v>
      </c>
      <c r="B1506">
        <v>34.5</v>
      </c>
    </row>
    <row r="1507" spans="1:2" x14ac:dyDescent="0.3">
      <c r="A1507" t="s">
        <v>6597</v>
      </c>
      <c r="B1507">
        <v>34.5</v>
      </c>
    </row>
    <row r="1508" spans="1:2" x14ac:dyDescent="0.3">
      <c r="A1508" t="s">
        <v>6598</v>
      </c>
      <c r="B1508">
        <v>37</v>
      </c>
    </row>
    <row r="1509" spans="1:2" x14ac:dyDescent="0.3">
      <c r="A1509" t="s">
        <v>6599</v>
      </c>
      <c r="B1509">
        <v>37</v>
      </c>
    </row>
    <row r="1510" spans="1:2" x14ac:dyDescent="0.3">
      <c r="A1510" t="s">
        <v>6600</v>
      </c>
      <c r="B1510">
        <v>37</v>
      </c>
    </row>
    <row r="1511" spans="1:2" x14ac:dyDescent="0.3">
      <c r="A1511" t="s">
        <v>6601</v>
      </c>
      <c r="B1511">
        <v>43</v>
      </c>
    </row>
    <row r="1512" spans="1:2" x14ac:dyDescent="0.3">
      <c r="A1512" t="s">
        <v>6602</v>
      </c>
      <c r="B1512">
        <v>43</v>
      </c>
    </row>
    <row r="1513" spans="1:2" x14ac:dyDescent="0.3">
      <c r="A1513" t="s">
        <v>6595</v>
      </c>
      <c r="B1513">
        <v>34.5</v>
      </c>
    </row>
    <row r="1514" spans="1:2" x14ac:dyDescent="0.3">
      <c r="A1514" t="s">
        <v>6596</v>
      </c>
      <c r="B1514">
        <v>34.5</v>
      </c>
    </row>
    <row r="1515" spans="1:2" x14ac:dyDescent="0.3">
      <c r="A1515" t="s">
        <v>6597</v>
      </c>
      <c r="B1515">
        <v>34.5</v>
      </c>
    </row>
    <row r="1516" spans="1:2" x14ac:dyDescent="0.3">
      <c r="A1516" t="s">
        <v>6598</v>
      </c>
      <c r="B1516">
        <v>37</v>
      </c>
    </row>
    <row r="1517" spans="1:2" x14ac:dyDescent="0.3">
      <c r="A1517" t="s">
        <v>6599</v>
      </c>
      <c r="B1517">
        <v>37</v>
      </c>
    </row>
    <row r="1518" spans="1:2" x14ac:dyDescent="0.3">
      <c r="A1518" t="s">
        <v>6600</v>
      </c>
      <c r="B1518">
        <v>37</v>
      </c>
    </row>
    <row r="1519" spans="1:2" x14ac:dyDescent="0.3">
      <c r="A1519" t="s">
        <v>6595</v>
      </c>
      <c r="B1519">
        <v>34.5</v>
      </c>
    </row>
    <row r="1520" spans="1:2" x14ac:dyDescent="0.3">
      <c r="A1520" t="s">
        <v>6596</v>
      </c>
      <c r="B1520">
        <v>34.5</v>
      </c>
    </row>
    <row r="1521" spans="1:2" x14ac:dyDescent="0.3">
      <c r="A1521" t="s">
        <v>6597</v>
      </c>
      <c r="B1521">
        <v>34.5</v>
      </c>
    </row>
    <row r="1522" spans="1:2" x14ac:dyDescent="0.3">
      <c r="A1522" t="s">
        <v>6598</v>
      </c>
      <c r="B1522">
        <v>37</v>
      </c>
    </row>
    <row r="1523" spans="1:2" x14ac:dyDescent="0.3">
      <c r="A1523" t="s">
        <v>6599</v>
      </c>
      <c r="B1523">
        <v>37</v>
      </c>
    </row>
    <row r="1524" spans="1:2" x14ac:dyDescent="0.3">
      <c r="A1524" t="s">
        <v>6600</v>
      </c>
      <c r="B1524">
        <v>37</v>
      </c>
    </row>
    <row r="1525" spans="1:2" x14ac:dyDescent="0.3">
      <c r="A1525" t="s">
        <v>6601</v>
      </c>
      <c r="B1525">
        <v>43</v>
      </c>
    </row>
    <row r="1526" spans="1:2" x14ac:dyDescent="0.3">
      <c r="A1526" t="s">
        <v>6602</v>
      </c>
      <c r="B1526">
        <v>43</v>
      </c>
    </row>
    <row r="1527" spans="1:2" x14ac:dyDescent="0.3">
      <c r="A1527" t="s">
        <v>6596</v>
      </c>
      <c r="B1527">
        <v>34.5</v>
      </c>
    </row>
    <row r="1528" spans="1:2" x14ac:dyDescent="0.3">
      <c r="A1528" t="s">
        <v>6597</v>
      </c>
      <c r="B1528">
        <v>34.5</v>
      </c>
    </row>
    <row r="1529" spans="1:2" x14ac:dyDescent="0.3">
      <c r="A1529" t="s">
        <v>6598</v>
      </c>
      <c r="B1529">
        <v>37</v>
      </c>
    </row>
    <row r="1530" spans="1:2" x14ac:dyDescent="0.3">
      <c r="A1530" t="s">
        <v>6599</v>
      </c>
      <c r="B1530">
        <v>37</v>
      </c>
    </row>
    <row r="1531" spans="1:2" x14ac:dyDescent="0.3">
      <c r="A1531" t="s">
        <v>6600</v>
      </c>
      <c r="B1531">
        <v>37</v>
      </c>
    </row>
    <row r="1532" spans="1:2" x14ac:dyDescent="0.3">
      <c r="A1532" t="s">
        <v>6601</v>
      </c>
      <c r="B1532">
        <v>43</v>
      </c>
    </row>
    <row r="1533" spans="1:2" x14ac:dyDescent="0.3">
      <c r="A1533" t="s">
        <v>6602</v>
      </c>
      <c r="B1533">
        <v>43</v>
      </c>
    </row>
    <row r="1534" spans="1:2" x14ac:dyDescent="0.3">
      <c r="A1534" t="s">
        <v>6603</v>
      </c>
      <c r="B1534">
        <v>43</v>
      </c>
    </row>
    <row r="1535" spans="1:2" x14ac:dyDescent="0.3">
      <c r="A1535" t="s">
        <v>6604</v>
      </c>
      <c r="B1535">
        <v>43</v>
      </c>
    </row>
    <row r="1536" spans="1:2" x14ac:dyDescent="0.3">
      <c r="A1536" t="s">
        <v>6597</v>
      </c>
      <c r="B1536">
        <v>34.5</v>
      </c>
    </row>
    <row r="1537" spans="1:2" x14ac:dyDescent="0.3">
      <c r="A1537" t="s">
        <v>6598</v>
      </c>
      <c r="B1537">
        <v>37</v>
      </c>
    </row>
    <row r="1538" spans="1:2" x14ac:dyDescent="0.3">
      <c r="A1538" t="s">
        <v>6599</v>
      </c>
      <c r="B1538">
        <v>37</v>
      </c>
    </row>
    <row r="1539" spans="1:2" x14ac:dyDescent="0.3">
      <c r="A1539" t="s">
        <v>6600</v>
      </c>
      <c r="B1539">
        <v>37</v>
      </c>
    </row>
    <row r="1540" spans="1:2" x14ac:dyDescent="0.3">
      <c r="A1540" t="s">
        <v>6601</v>
      </c>
      <c r="B1540">
        <v>43</v>
      </c>
    </row>
    <row r="1541" spans="1:2" x14ac:dyDescent="0.3">
      <c r="A1541" t="s">
        <v>6602</v>
      </c>
      <c r="B1541">
        <v>43</v>
      </c>
    </row>
    <row r="1542" spans="1:2" x14ac:dyDescent="0.3">
      <c r="A1542" t="s">
        <v>6603</v>
      </c>
      <c r="B1542">
        <v>43</v>
      </c>
    </row>
    <row r="1543" spans="1:2" x14ac:dyDescent="0.3">
      <c r="A1543" t="s">
        <v>6604</v>
      </c>
      <c r="B1543">
        <v>43</v>
      </c>
    </row>
    <row r="1544" spans="1:2" x14ac:dyDescent="0.3">
      <c r="A1544" t="s">
        <v>6597</v>
      </c>
      <c r="B1544">
        <v>34.5</v>
      </c>
    </row>
    <row r="1545" spans="1:2" x14ac:dyDescent="0.3">
      <c r="A1545" t="s">
        <v>6598</v>
      </c>
      <c r="B1545">
        <v>37</v>
      </c>
    </row>
    <row r="1546" spans="1:2" x14ac:dyDescent="0.3">
      <c r="A1546" t="s">
        <v>6599</v>
      </c>
      <c r="B1546">
        <v>37</v>
      </c>
    </row>
    <row r="1547" spans="1:2" x14ac:dyDescent="0.3">
      <c r="A1547" t="s">
        <v>6600</v>
      </c>
      <c r="B1547">
        <v>37</v>
      </c>
    </row>
    <row r="1548" spans="1:2" x14ac:dyDescent="0.3">
      <c r="A1548" t="s">
        <v>6601</v>
      </c>
      <c r="B1548">
        <v>43</v>
      </c>
    </row>
    <row r="1549" spans="1:2" x14ac:dyDescent="0.3">
      <c r="A1549" t="s">
        <v>6602</v>
      </c>
      <c r="B1549">
        <v>43</v>
      </c>
    </row>
    <row r="1550" spans="1:2" x14ac:dyDescent="0.3">
      <c r="A1550" t="s">
        <v>6597</v>
      </c>
      <c r="B1550">
        <v>34.5</v>
      </c>
    </row>
    <row r="1551" spans="1:2" x14ac:dyDescent="0.3">
      <c r="A1551" t="s">
        <v>6598</v>
      </c>
      <c r="B1551">
        <v>37</v>
      </c>
    </row>
    <row r="1552" spans="1:2" x14ac:dyDescent="0.3">
      <c r="A1552" t="s">
        <v>6599</v>
      </c>
      <c r="B1552">
        <v>37</v>
      </c>
    </row>
    <row r="1553" spans="1:2" x14ac:dyDescent="0.3">
      <c r="A1553" t="s">
        <v>6600</v>
      </c>
      <c r="B1553">
        <v>37</v>
      </c>
    </row>
    <row r="1554" spans="1:2" x14ac:dyDescent="0.3">
      <c r="A1554" t="s">
        <v>6601</v>
      </c>
      <c r="B1554">
        <v>43</v>
      </c>
    </row>
    <row r="1555" spans="1:2" x14ac:dyDescent="0.3">
      <c r="A1555" t="s">
        <v>6602</v>
      </c>
      <c r="B1555">
        <v>43</v>
      </c>
    </row>
    <row r="1556" spans="1:2" x14ac:dyDescent="0.3">
      <c r="A1556" t="s">
        <v>6597</v>
      </c>
      <c r="B1556">
        <v>34.5</v>
      </c>
    </row>
    <row r="1557" spans="1:2" x14ac:dyDescent="0.3">
      <c r="A1557" t="s">
        <v>6598</v>
      </c>
      <c r="B1557">
        <v>37</v>
      </c>
    </row>
    <row r="1558" spans="1:2" x14ac:dyDescent="0.3">
      <c r="A1558" t="s">
        <v>6599</v>
      </c>
      <c r="B1558">
        <v>37</v>
      </c>
    </row>
    <row r="1559" spans="1:2" x14ac:dyDescent="0.3">
      <c r="A1559" t="s">
        <v>6600</v>
      </c>
      <c r="B1559">
        <v>37</v>
      </c>
    </row>
    <row r="1560" spans="1:2" x14ac:dyDescent="0.3">
      <c r="A1560" t="s">
        <v>6601</v>
      </c>
      <c r="B1560">
        <v>43</v>
      </c>
    </row>
    <row r="1561" spans="1:2" x14ac:dyDescent="0.3">
      <c r="A1561" t="s">
        <v>6602</v>
      </c>
      <c r="B1561">
        <v>43</v>
      </c>
    </row>
    <row r="1562" spans="1:2" x14ac:dyDescent="0.3">
      <c r="A1562" t="s">
        <v>6597</v>
      </c>
      <c r="B1562">
        <v>34.5</v>
      </c>
    </row>
    <row r="1563" spans="1:2" x14ac:dyDescent="0.3">
      <c r="A1563" t="s">
        <v>6598</v>
      </c>
      <c r="B1563">
        <v>37</v>
      </c>
    </row>
    <row r="1564" spans="1:2" x14ac:dyDescent="0.3">
      <c r="A1564" t="s">
        <v>6599</v>
      </c>
      <c r="B1564">
        <v>37</v>
      </c>
    </row>
    <row r="1565" spans="1:2" x14ac:dyDescent="0.3">
      <c r="A1565" t="s">
        <v>6600</v>
      </c>
      <c r="B1565">
        <v>37</v>
      </c>
    </row>
    <row r="1566" spans="1:2" x14ac:dyDescent="0.3">
      <c r="A1566" t="s">
        <v>6601</v>
      </c>
      <c r="B1566">
        <v>43</v>
      </c>
    </row>
    <row r="1567" spans="1:2" x14ac:dyDescent="0.3">
      <c r="A1567" t="s">
        <v>6602</v>
      </c>
      <c r="B1567">
        <v>43</v>
      </c>
    </row>
    <row r="1568" spans="1:2" x14ac:dyDescent="0.3">
      <c r="A1568" t="s">
        <v>6595</v>
      </c>
      <c r="B1568">
        <v>34.5</v>
      </c>
    </row>
    <row r="1569" spans="1:2" x14ac:dyDescent="0.3">
      <c r="A1569" t="s">
        <v>6595</v>
      </c>
      <c r="B1569">
        <v>34.5</v>
      </c>
    </row>
    <row r="1570" spans="1:2" x14ac:dyDescent="0.3">
      <c r="A1570" t="s">
        <v>6595</v>
      </c>
      <c r="B1570">
        <v>34.5</v>
      </c>
    </row>
    <row r="1571" spans="1:2" x14ac:dyDescent="0.3">
      <c r="A1571" t="s">
        <v>6596</v>
      </c>
      <c r="B1571">
        <v>34.5</v>
      </c>
    </row>
    <row r="1572" spans="1:2" x14ac:dyDescent="0.3">
      <c r="A1572" t="s">
        <v>6597</v>
      </c>
      <c r="B1572">
        <v>34.5</v>
      </c>
    </row>
    <row r="1573" spans="1:2" x14ac:dyDescent="0.3">
      <c r="A1573" t="s">
        <v>6598</v>
      </c>
      <c r="B1573">
        <v>37</v>
      </c>
    </row>
    <row r="1574" spans="1:2" x14ac:dyDescent="0.3">
      <c r="A1574" t="s">
        <v>6599</v>
      </c>
      <c r="B1574">
        <v>37</v>
      </c>
    </row>
    <row r="1575" spans="1:2" x14ac:dyDescent="0.3">
      <c r="A1575" t="s">
        <v>6597</v>
      </c>
      <c r="B1575">
        <v>34.5</v>
      </c>
    </row>
    <row r="1576" spans="1:2" x14ac:dyDescent="0.3">
      <c r="A1576" t="s">
        <v>6598</v>
      </c>
      <c r="B1576">
        <v>37</v>
      </c>
    </row>
    <row r="1577" spans="1:2" x14ac:dyDescent="0.3">
      <c r="A1577" t="s">
        <v>6597</v>
      </c>
      <c r="B1577">
        <v>34.5</v>
      </c>
    </row>
    <row r="1578" spans="1:2" x14ac:dyDescent="0.3">
      <c r="A1578" t="s">
        <v>6598</v>
      </c>
      <c r="B1578">
        <v>37</v>
      </c>
    </row>
    <row r="1579" spans="1:2" x14ac:dyDescent="0.3">
      <c r="A1579" t="s">
        <v>6605</v>
      </c>
      <c r="B1579">
        <v>5</v>
      </c>
    </row>
    <row r="1580" spans="1:2" x14ac:dyDescent="0.3">
      <c r="A1580" t="s">
        <v>6605</v>
      </c>
      <c r="B1580">
        <v>5</v>
      </c>
    </row>
    <row r="1581" spans="1:2" x14ac:dyDescent="0.3">
      <c r="A1581" t="s">
        <v>6606</v>
      </c>
      <c r="B1581">
        <v>5</v>
      </c>
    </row>
    <row r="1582" spans="1:2" x14ac:dyDescent="0.3">
      <c r="A1582" t="s">
        <v>6607</v>
      </c>
      <c r="B1582">
        <v>5</v>
      </c>
    </row>
    <row r="1583" spans="1:2" x14ac:dyDescent="0.3">
      <c r="A1583" t="s">
        <v>6608</v>
      </c>
      <c r="B1583">
        <v>1</v>
      </c>
    </row>
    <row r="1584" spans="1:2" x14ac:dyDescent="0.3">
      <c r="A1584" t="s">
        <v>6609</v>
      </c>
      <c r="B1584">
        <v>1</v>
      </c>
    </row>
    <row r="1585" spans="1:2" x14ac:dyDescent="0.3">
      <c r="A1585" t="s">
        <v>6610</v>
      </c>
      <c r="B1585">
        <v>1</v>
      </c>
    </row>
    <row r="1586" spans="1:2" x14ac:dyDescent="0.3">
      <c r="A1586" t="s">
        <v>6611</v>
      </c>
      <c r="B1586">
        <v>1</v>
      </c>
    </row>
    <row r="1587" spans="1:2" x14ac:dyDescent="0.3">
      <c r="A1587" t="s">
        <v>6612</v>
      </c>
      <c r="B1587">
        <v>1</v>
      </c>
    </row>
    <row r="1588" spans="1:2" x14ac:dyDescent="0.3">
      <c r="A1588" t="s">
        <v>6606</v>
      </c>
      <c r="B1588">
        <v>5</v>
      </c>
    </row>
    <row r="1589" spans="1:2" x14ac:dyDescent="0.3">
      <c r="A1589" t="s">
        <v>6607</v>
      </c>
      <c r="B1589">
        <v>5</v>
      </c>
    </row>
    <row r="1590" spans="1:2" x14ac:dyDescent="0.3">
      <c r="A1590" t="s">
        <v>6608</v>
      </c>
      <c r="B1590">
        <v>1</v>
      </c>
    </row>
    <row r="1591" spans="1:2" x14ac:dyDescent="0.3">
      <c r="A1591" t="s">
        <v>6609</v>
      </c>
      <c r="B1591">
        <v>1</v>
      </c>
    </row>
    <row r="1592" spans="1:2" x14ac:dyDescent="0.3">
      <c r="A1592" t="s">
        <v>6610</v>
      </c>
      <c r="B1592">
        <v>1</v>
      </c>
    </row>
    <row r="1593" spans="1:2" x14ac:dyDescent="0.3">
      <c r="A1593" t="s">
        <v>6611</v>
      </c>
      <c r="B1593">
        <v>1</v>
      </c>
    </row>
    <row r="1594" spans="1:2" x14ac:dyDescent="0.3">
      <c r="A1594" t="s">
        <v>6607</v>
      </c>
      <c r="B1594">
        <v>5</v>
      </c>
    </row>
    <row r="1595" spans="1:2" x14ac:dyDescent="0.3">
      <c r="A1595" t="s">
        <v>6608</v>
      </c>
      <c r="B1595">
        <v>1</v>
      </c>
    </row>
    <row r="1596" spans="1:2" x14ac:dyDescent="0.3">
      <c r="A1596" t="s">
        <v>6609</v>
      </c>
      <c r="B1596">
        <v>1</v>
      </c>
    </row>
    <row r="1597" spans="1:2" x14ac:dyDescent="0.3">
      <c r="A1597" t="s">
        <v>6610</v>
      </c>
      <c r="B1597">
        <v>1</v>
      </c>
    </row>
    <row r="1598" spans="1:2" x14ac:dyDescent="0.3">
      <c r="A1598" t="s">
        <v>6611</v>
      </c>
      <c r="B1598">
        <v>1</v>
      </c>
    </row>
    <row r="1599" spans="1:2" x14ac:dyDescent="0.3">
      <c r="A1599" t="s">
        <v>6612</v>
      </c>
      <c r="B1599">
        <v>1</v>
      </c>
    </row>
    <row r="1600" spans="1:2" x14ac:dyDescent="0.3">
      <c r="A1600" t="s">
        <v>6613</v>
      </c>
      <c r="B1600">
        <v>1</v>
      </c>
    </row>
    <row r="1601" spans="1:2" x14ac:dyDescent="0.3">
      <c r="A1601" t="s">
        <v>6614</v>
      </c>
      <c r="B1601">
        <v>1</v>
      </c>
    </row>
    <row r="1602" spans="1:2" x14ac:dyDescent="0.3">
      <c r="A1602" t="s">
        <v>6605</v>
      </c>
      <c r="B1602">
        <v>5</v>
      </c>
    </row>
    <row r="1603" spans="1:2" x14ac:dyDescent="0.3">
      <c r="A1603" t="s">
        <v>6606</v>
      </c>
      <c r="B1603">
        <v>5</v>
      </c>
    </row>
    <row r="1604" spans="1:2" x14ac:dyDescent="0.3">
      <c r="A1604" t="s">
        <v>6607</v>
      </c>
      <c r="B1604">
        <v>5</v>
      </c>
    </row>
    <row r="1605" spans="1:2" x14ac:dyDescent="0.3">
      <c r="A1605" t="s">
        <v>6608</v>
      </c>
      <c r="B1605">
        <v>1</v>
      </c>
    </row>
    <row r="1606" spans="1:2" x14ac:dyDescent="0.3">
      <c r="A1606" t="s">
        <v>6609</v>
      </c>
      <c r="B1606">
        <v>1</v>
      </c>
    </row>
    <row r="1607" spans="1:2" x14ac:dyDescent="0.3">
      <c r="A1607" t="s">
        <v>6610</v>
      </c>
      <c r="B1607">
        <v>1</v>
      </c>
    </row>
    <row r="1608" spans="1:2" x14ac:dyDescent="0.3">
      <c r="A1608" t="s">
        <v>6611</v>
      </c>
      <c r="B1608">
        <v>1</v>
      </c>
    </row>
    <row r="1609" spans="1:2" x14ac:dyDescent="0.3">
      <c r="A1609" t="s">
        <v>6605</v>
      </c>
      <c r="B1609">
        <v>5</v>
      </c>
    </row>
    <row r="1610" spans="1:2" x14ac:dyDescent="0.3">
      <c r="A1610" t="s">
        <v>6606</v>
      </c>
      <c r="B1610">
        <v>5</v>
      </c>
    </row>
    <row r="1611" spans="1:2" x14ac:dyDescent="0.3">
      <c r="A1611" t="s">
        <v>6607</v>
      </c>
      <c r="B1611">
        <v>5</v>
      </c>
    </row>
    <row r="1612" spans="1:2" x14ac:dyDescent="0.3">
      <c r="A1612" t="s">
        <v>6608</v>
      </c>
      <c r="B1612">
        <v>1</v>
      </c>
    </row>
    <row r="1613" spans="1:2" x14ac:dyDescent="0.3">
      <c r="A1613" t="s">
        <v>6609</v>
      </c>
      <c r="B1613">
        <v>1</v>
      </c>
    </row>
    <row r="1614" spans="1:2" x14ac:dyDescent="0.3">
      <c r="A1614" t="s">
        <v>6610</v>
      </c>
      <c r="B1614">
        <v>1</v>
      </c>
    </row>
    <row r="1615" spans="1:2" x14ac:dyDescent="0.3">
      <c r="A1615" t="s">
        <v>6611</v>
      </c>
      <c r="B1615">
        <v>1</v>
      </c>
    </row>
    <row r="1616" spans="1:2" x14ac:dyDescent="0.3">
      <c r="A1616" t="s">
        <v>6612</v>
      </c>
      <c r="B1616">
        <v>1</v>
      </c>
    </row>
    <row r="1617" spans="1:2" x14ac:dyDescent="0.3">
      <c r="A1617" t="s">
        <v>6605</v>
      </c>
      <c r="B1617">
        <v>5</v>
      </c>
    </row>
    <row r="1618" spans="1:2" x14ac:dyDescent="0.3">
      <c r="A1618" t="s">
        <v>6606</v>
      </c>
      <c r="B1618">
        <v>5</v>
      </c>
    </row>
    <row r="1619" spans="1:2" x14ac:dyDescent="0.3">
      <c r="A1619" t="s">
        <v>6607</v>
      </c>
      <c r="B1619">
        <v>5</v>
      </c>
    </row>
    <row r="1620" spans="1:2" x14ac:dyDescent="0.3">
      <c r="A1620" t="s">
        <v>6608</v>
      </c>
      <c r="B1620">
        <v>1</v>
      </c>
    </row>
    <row r="1621" spans="1:2" x14ac:dyDescent="0.3">
      <c r="A1621" t="s">
        <v>6609</v>
      </c>
      <c r="B1621">
        <v>1</v>
      </c>
    </row>
    <row r="1622" spans="1:2" x14ac:dyDescent="0.3">
      <c r="A1622" t="s">
        <v>6610</v>
      </c>
      <c r="B1622">
        <v>1</v>
      </c>
    </row>
    <row r="1623" spans="1:2" x14ac:dyDescent="0.3">
      <c r="A1623" t="s">
        <v>6605</v>
      </c>
      <c r="B1623">
        <v>5</v>
      </c>
    </row>
    <row r="1624" spans="1:2" x14ac:dyDescent="0.3">
      <c r="A1624" t="s">
        <v>6606</v>
      </c>
      <c r="B1624">
        <v>5</v>
      </c>
    </row>
    <row r="1625" spans="1:2" x14ac:dyDescent="0.3">
      <c r="A1625" t="s">
        <v>6607</v>
      </c>
      <c r="B1625">
        <v>5</v>
      </c>
    </row>
    <row r="1626" spans="1:2" x14ac:dyDescent="0.3">
      <c r="A1626" t="s">
        <v>6608</v>
      </c>
      <c r="B1626">
        <v>1</v>
      </c>
    </row>
    <row r="1627" spans="1:2" x14ac:dyDescent="0.3">
      <c r="A1627" t="s">
        <v>6609</v>
      </c>
      <c r="B1627">
        <v>1</v>
      </c>
    </row>
    <row r="1628" spans="1:2" x14ac:dyDescent="0.3">
      <c r="A1628" t="s">
        <v>6610</v>
      </c>
      <c r="B1628">
        <v>1</v>
      </c>
    </row>
    <row r="1629" spans="1:2" x14ac:dyDescent="0.3">
      <c r="A1629" t="s">
        <v>6611</v>
      </c>
      <c r="B1629">
        <v>1</v>
      </c>
    </row>
    <row r="1630" spans="1:2" x14ac:dyDescent="0.3">
      <c r="A1630" t="s">
        <v>6612</v>
      </c>
      <c r="B1630">
        <v>1</v>
      </c>
    </row>
    <row r="1631" spans="1:2" x14ac:dyDescent="0.3">
      <c r="A1631" t="s">
        <v>6606</v>
      </c>
      <c r="B1631">
        <v>5</v>
      </c>
    </row>
    <row r="1632" spans="1:2" x14ac:dyDescent="0.3">
      <c r="A1632" t="s">
        <v>6607</v>
      </c>
      <c r="B1632">
        <v>5</v>
      </c>
    </row>
    <row r="1633" spans="1:2" x14ac:dyDescent="0.3">
      <c r="A1633" t="s">
        <v>6608</v>
      </c>
      <c r="B1633">
        <v>1</v>
      </c>
    </row>
    <row r="1634" spans="1:2" x14ac:dyDescent="0.3">
      <c r="A1634" t="s">
        <v>6609</v>
      </c>
      <c r="B1634">
        <v>1</v>
      </c>
    </row>
    <row r="1635" spans="1:2" x14ac:dyDescent="0.3">
      <c r="A1635" t="s">
        <v>6610</v>
      </c>
      <c r="B1635">
        <v>1</v>
      </c>
    </row>
    <row r="1636" spans="1:2" x14ac:dyDescent="0.3">
      <c r="A1636" t="s">
        <v>6611</v>
      </c>
      <c r="B1636">
        <v>1</v>
      </c>
    </row>
    <row r="1637" spans="1:2" x14ac:dyDescent="0.3">
      <c r="A1637" t="s">
        <v>6612</v>
      </c>
      <c r="B1637">
        <v>1</v>
      </c>
    </row>
    <row r="1638" spans="1:2" x14ac:dyDescent="0.3">
      <c r="A1638" t="s">
        <v>6613</v>
      </c>
      <c r="B1638">
        <v>1</v>
      </c>
    </row>
    <row r="1639" spans="1:2" x14ac:dyDescent="0.3">
      <c r="A1639" t="s">
        <v>6614</v>
      </c>
      <c r="B1639">
        <v>1</v>
      </c>
    </row>
    <row r="1640" spans="1:2" x14ac:dyDescent="0.3">
      <c r="A1640" t="s">
        <v>6608</v>
      </c>
      <c r="B1640">
        <v>1</v>
      </c>
    </row>
    <row r="1641" spans="1:2" x14ac:dyDescent="0.3">
      <c r="A1641" t="s">
        <v>6609</v>
      </c>
      <c r="B1641">
        <v>1</v>
      </c>
    </row>
    <row r="1642" spans="1:2" x14ac:dyDescent="0.3">
      <c r="A1642" t="s">
        <v>6610</v>
      </c>
      <c r="B1642">
        <v>1</v>
      </c>
    </row>
    <row r="1643" spans="1:2" x14ac:dyDescent="0.3">
      <c r="A1643" t="s">
        <v>6611</v>
      </c>
      <c r="B1643">
        <v>1</v>
      </c>
    </row>
    <row r="1644" spans="1:2" x14ac:dyDescent="0.3">
      <c r="A1644" t="s">
        <v>6612</v>
      </c>
      <c r="B1644">
        <v>1</v>
      </c>
    </row>
    <row r="1645" spans="1:2" x14ac:dyDescent="0.3">
      <c r="A1645" t="s">
        <v>6607</v>
      </c>
      <c r="B1645">
        <v>5</v>
      </c>
    </row>
    <row r="1646" spans="1:2" x14ac:dyDescent="0.3">
      <c r="A1646" t="s">
        <v>6608</v>
      </c>
      <c r="B1646">
        <v>1</v>
      </c>
    </row>
    <row r="1647" spans="1:2" x14ac:dyDescent="0.3">
      <c r="A1647" t="s">
        <v>6609</v>
      </c>
      <c r="B1647">
        <v>1</v>
      </c>
    </row>
    <row r="1648" spans="1:2" x14ac:dyDescent="0.3">
      <c r="A1648" t="s">
        <v>6610</v>
      </c>
      <c r="B1648">
        <v>1</v>
      </c>
    </row>
    <row r="1649" spans="1:2" x14ac:dyDescent="0.3">
      <c r="A1649" t="s">
        <v>6611</v>
      </c>
      <c r="B1649">
        <v>1</v>
      </c>
    </row>
    <row r="1650" spans="1:2" x14ac:dyDescent="0.3">
      <c r="A1650" t="s">
        <v>6612</v>
      </c>
      <c r="B1650">
        <v>1</v>
      </c>
    </row>
    <row r="1651" spans="1:2" x14ac:dyDescent="0.3">
      <c r="A1651" t="s">
        <v>6607</v>
      </c>
      <c r="B1651">
        <v>5</v>
      </c>
    </row>
    <row r="1652" spans="1:2" x14ac:dyDescent="0.3">
      <c r="A1652" t="s">
        <v>6608</v>
      </c>
      <c r="B1652">
        <v>1</v>
      </c>
    </row>
    <row r="1653" spans="1:2" x14ac:dyDescent="0.3">
      <c r="A1653" t="s">
        <v>6609</v>
      </c>
      <c r="B1653">
        <v>1</v>
      </c>
    </row>
    <row r="1654" spans="1:2" x14ac:dyDescent="0.3">
      <c r="A1654" t="s">
        <v>6610</v>
      </c>
      <c r="B1654">
        <v>1</v>
      </c>
    </row>
    <row r="1655" spans="1:2" x14ac:dyDescent="0.3">
      <c r="A1655" t="s">
        <v>6611</v>
      </c>
      <c r="B1655">
        <v>1</v>
      </c>
    </row>
    <row r="1656" spans="1:2" x14ac:dyDescent="0.3">
      <c r="A1656" t="s">
        <v>6612</v>
      </c>
      <c r="B1656">
        <v>1</v>
      </c>
    </row>
    <row r="1657" spans="1:2" x14ac:dyDescent="0.3">
      <c r="A1657" t="s">
        <v>6607</v>
      </c>
      <c r="B1657">
        <v>5</v>
      </c>
    </row>
    <row r="1658" spans="1:2" x14ac:dyDescent="0.3">
      <c r="A1658" t="s">
        <v>6608</v>
      </c>
      <c r="B1658">
        <v>1</v>
      </c>
    </row>
    <row r="1659" spans="1:2" x14ac:dyDescent="0.3">
      <c r="A1659" t="s">
        <v>6609</v>
      </c>
      <c r="B1659">
        <v>1</v>
      </c>
    </row>
    <row r="1660" spans="1:2" x14ac:dyDescent="0.3">
      <c r="A1660" t="s">
        <v>6610</v>
      </c>
      <c r="B1660">
        <v>1</v>
      </c>
    </row>
    <row r="1661" spans="1:2" x14ac:dyDescent="0.3">
      <c r="A1661" t="s">
        <v>6611</v>
      </c>
      <c r="B1661">
        <v>1</v>
      </c>
    </row>
    <row r="1662" spans="1:2" x14ac:dyDescent="0.3">
      <c r="A1662" t="s">
        <v>6612</v>
      </c>
      <c r="B1662">
        <v>1</v>
      </c>
    </row>
    <row r="1663" spans="1:2" x14ac:dyDescent="0.3">
      <c r="A1663" t="s">
        <v>6605</v>
      </c>
      <c r="B1663">
        <v>5</v>
      </c>
    </row>
    <row r="1664" spans="1:2" x14ac:dyDescent="0.3">
      <c r="A1664" t="s">
        <v>6605</v>
      </c>
      <c r="B1664">
        <v>5</v>
      </c>
    </row>
    <row r="1665" spans="1:2" x14ac:dyDescent="0.3">
      <c r="A1665" t="s">
        <v>6605</v>
      </c>
      <c r="B1665">
        <v>5</v>
      </c>
    </row>
    <row r="1666" spans="1:2" x14ac:dyDescent="0.3">
      <c r="A1666" t="s">
        <v>6606</v>
      </c>
      <c r="B1666">
        <v>5</v>
      </c>
    </row>
    <row r="1667" spans="1:2" x14ac:dyDescent="0.3">
      <c r="A1667" t="s">
        <v>6607</v>
      </c>
      <c r="B1667">
        <v>5</v>
      </c>
    </row>
    <row r="1668" spans="1:2" x14ac:dyDescent="0.3">
      <c r="A1668" t="s">
        <v>6608</v>
      </c>
      <c r="B1668">
        <v>1</v>
      </c>
    </row>
    <row r="1669" spans="1:2" x14ac:dyDescent="0.3">
      <c r="A1669" t="s">
        <v>6609</v>
      </c>
      <c r="B1669">
        <v>1</v>
      </c>
    </row>
    <row r="1670" spans="1:2" x14ac:dyDescent="0.3">
      <c r="A1670" t="s">
        <v>6607</v>
      </c>
      <c r="B1670">
        <v>5</v>
      </c>
    </row>
    <row r="1671" spans="1:2" x14ac:dyDescent="0.3">
      <c r="A1671" t="s">
        <v>6608</v>
      </c>
      <c r="B1671">
        <v>1</v>
      </c>
    </row>
    <row r="1672" spans="1:2" x14ac:dyDescent="0.3">
      <c r="A1672" t="s">
        <v>6607</v>
      </c>
      <c r="B1672">
        <v>5</v>
      </c>
    </row>
    <row r="1673" spans="1:2" x14ac:dyDescent="0.3">
      <c r="A1673" t="s">
        <v>6608</v>
      </c>
      <c r="B1673">
        <v>1</v>
      </c>
    </row>
    <row r="1674" spans="1:2" x14ac:dyDescent="0.3">
      <c r="A1674" t="s">
        <v>6615</v>
      </c>
      <c r="B1674">
        <v>28</v>
      </c>
    </row>
    <row r="1675" spans="1:2" x14ac:dyDescent="0.3">
      <c r="A1675" t="s">
        <v>6615</v>
      </c>
      <c r="B1675">
        <v>28</v>
      </c>
    </row>
    <row r="1676" spans="1:2" x14ac:dyDescent="0.3">
      <c r="A1676" t="s">
        <v>6616</v>
      </c>
      <c r="B1676">
        <v>28</v>
      </c>
    </row>
    <row r="1677" spans="1:2" x14ac:dyDescent="0.3">
      <c r="A1677" t="s">
        <v>6617</v>
      </c>
      <c r="B1677">
        <v>28</v>
      </c>
    </row>
    <row r="1678" spans="1:2" x14ac:dyDescent="0.3">
      <c r="A1678" t="s">
        <v>6618</v>
      </c>
      <c r="B1678">
        <v>30</v>
      </c>
    </row>
    <row r="1679" spans="1:2" x14ac:dyDescent="0.3">
      <c r="A1679" t="s">
        <v>6619</v>
      </c>
      <c r="B1679">
        <v>30</v>
      </c>
    </row>
    <row r="1680" spans="1:2" x14ac:dyDescent="0.3">
      <c r="A1680" t="s">
        <v>6620</v>
      </c>
      <c r="B1680">
        <v>30</v>
      </c>
    </row>
    <row r="1681" spans="1:2" x14ac:dyDescent="0.3">
      <c r="A1681" t="s">
        <v>6621</v>
      </c>
      <c r="B1681">
        <v>34</v>
      </c>
    </row>
    <row r="1682" spans="1:2" x14ac:dyDescent="0.3">
      <c r="A1682" t="s">
        <v>6622</v>
      </c>
      <c r="B1682">
        <v>34</v>
      </c>
    </row>
    <row r="1683" spans="1:2" x14ac:dyDescent="0.3">
      <c r="A1683" t="s">
        <v>6616</v>
      </c>
      <c r="B1683">
        <v>28</v>
      </c>
    </row>
    <row r="1684" spans="1:2" x14ac:dyDescent="0.3">
      <c r="A1684" t="s">
        <v>6617</v>
      </c>
      <c r="B1684">
        <v>28</v>
      </c>
    </row>
    <row r="1685" spans="1:2" x14ac:dyDescent="0.3">
      <c r="A1685" t="s">
        <v>6618</v>
      </c>
      <c r="B1685">
        <v>30</v>
      </c>
    </row>
    <row r="1686" spans="1:2" x14ac:dyDescent="0.3">
      <c r="A1686" t="s">
        <v>6619</v>
      </c>
      <c r="B1686">
        <v>30</v>
      </c>
    </row>
    <row r="1687" spans="1:2" x14ac:dyDescent="0.3">
      <c r="A1687" t="s">
        <v>6620</v>
      </c>
      <c r="B1687">
        <v>30</v>
      </c>
    </row>
    <row r="1688" spans="1:2" x14ac:dyDescent="0.3">
      <c r="A1688" t="s">
        <v>6621</v>
      </c>
      <c r="B1688">
        <v>34</v>
      </c>
    </row>
    <row r="1689" spans="1:2" x14ac:dyDescent="0.3">
      <c r="A1689" t="s">
        <v>6617</v>
      </c>
      <c r="B1689">
        <v>28</v>
      </c>
    </row>
    <row r="1690" spans="1:2" x14ac:dyDescent="0.3">
      <c r="A1690" t="s">
        <v>6618</v>
      </c>
      <c r="B1690">
        <v>30</v>
      </c>
    </row>
    <row r="1691" spans="1:2" x14ac:dyDescent="0.3">
      <c r="A1691" t="s">
        <v>6619</v>
      </c>
      <c r="B1691">
        <v>30</v>
      </c>
    </row>
    <row r="1692" spans="1:2" x14ac:dyDescent="0.3">
      <c r="A1692" t="s">
        <v>6620</v>
      </c>
      <c r="B1692">
        <v>30</v>
      </c>
    </row>
    <row r="1693" spans="1:2" x14ac:dyDescent="0.3">
      <c r="A1693" t="s">
        <v>6621</v>
      </c>
      <c r="B1693">
        <v>34</v>
      </c>
    </row>
    <row r="1694" spans="1:2" x14ac:dyDescent="0.3">
      <c r="A1694" t="s">
        <v>6622</v>
      </c>
      <c r="B1694">
        <v>34</v>
      </c>
    </row>
    <row r="1695" spans="1:2" x14ac:dyDescent="0.3">
      <c r="A1695" t="s">
        <v>6623</v>
      </c>
      <c r="B1695">
        <v>34</v>
      </c>
    </row>
    <row r="1696" spans="1:2" x14ac:dyDescent="0.3">
      <c r="A1696" t="s">
        <v>6624</v>
      </c>
      <c r="B1696">
        <v>34</v>
      </c>
    </row>
    <row r="1697" spans="1:2" x14ac:dyDescent="0.3">
      <c r="A1697" t="s">
        <v>6618</v>
      </c>
      <c r="B1697">
        <v>30</v>
      </c>
    </row>
    <row r="1698" spans="1:2" x14ac:dyDescent="0.3">
      <c r="A1698" t="s">
        <v>6619</v>
      </c>
      <c r="B1698">
        <v>30</v>
      </c>
    </row>
    <row r="1699" spans="1:2" x14ac:dyDescent="0.3">
      <c r="A1699" t="s">
        <v>6620</v>
      </c>
      <c r="B1699">
        <v>30</v>
      </c>
    </row>
    <row r="1700" spans="1:2" x14ac:dyDescent="0.3">
      <c r="A1700" t="s">
        <v>6621</v>
      </c>
      <c r="B1700">
        <v>34</v>
      </c>
    </row>
    <row r="1701" spans="1:2" x14ac:dyDescent="0.3">
      <c r="A1701" t="s">
        <v>6622</v>
      </c>
      <c r="B1701">
        <v>34</v>
      </c>
    </row>
    <row r="1702" spans="1:2" x14ac:dyDescent="0.3">
      <c r="A1702" t="s">
        <v>6623</v>
      </c>
      <c r="B1702">
        <v>34</v>
      </c>
    </row>
    <row r="1703" spans="1:2" x14ac:dyDescent="0.3">
      <c r="A1703" t="s">
        <v>6624</v>
      </c>
      <c r="B1703">
        <v>34</v>
      </c>
    </row>
    <row r="1704" spans="1:2" x14ac:dyDescent="0.3">
      <c r="A1704" t="s">
        <v>6615</v>
      </c>
      <c r="B1704">
        <v>28</v>
      </c>
    </row>
    <row r="1705" spans="1:2" x14ac:dyDescent="0.3">
      <c r="A1705" t="s">
        <v>6616</v>
      </c>
      <c r="B1705">
        <v>28</v>
      </c>
    </row>
    <row r="1706" spans="1:2" x14ac:dyDescent="0.3">
      <c r="A1706" t="s">
        <v>6617</v>
      </c>
      <c r="B1706">
        <v>28</v>
      </c>
    </row>
    <row r="1707" spans="1:2" x14ac:dyDescent="0.3">
      <c r="A1707" t="s">
        <v>6618</v>
      </c>
      <c r="B1707">
        <v>30</v>
      </c>
    </row>
    <row r="1708" spans="1:2" x14ac:dyDescent="0.3">
      <c r="A1708" t="s">
        <v>6619</v>
      </c>
      <c r="B1708">
        <v>30</v>
      </c>
    </row>
    <row r="1709" spans="1:2" x14ac:dyDescent="0.3">
      <c r="A1709" t="s">
        <v>6620</v>
      </c>
      <c r="B1709">
        <v>30</v>
      </c>
    </row>
    <row r="1710" spans="1:2" x14ac:dyDescent="0.3">
      <c r="A1710" t="s">
        <v>6621</v>
      </c>
      <c r="B1710">
        <v>34</v>
      </c>
    </row>
    <row r="1711" spans="1:2" x14ac:dyDescent="0.3">
      <c r="A1711" t="s">
        <v>6622</v>
      </c>
      <c r="B1711">
        <v>34</v>
      </c>
    </row>
    <row r="1712" spans="1:2" x14ac:dyDescent="0.3">
      <c r="A1712" t="s">
        <v>6616</v>
      </c>
      <c r="B1712">
        <v>28</v>
      </c>
    </row>
    <row r="1713" spans="1:2" x14ac:dyDescent="0.3">
      <c r="A1713" t="s">
        <v>6617</v>
      </c>
      <c r="B1713">
        <v>28</v>
      </c>
    </row>
    <row r="1714" spans="1:2" x14ac:dyDescent="0.3">
      <c r="A1714" t="s">
        <v>6618</v>
      </c>
      <c r="B1714">
        <v>30</v>
      </c>
    </row>
    <row r="1715" spans="1:2" x14ac:dyDescent="0.3">
      <c r="A1715" t="s">
        <v>6619</v>
      </c>
      <c r="B1715">
        <v>30</v>
      </c>
    </row>
    <row r="1716" spans="1:2" x14ac:dyDescent="0.3">
      <c r="A1716" t="s">
        <v>6620</v>
      </c>
      <c r="B1716">
        <v>30</v>
      </c>
    </row>
    <row r="1717" spans="1:2" x14ac:dyDescent="0.3">
      <c r="A1717" t="s">
        <v>6621</v>
      </c>
      <c r="B1717">
        <v>34</v>
      </c>
    </row>
    <row r="1718" spans="1:2" x14ac:dyDescent="0.3">
      <c r="A1718" t="s">
        <v>6618</v>
      </c>
      <c r="B1718">
        <v>30</v>
      </c>
    </row>
    <row r="1719" spans="1:2" x14ac:dyDescent="0.3">
      <c r="A1719" t="s">
        <v>6619</v>
      </c>
      <c r="B1719">
        <v>30</v>
      </c>
    </row>
    <row r="1720" spans="1:2" x14ac:dyDescent="0.3">
      <c r="A1720" t="s">
        <v>6620</v>
      </c>
      <c r="B1720">
        <v>30</v>
      </c>
    </row>
    <row r="1721" spans="1:2" x14ac:dyDescent="0.3">
      <c r="A1721" t="s">
        <v>6621</v>
      </c>
      <c r="B1721">
        <v>34</v>
      </c>
    </row>
    <row r="1722" spans="1:2" x14ac:dyDescent="0.3">
      <c r="A1722" t="s">
        <v>6622</v>
      </c>
      <c r="B1722">
        <v>34</v>
      </c>
    </row>
    <row r="1723" spans="1:2" x14ac:dyDescent="0.3">
      <c r="A1723" t="s">
        <v>6618</v>
      </c>
      <c r="B1723">
        <v>30</v>
      </c>
    </row>
    <row r="1724" spans="1:2" x14ac:dyDescent="0.3">
      <c r="A1724" t="s">
        <v>6619</v>
      </c>
      <c r="B1724">
        <v>30</v>
      </c>
    </row>
    <row r="1725" spans="1:2" x14ac:dyDescent="0.3">
      <c r="A1725" t="s">
        <v>6620</v>
      </c>
      <c r="B1725">
        <v>30</v>
      </c>
    </row>
    <row r="1726" spans="1:2" x14ac:dyDescent="0.3">
      <c r="A1726" t="s">
        <v>6621</v>
      </c>
      <c r="B1726">
        <v>34</v>
      </c>
    </row>
    <row r="1727" spans="1:2" x14ac:dyDescent="0.3">
      <c r="A1727" t="s">
        <v>6622</v>
      </c>
      <c r="B1727">
        <v>34</v>
      </c>
    </row>
    <row r="1728" spans="1:2" x14ac:dyDescent="0.3">
      <c r="A1728" t="s">
        <v>6616</v>
      </c>
      <c r="B1728">
        <v>28</v>
      </c>
    </row>
    <row r="1729" spans="1:2" x14ac:dyDescent="0.3">
      <c r="A1729" t="s">
        <v>6617</v>
      </c>
      <c r="B1729">
        <v>28</v>
      </c>
    </row>
    <row r="1730" spans="1:2" x14ac:dyDescent="0.3">
      <c r="A1730" t="s">
        <v>6618</v>
      </c>
      <c r="B1730">
        <v>30</v>
      </c>
    </row>
    <row r="1731" spans="1:2" x14ac:dyDescent="0.3">
      <c r="A1731" t="s">
        <v>6619</v>
      </c>
      <c r="B1731">
        <v>30</v>
      </c>
    </row>
    <row r="1732" spans="1:2" x14ac:dyDescent="0.3">
      <c r="A1732" t="s">
        <v>6620</v>
      </c>
      <c r="B1732">
        <v>30</v>
      </c>
    </row>
    <row r="1733" spans="1:2" x14ac:dyDescent="0.3">
      <c r="A1733" t="s">
        <v>6621</v>
      </c>
      <c r="B1733">
        <v>34</v>
      </c>
    </row>
    <row r="1734" spans="1:2" x14ac:dyDescent="0.3">
      <c r="A1734" t="s">
        <v>6622</v>
      </c>
      <c r="B1734">
        <v>34</v>
      </c>
    </row>
    <row r="1735" spans="1:2" x14ac:dyDescent="0.3">
      <c r="A1735" t="s">
        <v>6623</v>
      </c>
      <c r="B1735">
        <v>34</v>
      </c>
    </row>
    <row r="1736" spans="1:2" x14ac:dyDescent="0.3">
      <c r="A1736" t="s">
        <v>6624</v>
      </c>
      <c r="B1736">
        <v>34</v>
      </c>
    </row>
    <row r="1737" spans="1:2" x14ac:dyDescent="0.3">
      <c r="A1737" t="s">
        <v>6615</v>
      </c>
      <c r="B1737">
        <v>28</v>
      </c>
    </row>
    <row r="1738" spans="1:2" x14ac:dyDescent="0.3">
      <c r="A1738" t="s">
        <v>6615</v>
      </c>
      <c r="B1738">
        <v>28</v>
      </c>
    </row>
    <row r="1739" spans="1:2" x14ac:dyDescent="0.3">
      <c r="A1739" t="s">
        <v>6615</v>
      </c>
      <c r="B1739">
        <v>28</v>
      </c>
    </row>
    <row r="1740" spans="1:2" x14ac:dyDescent="0.3">
      <c r="A1740" t="s">
        <v>6616</v>
      </c>
      <c r="B1740">
        <v>28</v>
      </c>
    </row>
    <row r="1741" spans="1:2" x14ac:dyDescent="0.3">
      <c r="A1741" t="s">
        <v>6617</v>
      </c>
      <c r="B1741">
        <v>28</v>
      </c>
    </row>
    <row r="1742" spans="1:2" x14ac:dyDescent="0.3">
      <c r="A1742" t="s">
        <v>6618</v>
      </c>
      <c r="B1742">
        <v>30</v>
      </c>
    </row>
    <row r="1743" spans="1:2" x14ac:dyDescent="0.3">
      <c r="A1743" t="s">
        <v>6619</v>
      </c>
      <c r="B1743">
        <v>30</v>
      </c>
    </row>
    <row r="1744" spans="1:2" x14ac:dyDescent="0.3">
      <c r="A1744" t="s">
        <v>6625</v>
      </c>
      <c r="B1744">
        <v>23</v>
      </c>
    </row>
    <row r="1745" spans="1:2" x14ac:dyDescent="0.3">
      <c r="A1745" t="s">
        <v>6625</v>
      </c>
      <c r="B1745">
        <v>23</v>
      </c>
    </row>
    <row r="1746" spans="1:2" x14ac:dyDescent="0.3">
      <c r="A1746" t="s">
        <v>6626</v>
      </c>
      <c r="B1746">
        <v>23</v>
      </c>
    </row>
    <row r="1747" spans="1:2" x14ac:dyDescent="0.3">
      <c r="A1747" t="s">
        <v>6627</v>
      </c>
      <c r="B1747">
        <v>23</v>
      </c>
    </row>
    <row r="1748" spans="1:2" x14ac:dyDescent="0.3">
      <c r="A1748" t="s">
        <v>6628</v>
      </c>
      <c r="B1748">
        <v>25</v>
      </c>
    </row>
    <row r="1749" spans="1:2" x14ac:dyDescent="0.3">
      <c r="A1749" t="s">
        <v>6629</v>
      </c>
      <c r="B1749">
        <v>25</v>
      </c>
    </row>
    <row r="1750" spans="1:2" x14ac:dyDescent="0.3">
      <c r="A1750" t="s">
        <v>6630</v>
      </c>
      <c r="B1750">
        <v>25</v>
      </c>
    </row>
    <row r="1751" spans="1:2" x14ac:dyDescent="0.3">
      <c r="A1751" t="s">
        <v>6631</v>
      </c>
      <c r="B1751">
        <v>34</v>
      </c>
    </row>
    <row r="1752" spans="1:2" x14ac:dyDescent="0.3">
      <c r="A1752" t="s">
        <v>6632</v>
      </c>
      <c r="B1752">
        <v>34</v>
      </c>
    </row>
    <row r="1753" spans="1:2" x14ac:dyDescent="0.3">
      <c r="A1753" t="s">
        <v>6626</v>
      </c>
      <c r="B1753">
        <v>23</v>
      </c>
    </row>
    <row r="1754" spans="1:2" x14ac:dyDescent="0.3">
      <c r="A1754" t="s">
        <v>6627</v>
      </c>
      <c r="B1754">
        <v>23</v>
      </c>
    </row>
    <row r="1755" spans="1:2" x14ac:dyDescent="0.3">
      <c r="A1755" t="s">
        <v>6628</v>
      </c>
      <c r="B1755">
        <v>25</v>
      </c>
    </row>
    <row r="1756" spans="1:2" x14ac:dyDescent="0.3">
      <c r="A1756" t="s">
        <v>6629</v>
      </c>
      <c r="B1756">
        <v>25</v>
      </c>
    </row>
    <row r="1757" spans="1:2" x14ac:dyDescent="0.3">
      <c r="A1757" t="s">
        <v>6630</v>
      </c>
      <c r="B1757">
        <v>25</v>
      </c>
    </row>
    <row r="1758" spans="1:2" x14ac:dyDescent="0.3">
      <c r="A1758" t="s">
        <v>6631</v>
      </c>
      <c r="B1758">
        <v>34</v>
      </c>
    </row>
    <row r="1759" spans="1:2" x14ac:dyDescent="0.3">
      <c r="A1759" t="s">
        <v>6627</v>
      </c>
      <c r="B1759">
        <v>23</v>
      </c>
    </row>
    <row r="1760" spans="1:2" x14ac:dyDescent="0.3">
      <c r="A1760" t="s">
        <v>6628</v>
      </c>
      <c r="B1760">
        <v>25</v>
      </c>
    </row>
    <row r="1761" spans="1:2" x14ac:dyDescent="0.3">
      <c r="A1761" t="s">
        <v>6629</v>
      </c>
      <c r="B1761">
        <v>25</v>
      </c>
    </row>
    <row r="1762" spans="1:2" x14ac:dyDescent="0.3">
      <c r="A1762" t="s">
        <v>6630</v>
      </c>
      <c r="B1762">
        <v>25</v>
      </c>
    </row>
    <row r="1763" spans="1:2" x14ac:dyDescent="0.3">
      <c r="A1763" t="s">
        <v>6631</v>
      </c>
      <c r="B1763">
        <v>34</v>
      </c>
    </row>
    <row r="1764" spans="1:2" x14ac:dyDescent="0.3">
      <c r="A1764" t="s">
        <v>6632</v>
      </c>
      <c r="B1764">
        <v>34</v>
      </c>
    </row>
    <row r="1765" spans="1:2" x14ac:dyDescent="0.3">
      <c r="A1765" t="s">
        <v>6633</v>
      </c>
      <c r="B1765">
        <v>34</v>
      </c>
    </row>
    <row r="1766" spans="1:2" x14ac:dyDescent="0.3">
      <c r="A1766" t="s">
        <v>6634</v>
      </c>
      <c r="B1766">
        <v>34</v>
      </c>
    </row>
    <row r="1767" spans="1:2" x14ac:dyDescent="0.3">
      <c r="A1767" t="s">
        <v>6628</v>
      </c>
      <c r="B1767">
        <v>25</v>
      </c>
    </row>
    <row r="1768" spans="1:2" x14ac:dyDescent="0.3">
      <c r="A1768" t="s">
        <v>6629</v>
      </c>
      <c r="B1768">
        <v>25</v>
      </c>
    </row>
    <row r="1769" spans="1:2" x14ac:dyDescent="0.3">
      <c r="A1769" t="s">
        <v>6630</v>
      </c>
      <c r="B1769">
        <v>25</v>
      </c>
    </row>
    <row r="1770" spans="1:2" x14ac:dyDescent="0.3">
      <c r="A1770" t="s">
        <v>6631</v>
      </c>
      <c r="B1770">
        <v>34</v>
      </c>
    </row>
    <row r="1771" spans="1:2" x14ac:dyDescent="0.3">
      <c r="A1771" t="s">
        <v>6632</v>
      </c>
      <c r="B1771">
        <v>34</v>
      </c>
    </row>
    <row r="1772" spans="1:2" x14ac:dyDescent="0.3">
      <c r="A1772" t="s">
        <v>6633</v>
      </c>
      <c r="B1772">
        <v>34</v>
      </c>
    </row>
    <row r="1773" spans="1:2" x14ac:dyDescent="0.3">
      <c r="A1773" t="s">
        <v>6634</v>
      </c>
      <c r="B1773">
        <v>34</v>
      </c>
    </row>
    <row r="1774" spans="1:2" x14ac:dyDescent="0.3">
      <c r="A1774" t="s">
        <v>6625</v>
      </c>
      <c r="B1774">
        <v>23</v>
      </c>
    </row>
    <row r="1775" spans="1:2" x14ac:dyDescent="0.3">
      <c r="A1775" t="s">
        <v>6626</v>
      </c>
      <c r="B1775">
        <v>23</v>
      </c>
    </row>
    <row r="1776" spans="1:2" x14ac:dyDescent="0.3">
      <c r="A1776" t="s">
        <v>6627</v>
      </c>
      <c r="B1776">
        <v>23</v>
      </c>
    </row>
    <row r="1777" spans="1:2" x14ac:dyDescent="0.3">
      <c r="A1777" t="s">
        <v>6628</v>
      </c>
      <c r="B1777">
        <v>25</v>
      </c>
    </row>
    <row r="1778" spans="1:2" x14ac:dyDescent="0.3">
      <c r="A1778" t="s">
        <v>6629</v>
      </c>
      <c r="B1778">
        <v>25</v>
      </c>
    </row>
    <row r="1779" spans="1:2" x14ac:dyDescent="0.3">
      <c r="A1779" t="s">
        <v>6630</v>
      </c>
      <c r="B1779">
        <v>25</v>
      </c>
    </row>
    <row r="1780" spans="1:2" x14ac:dyDescent="0.3">
      <c r="A1780" t="s">
        <v>6631</v>
      </c>
      <c r="B1780">
        <v>34</v>
      </c>
    </row>
    <row r="1781" spans="1:2" x14ac:dyDescent="0.3">
      <c r="A1781" t="s">
        <v>6632</v>
      </c>
      <c r="B1781">
        <v>34</v>
      </c>
    </row>
    <row r="1782" spans="1:2" x14ac:dyDescent="0.3">
      <c r="A1782" t="s">
        <v>6626</v>
      </c>
      <c r="B1782">
        <v>23</v>
      </c>
    </row>
    <row r="1783" spans="1:2" x14ac:dyDescent="0.3">
      <c r="A1783" t="s">
        <v>6627</v>
      </c>
      <c r="B1783">
        <v>23</v>
      </c>
    </row>
    <row r="1784" spans="1:2" x14ac:dyDescent="0.3">
      <c r="A1784" t="s">
        <v>6628</v>
      </c>
      <c r="B1784">
        <v>25</v>
      </c>
    </row>
    <row r="1785" spans="1:2" x14ac:dyDescent="0.3">
      <c r="A1785" t="s">
        <v>6629</v>
      </c>
      <c r="B1785">
        <v>25</v>
      </c>
    </row>
    <row r="1786" spans="1:2" x14ac:dyDescent="0.3">
      <c r="A1786" t="s">
        <v>6630</v>
      </c>
      <c r="B1786">
        <v>25</v>
      </c>
    </row>
    <row r="1787" spans="1:2" x14ac:dyDescent="0.3">
      <c r="A1787" t="s">
        <v>6631</v>
      </c>
      <c r="B1787">
        <v>34</v>
      </c>
    </row>
    <row r="1788" spans="1:2" x14ac:dyDescent="0.3">
      <c r="A1788" t="s">
        <v>6628</v>
      </c>
      <c r="B1788">
        <v>25</v>
      </c>
    </row>
    <row r="1789" spans="1:2" x14ac:dyDescent="0.3">
      <c r="A1789" t="s">
        <v>6629</v>
      </c>
      <c r="B1789">
        <v>25</v>
      </c>
    </row>
    <row r="1790" spans="1:2" x14ac:dyDescent="0.3">
      <c r="A1790" t="s">
        <v>6630</v>
      </c>
      <c r="B1790">
        <v>25</v>
      </c>
    </row>
    <row r="1791" spans="1:2" x14ac:dyDescent="0.3">
      <c r="A1791" t="s">
        <v>6631</v>
      </c>
      <c r="B1791">
        <v>34</v>
      </c>
    </row>
    <row r="1792" spans="1:2" x14ac:dyDescent="0.3">
      <c r="A1792" t="s">
        <v>6632</v>
      </c>
      <c r="B1792">
        <v>34</v>
      </c>
    </row>
    <row r="1793" spans="1:2" x14ac:dyDescent="0.3">
      <c r="A1793" t="s">
        <v>6628</v>
      </c>
      <c r="B1793">
        <v>25</v>
      </c>
    </row>
    <row r="1794" spans="1:2" x14ac:dyDescent="0.3">
      <c r="A1794" t="s">
        <v>6629</v>
      </c>
      <c r="B1794">
        <v>25</v>
      </c>
    </row>
    <row r="1795" spans="1:2" x14ac:dyDescent="0.3">
      <c r="A1795" t="s">
        <v>6630</v>
      </c>
      <c r="B1795">
        <v>25</v>
      </c>
    </row>
    <row r="1796" spans="1:2" x14ac:dyDescent="0.3">
      <c r="A1796" t="s">
        <v>6631</v>
      </c>
      <c r="B1796">
        <v>34</v>
      </c>
    </row>
    <row r="1797" spans="1:2" x14ac:dyDescent="0.3">
      <c r="A1797" t="s">
        <v>6632</v>
      </c>
      <c r="B1797">
        <v>34</v>
      </c>
    </row>
    <row r="1798" spans="1:2" x14ac:dyDescent="0.3">
      <c r="A1798" t="s">
        <v>6625</v>
      </c>
      <c r="B1798">
        <v>23</v>
      </c>
    </row>
    <row r="1799" spans="1:2" x14ac:dyDescent="0.3">
      <c r="A1799" t="s">
        <v>6626</v>
      </c>
      <c r="B1799">
        <v>23</v>
      </c>
    </row>
    <row r="1800" spans="1:2" x14ac:dyDescent="0.3">
      <c r="A1800" t="s">
        <v>6627</v>
      </c>
      <c r="B1800">
        <v>23</v>
      </c>
    </row>
    <row r="1801" spans="1:2" x14ac:dyDescent="0.3">
      <c r="A1801" t="s">
        <v>6628</v>
      </c>
      <c r="B1801">
        <v>25</v>
      </c>
    </row>
    <row r="1802" spans="1:2" x14ac:dyDescent="0.3">
      <c r="A1802" t="s">
        <v>6629</v>
      </c>
      <c r="B1802">
        <v>25</v>
      </c>
    </row>
    <row r="1803" spans="1:2" x14ac:dyDescent="0.3">
      <c r="A1803" t="s">
        <v>6630</v>
      </c>
      <c r="B1803">
        <v>25</v>
      </c>
    </row>
    <row r="1804" spans="1:2" x14ac:dyDescent="0.3">
      <c r="A1804" t="s">
        <v>6631</v>
      </c>
      <c r="B1804">
        <v>34</v>
      </c>
    </row>
    <row r="1805" spans="1:2" x14ac:dyDescent="0.3">
      <c r="A1805" t="s">
        <v>6632</v>
      </c>
      <c r="B1805">
        <v>34</v>
      </c>
    </row>
    <row r="1806" spans="1:2" x14ac:dyDescent="0.3">
      <c r="A1806" t="s">
        <v>6625</v>
      </c>
      <c r="B1806">
        <v>23</v>
      </c>
    </row>
    <row r="1807" spans="1:2" x14ac:dyDescent="0.3">
      <c r="A1807" t="s">
        <v>6626</v>
      </c>
      <c r="B1807">
        <v>23</v>
      </c>
    </row>
    <row r="1808" spans="1:2" x14ac:dyDescent="0.3">
      <c r="A1808" t="s">
        <v>6627</v>
      </c>
      <c r="B1808">
        <v>23</v>
      </c>
    </row>
    <row r="1809" spans="1:2" x14ac:dyDescent="0.3">
      <c r="A1809" t="s">
        <v>6628</v>
      </c>
      <c r="B1809">
        <v>25</v>
      </c>
    </row>
    <row r="1810" spans="1:2" x14ac:dyDescent="0.3">
      <c r="A1810" t="s">
        <v>6629</v>
      </c>
      <c r="B1810">
        <v>25</v>
      </c>
    </row>
    <row r="1811" spans="1:2" x14ac:dyDescent="0.3">
      <c r="A1811" t="s">
        <v>6630</v>
      </c>
      <c r="B1811">
        <v>25</v>
      </c>
    </row>
    <row r="1812" spans="1:2" x14ac:dyDescent="0.3">
      <c r="A1812" t="s">
        <v>6631</v>
      </c>
      <c r="B1812">
        <v>34</v>
      </c>
    </row>
    <row r="1813" spans="1:2" x14ac:dyDescent="0.3">
      <c r="A1813" t="s">
        <v>6632</v>
      </c>
      <c r="B1813">
        <v>34</v>
      </c>
    </row>
    <row r="1814" spans="1:2" x14ac:dyDescent="0.3">
      <c r="A1814" t="s">
        <v>6625</v>
      </c>
      <c r="B1814">
        <v>23</v>
      </c>
    </row>
    <row r="1815" spans="1:2" x14ac:dyDescent="0.3">
      <c r="A1815" t="s">
        <v>6626</v>
      </c>
      <c r="B1815">
        <v>23</v>
      </c>
    </row>
    <row r="1816" spans="1:2" x14ac:dyDescent="0.3">
      <c r="A1816" t="s">
        <v>6627</v>
      </c>
      <c r="B1816">
        <v>23</v>
      </c>
    </row>
    <row r="1817" spans="1:2" x14ac:dyDescent="0.3">
      <c r="A1817" t="s">
        <v>6628</v>
      </c>
      <c r="B1817">
        <v>25</v>
      </c>
    </row>
    <row r="1818" spans="1:2" x14ac:dyDescent="0.3">
      <c r="A1818" t="s">
        <v>6629</v>
      </c>
      <c r="B1818">
        <v>25</v>
      </c>
    </row>
    <row r="1819" spans="1:2" x14ac:dyDescent="0.3">
      <c r="A1819" t="s">
        <v>6630</v>
      </c>
      <c r="B1819">
        <v>25</v>
      </c>
    </row>
    <row r="1820" spans="1:2" x14ac:dyDescent="0.3">
      <c r="A1820" t="s">
        <v>6631</v>
      </c>
      <c r="B1820">
        <v>34</v>
      </c>
    </row>
    <row r="1821" spans="1:2" x14ac:dyDescent="0.3">
      <c r="A1821" t="s">
        <v>6632</v>
      </c>
      <c r="B1821">
        <v>34</v>
      </c>
    </row>
    <row r="1822" spans="1:2" x14ac:dyDescent="0.3">
      <c r="A1822" t="s">
        <v>6625</v>
      </c>
      <c r="B1822">
        <v>23</v>
      </c>
    </row>
    <row r="1823" spans="1:2" x14ac:dyDescent="0.3">
      <c r="A1823" t="s">
        <v>6626</v>
      </c>
      <c r="B1823">
        <v>23</v>
      </c>
    </row>
    <row r="1824" spans="1:2" x14ac:dyDescent="0.3">
      <c r="A1824" t="s">
        <v>6627</v>
      </c>
      <c r="B1824">
        <v>23</v>
      </c>
    </row>
    <row r="1825" spans="1:2" x14ac:dyDescent="0.3">
      <c r="A1825" t="s">
        <v>6628</v>
      </c>
      <c r="B1825">
        <v>25</v>
      </c>
    </row>
    <row r="1826" spans="1:2" x14ac:dyDescent="0.3">
      <c r="A1826" t="s">
        <v>6629</v>
      </c>
      <c r="B1826">
        <v>25</v>
      </c>
    </row>
    <row r="1827" spans="1:2" x14ac:dyDescent="0.3">
      <c r="A1827" t="s">
        <v>6630</v>
      </c>
      <c r="B1827">
        <v>25</v>
      </c>
    </row>
    <row r="1828" spans="1:2" x14ac:dyDescent="0.3">
      <c r="A1828" t="s">
        <v>6631</v>
      </c>
      <c r="B1828">
        <v>34</v>
      </c>
    </row>
    <row r="1829" spans="1:2" x14ac:dyDescent="0.3">
      <c r="A1829" t="s">
        <v>6632</v>
      </c>
      <c r="B1829">
        <v>34</v>
      </c>
    </row>
    <row r="1830" spans="1:2" x14ac:dyDescent="0.3">
      <c r="A1830" t="s">
        <v>6626</v>
      </c>
      <c r="B1830">
        <v>23</v>
      </c>
    </row>
    <row r="1831" spans="1:2" x14ac:dyDescent="0.3">
      <c r="A1831" t="s">
        <v>6627</v>
      </c>
      <c r="B1831">
        <v>23</v>
      </c>
    </row>
    <row r="1832" spans="1:2" x14ac:dyDescent="0.3">
      <c r="A1832" t="s">
        <v>6628</v>
      </c>
      <c r="B1832">
        <v>25</v>
      </c>
    </row>
    <row r="1833" spans="1:2" x14ac:dyDescent="0.3">
      <c r="A1833" t="s">
        <v>6629</v>
      </c>
      <c r="B1833">
        <v>25</v>
      </c>
    </row>
    <row r="1834" spans="1:2" x14ac:dyDescent="0.3">
      <c r="A1834" t="s">
        <v>6630</v>
      </c>
      <c r="B1834">
        <v>25</v>
      </c>
    </row>
    <row r="1835" spans="1:2" x14ac:dyDescent="0.3">
      <c r="A1835" t="s">
        <v>6631</v>
      </c>
      <c r="B1835">
        <v>34</v>
      </c>
    </row>
    <row r="1836" spans="1:2" x14ac:dyDescent="0.3">
      <c r="A1836" t="s">
        <v>6632</v>
      </c>
      <c r="B1836">
        <v>34</v>
      </c>
    </row>
    <row r="1837" spans="1:2" x14ac:dyDescent="0.3">
      <c r="A1837" t="s">
        <v>6633</v>
      </c>
      <c r="B1837">
        <v>34</v>
      </c>
    </row>
    <row r="1838" spans="1:2" x14ac:dyDescent="0.3">
      <c r="A1838" t="s">
        <v>6634</v>
      </c>
      <c r="B1838">
        <v>34</v>
      </c>
    </row>
    <row r="1839" spans="1:2" x14ac:dyDescent="0.3">
      <c r="A1839" t="s">
        <v>6627</v>
      </c>
      <c r="B1839">
        <v>23</v>
      </c>
    </row>
    <row r="1840" spans="1:2" x14ac:dyDescent="0.3">
      <c r="A1840" t="s">
        <v>6628</v>
      </c>
      <c r="B1840">
        <v>25</v>
      </c>
    </row>
    <row r="1841" spans="1:2" x14ac:dyDescent="0.3">
      <c r="A1841" t="s">
        <v>6629</v>
      </c>
      <c r="B1841">
        <v>25</v>
      </c>
    </row>
    <row r="1842" spans="1:2" x14ac:dyDescent="0.3">
      <c r="A1842" t="s">
        <v>6630</v>
      </c>
      <c r="B1842">
        <v>25</v>
      </c>
    </row>
    <row r="1843" spans="1:2" x14ac:dyDescent="0.3">
      <c r="A1843" t="s">
        <v>6631</v>
      </c>
      <c r="B1843">
        <v>34</v>
      </c>
    </row>
    <row r="1844" spans="1:2" x14ac:dyDescent="0.3">
      <c r="A1844" t="s">
        <v>6632</v>
      </c>
      <c r="B1844">
        <v>34</v>
      </c>
    </row>
    <row r="1845" spans="1:2" x14ac:dyDescent="0.3">
      <c r="A1845" t="s">
        <v>6633</v>
      </c>
      <c r="B1845">
        <v>34</v>
      </c>
    </row>
    <row r="1846" spans="1:2" x14ac:dyDescent="0.3">
      <c r="A1846" t="s">
        <v>6634</v>
      </c>
      <c r="B1846">
        <v>34</v>
      </c>
    </row>
    <row r="1847" spans="1:2" x14ac:dyDescent="0.3">
      <c r="A1847" t="s">
        <v>6627</v>
      </c>
      <c r="B1847">
        <v>23</v>
      </c>
    </row>
    <row r="1848" spans="1:2" x14ac:dyDescent="0.3">
      <c r="A1848" t="s">
        <v>6628</v>
      </c>
      <c r="B1848">
        <v>25</v>
      </c>
    </row>
    <row r="1849" spans="1:2" x14ac:dyDescent="0.3">
      <c r="A1849" t="s">
        <v>6629</v>
      </c>
      <c r="B1849">
        <v>25</v>
      </c>
    </row>
    <row r="1850" spans="1:2" x14ac:dyDescent="0.3">
      <c r="A1850" t="s">
        <v>6630</v>
      </c>
      <c r="B1850">
        <v>25</v>
      </c>
    </row>
    <row r="1851" spans="1:2" x14ac:dyDescent="0.3">
      <c r="A1851" t="s">
        <v>6631</v>
      </c>
      <c r="B1851">
        <v>34</v>
      </c>
    </row>
    <row r="1852" spans="1:2" x14ac:dyDescent="0.3">
      <c r="A1852" t="s">
        <v>6632</v>
      </c>
      <c r="B1852">
        <v>34</v>
      </c>
    </row>
    <row r="1853" spans="1:2" x14ac:dyDescent="0.3">
      <c r="A1853" t="s">
        <v>6627</v>
      </c>
      <c r="B1853">
        <v>23</v>
      </c>
    </row>
    <row r="1854" spans="1:2" x14ac:dyDescent="0.3">
      <c r="A1854" t="s">
        <v>6628</v>
      </c>
      <c r="B1854">
        <v>25</v>
      </c>
    </row>
    <row r="1855" spans="1:2" x14ac:dyDescent="0.3">
      <c r="A1855" t="s">
        <v>6629</v>
      </c>
      <c r="B1855">
        <v>25</v>
      </c>
    </row>
    <row r="1856" spans="1:2" x14ac:dyDescent="0.3">
      <c r="A1856" t="s">
        <v>6630</v>
      </c>
      <c r="B1856">
        <v>25</v>
      </c>
    </row>
    <row r="1857" spans="1:2" x14ac:dyDescent="0.3">
      <c r="A1857" t="s">
        <v>6631</v>
      </c>
      <c r="B1857">
        <v>34</v>
      </c>
    </row>
    <row r="1858" spans="1:2" x14ac:dyDescent="0.3">
      <c r="A1858" t="s">
        <v>6632</v>
      </c>
      <c r="B1858">
        <v>34</v>
      </c>
    </row>
    <row r="1859" spans="1:2" x14ac:dyDescent="0.3">
      <c r="A1859" t="s">
        <v>6627</v>
      </c>
      <c r="B1859">
        <v>23</v>
      </c>
    </row>
    <row r="1860" spans="1:2" x14ac:dyDescent="0.3">
      <c r="A1860" t="s">
        <v>6628</v>
      </c>
      <c r="B1860">
        <v>25</v>
      </c>
    </row>
    <row r="1861" spans="1:2" x14ac:dyDescent="0.3">
      <c r="A1861" t="s">
        <v>6629</v>
      </c>
      <c r="B1861">
        <v>25</v>
      </c>
    </row>
    <row r="1862" spans="1:2" x14ac:dyDescent="0.3">
      <c r="A1862" t="s">
        <v>6630</v>
      </c>
      <c r="B1862">
        <v>25</v>
      </c>
    </row>
    <row r="1863" spans="1:2" x14ac:dyDescent="0.3">
      <c r="A1863" t="s">
        <v>6631</v>
      </c>
      <c r="B1863">
        <v>34</v>
      </c>
    </row>
    <row r="1864" spans="1:2" x14ac:dyDescent="0.3">
      <c r="A1864" t="s">
        <v>6632</v>
      </c>
      <c r="B1864">
        <v>34</v>
      </c>
    </row>
    <row r="1865" spans="1:2" x14ac:dyDescent="0.3">
      <c r="A1865" t="s">
        <v>6627</v>
      </c>
      <c r="B1865">
        <v>23</v>
      </c>
    </row>
    <row r="1866" spans="1:2" x14ac:dyDescent="0.3">
      <c r="A1866" t="s">
        <v>6628</v>
      </c>
      <c r="B1866">
        <v>25</v>
      </c>
    </row>
    <row r="1867" spans="1:2" x14ac:dyDescent="0.3">
      <c r="A1867" t="s">
        <v>6629</v>
      </c>
      <c r="B1867">
        <v>25</v>
      </c>
    </row>
    <row r="1868" spans="1:2" x14ac:dyDescent="0.3">
      <c r="A1868" t="s">
        <v>6630</v>
      </c>
      <c r="B1868">
        <v>25</v>
      </c>
    </row>
    <row r="1869" spans="1:2" x14ac:dyDescent="0.3">
      <c r="A1869" t="s">
        <v>6631</v>
      </c>
      <c r="B1869">
        <v>34</v>
      </c>
    </row>
    <row r="1870" spans="1:2" x14ac:dyDescent="0.3">
      <c r="A1870" t="s">
        <v>6632</v>
      </c>
      <c r="B1870">
        <v>34</v>
      </c>
    </row>
    <row r="1871" spans="1:2" x14ac:dyDescent="0.3">
      <c r="A1871" t="s">
        <v>6625</v>
      </c>
      <c r="B1871">
        <v>23</v>
      </c>
    </row>
    <row r="1872" spans="1:2" x14ac:dyDescent="0.3">
      <c r="A1872" t="s">
        <v>6625</v>
      </c>
      <c r="B1872">
        <v>23</v>
      </c>
    </row>
    <row r="1873" spans="1:2" x14ac:dyDescent="0.3">
      <c r="A1873" t="s">
        <v>6625</v>
      </c>
      <c r="B1873">
        <v>23</v>
      </c>
    </row>
    <row r="1874" spans="1:2" x14ac:dyDescent="0.3">
      <c r="A1874" t="s">
        <v>6626</v>
      </c>
      <c r="B1874">
        <v>23</v>
      </c>
    </row>
    <row r="1875" spans="1:2" x14ac:dyDescent="0.3">
      <c r="A1875" t="s">
        <v>6627</v>
      </c>
      <c r="B1875">
        <v>23</v>
      </c>
    </row>
    <row r="1876" spans="1:2" x14ac:dyDescent="0.3">
      <c r="A1876" t="s">
        <v>6628</v>
      </c>
      <c r="B1876">
        <v>25</v>
      </c>
    </row>
    <row r="1877" spans="1:2" x14ac:dyDescent="0.3">
      <c r="A1877" t="s">
        <v>6629</v>
      </c>
      <c r="B1877">
        <v>25</v>
      </c>
    </row>
    <row r="1878" spans="1:2" x14ac:dyDescent="0.3">
      <c r="A1878" t="s">
        <v>6627</v>
      </c>
      <c r="B1878">
        <v>23</v>
      </c>
    </row>
    <row r="1879" spans="1:2" x14ac:dyDescent="0.3">
      <c r="A1879" t="s">
        <v>6628</v>
      </c>
      <c r="B1879">
        <v>25</v>
      </c>
    </row>
    <row r="1880" spans="1:2" x14ac:dyDescent="0.3">
      <c r="A1880" t="s">
        <v>6627</v>
      </c>
      <c r="B1880">
        <v>23</v>
      </c>
    </row>
    <row r="1881" spans="1:2" x14ac:dyDescent="0.3">
      <c r="A1881" t="s">
        <v>6628</v>
      </c>
      <c r="B1881">
        <v>25</v>
      </c>
    </row>
    <row r="1882" spans="1:2" x14ac:dyDescent="0.3">
      <c r="A1882" t="s">
        <v>6629</v>
      </c>
      <c r="B1882">
        <v>25</v>
      </c>
    </row>
    <row r="1883" spans="1:2" x14ac:dyDescent="0.3">
      <c r="A1883" t="s">
        <v>6635</v>
      </c>
      <c r="B1883">
        <v>35</v>
      </c>
    </row>
    <row r="1884" spans="1:2" x14ac:dyDescent="0.3">
      <c r="A1884" t="s">
        <v>6635</v>
      </c>
      <c r="B1884">
        <v>35</v>
      </c>
    </row>
    <row r="1885" spans="1:2" x14ac:dyDescent="0.3">
      <c r="A1885" t="s">
        <v>6636</v>
      </c>
      <c r="B1885">
        <v>35</v>
      </c>
    </row>
    <row r="1886" spans="1:2" x14ac:dyDescent="0.3">
      <c r="A1886" t="s">
        <v>6637</v>
      </c>
      <c r="B1886">
        <v>35</v>
      </c>
    </row>
    <row r="1887" spans="1:2" x14ac:dyDescent="0.3">
      <c r="A1887" t="s">
        <v>6638</v>
      </c>
      <c r="B1887">
        <v>37</v>
      </c>
    </row>
    <row r="1888" spans="1:2" x14ac:dyDescent="0.3">
      <c r="A1888" t="s">
        <v>6639</v>
      </c>
      <c r="B1888">
        <v>37</v>
      </c>
    </row>
    <row r="1889" spans="1:2" x14ac:dyDescent="0.3">
      <c r="A1889" t="s">
        <v>6640</v>
      </c>
      <c r="B1889">
        <v>37</v>
      </c>
    </row>
    <row r="1890" spans="1:2" x14ac:dyDescent="0.3">
      <c r="A1890" t="s">
        <v>6641</v>
      </c>
      <c r="B1890">
        <v>42</v>
      </c>
    </row>
    <row r="1891" spans="1:2" x14ac:dyDescent="0.3">
      <c r="A1891" t="s">
        <v>6642</v>
      </c>
      <c r="B1891">
        <v>42</v>
      </c>
    </row>
    <row r="1892" spans="1:2" x14ac:dyDescent="0.3">
      <c r="A1892" t="s">
        <v>6636</v>
      </c>
      <c r="B1892">
        <v>35</v>
      </c>
    </row>
    <row r="1893" spans="1:2" x14ac:dyDescent="0.3">
      <c r="A1893" t="s">
        <v>6637</v>
      </c>
      <c r="B1893">
        <v>35</v>
      </c>
    </row>
    <row r="1894" spans="1:2" x14ac:dyDescent="0.3">
      <c r="A1894" t="s">
        <v>6638</v>
      </c>
      <c r="B1894">
        <v>37</v>
      </c>
    </row>
    <row r="1895" spans="1:2" x14ac:dyDescent="0.3">
      <c r="A1895" t="s">
        <v>6639</v>
      </c>
      <c r="B1895">
        <v>37</v>
      </c>
    </row>
    <row r="1896" spans="1:2" x14ac:dyDescent="0.3">
      <c r="A1896" t="s">
        <v>6640</v>
      </c>
      <c r="B1896">
        <v>37</v>
      </c>
    </row>
    <row r="1897" spans="1:2" x14ac:dyDescent="0.3">
      <c r="A1897" t="s">
        <v>6641</v>
      </c>
      <c r="B1897">
        <v>42</v>
      </c>
    </row>
    <row r="1898" spans="1:2" x14ac:dyDescent="0.3">
      <c r="A1898" t="s">
        <v>6637</v>
      </c>
      <c r="B1898">
        <v>35</v>
      </c>
    </row>
    <row r="1899" spans="1:2" x14ac:dyDescent="0.3">
      <c r="A1899" t="s">
        <v>6638</v>
      </c>
      <c r="B1899">
        <v>37</v>
      </c>
    </row>
    <row r="1900" spans="1:2" x14ac:dyDescent="0.3">
      <c r="A1900" t="s">
        <v>6639</v>
      </c>
      <c r="B1900">
        <v>37</v>
      </c>
    </row>
    <row r="1901" spans="1:2" x14ac:dyDescent="0.3">
      <c r="A1901" t="s">
        <v>6640</v>
      </c>
      <c r="B1901">
        <v>37</v>
      </c>
    </row>
    <row r="1902" spans="1:2" x14ac:dyDescent="0.3">
      <c r="A1902" t="s">
        <v>6641</v>
      </c>
      <c r="B1902">
        <v>42</v>
      </c>
    </row>
    <row r="1903" spans="1:2" x14ac:dyDescent="0.3">
      <c r="A1903" t="s">
        <v>6642</v>
      </c>
      <c r="B1903">
        <v>42</v>
      </c>
    </row>
    <row r="1904" spans="1:2" x14ac:dyDescent="0.3">
      <c r="A1904" t="s">
        <v>6643</v>
      </c>
      <c r="B1904">
        <v>42</v>
      </c>
    </row>
    <row r="1905" spans="1:2" x14ac:dyDescent="0.3">
      <c r="A1905" t="s">
        <v>6644</v>
      </c>
      <c r="B1905">
        <v>42</v>
      </c>
    </row>
    <row r="1906" spans="1:2" x14ac:dyDescent="0.3">
      <c r="A1906" t="s">
        <v>6638</v>
      </c>
      <c r="B1906">
        <v>37</v>
      </c>
    </row>
    <row r="1907" spans="1:2" x14ac:dyDescent="0.3">
      <c r="A1907" t="s">
        <v>6639</v>
      </c>
      <c r="B1907">
        <v>37</v>
      </c>
    </row>
    <row r="1908" spans="1:2" x14ac:dyDescent="0.3">
      <c r="A1908" t="s">
        <v>6640</v>
      </c>
      <c r="B1908">
        <v>37</v>
      </c>
    </row>
    <row r="1909" spans="1:2" x14ac:dyDescent="0.3">
      <c r="A1909" t="s">
        <v>6641</v>
      </c>
      <c r="B1909">
        <v>42</v>
      </c>
    </row>
    <row r="1910" spans="1:2" x14ac:dyDescent="0.3">
      <c r="A1910" t="s">
        <v>6642</v>
      </c>
      <c r="B1910">
        <v>42</v>
      </c>
    </row>
    <row r="1911" spans="1:2" x14ac:dyDescent="0.3">
      <c r="A1911" t="s">
        <v>6643</v>
      </c>
      <c r="B1911">
        <v>42</v>
      </c>
    </row>
    <row r="1912" spans="1:2" x14ac:dyDescent="0.3">
      <c r="A1912" t="s">
        <v>6644</v>
      </c>
      <c r="B1912">
        <v>42</v>
      </c>
    </row>
    <row r="1913" spans="1:2" x14ac:dyDescent="0.3">
      <c r="A1913" t="s">
        <v>6635</v>
      </c>
      <c r="B1913">
        <v>35</v>
      </c>
    </row>
    <row r="1914" spans="1:2" x14ac:dyDescent="0.3">
      <c r="A1914" t="s">
        <v>6636</v>
      </c>
      <c r="B1914">
        <v>35</v>
      </c>
    </row>
    <row r="1915" spans="1:2" x14ac:dyDescent="0.3">
      <c r="A1915" t="s">
        <v>6637</v>
      </c>
      <c r="B1915">
        <v>35</v>
      </c>
    </row>
    <row r="1916" spans="1:2" x14ac:dyDescent="0.3">
      <c r="A1916" t="s">
        <v>6638</v>
      </c>
      <c r="B1916">
        <v>37</v>
      </c>
    </row>
    <row r="1917" spans="1:2" x14ac:dyDescent="0.3">
      <c r="A1917" t="s">
        <v>6639</v>
      </c>
      <c r="B1917">
        <v>37</v>
      </c>
    </row>
    <row r="1918" spans="1:2" x14ac:dyDescent="0.3">
      <c r="A1918" t="s">
        <v>6640</v>
      </c>
      <c r="B1918">
        <v>37</v>
      </c>
    </row>
    <row r="1919" spans="1:2" x14ac:dyDescent="0.3">
      <c r="A1919" t="s">
        <v>6641</v>
      </c>
      <c r="B1919">
        <v>42</v>
      </c>
    </row>
    <row r="1920" spans="1:2" x14ac:dyDescent="0.3">
      <c r="A1920" t="s">
        <v>6642</v>
      </c>
      <c r="B1920">
        <v>42</v>
      </c>
    </row>
    <row r="1921" spans="1:2" x14ac:dyDescent="0.3">
      <c r="A1921" t="s">
        <v>6636</v>
      </c>
      <c r="B1921">
        <v>35</v>
      </c>
    </row>
    <row r="1922" spans="1:2" x14ac:dyDescent="0.3">
      <c r="A1922" t="s">
        <v>6637</v>
      </c>
      <c r="B1922">
        <v>35</v>
      </c>
    </row>
    <row r="1923" spans="1:2" x14ac:dyDescent="0.3">
      <c r="A1923" t="s">
        <v>6638</v>
      </c>
      <c r="B1923">
        <v>37</v>
      </c>
    </row>
    <row r="1924" spans="1:2" x14ac:dyDescent="0.3">
      <c r="A1924" t="s">
        <v>6639</v>
      </c>
      <c r="B1924">
        <v>37</v>
      </c>
    </row>
    <row r="1925" spans="1:2" x14ac:dyDescent="0.3">
      <c r="A1925" t="s">
        <v>6640</v>
      </c>
      <c r="B1925">
        <v>37</v>
      </c>
    </row>
    <row r="1926" spans="1:2" x14ac:dyDescent="0.3">
      <c r="A1926" t="s">
        <v>6641</v>
      </c>
      <c r="B1926">
        <v>42</v>
      </c>
    </row>
    <row r="1927" spans="1:2" x14ac:dyDescent="0.3">
      <c r="A1927" t="s">
        <v>6638</v>
      </c>
      <c r="B1927">
        <v>37</v>
      </c>
    </row>
    <row r="1928" spans="1:2" x14ac:dyDescent="0.3">
      <c r="A1928" t="s">
        <v>6639</v>
      </c>
      <c r="B1928">
        <v>37</v>
      </c>
    </row>
    <row r="1929" spans="1:2" x14ac:dyDescent="0.3">
      <c r="A1929" t="s">
        <v>6640</v>
      </c>
      <c r="B1929">
        <v>37</v>
      </c>
    </row>
    <row r="1930" spans="1:2" x14ac:dyDescent="0.3">
      <c r="A1930" t="s">
        <v>6641</v>
      </c>
      <c r="B1930">
        <v>42</v>
      </c>
    </row>
    <row r="1931" spans="1:2" x14ac:dyDescent="0.3">
      <c r="A1931" t="s">
        <v>6642</v>
      </c>
      <c r="B1931">
        <v>42</v>
      </c>
    </row>
    <row r="1932" spans="1:2" x14ac:dyDescent="0.3">
      <c r="A1932" t="s">
        <v>6638</v>
      </c>
      <c r="B1932">
        <v>37</v>
      </c>
    </row>
    <row r="1933" spans="1:2" x14ac:dyDescent="0.3">
      <c r="A1933" t="s">
        <v>6639</v>
      </c>
      <c r="B1933">
        <v>37</v>
      </c>
    </row>
    <row r="1934" spans="1:2" x14ac:dyDescent="0.3">
      <c r="A1934" t="s">
        <v>6640</v>
      </c>
      <c r="B1934">
        <v>37</v>
      </c>
    </row>
    <row r="1935" spans="1:2" x14ac:dyDescent="0.3">
      <c r="A1935" t="s">
        <v>6641</v>
      </c>
      <c r="B1935">
        <v>42</v>
      </c>
    </row>
    <row r="1936" spans="1:2" x14ac:dyDescent="0.3">
      <c r="A1936" t="s">
        <v>6642</v>
      </c>
      <c r="B1936">
        <v>42</v>
      </c>
    </row>
    <row r="1937" spans="1:2" x14ac:dyDescent="0.3">
      <c r="A1937" t="s">
        <v>6635</v>
      </c>
      <c r="B1937">
        <v>35</v>
      </c>
    </row>
    <row r="1938" spans="1:2" x14ac:dyDescent="0.3">
      <c r="A1938" t="s">
        <v>6636</v>
      </c>
      <c r="B1938">
        <v>35</v>
      </c>
    </row>
    <row r="1939" spans="1:2" x14ac:dyDescent="0.3">
      <c r="A1939" t="s">
        <v>6637</v>
      </c>
      <c r="B1939">
        <v>35</v>
      </c>
    </row>
    <row r="1940" spans="1:2" x14ac:dyDescent="0.3">
      <c r="A1940" t="s">
        <v>6638</v>
      </c>
      <c r="B1940">
        <v>37</v>
      </c>
    </row>
    <row r="1941" spans="1:2" x14ac:dyDescent="0.3">
      <c r="A1941" t="s">
        <v>6639</v>
      </c>
      <c r="B1941">
        <v>37</v>
      </c>
    </row>
    <row r="1942" spans="1:2" x14ac:dyDescent="0.3">
      <c r="A1942" t="s">
        <v>6640</v>
      </c>
      <c r="B1942">
        <v>37</v>
      </c>
    </row>
    <row r="1943" spans="1:2" x14ac:dyDescent="0.3">
      <c r="A1943" t="s">
        <v>6641</v>
      </c>
      <c r="B1943">
        <v>42</v>
      </c>
    </row>
    <row r="1944" spans="1:2" x14ac:dyDescent="0.3">
      <c r="A1944" t="s">
        <v>6642</v>
      </c>
      <c r="B1944">
        <v>42</v>
      </c>
    </row>
    <row r="1945" spans="1:2" x14ac:dyDescent="0.3">
      <c r="A1945" t="s">
        <v>6635</v>
      </c>
      <c r="B1945">
        <v>35</v>
      </c>
    </row>
    <row r="1946" spans="1:2" x14ac:dyDescent="0.3">
      <c r="A1946" t="s">
        <v>6636</v>
      </c>
      <c r="B1946">
        <v>35</v>
      </c>
    </row>
    <row r="1947" spans="1:2" x14ac:dyDescent="0.3">
      <c r="A1947" t="s">
        <v>6637</v>
      </c>
      <c r="B1947">
        <v>35</v>
      </c>
    </row>
    <row r="1948" spans="1:2" x14ac:dyDescent="0.3">
      <c r="A1948" t="s">
        <v>6638</v>
      </c>
      <c r="B1948">
        <v>37</v>
      </c>
    </row>
    <row r="1949" spans="1:2" x14ac:dyDescent="0.3">
      <c r="A1949" t="s">
        <v>6639</v>
      </c>
      <c r="B1949">
        <v>37</v>
      </c>
    </row>
    <row r="1950" spans="1:2" x14ac:dyDescent="0.3">
      <c r="A1950" t="s">
        <v>6640</v>
      </c>
      <c r="B1950">
        <v>37</v>
      </c>
    </row>
    <row r="1951" spans="1:2" x14ac:dyDescent="0.3">
      <c r="A1951" t="s">
        <v>6641</v>
      </c>
      <c r="B1951">
        <v>42</v>
      </c>
    </row>
    <row r="1952" spans="1:2" x14ac:dyDescent="0.3">
      <c r="A1952" t="s">
        <v>6642</v>
      </c>
      <c r="B1952">
        <v>42</v>
      </c>
    </row>
    <row r="1953" spans="1:2" x14ac:dyDescent="0.3">
      <c r="A1953" t="s">
        <v>6635</v>
      </c>
      <c r="B1953">
        <v>35</v>
      </c>
    </row>
    <row r="1954" spans="1:2" x14ac:dyDescent="0.3">
      <c r="A1954" t="s">
        <v>6636</v>
      </c>
      <c r="B1954">
        <v>35</v>
      </c>
    </row>
    <row r="1955" spans="1:2" x14ac:dyDescent="0.3">
      <c r="A1955" t="s">
        <v>6637</v>
      </c>
      <c r="B1955">
        <v>35</v>
      </c>
    </row>
    <row r="1956" spans="1:2" x14ac:dyDescent="0.3">
      <c r="A1956" t="s">
        <v>6638</v>
      </c>
      <c r="B1956">
        <v>37</v>
      </c>
    </row>
    <row r="1957" spans="1:2" x14ac:dyDescent="0.3">
      <c r="A1957" t="s">
        <v>6639</v>
      </c>
      <c r="B1957">
        <v>37</v>
      </c>
    </row>
    <row r="1958" spans="1:2" x14ac:dyDescent="0.3">
      <c r="A1958" t="s">
        <v>6640</v>
      </c>
      <c r="B1958">
        <v>37</v>
      </c>
    </row>
    <row r="1959" spans="1:2" x14ac:dyDescent="0.3">
      <c r="A1959" t="s">
        <v>6641</v>
      </c>
      <c r="B1959">
        <v>42</v>
      </c>
    </row>
    <row r="1960" spans="1:2" x14ac:dyDescent="0.3">
      <c r="A1960" t="s">
        <v>6642</v>
      </c>
      <c r="B1960">
        <v>42</v>
      </c>
    </row>
    <row r="1961" spans="1:2" x14ac:dyDescent="0.3">
      <c r="A1961" t="s">
        <v>6635</v>
      </c>
      <c r="B1961">
        <v>35</v>
      </c>
    </row>
    <row r="1962" spans="1:2" x14ac:dyDescent="0.3">
      <c r="A1962" t="s">
        <v>6636</v>
      </c>
      <c r="B1962">
        <v>35</v>
      </c>
    </row>
    <row r="1963" spans="1:2" x14ac:dyDescent="0.3">
      <c r="A1963" t="s">
        <v>6637</v>
      </c>
      <c r="B1963">
        <v>35</v>
      </c>
    </row>
    <row r="1964" spans="1:2" x14ac:dyDescent="0.3">
      <c r="A1964" t="s">
        <v>6638</v>
      </c>
      <c r="B1964">
        <v>37</v>
      </c>
    </row>
    <row r="1965" spans="1:2" x14ac:dyDescent="0.3">
      <c r="A1965" t="s">
        <v>6639</v>
      </c>
      <c r="B1965">
        <v>37</v>
      </c>
    </row>
    <row r="1966" spans="1:2" x14ac:dyDescent="0.3">
      <c r="A1966" t="s">
        <v>6640</v>
      </c>
      <c r="B1966">
        <v>37</v>
      </c>
    </row>
    <row r="1967" spans="1:2" x14ac:dyDescent="0.3">
      <c r="A1967" t="s">
        <v>6641</v>
      </c>
      <c r="B1967">
        <v>42</v>
      </c>
    </row>
    <row r="1968" spans="1:2" x14ac:dyDescent="0.3">
      <c r="A1968" t="s">
        <v>6642</v>
      </c>
      <c r="B1968">
        <v>42</v>
      </c>
    </row>
    <row r="1969" spans="1:2" x14ac:dyDescent="0.3">
      <c r="A1969" t="s">
        <v>6636</v>
      </c>
      <c r="B1969">
        <v>35</v>
      </c>
    </row>
    <row r="1970" spans="1:2" x14ac:dyDescent="0.3">
      <c r="A1970" t="s">
        <v>6637</v>
      </c>
      <c r="B1970">
        <v>35</v>
      </c>
    </row>
    <row r="1971" spans="1:2" x14ac:dyDescent="0.3">
      <c r="A1971" t="s">
        <v>6638</v>
      </c>
      <c r="B1971">
        <v>37</v>
      </c>
    </row>
    <row r="1972" spans="1:2" x14ac:dyDescent="0.3">
      <c r="A1972" t="s">
        <v>6639</v>
      </c>
      <c r="B1972">
        <v>37</v>
      </c>
    </row>
    <row r="1973" spans="1:2" x14ac:dyDescent="0.3">
      <c r="A1973" t="s">
        <v>6640</v>
      </c>
      <c r="B1973">
        <v>37</v>
      </c>
    </row>
    <row r="1974" spans="1:2" x14ac:dyDescent="0.3">
      <c r="A1974" t="s">
        <v>6641</v>
      </c>
      <c r="B1974">
        <v>42</v>
      </c>
    </row>
    <row r="1975" spans="1:2" x14ac:dyDescent="0.3">
      <c r="A1975" t="s">
        <v>6642</v>
      </c>
      <c r="B1975">
        <v>42</v>
      </c>
    </row>
    <row r="1976" spans="1:2" x14ac:dyDescent="0.3">
      <c r="A1976" t="s">
        <v>6643</v>
      </c>
      <c r="B1976">
        <v>42</v>
      </c>
    </row>
    <row r="1977" spans="1:2" x14ac:dyDescent="0.3">
      <c r="A1977" t="s">
        <v>6644</v>
      </c>
      <c r="B1977">
        <v>42</v>
      </c>
    </row>
    <row r="1978" spans="1:2" x14ac:dyDescent="0.3">
      <c r="A1978" t="s">
        <v>6637</v>
      </c>
      <c r="B1978">
        <v>35</v>
      </c>
    </row>
    <row r="1979" spans="1:2" x14ac:dyDescent="0.3">
      <c r="A1979" t="s">
        <v>6638</v>
      </c>
      <c r="B1979">
        <v>37</v>
      </c>
    </row>
    <row r="1980" spans="1:2" x14ac:dyDescent="0.3">
      <c r="A1980" t="s">
        <v>6639</v>
      </c>
      <c r="B1980">
        <v>37</v>
      </c>
    </row>
    <row r="1981" spans="1:2" x14ac:dyDescent="0.3">
      <c r="A1981" t="s">
        <v>6640</v>
      </c>
      <c r="B1981">
        <v>37</v>
      </c>
    </row>
    <row r="1982" spans="1:2" x14ac:dyDescent="0.3">
      <c r="A1982" t="s">
        <v>6641</v>
      </c>
      <c r="B1982">
        <v>42</v>
      </c>
    </row>
    <row r="1983" spans="1:2" x14ac:dyDescent="0.3">
      <c r="A1983" t="s">
        <v>6642</v>
      </c>
      <c r="B1983">
        <v>42</v>
      </c>
    </row>
    <row r="1984" spans="1:2" x14ac:dyDescent="0.3">
      <c r="A1984" t="s">
        <v>6643</v>
      </c>
      <c r="B1984">
        <v>42</v>
      </c>
    </row>
    <row r="1985" spans="1:2" x14ac:dyDescent="0.3">
      <c r="A1985" t="s">
        <v>6644</v>
      </c>
      <c r="B1985">
        <v>42</v>
      </c>
    </row>
    <row r="1986" spans="1:2" x14ac:dyDescent="0.3">
      <c r="A1986" t="s">
        <v>6637</v>
      </c>
      <c r="B1986">
        <v>35</v>
      </c>
    </row>
    <row r="1987" spans="1:2" x14ac:dyDescent="0.3">
      <c r="A1987" t="s">
        <v>6638</v>
      </c>
      <c r="B1987">
        <v>37</v>
      </c>
    </row>
    <row r="1988" spans="1:2" x14ac:dyDescent="0.3">
      <c r="A1988" t="s">
        <v>6639</v>
      </c>
      <c r="B1988">
        <v>37</v>
      </c>
    </row>
    <row r="1989" spans="1:2" x14ac:dyDescent="0.3">
      <c r="A1989" t="s">
        <v>6640</v>
      </c>
      <c r="B1989">
        <v>37</v>
      </c>
    </row>
    <row r="1990" spans="1:2" x14ac:dyDescent="0.3">
      <c r="A1990" t="s">
        <v>6641</v>
      </c>
      <c r="B1990">
        <v>42</v>
      </c>
    </row>
    <row r="1991" spans="1:2" x14ac:dyDescent="0.3">
      <c r="A1991" t="s">
        <v>6642</v>
      </c>
      <c r="B1991">
        <v>42</v>
      </c>
    </row>
    <row r="1992" spans="1:2" x14ac:dyDescent="0.3">
      <c r="A1992" t="s">
        <v>6643</v>
      </c>
      <c r="B1992">
        <v>42</v>
      </c>
    </row>
    <row r="1993" spans="1:2" x14ac:dyDescent="0.3">
      <c r="A1993" t="s">
        <v>6637</v>
      </c>
      <c r="B1993">
        <v>35</v>
      </c>
    </row>
    <row r="1994" spans="1:2" x14ac:dyDescent="0.3">
      <c r="A1994" t="s">
        <v>6638</v>
      </c>
      <c r="B1994">
        <v>37</v>
      </c>
    </row>
    <row r="1995" spans="1:2" x14ac:dyDescent="0.3">
      <c r="A1995" t="s">
        <v>6639</v>
      </c>
      <c r="B1995">
        <v>37</v>
      </c>
    </row>
    <row r="1996" spans="1:2" x14ac:dyDescent="0.3">
      <c r="A1996" t="s">
        <v>6640</v>
      </c>
      <c r="B1996">
        <v>37</v>
      </c>
    </row>
    <row r="1997" spans="1:2" x14ac:dyDescent="0.3">
      <c r="A1997" t="s">
        <v>6641</v>
      </c>
      <c r="B1997">
        <v>42</v>
      </c>
    </row>
    <row r="1998" spans="1:2" x14ac:dyDescent="0.3">
      <c r="A1998" t="s">
        <v>6642</v>
      </c>
      <c r="B1998">
        <v>42</v>
      </c>
    </row>
    <row r="1999" spans="1:2" x14ac:dyDescent="0.3">
      <c r="A1999" t="s">
        <v>6637</v>
      </c>
      <c r="B1999">
        <v>35</v>
      </c>
    </row>
    <row r="2000" spans="1:2" x14ac:dyDescent="0.3">
      <c r="A2000" t="s">
        <v>6638</v>
      </c>
      <c r="B2000">
        <v>37</v>
      </c>
    </row>
    <row r="2001" spans="1:2" x14ac:dyDescent="0.3">
      <c r="A2001" t="s">
        <v>6639</v>
      </c>
      <c r="B2001">
        <v>37</v>
      </c>
    </row>
    <row r="2002" spans="1:2" x14ac:dyDescent="0.3">
      <c r="A2002" t="s">
        <v>6640</v>
      </c>
      <c r="B2002">
        <v>37</v>
      </c>
    </row>
    <row r="2003" spans="1:2" x14ac:dyDescent="0.3">
      <c r="A2003" t="s">
        <v>6641</v>
      </c>
      <c r="B2003">
        <v>42</v>
      </c>
    </row>
    <row r="2004" spans="1:2" x14ac:dyDescent="0.3">
      <c r="A2004" t="s">
        <v>6642</v>
      </c>
      <c r="B2004">
        <v>42</v>
      </c>
    </row>
    <row r="2005" spans="1:2" x14ac:dyDescent="0.3">
      <c r="A2005" t="s">
        <v>6643</v>
      </c>
      <c r="B2005">
        <v>42</v>
      </c>
    </row>
    <row r="2006" spans="1:2" x14ac:dyDescent="0.3">
      <c r="A2006" t="s">
        <v>6644</v>
      </c>
      <c r="B2006">
        <v>42</v>
      </c>
    </row>
    <row r="2007" spans="1:2" x14ac:dyDescent="0.3">
      <c r="A2007" t="s">
        <v>6637</v>
      </c>
      <c r="B2007">
        <v>35</v>
      </c>
    </row>
    <row r="2008" spans="1:2" x14ac:dyDescent="0.3">
      <c r="A2008" t="s">
        <v>6638</v>
      </c>
      <c r="B2008">
        <v>37</v>
      </c>
    </row>
    <row r="2009" spans="1:2" x14ac:dyDescent="0.3">
      <c r="A2009" t="s">
        <v>6639</v>
      </c>
      <c r="B2009">
        <v>37</v>
      </c>
    </row>
    <row r="2010" spans="1:2" x14ac:dyDescent="0.3">
      <c r="A2010" t="s">
        <v>6640</v>
      </c>
      <c r="B2010">
        <v>37</v>
      </c>
    </row>
    <row r="2011" spans="1:2" x14ac:dyDescent="0.3">
      <c r="A2011" t="s">
        <v>6641</v>
      </c>
      <c r="B2011">
        <v>42</v>
      </c>
    </row>
    <row r="2012" spans="1:2" x14ac:dyDescent="0.3">
      <c r="A2012" t="s">
        <v>6642</v>
      </c>
      <c r="B2012">
        <v>42</v>
      </c>
    </row>
    <row r="2013" spans="1:2" x14ac:dyDescent="0.3">
      <c r="A2013" t="s">
        <v>6635</v>
      </c>
      <c r="B2013">
        <v>35</v>
      </c>
    </row>
    <row r="2014" spans="1:2" x14ac:dyDescent="0.3">
      <c r="A2014" t="s">
        <v>6635</v>
      </c>
      <c r="B2014">
        <v>35</v>
      </c>
    </row>
    <row r="2015" spans="1:2" x14ac:dyDescent="0.3">
      <c r="A2015" t="s">
        <v>6635</v>
      </c>
      <c r="B2015">
        <v>35</v>
      </c>
    </row>
    <row r="2016" spans="1:2" x14ac:dyDescent="0.3">
      <c r="A2016" t="s">
        <v>6636</v>
      </c>
      <c r="B2016">
        <v>35</v>
      </c>
    </row>
    <row r="2017" spans="1:2" x14ac:dyDescent="0.3">
      <c r="A2017" t="s">
        <v>6637</v>
      </c>
      <c r="B2017">
        <v>35</v>
      </c>
    </row>
    <row r="2018" spans="1:2" x14ac:dyDescent="0.3">
      <c r="A2018" t="s">
        <v>6638</v>
      </c>
      <c r="B2018">
        <v>37</v>
      </c>
    </row>
    <row r="2019" spans="1:2" x14ac:dyDescent="0.3">
      <c r="A2019" t="s">
        <v>6639</v>
      </c>
      <c r="B2019">
        <v>37</v>
      </c>
    </row>
    <row r="2020" spans="1:2" x14ac:dyDescent="0.3">
      <c r="A2020" t="s">
        <v>6637</v>
      </c>
      <c r="B2020">
        <v>35</v>
      </c>
    </row>
    <row r="2021" spans="1:2" x14ac:dyDescent="0.3">
      <c r="A2021" t="s">
        <v>6638</v>
      </c>
      <c r="B2021">
        <v>37</v>
      </c>
    </row>
    <row r="2022" spans="1:2" x14ac:dyDescent="0.3">
      <c r="A2022" t="s">
        <v>6639</v>
      </c>
      <c r="B2022">
        <v>37</v>
      </c>
    </row>
    <row r="2023" spans="1:2" x14ac:dyDescent="0.3">
      <c r="A2023" t="s">
        <v>6637</v>
      </c>
      <c r="B2023">
        <v>35</v>
      </c>
    </row>
    <row r="2024" spans="1:2" x14ac:dyDescent="0.3">
      <c r="A2024" t="s">
        <v>6638</v>
      </c>
      <c r="B2024">
        <v>37</v>
      </c>
    </row>
    <row r="2025" spans="1:2" x14ac:dyDescent="0.3">
      <c r="A2025" t="s">
        <v>6639</v>
      </c>
      <c r="B2025">
        <v>37</v>
      </c>
    </row>
    <row r="2026" spans="1:2" x14ac:dyDescent="0.3">
      <c r="A2026" t="s">
        <v>6645</v>
      </c>
      <c r="B2026">
        <v>10</v>
      </c>
    </row>
    <row r="2027" spans="1:2" x14ac:dyDescent="0.3">
      <c r="A2027" t="s">
        <v>6645</v>
      </c>
      <c r="B2027">
        <v>10</v>
      </c>
    </row>
    <row r="2028" spans="1:2" x14ac:dyDescent="0.3">
      <c r="A2028" t="s">
        <v>6646</v>
      </c>
      <c r="B2028">
        <v>10</v>
      </c>
    </row>
    <row r="2029" spans="1:2" x14ac:dyDescent="0.3">
      <c r="A2029" t="s">
        <v>6647</v>
      </c>
      <c r="B2029">
        <v>10</v>
      </c>
    </row>
    <row r="2030" spans="1:2" x14ac:dyDescent="0.3">
      <c r="A2030" t="s">
        <v>6648</v>
      </c>
      <c r="B2030">
        <v>12</v>
      </c>
    </row>
    <row r="2031" spans="1:2" x14ac:dyDescent="0.3">
      <c r="A2031" t="s">
        <v>6649</v>
      </c>
      <c r="B2031">
        <v>12</v>
      </c>
    </row>
    <row r="2032" spans="1:2" x14ac:dyDescent="0.3">
      <c r="A2032" t="s">
        <v>6650</v>
      </c>
      <c r="B2032">
        <v>12</v>
      </c>
    </row>
    <row r="2033" spans="1:2" x14ac:dyDescent="0.3">
      <c r="A2033" t="s">
        <v>6651</v>
      </c>
      <c r="B2033">
        <v>15</v>
      </c>
    </row>
    <row r="2034" spans="1:2" x14ac:dyDescent="0.3">
      <c r="A2034" t="s">
        <v>6652</v>
      </c>
      <c r="B2034">
        <v>15</v>
      </c>
    </row>
    <row r="2035" spans="1:2" x14ac:dyDescent="0.3">
      <c r="A2035" t="s">
        <v>6646</v>
      </c>
      <c r="B2035">
        <v>10</v>
      </c>
    </row>
    <row r="2036" spans="1:2" x14ac:dyDescent="0.3">
      <c r="A2036" t="s">
        <v>6647</v>
      </c>
      <c r="B2036">
        <v>10</v>
      </c>
    </row>
    <row r="2037" spans="1:2" x14ac:dyDescent="0.3">
      <c r="A2037" t="s">
        <v>6648</v>
      </c>
      <c r="B2037">
        <v>12</v>
      </c>
    </row>
    <row r="2038" spans="1:2" x14ac:dyDescent="0.3">
      <c r="A2038" t="s">
        <v>6649</v>
      </c>
      <c r="B2038">
        <v>12</v>
      </c>
    </row>
    <row r="2039" spans="1:2" x14ac:dyDescent="0.3">
      <c r="A2039" t="s">
        <v>6650</v>
      </c>
      <c r="B2039">
        <v>12</v>
      </c>
    </row>
    <row r="2040" spans="1:2" x14ac:dyDescent="0.3">
      <c r="A2040" t="s">
        <v>6651</v>
      </c>
      <c r="B2040">
        <v>15</v>
      </c>
    </row>
    <row r="2041" spans="1:2" x14ac:dyDescent="0.3">
      <c r="A2041" t="s">
        <v>6647</v>
      </c>
      <c r="B2041">
        <v>10</v>
      </c>
    </row>
    <row r="2042" spans="1:2" x14ac:dyDescent="0.3">
      <c r="A2042" t="s">
        <v>6648</v>
      </c>
      <c r="B2042">
        <v>12</v>
      </c>
    </row>
    <row r="2043" spans="1:2" x14ac:dyDescent="0.3">
      <c r="A2043" t="s">
        <v>6649</v>
      </c>
      <c r="B2043">
        <v>12</v>
      </c>
    </row>
    <row r="2044" spans="1:2" x14ac:dyDescent="0.3">
      <c r="A2044" t="s">
        <v>6650</v>
      </c>
      <c r="B2044">
        <v>12</v>
      </c>
    </row>
    <row r="2045" spans="1:2" x14ac:dyDescent="0.3">
      <c r="A2045" t="s">
        <v>6651</v>
      </c>
      <c r="B2045">
        <v>15</v>
      </c>
    </row>
    <row r="2046" spans="1:2" x14ac:dyDescent="0.3">
      <c r="A2046" t="s">
        <v>6652</v>
      </c>
      <c r="B2046">
        <v>15</v>
      </c>
    </row>
    <row r="2047" spans="1:2" x14ac:dyDescent="0.3">
      <c r="A2047" t="s">
        <v>6653</v>
      </c>
      <c r="B2047">
        <v>15</v>
      </c>
    </row>
    <row r="2048" spans="1:2" x14ac:dyDescent="0.3">
      <c r="A2048" t="s">
        <v>6654</v>
      </c>
      <c r="B2048">
        <v>15</v>
      </c>
    </row>
    <row r="2049" spans="1:2" x14ac:dyDescent="0.3">
      <c r="A2049" t="s">
        <v>6646</v>
      </c>
      <c r="B2049">
        <v>10</v>
      </c>
    </row>
    <row r="2050" spans="1:2" x14ac:dyDescent="0.3">
      <c r="A2050" t="s">
        <v>6647</v>
      </c>
      <c r="B2050">
        <v>10</v>
      </c>
    </row>
    <row r="2051" spans="1:2" x14ac:dyDescent="0.3">
      <c r="A2051" t="s">
        <v>6648</v>
      </c>
      <c r="B2051">
        <v>12</v>
      </c>
    </row>
    <row r="2052" spans="1:2" x14ac:dyDescent="0.3">
      <c r="A2052" t="s">
        <v>6649</v>
      </c>
      <c r="B2052">
        <v>12</v>
      </c>
    </row>
    <row r="2053" spans="1:2" x14ac:dyDescent="0.3">
      <c r="A2053" t="s">
        <v>6650</v>
      </c>
      <c r="B2053">
        <v>12</v>
      </c>
    </row>
    <row r="2054" spans="1:2" x14ac:dyDescent="0.3">
      <c r="A2054" t="s">
        <v>6651</v>
      </c>
      <c r="B2054">
        <v>15</v>
      </c>
    </row>
    <row r="2055" spans="1:2" x14ac:dyDescent="0.3">
      <c r="A2055" t="s">
        <v>6652</v>
      </c>
      <c r="B2055">
        <v>15</v>
      </c>
    </row>
    <row r="2056" spans="1:2" x14ac:dyDescent="0.3">
      <c r="A2056" t="s">
        <v>6653</v>
      </c>
      <c r="B2056">
        <v>15</v>
      </c>
    </row>
    <row r="2057" spans="1:2" x14ac:dyDescent="0.3">
      <c r="A2057" t="s">
        <v>6654</v>
      </c>
      <c r="B2057">
        <v>15</v>
      </c>
    </row>
    <row r="2058" spans="1:2" x14ac:dyDescent="0.3">
      <c r="A2058" t="s">
        <v>6645</v>
      </c>
      <c r="B2058">
        <v>10</v>
      </c>
    </row>
    <row r="2059" spans="1:2" x14ac:dyDescent="0.3">
      <c r="A2059" t="s">
        <v>6645</v>
      </c>
      <c r="B2059">
        <v>10</v>
      </c>
    </row>
    <row r="2060" spans="1:2" x14ac:dyDescent="0.3">
      <c r="A2060" t="s">
        <v>6645</v>
      </c>
      <c r="B2060">
        <v>10</v>
      </c>
    </row>
    <row r="2061" spans="1:2" x14ac:dyDescent="0.3">
      <c r="A2061" t="s">
        <v>6646</v>
      </c>
      <c r="B2061">
        <v>10</v>
      </c>
    </row>
    <row r="2062" spans="1:2" x14ac:dyDescent="0.3">
      <c r="A2062" t="s">
        <v>6647</v>
      </c>
      <c r="B2062">
        <v>10</v>
      </c>
    </row>
    <row r="2063" spans="1:2" x14ac:dyDescent="0.3">
      <c r="A2063" t="s">
        <v>6648</v>
      </c>
      <c r="B2063">
        <v>12</v>
      </c>
    </row>
    <row r="2064" spans="1:2" x14ac:dyDescent="0.3">
      <c r="A2064" t="s">
        <v>6649</v>
      </c>
      <c r="B2064">
        <v>12</v>
      </c>
    </row>
    <row r="2065" spans="1:2" x14ac:dyDescent="0.3">
      <c r="A2065" t="s">
        <v>6655</v>
      </c>
      <c r="B2065">
        <v>19.5</v>
      </c>
    </row>
    <row r="2066" spans="1:2" x14ac:dyDescent="0.3">
      <c r="A2066" t="s">
        <v>6655</v>
      </c>
      <c r="B2066">
        <v>19.5</v>
      </c>
    </row>
    <row r="2067" spans="1:2" x14ac:dyDescent="0.3">
      <c r="A2067" t="s">
        <v>6656</v>
      </c>
      <c r="B2067">
        <v>19.5</v>
      </c>
    </row>
    <row r="2068" spans="1:2" x14ac:dyDescent="0.3">
      <c r="A2068" t="s">
        <v>6657</v>
      </c>
      <c r="B2068">
        <v>19.5</v>
      </c>
    </row>
    <row r="2069" spans="1:2" x14ac:dyDescent="0.3">
      <c r="A2069" t="s">
        <v>6658</v>
      </c>
      <c r="B2069">
        <v>20</v>
      </c>
    </row>
    <row r="2070" spans="1:2" x14ac:dyDescent="0.3">
      <c r="A2070" t="s">
        <v>6659</v>
      </c>
      <c r="B2070">
        <v>20</v>
      </c>
    </row>
    <row r="2071" spans="1:2" x14ac:dyDescent="0.3">
      <c r="A2071" t="s">
        <v>6660</v>
      </c>
      <c r="B2071">
        <v>20</v>
      </c>
    </row>
    <row r="2072" spans="1:2" x14ac:dyDescent="0.3">
      <c r="A2072" t="s">
        <v>6661</v>
      </c>
      <c r="B2072">
        <v>24</v>
      </c>
    </row>
    <row r="2073" spans="1:2" x14ac:dyDescent="0.3">
      <c r="A2073" t="s">
        <v>6662</v>
      </c>
      <c r="B2073">
        <v>24</v>
      </c>
    </row>
    <row r="2074" spans="1:2" x14ac:dyDescent="0.3">
      <c r="A2074" t="s">
        <v>6656</v>
      </c>
      <c r="B2074">
        <v>19.5</v>
      </c>
    </row>
    <row r="2075" spans="1:2" x14ac:dyDescent="0.3">
      <c r="A2075" t="s">
        <v>6657</v>
      </c>
      <c r="B2075">
        <v>19.5</v>
      </c>
    </row>
    <row r="2076" spans="1:2" x14ac:dyDescent="0.3">
      <c r="A2076" t="s">
        <v>6658</v>
      </c>
      <c r="B2076">
        <v>20</v>
      </c>
    </row>
    <row r="2077" spans="1:2" x14ac:dyDescent="0.3">
      <c r="A2077" t="s">
        <v>6659</v>
      </c>
      <c r="B2077">
        <v>20</v>
      </c>
    </row>
    <row r="2078" spans="1:2" x14ac:dyDescent="0.3">
      <c r="A2078" t="s">
        <v>6660</v>
      </c>
      <c r="B2078">
        <v>20</v>
      </c>
    </row>
    <row r="2079" spans="1:2" x14ac:dyDescent="0.3">
      <c r="A2079" t="s">
        <v>6661</v>
      </c>
      <c r="B2079">
        <v>24</v>
      </c>
    </row>
    <row r="2080" spans="1:2" x14ac:dyDescent="0.3">
      <c r="A2080" t="s">
        <v>6657</v>
      </c>
      <c r="B2080">
        <v>19.5</v>
      </c>
    </row>
    <row r="2081" spans="1:2" x14ac:dyDescent="0.3">
      <c r="A2081" t="s">
        <v>6658</v>
      </c>
      <c r="B2081">
        <v>20</v>
      </c>
    </row>
    <row r="2082" spans="1:2" x14ac:dyDescent="0.3">
      <c r="A2082" t="s">
        <v>6659</v>
      </c>
      <c r="B2082">
        <v>20</v>
      </c>
    </row>
    <row r="2083" spans="1:2" x14ac:dyDescent="0.3">
      <c r="A2083" t="s">
        <v>6660</v>
      </c>
      <c r="B2083">
        <v>20</v>
      </c>
    </row>
    <row r="2084" spans="1:2" x14ac:dyDescent="0.3">
      <c r="A2084" t="s">
        <v>6661</v>
      </c>
      <c r="B2084">
        <v>24</v>
      </c>
    </row>
    <row r="2085" spans="1:2" x14ac:dyDescent="0.3">
      <c r="A2085" t="s">
        <v>6662</v>
      </c>
      <c r="B2085">
        <v>24</v>
      </c>
    </row>
    <row r="2086" spans="1:2" x14ac:dyDescent="0.3">
      <c r="A2086" t="s">
        <v>6663</v>
      </c>
      <c r="B2086">
        <v>24</v>
      </c>
    </row>
    <row r="2087" spans="1:2" x14ac:dyDescent="0.3">
      <c r="A2087" t="s">
        <v>6664</v>
      </c>
      <c r="B2087">
        <v>24</v>
      </c>
    </row>
    <row r="2088" spans="1:2" x14ac:dyDescent="0.3">
      <c r="A2088" t="s">
        <v>6658</v>
      </c>
      <c r="B2088">
        <v>20</v>
      </c>
    </row>
    <row r="2089" spans="1:2" x14ac:dyDescent="0.3">
      <c r="A2089" t="s">
        <v>6659</v>
      </c>
      <c r="B2089">
        <v>20</v>
      </c>
    </row>
    <row r="2090" spans="1:2" x14ac:dyDescent="0.3">
      <c r="A2090" t="s">
        <v>6660</v>
      </c>
      <c r="B2090">
        <v>20</v>
      </c>
    </row>
    <row r="2091" spans="1:2" x14ac:dyDescent="0.3">
      <c r="A2091" t="s">
        <v>6661</v>
      </c>
      <c r="B2091">
        <v>24</v>
      </c>
    </row>
    <row r="2092" spans="1:2" x14ac:dyDescent="0.3">
      <c r="A2092" t="s">
        <v>6662</v>
      </c>
      <c r="B2092">
        <v>24</v>
      </c>
    </row>
    <row r="2093" spans="1:2" x14ac:dyDescent="0.3">
      <c r="A2093" t="s">
        <v>6663</v>
      </c>
      <c r="B2093">
        <v>24</v>
      </c>
    </row>
    <row r="2094" spans="1:2" x14ac:dyDescent="0.3">
      <c r="A2094" t="s">
        <v>6664</v>
      </c>
      <c r="B2094">
        <v>24</v>
      </c>
    </row>
    <row r="2095" spans="1:2" x14ac:dyDescent="0.3">
      <c r="A2095" t="s">
        <v>6655</v>
      </c>
      <c r="B2095">
        <v>19.5</v>
      </c>
    </row>
    <row r="2096" spans="1:2" x14ac:dyDescent="0.3">
      <c r="A2096" t="s">
        <v>6656</v>
      </c>
      <c r="B2096">
        <v>19.5</v>
      </c>
    </row>
    <row r="2097" spans="1:2" x14ac:dyDescent="0.3">
      <c r="A2097" t="s">
        <v>6657</v>
      </c>
      <c r="B2097">
        <v>19.5</v>
      </c>
    </row>
    <row r="2098" spans="1:2" x14ac:dyDescent="0.3">
      <c r="A2098" t="s">
        <v>6658</v>
      </c>
      <c r="B2098">
        <v>20</v>
      </c>
    </row>
    <row r="2099" spans="1:2" x14ac:dyDescent="0.3">
      <c r="A2099" t="s">
        <v>6659</v>
      </c>
      <c r="B2099">
        <v>20</v>
      </c>
    </row>
    <row r="2100" spans="1:2" x14ac:dyDescent="0.3">
      <c r="A2100" t="s">
        <v>6660</v>
      </c>
      <c r="B2100">
        <v>20</v>
      </c>
    </row>
    <row r="2101" spans="1:2" x14ac:dyDescent="0.3">
      <c r="A2101" t="s">
        <v>6661</v>
      </c>
      <c r="B2101">
        <v>24</v>
      </c>
    </row>
    <row r="2102" spans="1:2" x14ac:dyDescent="0.3">
      <c r="A2102" t="s">
        <v>6662</v>
      </c>
      <c r="B2102">
        <v>24</v>
      </c>
    </row>
    <row r="2103" spans="1:2" x14ac:dyDescent="0.3">
      <c r="A2103" t="s">
        <v>6656</v>
      </c>
      <c r="B2103">
        <v>19.5</v>
      </c>
    </row>
    <row r="2104" spans="1:2" x14ac:dyDescent="0.3">
      <c r="A2104" t="s">
        <v>6657</v>
      </c>
      <c r="B2104">
        <v>19.5</v>
      </c>
    </row>
    <row r="2105" spans="1:2" x14ac:dyDescent="0.3">
      <c r="A2105" t="s">
        <v>6658</v>
      </c>
      <c r="B2105">
        <v>20</v>
      </c>
    </row>
    <row r="2106" spans="1:2" x14ac:dyDescent="0.3">
      <c r="A2106" t="s">
        <v>6659</v>
      </c>
      <c r="B2106">
        <v>20</v>
      </c>
    </row>
    <row r="2107" spans="1:2" x14ac:dyDescent="0.3">
      <c r="A2107" t="s">
        <v>6660</v>
      </c>
      <c r="B2107">
        <v>20</v>
      </c>
    </row>
    <row r="2108" spans="1:2" x14ac:dyDescent="0.3">
      <c r="A2108" t="s">
        <v>6661</v>
      </c>
      <c r="B2108">
        <v>24</v>
      </c>
    </row>
    <row r="2109" spans="1:2" x14ac:dyDescent="0.3">
      <c r="A2109" t="s">
        <v>6658</v>
      </c>
      <c r="B2109">
        <v>20</v>
      </c>
    </row>
    <row r="2110" spans="1:2" x14ac:dyDescent="0.3">
      <c r="A2110" t="s">
        <v>6659</v>
      </c>
      <c r="B2110">
        <v>20</v>
      </c>
    </row>
    <row r="2111" spans="1:2" x14ac:dyDescent="0.3">
      <c r="A2111" t="s">
        <v>6660</v>
      </c>
      <c r="B2111">
        <v>20</v>
      </c>
    </row>
    <row r="2112" spans="1:2" x14ac:dyDescent="0.3">
      <c r="A2112" t="s">
        <v>6661</v>
      </c>
      <c r="B2112">
        <v>24</v>
      </c>
    </row>
    <row r="2113" spans="1:2" x14ac:dyDescent="0.3">
      <c r="A2113" t="s">
        <v>6662</v>
      </c>
      <c r="B2113">
        <v>24</v>
      </c>
    </row>
    <row r="2114" spans="1:2" x14ac:dyDescent="0.3">
      <c r="A2114" t="s">
        <v>6658</v>
      </c>
      <c r="B2114">
        <v>20</v>
      </c>
    </row>
    <row r="2115" spans="1:2" x14ac:dyDescent="0.3">
      <c r="A2115" t="s">
        <v>6659</v>
      </c>
      <c r="B2115">
        <v>20</v>
      </c>
    </row>
    <row r="2116" spans="1:2" x14ac:dyDescent="0.3">
      <c r="A2116" t="s">
        <v>6660</v>
      </c>
      <c r="B2116">
        <v>20</v>
      </c>
    </row>
    <row r="2117" spans="1:2" x14ac:dyDescent="0.3">
      <c r="A2117" t="s">
        <v>6661</v>
      </c>
      <c r="B2117">
        <v>24</v>
      </c>
    </row>
    <row r="2118" spans="1:2" x14ac:dyDescent="0.3">
      <c r="A2118" t="s">
        <v>6662</v>
      </c>
      <c r="B2118">
        <v>24</v>
      </c>
    </row>
    <row r="2119" spans="1:2" x14ac:dyDescent="0.3">
      <c r="A2119" t="s">
        <v>6656</v>
      </c>
      <c r="B2119">
        <v>19.5</v>
      </c>
    </row>
    <row r="2120" spans="1:2" x14ac:dyDescent="0.3">
      <c r="A2120" t="s">
        <v>6657</v>
      </c>
      <c r="B2120">
        <v>19.5</v>
      </c>
    </row>
    <row r="2121" spans="1:2" x14ac:dyDescent="0.3">
      <c r="A2121" t="s">
        <v>6658</v>
      </c>
      <c r="B2121">
        <v>20</v>
      </c>
    </row>
    <row r="2122" spans="1:2" x14ac:dyDescent="0.3">
      <c r="A2122" t="s">
        <v>6659</v>
      </c>
      <c r="B2122">
        <v>20</v>
      </c>
    </row>
    <row r="2123" spans="1:2" x14ac:dyDescent="0.3">
      <c r="A2123" t="s">
        <v>6660</v>
      </c>
      <c r="B2123">
        <v>20</v>
      </c>
    </row>
    <row r="2124" spans="1:2" x14ac:dyDescent="0.3">
      <c r="A2124" t="s">
        <v>6661</v>
      </c>
      <c r="B2124">
        <v>24</v>
      </c>
    </row>
    <row r="2125" spans="1:2" x14ac:dyDescent="0.3">
      <c r="A2125" t="s">
        <v>6662</v>
      </c>
      <c r="B2125">
        <v>24</v>
      </c>
    </row>
    <row r="2126" spans="1:2" x14ac:dyDescent="0.3">
      <c r="A2126" t="s">
        <v>6663</v>
      </c>
      <c r="B2126">
        <v>24</v>
      </c>
    </row>
    <row r="2127" spans="1:2" x14ac:dyDescent="0.3">
      <c r="A2127" t="s">
        <v>6664</v>
      </c>
      <c r="B2127">
        <v>24</v>
      </c>
    </row>
    <row r="2128" spans="1:2" x14ac:dyDescent="0.3">
      <c r="A2128" t="s">
        <v>6655</v>
      </c>
      <c r="B2128">
        <v>19.5</v>
      </c>
    </row>
    <row r="2129" spans="1:2" x14ac:dyDescent="0.3">
      <c r="A2129" t="s">
        <v>6655</v>
      </c>
      <c r="B2129">
        <v>19.5</v>
      </c>
    </row>
    <row r="2130" spans="1:2" x14ac:dyDescent="0.3">
      <c r="A2130" t="s">
        <v>6655</v>
      </c>
      <c r="B2130">
        <v>19.5</v>
      </c>
    </row>
    <row r="2131" spans="1:2" x14ac:dyDescent="0.3">
      <c r="A2131" t="s">
        <v>6656</v>
      </c>
      <c r="B2131">
        <v>19.5</v>
      </c>
    </row>
    <row r="2132" spans="1:2" x14ac:dyDescent="0.3">
      <c r="A2132" t="s">
        <v>6657</v>
      </c>
      <c r="B2132">
        <v>19.5</v>
      </c>
    </row>
    <row r="2133" spans="1:2" x14ac:dyDescent="0.3">
      <c r="A2133" t="s">
        <v>6658</v>
      </c>
      <c r="B2133">
        <v>20</v>
      </c>
    </row>
    <row r="2134" spans="1:2" x14ac:dyDescent="0.3">
      <c r="A2134" t="s">
        <v>6659</v>
      </c>
      <c r="B2134">
        <v>20</v>
      </c>
    </row>
    <row r="2135" spans="1:2" x14ac:dyDescent="0.3">
      <c r="A2135" t="s">
        <v>6665</v>
      </c>
      <c r="B2135">
        <v>0</v>
      </c>
    </row>
    <row r="2136" spans="1:2" x14ac:dyDescent="0.3">
      <c r="A2136" t="s">
        <v>6665</v>
      </c>
      <c r="B2136">
        <v>0</v>
      </c>
    </row>
    <row r="2137" spans="1:2" x14ac:dyDescent="0.3">
      <c r="A2137" t="s">
        <v>6666</v>
      </c>
      <c r="B2137">
        <v>0</v>
      </c>
    </row>
    <row r="2138" spans="1:2" x14ac:dyDescent="0.3">
      <c r="A2138" t="s">
        <v>6667</v>
      </c>
      <c r="B2138">
        <v>0</v>
      </c>
    </row>
    <row r="2139" spans="1:2" x14ac:dyDescent="0.3">
      <c r="A2139" t="s">
        <v>6668</v>
      </c>
      <c r="B2139">
        <v>0</v>
      </c>
    </row>
    <row r="2140" spans="1:2" x14ac:dyDescent="0.3">
      <c r="A2140" t="s">
        <v>6669</v>
      </c>
      <c r="B2140">
        <v>0</v>
      </c>
    </row>
    <row r="2141" spans="1:2" x14ac:dyDescent="0.3">
      <c r="A2141" t="s">
        <v>6670</v>
      </c>
      <c r="B2141">
        <v>0</v>
      </c>
    </row>
    <row r="2142" spans="1:2" x14ac:dyDescent="0.3">
      <c r="A2142" t="s">
        <v>6671</v>
      </c>
      <c r="B2142">
        <v>0</v>
      </c>
    </row>
    <row r="2143" spans="1:2" x14ac:dyDescent="0.3">
      <c r="A2143" t="s">
        <v>6672</v>
      </c>
      <c r="B2143">
        <v>0</v>
      </c>
    </row>
    <row r="2144" spans="1:2" x14ac:dyDescent="0.3">
      <c r="A2144" t="s">
        <v>6666</v>
      </c>
      <c r="B2144">
        <v>0</v>
      </c>
    </row>
    <row r="2145" spans="1:2" x14ac:dyDescent="0.3">
      <c r="A2145" t="s">
        <v>6667</v>
      </c>
      <c r="B2145">
        <v>0</v>
      </c>
    </row>
    <row r="2146" spans="1:2" x14ac:dyDescent="0.3">
      <c r="A2146" t="s">
        <v>6668</v>
      </c>
      <c r="B2146">
        <v>0</v>
      </c>
    </row>
    <row r="2147" spans="1:2" x14ac:dyDescent="0.3">
      <c r="A2147" t="s">
        <v>6669</v>
      </c>
      <c r="B2147">
        <v>0</v>
      </c>
    </row>
    <row r="2148" spans="1:2" x14ac:dyDescent="0.3">
      <c r="A2148" t="s">
        <v>6670</v>
      </c>
      <c r="B2148">
        <v>0</v>
      </c>
    </row>
    <row r="2149" spans="1:2" x14ac:dyDescent="0.3">
      <c r="A2149" t="s">
        <v>6671</v>
      </c>
      <c r="B2149">
        <v>0</v>
      </c>
    </row>
    <row r="2150" spans="1:2" x14ac:dyDescent="0.3">
      <c r="A2150" t="s">
        <v>6667</v>
      </c>
      <c r="B2150">
        <v>0</v>
      </c>
    </row>
    <row r="2151" spans="1:2" x14ac:dyDescent="0.3">
      <c r="A2151" t="s">
        <v>6668</v>
      </c>
      <c r="B2151">
        <v>0</v>
      </c>
    </row>
    <row r="2152" spans="1:2" x14ac:dyDescent="0.3">
      <c r="A2152" t="s">
        <v>6669</v>
      </c>
      <c r="B2152">
        <v>0</v>
      </c>
    </row>
    <row r="2153" spans="1:2" x14ac:dyDescent="0.3">
      <c r="A2153" t="s">
        <v>6670</v>
      </c>
      <c r="B2153">
        <v>0</v>
      </c>
    </row>
    <row r="2154" spans="1:2" x14ac:dyDescent="0.3">
      <c r="A2154" t="s">
        <v>6671</v>
      </c>
      <c r="B2154">
        <v>0</v>
      </c>
    </row>
    <row r="2155" spans="1:2" x14ac:dyDescent="0.3">
      <c r="A2155" t="s">
        <v>6672</v>
      </c>
      <c r="B2155">
        <v>0</v>
      </c>
    </row>
    <row r="2156" spans="1:2" x14ac:dyDescent="0.3">
      <c r="A2156" t="s">
        <v>6673</v>
      </c>
      <c r="B2156">
        <v>0</v>
      </c>
    </row>
    <row r="2157" spans="1:2" x14ac:dyDescent="0.3">
      <c r="A2157" t="s">
        <v>6674</v>
      </c>
      <c r="B2157">
        <v>0</v>
      </c>
    </row>
    <row r="2158" spans="1:2" x14ac:dyDescent="0.3">
      <c r="A2158" t="s">
        <v>6668</v>
      </c>
      <c r="B2158">
        <v>0</v>
      </c>
    </row>
    <row r="2159" spans="1:2" x14ac:dyDescent="0.3">
      <c r="A2159" t="s">
        <v>6669</v>
      </c>
      <c r="B2159">
        <v>0</v>
      </c>
    </row>
    <row r="2160" spans="1:2" x14ac:dyDescent="0.3">
      <c r="A2160" t="s">
        <v>6670</v>
      </c>
      <c r="B2160">
        <v>0</v>
      </c>
    </row>
    <row r="2161" spans="1:2" x14ac:dyDescent="0.3">
      <c r="A2161" t="s">
        <v>6671</v>
      </c>
      <c r="B2161">
        <v>0</v>
      </c>
    </row>
    <row r="2162" spans="1:2" x14ac:dyDescent="0.3">
      <c r="A2162" t="s">
        <v>6672</v>
      </c>
      <c r="B2162">
        <v>0</v>
      </c>
    </row>
    <row r="2163" spans="1:2" x14ac:dyDescent="0.3">
      <c r="A2163" t="s">
        <v>6673</v>
      </c>
      <c r="B2163">
        <v>0</v>
      </c>
    </row>
    <row r="2164" spans="1:2" x14ac:dyDescent="0.3">
      <c r="A2164" t="s">
        <v>6674</v>
      </c>
      <c r="B2164">
        <v>0</v>
      </c>
    </row>
    <row r="2165" spans="1:2" x14ac:dyDescent="0.3">
      <c r="A2165" t="s">
        <v>6665</v>
      </c>
      <c r="B2165">
        <v>0</v>
      </c>
    </row>
    <row r="2166" spans="1:2" x14ac:dyDescent="0.3">
      <c r="A2166" t="s">
        <v>6666</v>
      </c>
      <c r="B2166">
        <v>0</v>
      </c>
    </row>
    <row r="2167" spans="1:2" x14ac:dyDescent="0.3">
      <c r="A2167" t="s">
        <v>6667</v>
      </c>
      <c r="B2167">
        <v>0</v>
      </c>
    </row>
    <row r="2168" spans="1:2" x14ac:dyDescent="0.3">
      <c r="A2168" t="s">
        <v>6668</v>
      </c>
      <c r="B2168">
        <v>0</v>
      </c>
    </row>
    <row r="2169" spans="1:2" x14ac:dyDescent="0.3">
      <c r="A2169" t="s">
        <v>6669</v>
      </c>
      <c r="B2169">
        <v>0</v>
      </c>
    </row>
    <row r="2170" spans="1:2" x14ac:dyDescent="0.3">
      <c r="A2170" t="s">
        <v>6670</v>
      </c>
      <c r="B2170">
        <v>0</v>
      </c>
    </row>
    <row r="2171" spans="1:2" x14ac:dyDescent="0.3">
      <c r="A2171" t="s">
        <v>6671</v>
      </c>
      <c r="B2171">
        <v>0</v>
      </c>
    </row>
    <row r="2172" spans="1:2" x14ac:dyDescent="0.3">
      <c r="A2172" t="s">
        <v>6672</v>
      </c>
      <c r="B2172">
        <v>0</v>
      </c>
    </row>
    <row r="2173" spans="1:2" x14ac:dyDescent="0.3">
      <c r="A2173" t="s">
        <v>6666</v>
      </c>
      <c r="B2173">
        <v>0</v>
      </c>
    </row>
    <row r="2174" spans="1:2" x14ac:dyDescent="0.3">
      <c r="A2174" t="s">
        <v>6667</v>
      </c>
      <c r="B2174">
        <v>0</v>
      </c>
    </row>
    <row r="2175" spans="1:2" x14ac:dyDescent="0.3">
      <c r="A2175" t="s">
        <v>6668</v>
      </c>
      <c r="B2175">
        <v>0</v>
      </c>
    </row>
    <row r="2176" spans="1:2" x14ac:dyDescent="0.3">
      <c r="A2176" t="s">
        <v>6669</v>
      </c>
      <c r="B2176">
        <v>0</v>
      </c>
    </row>
    <row r="2177" spans="1:2" x14ac:dyDescent="0.3">
      <c r="A2177" t="s">
        <v>6670</v>
      </c>
      <c r="B2177">
        <v>0</v>
      </c>
    </row>
    <row r="2178" spans="1:2" x14ac:dyDescent="0.3">
      <c r="A2178" t="s">
        <v>6671</v>
      </c>
      <c r="B2178">
        <v>0</v>
      </c>
    </row>
    <row r="2179" spans="1:2" x14ac:dyDescent="0.3">
      <c r="A2179" t="s">
        <v>6668</v>
      </c>
      <c r="B2179">
        <v>0</v>
      </c>
    </row>
    <row r="2180" spans="1:2" x14ac:dyDescent="0.3">
      <c r="A2180" t="s">
        <v>6669</v>
      </c>
      <c r="B2180">
        <v>0</v>
      </c>
    </row>
    <row r="2181" spans="1:2" x14ac:dyDescent="0.3">
      <c r="A2181" t="s">
        <v>6670</v>
      </c>
      <c r="B2181">
        <v>0</v>
      </c>
    </row>
    <row r="2182" spans="1:2" x14ac:dyDescent="0.3">
      <c r="A2182" t="s">
        <v>6671</v>
      </c>
      <c r="B2182">
        <v>0</v>
      </c>
    </row>
    <row r="2183" spans="1:2" x14ac:dyDescent="0.3">
      <c r="A2183" t="s">
        <v>6672</v>
      </c>
      <c r="B2183">
        <v>0</v>
      </c>
    </row>
    <row r="2184" spans="1:2" x14ac:dyDescent="0.3">
      <c r="A2184" t="s">
        <v>6668</v>
      </c>
      <c r="B2184">
        <v>0</v>
      </c>
    </row>
    <row r="2185" spans="1:2" x14ac:dyDescent="0.3">
      <c r="A2185" t="s">
        <v>6669</v>
      </c>
      <c r="B2185">
        <v>0</v>
      </c>
    </row>
    <row r="2186" spans="1:2" x14ac:dyDescent="0.3">
      <c r="A2186" t="s">
        <v>6670</v>
      </c>
      <c r="B2186">
        <v>0</v>
      </c>
    </row>
    <row r="2187" spans="1:2" x14ac:dyDescent="0.3">
      <c r="A2187" t="s">
        <v>6671</v>
      </c>
      <c r="B2187">
        <v>0</v>
      </c>
    </row>
    <row r="2188" spans="1:2" x14ac:dyDescent="0.3">
      <c r="A2188" t="s">
        <v>6672</v>
      </c>
      <c r="B2188">
        <v>0</v>
      </c>
    </row>
    <row r="2189" spans="1:2" x14ac:dyDescent="0.3">
      <c r="A2189" t="s">
        <v>6665</v>
      </c>
      <c r="B2189">
        <v>0</v>
      </c>
    </row>
    <row r="2190" spans="1:2" x14ac:dyDescent="0.3">
      <c r="A2190" t="s">
        <v>6666</v>
      </c>
      <c r="B2190">
        <v>0</v>
      </c>
    </row>
    <row r="2191" spans="1:2" x14ac:dyDescent="0.3">
      <c r="A2191" t="s">
        <v>6667</v>
      </c>
      <c r="B2191">
        <v>0</v>
      </c>
    </row>
    <row r="2192" spans="1:2" x14ac:dyDescent="0.3">
      <c r="A2192" t="s">
        <v>6668</v>
      </c>
      <c r="B2192">
        <v>0</v>
      </c>
    </row>
    <row r="2193" spans="1:2" x14ac:dyDescent="0.3">
      <c r="A2193" t="s">
        <v>6669</v>
      </c>
      <c r="B2193">
        <v>0</v>
      </c>
    </row>
    <row r="2194" spans="1:2" x14ac:dyDescent="0.3">
      <c r="A2194" t="s">
        <v>6670</v>
      </c>
      <c r="B2194">
        <v>0</v>
      </c>
    </row>
    <row r="2195" spans="1:2" x14ac:dyDescent="0.3">
      <c r="A2195" t="s">
        <v>6671</v>
      </c>
      <c r="B2195">
        <v>0</v>
      </c>
    </row>
    <row r="2196" spans="1:2" x14ac:dyDescent="0.3">
      <c r="A2196" t="s">
        <v>6672</v>
      </c>
      <c r="B2196">
        <v>0</v>
      </c>
    </row>
    <row r="2197" spans="1:2" x14ac:dyDescent="0.3">
      <c r="A2197" t="s">
        <v>6665</v>
      </c>
      <c r="B2197">
        <v>0</v>
      </c>
    </row>
    <row r="2198" spans="1:2" x14ac:dyDescent="0.3">
      <c r="A2198" t="s">
        <v>6666</v>
      </c>
      <c r="B2198">
        <v>0</v>
      </c>
    </row>
    <row r="2199" spans="1:2" x14ac:dyDescent="0.3">
      <c r="A2199" t="s">
        <v>6667</v>
      </c>
      <c r="B2199">
        <v>0</v>
      </c>
    </row>
    <row r="2200" spans="1:2" x14ac:dyDescent="0.3">
      <c r="A2200" t="s">
        <v>6668</v>
      </c>
      <c r="B2200">
        <v>0</v>
      </c>
    </row>
    <row r="2201" spans="1:2" x14ac:dyDescent="0.3">
      <c r="A2201" t="s">
        <v>6669</v>
      </c>
      <c r="B2201">
        <v>0</v>
      </c>
    </row>
    <row r="2202" spans="1:2" x14ac:dyDescent="0.3">
      <c r="A2202" t="s">
        <v>6670</v>
      </c>
      <c r="B2202">
        <v>0</v>
      </c>
    </row>
    <row r="2203" spans="1:2" x14ac:dyDescent="0.3">
      <c r="A2203" t="s">
        <v>6671</v>
      </c>
      <c r="B2203">
        <v>0</v>
      </c>
    </row>
    <row r="2204" spans="1:2" x14ac:dyDescent="0.3">
      <c r="A2204" t="s">
        <v>6672</v>
      </c>
      <c r="B2204">
        <v>0</v>
      </c>
    </row>
    <row r="2205" spans="1:2" x14ac:dyDescent="0.3">
      <c r="A2205" t="s">
        <v>6665</v>
      </c>
      <c r="B2205">
        <v>0</v>
      </c>
    </row>
    <row r="2206" spans="1:2" x14ac:dyDescent="0.3">
      <c r="A2206" t="s">
        <v>6666</v>
      </c>
      <c r="B2206">
        <v>0</v>
      </c>
    </row>
    <row r="2207" spans="1:2" x14ac:dyDescent="0.3">
      <c r="A2207" t="s">
        <v>6667</v>
      </c>
      <c r="B2207">
        <v>0</v>
      </c>
    </row>
    <row r="2208" spans="1:2" x14ac:dyDescent="0.3">
      <c r="A2208" t="s">
        <v>6668</v>
      </c>
      <c r="B2208">
        <v>0</v>
      </c>
    </row>
    <row r="2209" spans="1:2" x14ac:dyDescent="0.3">
      <c r="A2209" t="s">
        <v>6669</v>
      </c>
      <c r="B2209">
        <v>0</v>
      </c>
    </row>
    <row r="2210" spans="1:2" x14ac:dyDescent="0.3">
      <c r="A2210" t="s">
        <v>6670</v>
      </c>
      <c r="B2210">
        <v>0</v>
      </c>
    </row>
    <row r="2211" spans="1:2" x14ac:dyDescent="0.3">
      <c r="A2211" t="s">
        <v>6671</v>
      </c>
      <c r="B2211">
        <v>0</v>
      </c>
    </row>
    <row r="2212" spans="1:2" x14ac:dyDescent="0.3">
      <c r="A2212" t="s">
        <v>6672</v>
      </c>
      <c r="B2212">
        <v>0</v>
      </c>
    </row>
    <row r="2213" spans="1:2" x14ac:dyDescent="0.3">
      <c r="A2213" t="s">
        <v>6665</v>
      </c>
      <c r="B2213">
        <v>0</v>
      </c>
    </row>
    <row r="2214" spans="1:2" x14ac:dyDescent="0.3">
      <c r="A2214" t="s">
        <v>6666</v>
      </c>
      <c r="B2214">
        <v>0</v>
      </c>
    </row>
    <row r="2215" spans="1:2" x14ac:dyDescent="0.3">
      <c r="A2215" t="s">
        <v>6667</v>
      </c>
      <c r="B2215">
        <v>0</v>
      </c>
    </row>
    <row r="2216" spans="1:2" x14ac:dyDescent="0.3">
      <c r="A2216" t="s">
        <v>6668</v>
      </c>
      <c r="B2216">
        <v>0</v>
      </c>
    </row>
    <row r="2217" spans="1:2" x14ac:dyDescent="0.3">
      <c r="A2217" t="s">
        <v>6669</v>
      </c>
      <c r="B2217">
        <v>0</v>
      </c>
    </row>
    <row r="2218" spans="1:2" x14ac:dyDescent="0.3">
      <c r="A2218" t="s">
        <v>6670</v>
      </c>
      <c r="B2218">
        <v>0</v>
      </c>
    </row>
    <row r="2219" spans="1:2" x14ac:dyDescent="0.3">
      <c r="A2219" t="s">
        <v>6671</v>
      </c>
      <c r="B2219">
        <v>0</v>
      </c>
    </row>
    <row r="2220" spans="1:2" x14ac:dyDescent="0.3">
      <c r="A2220" t="s">
        <v>6672</v>
      </c>
      <c r="B2220">
        <v>0</v>
      </c>
    </row>
    <row r="2221" spans="1:2" x14ac:dyDescent="0.3">
      <c r="A2221" t="s">
        <v>6666</v>
      </c>
      <c r="B2221">
        <v>0</v>
      </c>
    </row>
    <row r="2222" spans="1:2" x14ac:dyDescent="0.3">
      <c r="A2222" t="s">
        <v>6667</v>
      </c>
      <c r="B2222">
        <v>0</v>
      </c>
    </row>
    <row r="2223" spans="1:2" x14ac:dyDescent="0.3">
      <c r="A2223" t="s">
        <v>6668</v>
      </c>
      <c r="B2223">
        <v>0</v>
      </c>
    </row>
    <row r="2224" spans="1:2" x14ac:dyDescent="0.3">
      <c r="A2224" t="s">
        <v>6669</v>
      </c>
      <c r="B2224">
        <v>0</v>
      </c>
    </row>
    <row r="2225" spans="1:2" x14ac:dyDescent="0.3">
      <c r="A2225" t="s">
        <v>6670</v>
      </c>
      <c r="B2225">
        <v>0</v>
      </c>
    </row>
    <row r="2226" spans="1:2" x14ac:dyDescent="0.3">
      <c r="A2226" t="s">
        <v>6671</v>
      </c>
      <c r="B2226">
        <v>0</v>
      </c>
    </row>
    <row r="2227" spans="1:2" x14ac:dyDescent="0.3">
      <c r="A2227" t="s">
        <v>6672</v>
      </c>
      <c r="B2227">
        <v>0</v>
      </c>
    </row>
    <row r="2228" spans="1:2" x14ac:dyDescent="0.3">
      <c r="A2228" t="s">
        <v>6673</v>
      </c>
      <c r="B2228">
        <v>0</v>
      </c>
    </row>
    <row r="2229" spans="1:2" x14ac:dyDescent="0.3">
      <c r="A2229" t="s">
        <v>6674</v>
      </c>
      <c r="B2229">
        <v>0</v>
      </c>
    </row>
    <row r="2230" spans="1:2" x14ac:dyDescent="0.3">
      <c r="A2230" t="s">
        <v>6667</v>
      </c>
      <c r="B2230">
        <v>0</v>
      </c>
    </row>
    <row r="2231" spans="1:2" x14ac:dyDescent="0.3">
      <c r="A2231" t="s">
        <v>6668</v>
      </c>
      <c r="B2231">
        <v>0</v>
      </c>
    </row>
    <row r="2232" spans="1:2" x14ac:dyDescent="0.3">
      <c r="A2232" t="s">
        <v>6669</v>
      </c>
      <c r="B2232">
        <v>0</v>
      </c>
    </row>
    <row r="2233" spans="1:2" x14ac:dyDescent="0.3">
      <c r="A2233" t="s">
        <v>6670</v>
      </c>
      <c r="B2233">
        <v>0</v>
      </c>
    </row>
    <row r="2234" spans="1:2" x14ac:dyDescent="0.3">
      <c r="A2234" t="s">
        <v>6671</v>
      </c>
      <c r="B2234">
        <v>0</v>
      </c>
    </row>
    <row r="2235" spans="1:2" x14ac:dyDescent="0.3">
      <c r="A2235" t="s">
        <v>6672</v>
      </c>
      <c r="B2235">
        <v>0</v>
      </c>
    </row>
    <row r="2236" spans="1:2" x14ac:dyDescent="0.3">
      <c r="A2236" t="s">
        <v>6673</v>
      </c>
      <c r="B2236">
        <v>0</v>
      </c>
    </row>
    <row r="2237" spans="1:2" x14ac:dyDescent="0.3">
      <c r="A2237" t="s">
        <v>6674</v>
      </c>
      <c r="B2237">
        <v>0</v>
      </c>
    </row>
    <row r="2238" spans="1:2" x14ac:dyDescent="0.3">
      <c r="A2238" t="s">
        <v>6667</v>
      </c>
      <c r="B2238">
        <v>0</v>
      </c>
    </row>
    <row r="2239" spans="1:2" x14ac:dyDescent="0.3">
      <c r="A2239" t="s">
        <v>6668</v>
      </c>
      <c r="B2239">
        <v>0</v>
      </c>
    </row>
    <row r="2240" spans="1:2" x14ac:dyDescent="0.3">
      <c r="A2240" t="s">
        <v>6669</v>
      </c>
      <c r="B2240">
        <v>0</v>
      </c>
    </row>
    <row r="2241" spans="1:2" x14ac:dyDescent="0.3">
      <c r="A2241" t="s">
        <v>6670</v>
      </c>
      <c r="B2241">
        <v>0</v>
      </c>
    </row>
    <row r="2242" spans="1:2" x14ac:dyDescent="0.3">
      <c r="A2242" t="s">
        <v>6671</v>
      </c>
      <c r="B2242">
        <v>0</v>
      </c>
    </row>
    <row r="2243" spans="1:2" x14ac:dyDescent="0.3">
      <c r="A2243" t="s">
        <v>6672</v>
      </c>
      <c r="B2243">
        <v>0</v>
      </c>
    </row>
    <row r="2244" spans="1:2" x14ac:dyDescent="0.3">
      <c r="A2244" t="s">
        <v>6667</v>
      </c>
      <c r="B2244">
        <v>0</v>
      </c>
    </row>
    <row r="2245" spans="1:2" x14ac:dyDescent="0.3">
      <c r="A2245" t="s">
        <v>6668</v>
      </c>
      <c r="B2245">
        <v>0</v>
      </c>
    </row>
    <row r="2246" spans="1:2" x14ac:dyDescent="0.3">
      <c r="A2246" t="s">
        <v>6669</v>
      </c>
      <c r="B2246">
        <v>0</v>
      </c>
    </row>
    <row r="2247" spans="1:2" x14ac:dyDescent="0.3">
      <c r="A2247" t="s">
        <v>6670</v>
      </c>
      <c r="B2247">
        <v>0</v>
      </c>
    </row>
    <row r="2248" spans="1:2" x14ac:dyDescent="0.3">
      <c r="A2248" t="s">
        <v>6671</v>
      </c>
      <c r="B2248">
        <v>0</v>
      </c>
    </row>
    <row r="2249" spans="1:2" x14ac:dyDescent="0.3">
      <c r="A2249" t="s">
        <v>6672</v>
      </c>
      <c r="B2249">
        <v>0</v>
      </c>
    </row>
    <row r="2250" spans="1:2" x14ac:dyDescent="0.3">
      <c r="A2250" t="s">
        <v>6667</v>
      </c>
      <c r="B2250">
        <v>0</v>
      </c>
    </row>
    <row r="2251" spans="1:2" x14ac:dyDescent="0.3">
      <c r="A2251" t="s">
        <v>6668</v>
      </c>
      <c r="B2251">
        <v>0</v>
      </c>
    </row>
    <row r="2252" spans="1:2" x14ac:dyDescent="0.3">
      <c r="A2252" t="s">
        <v>6669</v>
      </c>
      <c r="B2252">
        <v>0</v>
      </c>
    </row>
    <row r="2253" spans="1:2" x14ac:dyDescent="0.3">
      <c r="A2253" t="s">
        <v>6670</v>
      </c>
      <c r="B2253">
        <v>0</v>
      </c>
    </row>
    <row r="2254" spans="1:2" x14ac:dyDescent="0.3">
      <c r="A2254" t="s">
        <v>6671</v>
      </c>
      <c r="B2254">
        <v>0</v>
      </c>
    </row>
    <row r="2255" spans="1:2" x14ac:dyDescent="0.3">
      <c r="A2255" t="s">
        <v>6672</v>
      </c>
      <c r="B2255">
        <v>0</v>
      </c>
    </row>
    <row r="2256" spans="1:2" x14ac:dyDescent="0.3">
      <c r="A2256" t="s">
        <v>6667</v>
      </c>
      <c r="B2256">
        <v>0</v>
      </c>
    </row>
    <row r="2257" spans="1:2" x14ac:dyDescent="0.3">
      <c r="A2257" t="s">
        <v>6668</v>
      </c>
      <c r="B2257">
        <v>0</v>
      </c>
    </row>
    <row r="2258" spans="1:2" x14ac:dyDescent="0.3">
      <c r="A2258" t="s">
        <v>6669</v>
      </c>
      <c r="B2258">
        <v>0</v>
      </c>
    </row>
    <row r="2259" spans="1:2" x14ac:dyDescent="0.3">
      <c r="A2259" t="s">
        <v>6670</v>
      </c>
      <c r="B2259">
        <v>0</v>
      </c>
    </row>
    <row r="2260" spans="1:2" x14ac:dyDescent="0.3">
      <c r="A2260" t="s">
        <v>6671</v>
      </c>
      <c r="B2260">
        <v>0</v>
      </c>
    </row>
    <row r="2261" spans="1:2" x14ac:dyDescent="0.3">
      <c r="A2261" t="s">
        <v>6672</v>
      </c>
      <c r="B2261">
        <v>0</v>
      </c>
    </row>
    <row r="2262" spans="1:2" x14ac:dyDescent="0.3">
      <c r="A2262" t="s">
        <v>6665</v>
      </c>
      <c r="B2262">
        <v>0</v>
      </c>
    </row>
    <row r="2263" spans="1:2" x14ac:dyDescent="0.3">
      <c r="A2263" t="s">
        <v>6665</v>
      </c>
      <c r="B2263">
        <v>0</v>
      </c>
    </row>
    <row r="2264" spans="1:2" x14ac:dyDescent="0.3">
      <c r="A2264" t="s">
        <v>6665</v>
      </c>
      <c r="B2264">
        <v>0</v>
      </c>
    </row>
    <row r="2265" spans="1:2" x14ac:dyDescent="0.3">
      <c r="A2265" t="s">
        <v>6666</v>
      </c>
      <c r="B2265">
        <v>0</v>
      </c>
    </row>
    <row r="2266" spans="1:2" x14ac:dyDescent="0.3">
      <c r="A2266" t="s">
        <v>6667</v>
      </c>
      <c r="B2266">
        <v>0</v>
      </c>
    </row>
    <row r="2267" spans="1:2" x14ac:dyDescent="0.3">
      <c r="A2267" t="s">
        <v>6668</v>
      </c>
      <c r="B2267">
        <v>0</v>
      </c>
    </row>
    <row r="2268" spans="1:2" x14ac:dyDescent="0.3">
      <c r="A2268" t="s">
        <v>6669</v>
      </c>
      <c r="B2268">
        <v>0</v>
      </c>
    </row>
    <row r="2269" spans="1:2" x14ac:dyDescent="0.3">
      <c r="A2269" t="s">
        <v>6667</v>
      </c>
      <c r="B2269">
        <v>0</v>
      </c>
    </row>
    <row r="2270" spans="1:2" x14ac:dyDescent="0.3">
      <c r="A2270" t="s">
        <v>6668</v>
      </c>
      <c r="B2270">
        <v>0</v>
      </c>
    </row>
    <row r="2271" spans="1:2" x14ac:dyDescent="0.3">
      <c r="A2271" t="s">
        <v>6667</v>
      </c>
      <c r="B2271">
        <v>0</v>
      </c>
    </row>
    <row r="2272" spans="1:2" x14ac:dyDescent="0.3">
      <c r="A2272" t="s">
        <v>6668</v>
      </c>
      <c r="B2272">
        <v>0</v>
      </c>
    </row>
    <row r="2273" spans="1:2" x14ac:dyDescent="0.3">
      <c r="A2273" t="s">
        <v>6669</v>
      </c>
      <c r="B2273">
        <v>0</v>
      </c>
    </row>
    <row r="2274" spans="1:2" x14ac:dyDescent="0.3">
      <c r="A2274" t="s">
        <v>6675</v>
      </c>
      <c r="B2274">
        <v>24</v>
      </c>
    </row>
    <row r="2275" spans="1:2" x14ac:dyDescent="0.3">
      <c r="A2275" t="s">
        <v>6675</v>
      </c>
      <c r="B2275">
        <v>24</v>
      </c>
    </row>
    <row r="2276" spans="1:2" x14ac:dyDescent="0.3">
      <c r="A2276" t="s">
        <v>6676</v>
      </c>
      <c r="B2276">
        <v>24</v>
      </c>
    </row>
    <row r="2277" spans="1:2" x14ac:dyDescent="0.3">
      <c r="A2277" t="s">
        <v>6677</v>
      </c>
      <c r="B2277">
        <v>24</v>
      </c>
    </row>
    <row r="2278" spans="1:2" x14ac:dyDescent="0.3">
      <c r="A2278" t="s">
        <v>6678</v>
      </c>
      <c r="B2278">
        <v>24</v>
      </c>
    </row>
    <row r="2279" spans="1:2" x14ac:dyDescent="0.3">
      <c r="A2279" t="s">
        <v>6679</v>
      </c>
      <c r="B2279">
        <v>24</v>
      </c>
    </row>
    <row r="2280" spans="1:2" x14ac:dyDescent="0.3">
      <c r="A2280" t="s">
        <v>6680</v>
      </c>
      <c r="B2280">
        <v>24</v>
      </c>
    </row>
    <row r="2281" spans="1:2" x14ac:dyDescent="0.3">
      <c r="A2281" t="s">
        <v>6681</v>
      </c>
      <c r="B2281">
        <v>28</v>
      </c>
    </row>
    <row r="2282" spans="1:2" x14ac:dyDescent="0.3">
      <c r="A2282" t="s">
        <v>6682</v>
      </c>
      <c r="B2282">
        <v>28</v>
      </c>
    </row>
    <row r="2283" spans="1:2" x14ac:dyDescent="0.3">
      <c r="A2283" t="s">
        <v>6676</v>
      </c>
      <c r="B2283">
        <v>24</v>
      </c>
    </row>
    <row r="2284" spans="1:2" x14ac:dyDescent="0.3">
      <c r="A2284" t="s">
        <v>6677</v>
      </c>
      <c r="B2284">
        <v>24</v>
      </c>
    </row>
    <row r="2285" spans="1:2" x14ac:dyDescent="0.3">
      <c r="A2285" t="s">
        <v>6678</v>
      </c>
      <c r="B2285">
        <v>24</v>
      </c>
    </row>
    <row r="2286" spans="1:2" x14ac:dyDescent="0.3">
      <c r="A2286" t="s">
        <v>6679</v>
      </c>
      <c r="B2286">
        <v>24</v>
      </c>
    </row>
    <row r="2287" spans="1:2" x14ac:dyDescent="0.3">
      <c r="A2287" t="s">
        <v>6680</v>
      </c>
      <c r="B2287">
        <v>24</v>
      </c>
    </row>
    <row r="2288" spans="1:2" x14ac:dyDescent="0.3">
      <c r="A2288" t="s">
        <v>6681</v>
      </c>
      <c r="B2288">
        <v>28</v>
      </c>
    </row>
    <row r="2289" spans="1:2" x14ac:dyDescent="0.3">
      <c r="A2289" t="s">
        <v>6677</v>
      </c>
      <c r="B2289">
        <v>24</v>
      </c>
    </row>
    <row r="2290" spans="1:2" x14ac:dyDescent="0.3">
      <c r="A2290" t="s">
        <v>6678</v>
      </c>
      <c r="B2290">
        <v>24</v>
      </c>
    </row>
    <row r="2291" spans="1:2" x14ac:dyDescent="0.3">
      <c r="A2291" t="s">
        <v>6679</v>
      </c>
      <c r="B2291">
        <v>24</v>
      </c>
    </row>
    <row r="2292" spans="1:2" x14ac:dyDescent="0.3">
      <c r="A2292" t="s">
        <v>6680</v>
      </c>
      <c r="B2292">
        <v>24</v>
      </c>
    </row>
    <row r="2293" spans="1:2" x14ac:dyDescent="0.3">
      <c r="A2293" t="s">
        <v>6681</v>
      </c>
      <c r="B2293">
        <v>28</v>
      </c>
    </row>
    <row r="2294" spans="1:2" x14ac:dyDescent="0.3">
      <c r="A2294" t="s">
        <v>6682</v>
      </c>
      <c r="B2294">
        <v>28</v>
      </c>
    </row>
    <row r="2295" spans="1:2" x14ac:dyDescent="0.3">
      <c r="A2295" t="s">
        <v>6683</v>
      </c>
      <c r="B2295">
        <v>28</v>
      </c>
    </row>
    <row r="2296" spans="1:2" x14ac:dyDescent="0.3">
      <c r="A2296" t="s">
        <v>6684</v>
      </c>
      <c r="B2296">
        <v>28</v>
      </c>
    </row>
    <row r="2297" spans="1:2" x14ac:dyDescent="0.3">
      <c r="A2297" t="s">
        <v>6678</v>
      </c>
      <c r="B2297">
        <v>24</v>
      </c>
    </row>
    <row r="2298" spans="1:2" x14ac:dyDescent="0.3">
      <c r="A2298" t="s">
        <v>6679</v>
      </c>
      <c r="B2298">
        <v>24</v>
      </c>
    </row>
    <row r="2299" spans="1:2" x14ac:dyDescent="0.3">
      <c r="A2299" t="s">
        <v>6680</v>
      </c>
      <c r="B2299">
        <v>24</v>
      </c>
    </row>
    <row r="2300" spans="1:2" x14ac:dyDescent="0.3">
      <c r="A2300" t="s">
        <v>6681</v>
      </c>
      <c r="B2300">
        <v>28</v>
      </c>
    </row>
    <row r="2301" spans="1:2" x14ac:dyDescent="0.3">
      <c r="A2301" t="s">
        <v>6682</v>
      </c>
      <c r="B2301">
        <v>28</v>
      </c>
    </row>
    <row r="2302" spans="1:2" x14ac:dyDescent="0.3">
      <c r="A2302" t="s">
        <v>6683</v>
      </c>
      <c r="B2302">
        <v>28</v>
      </c>
    </row>
    <row r="2303" spans="1:2" x14ac:dyDescent="0.3">
      <c r="A2303" t="s">
        <v>6684</v>
      </c>
      <c r="B2303">
        <v>28</v>
      </c>
    </row>
    <row r="2304" spans="1:2" x14ac:dyDescent="0.3">
      <c r="A2304" t="s">
        <v>6678</v>
      </c>
      <c r="B2304">
        <v>24</v>
      </c>
    </row>
    <row r="2305" spans="1:2" x14ac:dyDescent="0.3">
      <c r="A2305" t="s">
        <v>6679</v>
      </c>
      <c r="B2305">
        <v>24</v>
      </c>
    </row>
    <row r="2306" spans="1:2" x14ac:dyDescent="0.3">
      <c r="A2306" t="s">
        <v>6680</v>
      </c>
      <c r="B2306">
        <v>24</v>
      </c>
    </row>
    <row r="2307" spans="1:2" x14ac:dyDescent="0.3">
      <c r="A2307" t="s">
        <v>6681</v>
      </c>
      <c r="B2307">
        <v>28</v>
      </c>
    </row>
    <row r="2308" spans="1:2" x14ac:dyDescent="0.3">
      <c r="A2308" t="s">
        <v>6682</v>
      </c>
      <c r="B2308">
        <v>28</v>
      </c>
    </row>
    <row r="2309" spans="1:2" x14ac:dyDescent="0.3">
      <c r="A2309" t="s">
        <v>6683</v>
      </c>
      <c r="B2309">
        <v>28</v>
      </c>
    </row>
    <row r="2310" spans="1:2" x14ac:dyDescent="0.3">
      <c r="A2310" t="s">
        <v>6676</v>
      </c>
      <c r="B2310">
        <v>24</v>
      </c>
    </row>
    <row r="2311" spans="1:2" x14ac:dyDescent="0.3">
      <c r="A2311" t="s">
        <v>6677</v>
      </c>
      <c r="B2311">
        <v>24</v>
      </c>
    </row>
    <row r="2312" spans="1:2" x14ac:dyDescent="0.3">
      <c r="A2312" t="s">
        <v>6678</v>
      </c>
      <c r="B2312">
        <v>24</v>
      </c>
    </row>
    <row r="2313" spans="1:2" x14ac:dyDescent="0.3">
      <c r="A2313" t="s">
        <v>6679</v>
      </c>
      <c r="B2313">
        <v>24</v>
      </c>
    </row>
    <row r="2314" spans="1:2" x14ac:dyDescent="0.3">
      <c r="A2314" t="s">
        <v>6680</v>
      </c>
      <c r="B2314">
        <v>24</v>
      </c>
    </row>
    <row r="2315" spans="1:2" x14ac:dyDescent="0.3">
      <c r="A2315" t="s">
        <v>6681</v>
      </c>
      <c r="B2315">
        <v>28</v>
      </c>
    </row>
    <row r="2316" spans="1:2" x14ac:dyDescent="0.3">
      <c r="A2316" t="s">
        <v>6682</v>
      </c>
      <c r="B2316">
        <v>28</v>
      </c>
    </row>
    <row r="2317" spans="1:2" x14ac:dyDescent="0.3">
      <c r="A2317" t="s">
        <v>6683</v>
      </c>
      <c r="B2317">
        <v>28</v>
      </c>
    </row>
    <row r="2318" spans="1:2" x14ac:dyDescent="0.3">
      <c r="A2318" t="s">
        <v>6684</v>
      </c>
      <c r="B2318">
        <v>28</v>
      </c>
    </row>
    <row r="2319" spans="1:2" x14ac:dyDescent="0.3">
      <c r="A2319" t="s">
        <v>6677</v>
      </c>
      <c r="B2319">
        <v>24</v>
      </c>
    </row>
    <row r="2320" spans="1:2" x14ac:dyDescent="0.3">
      <c r="A2320" t="s">
        <v>6678</v>
      </c>
      <c r="B2320">
        <v>24</v>
      </c>
    </row>
    <row r="2321" spans="1:2" x14ac:dyDescent="0.3">
      <c r="A2321" t="s">
        <v>6679</v>
      </c>
      <c r="B2321">
        <v>24</v>
      </c>
    </row>
    <row r="2322" spans="1:2" x14ac:dyDescent="0.3">
      <c r="A2322" t="s">
        <v>6680</v>
      </c>
      <c r="B2322">
        <v>24</v>
      </c>
    </row>
    <row r="2323" spans="1:2" x14ac:dyDescent="0.3">
      <c r="A2323" t="s">
        <v>6681</v>
      </c>
      <c r="B2323">
        <v>28</v>
      </c>
    </row>
    <row r="2324" spans="1:2" x14ac:dyDescent="0.3">
      <c r="A2324" t="s">
        <v>6682</v>
      </c>
      <c r="B2324">
        <v>28</v>
      </c>
    </row>
    <row r="2325" spans="1:2" x14ac:dyDescent="0.3">
      <c r="A2325" t="s">
        <v>6683</v>
      </c>
      <c r="B2325">
        <v>28</v>
      </c>
    </row>
    <row r="2326" spans="1:2" x14ac:dyDescent="0.3">
      <c r="A2326" t="s">
        <v>6684</v>
      </c>
      <c r="B2326">
        <v>28</v>
      </c>
    </row>
    <row r="2327" spans="1:2" x14ac:dyDescent="0.3">
      <c r="A2327" t="s">
        <v>6675</v>
      </c>
      <c r="B2327">
        <v>24</v>
      </c>
    </row>
    <row r="2328" spans="1:2" x14ac:dyDescent="0.3">
      <c r="A2328" t="s">
        <v>6675</v>
      </c>
      <c r="B2328">
        <v>24</v>
      </c>
    </row>
    <row r="2329" spans="1:2" x14ac:dyDescent="0.3">
      <c r="A2329" t="s">
        <v>6675</v>
      </c>
      <c r="B2329">
        <v>24</v>
      </c>
    </row>
    <row r="2330" spans="1:2" x14ac:dyDescent="0.3">
      <c r="A2330" t="s">
        <v>6676</v>
      </c>
      <c r="B2330">
        <v>24</v>
      </c>
    </row>
    <row r="2331" spans="1:2" x14ac:dyDescent="0.3">
      <c r="A2331" t="s">
        <v>6677</v>
      </c>
      <c r="B2331">
        <v>24</v>
      </c>
    </row>
    <row r="2332" spans="1:2" x14ac:dyDescent="0.3">
      <c r="A2332" t="s">
        <v>6678</v>
      </c>
      <c r="B2332">
        <v>24</v>
      </c>
    </row>
    <row r="2333" spans="1:2" x14ac:dyDescent="0.3">
      <c r="A2333" t="s">
        <v>6679</v>
      </c>
      <c r="B2333">
        <v>24</v>
      </c>
    </row>
    <row r="2334" spans="1:2" x14ac:dyDescent="0.3">
      <c r="A2334" t="s">
        <v>6685</v>
      </c>
      <c r="B2334">
        <v>30</v>
      </c>
    </row>
    <row r="2335" spans="1:2" x14ac:dyDescent="0.3">
      <c r="A2335" t="s">
        <v>6685</v>
      </c>
      <c r="B2335">
        <v>30</v>
      </c>
    </row>
    <row r="2336" spans="1:2" x14ac:dyDescent="0.3">
      <c r="A2336" t="s">
        <v>6686</v>
      </c>
      <c r="B2336">
        <v>30</v>
      </c>
    </row>
    <row r="2337" spans="1:2" x14ac:dyDescent="0.3">
      <c r="A2337" t="s">
        <v>6687</v>
      </c>
      <c r="B2337">
        <v>30</v>
      </c>
    </row>
    <row r="2338" spans="1:2" x14ac:dyDescent="0.3">
      <c r="A2338" t="s">
        <v>6688</v>
      </c>
      <c r="B2338">
        <v>30</v>
      </c>
    </row>
    <row r="2339" spans="1:2" x14ac:dyDescent="0.3">
      <c r="A2339" t="s">
        <v>6689</v>
      </c>
      <c r="B2339">
        <v>30</v>
      </c>
    </row>
    <row r="2340" spans="1:2" x14ac:dyDescent="0.3">
      <c r="A2340" t="s">
        <v>6690</v>
      </c>
      <c r="B2340">
        <v>30</v>
      </c>
    </row>
    <row r="2341" spans="1:2" x14ac:dyDescent="0.3">
      <c r="A2341" t="s">
        <v>6691</v>
      </c>
      <c r="B2341">
        <v>30</v>
      </c>
    </row>
    <row r="2342" spans="1:2" x14ac:dyDescent="0.3">
      <c r="A2342" t="s">
        <v>6692</v>
      </c>
      <c r="B2342">
        <v>30</v>
      </c>
    </row>
    <row r="2343" spans="1:2" x14ac:dyDescent="0.3">
      <c r="A2343" t="s">
        <v>6686</v>
      </c>
      <c r="B2343">
        <v>30</v>
      </c>
    </row>
    <row r="2344" spans="1:2" x14ac:dyDescent="0.3">
      <c r="A2344" t="s">
        <v>6687</v>
      </c>
      <c r="B2344">
        <v>30</v>
      </c>
    </row>
    <row r="2345" spans="1:2" x14ac:dyDescent="0.3">
      <c r="A2345" t="s">
        <v>6688</v>
      </c>
      <c r="B2345">
        <v>30</v>
      </c>
    </row>
    <row r="2346" spans="1:2" x14ac:dyDescent="0.3">
      <c r="A2346" t="s">
        <v>6689</v>
      </c>
      <c r="B2346">
        <v>30</v>
      </c>
    </row>
    <row r="2347" spans="1:2" x14ac:dyDescent="0.3">
      <c r="A2347" t="s">
        <v>6690</v>
      </c>
      <c r="B2347">
        <v>30</v>
      </c>
    </row>
    <row r="2348" spans="1:2" x14ac:dyDescent="0.3">
      <c r="A2348" t="s">
        <v>6691</v>
      </c>
      <c r="B2348">
        <v>30</v>
      </c>
    </row>
    <row r="2349" spans="1:2" x14ac:dyDescent="0.3">
      <c r="A2349" t="s">
        <v>6692</v>
      </c>
      <c r="B2349">
        <v>30</v>
      </c>
    </row>
    <row r="2350" spans="1:2" x14ac:dyDescent="0.3">
      <c r="A2350" t="s">
        <v>6687</v>
      </c>
      <c r="B2350">
        <v>30</v>
      </c>
    </row>
    <row r="2351" spans="1:2" x14ac:dyDescent="0.3">
      <c r="A2351" t="s">
        <v>6688</v>
      </c>
      <c r="B2351">
        <v>30</v>
      </c>
    </row>
    <row r="2352" spans="1:2" x14ac:dyDescent="0.3">
      <c r="A2352" t="s">
        <v>6689</v>
      </c>
      <c r="B2352">
        <v>30</v>
      </c>
    </row>
    <row r="2353" spans="1:2" x14ac:dyDescent="0.3">
      <c r="A2353" t="s">
        <v>6690</v>
      </c>
      <c r="B2353">
        <v>30</v>
      </c>
    </row>
    <row r="2354" spans="1:2" x14ac:dyDescent="0.3">
      <c r="A2354" t="s">
        <v>6691</v>
      </c>
      <c r="B2354">
        <v>30</v>
      </c>
    </row>
    <row r="2355" spans="1:2" x14ac:dyDescent="0.3">
      <c r="A2355" t="s">
        <v>6692</v>
      </c>
      <c r="B2355">
        <v>30</v>
      </c>
    </row>
    <row r="2356" spans="1:2" x14ac:dyDescent="0.3">
      <c r="A2356" t="s">
        <v>6693</v>
      </c>
      <c r="B2356">
        <v>30</v>
      </c>
    </row>
    <row r="2357" spans="1:2" x14ac:dyDescent="0.3">
      <c r="A2357" t="s">
        <v>6694</v>
      </c>
      <c r="B2357">
        <v>30</v>
      </c>
    </row>
    <row r="2358" spans="1:2" x14ac:dyDescent="0.3">
      <c r="A2358" t="s">
        <v>6688</v>
      </c>
      <c r="B2358">
        <v>30</v>
      </c>
    </row>
    <row r="2359" spans="1:2" x14ac:dyDescent="0.3">
      <c r="A2359" t="s">
        <v>6689</v>
      </c>
      <c r="B2359">
        <v>30</v>
      </c>
    </row>
    <row r="2360" spans="1:2" x14ac:dyDescent="0.3">
      <c r="A2360" t="s">
        <v>6690</v>
      </c>
      <c r="B2360">
        <v>30</v>
      </c>
    </row>
    <row r="2361" spans="1:2" x14ac:dyDescent="0.3">
      <c r="A2361" t="s">
        <v>6691</v>
      </c>
      <c r="B2361">
        <v>30</v>
      </c>
    </row>
    <row r="2362" spans="1:2" x14ac:dyDescent="0.3">
      <c r="A2362" t="s">
        <v>6692</v>
      </c>
      <c r="B2362">
        <v>30</v>
      </c>
    </row>
    <row r="2363" spans="1:2" x14ac:dyDescent="0.3">
      <c r="A2363" t="s">
        <v>6693</v>
      </c>
      <c r="B2363">
        <v>30</v>
      </c>
    </row>
    <row r="2364" spans="1:2" x14ac:dyDescent="0.3">
      <c r="A2364" t="s">
        <v>6694</v>
      </c>
      <c r="B2364">
        <v>30</v>
      </c>
    </row>
    <row r="2365" spans="1:2" x14ac:dyDescent="0.3">
      <c r="A2365" t="s">
        <v>6688</v>
      </c>
      <c r="B2365">
        <v>30</v>
      </c>
    </row>
    <row r="2366" spans="1:2" x14ac:dyDescent="0.3">
      <c r="A2366" t="s">
        <v>6689</v>
      </c>
      <c r="B2366">
        <v>30</v>
      </c>
    </row>
    <row r="2367" spans="1:2" x14ac:dyDescent="0.3">
      <c r="A2367" t="s">
        <v>6690</v>
      </c>
      <c r="B2367">
        <v>30</v>
      </c>
    </row>
    <row r="2368" spans="1:2" x14ac:dyDescent="0.3">
      <c r="A2368" t="s">
        <v>6691</v>
      </c>
      <c r="B2368">
        <v>30</v>
      </c>
    </row>
    <row r="2369" spans="1:2" x14ac:dyDescent="0.3">
      <c r="A2369" t="s">
        <v>6692</v>
      </c>
      <c r="B2369">
        <v>30</v>
      </c>
    </row>
    <row r="2370" spans="1:2" x14ac:dyDescent="0.3">
      <c r="A2370" t="s">
        <v>6693</v>
      </c>
      <c r="B2370">
        <v>30</v>
      </c>
    </row>
    <row r="2371" spans="1:2" x14ac:dyDescent="0.3">
      <c r="A2371" t="s">
        <v>6685</v>
      </c>
      <c r="B2371">
        <v>30</v>
      </c>
    </row>
    <row r="2372" spans="1:2" x14ac:dyDescent="0.3">
      <c r="A2372" t="s">
        <v>6686</v>
      </c>
      <c r="B2372">
        <v>30</v>
      </c>
    </row>
    <row r="2373" spans="1:2" x14ac:dyDescent="0.3">
      <c r="A2373" t="s">
        <v>6687</v>
      </c>
      <c r="B2373">
        <v>30</v>
      </c>
    </row>
    <row r="2374" spans="1:2" x14ac:dyDescent="0.3">
      <c r="A2374" t="s">
        <v>6688</v>
      </c>
      <c r="B2374">
        <v>30</v>
      </c>
    </row>
    <row r="2375" spans="1:2" x14ac:dyDescent="0.3">
      <c r="A2375" t="s">
        <v>6689</v>
      </c>
      <c r="B2375">
        <v>30</v>
      </c>
    </row>
    <row r="2376" spans="1:2" x14ac:dyDescent="0.3">
      <c r="A2376" t="s">
        <v>6690</v>
      </c>
      <c r="B2376">
        <v>30</v>
      </c>
    </row>
    <row r="2377" spans="1:2" x14ac:dyDescent="0.3">
      <c r="A2377" t="s">
        <v>6691</v>
      </c>
      <c r="B2377">
        <v>30</v>
      </c>
    </row>
    <row r="2378" spans="1:2" x14ac:dyDescent="0.3">
      <c r="A2378" t="s">
        <v>6692</v>
      </c>
      <c r="B2378">
        <v>30</v>
      </c>
    </row>
    <row r="2379" spans="1:2" x14ac:dyDescent="0.3">
      <c r="A2379" t="s">
        <v>6686</v>
      </c>
      <c r="B2379">
        <v>30</v>
      </c>
    </row>
    <row r="2380" spans="1:2" x14ac:dyDescent="0.3">
      <c r="A2380" t="s">
        <v>6687</v>
      </c>
      <c r="B2380">
        <v>30</v>
      </c>
    </row>
    <row r="2381" spans="1:2" x14ac:dyDescent="0.3">
      <c r="A2381" t="s">
        <v>6688</v>
      </c>
      <c r="B2381">
        <v>30</v>
      </c>
    </row>
    <row r="2382" spans="1:2" x14ac:dyDescent="0.3">
      <c r="A2382" t="s">
        <v>6689</v>
      </c>
      <c r="B2382">
        <v>30</v>
      </c>
    </row>
    <row r="2383" spans="1:2" x14ac:dyDescent="0.3">
      <c r="A2383" t="s">
        <v>6690</v>
      </c>
      <c r="B2383">
        <v>30</v>
      </c>
    </row>
    <row r="2384" spans="1:2" x14ac:dyDescent="0.3">
      <c r="A2384" t="s">
        <v>6691</v>
      </c>
      <c r="B2384">
        <v>30</v>
      </c>
    </row>
    <row r="2385" spans="1:2" x14ac:dyDescent="0.3">
      <c r="A2385" t="s">
        <v>6688</v>
      </c>
      <c r="B2385">
        <v>30</v>
      </c>
    </row>
    <row r="2386" spans="1:2" x14ac:dyDescent="0.3">
      <c r="A2386" t="s">
        <v>6689</v>
      </c>
      <c r="B2386">
        <v>30</v>
      </c>
    </row>
    <row r="2387" spans="1:2" x14ac:dyDescent="0.3">
      <c r="A2387" t="s">
        <v>6690</v>
      </c>
      <c r="B2387">
        <v>30</v>
      </c>
    </row>
    <row r="2388" spans="1:2" x14ac:dyDescent="0.3">
      <c r="A2388" t="s">
        <v>6691</v>
      </c>
      <c r="B2388">
        <v>30</v>
      </c>
    </row>
    <row r="2389" spans="1:2" x14ac:dyDescent="0.3">
      <c r="A2389" t="s">
        <v>6692</v>
      </c>
      <c r="B2389">
        <v>30</v>
      </c>
    </row>
    <row r="2390" spans="1:2" x14ac:dyDescent="0.3">
      <c r="A2390" t="s">
        <v>6688</v>
      </c>
      <c r="B2390">
        <v>30</v>
      </c>
    </row>
    <row r="2391" spans="1:2" x14ac:dyDescent="0.3">
      <c r="A2391" t="s">
        <v>6689</v>
      </c>
      <c r="B2391">
        <v>30</v>
      </c>
    </row>
    <row r="2392" spans="1:2" x14ac:dyDescent="0.3">
      <c r="A2392" t="s">
        <v>6690</v>
      </c>
      <c r="B2392">
        <v>30</v>
      </c>
    </row>
    <row r="2393" spans="1:2" x14ac:dyDescent="0.3">
      <c r="A2393" t="s">
        <v>6691</v>
      </c>
      <c r="B2393">
        <v>30</v>
      </c>
    </row>
    <row r="2394" spans="1:2" x14ac:dyDescent="0.3">
      <c r="A2394" t="s">
        <v>6692</v>
      </c>
      <c r="B2394">
        <v>30</v>
      </c>
    </row>
    <row r="2395" spans="1:2" x14ac:dyDescent="0.3">
      <c r="A2395" t="s">
        <v>6686</v>
      </c>
      <c r="B2395">
        <v>30</v>
      </c>
    </row>
    <row r="2396" spans="1:2" x14ac:dyDescent="0.3">
      <c r="A2396" t="s">
        <v>6687</v>
      </c>
      <c r="B2396">
        <v>30</v>
      </c>
    </row>
    <row r="2397" spans="1:2" x14ac:dyDescent="0.3">
      <c r="A2397" t="s">
        <v>6688</v>
      </c>
      <c r="B2397">
        <v>30</v>
      </c>
    </row>
    <row r="2398" spans="1:2" x14ac:dyDescent="0.3">
      <c r="A2398" t="s">
        <v>6689</v>
      </c>
      <c r="B2398">
        <v>30</v>
      </c>
    </row>
    <row r="2399" spans="1:2" x14ac:dyDescent="0.3">
      <c r="A2399" t="s">
        <v>6690</v>
      </c>
      <c r="B2399">
        <v>30</v>
      </c>
    </row>
    <row r="2400" spans="1:2" x14ac:dyDescent="0.3">
      <c r="A2400" t="s">
        <v>6691</v>
      </c>
      <c r="B2400">
        <v>30</v>
      </c>
    </row>
    <row r="2401" spans="1:2" x14ac:dyDescent="0.3">
      <c r="A2401" t="s">
        <v>6692</v>
      </c>
      <c r="B2401">
        <v>30</v>
      </c>
    </row>
    <row r="2402" spans="1:2" x14ac:dyDescent="0.3">
      <c r="A2402" t="s">
        <v>6693</v>
      </c>
      <c r="B2402">
        <v>30</v>
      </c>
    </row>
    <row r="2403" spans="1:2" x14ac:dyDescent="0.3">
      <c r="A2403" t="s">
        <v>6694</v>
      </c>
      <c r="B2403">
        <v>30</v>
      </c>
    </row>
    <row r="2404" spans="1:2" x14ac:dyDescent="0.3">
      <c r="A2404" t="s">
        <v>6687</v>
      </c>
      <c r="B2404">
        <v>30</v>
      </c>
    </row>
    <row r="2405" spans="1:2" x14ac:dyDescent="0.3">
      <c r="A2405" t="s">
        <v>6688</v>
      </c>
      <c r="B2405">
        <v>30</v>
      </c>
    </row>
    <row r="2406" spans="1:2" x14ac:dyDescent="0.3">
      <c r="A2406" t="s">
        <v>6689</v>
      </c>
      <c r="B2406">
        <v>30</v>
      </c>
    </row>
    <row r="2407" spans="1:2" x14ac:dyDescent="0.3">
      <c r="A2407" t="s">
        <v>6690</v>
      </c>
      <c r="B2407">
        <v>30</v>
      </c>
    </row>
    <row r="2408" spans="1:2" x14ac:dyDescent="0.3">
      <c r="A2408" t="s">
        <v>6691</v>
      </c>
      <c r="B2408">
        <v>30</v>
      </c>
    </row>
    <row r="2409" spans="1:2" x14ac:dyDescent="0.3">
      <c r="A2409" t="s">
        <v>6692</v>
      </c>
      <c r="B2409">
        <v>30</v>
      </c>
    </row>
    <row r="2410" spans="1:2" x14ac:dyDescent="0.3">
      <c r="A2410" t="s">
        <v>6693</v>
      </c>
      <c r="B2410">
        <v>30</v>
      </c>
    </row>
    <row r="2411" spans="1:2" x14ac:dyDescent="0.3">
      <c r="A2411" t="s">
        <v>6694</v>
      </c>
      <c r="B2411">
        <v>30</v>
      </c>
    </row>
    <row r="2412" spans="1:2" x14ac:dyDescent="0.3">
      <c r="A2412" t="s">
        <v>6685</v>
      </c>
      <c r="B2412">
        <v>30</v>
      </c>
    </row>
    <row r="2413" spans="1:2" x14ac:dyDescent="0.3">
      <c r="A2413" t="s">
        <v>6685</v>
      </c>
      <c r="B2413">
        <v>30</v>
      </c>
    </row>
    <row r="2414" spans="1:2" x14ac:dyDescent="0.3">
      <c r="A2414" t="s">
        <v>6685</v>
      </c>
      <c r="B2414">
        <v>30</v>
      </c>
    </row>
    <row r="2415" spans="1:2" x14ac:dyDescent="0.3">
      <c r="A2415" t="s">
        <v>6686</v>
      </c>
      <c r="B2415">
        <v>30</v>
      </c>
    </row>
    <row r="2416" spans="1:2" x14ac:dyDescent="0.3">
      <c r="A2416" t="s">
        <v>6687</v>
      </c>
      <c r="B2416">
        <v>30</v>
      </c>
    </row>
    <row r="2417" spans="1:2" x14ac:dyDescent="0.3">
      <c r="A2417" t="s">
        <v>6688</v>
      </c>
      <c r="B2417">
        <v>30</v>
      </c>
    </row>
    <row r="2418" spans="1:2" x14ac:dyDescent="0.3">
      <c r="A2418" t="s">
        <v>6689</v>
      </c>
      <c r="B2418">
        <v>30</v>
      </c>
    </row>
    <row r="2419" spans="1:2" x14ac:dyDescent="0.3">
      <c r="A2419" t="s">
        <v>6695</v>
      </c>
      <c r="B2419">
        <v>0</v>
      </c>
    </row>
    <row r="2420" spans="1:2" x14ac:dyDescent="0.3">
      <c r="A2420" t="s">
        <v>6695</v>
      </c>
      <c r="B2420">
        <v>0</v>
      </c>
    </row>
    <row r="2421" spans="1:2" x14ac:dyDescent="0.3">
      <c r="A2421" t="s">
        <v>6696</v>
      </c>
      <c r="B2421">
        <v>0</v>
      </c>
    </row>
    <row r="2422" spans="1:2" x14ac:dyDescent="0.3">
      <c r="A2422" t="s">
        <v>6697</v>
      </c>
      <c r="B2422">
        <v>0</v>
      </c>
    </row>
    <row r="2423" spans="1:2" x14ac:dyDescent="0.3">
      <c r="A2423" t="s">
        <v>6698</v>
      </c>
      <c r="B2423">
        <v>0</v>
      </c>
    </row>
    <row r="2424" spans="1:2" x14ac:dyDescent="0.3">
      <c r="A2424" t="s">
        <v>6699</v>
      </c>
      <c r="B2424">
        <v>0</v>
      </c>
    </row>
    <row r="2425" spans="1:2" x14ac:dyDescent="0.3">
      <c r="A2425" t="s">
        <v>6700</v>
      </c>
      <c r="B2425">
        <v>0</v>
      </c>
    </row>
    <row r="2426" spans="1:2" x14ac:dyDescent="0.3">
      <c r="A2426" t="s">
        <v>6701</v>
      </c>
      <c r="B2426">
        <v>0</v>
      </c>
    </row>
    <row r="2427" spans="1:2" x14ac:dyDescent="0.3">
      <c r="A2427" t="s">
        <v>6702</v>
      </c>
      <c r="B2427">
        <v>0</v>
      </c>
    </row>
    <row r="2428" spans="1:2" x14ac:dyDescent="0.3">
      <c r="A2428" t="s">
        <v>6696</v>
      </c>
      <c r="B2428">
        <v>0</v>
      </c>
    </row>
    <row r="2429" spans="1:2" x14ac:dyDescent="0.3">
      <c r="A2429" t="s">
        <v>6697</v>
      </c>
      <c r="B2429">
        <v>0</v>
      </c>
    </row>
    <row r="2430" spans="1:2" x14ac:dyDescent="0.3">
      <c r="A2430" t="s">
        <v>6698</v>
      </c>
      <c r="B2430">
        <v>0</v>
      </c>
    </row>
    <row r="2431" spans="1:2" x14ac:dyDescent="0.3">
      <c r="A2431" t="s">
        <v>6699</v>
      </c>
      <c r="B2431">
        <v>0</v>
      </c>
    </row>
    <row r="2432" spans="1:2" x14ac:dyDescent="0.3">
      <c r="A2432" t="s">
        <v>6700</v>
      </c>
      <c r="B2432">
        <v>0</v>
      </c>
    </row>
    <row r="2433" spans="1:2" x14ac:dyDescent="0.3">
      <c r="A2433" t="s">
        <v>6701</v>
      </c>
      <c r="B2433">
        <v>0</v>
      </c>
    </row>
    <row r="2434" spans="1:2" x14ac:dyDescent="0.3">
      <c r="A2434" t="s">
        <v>6702</v>
      </c>
      <c r="B2434">
        <v>0</v>
      </c>
    </row>
    <row r="2435" spans="1:2" x14ac:dyDescent="0.3">
      <c r="A2435" t="s">
        <v>6697</v>
      </c>
      <c r="B2435">
        <v>0</v>
      </c>
    </row>
    <row r="2436" spans="1:2" x14ac:dyDescent="0.3">
      <c r="A2436" t="s">
        <v>6698</v>
      </c>
      <c r="B2436">
        <v>0</v>
      </c>
    </row>
    <row r="2437" spans="1:2" x14ac:dyDescent="0.3">
      <c r="A2437" t="s">
        <v>6699</v>
      </c>
      <c r="B2437">
        <v>0</v>
      </c>
    </row>
    <row r="2438" spans="1:2" x14ac:dyDescent="0.3">
      <c r="A2438" t="s">
        <v>6700</v>
      </c>
      <c r="B2438">
        <v>0</v>
      </c>
    </row>
    <row r="2439" spans="1:2" x14ac:dyDescent="0.3">
      <c r="A2439" t="s">
        <v>6701</v>
      </c>
      <c r="B2439">
        <v>0</v>
      </c>
    </row>
    <row r="2440" spans="1:2" x14ac:dyDescent="0.3">
      <c r="A2440" t="s">
        <v>6702</v>
      </c>
      <c r="B2440">
        <v>0</v>
      </c>
    </row>
    <row r="2441" spans="1:2" x14ac:dyDescent="0.3">
      <c r="A2441" t="s">
        <v>6703</v>
      </c>
      <c r="B2441">
        <v>0</v>
      </c>
    </row>
    <row r="2442" spans="1:2" x14ac:dyDescent="0.3">
      <c r="A2442" t="s">
        <v>6704</v>
      </c>
      <c r="B2442">
        <v>0</v>
      </c>
    </row>
    <row r="2443" spans="1:2" x14ac:dyDescent="0.3">
      <c r="A2443" t="s">
        <v>6698</v>
      </c>
      <c r="B2443">
        <v>0</v>
      </c>
    </row>
    <row r="2444" spans="1:2" x14ac:dyDescent="0.3">
      <c r="A2444" t="s">
        <v>6699</v>
      </c>
      <c r="B2444">
        <v>0</v>
      </c>
    </row>
    <row r="2445" spans="1:2" x14ac:dyDescent="0.3">
      <c r="A2445" t="s">
        <v>6700</v>
      </c>
      <c r="B2445">
        <v>0</v>
      </c>
    </row>
    <row r="2446" spans="1:2" x14ac:dyDescent="0.3">
      <c r="A2446" t="s">
        <v>6701</v>
      </c>
      <c r="B2446">
        <v>0</v>
      </c>
    </row>
    <row r="2447" spans="1:2" x14ac:dyDescent="0.3">
      <c r="A2447" t="s">
        <v>6702</v>
      </c>
      <c r="B2447">
        <v>0</v>
      </c>
    </row>
    <row r="2448" spans="1:2" x14ac:dyDescent="0.3">
      <c r="A2448" t="s">
        <v>6703</v>
      </c>
      <c r="B2448">
        <v>0</v>
      </c>
    </row>
    <row r="2449" spans="1:2" x14ac:dyDescent="0.3">
      <c r="A2449" t="s">
        <v>6704</v>
      </c>
      <c r="B2449">
        <v>0</v>
      </c>
    </row>
    <row r="2450" spans="1:2" x14ac:dyDescent="0.3">
      <c r="A2450" t="s">
        <v>6698</v>
      </c>
      <c r="B2450">
        <v>0</v>
      </c>
    </row>
    <row r="2451" spans="1:2" x14ac:dyDescent="0.3">
      <c r="A2451" t="s">
        <v>6699</v>
      </c>
      <c r="B2451">
        <v>0</v>
      </c>
    </row>
    <row r="2452" spans="1:2" x14ac:dyDescent="0.3">
      <c r="A2452" t="s">
        <v>6700</v>
      </c>
      <c r="B2452">
        <v>0</v>
      </c>
    </row>
    <row r="2453" spans="1:2" x14ac:dyDescent="0.3">
      <c r="A2453" t="s">
        <v>6701</v>
      </c>
      <c r="B2453">
        <v>0</v>
      </c>
    </row>
    <row r="2454" spans="1:2" x14ac:dyDescent="0.3">
      <c r="A2454" t="s">
        <v>6702</v>
      </c>
      <c r="B2454">
        <v>0</v>
      </c>
    </row>
    <row r="2455" spans="1:2" x14ac:dyDescent="0.3">
      <c r="A2455" t="s">
        <v>6703</v>
      </c>
      <c r="B2455">
        <v>0</v>
      </c>
    </row>
    <row r="2456" spans="1:2" x14ac:dyDescent="0.3">
      <c r="A2456" t="s">
        <v>6695</v>
      </c>
      <c r="B2456">
        <v>0</v>
      </c>
    </row>
    <row r="2457" spans="1:2" x14ac:dyDescent="0.3">
      <c r="A2457" t="s">
        <v>6696</v>
      </c>
      <c r="B2457">
        <v>0</v>
      </c>
    </row>
    <row r="2458" spans="1:2" x14ac:dyDescent="0.3">
      <c r="A2458" t="s">
        <v>6697</v>
      </c>
      <c r="B2458">
        <v>0</v>
      </c>
    </row>
    <row r="2459" spans="1:2" x14ac:dyDescent="0.3">
      <c r="A2459" t="s">
        <v>6698</v>
      </c>
      <c r="B2459">
        <v>0</v>
      </c>
    </row>
    <row r="2460" spans="1:2" x14ac:dyDescent="0.3">
      <c r="A2460" t="s">
        <v>6699</v>
      </c>
      <c r="B2460">
        <v>0</v>
      </c>
    </row>
    <row r="2461" spans="1:2" x14ac:dyDescent="0.3">
      <c r="A2461" t="s">
        <v>6700</v>
      </c>
      <c r="B2461">
        <v>0</v>
      </c>
    </row>
    <row r="2462" spans="1:2" x14ac:dyDescent="0.3">
      <c r="A2462" t="s">
        <v>6701</v>
      </c>
      <c r="B2462">
        <v>0</v>
      </c>
    </row>
    <row r="2463" spans="1:2" x14ac:dyDescent="0.3">
      <c r="A2463" t="s">
        <v>6702</v>
      </c>
      <c r="B2463">
        <v>0</v>
      </c>
    </row>
    <row r="2464" spans="1:2" x14ac:dyDescent="0.3">
      <c r="A2464" t="s">
        <v>6696</v>
      </c>
      <c r="B2464">
        <v>0</v>
      </c>
    </row>
    <row r="2465" spans="1:2" x14ac:dyDescent="0.3">
      <c r="A2465" t="s">
        <v>6697</v>
      </c>
      <c r="B2465">
        <v>0</v>
      </c>
    </row>
    <row r="2466" spans="1:2" x14ac:dyDescent="0.3">
      <c r="A2466" t="s">
        <v>6698</v>
      </c>
      <c r="B2466">
        <v>0</v>
      </c>
    </row>
    <row r="2467" spans="1:2" x14ac:dyDescent="0.3">
      <c r="A2467" t="s">
        <v>6699</v>
      </c>
      <c r="B2467">
        <v>0</v>
      </c>
    </row>
    <row r="2468" spans="1:2" x14ac:dyDescent="0.3">
      <c r="A2468" t="s">
        <v>6700</v>
      </c>
      <c r="B2468">
        <v>0</v>
      </c>
    </row>
    <row r="2469" spans="1:2" x14ac:dyDescent="0.3">
      <c r="A2469" t="s">
        <v>6701</v>
      </c>
      <c r="B2469">
        <v>0</v>
      </c>
    </row>
    <row r="2470" spans="1:2" x14ac:dyDescent="0.3">
      <c r="A2470" t="s">
        <v>6698</v>
      </c>
      <c r="B2470">
        <v>0</v>
      </c>
    </row>
    <row r="2471" spans="1:2" x14ac:dyDescent="0.3">
      <c r="A2471" t="s">
        <v>6699</v>
      </c>
      <c r="B2471">
        <v>0</v>
      </c>
    </row>
    <row r="2472" spans="1:2" x14ac:dyDescent="0.3">
      <c r="A2472" t="s">
        <v>6700</v>
      </c>
      <c r="B2472">
        <v>0</v>
      </c>
    </row>
    <row r="2473" spans="1:2" x14ac:dyDescent="0.3">
      <c r="A2473" t="s">
        <v>6701</v>
      </c>
      <c r="B2473">
        <v>0</v>
      </c>
    </row>
    <row r="2474" spans="1:2" x14ac:dyDescent="0.3">
      <c r="A2474" t="s">
        <v>6702</v>
      </c>
      <c r="B2474">
        <v>0</v>
      </c>
    </row>
    <row r="2475" spans="1:2" x14ac:dyDescent="0.3">
      <c r="A2475" t="s">
        <v>6698</v>
      </c>
      <c r="B2475">
        <v>0</v>
      </c>
    </row>
    <row r="2476" spans="1:2" x14ac:dyDescent="0.3">
      <c r="A2476" t="s">
        <v>6699</v>
      </c>
      <c r="B2476">
        <v>0</v>
      </c>
    </row>
    <row r="2477" spans="1:2" x14ac:dyDescent="0.3">
      <c r="A2477" t="s">
        <v>6700</v>
      </c>
      <c r="B2477">
        <v>0</v>
      </c>
    </row>
    <row r="2478" spans="1:2" x14ac:dyDescent="0.3">
      <c r="A2478" t="s">
        <v>6701</v>
      </c>
      <c r="B2478">
        <v>0</v>
      </c>
    </row>
    <row r="2479" spans="1:2" x14ac:dyDescent="0.3">
      <c r="A2479" t="s">
        <v>6702</v>
      </c>
      <c r="B2479">
        <v>0</v>
      </c>
    </row>
    <row r="2480" spans="1:2" x14ac:dyDescent="0.3">
      <c r="A2480" t="s">
        <v>6696</v>
      </c>
      <c r="B2480">
        <v>0</v>
      </c>
    </row>
    <row r="2481" spans="1:2" x14ac:dyDescent="0.3">
      <c r="A2481" t="s">
        <v>6697</v>
      </c>
      <c r="B2481">
        <v>0</v>
      </c>
    </row>
    <row r="2482" spans="1:2" x14ac:dyDescent="0.3">
      <c r="A2482" t="s">
        <v>6698</v>
      </c>
      <c r="B2482">
        <v>0</v>
      </c>
    </row>
    <row r="2483" spans="1:2" x14ac:dyDescent="0.3">
      <c r="A2483" t="s">
        <v>6699</v>
      </c>
      <c r="B2483">
        <v>0</v>
      </c>
    </row>
    <row r="2484" spans="1:2" x14ac:dyDescent="0.3">
      <c r="A2484" t="s">
        <v>6700</v>
      </c>
      <c r="B2484">
        <v>0</v>
      </c>
    </row>
    <row r="2485" spans="1:2" x14ac:dyDescent="0.3">
      <c r="A2485" t="s">
        <v>6701</v>
      </c>
      <c r="B2485">
        <v>0</v>
      </c>
    </row>
    <row r="2486" spans="1:2" x14ac:dyDescent="0.3">
      <c r="A2486" t="s">
        <v>6702</v>
      </c>
      <c r="B2486">
        <v>0</v>
      </c>
    </row>
    <row r="2487" spans="1:2" x14ac:dyDescent="0.3">
      <c r="A2487" t="s">
        <v>6703</v>
      </c>
      <c r="B2487">
        <v>0</v>
      </c>
    </row>
    <row r="2488" spans="1:2" x14ac:dyDescent="0.3">
      <c r="A2488" t="s">
        <v>6704</v>
      </c>
      <c r="B2488">
        <v>0</v>
      </c>
    </row>
    <row r="2489" spans="1:2" x14ac:dyDescent="0.3">
      <c r="A2489" t="s">
        <v>6697</v>
      </c>
      <c r="B2489">
        <v>0</v>
      </c>
    </row>
    <row r="2490" spans="1:2" x14ac:dyDescent="0.3">
      <c r="A2490" t="s">
        <v>6698</v>
      </c>
      <c r="B2490">
        <v>0</v>
      </c>
    </row>
    <row r="2491" spans="1:2" x14ac:dyDescent="0.3">
      <c r="A2491" t="s">
        <v>6699</v>
      </c>
      <c r="B2491">
        <v>0</v>
      </c>
    </row>
    <row r="2492" spans="1:2" x14ac:dyDescent="0.3">
      <c r="A2492" t="s">
        <v>6700</v>
      </c>
      <c r="B2492">
        <v>0</v>
      </c>
    </row>
    <row r="2493" spans="1:2" x14ac:dyDescent="0.3">
      <c r="A2493" t="s">
        <v>6701</v>
      </c>
      <c r="B2493">
        <v>0</v>
      </c>
    </row>
    <row r="2494" spans="1:2" x14ac:dyDescent="0.3">
      <c r="A2494" t="s">
        <v>6702</v>
      </c>
      <c r="B2494">
        <v>0</v>
      </c>
    </row>
    <row r="2495" spans="1:2" x14ac:dyDescent="0.3">
      <c r="A2495" t="s">
        <v>6703</v>
      </c>
      <c r="B2495">
        <v>0</v>
      </c>
    </row>
    <row r="2496" spans="1:2" x14ac:dyDescent="0.3">
      <c r="A2496" t="s">
        <v>6704</v>
      </c>
      <c r="B2496">
        <v>0</v>
      </c>
    </row>
    <row r="2497" spans="1:2" x14ac:dyDescent="0.3">
      <c r="A2497" t="s">
        <v>6695</v>
      </c>
      <c r="B2497">
        <v>0</v>
      </c>
    </row>
    <row r="2498" spans="1:2" x14ac:dyDescent="0.3">
      <c r="A2498" t="s">
        <v>6695</v>
      </c>
      <c r="B2498">
        <v>0</v>
      </c>
    </row>
    <row r="2499" spans="1:2" x14ac:dyDescent="0.3">
      <c r="A2499" t="s">
        <v>6695</v>
      </c>
      <c r="B2499">
        <v>0</v>
      </c>
    </row>
    <row r="2500" spans="1:2" x14ac:dyDescent="0.3">
      <c r="A2500" t="s">
        <v>6696</v>
      </c>
      <c r="B2500">
        <v>0</v>
      </c>
    </row>
    <row r="2501" spans="1:2" x14ac:dyDescent="0.3">
      <c r="A2501" t="s">
        <v>6697</v>
      </c>
      <c r="B2501">
        <v>0</v>
      </c>
    </row>
    <row r="2502" spans="1:2" x14ac:dyDescent="0.3">
      <c r="A2502" t="s">
        <v>6698</v>
      </c>
      <c r="B2502">
        <v>0</v>
      </c>
    </row>
    <row r="2503" spans="1:2" x14ac:dyDescent="0.3">
      <c r="A2503" t="s">
        <v>6699</v>
      </c>
      <c r="B2503">
        <v>0</v>
      </c>
    </row>
    <row r="2504" spans="1:2" x14ac:dyDescent="0.3">
      <c r="A2504" t="s">
        <v>6705</v>
      </c>
      <c r="B2504">
        <v>35</v>
      </c>
    </row>
    <row r="2505" spans="1:2" x14ac:dyDescent="0.3">
      <c r="A2505" t="s">
        <v>6705</v>
      </c>
      <c r="B2505">
        <v>35</v>
      </c>
    </row>
    <row r="2506" spans="1:2" x14ac:dyDescent="0.3">
      <c r="A2506" t="s">
        <v>6706</v>
      </c>
      <c r="B2506">
        <v>35</v>
      </c>
    </row>
    <row r="2507" spans="1:2" x14ac:dyDescent="0.3">
      <c r="A2507" t="s">
        <v>6707</v>
      </c>
      <c r="B2507">
        <v>35</v>
      </c>
    </row>
    <row r="2508" spans="1:2" x14ac:dyDescent="0.3">
      <c r="A2508" t="s">
        <v>6708</v>
      </c>
      <c r="B2508">
        <v>37</v>
      </c>
    </row>
    <row r="2509" spans="1:2" x14ac:dyDescent="0.3">
      <c r="A2509" t="s">
        <v>6709</v>
      </c>
      <c r="B2509">
        <v>37</v>
      </c>
    </row>
    <row r="2510" spans="1:2" x14ac:dyDescent="0.3">
      <c r="A2510" t="s">
        <v>6710</v>
      </c>
      <c r="B2510">
        <v>37</v>
      </c>
    </row>
    <row r="2511" spans="1:2" x14ac:dyDescent="0.3">
      <c r="A2511" t="s">
        <v>6711</v>
      </c>
      <c r="B2511">
        <v>43</v>
      </c>
    </row>
    <row r="2512" spans="1:2" x14ac:dyDescent="0.3">
      <c r="A2512" t="s">
        <v>6712</v>
      </c>
      <c r="B2512">
        <v>43</v>
      </c>
    </row>
    <row r="2513" spans="1:2" x14ac:dyDescent="0.3">
      <c r="A2513" t="s">
        <v>6706</v>
      </c>
      <c r="B2513">
        <v>35</v>
      </c>
    </row>
    <row r="2514" spans="1:2" x14ac:dyDescent="0.3">
      <c r="A2514" t="s">
        <v>6707</v>
      </c>
      <c r="B2514">
        <v>35</v>
      </c>
    </row>
    <row r="2515" spans="1:2" x14ac:dyDescent="0.3">
      <c r="A2515" t="s">
        <v>6708</v>
      </c>
      <c r="B2515">
        <v>37</v>
      </c>
    </row>
    <row r="2516" spans="1:2" x14ac:dyDescent="0.3">
      <c r="A2516" t="s">
        <v>6709</v>
      </c>
      <c r="B2516">
        <v>37</v>
      </c>
    </row>
    <row r="2517" spans="1:2" x14ac:dyDescent="0.3">
      <c r="A2517" t="s">
        <v>6710</v>
      </c>
      <c r="B2517">
        <v>37</v>
      </c>
    </row>
    <row r="2518" spans="1:2" x14ac:dyDescent="0.3">
      <c r="A2518" t="s">
        <v>6711</v>
      </c>
      <c r="B2518">
        <v>43</v>
      </c>
    </row>
    <row r="2519" spans="1:2" x14ac:dyDescent="0.3">
      <c r="A2519" t="s">
        <v>6707</v>
      </c>
      <c r="B2519">
        <v>35</v>
      </c>
    </row>
    <row r="2520" spans="1:2" x14ac:dyDescent="0.3">
      <c r="A2520" t="s">
        <v>6708</v>
      </c>
      <c r="B2520">
        <v>37</v>
      </c>
    </row>
    <row r="2521" spans="1:2" x14ac:dyDescent="0.3">
      <c r="A2521" t="s">
        <v>6709</v>
      </c>
      <c r="B2521">
        <v>37</v>
      </c>
    </row>
    <row r="2522" spans="1:2" x14ac:dyDescent="0.3">
      <c r="A2522" t="s">
        <v>6710</v>
      </c>
      <c r="B2522">
        <v>37</v>
      </c>
    </row>
    <row r="2523" spans="1:2" x14ac:dyDescent="0.3">
      <c r="A2523" t="s">
        <v>6711</v>
      </c>
      <c r="B2523">
        <v>43</v>
      </c>
    </row>
    <row r="2524" spans="1:2" x14ac:dyDescent="0.3">
      <c r="A2524" t="s">
        <v>6712</v>
      </c>
      <c r="B2524">
        <v>43</v>
      </c>
    </row>
    <row r="2525" spans="1:2" x14ac:dyDescent="0.3">
      <c r="A2525" t="s">
        <v>6713</v>
      </c>
      <c r="B2525">
        <v>43</v>
      </c>
    </row>
    <row r="2526" spans="1:2" x14ac:dyDescent="0.3">
      <c r="A2526" t="s">
        <v>6714</v>
      </c>
      <c r="B2526">
        <v>43</v>
      </c>
    </row>
    <row r="2527" spans="1:2" x14ac:dyDescent="0.3">
      <c r="A2527" t="s">
        <v>6708</v>
      </c>
      <c r="B2527">
        <v>37</v>
      </c>
    </row>
    <row r="2528" spans="1:2" x14ac:dyDescent="0.3">
      <c r="A2528" t="s">
        <v>6709</v>
      </c>
      <c r="B2528">
        <v>37</v>
      </c>
    </row>
    <row r="2529" spans="1:2" x14ac:dyDescent="0.3">
      <c r="A2529" t="s">
        <v>6710</v>
      </c>
      <c r="B2529">
        <v>37</v>
      </c>
    </row>
    <row r="2530" spans="1:2" x14ac:dyDescent="0.3">
      <c r="A2530" t="s">
        <v>6711</v>
      </c>
      <c r="B2530">
        <v>43</v>
      </c>
    </row>
    <row r="2531" spans="1:2" x14ac:dyDescent="0.3">
      <c r="A2531" t="s">
        <v>6712</v>
      </c>
      <c r="B2531">
        <v>43</v>
      </c>
    </row>
    <row r="2532" spans="1:2" x14ac:dyDescent="0.3">
      <c r="A2532" t="s">
        <v>6713</v>
      </c>
      <c r="B2532">
        <v>43</v>
      </c>
    </row>
    <row r="2533" spans="1:2" x14ac:dyDescent="0.3">
      <c r="A2533" t="s">
        <v>6714</v>
      </c>
      <c r="B2533">
        <v>43</v>
      </c>
    </row>
    <row r="2534" spans="1:2" x14ac:dyDescent="0.3">
      <c r="A2534" t="s">
        <v>6708</v>
      </c>
      <c r="B2534">
        <v>37</v>
      </c>
    </row>
    <row r="2535" spans="1:2" x14ac:dyDescent="0.3">
      <c r="A2535" t="s">
        <v>6709</v>
      </c>
      <c r="B2535">
        <v>37</v>
      </c>
    </row>
    <row r="2536" spans="1:2" x14ac:dyDescent="0.3">
      <c r="A2536" t="s">
        <v>6710</v>
      </c>
      <c r="B2536">
        <v>37</v>
      </c>
    </row>
    <row r="2537" spans="1:2" x14ac:dyDescent="0.3">
      <c r="A2537" t="s">
        <v>6711</v>
      </c>
      <c r="B2537">
        <v>43</v>
      </c>
    </row>
    <row r="2538" spans="1:2" x14ac:dyDescent="0.3">
      <c r="A2538" t="s">
        <v>6712</v>
      </c>
      <c r="B2538">
        <v>43</v>
      </c>
    </row>
    <row r="2539" spans="1:2" x14ac:dyDescent="0.3">
      <c r="A2539" t="s">
        <v>6713</v>
      </c>
      <c r="B2539">
        <v>43</v>
      </c>
    </row>
    <row r="2540" spans="1:2" x14ac:dyDescent="0.3">
      <c r="A2540" t="s">
        <v>6705</v>
      </c>
      <c r="B2540">
        <v>35</v>
      </c>
    </row>
    <row r="2541" spans="1:2" x14ac:dyDescent="0.3">
      <c r="A2541" t="s">
        <v>6706</v>
      </c>
      <c r="B2541">
        <v>35</v>
      </c>
    </row>
    <row r="2542" spans="1:2" x14ac:dyDescent="0.3">
      <c r="A2542" t="s">
        <v>6707</v>
      </c>
      <c r="B2542">
        <v>35</v>
      </c>
    </row>
    <row r="2543" spans="1:2" x14ac:dyDescent="0.3">
      <c r="A2543" t="s">
        <v>6708</v>
      </c>
      <c r="B2543">
        <v>37</v>
      </c>
    </row>
    <row r="2544" spans="1:2" x14ac:dyDescent="0.3">
      <c r="A2544" t="s">
        <v>6709</v>
      </c>
      <c r="B2544">
        <v>37</v>
      </c>
    </row>
    <row r="2545" spans="1:2" x14ac:dyDescent="0.3">
      <c r="A2545" t="s">
        <v>6710</v>
      </c>
      <c r="B2545">
        <v>37</v>
      </c>
    </row>
    <row r="2546" spans="1:2" x14ac:dyDescent="0.3">
      <c r="A2546" t="s">
        <v>6711</v>
      </c>
      <c r="B2546">
        <v>43</v>
      </c>
    </row>
    <row r="2547" spans="1:2" x14ac:dyDescent="0.3">
      <c r="A2547" t="s">
        <v>6712</v>
      </c>
      <c r="B2547">
        <v>43</v>
      </c>
    </row>
    <row r="2548" spans="1:2" x14ac:dyDescent="0.3">
      <c r="A2548" t="s">
        <v>6705</v>
      </c>
      <c r="B2548">
        <v>35</v>
      </c>
    </row>
    <row r="2549" spans="1:2" x14ac:dyDescent="0.3">
      <c r="A2549" t="s">
        <v>6706</v>
      </c>
      <c r="B2549">
        <v>35</v>
      </c>
    </row>
    <row r="2550" spans="1:2" x14ac:dyDescent="0.3">
      <c r="A2550" t="s">
        <v>6707</v>
      </c>
      <c r="B2550">
        <v>35</v>
      </c>
    </row>
    <row r="2551" spans="1:2" x14ac:dyDescent="0.3">
      <c r="A2551" t="s">
        <v>6708</v>
      </c>
      <c r="B2551">
        <v>37</v>
      </c>
    </row>
    <row r="2552" spans="1:2" x14ac:dyDescent="0.3">
      <c r="A2552" t="s">
        <v>6709</v>
      </c>
      <c r="B2552">
        <v>37</v>
      </c>
    </row>
    <row r="2553" spans="1:2" x14ac:dyDescent="0.3">
      <c r="A2553" t="s">
        <v>6710</v>
      </c>
      <c r="B2553">
        <v>37</v>
      </c>
    </row>
    <row r="2554" spans="1:2" x14ac:dyDescent="0.3">
      <c r="A2554" t="s">
        <v>6711</v>
      </c>
      <c r="B2554">
        <v>43</v>
      </c>
    </row>
    <row r="2555" spans="1:2" x14ac:dyDescent="0.3">
      <c r="A2555" t="s">
        <v>6712</v>
      </c>
      <c r="B2555">
        <v>43</v>
      </c>
    </row>
    <row r="2556" spans="1:2" x14ac:dyDescent="0.3">
      <c r="A2556" t="s">
        <v>6705</v>
      </c>
      <c r="B2556">
        <v>35</v>
      </c>
    </row>
    <row r="2557" spans="1:2" x14ac:dyDescent="0.3">
      <c r="A2557" t="s">
        <v>6706</v>
      </c>
      <c r="B2557">
        <v>35</v>
      </c>
    </row>
    <row r="2558" spans="1:2" x14ac:dyDescent="0.3">
      <c r="A2558" t="s">
        <v>6707</v>
      </c>
      <c r="B2558">
        <v>35</v>
      </c>
    </row>
    <row r="2559" spans="1:2" x14ac:dyDescent="0.3">
      <c r="A2559" t="s">
        <v>6708</v>
      </c>
      <c r="B2559">
        <v>37</v>
      </c>
    </row>
    <row r="2560" spans="1:2" x14ac:dyDescent="0.3">
      <c r="A2560" t="s">
        <v>6709</v>
      </c>
      <c r="B2560">
        <v>37</v>
      </c>
    </row>
    <row r="2561" spans="1:2" x14ac:dyDescent="0.3">
      <c r="A2561" t="s">
        <v>6710</v>
      </c>
      <c r="B2561">
        <v>37</v>
      </c>
    </row>
    <row r="2562" spans="1:2" x14ac:dyDescent="0.3">
      <c r="A2562" t="s">
        <v>6711</v>
      </c>
      <c r="B2562">
        <v>43</v>
      </c>
    </row>
    <row r="2563" spans="1:2" x14ac:dyDescent="0.3">
      <c r="A2563" t="s">
        <v>6712</v>
      </c>
      <c r="B2563">
        <v>43</v>
      </c>
    </row>
    <row r="2564" spans="1:2" x14ac:dyDescent="0.3">
      <c r="A2564" t="s">
        <v>6705</v>
      </c>
      <c r="B2564">
        <v>35</v>
      </c>
    </row>
    <row r="2565" spans="1:2" x14ac:dyDescent="0.3">
      <c r="A2565" t="s">
        <v>6706</v>
      </c>
      <c r="B2565">
        <v>35</v>
      </c>
    </row>
    <row r="2566" spans="1:2" x14ac:dyDescent="0.3">
      <c r="A2566" t="s">
        <v>6707</v>
      </c>
      <c r="B2566">
        <v>35</v>
      </c>
    </row>
    <row r="2567" spans="1:2" x14ac:dyDescent="0.3">
      <c r="A2567" t="s">
        <v>6708</v>
      </c>
      <c r="B2567">
        <v>37</v>
      </c>
    </row>
    <row r="2568" spans="1:2" x14ac:dyDescent="0.3">
      <c r="A2568" t="s">
        <v>6709</v>
      </c>
      <c r="B2568">
        <v>37</v>
      </c>
    </row>
    <row r="2569" spans="1:2" x14ac:dyDescent="0.3">
      <c r="A2569" t="s">
        <v>6710</v>
      </c>
      <c r="B2569">
        <v>37</v>
      </c>
    </row>
    <row r="2570" spans="1:2" x14ac:dyDescent="0.3">
      <c r="A2570" t="s">
        <v>6711</v>
      </c>
      <c r="B2570">
        <v>43</v>
      </c>
    </row>
    <row r="2571" spans="1:2" x14ac:dyDescent="0.3">
      <c r="A2571" t="s">
        <v>6712</v>
      </c>
      <c r="B2571">
        <v>43</v>
      </c>
    </row>
    <row r="2572" spans="1:2" x14ac:dyDescent="0.3">
      <c r="A2572" t="s">
        <v>6706</v>
      </c>
      <c r="B2572">
        <v>35</v>
      </c>
    </row>
    <row r="2573" spans="1:2" x14ac:dyDescent="0.3">
      <c r="A2573" t="s">
        <v>6707</v>
      </c>
      <c r="B2573">
        <v>35</v>
      </c>
    </row>
    <row r="2574" spans="1:2" x14ac:dyDescent="0.3">
      <c r="A2574" t="s">
        <v>6708</v>
      </c>
      <c r="B2574">
        <v>37</v>
      </c>
    </row>
    <row r="2575" spans="1:2" x14ac:dyDescent="0.3">
      <c r="A2575" t="s">
        <v>6709</v>
      </c>
      <c r="B2575">
        <v>37</v>
      </c>
    </row>
    <row r="2576" spans="1:2" x14ac:dyDescent="0.3">
      <c r="A2576" t="s">
        <v>6710</v>
      </c>
      <c r="B2576">
        <v>37</v>
      </c>
    </row>
    <row r="2577" spans="1:2" x14ac:dyDescent="0.3">
      <c r="A2577" t="s">
        <v>6711</v>
      </c>
      <c r="B2577">
        <v>43</v>
      </c>
    </row>
    <row r="2578" spans="1:2" x14ac:dyDescent="0.3">
      <c r="A2578" t="s">
        <v>6712</v>
      </c>
      <c r="B2578">
        <v>43</v>
      </c>
    </row>
    <row r="2579" spans="1:2" x14ac:dyDescent="0.3">
      <c r="A2579" t="s">
        <v>6713</v>
      </c>
      <c r="B2579">
        <v>43</v>
      </c>
    </row>
    <row r="2580" spans="1:2" x14ac:dyDescent="0.3">
      <c r="A2580" t="s">
        <v>6714</v>
      </c>
      <c r="B2580">
        <v>43</v>
      </c>
    </row>
    <row r="2581" spans="1:2" x14ac:dyDescent="0.3">
      <c r="A2581" t="s">
        <v>6707</v>
      </c>
      <c r="B2581">
        <v>35</v>
      </c>
    </row>
    <row r="2582" spans="1:2" x14ac:dyDescent="0.3">
      <c r="A2582" t="s">
        <v>6708</v>
      </c>
      <c r="B2582">
        <v>37</v>
      </c>
    </row>
    <row r="2583" spans="1:2" x14ac:dyDescent="0.3">
      <c r="A2583" t="s">
        <v>6709</v>
      </c>
      <c r="B2583">
        <v>37</v>
      </c>
    </row>
    <row r="2584" spans="1:2" x14ac:dyDescent="0.3">
      <c r="A2584" t="s">
        <v>6710</v>
      </c>
      <c r="B2584">
        <v>37</v>
      </c>
    </row>
    <row r="2585" spans="1:2" x14ac:dyDescent="0.3">
      <c r="A2585" t="s">
        <v>6711</v>
      </c>
      <c r="B2585">
        <v>43</v>
      </c>
    </row>
    <row r="2586" spans="1:2" x14ac:dyDescent="0.3">
      <c r="A2586" t="s">
        <v>6712</v>
      </c>
      <c r="B2586">
        <v>43</v>
      </c>
    </row>
    <row r="2587" spans="1:2" x14ac:dyDescent="0.3">
      <c r="A2587" t="s">
        <v>6707</v>
      </c>
      <c r="B2587">
        <v>35</v>
      </c>
    </row>
    <row r="2588" spans="1:2" x14ac:dyDescent="0.3">
      <c r="A2588" t="s">
        <v>6708</v>
      </c>
      <c r="B2588">
        <v>37</v>
      </c>
    </row>
    <row r="2589" spans="1:2" x14ac:dyDescent="0.3">
      <c r="A2589" t="s">
        <v>6709</v>
      </c>
      <c r="B2589">
        <v>37</v>
      </c>
    </row>
    <row r="2590" spans="1:2" x14ac:dyDescent="0.3">
      <c r="A2590" t="s">
        <v>6710</v>
      </c>
      <c r="B2590">
        <v>37</v>
      </c>
    </row>
    <row r="2591" spans="1:2" x14ac:dyDescent="0.3">
      <c r="A2591" t="s">
        <v>6711</v>
      </c>
      <c r="B2591">
        <v>43</v>
      </c>
    </row>
    <row r="2592" spans="1:2" x14ac:dyDescent="0.3">
      <c r="A2592" t="s">
        <v>6712</v>
      </c>
      <c r="B2592">
        <v>43</v>
      </c>
    </row>
    <row r="2593" spans="1:2" x14ac:dyDescent="0.3">
      <c r="A2593" t="s">
        <v>6707</v>
      </c>
      <c r="B2593">
        <v>35</v>
      </c>
    </row>
    <row r="2594" spans="1:2" x14ac:dyDescent="0.3">
      <c r="A2594" t="s">
        <v>6708</v>
      </c>
      <c r="B2594">
        <v>37</v>
      </c>
    </row>
    <row r="2595" spans="1:2" x14ac:dyDescent="0.3">
      <c r="A2595" t="s">
        <v>6709</v>
      </c>
      <c r="B2595">
        <v>37</v>
      </c>
    </row>
    <row r="2596" spans="1:2" x14ac:dyDescent="0.3">
      <c r="A2596" t="s">
        <v>6710</v>
      </c>
      <c r="B2596">
        <v>37</v>
      </c>
    </row>
    <row r="2597" spans="1:2" x14ac:dyDescent="0.3">
      <c r="A2597" t="s">
        <v>6711</v>
      </c>
      <c r="B2597">
        <v>43</v>
      </c>
    </row>
    <row r="2598" spans="1:2" x14ac:dyDescent="0.3">
      <c r="A2598" t="s">
        <v>6712</v>
      </c>
      <c r="B2598">
        <v>43</v>
      </c>
    </row>
    <row r="2599" spans="1:2" x14ac:dyDescent="0.3">
      <c r="A2599" t="s">
        <v>6707</v>
      </c>
      <c r="B2599">
        <v>35</v>
      </c>
    </row>
    <row r="2600" spans="1:2" x14ac:dyDescent="0.3">
      <c r="A2600" t="s">
        <v>6708</v>
      </c>
      <c r="B2600">
        <v>37</v>
      </c>
    </row>
    <row r="2601" spans="1:2" x14ac:dyDescent="0.3">
      <c r="A2601" t="s">
        <v>6709</v>
      </c>
      <c r="B2601">
        <v>37</v>
      </c>
    </row>
    <row r="2602" spans="1:2" x14ac:dyDescent="0.3">
      <c r="A2602" t="s">
        <v>6710</v>
      </c>
      <c r="B2602">
        <v>37</v>
      </c>
    </row>
    <row r="2603" spans="1:2" x14ac:dyDescent="0.3">
      <c r="A2603" t="s">
        <v>6711</v>
      </c>
      <c r="B2603">
        <v>43</v>
      </c>
    </row>
    <row r="2604" spans="1:2" x14ac:dyDescent="0.3">
      <c r="A2604" t="s">
        <v>6712</v>
      </c>
      <c r="B2604">
        <v>43</v>
      </c>
    </row>
    <row r="2605" spans="1:2" x14ac:dyDescent="0.3">
      <c r="A2605" t="s">
        <v>6715</v>
      </c>
      <c r="B2605">
        <v>35</v>
      </c>
    </row>
    <row r="2606" spans="1:2" x14ac:dyDescent="0.3">
      <c r="A2606" t="s">
        <v>6715</v>
      </c>
      <c r="B2606">
        <v>35</v>
      </c>
    </row>
    <row r="2607" spans="1:2" x14ac:dyDescent="0.3">
      <c r="A2607" t="s">
        <v>6715</v>
      </c>
      <c r="B2607">
        <v>35</v>
      </c>
    </row>
    <row r="2608" spans="1:2" x14ac:dyDescent="0.3">
      <c r="A2608" t="s">
        <v>6716</v>
      </c>
      <c r="B2608">
        <v>35</v>
      </c>
    </row>
    <row r="2609" spans="1:2" x14ac:dyDescent="0.3">
      <c r="A2609" t="s">
        <v>6717</v>
      </c>
      <c r="B2609">
        <v>35</v>
      </c>
    </row>
    <row r="2610" spans="1:2" x14ac:dyDescent="0.3">
      <c r="A2610" t="s">
        <v>6718</v>
      </c>
      <c r="B2610">
        <v>37</v>
      </c>
    </row>
    <row r="2611" spans="1:2" x14ac:dyDescent="0.3">
      <c r="A2611" t="s">
        <v>6719</v>
      </c>
      <c r="B2611">
        <v>37</v>
      </c>
    </row>
    <row r="2612" spans="1:2" x14ac:dyDescent="0.3">
      <c r="A2612" t="s">
        <v>6717</v>
      </c>
      <c r="B2612">
        <v>35</v>
      </c>
    </row>
    <row r="2613" spans="1:2" x14ac:dyDescent="0.3">
      <c r="A2613" t="s">
        <v>6718</v>
      </c>
      <c r="B2613">
        <v>37</v>
      </c>
    </row>
    <row r="2614" spans="1:2" x14ac:dyDescent="0.3">
      <c r="A2614" t="s">
        <v>6717</v>
      </c>
      <c r="B2614">
        <v>35</v>
      </c>
    </row>
    <row r="2615" spans="1:2" x14ac:dyDescent="0.3">
      <c r="A2615" t="s">
        <v>6718</v>
      </c>
      <c r="B2615">
        <v>37</v>
      </c>
    </row>
    <row r="2616" spans="1:2" x14ac:dyDescent="0.3">
      <c r="A2616" t="s">
        <v>6719</v>
      </c>
      <c r="B2616">
        <v>37</v>
      </c>
    </row>
    <row r="2617" spans="1:2" x14ac:dyDescent="0.3">
      <c r="A2617" t="s">
        <v>6720</v>
      </c>
      <c r="B2617">
        <v>20</v>
      </c>
    </row>
    <row r="2618" spans="1:2" x14ac:dyDescent="0.3">
      <c r="A2618" t="s">
        <v>6720</v>
      </c>
      <c r="B2618">
        <v>20</v>
      </c>
    </row>
    <row r="2619" spans="1:2" x14ac:dyDescent="0.3">
      <c r="A2619" t="s">
        <v>6721</v>
      </c>
      <c r="B2619">
        <v>20</v>
      </c>
    </row>
    <row r="2620" spans="1:2" x14ac:dyDescent="0.3">
      <c r="A2620" t="s">
        <v>6722</v>
      </c>
      <c r="B2620">
        <v>20</v>
      </c>
    </row>
    <row r="2621" spans="1:2" x14ac:dyDescent="0.3">
      <c r="A2621" t="s">
        <v>6723</v>
      </c>
      <c r="B2621">
        <v>20</v>
      </c>
    </row>
    <row r="2622" spans="1:2" x14ac:dyDescent="0.3">
      <c r="A2622" t="s">
        <v>6724</v>
      </c>
      <c r="B2622">
        <v>20</v>
      </c>
    </row>
    <row r="2623" spans="1:2" x14ac:dyDescent="0.3">
      <c r="A2623" t="s">
        <v>6725</v>
      </c>
      <c r="B2623">
        <v>20</v>
      </c>
    </row>
    <row r="2624" spans="1:2" x14ac:dyDescent="0.3">
      <c r="A2624" t="s">
        <v>6726</v>
      </c>
      <c r="B2624">
        <v>20</v>
      </c>
    </row>
    <row r="2625" spans="1:2" x14ac:dyDescent="0.3">
      <c r="A2625" t="s">
        <v>6727</v>
      </c>
      <c r="B2625">
        <v>20</v>
      </c>
    </row>
    <row r="2626" spans="1:2" x14ac:dyDescent="0.3">
      <c r="A2626" t="s">
        <v>6721</v>
      </c>
      <c r="B2626">
        <v>20</v>
      </c>
    </row>
    <row r="2627" spans="1:2" x14ac:dyDescent="0.3">
      <c r="A2627" t="s">
        <v>6722</v>
      </c>
      <c r="B2627">
        <v>20</v>
      </c>
    </row>
    <row r="2628" spans="1:2" x14ac:dyDescent="0.3">
      <c r="A2628" t="s">
        <v>6723</v>
      </c>
      <c r="B2628">
        <v>20</v>
      </c>
    </row>
    <row r="2629" spans="1:2" x14ac:dyDescent="0.3">
      <c r="A2629" t="s">
        <v>6724</v>
      </c>
      <c r="B2629">
        <v>20</v>
      </c>
    </row>
    <row r="2630" spans="1:2" x14ac:dyDescent="0.3">
      <c r="A2630" t="s">
        <v>6725</v>
      </c>
      <c r="B2630">
        <v>20</v>
      </c>
    </row>
    <row r="2631" spans="1:2" x14ac:dyDescent="0.3">
      <c r="A2631" t="s">
        <v>6726</v>
      </c>
      <c r="B2631">
        <v>20</v>
      </c>
    </row>
    <row r="2632" spans="1:2" x14ac:dyDescent="0.3">
      <c r="A2632" t="s">
        <v>6722</v>
      </c>
      <c r="B2632">
        <v>20</v>
      </c>
    </row>
    <row r="2633" spans="1:2" x14ac:dyDescent="0.3">
      <c r="A2633" t="s">
        <v>6723</v>
      </c>
      <c r="B2633">
        <v>20</v>
      </c>
    </row>
    <row r="2634" spans="1:2" x14ac:dyDescent="0.3">
      <c r="A2634" t="s">
        <v>6724</v>
      </c>
      <c r="B2634">
        <v>20</v>
      </c>
    </row>
    <row r="2635" spans="1:2" x14ac:dyDescent="0.3">
      <c r="A2635" t="s">
        <v>6725</v>
      </c>
      <c r="B2635">
        <v>20</v>
      </c>
    </row>
    <row r="2636" spans="1:2" x14ac:dyDescent="0.3">
      <c r="A2636" t="s">
        <v>6726</v>
      </c>
      <c r="B2636">
        <v>20</v>
      </c>
    </row>
    <row r="2637" spans="1:2" x14ac:dyDescent="0.3">
      <c r="A2637" t="s">
        <v>6727</v>
      </c>
      <c r="B2637">
        <v>20</v>
      </c>
    </row>
    <row r="2638" spans="1:2" x14ac:dyDescent="0.3">
      <c r="A2638" t="s">
        <v>6728</v>
      </c>
      <c r="B2638">
        <v>20</v>
      </c>
    </row>
    <row r="2639" spans="1:2" x14ac:dyDescent="0.3">
      <c r="A2639" t="s">
        <v>6729</v>
      </c>
      <c r="B2639">
        <v>20</v>
      </c>
    </row>
    <row r="2640" spans="1:2" x14ac:dyDescent="0.3">
      <c r="A2640" t="s">
        <v>6723</v>
      </c>
      <c r="B2640">
        <v>20</v>
      </c>
    </row>
    <row r="2641" spans="1:2" x14ac:dyDescent="0.3">
      <c r="A2641" t="s">
        <v>6724</v>
      </c>
      <c r="B2641">
        <v>20</v>
      </c>
    </row>
    <row r="2642" spans="1:2" x14ac:dyDescent="0.3">
      <c r="A2642" t="s">
        <v>6725</v>
      </c>
      <c r="B2642">
        <v>20</v>
      </c>
    </row>
    <row r="2643" spans="1:2" x14ac:dyDescent="0.3">
      <c r="A2643" t="s">
        <v>6726</v>
      </c>
      <c r="B2643">
        <v>20</v>
      </c>
    </row>
    <row r="2644" spans="1:2" x14ac:dyDescent="0.3">
      <c r="A2644" t="s">
        <v>6727</v>
      </c>
      <c r="B2644">
        <v>20</v>
      </c>
    </row>
    <row r="2645" spans="1:2" x14ac:dyDescent="0.3">
      <c r="A2645" t="s">
        <v>6728</v>
      </c>
      <c r="B2645">
        <v>20</v>
      </c>
    </row>
    <row r="2646" spans="1:2" x14ac:dyDescent="0.3">
      <c r="A2646" t="s">
        <v>6729</v>
      </c>
      <c r="B2646">
        <v>20</v>
      </c>
    </row>
    <row r="2647" spans="1:2" x14ac:dyDescent="0.3">
      <c r="A2647" t="s">
        <v>6723</v>
      </c>
      <c r="B2647">
        <v>20</v>
      </c>
    </row>
    <row r="2648" spans="1:2" x14ac:dyDescent="0.3">
      <c r="A2648" t="s">
        <v>6724</v>
      </c>
      <c r="B2648">
        <v>20</v>
      </c>
    </row>
    <row r="2649" spans="1:2" x14ac:dyDescent="0.3">
      <c r="A2649" t="s">
        <v>6725</v>
      </c>
      <c r="B2649">
        <v>20</v>
      </c>
    </row>
    <row r="2650" spans="1:2" x14ac:dyDescent="0.3">
      <c r="A2650" t="s">
        <v>6726</v>
      </c>
      <c r="B2650">
        <v>20</v>
      </c>
    </row>
    <row r="2651" spans="1:2" x14ac:dyDescent="0.3">
      <c r="A2651" t="s">
        <v>6727</v>
      </c>
      <c r="B2651">
        <v>20</v>
      </c>
    </row>
    <row r="2652" spans="1:2" x14ac:dyDescent="0.3">
      <c r="A2652" t="s">
        <v>6728</v>
      </c>
      <c r="B2652">
        <v>20</v>
      </c>
    </row>
    <row r="2653" spans="1:2" x14ac:dyDescent="0.3">
      <c r="A2653" t="s">
        <v>6720</v>
      </c>
      <c r="B2653">
        <v>20</v>
      </c>
    </row>
    <row r="2654" spans="1:2" x14ac:dyDescent="0.3">
      <c r="A2654" t="s">
        <v>6721</v>
      </c>
      <c r="B2654">
        <v>20</v>
      </c>
    </row>
    <row r="2655" spans="1:2" x14ac:dyDescent="0.3">
      <c r="A2655" t="s">
        <v>6722</v>
      </c>
      <c r="B2655">
        <v>20</v>
      </c>
    </row>
    <row r="2656" spans="1:2" x14ac:dyDescent="0.3">
      <c r="A2656" t="s">
        <v>6723</v>
      </c>
      <c r="B2656">
        <v>20</v>
      </c>
    </row>
    <row r="2657" spans="1:2" x14ac:dyDescent="0.3">
      <c r="A2657" t="s">
        <v>6724</v>
      </c>
      <c r="B2657">
        <v>20</v>
      </c>
    </row>
    <row r="2658" spans="1:2" x14ac:dyDescent="0.3">
      <c r="A2658" t="s">
        <v>6725</v>
      </c>
      <c r="B2658">
        <v>20</v>
      </c>
    </row>
    <row r="2659" spans="1:2" x14ac:dyDescent="0.3">
      <c r="A2659" t="s">
        <v>6726</v>
      </c>
      <c r="B2659">
        <v>20</v>
      </c>
    </row>
    <row r="2660" spans="1:2" x14ac:dyDescent="0.3">
      <c r="A2660" t="s">
        <v>6727</v>
      </c>
      <c r="B2660">
        <v>20</v>
      </c>
    </row>
    <row r="2661" spans="1:2" x14ac:dyDescent="0.3">
      <c r="A2661" t="s">
        <v>6721</v>
      </c>
      <c r="B2661">
        <v>20</v>
      </c>
    </row>
    <row r="2662" spans="1:2" x14ac:dyDescent="0.3">
      <c r="A2662" t="s">
        <v>6722</v>
      </c>
      <c r="B2662">
        <v>20</v>
      </c>
    </row>
    <row r="2663" spans="1:2" x14ac:dyDescent="0.3">
      <c r="A2663" t="s">
        <v>6723</v>
      </c>
      <c r="B2663">
        <v>20</v>
      </c>
    </row>
    <row r="2664" spans="1:2" x14ac:dyDescent="0.3">
      <c r="A2664" t="s">
        <v>6724</v>
      </c>
      <c r="B2664">
        <v>20</v>
      </c>
    </row>
    <row r="2665" spans="1:2" x14ac:dyDescent="0.3">
      <c r="A2665" t="s">
        <v>6725</v>
      </c>
      <c r="B2665">
        <v>20</v>
      </c>
    </row>
    <row r="2666" spans="1:2" x14ac:dyDescent="0.3">
      <c r="A2666" t="s">
        <v>6726</v>
      </c>
      <c r="B2666">
        <v>20</v>
      </c>
    </row>
    <row r="2667" spans="1:2" x14ac:dyDescent="0.3">
      <c r="A2667" t="s">
        <v>6723</v>
      </c>
      <c r="B2667">
        <v>20</v>
      </c>
    </row>
    <row r="2668" spans="1:2" x14ac:dyDescent="0.3">
      <c r="A2668" t="s">
        <v>6724</v>
      </c>
      <c r="B2668">
        <v>20</v>
      </c>
    </row>
    <row r="2669" spans="1:2" x14ac:dyDescent="0.3">
      <c r="A2669" t="s">
        <v>6725</v>
      </c>
      <c r="B2669">
        <v>20</v>
      </c>
    </row>
    <row r="2670" spans="1:2" x14ac:dyDescent="0.3">
      <c r="A2670" t="s">
        <v>6726</v>
      </c>
      <c r="B2670">
        <v>20</v>
      </c>
    </row>
    <row r="2671" spans="1:2" x14ac:dyDescent="0.3">
      <c r="A2671" t="s">
        <v>6727</v>
      </c>
      <c r="B2671">
        <v>20</v>
      </c>
    </row>
    <row r="2672" spans="1:2" x14ac:dyDescent="0.3">
      <c r="A2672" t="s">
        <v>6723</v>
      </c>
      <c r="B2672">
        <v>20</v>
      </c>
    </row>
    <row r="2673" spans="1:2" x14ac:dyDescent="0.3">
      <c r="A2673" t="s">
        <v>6724</v>
      </c>
      <c r="B2673">
        <v>20</v>
      </c>
    </row>
    <row r="2674" spans="1:2" x14ac:dyDescent="0.3">
      <c r="A2674" t="s">
        <v>6725</v>
      </c>
      <c r="B2674">
        <v>20</v>
      </c>
    </row>
    <row r="2675" spans="1:2" x14ac:dyDescent="0.3">
      <c r="A2675" t="s">
        <v>6726</v>
      </c>
      <c r="B2675">
        <v>20</v>
      </c>
    </row>
    <row r="2676" spans="1:2" x14ac:dyDescent="0.3">
      <c r="A2676" t="s">
        <v>6727</v>
      </c>
      <c r="B2676">
        <v>20</v>
      </c>
    </row>
    <row r="2677" spans="1:2" x14ac:dyDescent="0.3">
      <c r="A2677" t="s">
        <v>6721</v>
      </c>
      <c r="B2677">
        <v>20</v>
      </c>
    </row>
    <row r="2678" spans="1:2" x14ac:dyDescent="0.3">
      <c r="A2678" t="s">
        <v>6722</v>
      </c>
      <c r="B2678">
        <v>20</v>
      </c>
    </row>
    <row r="2679" spans="1:2" x14ac:dyDescent="0.3">
      <c r="A2679" t="s">
        <v>6723</v>
      </c>
      <c r="B2679">
        <v>20</v>
      </c>
    </row>
    <row r="2680" spans="1:2" x14ac:dyDescent="0.3">
      <c r="A2680" t="s">
        <v>6724</v>
      </c>
      <c r="B2680">
        <v>20</v>
      </c>
    </row>
    <row r="2681" spans="1:2" x14ac:dyDescent="0.3">
      <c r="A2681" t="s">
        <v>6725</v>
      </c>
      <c r="B2681">
        <v>20</v>
      </c>
    </row>
    <row r="2682" spans="1:2" x14ac:dyDescent="0.3">
      <c r="A2682" t="s">
        <v>6726</v>
      </c>
      <c r="B2682">
        <v>20</v>
      </c>
    </row>
    <row r="2683" spans="1:2" x14ac:dyDescent="0.3">
      <c r="A2683" t="s">
        <v>6727</v>
      </c>
      <c r="B2683">
        <v>20</v>
      </c>
    </row>
    <row r="2684" spans="1:2" x14ac:dyDescent="0.3">
      <c r="A2684" t="s">
        <v>6728</v>
      </c>
      <c r="B2684">
        <v>20</v>
      </c>
    </row>
    <row r="2685" spans="1:2" x14ac:dyDescent="0.3">
      <c r="A2685" t="s">
        <v>6729</v>
      </c>
      <c r="B2685">
        <v>20</v>
      </c>
    </row>
    <row r="2686" spans="1:2" x14ac:dyDescent="0.3">
      <c r="A2686" t="s">
        <v>6722</v>
      </c>
      <c r="B2686">
        <v>20</v>
      </c>
    </row>
    <row r="2687" spans="1:2" x14ac:dyDescent="0.3">
      <c r="A2687" t="s">
        <v>6723</v>
      </c>
      <c r="B2687">
        <v>20</v>
      </c>
    </row>
    <row r="2688" spans="1:2" x14ac:dyDescent="0.3">
      <c r="A2688" t="s">
        <v>6724</v>
      </c>
      <c r="B2688">
        <v>20</v>
      </c>
    </row>
    <row r="2689" spans="1:2" x14ac:dyDescent="0.3">
      <c r="A2689" t="s">
        <v>6725</v>
      </c>
      <c r="B2689">
        <v>20</v>
      </c>
    </row>
    <row r="2690" spans="1:2" x14ac:dyDescent="0.3">
      <c r="A2690" t="s">
        <v>6726</v>
      </c>
      <c r="B2690">
        <v>20</v>
      </c>
    </row>
    <row r="2691" spans="1:2" x14ac:dyDescent="0.3">
      <c r="A2691" t="s">
        <v>6727</v>
      </c>
      <c r="B2691">
        <v>20</v>
      </c>
    </row>
    <row r="2692" spans="1:2" x14ac:dyDescent="0.3">
      <c r="A2692" t="s">
        <v>6728</v>
      </c>
      <c r="B2692">
        <v>20</v>
      </c>
    </row>
    <row r="2693" spans="1:2" x14ac:dyDescent="0.3">
      <c r="A2693" t="s">
        <v>6729</v>
      </c>
      <c r="B2693">
        <v>20</v>
      </c>
    </row>
    <row r="2694" spans="1:2" x14ac:dyDescent="0.3">
      <c r="A2694" t="s">
        <v>6720</v>
      </c>
      <c r="B2694">
        <v>20</v>
      </c>
    </row>
    <row r="2695" spans="1:2" x14ac:dyDescent="0.3">
      <c r="A2695" t="s">
        <v>6720</v>
      </c>
      <c r="B2695">
        <v>20</v>
      </c>
    </row>
    <row r="2696" spans="1:2" x14ac:dyDescent="0.3">
      <c r="A2696" t="s">
        <v>6720</v>
      </c>
      <c r="B2696">
        <v>20</v>
      </c>
    </row>
    <row r="2697" spans="1:2" x14ac:dyDescent="0.3">
      <c r="A2697" t="s">
        <v>6721</v>
      </c>
      <c r="B2697">
        <v>20</v>
      </c>
    </row>
    <row r="2698" spans="1:2" x14ac:dyDescent="0.3">
      <c r="A2698" t="s">
        <v>6722</v>
      </c>
      <c r="B2698">
        <v>20</v>
      </c>
    </row>
    <row r="2699" spans="1:2" x14ac:dyDescent="0.3">
      <c r="A2699" t="s">
        <v>6723</v>
      </c>
      <c r="B2699">
        <v>20</v>
      </c>
    </row>
    <row r="2700" spans="1:2" x14ac:dyDescent="0.3">
      <c r="A2700" t="s">
        <v>6724</v>
      </c>
      <c r="B2700">
        <v>20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F5A3CFCC40B349BC2B5C10F1471309" ma:contentTypeVersion="10" ma:contentTypeDescription="Create a new document." ma:contentTypeScope="" ma:versionID="5f6cd1e2958c34f9282cdbffcb2ee627">
  <xsd:schema xmlns:xsd="http://www.w3.org/2001/XMLSchema" xmlns:xs="http://www.w3.org/2001/XMLSchema" xmlns:p="http://schemas.microsoft.com/office/2006/metadata/properties" xmlns:ns3="b12a351b-a2e6-44ce-8bd6-8c3d80bc7e18" targetNamespace="http://schemas.microsoft.com/office/2006/metadata/properties" ma:root="true" ma:fieldsID="94e219fcaebe1f3f5e8db78969ac45c3" ns3:_="">
    <xsd:import namespace="b12a351b-a2e6-44ce-8bd6-8c3d80bc7e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2a351b-a2e6-44ce-8bd6-8c3d80bc7e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FD1A98-168E-4D80-8E8E-1CD3164264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2a351b-a2e6-44ce-8bd6-8c3d80bc7e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BDF3B4-7852-478D-A91A-4DD745C7A6E5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12a351b-a2e6-44ce-8bd6-8c3d80bc7e1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445093F-7F23-4759-A99B-09697EC018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Kondition</vt:lpstr>
      <vt:lpstr>Zusammenfassung</vt:lpstr>
      <vt:lpstr>MC Gruppen</vt:lpstr>
      <vt:lpstr>NP</vt:lpstr>
      <vt:lpstr>Kondit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Brawenec, Niklas (brawenecn)</dc:creator>
  <cp:lastModifiedBy>Stadler, Franz</cp:lastModifiedBy>
  <dcterms:created xsi:type="dcterms:W3CDTF">2020-06-02T09:54:44Z</dcterms:created>
  <dcterms:modified xsi:type="dcterms:W3CDTF">2020-09-10T09:14:33Z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0x010100DCF5A3CFCC40B349BC2B5C10F1471309</vt:lpwstr>
  </property>
</Properties>
</file>